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rinterSettings/printerSettings1.bin" ContentType="application/vnd.openxmlformats-officedocument.spreadsheetml.printerSettings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printerSettings/printerSettings2.bin" ContentType="application/vnd.openxmlformats-officedocument.spreadsheetml.printerSettings"/>
  <Override PartName="/xl/pivotTables/pivotTable3.xml" ContentType="application/vnd.openxmlformats-officedocument.spreadsheetml.pivotTable+xml"/>
  <Override PartName="/xl/printerSettings/printerSettings3.bin" ContentType="application/vnd.openxmlformats-officedocument.spreadsheetml.printerSettings"/>
  <Override PartName="/xl/printerSettings/printerSettings4.bin" ContentType="application/vnd.openxmlformats-officedocument.spreadsheetml.printerSettings"/>
  <Override PartName="/xl/printerSettings/printerSettings5.bin" ContentType="application/vnd.openxmlformats-officedocument.spreadsheetml.printerSettings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Kirill.Shvab\Desktop\Анализ распределения ресурсов\"/>
    </mc:Choice>
  </mc:AlternateContent>
  <bookViews>
    <workbookView xWindow="0" yWindow="0" windowWidth="20490" windowHeight="10920" firstSheet="1" activeTab="1"/>
  </bookViews>
  <sheets>
    <sheet name="_com.sap.ip.bi.xl.hiddensheet" sheetId="4" state="veryHidden" r:id="rId1"/>
    <sheet name="Май" sheetId="18" r:id="rId2"/>
    <sheet name="Апрель" sheetId="19" r:id="rId3"/>
    <sheet name="Март" sheetId="20" r:id="rId4"/>
    <sheet name="Report РТО" sheetId="14" state="hidden" r:id="rId5"/>
    <sheet name="Развитие" sheetId="15" state="hidden" r:id="rId6"/>
    <sheet name="коэф" sheetId="16" state="hidden" r:id="rId7"/>
    <sheet name="MD01" sheetId="17" state="hidden" r:id="rId8"/>
  </sheets>
  <externalReferences>
    <externalReference r:id="rId9"/>
    <externalReference r:id="rId10"/>
    <externalReference r:id="rId11"/>
  </externalReferences>
  <definedNames>
    <definedName name="_xlnm._FilterDatabase" localSheetId="4" hidden="1">'Report РТО'!$A$2:$D$1531</definedName>
    <definedName name="_xlnm._FilterDatabase" localSheetId="2" hidden="1">Апрель!$A$26:$M$1604</definedName>
    <definedName name="_xlnm._FilterDatabase" localSheetId="1" hidden="1">Май!$A$26:$M$1605</definedName>
    <definedName name="_xlnm._FilterDatabase" localSheetId="3" hidden="1">Март!$A$26:$M$1589</definedName>
    <definedName name="_xlnm._FilterDatabase" localSheetId="5" hidden="1">Развитие!$A$2:$F$2</definedName>
    <definedName name="ID" localSheetId="0" hidden="1">"c673c2c8-8b3b-43c1-9a8f-92ce5554c9f9"</definedName>
    <definedName name="ID" localSheetId="4" hidden="1">"270b4182-6aee-4b2c-92ab-80a40dcb24bd"</definedName>
    <definedName name="ID" localSheetId="2" hidden="1">"55adebca-d3b9-4860-b946-2579f707f6dc"</definedName>
    <definedName name="ID" localSheetId="6" hidden="1">"49a2e242-21b7-4620-a914-4e7f6b596063"</definedName>
    <definedName name="ID" localSheetId="1" hidden="1">"55adebca-d3b9-4860-b946-2579f707f6dc"</definedName>
    <definedName name="ID" localSheetId="3" hidden="1">"55adebca-d3b9-4860-b946-2579f707f6dc"</definedName>
    <definedName name="ID" localSheetId="5" hidden="1">"b554b98f-c5d1-44ee-a969-b35a9d7ae0f1"</definedName>
    <definedName name="SAPCrosstab1">'Report РТО'!$A$1:$D$1600</definedName>
    <definedName name="SAPCrosstab2">'MD01'!$A$1:$T$1602</definedName>
    <definedName name="SAPFdd1">#REF!</definedName>
    <definedName name="SAPFdd10">#REF!</definedName>
    <definedName name="SAPFdd11">#REF!</definedName>
    <definedName name="SAPFdd12">#REF!</definedName>
    <definedName name="SAPFdd13">#REF!</definedName>
    <definedName name="SAPFdd14">#REF!</definedName>
    <definedName name="SAPFdd15">#REF!</definedName>
    <definedName name="SAPFdd16">#REF!</definedName>
    <definedName name="SAPFdd17">#REF!</definedName>
    <definedName name="SAPFdd18">#REF!</definedName>
    <definedName name="SAPFdd19">#REF!</definedName>
    <definedName name="SAPFdd2">#REF!</definedName>
    <definedName name="SAPFdd20">#REF!</definedName>
    <definedName name="SAPFdd21">#REF!</definedName>
    <definedName name="SAPFdd22">#REF!</definedName>
    <definedName name="SAPFdd23">#REF!</definedName>
    <definedName name="SAPFdd24">#REF!</definedName>
    <definedName name="SAPFdd25">#REF!</definedName>
    <definedName name="SAPFdd26">#REF!</definedName>
    <definedName name="SAPFdd27">#REF!</definedName>
    <definedName name="SAPFdd28">#REF!</definedName>
    <definedName name="SAPFdd29">#REF!</definedName>
    <definedName name="SAPFdd3">#REF!</definedName>
    <definedName name="SAPFdd30">#REF!</definedName>
    <definedName name="SAPFdd31">#REF!</definedName>
    <definedName name="SAPFdd32">#REF!</definedName>
    <definedName name="SAPFdd33">#REF!</definedName>
    <definedName name="SAPFdd34">#REF!</definedName>
    <definedName name="SAPFdd35">#REF!</definedName>
    <definedName name="SAPFdd36">#REF!</definedName>
    <definedName name="SAPFdd37">#REF!</definedName>
    <definedName name="SAPFdd38">#REF!</definedName>
    <definedName name="SAPFdd39">#REF!</definedName>
    <definedName name="SAPFdd4">#REF!</definedName>
    <definedName name="SAPFdd40">#REF!</definedName>
    <definedName name="SAPFdd41">#REF!</definedName>
    <definedName name="SAPFdd42">#REF!</definedName>
    <definedName name="SAPFdd43">#REF!</definedName>
    <definedName name="SAPFdd44">#REF!</definedName>
    <definedName name="SAPFdd45">#REF!</definedName>
    <definedName name="SAPFdd46">#REF!</definedName>
    <definedName name="SAPFdd47">#REF!</definedName>
    <definedName name="SAPFdd48">#REF!</definedName>
    <definedName name="SAPFdd49">#REF!</definedName>
    <definedName name="SAPFdd5">#REF!</definedName>
    <definedName name="SAPFdd50">#REF!</definedName>
    <definedName name="SAPFdd51">#REF!</definedName>
    <definedName name="SAPFdd52">#REF!</definedName>
    <definedName name="SAPFdd53">#REF!</definedName>
    <definedName name="SAPFdd54">#REF!</definedName>
    <definedName name="SAPFdd55">#REF!</definedName>
    <definedName name="SAPFdd56">#REF!</definedName>
    <definedName name="SAPFdd57">#REF!</definedName>
    <definedName name="SAPFdd58">#REF!</definedName>
    <definedName name="SAPFdd59">#REF!</definedName>
    <definedName name="SAPFdd6">#REF!</definedName>
    <definedName name="SAPFdd60">#REF!</definedName>
    <definedName name="SAPFdd61">#REF!</definedName>
    <definedName name="SAPFdd62">#REF!</definedName>
    <definedName name="SAPFdd63">#REF!</definedName>
    <definedName name="SAPFdd64">#REF!</definedName>
    <definedName name="SAPFdd65">#REF!</definedName>
    <definedName name="SAPFdd66">#REF!</definedName>
    <definedName name="SAPFdd67">#REF!</definedName>
    <definedName name="SAPFdd68">#REF!</definedName>
    <definedName name="SAPFdd69">#REF!</definedName>
    <definedName name="SAPFdd7">#REF!</definedName>
    <definedName name="SAPFdd70">#REF!</definedName>
    <definedName name="SAPFdd71">#REF!</definedName>
    <definedName name="SAPFdd72">#REF!</definedName>
    <definedName name="SAPFdd73">#REF!</definedName>
    <definedName name="SAPFdd74">#REF!</definedName>
    <definedName name="SAPFdd75">#REF!</definedName>
    <definedName name="SAPFdd76">#REF!</definedName>
    <definedName name="SAPFdd77">#REF!</definedName>
    <definedName name="SAPFdd78">#REF!</definedName>
    <definedName name="SAPFdd79">#REF!</definedName>
    <definedName name="SAPFdd8">#REF!</definedName>
    <definedName name="SAPFdd80">#REF!</definedName>
    <definedName name="SAPFdd81">#REF!</definedName>
    <definedName name="SAPFdd82">#REF!</definedName>
    <definedName name="SAPFdd83">#REF!</definedName>
    <definedName name="SAPFdd9">#REF!</definedName>
  </definedNames>
  <calcPr calcId="162913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73" i="18" l="1"/>
  <c r="E43" i="18"/>
  <c r="E1612" i="20" l="1"/>
  <c r="E1611" i="20"/>
  <c r="E1610" i="20"/>
  <c r="E1609" i="20"/>
  <c r="E1608" i="20"/>
  <c r="E1607" i="20"/>
  <c r="E1606" i="20"/>
  <c r="E1605" i="20"/>
  <c r="E1604" i="20"/>
  <c r="E1603" i="20"/>
  <c r="E1602" i="20"/>
  <c r="E1601" i="20"/>
  <c r="E1600" i="20"/>
  <c r="E1599" i="20"/>
  <c r="E1598" i="20"/>
  <c r="E1597" i="20"/>
  <c r="E1596" i="20"/>
  <c r="E1595" i="20"/>
  <c r="E1594" i="20"/>
  <c r="E1593" i="20"/>
  <c r="E1592" i="20"/>
  <c r="M1589" i="20"/>
  <c r="L1589" i="20"/>
  <c r="K1589" i="20"/>
  <c r="J1589" i="20"/>
  <c r="G1589" i="20"/>
  <c r="E1589" i="20"/>
  <c r="M1588" i="20"/>
  <c r="L1588" i="20"/>
  <c r="K1588" i="20"/>
  <c r="J1588" i="20"/>
  <c r="G1588" i="20"/>
  <c r="E1588" i="20"/>
  <c r="M1587" i="20"/>
  <c r="E1587" i="20" s="1"/>
  <c r="L1587" i="20"/>
  <c r="K1587" i="20"/>
  <c r="J1587" i="20"/>
  <c r="G1587" i="20"/>
  <c r="M1586" i="20"/>
  <c r="L1586" i="20"/>
  <c r="K1586" i="20"/>
  <c r="J1586" i="20"/>
  <c r="G1586" i="20"/>
  <c r="E1586" i="20"/>
  <c r="M1585" i="20"/>
  <c r="E1585" i="20" s="1"/>
  <c r="L1585" i="20"/>
  <c r="K1585" i="20"/>
  <c r="J1585" i="20"/>
  <c r="G1585" i="20"/>
  <c r="M1584" i="20"/>
  <c r="L1584" i="20"/>
  <c r="K1584" i="20"/>
  <c r="J1584" i="20"/>
  <c r="G1584" i="20"/>
  <c r="E1584" i="20"/>
  <c r="M1583" i="20"/>
  <c r="E1583" i="20" s="1"/>
  <c r="L1583" i="20"/>
  <c r="K1583" i="20"/>
  <c r="J1583" i="20"/>
  <c r="G1583" i="20"/>
  <c r="M1582" i="20"/>
  <c r="L1582" i="20"/>
  <c r="K1582" i="20"/>
  <c r="J1582" i="20"/>
  <c r="G1582" i="20"/>
  <c r="E1582" i="20"/>
  <c r="M1581" i="20"/>
  <c r="E1581" i="20" s="1"/>
  <c r="L1581" i="20"/>
  <c r="K1581" i="20"/>
  <c r="J1581" i="20"/>
  <c r="G1581" i="20"/>
  <c r="M1580" i="20"/>
  <c r="L1580" i="20"/>
  <c r="K1580" i="20"/>
  <c r="J1580" i="20"/>
  <c r="G1580" i="20"/>
  <c r="E1580" i="20"/>
  <c r="M1579" i="20"/>
  <c r="E1579" i="20" s="1"/>
  <c r="L1579" i="20"/>
  <c r="K1579" i="20"/>
  <c r="J1579" i="20"/>
  <c r="G1579" i="20"/>
  <c r="M1578" i="20"/>
  <c r="L1578" i="20"/>
  <c r="K1578" i="20"/>
  <c r="J1578" i="20"/>
  <c r="G1578" i="20"/>
  <c r="E1578" i="20"/>
  <c r="M1577" i="20"/>
  <c r="E1577" i="20" s="1"/>
  <c r="L1577" i="20"/>
  <c r="K1577" i="20"/>
  <c r="J1577" i="20"/>
  <c r="G1577" i="20"/>
  <c r="M1576" i="20"/>
  <c r="L1576" i="20"/>
  <c r="K1576" i="20"/>
  <c r="J1576" i="20"/>
  <c r="G1576" i="20"/>
  <c r="E1576" i="20"/>
  <c r="M1575" i="20"/>
  <c r="E1575" i="20" s="1"/>
  <c r="L1575" i="20"/>
  <c r="K1575" i="20"/>
  <c r="J1575" i="20"/>
  <c r="G1575" i="20"/>
  <c r="M1574" i="20"/>
  <c r="L1574" i="20"/>
  <c r="K1574" i="20"/>
  <c r="J1574" i="20"/>
  <c r="G1574" i="20"/>
  <c r="E1574" i="20"/>
  <c r="M1573" i="20"/>
  <c r="L1573" i="20"/>
  <c r="K1573" i="20"/>
  <c r="J1573" i="20"/>
  <c r="G1573" i="20"/>
  <c r="E1573" i="20"/>
  <c r="M1572" i="20"/>
  <c r="L1572" i="20"/>
  <c r="K1572" i="20"/>
  <c r="J1572" i="20"/>
  <c r="G1572" i="20"/>
  <c r="E1572" i="20"/>
  <c r="M1571" i="20"/>
  <c r="L1571" i="20"/>
  <c r="K1571" i="20"/>
  <c r="J1571" i="20"/>
  <c r="G1571" i="20"/>
  <c r="E1571" i="20"/>
  <c r="M1570" i="20"/>
  <c r="L1570" i="20"/>
  <c r="K1570" i="20"/>
  <c r="J1570" i="20"/>
  <c r="G1570" i="20"/>
  <c r="E1570" i="20"/>
  <c r="M1569" i="20"/>
  <c r="L1569" i="20"/>
  <c r="K1569" i="20"/>
  <c r="J1569" i="20"/>
  <c r="G1569" i="20"/>
  <c r="E1569" i="20"/>
  <c r="M1568" i="20"/>
  <c r="L1568" i="20"/>
  <c r="K1568" i="20"/>
  <c r="J1568" i="20"/>
  <c r="G1568" i="20"/>
  <c r="E1568" i="20"/>
  <c r="M1567" i="20"/>
  <c r="L1567" i="20"/>
  <c r="K1567" i="20"/>
  <c r="J1567" i="20"/>
  <c r="G1567" i="20"/>
  <c r="E1567" i="20"/>
  <c r="M1566" i="20"/>
  <c r="L1566" i="20"/>
  <c r="K1566" i="20"/>
  <c r="J1566" i="20"/>
  <c r="G1566" i="20"/>
  <c r="E1566" i="20"/>
  <c r="M1565" i="20"/>
  <c r="L1565" i="20"/>
  <c r="K1565" i="20"/>
  <c r="J1565" i="20"/>
  <c r="G1565" i="20"/>
  <c r="E1565" i="20"/>
  <c r="M1564" i="20"/>
  <c r="L1564" i="20"/>
  <c r="K1564" i="20"/>
  <c r="J1564" i="20"/>
  <c r="G1564" i="20"/>
  <c r="E1564" i="20"/>
  <c r="M1563" i="20"/>
  <c r="L1563" i="20"/>
  <c r="K1563" i="20"/>
  <c r="J1563" i="20"/>
  <c r="G1563" i="20"/>
  <c r="E1563" i="20"/>
  <c r="M1562" i="20"/>
  <c r="L1562" i="20"/>
  <c r="K1562" i="20"/>
  <c r="J1562" i="20"/>
  <c r="G1562" i="20"/>
  <c r="E1562" i="20"/>
  <c r="M1561" i="20"/>
  <c r="L1561" i="20"/>
  <c r="K1561" i="20"/>
  <c r="J1561" i="20"/>
  <c r="G1561" i="20"/>
  <c r="E1561" i="20"/>
  <c r="M1560" i="20"/>
  <c r="L1560" i="20"/>
  <c r="K1560" i="20"/>
  <c r="J1560" i="20"/>
  <c r="G1560" i="20"/>
  <c r="E1560" i="20"/>
  <c r="M1559" i="20"/>
  <c r="L1559" i="20"/>
  <c r="K1559" i="20"/>
  <c r="J1559" i="20"/>
  <c r="G1559" i="20"/>
  <c r="E1559" i="20"/>
  <c r="M1558" i="20"/>
  <c r="L1558" i="20"/>
  <c r="K1558" i="20"/>
  <c r="J1558" i="20"/>
  <c r="G1558" i="20"/>
  <c r="E1558" i="20"/>
  <c r="M1557" i="20"/>
  <c r="L1557" i="20"/>
  <c r="K1557" i="20"/>
  <c r="J1557" i="20"/>
  <c r="G1557" i="20"/>
  <c r="E1557" i="20"/>
  <c r="M1556" i="20"/>
  <c r="L1556" i="20"/>
  <c r="K1556" i="20"/>
  <c r="J1556" i="20"/>
  <c r="G1556" i="20"/>
  <c r="E1556" i="20"/>
  <c r="M1555" i="20"/>
  <c r="L1555" i="20"/>
  <c r="K1555" i="20"/>
  <c r="J1555" i="20"/>
  <c r="G1555" i="20"/>
  <c r="E1555" i="20"/>
  <c r="M1554" i="20"/>
  <c r="L1554" i="20"/>
  <c r="K1554" i="20"/>
  <c r="J1554" i="20"/>
  <c r="G1554" i="20"/>
  <c r="E1554" i="20"/>
  <c r="M1553" i="20"/>
  <c r="L1553" i="20"/>
  <c r="K1553" i="20"/>
  <c r="J1553" i="20"/>
  <c r="G1553" i="20"/>
  <c r="E1553" i="20"/>
  <c r="M1552" i="20"/>
  <c r="L1552" i="20"/>
  <c r="K1552" i="20"/>
  <c r="J1552" i="20"/>
  <c r="G1552" i="20"/>
  <c r="E1552" i="20"/>
  <c r="M1551" i="20"/>
  <c r="L1551" i="20"/>
  <c r="K1551" i="20"/>
  <c r="J1551" i="20"/>
  <c r="G1551" i="20"/>
  <c r="E1551" i="20"/>
  <c r="M1550" i="20"/>
  <c r="L1550" i="20"/>
  <c r="K1550" i="20"/>
  <c r="J1550" i="20"/>
  <c r="G1550" i="20"/>
  <c r="E1550" i="20"/>
  <c r="M1549" i="20"/>
  <c r="L1549" i="20"/>
  <c r="K1549" i="20"/>
  <c r="J1549" i="20"/>
  <c r="G1549" i="20"/>
  <c r="E1549" i="20"/>
  <c r="M1548" i="20"/>
  <c r="L1548" i="20"/>
  <c r="K1548" i="20"/>
  <c r="J1548" i="20"/>
  <c r="G1548" i="20"/>
  <c r="E1548" i="20"/>
  <c r="M1547" i="20"/>
  <c r="L1547" i="20"/>
  <c r="K1547" i="20"/>
  <c r="J1547" i="20"/>
  <c r="G1547" i="20"/>
  <c r="E1547" i="20"/>
  <c r="M1546" i="20"/>
  <c r="L1546" i="20"/>
  <c r="K1546" i="20"/>
  <c r="J1546" i="20"/>
  <c r="G1546" i="20"/>
  <c r="E1546" i="20"/>
  <c r="M1545" i="20"/>
  <c r="L1545" i="20"/>
  <c r="K1545" i="20"/>
  <c r="J1545" i="20"/>
  <c r="G1545" i="20"/>
  <c r="E1545" i="20"/>
  <c r="M1544" i="20"/>
  <c r="L1544" i="20"/>
  <c r="K1544" i="20"/>
  <c r="J1544" i="20"/>
  <c r="G1544" i="20"/>
  <c r="E1544" i="20"/>
  <c r="M1543" i="20"/>
  <c r="L1543" i="20"/>
  <c r="K1543" i="20"/>
  <c r="J1543" i="20"/>
  <c r="G1543" i="20"/>
  <c r="E1543" i="20"/>
  <c r="M1542" i="20"/>
  <c r="L1542" i="20"/>
  <c r="K1542" i="20"/>
  <c r="J1542" i="20"/>
  <c r="G1542" i="20"/>
  <c r="E1542" i="20"/>
  <c r="M1541" i="20"/>
  <c r="L1541" i="20"/>
  <c r="K1541" i="20"/>
  <c r="J1541" i="20"/>
  <c r="G1541" i="20"/>
  <c r="E1541" i="20"/>
  <c r="M1540" i="20"/>
  <c r="L1540" i="20"/>
  <c r="K1540" i="20"/>
  <c r="J1540" i="20"/>
  <c r="G1540" i="20"/>
  <c r="E1540" i="20"/>
  <c r="M1539" i="20"/>
  <c r="L1539" i="20"/>
  <c r="K1539" i="20"/>
  <c r="J1539" i="20"/>
  <c r="G1539" i="20"/>
  <c r="E1539" i="20"/>
  <c r="M1538" i="20"/>
  <c r="L1538" i="20"/>
  <c r="K1538" i="20"/>
  <c r="J1538" i="20"/>
  <c r="G1538" i="20"/>
  <c r="E1538" i="20"/>
  <c r="M1537" i="20"/>
  <c r="L1537" i="20"/>
  <c r="K1537" i="20"/>
  <c r="J1537" i="20"/>
  <c r="G1537" i="20"/>
  <c r="E1537" i="20"/>
  <c r="M1536" i="20"/>
  <c r="L1536" i="20"/>
  <c r="K1536" i="20"/>
  <c r="J1536" i="20"/>
  <c r="G1536" i="20"/>
  <c r="E1536" i="20"/>
  <c r="M1535" i="20"/>
  <c r="L1535" i="20"/>
  <c r="K1535" i="20"/>
  <c r="J1535" i="20"/>
  <c r="G1535" i="20"/>
  <c r="E1535" i="20"/>
  <c r="M1534" i="20"/>
  <c r="L1534" i="20"/>
  <c r="K1534" i="20"/>
  <c r="J1534" i="20"/>
  <c r="G1534" i="20"/>
  <c r="E1534" i="20"/>
  <c r="M1533" i="20"/>
  <c r="L1533" i="20"/>
  <c r="K1533" i="20"/>
  <c r="J1533" i="20"/>
  <c r="G1533" i="20"/>
  <c r="E1533" i="20"/>
  <c r="M1532" i="20"/>
  <c r="L1532" i="20"/>
  <c r="K1532" i="20"/>
  <c r="J1532" i="20"/>
  <c r="G1532" i="20"/>
  <c r="E1532" i="20"/>
  <c r="M1531" i="20"/>
  <c r="L1531" i="20"/>
  <c r="K1531" i="20"/>
  <c r="J1531" i="20"/>
  <c r="G1531" i="20"/>
  <c r="E1531" i="20"/>
  <c r="M1530" i="20"/>
  <c r="L1530" i="20"/>
  <c r="K1530" i="20"/>
  <c r="J1530" i="20"/>
  <c r="G1530" i="20"/>
  <c r="E1530" i="20"/>
  <c r="M1529" i="20"/>
  <c r="L1529" i="20"/>
  <c r="K1529" i="20"/>
  <c r="J1529" i="20"/>
  <c r="G1529" i="20"/>
  <c r="E1529" i="20"/>
  <c r="M1528" i="20"/>
  <c r="L1528" i="20"/>
  <c r="K1528" i="20"/>
  <c r="J1528" i="20"/>
  <c r="G1528" i="20"/>
  <c r="E1528" i="20"/>
  <c r="M1527" i="20"/>
  <c r="L1527" i="20"/>
  <c r="K1527" i="20"/>
  <c r="J1527" i="20"/>
  <c r="G1527" i="20"/>
  <c r="E1527" i="20"/>
  <c r="M1526" i="20"/>
  <c r="L1526" i="20"/>
  <c r="K1526" i="20"/>
  <c r="J1526" i="20"/>
  <c r="G1526" i="20"/>
  <c r="E1526" i="20"/>
  <c r="M1525" i="20"/>
  <c r="L1525" i="20"/>
  <c r="K1525" i="20"/>
  <c r="J1525" i="20"/>
  <c r="G1525" i="20"/>
  <c r="E1525" i="20"/>
  <c r="M1524" i="20"/>
  <c r="L1524" i="20"/>
  <c r="K1524" i="20"/>
  <c r="J1524" i="20"/>
  <c r="G1524" i="20"/>
  <c r="E1524" i="20"/>
  <c r="M1523" i="20"/>
  <c r="L1523" i="20"/>
  <c r="K1523" i="20"/>
  <c r="J1523" i="20"/>
  <c r="G1523" i="20"/>
  <c r="E1523" i="20"/>
  <c r="M1522" i="20"/>
  <c r="L1522" i="20"/>
  <c r="K1522" i="20"/>
  <c r="J1522" i="20"/>
  <c r="G1522" i="20"/>
  <c r="E1522" i="20"/>
  <c r="M1521" i="20"/>
  <c r="L1521" i="20"/>
  <c r="K1521" i="20"/>
  <c r="J1521" i="20"/>
  <c r="G1521" i="20"/>
  <c r="E1521" i="20"/>
  <c r="M1520" i="20"/>
  <c r="L1520" i="20"/>
  <c r="K1520" i="20"/>
  <c r="J1520" i="20"/>
  <c r="G1520" i="20"/>
  <c r="E1520" i="20"/>
  <c r="M1519" i="20"/>
  <c r="L1519" i="20"/>
  <c r="K1519" i="20"/>
  <c r="J1519" i="20"/>
  <c r="G1519" i="20"/>
  <c r="E1519" i="20"/>
  <c r="M1518" i="20"/>
  <c r="L1518" i="20"/>
  <c r="K1518" i="20"/>
  <c r="J1518" i="20"/>
  <c r="G1518" i="20"/>
  <c r="E1518" i="20"/>
  <c r="M1517" i="20"/>
  <c r="L1517" i="20"/>
  <c r="K1517" i="20"/>
  <c r="J1517" i="20"/>
  <c r="G1517" i="20"/>
  <c r="E1517" i="20"/>
  <c r="M1516" i="20"/>
  <c r="L1516" i="20"/>
  <c r="K1516" i="20"/>
  <c r="J1516" i="20"/>
  <c r="G1516" i="20"/>
  <c r="E1516" i="20"/>
  <c r="M1515" i="20"/>
  <c r="L1515" i="20"/>
  <c r="K1515" i="20"/>
  <c r="J1515" i="20"/>
  <c r="G1515" i="20"/>
  <c r="E1515" i="20"/>
  <c r="M1514" i="20"/>
  <c r="L1514" i="20"/>
  <c r="K1514" i="20"/>
  <c r="J1514" i="20"/>
  <c r="G1514" i="20"/>
  <c r="E1514" i="20"/>
  <c r="M1513" i="20"/>
  <c r="L1513" i="20"/>
  <c r="K1513" i="20"/>
  <c r="J1513" i="20"/>
  <c r="G1513" i="20"/>
  <c r="E1513" i="20"/>
  <c r="M1512" i="20"/>
  <c r="L1512" i="20"/>
  <c r="K1512" i="20"/>
  <c r="J1512" i="20"/>
  <c r="G1512" i="20"/>
  <c r="E1512" i="20"/>
  <c r="M1511" i="20"/>
  <c r="L1511" i="20"/>
  <c r="K1511" i="20"/>
  <c r="J1511" i="20"/>
  <c r="G1511" i="20"/>
  <c r="E1511" i="20"/>
  <c r="M1510" i="20"/>
  <c r="L1510" i="20"/>
  <c r="K1510" i="20"/>
  <c r="J1510" i="20"/>
  <c r="G1510" i="20"/>
  <c r="E1510" i="20"/>
  <c r="M1509" i="20"/>
  <c r="L1509" i="20"/>
  <c r="K1509" i="20"/>
  <c r="J1509" i="20"/>
  <c r="G1509" i="20"/>
  <c r="E1509" i="20"/>
  <c r="M1508" i="20"/>
  <c r="L1508" i="20"/>
  <c r="K1508" i="20"/>
  <c r="J1508" i="20"/>
  <c r="G1508" i="20"/>
  <c r="E1508" i="20"/>
  <c r="M1507" i="20"/>
  <c r="L1507" i="20"/>
  <c r="K1507" i="20"/>
  <c r="J1507" i="20"/>
  <c r="G1507" i="20"/>
  <c r="E1507" i="20"/>
  <c r="M1506" i="20"/>
  <c r="L1506" i="20"/>
  <c r="K1506" i="20"/>
  <c r="J1506" i="20"/>
  <c r="G1506" i="20"/>
  <c r="E1506" i="20"/>
  <c r="M1505" i="20"/>
  <c r="L1505" i="20"/>
  <c r="K1505" i="20"/>
  <c r="J1505" i="20"/>
  <c r="G1505" i="20"/>
  <c r="E1505" i="20"/>
  <c r="M1504" i="20"/>
  <c r="L1504" i="20"/>
  <c r="K1504" i="20"/>
  <c r="J1504" i="20"/>
  <c r="G1504" i="20"/>
  <c r="E1504" i="20"/>
  <c r="M1503" i="20"/>
  <c r="L1503" i="20"/>
  <c r="K1503" i="20"/>
  <c r="J1503" i="20"/>
  <c r="G1503" i="20"/>
  <c r="E1503" i="20"/>
  <c r="M1502" i="20"/>
  <c r="L1502" i="20"/>
  <c r="K1502" i="20"/>
  <c r="J1502" i="20"/>
  <c r="G1502" i="20"/>
  <c r="E1502" i="20"/>
  <c r="M1501" i="20"/>
  <c r="L1501" i="20"/>
  <c r="K1501" i="20"/>
  <c r="J1501" i="20"/>
  <c r="G1501" i="20"/>
  <c r="E1501" i="20"/>
  <c r="M1500" i="20"/>
  <c r="L1500" i="20"/>
  <c r="K1500" i="20"/>
  <c r="J1500" i="20"/>
  <c r="G1500" i="20"/>
  <c r="E1500" i="20"/>
  <c r="M1499" i="20"/>
  <c r="L1499" i="20"/>
  <c r="K1499" i="20"/>
  <c r="J1499" i="20"/>
  <c r="G1499" i="20"/>
  <c r="E1499" i="20"/>
  <c r="M1498" i="20"/>
  <c r="L1498" i="20"/>
  <c r="K1498" i="20"/>
  <c r="J1498" i="20"/>
  <c r="G1498" i="20"/>
  <c r="E1498" i="20"/>
  <c r="M1497" i="20"/>
  <c r="L1497" i="20"/>
  <c r="K1497" i="20"/>
  <c r="J1497" i="20"/>
  <c r="G1497" i="20"/>
  <c r="E1497" i="20"/>
  <c r="M1496" i="20"/>
  <c r="L1496" i="20"/>
  <c r="K1496" i="20"/>
  <c r="J1496" i="20"/>
  <c r="G1496" i="20"/>
  <c r="E1496" i="20"/>
  <c r="M1495" i="20"/>
  <c r="L1495" i="20"/>
  <c r="K1495" i="20"/>
  <c r="J1495" i="20"/>
  <c r="G1495" i="20"/>
  <c r="E1495" i="20"/>
  <c r="M1494" i="20"/>
  <c r="L1494" i="20"/>
  <c r="K1494" i="20"/>
  <c r="J1494" i="20"/>
  <c r="G1494" i="20"/>
  <c r="E1494" i="20"/>
  <c r="M1493" i="20"/>
  <c r="L1493" i="20"/>
  <c r="K1493" i="20"/>
  <c r="J1493" i="20"/>
  <c r="G1493" i="20"/>
  <c r="E1493" i="20"/>
  <c r="M1492" i="20"/>
  <c r="L1492" i="20"/>
  <c r="K1492" i="20"/>
  <c r="J1492" i="20"/>
  <c r="G1492" i="20"/>
  <c r="E1492" i="20"/>
  <c r="M1491" i="20"/>
  <c r="L1491" i="20"/>
  <c r="K1491" i="20"/>
  <c r="J1491" i="20"/>
  <c r="G1491" i="20"/>
  <c r="E1491" i="20"/>
  <c r="M1490" i="20"/>
  <c r="L1490" i="20"/>
  <c r="K1490" i="20"/>
  <c r="J1490" i="20"/>
  <c r="G1490" i="20"/>
  <c r="E1490" i="20"/>
  <c r="M1489" i="20"/>
  <c r="L1489" i="20"/>
  <c r="K1489" i="20"/>
  <c r="J1489" i="20"/>
  <c r="G1489" i="20"/>
  <c r="E1489" i="20"/>
  <c r="M1488" i="20"/>
  <c r="L1488" i="20"/>
  <c r="K1488" i="20"/>
  <c r="J1488" i="20"/>
  <c r="G1488" i="20"/>
  <c r="E1488" i="20"/>
  <c r="M1487" i="20"/>
  <c r="L1487" i="20"/>
  <c r="K1487" i="20"/>
  <c r="J1487" i="20"/>
  <c r="G1487" i="20"/>
  <c r="E1487" i="20"/>
  <c r="M1486" i="20"/>
  <c r="L1486" i="20"/>
  <c r="K1486" i="20"/>
  <c r="J1486" i="20"/>
  <c r="G1486" i="20"/>
  <c r="E1486" i="20"/>
  <c r="M1485" i="20"/>
  <c r="L1485" i="20"/>
  <c r="K1485" i="20"/>
  <c r="J1485" i="20"/>
  <c r="G1485" i="20"/>
  <c r="E1485" i="20"/>
  <c r="M1484" i="20"/>
  <c r="L1484" i="20"/>
  <c r="K1484" i="20"/>
  <c r="J1484" i="20"/>
  <c r="G1484" i="20"/>
  <c r="E1484" i="20"/>
  <c r="M1483" i="20"/>
  <c r="L1483" i="20"/>
  <c r="K1483" i="20"/>
  <c r="J1483" i="20"/>
  <c r="G1483" i="20"/>
  <c r="E1483" i="20"/>
  <c r="M1482" i="20"/>
  <c r="L1482" i="20"/>
  <c r="K1482" i="20"/>
  <c r="J1482" i="20"/>
  <c r="G1482" i="20"/>
  <c r="E1482" i="20"/>
  <c r="M1481" i="20"/>
  <c r="L1481" i="20"/>
  <c r="K1481" i="20"/>
  <c r="J1481" i="20"/>
  <c r="G1481" i="20"/>
  <c r="E1481" i="20"/>
  <c r="M1480" i="20"/>
  <c r="L1480" i="20"/>
  <c r="K1480" i="20"/>
  <c r="J1480" i="20"/>
  <c r="G1480" i="20"/>
  <c r="E1480" i="20"/>
  <c r="M1479" i="20"/>
  <c r="L1479" i="20"/>
  <c r="K1479" i="20"/>
  <c r="J1479" i="20"/>
  <c r="G1479" i="20"/>
  <c r="E1479" i="20"/>
  <c r="M1478" i="20"/>
  <c r="L1478" i="20"/>
  <c r="K1478" i="20"/>
  <c r="J1478" i="20"/>
  <c r="G1478" i="20"/>
  <c r="E1478" i="20"/>
  <c r="M1477" i="20"/>
  <c r="L1477" i="20"/>
  <c r="K1477" i="20"/>
  <c r="J1477" i="20"/>
  <c r="G1477" i="20"/>
  <c r="E1477" i="20"/>
  <c r="M1476" i="20"/>
  <c r="L1476" i="20"/>
  <c r="K1476" i="20"/>
  <c r="J1476" i="20"/>
  <c r="G1476" i="20"/>
  <c r="E1476" i="20"/>
  <c r="M1475" i="20"/>
  <c r="L1475" i="20"/>
  <c r="K1475" i="20"/>
  <c r="J1475" i="20"/>
  <c r="G1475" i="20"/>
  <c r="E1475" i="20"/>
  <c r="M1474" i="20"/>
  <c r="L1474" i="20"/>
  <c r="K1474" i="20"/>
  <c r="J1474" i="20"/>
  <c r="G1474" i="20"/>
  <c r="E1474" i="20"/>
  <c r="M1473" i="20"/>
  <c r="L1473" i="20"/>
  <c r="K1473" i="20"/>
  <c r="J1473" i="20"/>
  <c r="G1473" i="20"/>
  <c r="E1473" i="20"/>
  <c r="M1472" i="20"/>
  <c r="L1472" i="20"/>
  <c r="K1472" i="20"/>
  <c r="J1472" i="20"/>
  <c r="G1472" i="20"/>
  <c r="E1472" i="20"/>
  <c r="M1471" i="20"/>
  <c r="L1471" i="20"/>
  <c r="K1471" i="20"/>
  <c r="J1471" i="20"/>
  <c r="G1471" i="20"/>
  <c r="E1471" i="20"/>
  <c r="M1470" i="20"/>
  <c r="L1470" i="20"/>
  <c r="K1470" i="20"/>
  <c r="J1470" i="20"/>
  <c r="G1470" i="20"/>
  <c r="E1470" i="20"/>
  <c r="M1469" i="20"/>
  <c r="L1469" i="20"/>
  <c r="K1469" i="20"/>
  <c r="J1469" i="20"/>
  <c r="G1469" i="20"/>
  <c r="E1469" i="20"/>
  <c r="M1468" i="20"/>
  <c r="L1468" i="20"/>
  <c r="K1468" i="20"/>
  <c r="J1468" i="20"/>
  <c r="G1468" i="20"/>
  <c r="E1468" i="20"/>
  <c r="M1467" i="20"/>
  <c r="L1467" i="20"/>
  <c r="K1467" i="20"/>
  <c r="J1467" i="20"/>
  <c r="G1467" i="20"/>
  <c r="E1467" i="20"/>
  <c r="M1466" i="20"/>
  <c r="L1466" i="20"/>
  <c r="K1466" i="20"/>
  <c r="J1466" i="20"/>
  <c r="G1466" i="20"/>
  <c r="E1466" i="20"/>
  <c r="M1465" i="20"/>
  <c r="L1465" i="20"/>
  <c r="K1465" i="20"/>
  <c r="J1465" i="20"/>
  <c r="G1465" i="20"/>
  <c r="E1465" i="20"/>
  <c r="M1464" i="20"/>
  <c r="L1464" i="20"/>
  <c r="K1464" i="20"/>
  <c r="J1464" i="20"/>
  <c r="G1464" i="20"/>
  <c r="E1464" i="20"/>
  <c r="M1463" i="20"/>
  <c r="L1463" i="20"/>
  <c r="K1463" i="20"/>
  <c r="J1463" i="20"/>
  <c r="G1463" i="20"/>
  <c r="E1463" i="20"/>
  <c r="M1462" i="20"/>
  <c r="L1462" i="20"/>
  <c r="K1462" i="20"/>
  <c r="J1462" i="20"/>
  <c r="G1462" i="20"/>
  <c r="E1462" i="20"/>
  <c r="M1461" i="20"/>
  <c r="L1461" i="20"/>
  <c r="K1461" i="20"/>
  <c r="J1461" i="20"/>
  <c r="G1461" i="20"/>
  <c r="E1461" i="20"/>
  <c r="M1460" i="20"/>
  <c r="L1460" i="20"/>
  <c r="K1460" i="20"/>
  <c r="J1460" i="20"/>
  <c r="G1460" i="20"/>
  <c r="E1460" i="20"/>
  <c r="M1459" i="20"/>
  <c r="L1459" i="20"/>
  <c r="K1459" i="20"/>
  <c r="J1459" i="20"/>
  <c r="G1459" i="20"/>
  <c r="E1459" i="20"/>
  <c r="M1458" i="20"/>
  <c r="L1458" i="20"/>
  <c r="K1458" i="20"/>
  <c r="J1458" i="20"/>
  <c r="G1458" i="20"/>
  <c r="E1458" i="20"/>
  <c r="M1457" i="20"/>
  <c r="L1457" i="20"/>
  <c r="K1457" i="20"/>
  <c r="J1457" i="20"/>
  <c r="G1457" i="20"/>
  <c r="E1457" i="20"/>
  <c r="M1456" i="20"/>
  <c r="L1456" i="20"/>
  <c r="K1456" i="20"/>
  <c r="J1456" i="20"/>
  <c r="G1456" i="20"/>
  <c r="E1456" i="20"/>
  <c r="M1455" i="20"/>
  <c r="L1455" i="20"/>
  <c r="K1455" i="20"/>
  <c r="J1455" i="20"/>
  <c r="G1455" i="20"/>
  <c r="E1455" i="20"/>
  <c r="M1454" i="20"/>
  <c r="L1454" i="20"/>
  <c r="K1454" i="20"/>
  <c r="J1454" i="20"/>
  <c r="G1454" i="20"/>
  <c r="E1454" i="20"/>
  <c r="M1453" i="20"/>
  <c r="L1453" i="20"/>
  <c r="K1453" i="20"/>
  <c r="J1453" i="20"/>
  <c r="G1453" i="20"/>
  <c r="E1453" i="20"/>
  <c r="M1452" i="20"/>
  <c r="L1452" i="20"/>
  <c r="K1452" i="20"/>
  <c r="J1452" i="20"/>
  <c r="G1452" i="20"/>
  <c r="E1452" i="20"/>
  <c r="M1451" i="20"/>
  <c r="L1451" i="20"/>
  <c r="K1451" i="20"/>
  <c r="J1451" i="20"/>
  <c r="G1451" i="20"/>
  <c r="E1451" i="20"/>
  <c r="M1450" i="20"/>
  <c r="L1450" i="20"/>
  <c r="K1450" i="20"/>
  <c r="J1450" i="20"/>
  <c r="G1450" i="20"/>
  <c r="E1450" i="20"/>
  <c r="M1449" i="20"/>
  <c r="L1449" i="20"/>
  <c r="K1449" i="20"/>
  <c r="J1449" i="20"/>
  <c r="G1449" i="20"/>
  <c r="E1449" i="20"/>
  <c r="M1448" i="20"/>
  <c r="L1448" i="20"/>
  <c r="K1448" i="20"/>
  <c r="J1448" i="20"/>
  <c r="G1448" i="20"/>
  <c r="E1448" i="20"/>
  <c r="M1447" i="20"/>
  <c r="L1447" i="20"/>
  <c r="K1447" i="20"/>
  <c r="J1447" i="20"/>
  <c r="G1447" i="20"/>
  <c r="E1447" i="20"/>
  <c r="M1446" i="20"/>
  <c r="L1446" i="20"/>
  <c r="K1446" i="20"/>
  <c r="J1446" i="20"/>
  <c r="G1446" i="20"/>
  <c r="E1446" i="20"/>
  <c r="M1445" i="20"/>
  <c r="L1445" i="20"/>
  <c r="K1445" i="20"/>
  <c r="J1445" i="20"/>
  <c r="G1445" i="20"/>
  <c r="E1445" i="20"/>
  <c r="M1444" i="20"/>
  <c r="L1444" i="20"/>
  <c r="K1444" i="20"/>
  <c r="J1444" i="20"/>
  <c r="G1444" i="20"/>
  <c r="E1444" i="20"/>
  <c r="M1443" i="20"/>
  <c r="L1443" i="20"/>
  <c r="K1443" i="20"/>
  <c r="J1443" i="20"/>
  <c r="G1443" i="20"/>
  <c r="E1443" i="20"/>
  <c r="M1442" i="20"/>
  <c r="L1442" i="20"/>
  <c r="K1442" i="20"/>
  <c r="J1442" i="20"/>
  <c r="G1442" i="20"/>
  <c r="E1442" i="20"/>
  <c r="M1441" i="20"/>
  <c r="L1441" i="20"/>
  <c r="K1441" i="20"/>
  <c r="J1441" i="20"/>
  <c r="G1441" i="20"/>
  <c r="E1441" i="20"/>
  <c r="M1440" i="20"/>
  <c r="L1440" i="20"/>
  <c r="K1440" i="20"/>
  <c r="J1440" i="20"/>
  <c r="G1440" i="20"/>
  <c r="E1440" i="20"/>
  <c r="M1439" i="20"/>
  <c r="L1439" i="20"/>
  <c r="K1439" i="20"/>
  <c r="J1439" i="20"/>
  <c r="G1439" i="20"/>
  <c r="E1439" i="20"/>
  <c r="M1438" i="20"/>
  <c r="L1438" i="20"/>
  <c r="K1438" i="20"/>
  <c r="J1438" i="20"/>
  <c r="G1438" i="20"/>
  <c r="E1438" i="20"/>
  <c r="M1437" i="20"/>
  <c r="L1437" i="20"/>
  <c r="K1437" i="20"/>
  <c r="J1437" i="20"/>
  <c r="G1437" i="20"/>
  <c r="E1437" i="20"/>
  <c r="M1436" i="20"/>
  <c r="L1436" i="20"/>
  <c r="K1436" i="20"/>
  <c r="J1436" i="20"/>
  <c r="G1436" i="20"/>
  <c r="E1436" i="20"/>
  <c r="M1435" i="20"/>
  <c r="L1435" i="20"/>
  <c r="K1435" i="20"/>
  <c r="J1435" i="20"/>
  <c r="G1435" i="20"/>
  <c r="E1435" i="20"/>
  <c r="M1434" i="20"/>
  <c r="L1434" i="20"/>
  <c r="K1434" i="20"/>
  <c r="J1434" i="20"/>
  <c r="G1434" i="20"/>
  <c r="E1434" i="20"/>
  <c r="M1433" i="20"/>
  <c r="L1433" i="20"/>
  <c r="K1433" i="20"/>
  <c r="J1433" i="20"/>
  <c r="G1433" i="20"/>
  <c r="E1433" i="20"/>
  <c r="M1432" i="20"/>
  <c r="L1432" i="20"/>
  <c r="K1432" i="20"/>
  <c r="J1432" i="20"/>
  <c r="G1432" i="20"/>
  <c r="E1432" i="20"/>
  <c r="M1431" i="20"/>
  <c r="L1431" i="20"/>
  <c r="K1431" i="20"/>
  <c r="J1431" i="20"/>
  <c r="G1431" i="20"/>
  <c r="E1431" i="20"/>
  <c r="M1430" i="20"/>
  <c r="L1430" i="20"/>
  <c r="K1430" i="20"/>
  <c r="J1430" i="20"/>
  <c r="G1430" i="20"/>
  <c r="E1430" i="20"/>
  <c r="M1429" i="20"/>
  <c r="L1429" i="20"/>
  <c r="K1429" i="20"/>
  <c r="J1429" i="20"/>
  <c r="G1429" i="20"/>
  <c r="E1429" i="20"/>
  <c r="M1428" i="20"/>
  <c r="L1428" i="20"/>
  <c r="K1428" i="20"/>
  <c r="J1428" i="20"/>
  <c r="G1428" i="20"/>
  <c r="E1428" i="20"/>
  <c r="M1427" i="20"/>
  <c r="L1427" i="20"/>
  <c r="K1427" i="20"/>
  <c r="J1427" i="20"/>
  <c r="G1427" i="20"/>
  <c r="E1427" i="20"/>
  <c r="M1426" i="20"/>
  <c r="L1426" i="20"/>
  <c r="K1426" i="20"/>
  <c r="J1426" i="20"/>
  <c r="G1426" i="20"/>
  <c r="E1426" i="20"/>
  <c r="M1425" i="20"/>
  <c r="L1425" i="20"/>
  <c r="K1425" i="20"/>
  <c r="J1425" i="20"/>
  <c r="G1425" i="20"/>
  <c r="E1425" i="20"/>
  <c r="M1424" i="20"/>
  <c r="L1424" i="20"/>
  <c r="K1424" i="20"/>
  <c r="J1424" i="20"/>
  <c r="G1424" i="20"/>
  <c r="E1424" i="20"/>
  <c r="M1423" i="20"/>
  <c r="L1423" i="20"/>
  <c r="K1423" i="20"/>
  <c r="J1423" i="20"/>
  <c r="G1423" i="20"/>
  <c r="E1423" i="20"/>
  <c r="M1422" i="20"/>
  <c r="L1422" i="20"/>
  <c r="K1422" i="20"/>
  <c r="J1422" i="20"/>
  <c r="G1422" i="20"/>
  <c r="E1422" i="20"/>
  <c r="M1421" i="20"/>
  <c r="L1421" i="20"/>
  <c r="K1421" i="20"/>
  <c r="J1421" i="20"/>
  <c r="G1421" i="20"/>
  <c r="E1421" i="20"/>
  <c r="M1420" i="20"/>
  <c r="L1420" i="20"/>
  <c r="K1420" i="20"/>
  <c r="J1420" i="20"/>
  <c r="G1420" i="20"/>
  <c r="E1420" i="20"/>
  <c r="M1419" i="20"/>
  <c r="L1419" i="20"/>
  <c r="K1419" i="20"/>
  <c r="J1419" i="20"/>
  <c r="G1419" i="20"/>
  <c r="E1419" i="20"/>
  <c r="M1418" i="20"/>
  <c r="L1418" i="20"/>
  <c r="K1418" i="20"/>
  <c r="J1418" i="20"/>
  <c r="G1418" i="20"/>
  <c r="E1418" i="20"/>
  <c r="M1417" i="20"/>
  <c r="L1417" i="20"/>
  <c r="K1417" i="20"/>
  <c r="J1417" i="20"/>
  <c r="G1417" i="20"/>
  <c r="E1417" i="20"/>
  <c r="M1416" i="20"/>
  <c r="L1416" i="20"/>
  <c r="K1416" i="20"/>
  <c r="J1416" i="20"/>
  <c r="G1416" i="20"/>
  <c r="E1416" i="20"/>
  <c r="M1415" i="20"/>
  <c r="L1415" i="20"/>
  <c r="K1415" i="20"/>
  <c r="J1415" i="20"/>
  <c r="G1415" i="20"/>
  <c r="E1415" i="20"/>
  <c r="M1414" i="20"/>
  <c r="L1414" i="20"/>
  <c r="K1414" i="20"/>
  <c r="J1414" i="20"/>
  <c r="G1414" i="20"/>
  <c r="E1414" i="20"/>
  <c r="M1413" i="20"/>
  <c r="L1413" i="20"/>
  <c r="K1413" i="20"/>
  <c r="J1413" i="20"/>
  <c r="G1413" i="20"/>
  <c r="E1413" i="20"/>
  <c r="M1412" i="20"/>
  <c r="L1412" i="20"/>
  <c r="K1412" i="20"/>
  <c r="J1412" i="20"/>
  <c r="G1412" i="20"/>
  <c r="E1412" i="20"/>
  <c r="M1411" i="20"/>
  <c r="L1411" i="20"/>
  <c r="K1411" i="20"/>
  <c r="J1411" i="20"/>
  <c r="G1411" i="20"/>
  <c r="E1411" i="20"/>
  <c r="M1410" i="20"/>
  <c r="L1410" i="20"/>
  <c r="K1410" i="20"/>
  <c r="J1410" i="20"/>
  <c r="G1410" i="20"/>
  <c r="E1410" i="20"/>
  <c r="M1409" i="20"/>
  <c r="L1409" i="20"/>
  <c r="K1409" i="20"/>
  <c r="J1409" i="20"/>
  <c r="G1409" i="20"/>
  <c r="E1409" i="20"/>
  <c r="M1408" i="20"/>
  <c r="L1408" i="20"/>
  <c r="K1408" i="20"/>
  <c r="J1408" i="20"/>
  <c r="G1408" i="20"/>
  <c r="E1408" i="20"/>
  <c r="M1407" i="20"/>
  <c r="L1407" i="20"/>
  <c r="K1407" i="20"/>
  <c r="J1407" i="20"/>
  <c r="G1407" i="20"/>
  <c r="E1407" i="20"/>
  <c r="M1406" i="20"/>
  <c r="L1406" i="20"/>
  <c r="K1406" i="20"/>
  <c r="J1406" i="20"/>
  <c r="G1406" i="20"/>
  <c r="E1406" i="20"/>
  <c r="M1405" i="20"/>
  <c r="L1405" i="20"/>
  <c r="K1405" i="20"/>
  <c r="J1405" i="20"/>
  <c r="G1405" i="20"/>
  <c r="E1405" i="20"/>
  <c r="M1404" i="20"/>
  <c r="L1404" i="20"/>
  <c r="K1404" i="20"/>
  <c r="J1404" i="20"/>
  <c r="G1404" i="20"/>
  <c r="E1404" i="20"/>
  <c r="M1403" i="20"/>
  <c r="L1403" i="20"/>
  <c r="K1403" i="20"/>
  <c r="J1403" i="20"/>
  <c r="G1403" i="20"/>
  <c r="E1403" i="20"/>
  <c r="M1402" i="20"/>
  <c r="E1402" i="20" s="1"/>
  <c r="L1402" i="20"/>
  <c r="K1402" i="20"/>
  <c r="J1402" i="20"/>
  <c r="G1402" i="20"/>
  <c r="M1401" i="20"/>
  <c r="E1401" i="20" s="1"/>
  <c r="L1401" i="20"/>
  <c r="K1401" i="20"/>
  <c r="J1401" i="20"/>
  <c r="G1401" i="20"/>
  <c r="M1400" i="20"/>
  <c r="E1400" i="20" s="1"/>
  <c r="L1400" i="20"/>
  <c r="K1400" i="20"/>
  <c r="J1400" i="20"/>
  <c r="G1400" i="20"/>
  <c r="M1399" i="20"/>
  <c r="L1399" i="20"/>
  <c r="K1399" i="20"/>
  <c r="J1399" i="20"/>
  <c r="G1399" i="20"/>
  <c r="E1399" i="20"/>
  <c r="M1398" i="20"/>
  <c r="E1398" i="20" s="1"/>
  <c r="L1398" i="20"/>
  <c r="K1398" i="20"/>
  <c r="J1398" i="20"/>
  <c r="G1398" i="20"/>
  <c r="M1397" i="20"/>
  <c r="E1397" i="20" s="1"/>
  <c r="L1397" i="20"/>
  <c r="K1397" i="20"/>
  <c r="J1397" i="20"/>
  <c r="G1397" i="20"/>
  <c r="M1396" i="20"/>
  <c r="E1396" i="20" s="1"/>
  <c r="L1396" i="20"/>
  <c r="K1396" i="20"/>
  <c r="J1396" i="20"/>
  <c r="G1396" i="20"/>
  <c r="M1395" i="20"/>
  <c r="L1395" i="20"/>
  <c r="K1395" i="20"/>
  <c r="J1395" i="20"/>
  <c r="G1395" i="20"/>
  <c r="E1395" i="20"/>
  <c r="M1394" i="20"/>
  <c r="E1394" i="20" s="1"/>
  <c r="L1394" i="20"/>
  <c r="K1394" i="20"/>
  <c r="J1394" i="20"/>
  <c r="G1394" i="20"/>
  <c r="M1393" i="20"/>
  <c r="E1393" i="20" s="1"/>
  <c r="L1393" i="20"/>
  <c r="K1393" i="20"/>
  <c r="J1393" i="20"/>
  <c r="G1393" i="20"/>
  <c r="M1392" i="20"/>
  <c r="E1392" i="20" s="1"/>
  <c r="L1392" i="20"/>
  <c r="K1392" i="20"/>
  <c r="J1392" i="20"/>
  <c r="G1392" i="20"/>
  <c r="M1391" i="20"/>
  <c r="L1391" i="20"/>
  <c r="K1391" i="20"/>
  <c r="J1391" i="20"/>
  <c r="G1391" i="20"/>
  <c r="E1391" i="20"/>
  <c r="M1390" i="20"/>
  <c r="E1390" i="20" s="1"/>
  <c r="L1390" i="20"/>
  <c r="K1390" i="20"/>
  <c r="J1390" i="20"/>
  <c r="G1390" i="20"/>
  <c r="M1389" i="20"/>
  <c r="E1389" i="20" s="1"/>
  <c r="L1389" i="20"/>
  <c r="K1389" i="20"/>
  <c r="J1389" i="20"/>
  <c r="G1389" i="20"/>
  <c r="M1388" i="20"/>
  <c r="E1388" i="20" s="1"/>
  <c r="L1388" i="20"/>
  <c r="K1388" i="20"/>
  <c r="J1388" i="20"/>
  <c r="G1388" i="20"/>
  <c r="M1387" i="20"/>
  <c r="L1387" i="20"/>
  <c r="K1387" i="20"/>
  <c r="J1387" i="20"/>
  <c r="G1387" i="20"/>
  <c r="E1387" i="20"/>
  <c r="M1386" i="20"/>
  <c r="E1386" i="20" s="1"/>
  <c r="L1386" i="20"/>
  <c r="K1386" i="20"/>
  <c r="J1386" i="20"/>
  <c r="G1386" i="20"/>
  <c r="M1385" i="20"/>
  <c r="E1385" i="20" s="1"/>
  <c r="L1385" i="20"/>
  <c r="K1385" i="20"/>
  <c r="J1385" i="20"/>
  <c r="G1385" i="20"/>
  <c r="M1384" i="20"/>
  <c r="E1384" i="20" s="1"/>
  <c r="L1384" i="20"/>
  <c r="K1384" i="20"/>
  <c r="J1384" i="20"/>
  <c r="G1384" i="20"/>
  <c r="M1383" i="20"/>
  <c r="L1383" i="20"/>
  <c r="K1383" i="20"/>
  <c r="J1383" i="20"/>
  <c r="G1383" i="20"/>
  <c r="E1383" i="20"/>
  <c r="M1382" i="20"/>
  <c r="E1382" i="20" s="1"/>
  <c r="L1382" i="20"/>
  <c r="K1382" i="20"/>
  <c r="J1382" i="20"/>
  <c r="G1382" i="20"/>
  <c r="M1381" i="20"/>
  <c r="E1381" i="20" s="1"/>
  <c r="L1381" i="20"/>
  <c r="K1381" i="20"/>
  <c r="J1381" i="20"/>
  <c r="G1381" i="20"/>
  <c r="M1380" i="20"/>
  <c r="E1380" i="20" s="1"/>
  <c r="L1380" i="20"/>
  <c r="K1380" i="20"/>
  <c r="J1380" i="20"/>
  <c r="G1380" i="20"/>
  <c r="M1379" i="20"/>
  <c r="L1379" i="20"/>
  <c r="K1379" i="20"/>
  <c r="J1379" i="20"/>
  <c r="G1379" i="20"/>
  <c r="E1379" i="20"/>
  <c r="M1378" i="20"/>
  <c r="E1378" i="20" s="1"/>
  <c r="L1378" i="20"/>
  <c r="K1378" i="20"/>
  <c r="J1378" i="20"/>
  <c r="G1378" i="20"/>
  <c r="M1377" i="20"/>
  <c r="E1377" i="20" s="1"/>
  <c r="L1377" i="20"/>
  <c r="K1377" i="20"/>
  <c r="J1377" i="20"/>
  <c r="G1377" i="20"/>
  <c r="M1376" i="20"/>
  <c r="E1376" i="20" s="1"/>
  <c r="L1376" i="20"/>
  <c r="K1376" i="20"/>
  <c r="J1376" i="20"/>
  <c r="G1376" i="20"/>
  <c r="M1375" i="20"/>
  <c r="L1375" i="20"/>
  <c r="K1375" i="20"/>
  <c r="J1375" i="20"/>
  <c r="G1375" i="20"/>
  <c r="E1375" i="20"/>
  <c r="M1374" i="20"/>
  <c r="E1374" i="20" s="1"/>
  <c r="L1374" i="20"/>
  <c r="K1374" i="20"/>
  <c r="J1374" i="20"/>
  <c r="G1374" i="20"/>
  <c r="M1373" i="20"/>
  <c r="E1373" i="20" s="1"/>
  <c r="L1373" i="20"/>
  <c r="K1373" i="20"/>
  <c r="J1373" i="20"/>
  <c r="G1373" i="20"/>
  <c r="M1372" i="20"/>
  <c r="E1372" i="20" s="1"/>
  <c r="L1372" i="20"/>
  <c r="K1372" i="20"/>
  <c r="J1372" i="20"/>
  <c r="G1372" i="20"/>
  <c r="M1371" i="20"/>
  <c r="L1371" i="20"/>
  <c r="K1371" i="20"/>
  <c r="J1371" i="20"/>
  <c r="G1371" i="20"/>
  <c r="E1371" i="20"/>
  <c r="M1370" i="20"/>
  <c r="E1370" i="20" s="1"/>
  <c r="L1370" i="20"/>
  <c r="K1370" i="20"/>
  <c r="J1370" i="20"/>
  <c r="G1370" i="20"/>
  <c r="M1369" i="20"/>
  <c r="E1369" i="20" s="1"/>
  <c r="L1369" i="20"/>
  <c r="K1369" i="20"/>
  <c r="J1369" i="20"/>
  <c r="G1369" i="20"/>
  <c r="M1368" i="20"/>
  <c r="E1368" i="20" s="1"/>
  <c r="L1368" i="20"/>
  <c r="K1368" i="20"/>
  <c r="J1368" i="20"/>
  <c r="G1368" i="20"/>
  <c r="M1367" i="20"/>
  <c r="L1367" i="20"/>
  <c r="K1367" i="20"/>
  <c r="J1367" i="20"/>
  <c r="G1367" i="20"/>
  <c r="E1367" i="20"/>
  <c r="M1366" i="20"/>
  <c r="E1366" i="20" s="1"/>
  <c r="L1366" i="20"/>
  <c r="K1366" i="20"/>
  <c r="J1366" i="20"/>
  <c r="G1366" i="20"/>
  <c r="M1365" i="20"/>
  <c r="E1365" i="20" s="1"/>
  <c r="L1365" i="20"/>
  <c r="K1365" i="20"/>
  <c r="J1365" i="20"/>
  <c r="G1365" i="20"/>
  <c r="M1364" i="20"/>
  <c r="E1364" i="20" s="1"/>
  <c r="L1364" i="20"/>
  <c r="K1364" i="20"/>
  <c r="J1364" i="20"/>
  <c r="G1364" i="20"/>
  <c r="M1363" i="20"/>
  <c r="L1363" i="20"/>
  <c r="K1363" i="20"/>
  <c r="J1363" i="20"/>
  <c r="G1363" i="20"/>
  <c r="E1363" i="20"/>
  <c r="M1362" i="20"/>
  <c r="E1362" i="20" s="1"/>
  <c r="L1362" i="20"/>
  <c r="K1362" i="20"/>
  <c r="J1362" i="20"/>
  <c r="G1362" i="20"/>
  <c r="M1361" i="20"/>
  <c r="E1361" i="20" s="1"/>
  <c r="L1361" i="20"/>
  <c r="K1361" i="20"/>
  <c r="J1361" i="20"/>
  <c r="G1361" i="20"/>
  <c r="M1360" i="20"/>
  <c r="E1360" i="20" s="1"/>
  <c r="L1360" i="20"/>
  <c r="K1360" i="20"/>
  <c r="J1360" i="20"/>
  <c r="G1360" i="20"/>
  <c r="M1359" i="20"/>
  <c r="L1359" i="20"/>
  <c r="K1359" i="20"/>
  <c r="J1359" i="20"/>
  <c r="G1359" i="20"/>
  <c r="E1359" i="20"/>
  <c r="M1358" i="20"/>
  <c r="E1358" i="20" s="1"/>
  <c r="L1358" i="20"/>
  <c r="K1358" i="20"/>
  <c r="J1358" i="20"/>
  <c r="G1358" i="20"/>
  <c r="M1357" i="20"/>
  <c r="E1357" i="20" s="1"/>
  <c r="L1357" i="20"/>
  <c r="K1357" i="20"/>
  <c r="J1357" i="20"/>
  <c r="G1357" i="20"/>
  <c r="M1356" i="20"/>
  <c r="E1356" i="20" s="1"/>
  <c r="L1356" i="20"/>
  <c r="K1356" i="20"/>
  <c r="J1356" i="20"/>
  <c r="G1356" i="20"/>
  <c r="M1355" i="20"/>
  <c r="L1355" i="20"/>
  <c r="K1355" i="20"/>
  <c r="J1355" i="20"/>
  <c r="G1355" i="20"/>
  <c r="E1355" i="20"/>
  <c r="M1354" i="20"/>
  <c r="E1354" i="20" s="1"/>
  <c r="L1354" i="20"/>
  <c r="K1354" i="20"/>
  <c r="J1354" i="20"/>
  <c r="G1354" i="20"/>
  <c r="M1353" i="20"/>
  <c r="E1353" i="20" s="1"/>
  <c r="L1353" i="20"/>
  <c r="K1353" i="20"/>
  <c r="J1353" i="20"/>
  <c r="G1353" i="20"/>
  <c r="M1352" i="20"/>
  <c r="E1352" i="20" s="1"/>
  <c r="L1352" i="20"/>
  <c r="K1352" i="20"/>
  <c r="J1352" i="20"/>
  <c r="G1352" i="20"/>
  <c r="M1351" i="20"/>
  <c r="L1351" i="20"/>
  <c r="K1351" i="20"/>
  <c r="J1351" i="20"/>
  <c r="G1351" i="20"/>
  <c r="E1351" i="20"/>
  <c r="M1350" i="20"/>
  <c r="E1350" i="20" s="1"/>
  <c r="L1350" i="20"/>
  <c r="K1350" i="20"/>
  <c r="J1350" i="20"/>
  <c r="G1350" i="20"/>
  <c r="M1349" i="20"/>
  <c r="E1349" i="20" s="1"/>
  <c r="L1349" i="20"/>
  <c r="K1349" i="20"/>
  <c r="J1349" i="20"/>
  <c r="G1349" i="20"/>
  <c r="M1348" i="20"/>
  <c r="E1348" i="20" s="1"/>
  <c r="L1348" i="20"/>
  <c r="K1348" i="20"/>
  <c r="J1348" i="20"/>
  <c r="G1348" i="20"/>
  <c r="M1347" i="20"/>
  <c r="L1347" i="20"/>
  <c r="K1347" i="20"/>
  <c r="J1347" i="20"/>
  <c r="G1347" i="20"/>
  <c r="E1347" i="20"/>
  <c r="M1346" i="20"/>
  <c r="E1346" i="20" s="1"/>
  <c r="L1346" i="20"/>
  <c r="K1346" i="20"/>
  <c r="J1346" i="20"/>
  <c r="G1346" i="20"/>
  <c r="M1345" i="20"/>
  <c r="E1345" i="20" s="1"/>
  <c r="L1345" i="20"/>
  <c r="K1345" i="20"/>
  <c r="J1345" i="20"/>
  <c r="G1345" i="20"/>
  <c r="M1344" i="20"/>
  <c r="E1344" i="20" s="1"/>
  <c r="L1344" i="20"/>
  <c r="K1344" i="20"/>
  <c r="J1344" i="20"/>
  <c r="G1344" i="20"/>
  <c r="M1343" i="20"/>
  <c r="L1343" i="20"/>
  <c r="K1343" i="20"/>
  <c r="J1343" i="20"/>
  <c r="G1343" i="20"/>
  <c r="E1343" i="20"/>
  <c r="M1342" i="20"/>
  <c r="E1342" i="20" s="1"/>
  <c r="L1342" i="20"/>
  <c r="K1342" i="20"/>
  <c r="J1342" i="20"/>
  <c r="G1342" i="20"/>
  <c r="M1341" i="20"/>
  <c r="E1341" i="20" s="1"/>
  <c r="L1341" i="20"/>
  <c r="K1341" i="20"/>
  <c r="J1341" i="20"/>
  <c r="G1341" i="20"/>
  <c r="M1340" i="20"/>
  <c r="E1340" i="20" s="1"/>
  <c r="L1340" i="20"/>
  <c r="K1340" i="20"/>
  <c r="J1340" i="20"/>
  <c r="G1340" i="20"/>
  <c r="M1339" i="20"/>
  <c r="L1339" i="20"/>
  <c r="K1339" i="20"/>
  <c r="J1339" i="20"/>
  <c r="G1339" i="20"/>
  <c r="E1339" i="20"/>
  <c r="M1338" i="20"/>
  <c r="E1338" i="20" s="1"/>
  <c r="L1338" i="20"/>
  <c r="K1338" i="20"/>
  <c r="J1338" i="20"/>
  <c r="G1338" i="20"/>
  <c r="M1337" i="20"/>
  <c r="E1337" i="20" s="1"/>
  <c r="L1337" i="20"/>
  <c r="K1337" i="20"/>
  <c r="J1337" i="20"/>
  <c r="G1337" i="20"/>
  <c r="M1336" i="20"/>
  <c r="E1336" i="20" s="1"/>
  <c r="L1336" i="20"/>
  <c r="K1336" i="20"/>
  <c r="J1336" i="20"/>
  <c r="G1336" i="20"/>
  <c r="M1335" i="20"/>
  <c r="L1335" i="20"/>
  <c r="K1335" i="20"/>
  <c r="J1335" i="20"/>
  <c r="G1335" i="20"/>
  <c r="E1335" i="20"/>
  <c r="M1334" i="20"/>
  <c r="E1334" i="20" s="1"/>
  <c r="L1334" i="20"/>
  <c r="K1334" i="20"/>
  <c r="J1334" i="20"/>
  <c r="G1334" i="20"/>
  <c r="M1333" i="20"/>
  <c r="E1333" i="20" s="1"/>
  <c r="L1333" i="20"/>
  <c r="K1333" i="20"/>
  <c r="J1333" i="20"/>
  <c r="G1333" i="20"/>
  <c r="M1332" i="20"/>
  <c r="E1332" i="20" s="1"/>
  <c r="L1332" i="20"/>
  <c r="K1332" i="20"/>
  <c r="J1332" i="20"/>
  <c r="G1332" i="20"/>
  <c r="M1331" i="20"/>
  <c r="L1331" i="20"/>
  <c r="K1331" i="20"/>
  <c r="J1331" i="20"/>
  <c r="G1331" i="20"/>
  <c r="E1331" i="20"/>
  <c r="M1330" i="20"/>
  <c r="L1330" i="20"/>
  <c r="K1330" i="20"/>
  <c r="J1330" i="20"/>
  <c r="G1330" i="20"/>
  <c r="E1330" i="20"/>
  <c r="M1329" i="20"/>
  <c r="L1329" i="20"/>
  <c r="K1329" i="20"/>
  <c r="J1329" i="20"/>
  <c r="G1329" i="20"/>
  <c r="E1329" i="20"/>
  <c r="M1328" i="20"/>
  <c r="L1328" i="20"/>
  <c r="K1328" i="20"/>
  <c r="J1328" i="20"/>
  <c r="G1328" i="20"/>
  <c r="E1328" i="20"/>
  <c r="M1327" i="20"/>
  <c r="L1327" i="20"/>
  <c r="K1327" i="20"/>
  <c r="J1327" i="20"/>
  <c r="G1327" i="20"/>
  <c r="E1327" i="20"/>
  <c r="M1326" i="20"/>
  <c r="L1326" i="20"/>
  <c r="K1326" i="20"/>
  <c r="J1326" i="20"/>
  <c r="G1326" i="20"/>
  <c r="E1326" i="20"/>
  <c r="M1325" i="20"/>
  <c r="L1325" i="20"/>
  <c r="K1325" i="20"/>
  <c r="J1325" i="20"/>
  <c r="G1325" i="20"/>
  <c r="E1325" i="20"/>
  <c r="M1324" i="20"/>
  <c r="L1324" i="20"/>
  <c r="K1324" i="20"/>
  <c r="J1324" i="20"/>
  <c r="G1324" i="20"/>
  <c r="E1324" i="20"/>
  <c r="M1323" i="20"/>
  <c r="L1323" i="20"/>
  <c r="K1323" i="20"/>
  <c r="J1323" i="20"/>
  <c r="G1323" i="20"/>
  <c r="E1323" i="20"/>
  <c r="M1322" i="20"/>
  <c r="L1322" i="20"/>
  <c r="K1322" i="20"/>
  <c r="J1322" i="20"/>
  <c r="G1322" i="20"/>
  <c r="E1322" i="20"/>
  <c r="M1321" i="20"/>
  <c r="L1321" i="20"/>
  <c r="K1321" i="20"/>
  <c r="J1321" i="20"/>
  <c r="G1321" i="20"/>
  <c r="E1321" i="20"/>
  <c r="M1320" i="20"/>
  <c r="L1320" i="20"/>
  <c r="K1320" i="20"/>
  <c r="J1320" i="20"/>
  <c r="G1320" i="20"/>
  <c r="E1320" i="20"/>
  <c r="M1319" i="20"/>
  <c r="L1319" i="20"/>
  <c r="K1319" i="20"/>
  <c r="J1319" i="20"/>
  <c r="G1319" i="20"/>
  <c r="E1319" i="20"/>
  <c r="M1318" i="20"/>
  <c r="L1318" i="20"/>
  <c r="K1318" i="20"/>
  <c r="J1318" i="20"/>
  <c r="G1318" i="20"/>
  <c r="E1318" i="20"/>
  <c r="M1317" i="20"/>
  <c r="L1317" i="20"/>
  <c r="K1317" i="20"/>
  <c r="J1317" i="20"/>
  <c r="G1317" i="20"/>
  <c r="E1317" i="20"/>
  <c r="M1316" i="20"/>
  <c r="L1316" i="20"/>
  <c r="K1316" i="20"/>
  <c r="J1316" i="20"/>
  <c r="G1316" i="20"/>
  <c r="E1316" i="20"/>
  <c r="M1315" i="20"/>
  <c r="L1315" i="20"/>
  <c r="K1315" i="20"/>
  <c r="J1315" i="20"/>
  <c r="G1315" i="20"/>
  <c r="E1315" i="20"/>
  <c r="M1314" i="20"/>
  <c r="L1314" i="20"/>
  <c r="K1314" i="20"/>
  <c r="J1314" i="20"/>
  <c r="G1314" i="20"/>
  <c r="E1314" i="20"/>
  <c r="M1313" i="20"/>
  <c r="L1313" i="20"/>
  <c r="K1313" i="20"/>
  <c r="J1313" i="20"/>
  <c r="G1313" i="20"/>
  <c r="E1313" i="20"/>
  <c r="M1312" i="20"/>
  <c r="L1312" i="20"/>
  <c r="K1312" i="20"/>
  <c r="J1312" i="20"/>
  <c r="G1312" i="20"/>
  <c r="E1312" i="20"/>
  <c r="M1311" i="20"/>
  <c r="L1311" i="20"/>
  <c r="K1311" i="20"/>
  <c r="J1311" i="20"/>
  <c r="G1311" i="20"/>
  <c r="E1311" i="20"/>
  <c r="M1310" i="20"/>
  <c r="L1310" i="20"/>
  <c r="K1310" i="20"/>
  <c r="J1310" i="20"/>
  <c r="G1310" i="20"/>
  <c r="E1310" i="20"/>
  <c r="M1309" i="20"/>
  <c r="L1309" i="20"/>
  <c r="K1309" i="20"/>
  <c r="J1309" i="20"/>
  <c r="G1309" i="20"/>
  <c r="E1309" i="20"/>
  <c r="M1308" i="20"/>
  <c r="L1308" i="20"/>
  <c r="K1308" i="20"/>
  <c r="J1308" i="20"/>
  <c r="G1308" i="20"/>
  <c r="E1308" i="20"/>
  <c r="M1307" i="20"/>
  <c r="L1307" i="20"/>
  <c r="K1307" i="20"/>
  <c r="J1307" i="20"/>
  <c r="G1307" i="20"/>
  <c r="E1307" i="20"/>
  <c r="M1306" i="20"/>
  <c r="L1306" i="20"/>
  <c r="K1306" i="20"/>
  <c r="J1306" i="20"/>
  <c r="G1306" i="20"/>
  <c r="E1306" i="20"/>
  <c r="M1305" i="20"/>
  <c r="L1305" i="20"/>
  <c r="K1305" i="20"/>
  <c r="J1305" i="20"/>
  <c r="G1305" i="20"/>
  <c r="E1305" i="20"/>
  <c r="M1304" i="20"/>
  <c r="L1304" i="20"/>
  <c r="K1304" i="20"/>
  <c r="J1304" i="20"/>
  <c r="G1304" i="20"/>
  <c r="E1304" i="20"/>
  <c r="M1303" i="20"/>
  <c r="L1303" i="20"/>
  <c r="K1303" i="20"/>
  <c r="J1303" i="20"/>
  <c r="G1303" i="20"/>
  <c r="E1303" i="20"/>
  <c r="M1302" i="20"/>
  <c r="L1302" i="20"/>
  <c r="K1302" i="20"/>
  <c r="J1302" i="20"/>
  <c r="G1302" i="20"/>
  <c r="E1302" i="20"/>
  <c r="M1301" i="20"/>
  <c r="L1301" i="20"/>
  <c r="K1301" i="20"/>
  <c r="J1301" i="20"/>
  <c r="G1301" i="20"/>
  <c r="E1301" i="20"/>
  <c r="M1300" i="20"/>
  <c r="L1300" i="20"/>
  <c r="K1300" i="20"/>
  <c r="J1300" i="20"/>
  <c r="G1300" i="20"/>
  <c r="E1300" i="20"/>
  <c r="M1299" i="20"/>
  <c r="L1299" i="20"/>
  <c r="K1299" i="20"/>
  <c r="J1299" i="20"/>
  <c r="G1299" i="20"/>
  <c r="E1299" i="20"/>
  <c r="M1298" i="20"/>
  <c r="L1298" i="20"/>
  <c r="K1298" i="20"/>
  <c r="J1298" i="20"/>
  <c r="G1298" i="20"/>
  <c r="E1298" i="20"/>
  <c r="M1297" i="20"/>
  <c r="L1297" i="20"/>
  <c r="K1297" i="20"/>
  <c r="J1297" i="20"/>
  <c r="G1297" i="20"/>
  <c r="E1297" i="20"/>
  <c r="M1296" i="20"/>
  <c r="L1296" i="20"/>
  <c r="K1296" i="20"/>
  <c r="J1296" i="20"/>
  <c r="G1296" i="20"/>
  <c r="E1296" i="20"/>
  <c r="M1295" i="20"/>
  <c r="L1295" i="20"/>
  <c r="K1295" i="20"/>
  <c r="J1295" i="20"/>
  <c r="G1295" i="20"/>
  <c r="E1295" i="20"/>
  <c r="M1294" i="20"/>
  <c r="L1294" i="20"/>
  <c r="K1294" i="20"/>
  <c r="J1294" i="20"/>
  <c r="G1294" i="20"/>
  <c r="E1294" i="20"/>
  <c r="M1293" i="20"/>
  <c r="L1293" i="20"/>
  <c r="K1293" i="20"/>
  <c r="J1293" i="20"/>
  <c r="G1293" i="20"/>
  <c r="E1293" i="20"/>
  <c r="M1292" i="20"/>
  <c r="L1292" i="20"/>
  <c r="K1292" i="20"/>
  <c r="J1292" i="20"/>
  <c r="G1292" i="20"/>
  <c r="E1292" i="20"/>
  <c r="M1291" i="20"/>
  <c r="L1291" i="20"/>
  <c r="K1291" i="20"/>
  <c r="J1291" i="20"/>
  <c r="G1291" i="20"/>
  <c r="E1291" i="20"/>
  <c r="M1290" i="20"/>
  <c r="L1290" i="20"/>
  <c r="K1290" i="20"/>
  <c r="J1290" i="20"/>
  <c r="G1290" i="20"/>
  <c r="E1290" i="20"/>
  <c r="M1289" i="20"/>
  <c r="L1289" i="20"/>
  <c r="K1289" i="20"/>
  <c r="J1289" i="20"/>
  <c r="G1289" i="20"/>
  <c r="E1289" i="20"/>
  <c r="M1288" i="20"/>
  <c r="L1288" i="20"/>
  <c r="K1288" i="20"/>
  <c r="J1288" i="20"/>
  <c r="G1288" i="20"/>
  <c r="E1288" i="20"/>
  <c r="M1287" i="20"/>
  <c r="L1287" i="20"/>
  <c r="K1287" i="20"/>
  <c r="J1287" i="20"/>
  <c r="G1287" i="20"/>
  <c r="E1287" i="20"/>
  <c r="M1286" i="20"/>
  <c r="L1286" i="20"/>
  <c r="K1286" i="20"/>
  <c r="J1286" i="20"/>
  <c r="G1286" i="20"/>
  <c r="E1286" i="20"/>
  <c r="M1285" i="20"/>
  <c r="L1285" i="20"/>
  <c r="K1285" i="20"/>
  <c r="J1285" i="20"/>
  <c r="G1285" i="20"/>
  <c r="E1285" i="20"/>
  <c r="M1284" i="20"/>
  <c r="L1284" i="20"/>
  <c r="K1284" i="20"/>
  <c r="J1284" i="20"/>
  <c r="G1284" i="20"/>
  <c r="E1284" i="20"/>
  <c r="M1283" i="20"/>
  <c r="L1283" i="20"/>
  <c r="K1283" i="20"/>
  <c r="J1283" i="20"/>
  <c r="G1283" i="20"/>
  <c r="E1283" i="20"/>
  <c r="M1282" i="20"/>
  <c r="L1282" i="20"/>
  <c r="K1282" i="20"/>
  <c r="J1282" i="20"/>
  <c r="G1282" i="20"/>
  <c r="E1282" i="20"/>
  <c r="M1281" i="20"/>
  <c r="L1281" i="20"/>
  <c r="K1281" i="20"/>
  <c r="J1281" i="20"/>
  <c r="G1281" i="20"/>
  <c r="E1281" i="20"/>
  <c r="M1280" i="20"/>
  <c r="L1280" i="20"/>
  <c r="K1280" i="20"/>
  <c r="J1280" i="20"/>
  <c r="G1280" i="20"/>
  <c r="E1280" i="20"/>
  <c r="M1279" i="20"/>
  <c r="L1279" i="20"/>
  <c r="K1279" i="20"/>
  <c r="J1279" i="20"/>
  <c r="G1279" i="20"/>
  <c r="E1279" i="20"/>
  <c r="M1278" i="20"/>
  <c r="L1278" i="20"/>
  <c r="K1278" i="20"/>
  <c r="J1278" i="20"/>
  <c r="G1278" i="20"/>
  <c r="E1278" i="20"/>
  <c r="M1277" i="20"/>
  <c r="L1277" i="20"/>
  <c r="K1277" i="20"/>
  <c r="J1277" i="20"/>
  <c r="G1277" i="20"/>
  <c r="E1277" i="20"/>
  <c r="M1276" i="20"/>
  <c r="L1276" i="20"/>
  <c r="K1276" i="20"/>
  <c r="J1276" i="20"/>
  <c r="G1276" i="20"/>
  <c r="E1276" i="20"/>
  <c r="M1275" i="20"/>
  <c r="L1275" i="20"/>
  <c r="K1275" i="20"/>
  <c r="J1275" i="20"/>
  <c r="G1275" i="20"/>
  <c r="E1275" i="20"/>
  <c r="M1274" i="20"/>
  <c r="L1274" i="20"/>
  <c r="K1274" i="20"/>
  <c r="J1274" i="20"/>
  <c r="G1274" i="20"/>
  <c r="E1274" i="20"/>
  <c r="M1273" i="20"/>
  <c r="L1273" i="20"/>
  <c r="K1273" i="20"/>
  <c r="J1273" i="20"/>
  <c r="G1273" i="20"/>
  <c r="E1273" i="20"/>
  <c r="M1272" i="20"/>
  <c r="L1272" i="20"/>
  <c r="K1272" i="20"/>
  <c r="J1272" i="20"/>
  <c r="G1272" i="20"/>
  <c r="E1272" i="20"/>
  <c r="M1271" i="20"/>
  <c r="L1271" i="20"/>
  <c r="K1271" i="20"/>
  <c r="J1271" i="20"/>
  <c r="G1271" i="20"/>
  <c r="E1271" i="20"/>
  <c r="M1270" i="20"/>
  <c r="L1270" i="20"/>
  <c r="K1270" i="20"/>
  <c r="J1270" i="20"/>
  <c r="G1270" i="20"/>
  <c r="E1270" i="20"/>
  <c r="M1269" i="20"/>
  <c r="L1269" i="20"/>
  <c r="K1269" i="20"/>
  <c r="J1269" i="20"/>
  <c r="G1269" i="20"/>
  <c r="E1269" i="20"/>
  <c r="M1268" i="20"/>
  <c r="L1268" i="20"/>
  <c r="K1268" i="20"/>
  <c r="J1268" i="20"/>
  <c r="G1268" i="20"/>
  <c r="E1268" i="20"/>
  <c r="M1267" i="20"/>
  <c r="L1267" i="20"/>
  <c r="K1267" i="20"/>
  <c r="J1267" i="20"/>
  <c r="G1267" i="20"/>
  <c r="E1267" i="20"/>
  <c r="M1266" i="20"/>
  <c r="L1266" i="20"/>
  <c r="K1266" i="20"/>
  <c r="J1266" i="20"/>
  <c r="G1266" i="20"/>
  <c r="E1266" i="20"/>
  <c r="M1265" i="20"/>
  <c r="L1265" i="20"/>
  <c r="K1265" i="20"/>
  <c r="J1265" i="20"/>
  <c r="G1265" i="20"/>
  <c r="E1265" i="20"/>
  <c r="M1264" i="20"/>
  <c r="L1264" i="20"/>
  <c r="K1264" i="20"/>
  <c r="J1264" i="20"/>
  <c r="G1264" i="20"/>
  <c r="E1264" i="20"/>
  <c r="M1263" i="20"/>
  <c r="L1263" i="20"/>
  <c r="K1263" i="20"/>
  <c r="J1263" i="20"/>
  <c r="G1263" i="20"/>
  <c r="E1263" i="20"/>
  <c r="M1262" i="20"/>
  <c r="L1262" i="20"/>
  <c r="K1262" i="20"/>
  <c r="J1262" i="20"/>
  <c r="G1262" i="20"/>
  <c r="E1262" i="20"/>
  <c r="M1261" i="20"/>
  <c r="L1261" i="20"/>
  <c r="K1261" i="20"/>
  <c r="J1261" i="20"/>
  <c r="G1261" i="20"/>
  <c r="E1261" i="20"/>
  <c r="M1260" i="20"/>
  <c r="L1260" i="20"/>
  <c r="K1260" i="20"/>
  <c r="J1260" i="20"/>
  <c r="G1260" i="20"/>
  <c r="E1260" i="20"/>
  <c r="M1259" i="20"/>
  <c r="L1259" i="20"/>
  <c r="K1259" i="20"/>
  <c r="J1259" i="20"/>
  <c r="G1259" i="20"/>
  <c r="E1259" i="20"/>
  <c r="M1258" i="20"/>
  <c r="L1258" i="20"/>
  <c r="K1258" i="20"/>
  <c r="J1258" i="20"/>
  <c r="G1258" i="20"/>
  <c r="E1258" i="20"/>
  <c r="M1257" i="20"/>
  <c r="L1257" i="20"/>
  <c r="K1257" i="20"/>
  <c r="J1257" i="20"/>
  <c r="G1257" i="20"/>
  <c r="E1257" i="20"/>
  <c r="M1256" i="20"/>
  <c r="L1256" i="20"/>
  <c r="K1256" i="20"/>
  <c r="J1256" i="20"/>
  <c r="G1256" i="20"/>
  <c r="E1256" i="20"/>
  <c r="M1255" i="20"/>
  <c r="L1255" i="20"/>
  <c r="K1255" i="20"/>
  <c r="J1255" i="20"/>
  <c r="G1255" i="20"/>
  <c r="E1255" i="20"/>
  <c r="M1254" i="20"/>
  <c r="L1254" i="20"/>
  <c r="K1254" i="20"/>
  <c r="J1254" i="20"/>
  <c r="G1254" i="20"/>
  <c r="E1254" i="20"/>
  <c r="M1253" i="20"/>
  <c r="L1253" i="20"/>
  <c r="K1253" i="20"/>
  <c r="J1253" i="20"/>
  <c r="G1253" i="20"/>
  <c r="E1253" i="20"/>
  <c r="M1252" i="20"/>
  <c r="L1252" i="20"/>
  <c r="K1252" i="20"/>
  <c r="J1252" i="20"/>
  <c r="G1252" i="20"/>
  <c r="E1252" i="20"/>
  <c r="M1251" i="20"/>
  <c r="L1251" i="20"/>
  <c r="K1251" i="20"/>
  <c r="J1251" i="20"/>
  <c r="G1251" i="20"/>
  <c r="E1251" i="20"/>
  <c r="M1250" i="20"/>
  <c r="L1250" i="20"/>
  <c r="K1250" i="20"/>
  <c r="J1250" i="20"/>
  <c r="G1250" i="20"/>
  <c r="E1250" i="20"/>
  <c r="M1249" i="20"/>
  <c r="L1249" i="20"/>
  <c r="K1249" i="20"/>
  <c r="J1249" i="20"/>
  <c r="G1249" i="20"/>
  <c r="E1249" i="20"/>
  <c r="M1248" i="20"/>
  <c r="L1248" i="20"/>
  <c r="K1248" i="20"/>
  <c r="J1248" i="20"/>
  <c r="G1248" i="20"/>
  <c r="E1248" i="20"/>
  <c r="M1247" i="20"/>
  <c r="L1247" i="20"/>
  <c r="K1247" i="20"/>
  <c r="J1247" i="20"/>
  <c r="G1247" i="20"/>
  <c r="E1247" i="20"/>
  <c r="M1246" i="20"/>
  <c r="L1246" i="20"/>
  <c r="K1246" i="20"/>
  <c r="J1246" i="20"/>
  <c r="G1246" i="20"/>
  <c r="E1246" i="20"/>
  <c r="M1245" i="20"/>
  <c r="L1245" i="20"/>
  <c r="K1245" i="20"/>
  <c r="J1245" i="20"/>
  <c r="G1245" i="20"/>
  <c r="E1245" i="20"/>
  <c r="M1244" i="20"/>
  <c r="L1244" i="20"/>
  <c r="K1244" i="20"/>
  <c r="J1244" i="20"/>
  <c r="G1244" i="20"/>
  <c r="E1244" i="20"/>
  <c r="M1243" i="20"/>
  <c r="L1243" i="20"/>
  <c r="K1243" i="20"/>
  <c r="J1243" i="20"/>
  <c r="G1243" i="20"/>
  <c r="E1243" i="20"/>
  <c r="M1242" i="20"/>
  <c r="L1242" i="20"/>
  <c r="K1242" i="20"/>
  <c r="J1242" i="20"/>
  <c r="G1242" i="20"/>
  <c r="E1242" i="20"/>
  <c r="M1241" i="20"/>
  <c r="L1241" i="20"/>
  <c r="K1241" i="20"/>
  <c r="J1241" i="20"/>
  <c r="G1241" i="20"/>
  <c r="E1241" i="20"/>
  <c r="M1240" i="20"/>
  <c r="L1240" i="20"/>
  <c r="K1240" i="20"/>
  <c r="J1240" i="20"/>
  <c r="G1240" i="20"/>
  <c r="E1240" i="20"/>
  <c r="M1239" i="20"/>
  <c r="L1239" i="20"/>
  <c r="K1239" i="20"/>
  <c r="J1239" i="20"/>
  <c r="G1239" i="20"/>
  <c r="E1239" i="20"/>
  <c r="M1238" i="20"/>
  <c r="L1238" i="20"/>
  <c r="K1238" i="20"/>
  <c r="J1238" i="20"/>
  <c r="G1238" i="20"/>
  <c r="E1238" i="20"/>
  <c r="M1237" i="20"/>
  <c r="L1237" i="20"/>
  <c r="K1237" i="20"/>
  <c r="J1237" i="20"/>
  <c r="G1237" i="20"/>
  <c r="E1237" i="20"/>
  <c r="M1236" i="20"/>
  <c r="L1236" i="20"/>
  <c r="K1236" i="20"/>
  <c r="J1236" i="20"/>
  <c r="G1236" i="20"/>
  <c r="E1236" i="20"/>
  <c r="M1235" i="20"/>
  <c r="L1235" i="20"/>
  <c r="K1235" i="20"/>
  <c r="J1235" i="20"/>
  <c r="G1235" i="20"/>
  <c r="E1235" i="20"/>
  <c r="M1234" i="20"/>
  <c r="L1234" i="20"/>
  <c r="K1234" i="20"/>
  <c r="J1234" i="20"/>
  <c r="G1234" i="20"/>
  <c r="E1234" i="20"/>
  <c r="M1233" i="20"/>
  <c r="L1233" i="20"/>
  <c r="K1233" i="20"/>
  <c r="J1233" i="20"/>
  <c r="G1233" i="20"/>
  <c r="E1233" i="20"/>
  <c r="M1232" i="20"/>
  <c r="L1232" i="20"/>
  <c r="K1232" i="20"/>
  <c r="J1232" i="20"/>
  <c r="G1232" i="20"/>
  <c r="E1232" i="20"/>
  <c r="M1231" i="20"/>
  <c r="L1231" i="20"/>
  <c r="K1231" i="20"/>
  <c r="J1231" i="20"/>
  <c r="G1231" i="20"/>
  <c r="E1231" i="20"/>
  <c r="M1230" i="20"/>
  <c r="L1230" i="20"/>
  <c r="K1230" i="20"/>
  <c r="J1230" i="20"/>
  <c r="G1230" i="20"/>
  <c r="E1230" i="20"/>
  <c r="M1229" i="20"/>
  <c r="L1229" i="20"/>
  <c r="K1229" i="20"/>
  <c r="J1229" i="20"/>
  <c r="G1229" i="20"/>
  <c r="E1229" i="20"/>
  <c r="M1228" i="20"/>
  <c r="L1228" i="20"/>
  <c r="K1228" i="20"/>
  <c r="J1228" i="20"/>
  <c r="G1228" i="20"/>
  <c r="E1228" i="20"/>
  <c r="M1227" i="20"/>
  <c r="L1227" i="20"/>
  <c r="K1227" i="20"/>
  <c r="J1227" i="20"/>
  <c r="G1227" i="20"/>
  <c r="E1227" i="20"/>
  <c r="M1226" i="20"/>
  <c r="L1226" i="20"/>
  <c r="K1226" i="20"/>
  <c r="J1226" i="20"/>
  <c r="G1226" i="20"/>
  <c r="E1226" i="20"/>
  <c r="M1225" i="20"/>
  <c r="L1225" i="20"/>
  <c r="K1225" i="20"/>
  <c r="J1225" i="20"/>
  <c r="G1225" i="20"/>
  <c r="E1225" i="20"/>
  <c r="M1224" i="20"/>
  <c r="L1224" i="20"/>
  <c r="K1224" i="20"/>
  <c r="J1224" i="20"/>
  <c r="G1224" i="20"/>
  <c r="E1224" i="20"/>
  <c r="M1223" i="20"/>
  <c r="L1223" i="20"/>
  <c r="K1223" i="20"/>
  <c r="J1223" i="20"/>
  <c r="G1223" i="20"/>
  <c r="E1223" i="20"/>
  <c r="M1222" i="20"/>
  <c r="L1222" i="20"/>
  <c r="K1222" i="20"/>
  <c r="J1222" i="20"/>
  <c r="G1222" i="20"/>
  <c r="E1222" i="20"/>
  <c r="M1221" i="20"/>
  <c r="L1221" i="20"/>
  <c r="K1221" i="20"/>
  <c r="J1221" i="20"/>
  <c r="G1221" i="20"/>
  <c r="E1221" i="20"/>
  <c r="M1220" i="20"/>
  <c r="L1220" i="20"/>
  <c r="K1220" i="20"/>
  <c r="J1220" i="20"/>
  <c r="G1220" i="20"/>
  <c r="E1220" i="20"/>
  <c r="M1219" i="20"/>
  <c r="L1219" i="20"/>
  <c r="K1219" i="20"/>
  <c r="J1219" i="20"/>
  <c r="G1219" i="20"/>
  <c r="E1219" i="20"/>
  <c r="M1218" i="20"/>
  <c r="L1218" i="20"/>
  <c r="K1218" i="20"/>
  <c r="J1218" i="20"/>
  <c r="G1218" i="20"/>
  <c r="E1218" i="20"/>
  <c r="M1217" i="20"/>
  <c r="L1217" i="20"/>
  <c r="K1217" i="20"/>
  <c r="J1217" i="20"/>
  <c r="G1217" i="20"/>
  <c r="E1217" i="20"/>
  <c r="M1216" i="20"/>
  <c r="L1216" i="20"/>
  <c r="K1216" i="20"/>
  <c r="J1216" i="20"/>
  <c r="G1216" i="20"/>
  <c r="E1216" i="20"/>
  <c r="M1215" i="20"/>
  <c r="L1215" i="20"/>
  <c r="K1215" i="20"/>
  <c r="J1215" i="20"/>
  <c r="G1215" i="20"/>
  <c r="E1215" i="20"/>
  <c r="M1214" i="20"/>
  <c r="L1214" i="20"/>
  <c r="K1214" i="20"/>
  <c r="J1214" i="20"/>
  <c r="G1214" i="20"/>
  <c r="E1214" i="20"/>
  <c r="M1213" i="20"/>
  <c r="L1213" i="20"/>
  <c r="K1213" i="20"/>
  <c r="J1213" i="20"/>
  <c r="G1213" i="20"/>
  <c r="E1213" i="20"/>
  <c r="M1212" i="20"/>
  <c r="L1212" i="20"/>
  <c r="K1212" i="20"/>
  <c r="J1212" i="20"/>
  <c r="G1212" i="20"/>
  <c r="E1212" i="20"/>
  <c r="M1211" i="20"/>
  <c r="L1211" i="20"/>
  <c r="K1211" i="20"/>
  <c r="J1211" i="20"/>
  <c r="G1211" i="20"/>
  <c r="E1211" i="20"/>
  <c r="M1210" i="20"/>
  <c r="L1210" i="20"/>
  <c r="K1210" i="20"/>
  <c r="J1210" i="20"/>
  <c r="G1210" i="20"/>
  <c r="E1210" i="20"/>
  <c r="M1209" i="20"/>
  <c r="L1209" i="20"/>
  <c r="K1209" i="20"/>
  <c r="J1209" i="20"/>
  <c r="G1209" i="20"/>
  <c r="E1209" i="20"/>
  <c r="M1208" i="20"/>
  <c r="L1208" i="20"/>
  <c r="K1208" i="20"/>
  <c r="J1208" i="20"/>
  <c r="G1208" i="20"/>
  <c r="E1208" i="20"/>
  <c r="M1207" i="20"/>
  <c r="L1207" i="20"/>
  <c r="K1207" i="20"/>
  <c r="J1207" i="20"/>
  <c r="G1207" i="20"/>
  <c r="E1207" i="20"/>
  <c r="M1206" i="20"/>
  <c r="L1206" i="20"/>
  <c r="K1206" i="20"/>
  <c r="J1206" i="20"/>
  <c r="G1206" i="20"/>
  <c r="E1206" i="20"/>
  <c r="M1205" i="20"/>
  <c r="L1205" i="20"/>
  <c r="K1205" i="20"/>
  <c r="J1205" i="20"/>
  <c r="G1205" i="20"/>
  <c r="E1205" i="20"/>
  <c r="M1204" i="20"/>
  <c r="L1204" i="20"/>
  <c r="K1204" i="20"/>
  <c r="J1204" i="20"/>
  <c r="G1204" i="20"/>
  <c r="E1204" i="20"/>
  <c r="M1203" i="20"/>
  <c r="L1203" i="20"/>
  <c r="K1203" i="20"/>
  <c r="J1203" i="20"/>
  <c r="G1203" i="20"/>
  <c r="E1203" i="20"/>
  <c r="M1202" i="20"/>
  <c r="L1202" i="20"/>
  <c r="K1202" i="20"/>
  <c r="J1202" i="20"/>
  <c r="G1202" i="20"/>
  <c r="E1202" i="20"/>
  <c r="M1201" i="20"/>
  <c r="L1201" i="20"/>
  <c r="K1201" i="20"/>
  <c r="J1201" i="20"/>
  <c r="G1201" i="20"/>
  <c r="E1201" i="20"/>
  <c r="M1200" i="20"/>
  <c r="L1200" i="20"/>
  <c r="K1200" i="20"/>
  <c r="J1200" i="20"/>
  <c r="G1200" i="20"/>
  <c r="E1200" i="20"/>
  <c r="M1199" i="20"/>
  <c r="L1199" i="20"/>
  <c r="K1199" i="20"/>
  <c r="J1199" i="20"/>
  <c r="G1199" i="20"/>
  <c r="E1199" i="20"/>
  <c r="M1198" i="20"/>
  <c r="L1198" i="20"/>
  <c r="K1198" i="20"/>
  <c r="J1198" i="20"/>
  <c r="G1198" i="20"/>
  <c r="E1198" i="20"/>
  <c r="M1197" i="20"/>
  <c r="L1197" i="20"/>
  <c r="K1197" i="20"/>
  <c r="J1197" i="20"/>
  <c r="G1197" i="20"/>
  <c r="E1197" i="20"/>
  <c r="M1196" i="20"/>
  <c r="L1196" i="20"/>
  <c r="K1196" i="20"/>
  <c r="J1196" i="20"/>
  <c r="G1196" i="20"/>
  <c r="E1196" i="20"/>
  <c r="M1195" i="20"/>
  <c r="L1195" i="20"/>
  <c r="K1195" i="20"/>
  <c r="J1195" i="20"/>
  <c r="G1195" i="20"/>
  <c r="E1195" i="20"/>
  <c r="M1194" i="20"/>
  <c r="L1194" i="20"/>
  <c r="K1194" i="20"/>
  <c r="J1194" i="20"/>
  <c r="G1194" i="20"/>
  <c r="E1194" i="20"/>
  <c r="M1193" i="20"/>
  <c r="L1193" i="20"/>
  <c r="K1193" i="20"/>
  <c r="J1193" i="20"/>
  <c r="G1193" i="20"/>
  <c r="E1193" i="20"/>
  <c r="M1192" i="20"/>
  <c r="L1192" i="20"/>
  <c r="K1192" i="20"/>
  <c r="J1192" i="20"/>
  <c r="G1192" i="20"/>
  <c r="E1192" i="20"/>
  <c r="M1191" i="20"/>
  <c r="L1191" i="20"/>
  <c r="K1191" i="20"/>
  <c r="J1191" i="20"/>
  <c r="G1191" i="20"/>
  <c r="E1191" i="20"/>
  <c r="M1190" i="20"/>
  <c r="L1190" i="20"/>
  <c r="K1190" i="20"/>
  <c r="J1190" i="20"/>
  <c r="G1190" i="20"/>
  <c r="E1190" i="20"/>
  <c r="M1189" i="20"/>
  <c r="L1189" i="20"/>
  <c r="K1189" i="20"/>
  <c r="J1189" i="20"/>
  <c r="G1189" i="20"/>
  <c r="E1189" i="20"/>
  <c r="M1188" i="20"/>
  <c r="L1188" i="20"/>
  <c r="K1188" i="20"/>
  <c r="J1188" i="20"/>
  <c r="G1188" i="20"/>
  <c r="E1188" i="20"/>
  <c r="M1187" i="20"/>
  <c r="L1187" i="20"/>
  <c r="K1187" i="20"/>
  <c r="J1187" i="20"/>
  <c r="G1187" i="20"/>
  <c r="E1187" i="20"/>
  <c r="M1186" i="20"/>
  <c r="L1186" i="20"/>
  <c r="K1186" i="20"/>
  <c r="J1186" i="20"/>
  <c r="G1186" i="20"/>
  <c r="E1186" i="20"/>
  <c r="M1185" i="20"/>
  <c r="L1185" i="20"/>
  <c r="K1185" i="20"/>
  <c r="J1185" i="20"/>
  <c r="G1185" i="20"/>
  <c r="E1185" i="20"/>
  <c r="M1184" i="20"/>
  <c r="L1184" i="20"/>
  <c r="K1184" i="20"/>
  <c r="J1184" i="20"/>
  <c r="G1184" i="20"/>
  <c r="E1184" i="20"/>
  <c r="M1183" i="20"/>
  <c r="L1183" i="20"/>
  <c r="K1183" i="20"/>
  <c r="J1183" i="20"/>
  <c r="G1183" i="20"/>
  <c r="E1183" i="20"/>
  <c r="M1182" i="20"/>
  <c r="L1182" i="20"/>
  <c r="K1182" i="20"/>
  <c r="J1182" i="20"/>
  <c r="G1182" i="20"/>
  <c r="E1182" i="20"/>
  <c r="M1181" i="20"/>
  <c r="L1181" i="20"/>
  <c r="K1181" i="20"/>
  <c r="J1181" i="20"/>
  <c r="G1181" i="20"/>
  <c r="E1181" i="20"/>
  <c r="M1180" i="20"/>
  <c r="L1180" i="20"/>
  <c r="K1180" i="20"/>
  <c r="J1180" i="20"/>
  <c r="G1180" i="20"/>
  <c r="E1180" i="20"/>
  <c r="M1179" i="20"/>
  <c r="L1179" i="20"/>
  <c r="K1179" i="20"/>
  <c r="J1179" i="20"/>
  <c r="G1179" i="20"/>
  <c r="E1179" i="20"/>
  <c r="M1178" i="20"/>
  <c r="L1178" i="20"/>
  <c r="K1178" i="20"/>
  <c r="J1178" i="20"/>
  <c r="G1178" i="20"/>
  <c r="E1178" i="20"/>
  <c r="M1177" i="20"/>
  <c r="L1177" i="20"/>
  <c r="K1177" i="20"/>
  <c r="J1177" i="20"/>
  <c r="G1177" i="20"/>
  <c r="E1177" i="20"/>
  <c r="M1176" i="20"/>
  <c r="L1176" i="20"/>
  <c r="K1176" i="20"/>
  <c r="J1176" i="20"/>
  <c r="G1176" i="20"/>
  <c r="E1176" i="20"/>
  <c r="M1175" i="20"/>
  <c r="L1175" i="20"/>
  <c r="K1175" i="20"/>
  <c r="J1175" i="20"/>
  <c r="G1175" i="20"/>
  <c r="E1175" i="20"/>
  <c r="M1174" i="20"/>
  <c r="L1174" i="20"/>
  <c r="K1174" i="20"/>
  <c r="J1174" i="20"/>
  <c r="G1174" i="20"/>
  <c r="E1174" i="20"/>
  <c r="M1173" i="20"/>
  <c r="L1173" i="20"/>
  <c r="K1173" i="20"/>
  <c r="J1173" i="20"/>
  <c r="G1173" i="20"/>
  <c r="E1173" i="20"/>
  <c r="M1172" i="20"/>
  <c r="L1172" i="20"/>
  <c r="K1172" i="20"/>
  <c r="J1172" i="20"/>
  <c r="G1172" i="20"/>
  <c r="E1172" i="20"/>
  <c r="M1171" i="20"/>
  <c r="L1171" i="20"/>
  <c r="K1171" i="20"/>
  <c r="J1171" i="20"/>
  <c r="G1171" i="20"/>
  <c r="E1171" i="20"/>
  <c r="M1170" i="20"/>
  <c r="L1170" i="20"/>
  <c r="K1170" i="20"/>
  <c r="J1170" i="20"/>
  <c r="G1170" i="20"/>
  <c r="E1170" i="20"/>
  <c r="M1169" i="20"/>
  <c r="L1169" i="20"/>
  <c r="K1169" i="20"/>
  <c r="J1169" i="20"/>
  <c r="G1169" i="20"/>
  <c r="E1169" i="20"/>
  <c r="M1168" i="20"/>
  <c r="L1168" i="20"/>
  <c r="K1168" i="20"/>
  <c r="J1168" i="20"/>
  <c r="G1168" i="20"/>
  <c r="E1168" i="20"/>
  <c r="M1167" i="20"/>
  <c r="L1167" i="20"/>
  <c r="K1167" i="20"/>
  <c r="J1167" i="20"/>
  <c r="G1167" i="20"/>
  <c r="E1167" i="20"/>
  <c r="M1166" i="20"/>
  <c r="L1166" i="20"/>
  <c r="K1166" i="20"/>
  <c r="J1166" i="20"/>
  <c r="G1166" i="20"/>
  <c r="E1166" i="20"/>
  <c r="M1165" i="20"/>
  <c r="L1165" i="20"/>
  <c r="K1165" i="20"/>
  <c r="J1165" i="20"/>
  <c r="G1165" i="20"/>
  <c r="E1165" i="20"/>
  <c r="M1164" i="20"/>
  <c r="L1164" i="20"/>
  <c r="K1164" i="20"/>
  <c r="J1164" i="20"/>
  <c r="G1164" i="20"/>
  <c r="E1164" i="20"/>
  <c r="M1163" i="20"/>
  <c r="L1163" i="20"/>
  <c r="K1163" i="20"/>
  <c r="J1163" i="20"/>
  <c r="G1163" i="20"/>
  <c r="E1163" i="20"/>
  <c r="M1162" i="20"/>
  <c r="L1162" i="20"/>
  <c r="K1162" i="20"/>
  <c r="J1162" i="20"/>
  <c r="G1162" i="20"/>
  <c r="E1162" i="20"/>
  <c r="M1161" i="20"/>
  <c r="L1161" i="20"/>
  <c r="K1161" i="20"/>
  <c r="J1161" i="20"/>
  <c r="G1161" i="20"/>
  <c r="E1161" i="20"/>
  <c r="M1160" i="20"/>
  <c r="L1160" i="20"/>
  <c r="K1160" i="20"/>
  <c r="J1160" i="20"/>
  <c r="G1160" i="20"/>
  <c r="E1160" i="20"/>
  <c r="M1159" i="20"/>
  <c r="L1159" i="20"/>
  <c r="K1159" i="20"/>
  <c r="J1159" i="20"/>
  <c r="G1159" i="20"/>
  <c r="E1159" i="20"/>
  <c r="M1158" i="20"/>
  <c r="L1158" i="20"/>
  <c r="K1158" i="20"/>
  <c r="J1158" i="20"/>
  <c r="G1158" i="20"/>
  <c r="E1158" i="20"/>
  <c r="M1157" i="20"/>
  <c r="L1157" i="20"/>
  <c r="K1157" i="20"/>
  <c r="J1157" i="20"/>
  <c r="G1157" i="20"/>
  <c r="E1157" i="20"/>
  <c r="M1156" i="20"/>
  <c r="L1156" i="20"/>
  <c r="K1156" i="20"/>
  <c r="J1156" i="20"/>
  <c r="G1156" i="20"/>
  <c r="E1156" i="20"/>
  <c r="M1155" i="20"/>
  <c r="L1155" i="20"/>
  <c r="K1155" i="20"/>
  <c r="J1155" i="20"/>
  <c r="G1155" i="20"/>
  <c r="E1155" i="20"/>
  <c r="M1154" i="20"/>
  <c r="L1154" i="20"/>
  <c r="K1154" i="20"/>
  <c r="J1154" i="20"/>
  <c r="G1154" i="20"/>
  <c r="E1154" i="20"/>
  <c r="M1153" i="20"/>
  <c r="L1153" i="20"/>
  <c r="K1153" i="20"/>
  <c r="J1153" i="20"/>
  <c r="G1153" i="20"/>
  <c r="E1153" i="20"/>
  <c r="M1152" i="20"/>
  <c r="L1152" i="20"/>
  <c r="K1152" i="20"/>
  <c r="J1152" i="20"/>
  <c r="G1152" i="20"/>
  <c r="E1152" i="20"/>
  <c r="M1151" i="20"/>
  <c r="L1151" i="20"/>
  <c r="K1151" i="20"/>
  <c r="J1151" i="20"/>
  <c r="G1151" i="20"/>
  <c r="E1151" i="20"/>
  <c r="M1150" i="20"/>
  <c r="L1150" i="20"/>
  <c r="K1150" i="20"/>
  <c r="J1150" i="20"/>
  <c r="G1150" i="20"/>
  <c r="E1150" i="20"/>
  <c r="M1149" i="20"/>
  <c r="L1149" i="20"/>
  <c r="K1149" i="20"/>
  <c r="J1149" i="20"/>
  <c r="G1149" i="20"/>
  <c r="E1149" i="20"/>
  <c r="M1148" i="20"/>
  <c r="L1148" i="20"/>
  <c r="K1148" i="20"/>
  <c r="J1148" i="20"/>
  <c r="G1148" i="20"/>
  <c r="E1148" i="20"/>
  <c r="M1147" i="20"/>
  <c r="L1147" i="20"/>
  <c r="K1147" i="20"/>
  <c r="J1147" i="20"/>
  <c r="G1147" i="20"/>
  <c r="E1147" i="20"/>
  <c r="M1146" i="20"/>
  <c r="L1146" i="20"/>
  <c r="K1146" i="20"/>
  <c r="J1146" i="20"/>
  <c r="G1146" i="20"/>
  <c r="E1146" i="20"/>
  <c r="M1145" i="20"/>
  <c r="L1145" i="20"/>
  <c r="K1145" i="20"/>
  <c r="J1145" i="20"/>
  <c r="G1145" i="20"/>
  <c r="E1145" i="20"/>
  <c r="M1144" i="20"/>
  <c r="L1144" i="20"/>
  <c r="K1144" i="20"/>
  <c r="J1144" i="20"/>
  <c r="G1144" i="20"/>
  <c r="E1144" i="20"/>
  <c r="M1143" i="20"/>
  <c r="L1143" i="20"/>
  <c r="K1143" i="20"/>
  <c r="J1143" i="20"/>
  <c r="G1143" i="20"/>
  <c r="E1143" i="20"/>
  <c r="M1142" i="20"/>
  <c r="L1142" i="20"/>
  <c r="K1142" i="20"/>
  <c r="J1142" i="20"/>
  <c r="G1142" i="20"/>
  <c r="E1142" i="20"/>
  <c r="M1141" i="20"/>
  <c r="L1141" i="20"/>
  <c r="K1141" i="20"/>
  <c r="J1141" i="20"/>
  <c r="G1141" i="20"/>
  <c r="E1141" i="20"/>
  <c r="M1140" i="20"/>
  <c r="L1140" i="20"/>
  <c r="K1140" i="20"/>
  <c r="J1140" i="20"/>
  <c r="G1140" i="20"/>
  <c r="E1140" i="20"/>
  <c r="M1139" i="20"/>
  <c r="L1139" i="20"/>
  <c r="K1139" i="20"/>
  <c r="J1139" i="20"/>
  <c r="G1139" i="20"/>
  <c r="E1139" i="20"/>
  <c r="M1138" i="20"/>
  <c r="L1138" i="20"/>
  <c r="K1138" i="20"/>
  <c r="J1138" i="20"/>
  <c r="G1138" i="20"/>
  <c r="E1138" i="20"/>
  <c r="M1137" i="20"/>
  <c r="L1137" i="20"/>
  <c r="K1137" i="20"/>
  <c r="J1137" i="20"/>
  <c r="G1137" i="20"/>
  <c r="E1137" i="20"/>
  <c r="M1136" i="20"/>
  <c r="L1136" i="20"/>
  <c r="K1136" i="20"/>
  <c r="J1136" i="20"/>
  <c r="G1136" i="20"/>
  <c r="E1136" i="20"/>
  <c r="M1135" i="20"/>
  <c r="L1135" i="20"/>
  <c r="K1135" i="20"/>
  <c r="J1135" i="20"/>
  <c r="G1135" i="20"/>
  <c r="E1135" i="20"/>
  <c r="M1134" i="20"/>
  <c r="L1134" i="20"/>
  <c r="K1134" i="20"/>
  <c r="J1134" i="20"/>
  <c r="G1134" i="20"/>
  <c r="E1134" i="20"/>
  <c r="M1133" i="20"/>
  <c r="L1133" i="20"/>
  <c r="K1133" i="20"/>
  <c r="J1133" i="20"/>
  <c r="G1133" i="20"/>
  <c r="E1133" i="20"/>
  <c r="M1132" i="20"/>
  <c r="L1132" i="20"/>
  <c r="K1132" i="20"/>
  <c r="J1132" i="20"/>
  <c r="G1132" i="20"/>
  <c r="E1132" i="20"/>
  <c r="M1131" i="20"/>
  <c r="L1131" i="20"/>
  <c r="K1131" i="20"/>
  <c r="J1131" i="20"/>
  <c r="G1131" i="20"/>
  <c r="E1131" i="20"/>
  <c r="M1130" i="20"/>
  <c r="L1130" i="20"/>
  <c r="K1130" i="20"/>
  <c r="J1130" i="20"/>
  <c r="G1130" i="20"/>
  <c r="E1130" i="20"/>
  <c r="M1129" i="20"/>
  <c r="L1129" i="20"/>
  <c r="K1129" i="20"/>
  <c r="J1129" i="20"/>
  <c r="G1129" i="20"/>
  <c r="E1129" i="20"/>
  <c r="M1128" i="20"/>
  <c r="L1128" i="20"/>
  <c r="K1128" i="20"/>
  <c r="J1128" i="20"/>
  <c r="G1128" i="20"/>
  <c r="E1128" i="20"/>
  <c r="M1127" i="20"/>
  <c r="L1127" i="20"/>
  <c r="K1127" i="20"/>
  <c r="J1127" i="20"/>
  <c r="G1127" i="20"/>
  <c r="E1127" i="20"/>
  <c r="M1126" i="20"/>
  <c r="L1126" i="20"/>
  <c r="K1126" i="20"/>
  <c r="J1126" i="20"/>
  <c r="G1126" i="20"/>
  <c r="E1126" i="20"/>
  <c r="M1125" i="20"/>
  <c r="L1125" i="20"/>
  <c r="K1125" i="20"/>
  <c r="J1125" i="20"/>
  <c r="G1125" i="20"/>
  <c r="E1125" i="20"/>
  <c r="M1124" i="20"/>
  <c r="L1124" i="20"/>
  <c r="K1124" i="20"/>
  <c r="J1124" i="20"/>
  <c r="G1124" i="20"/>
  <c r="E1124" i="20"/>
  <c r="M1123" i="20"/>
  <c r="L1123" i="20"/>
  <c r="K1123" i="20"/>
  <c r="J1123" i="20"/>
  <c r="G1123" i="20"/>
  <c r="E1123" i="20"/>
  <c r="M1122" i="20"/>
  <c r="L1122" i="20"/>
  <c r="K1122" i="20"/>
  <c r="J1122" i="20"/>
  <c r="G1122" i="20"/>
  <c r="E1122" i="20"/>
  <c r="M1121" i="20"/>
  <c r="L1121" i="20"/>
  <c r="K1121" i="20"/>
  <c r="J1121" i="20"/>
  <c r="G1121" i="20"/>
  <c r="E1121" i="20"/>
  <c r="M1120" i="20"/>
  <c r="L1120" i="20"/>
  <c r="K1120" i="20"/>
  <c r="J1120" i="20"/>
  <c r="G1120" i="20"/>
  <c r="E1120" i="20"/>
  <c r="M1119" i="20"/>
  <c r="L1119" i="20"/>
  <c r="K1119" i="20"/>
  <c r="J1119" i="20"/>
  <c r="G1119" i="20"/>
  <c r="E1119" i="20"/>
  <c r="M1118" i="20"/>
  <c r="L1118" i="20"/>
  <c r="K1118" i="20"/>
  <c r="J1118" i="20"/>
  <c r="G1118" i="20"/>
  <c r="E1118" i="20"/>
  <c r="M1117" i="20"/>
  <c r="L1117" i="20"/>
  <c r="K1117" i="20"/>
  <c r="J1117" i="20"/>
  <c r="G1117" i="20"/>
  <c r="E1117" i="20"/>
  <c r="M1116" i="20"/>
  <c r="L1116" i="20"/>
  <c r="K1116" i="20"/>
  <c r="J1116" i="20"/>
  <c r="G1116" i="20"/>
  <c r="E1116" i="20"/>
  <c r="M1115" i="20"/>
  <c r="L1115" i="20"/>
  <c r="K1115" i="20"/>
  <c r="J1115" i="20"/>
  <c r="G1115" i="20"/>
  <c r="E1115" i="20"/>
  <c r="M1114" i="20"/>
  <c r="L1114" i="20"/>
  <c r="K1114" i="20"/>
  <c r="J1114" i="20"/>
  <c r="G1114" i="20"/>
  <c r="E1114" i="20"/>
  <c r="M1113" i="20"/>
  <c r="L1113" i="20"/>
  <c r="K1113" i="20"/>
  <c r="J1113" i="20"/>
  <c r="G1113" i="20"/>
  <c r="E1113" i="20"/>
  <c r="M1112" i="20"/>
  <c r="L1112" i="20"/>
  <c r="K1112" i="20"/>
  <c r="J1112" i="20"/>
  <c r="G1112" i="20"/>
  <c r="E1112" i="20"/>
  <c r="M1111" i="20"/>
  <c r="L1111" i="20"/>
  <c r="K1111" i="20"/>
  <c r="J1111" i="20"/>
  <c r="G1111" i="20"/>
  <c r="E1111" i="20"/>
  <c r="M1110" i="20"/>
  <c r="L1110" i="20"/>
  <c r="K1110" i="20"/>
  <c r="J1110" i="20"/>
  <c r="G1110" i="20"/>
  <c r="E1110" i="20"/>
  <c r="M1109" i="20"/>
  <c r="L1109" i="20"/>
  <c r="K1109" i="20"/>
  <c r="J1109" i="20"/>
  <c r="G1109" i="20"/>
  <c r="E1109" i="20"/>
  <c r="M1108" i="20"/>
  <c r="L1108" i="20"/>
  <c r="K1108" i="20"/>
  <c r="J1108" i="20"/>
  <c r="G1108" i="20"/>
  <c r="E1108" i="20"/>
  <c r="M1107" i="20"/>
  <c r="L1107" i="20"/>
  <c r="K1107" i="20"/>
  <c r="J1107" i="20"/>
  <c r="G1107" i="20"/>
  <c r="E1107" i="20"/>
  <c r="M1106" i="20"/>
  <c r="L1106" i="20"/>
  <c r="K1106" i="20"/>
  <c r="J1106" i="20"/>
  <c r="G1106" i="20"/>
  <c r="E1106" i="20"/>
  <c r="M1105" i="20"/>
  <c r="L1105" i="20"/>
  <c r="K1105" i="20"/>
  <c r="J1105" i="20"/>
  <c r="G1105" i="20"/>
  <c r="E1105" i="20"/>
  <c r="M1104" i="20"/>
  <c r="L1104" i="20"/>
  <c r="K1104" i="20"/>
  <c r="J1104" i="20"/>
  <c r="G1104" i="20"/>
  <c r="E1104" i="20"/>
  <c r="M1103" i="20"/>
  <c r="L1103" i="20"/>
  <c r="K1103" i="20"/>
  <c r="J1103" i="20"/>
  <c r="G1103" i="20"/>
  <c r="E1103" i="20"/>
  <c r="M1102" i="20"/>
  <c r="L1102" i="20"/>
  <c r="K1102" i="20"/>
  <c r="J1102" i="20"/>
  <c r="G1102" i="20"/>
  <c r="E1102" i="20"/>
  <c r="M1101" i="20"/>
  <c r="L1101" i="20"/>
  <c r="K1101" i="20"/>
  <c r="J1101" i="20"/>
  <c r="G1101" i="20"/>
  <c r="E1101" i="20"/>
  <c r="M1100" i="20"/>
  <c r="L1100" i="20"/>
  <c r="K1100" i="20"/>
  <c r="J1100" i="20"/>
  <c r="G1100" i="20"/>
  <c r="E1100" i="20"/>
  <c r="M1099" i="20"/>
  <c r="L1099" i="20"/>
  <c r="K1099" i="20"/>
  <c r="J1099" i="20"/>
  <c r="G1099" i="20"/>
  <c r="E1099" i="20"/>
  <c r="M1098" i="20"/>
  <c r="L1098" i="20"/>
  <c r="K1098" i="20"/>
  <c r="J1098" i="20"/>
  <c r="G1098" i="20"/>
  <c r="E1098" i="20"/>
  <c r="M1097" i="20"/>
  <c r="L1097" i="20"/>
  <c r="K1097" i="20"/>
  <c r="J1097" i="20"/>
  <c r="G1097" i="20"/>
  <c r="E1097" i="20"/>
  <c r="M1096" i="20"/>
  <c r="L1096" i="20"/>
  <c r="K1096" i="20"/>
  <c r="J1096" i="20"/>
  <c r="G1096" i="20"/>
  <c r="E1096" i="20"/>
  <c r="M1095" i="20"/>
  <c r="L1095" i="20"/>
  <c r="K1095" i="20"/>
  <c r="J1095" i="20"/>
  <c r="G1095" i="20"/>
  <c r="E1095" i="20"/>
  <c r="M1094" i="20"/>
  <c r="L1094" i="20"/>
  <c r="K1094" i="20"/>
  <c r="J1094" i="20"/>
  <c r="G1094" i="20"/>
  <c r="E1094" i="20"/>
  <c r="M1093" i="20"/>
  <c r="L1093" i="20"/>
  <c r="K1093" i="20"/>
  <c r="J1093" i="20"/>
  <c r="G1093" i="20"/>
  <c r="E1093" i="20"/>
  <c r="M1092" i="20"/>
  <c r="L1092" i="20"/>
  <c r="K1092" i="20"/>
  <c r="J1092" i="20"/>
  <c r="G1092" i="20"/>
  <c r="E1092" i="20"/>
  <c r="M1091" i="20"/>
  <c r="L1091" i="20"/>
  <c r="K1091" i="20"/>
  <c r="J1091" i="20"/>
  <c r="G1091" i="20"/>
  <c r="E1091" i="20"/>
  <c r="M1090" i="20"/>
  <c r="L1090" i="20"/>
  <c r="K1090" i="20"/>
  <c r="J1090" i="20"/>
  <c r="G1090" i="20"/>
  <c r="E1090" i="20"/>
  <c r="M1089" i="20"/>
  <c r="L1089" i="20"/>
  <c r="K1089" i="20"/>
  <c r="J1089" i="20"/>
  <c r="G1089" i="20"/>
  <c r="E1089" i="20"/>
  <c r="M1088" i="20"/>
  <c r="L1088" i="20"/>
  <c r="K1088" i="20"/>
  <c r="J1088" i="20"/>
  <c r="G1088" i="20"/>
  <c r="E1088" i="20"/>
  <c r="M1087" i="20"/>
  <c r="L1087" i="20"/>
  <c r="K1087" i="20"/>
  <c r="J1087" i="20"/>
  <c r="G1087" i="20"/>
  <c r="E1087" i="20"/>
  <c r="M1086" i="20"/>
  <c r="L1086" i="20"/>
  <c r="K1086" i="20"/>
  <c r="J1086" i="20"/>
  <c r="G1086" i="20"/>
  <c r="E1086" i="20"/>
  <c r="M1085" i="20"/>
  <c r="L1085" i="20"/>
  <c r="K1085" i="20"/>
  <c r="J1085" i="20"/>
  <c r="G1085" i="20"/>
  <c r="E1085" i="20"/>
  <c r="M1084" i="20"/>
  <c r="L1084" i="20"/>
  <c r="K1084" i="20"/>
  <c r="J1084" i="20"/>
  <c r="G1084" i="20"/>
  <c r="E1084" i="20"/>
  <c r="M1083" i="20"/>
  <c r="L1083" i="20"/>
  <c r="K1083" i="20"/>
  <c r="J1083" i="20"/>
  <c r="G1083" i="20"/>
  <c r="E1083" i="20"/>
  <c r="M1082" i="20"/>
  <c r="L1082" i="20"/>
  <c r="K1082" i="20"/>
  <c r="J1082" i="20"/>
  <c r="G1082" i="20"/>
  <c r="E1082" i="20"/>
  <c r="M1081" i="20"/>
  <c r="L1081" i="20"/>
  <c r="K1081" i="20"/>
  <c r="J1081" i="20"/>
  <c r="G1081" i="20"/>
  <c r="E1081" i="20"/>
  <c r="M1080" i="20"/>
  <c r="L1080" i="20"/>
  <c r="K1080" i="20"/>
  <c r="J1080" i="20"/>
  <c r="G1080" i="20"/>
  <c r="E1080" i="20"/>
  <c r="M1079" i="20"/>
  <c r="L1079" i="20"/>
  <c r="K1079" i="20"/>
  <c r="J1079" i="20"/>
  <c r="G1079" i="20"/>
  <c r="E1079" i="20"/>
  <c r="M1078" i="20"/>
  <c r="L1078" i="20"/>
  <c r="K1078" i="20"/>
  <c r="J1078" i="20"/>
  <c r="G1078" i="20"/>
  <c r="E1078" i="20"/>
  <c r="M1077" i="20"/>
  <c r="L1077" i="20"/>
  <c r="K1077" i="20"/>
  <c r="J1077" i="20"/>
  <c r="G1077" i="20"/>
  <c r="E1077" i="20"/>
  <c r="M1076" i="20"/>
  <c r="L1076" i="20"/>
  <c r="K1076" i="20"/>
  <c r="J1076" i="20"/>
  <c r="G1076" i="20"/>
  <c r="E1076" i="20"/>
  <c r="M1075" i="20"/>
  <c r="L1075" i="20"/>
  <c r="K1075" i="20"/>
  <c r="J1075" i="20"/>
  <c r="G1075" i="20"/>
  <c r="E1075" i="20"/>
  <c r="M1074" i="20"/>
  <c r="L1074" i="20"/>
  <c r="K1074" i="20"/>
  <c r="J1074" i="20"/>
  <c r="G1074" i="20"/>
  <c r="E1074" i="20"/>
  <c r="M1073" i="20"/>
  <c r="L1073" i="20"/>
  <c r="K1073" i="20"/>
  <c r="J1073" i="20"/>
  <c r="G1073" i="20"/>
  <c r="E1073" i="20"/>
  <c r="M1072" i="20"/>
  <c r="L1072" i="20"/>
  <c r="K1072" i="20"/>
  <c r="J1072" i="20"/>
  <c r="G1072" i="20"/>
  <c r="E1072" i="20"/>
  <c r="M1071" i="20"/>
  <c r="L1071" i="20"/>
  <c r="K1071" i="20"/>
  <c r="J1071" i="20"/>
  <c r="G1071" i="20"/>
  <c r="E1071" i="20"/>
  <c r="M1070" i="20"/>
  <c r="L1070" i="20"/>
  <c r="K1070" i="20"/>
  <c r="J1070" i="20"/>
  <c r="G1070" i="20"/>
  <c r="E1070" i="20"/>
  <c r="M1069" i="20"/>
  <c r="L1069" i="20"/>
  <c r="K1069" i="20"/>
  <c r="J1069" i="20"/>
  <c r="G1069" i="20"/>
  <c r="E1069" i="20"/>
  <c r="M1068" i="20"/>
  <c r="L1068" i="20"/>
  <c r="K1068" i="20"/>
  <c r="J1068" i="20"/>
  <c r="G1068" i="20"/>
  <c r="E1068" i="20"/>
  <c r="M1067" i="20"/>
  <c r="L1067" i="20"/>
  <c r="K1067" i="20"/>
  <c r="J1067" i="20"/>
  <c r="G1067" i="20"/>
  <c r="E1067" i="20"/>
  <c r="M1066" i="20"/>
  <c r="L1066" i="20"/>
  <c r="K1066" i="20"/>
  <c r="J1066" i="20"/>
  <c r="G1066" i="20"/>
  <c r="E1066" i="20"/>
  <c r="M1065" i="20"/>
  <c r="L1065" i="20"/>
  <c r="K1065" i="20"/>
  <c r="J1065" i="20"/>
  <c r="G1065" i="20"/>
  <c r="E1065" i="20"/>
  <c r="M1064" i="20"/>
  <c r="L1064" i="20"/>
  <c r="K1064" i="20"/>
  <c r="J1064" i="20"/>
  <c r="G1064" i="20"/>
  <c r="E1064" i="20"/>
  <c r="M1063" i="20"/>
  <c r="L1063" i="20"/>
  <c r="K1063" i="20"/>
  <c r="J1063" i="20"/>
  <c r="G1063" i="20"/>
  <c r="E1063" i="20"/>
  <c r="M1062" i="20"/>
  <c r="L1062" i="20"/>
  <c r="K1062" i="20"/>
  <c r="J1062" i="20"/>
  <c r="G1062" i="20"/>
  <c r="E1062" i="20"/>
  <c r="M1061" i="20"/>
  <c r="L1061" i="20"/>
  <c r="K1061" i="20"/>
  <c r="J1061" i="20"/>
  <c r="G1061" i="20"/>
  <c r="E1061" i="20"/>
  <c r="M1060" i="20"/>
  <c r="L1060" i="20"/>
  <c r="K1060" i="20"/>
  <c r="J1060" i="20"/>
  <c r="G1060" i="20"/>
  <c r="E1060" i="20"/>
  <c r="M1059" i="20"/>
  <c r="L1059" i="20"/>
  <c r="K1059" i="20"/>
  <c r="J1059" i="20"/>
  <c r="G1059" i="20"/>
  <c r="E1059" i="20"/>
  <c r="M1058" i="20"/>
  <c r="L1058" i="20"/>
  <c r="K1058" i="20"/>
  <c r="J1058" i="20"/>
  <c r="G1058" i="20"/>
  <c r="E1058" i="20"/>
  <c r="M1057" i="20"/>
  <c r="L1057" i="20"/>
  <c r="K1057" i="20"/>
  <c r="J1057" i="20"/>
  <c r="G1057" i="20"/>
  <c r="E1057" i="20"/>
  <c r="M1056" i="20"/>
  <c r="L1056" i="20"/>
  <c r="K1056" i="20"/>
  <c r="J1056" i="20"/>
  <c r="G1056" i="20"/>
  <c r="E1056" i="20"/>
  <c r="M1055" i="20"/>
  <c r="L1055" i="20"/>
  <c r="K1055" i="20"/>
  <c r="J1055" i="20"/>
  <c r="G1055" i="20"/>
  <c r="E1055" i="20"/>
  <c r="M1054" i="20"/>
  <c r="L1054" i="20"/>
  <c r="K1054" i="20"/>
  <c r="J1054" i="20"/>
  <c r="G1054" i="20"/>
  <c r="E1054" i="20"/>
  <c r="M1053" i="20"/>
  <c r="L1053" i="20"/>
  <c r="K1053" i="20"/>
  <c r="J1053" i="20"/>
  <c r="G1053" i="20"/>
  <c r="E1053" i="20"/>
  <c r="M1052" i="20"/>
  <c r="L1052" i="20"/>
  <c r="K1052" i="20"/>
  <c r="J1052" i="20"/>
  <c r="G1052" i="20"/>
  <c r="E1052" i="20"/>
  <c r="M1051" i="20"/>
  <c r="L1051" i="20"/>
  <c r="K1051" i="20"/>
  <c r="J1051" i="20"/>
  <c r="G1051" i="20"/>
  <c r="E1051" i="20"/>
  <c r="M1050" i="20"/>
  <c r="L1050" i="20"/>
  <c r="K1050" i="20"/>
  <c r="J1050" i="20"/>
  <c r="G1050" i="20"/>
  <c r="E1050" i="20"/>
  <c r="M1049" i="20"/>
  <c r="L1049" i="20"/>
  <c r="K1049" i="20"/>
  <c r="J1049" i="20"/>
  <c r="G1049" i="20"/>
  <c r="E1049" i="20"/>
  <c r="M1048" i="20"/>
  <c r="L1048" i="20"/>
  <c r="K1048" i="20"/>
  <c r="J1048" i="20"/>
  <c r="G1048" i="20"/>
  <c r="E1048" i="20"/>
  <c r="M1047" i="20"/>
  <c r="L1047" i="20"/>
  <c r="K1047" i="20"/>
  <c r="J1047" i="20"/>
  <c r="G1047" i="20"/>
  <c r="E1047" i="20"/>
  <c r="M1046" i="20"/>
  <c r="L1046" i="20"/>
  <c r="K1046" i="20"/>
  <c r="J1046" i="20"/>
  <c r="G1046" i="20"/>
  <c r="E1046" i="20"/>
  <c r="M1045" i="20"/>
  <c r="L1045" i="20"/>
  <c r="K1045" i="20"/>
  <c r="J1045" i="20"/>
  <c r="G1045" i="20"/>
  <c r="E1045" i="20"/>
  <c r="G1044" i="20"/>
  <c r="M1043" i="20"/>
  <c r="E1043" i="20" s="1"/>
  <c r="L1043" i="20"/>
  <c r="K1043" i="20"/>
  <c r="J1043" i="20"/>
  <c r="G1043" i="20"/>
  <c r="M1042" i="20"/>
  <c r="E1042" i="20" s="1"/>
  <c r="L1042" i="20"/>
  <c r="K1042" i="20"/>
  <c r="J1042" i="20"/>
  <c r="G1042" i="20"/>
  <c r="M1041" i="20"/>
  <c r="E1041" i="20" s="1"/>
  <c r="L1041" i="20"/>
  <c r="K1041" i="20"/>
  <c r="J1041" i="20"/>
  <c r="G1041" i="20"/>
  <c r="M1040" i="20"/>
  <c r="E1040" i="20" s="1"/>
  <c r="L1040" i="20"/>
  <c r="K1040" i="20"/>
  <c r="J1040" i="20"/>
  <c r="G1040" i="20"/>
  <c r="M1039" i="20"/>
  <c r="E1039" i="20" s="1"/>
  <c r="L1039" i="20"/>
  <c r="K1039" i="20"/>
  <c r="J1039" i="20"/>
  <c r="G1039" i="20"/>
  <c r="M1038" i="20"/>
  <c r="E1038" i="20" s="1"/>
  <c r="L1038" i="20"/>
  <c r="K1038" i="20"/>
  <c r="J1038" i="20"/>
  <c r="G1038" i="20"/>
  <c r="M1037" i="20"/>
  <c r="E1037" i="20" s="1"/>
  <c r="L1037" i="20"/>
  <c r="K1037" i="20"/>
  <c r="J1037" i="20"/>
  <c r="G1037" i="20"/>
  <c r="M1036" i="20"/>
  <c r="E1036" i="20" s="1"/>
  <c r="L1036" i="20"/>
  <c r="K1036" i="20"/>
  <c r="J1036" i="20"/>
  <c r="G1036" i="20"/>
  <c r="M1035" i="20"/>
  <c r="E1035" i="20" s="1"/>
  <c r="L1035" i="20"/>
  <c r="K1035" i="20"/>
  <c r="J1035" i="20"/>
  <c r="G1035" i="20"/>
  <c r="M1034" i="20"/>
  <c r="E1034" i="20" s="1"/>
  <c r="L1034" i="20"/>
  <c r="K1034" i="20"/>
  <c r="J1034" i="20"/>
  <c r="G1034" i="20"/>
  <c r="M1033" i="20"/>
  <c r="E1033" i="20" s="1"/>
  <c r="L1033" i="20"/>
  <c r="K1033" i="20"/>
  <c r="J1033" i="20"/>
  <c r="G1033" i="20"/>
  <c r="M1032" i="20"/>
  <c r="E1032" i="20" s="1"/>
  <c r="L1032" i="20"/>
  <c r="K1032" i="20"/>
  <c r="J1032" i="20"/>
  <c r="G1032" i="20"/>
  <c r="M1031" i="20"/>
  <c r="E1031" i="20" s="1"/>
  <c r="L1031" i="20"/>
  <c r="K1031" i="20"/>
  <c r="J1031" i="20"/>
  <c r="G1031" i="20"/>
  <c r="M1030" i="20"/>
  <c r="E1030" i="20" s="1"/>
  <c r="L1030" i="20"/>
  <c r="K1030" i="20"/>
  <c r="J1030" i="20"/>
  <c r="G1030" i="20"/>
  <c r="M1029" i="20"/>
  <c r="E1029" i="20" s="1"/>
  <c r="L1029" i="20"/>
  <c r="K1029" i="20"/>
  <c r="J1029" i="20"/>
  <c r="G1029" i="20"/>
  <c r="M1028" i="20"/>
  <c r="E1028" i="20" s="1"/>
  <c r="L1028" i="20"/>
  <c r="K1028" i="20"/>
  <c r="J1028" i="20"/>
  <c r="G1028" i="20"/>
  <c r="M1027" i="20"/>
  <c r="E1027" i="20" s="1"/>
  <c r="L1027" i="20"/>
  <c r="K1027" i="20"/>
  <c r="J1027" i="20"/>
  <c r="G1027" i="20"/>
  <c r="M1026" i="20"/>
  <c r="E1026" i="20" s="1"/>
  <c r="L1026" i="20"/>
  <c r="K1026" i="20"/>
  <c r="J1026" i="20"/>
  <c r="G1026" i="20"/>
  <c r="M1025" i="20"/>
  <c r="E1025" i="20" s="1"/>
  <c r="L1025" i="20"/>
  <c r="K1025" i="20"/>
  <c r="J1025" i="20"/>
  <c r="G1025" i="20"/>
  <c r="M1024" i="20"/>
  <c r="E1024" i="20" s="1"/>
  <c r="L1024" i="20"/>
  <c r="K1024" i="20"/>
  <c r="J1024" i="20"/>
  <c r="G1024" i="20"/>
  <c r="M1023" i="20"/>
  <c r="E1023" i="20" s="1"/>
  <c r="L1023" i="20"/>
  <c r="K1023" i="20"/>
  <c r="J1023" i="20"/>
  <c r="G1023" i="20"/>
  <c r="M1022" i="20"/>
  <c r="E1022" i="20" s="1"/>
  <c r="L1022" i="20"/>
  <c r="K1022" i="20"/>
  <c r="J1022" i="20"/>
  <c r="G1022" i="20"/>
  <c r="M1021" i="20"/>
  <c r="E1021" i="20" s="1"/>
  <c r="L1021" i="20"/>
  <c r="K1021" i="20"/>
  <c r="J1021" i="20"/>
  <c r="G1021" i="20"/>
  <c r="M1020" i="20"/>
  <c r="E1020" i="20" s="1"/>
  <c r="L1020" i="20"/>
  <c r="K1020" i="20"/>
  <c r="J1020" i="20"/>
  <c r="G1020" i="20"/>
  <c r="M1019" i="20"/>
  <c r="E1019" i="20" s="1"/>
  <c r="L1019" i="20"/>
  <c r="K1019" i="20"/>
  <c r="J1019" i="20"/>
  <c r="G1019" i="20"/>
  <c r="M1018" i="20"/>
  <c r="E1018" i="20" s="1"/>
  <c r="L1018" i="20"/>
  <c r="K1018" i="20"/>
  <c r="J1018" i="20"/>
  <c r="G1018" i="20"/>
  <c r="M1017" i="20"/>
  <c r="E1017" i="20" s="1"/>
  <c r="L1017" i="20"/>
  <c r="K1017" i="20"/>
  <c r="J1017" i="20"/>
  <c r="G1017" i="20"/>
  <c r="M1016" i="20"/>
  <c r="E1016" i="20" s="1"/>
  <c r="L1016" i="20"/>
  <c r="K1016" i="20"/>
  <c r="J1016" i="20"/>
  <c r="G1016" i="20"/>
  <c r="M1015" i="20"/>
  <c r="E1015" i="20" s="1"/>
  <c r="L1015" i="20"/>
  <c r="K1015" i="20"/>
  <c r="J1015" i="20"/>
  <c r="G1015" i="20"/>
  <c r="M1014" i="20"/>
  <c r="E1014" i="20" s="1"/>
  <c r="L1014" i="20"/>
  <c r="K1014" i="20"/>
  <c r="J1014" i="20"/>
  <c r="G1014" i="20"/>
  <c r="M1013" i="20"/>
  <c r="E1013" i="20" s="1"/>
  <c r="L1013" i="20"/>
  <c r="K1013" i="20"/>
  <c r="J1013" i="20"/>
  <c r="G1013" i="20"/>
  <c r="M1012" i="20"/>
  <c r="E1012" i="20" s="1"/>
  <c r="L1012" i="20"/>
  <c r="K1012" i="20"/>
  <c r="J1012" i="20"/>
  <c r="G1012" i="20"/>
  <c r="M1011" i="20"/>
  <c r="E1011" i="20" s="1"/>
  <c r="L1011" i="20"/>
  <c r="K1011" i="20"/>
  <c r="J1011" i="20"/>
  <c r="G1011" i="20"/>
  <c r="M1010" i="20"/>
  <c r="E1010" i="20" s="1"/>
  <c r="L1010" i="20"/>
  <c r="K1010" i="20"/>
  <c r="J1010" i="20"/>
  <c r="G1010" i="20"/>
  <c r="M1009" i="20"/>
  <c r="E1009" i="20" s="1"/>
  <c r="L1009" i="20"/>
  <c r="K1009" i="20"/>
  <c r="J1009" i="20"/>
  <c r="G1009" i="20"/>
  <c r="M1008" i="20"/>
  <c r="E1008" i="20" s="1"/>
  <c r="L1008" i="20"/>
  <c r="K1008" i="20"/>
  <c r="J1008" i="20"/>
  <c r="G1008" i="20"/>
  <c r="M1007" i="20"/>
  <c r="E1007" i="20" s="1"/>
  <c r="L1007" i="20"/>
  <c r="K1007" i="20"/>
  <c r="J1007" i="20"/>
  <c r="G1007" i="20"/>
  <c r="M1006" i="20"/>
  <c r="E1006" i="20" s="1"/>
  <c r="L1006" i="20"/>
  <c r="K1006" i="20"/>
  <c r="J1006" i="20"/>
  <c r="G1006" i="20"/>
  <c r="M1005" i="20"/>
  <c r="E1005" i="20" s="1"/>
  <c r="L1005" i="20"/>
  <c r="K1005" i="20"/>
  <c r="J1005" i="20"/>
  <c r="G1005" i="20"/>
  <c r="M1004" i="20"/>
  <c r="E1004" i="20" s="1"/>
  <c r="L1004" i="20"/>
  <c r="K1004" i="20"/>
  <c r="J1004" i="20"/>
  <c r="G1004" i="20"/>
  <c r="M1003" i="20"/>
  <c r="E1003" i="20" s="1"/>
  <c r="L1003" i="20"/>
  <c r="K1003" i="20"/>
  <c r="J1003" i="20"/>
  <c r="G1003" i="20"/>
  <c r="M1002" i="20"/>
  <c r="E1002" i="20" s="1"/>
  <c r="L1002" i="20"/>
  <c r="K1002" i="20"/>
  <c r="J1002" i="20"/>
  <c r="G1002" i="20"/>
  <c r="M1001" i="20"/>
  <c r="E1001" i="20" s="1"/>
  <c r="L1001" i="20"/>
  <c r="K1001" i="20"/>
  <c r="J1001" i="20"/>
  <c r="G1001" i="20"/>
  <c r="M1000" i="20"/>
  <c r="E1000" i="20" s="1"/>
  <c r="L1000" i="20"/>
  <c r="K1000" i="20"/>
  <c r="J1000" i="20"/>
  <c r="G1000" i="20"/>
  <c r="M999" i="20"/>
  <c r="E999" i="20" s="1"/>
  <c r="L999" i="20"/>
  <c r="K999" i="20"/>
  <c r="J999" i="20"/>
  <c r="G999" i="20"/>
  <c r="M998" i="20"/>
  <c r="E998" i="20" s="1"/>
  <c r="L998" i="20"/>
  <c r="K998" i="20"/>
  <c r="J998" i="20"/>
  <c r="G998" i="20"/>
  <c r="M997" i="20"/>
  <c r="E997" i="20" s="1"/>
  <c r="L997" i="20"/>
  <c r="K997" i="20"/>
  <c r="J997" i="20"/>
  <c r="G997" i="20"/>
  <c r="M996" i="20"/>
  <c r="E996" i="20" s="1"/>
  <c r="L996" i="20"/>
  <c r="K996" i="20"/>
  <c r="J996" i="20"/>
  <c r="G996" i="20"/>
  <c r="M995" i="20"/>
  <c r="E995" i="20" s="1"/>
  <c r="L995" i="20"/>
  <c r="K995" i="20"/>
  <c r="J995" i="20"/>
  <c r="G995" i="20"/>
  <c r="M994" i="20"/>
  <c r="E994" i="20" s="1"/>
  <c r="L994" i="20"/>
  <c r="K994" i="20"/>
  <c r="J994" i="20"/>
  <c r="G994" i="20"/>
  <c r="M993" i="20"/>
  <c r="E993" i="20" s="1"/>
  <c r="L993" i="20"/>
  <c r="K993" i="20"/>
  <c r="J993" i="20"/>
  <c r="G993" i="20"/>
  <c r="M992" i="20"/>
  <c r="E992" i="20" s="1"/>
  <c r="L992" i="20"/>
  <c r="K992" i="20"/>
  <c r="J992" i="20"/>
  <c r="G992" i="20"/>
  <c r="M991" i="20"/>
  <c r="E991" i="20" s="1"/>
  <c r="L991" i="20"/>
  <c r="K991" i="20"/>
  <c r="J991" i="20"/>
  <c r="G991" i="20"/>
  <c r="M990" i="20"/>
  <c r="E990" i="20" s="1"/>
  <c r="L990" i="20"/>
  <c r="K990" i="20"/>
  <c r="J990" i="20"/>
  <c r="G990" i="20"/>
  <c r="M989" i="20"/>
  <c r="E989" i="20" s="1"/>
  <c r="L989" i="20"/>
  <c r="K989" i="20"/>
  <c r="J989" i="20"/>
  <c r="G989" i="20"/>
  <c r="M988" i="20"/>
  <c r="E988" i="20" s="1"/>
  <c r="L988" i="20"/>
  <c r="K988" i="20"/>
  <c r="J988" i="20"/>
  <c r="G988" i="20"/>
  <c r="M987" i="20"/>
  <c r="E987" i="20" s="1"/>
  <c r="L987" i="20"/>
  <c r="K987" i="20"/>
  <c r="J987" i="20"/>
  <c r="G987" i="20"/>
  <c r="M986" i="20"/>
  <c r="E986" i="20" s="1"/>
  <c r="L986" i="20"/>
  <c r="K986" i="20"/>
  <c r="J986" i="20"/>
  <c r="G986" i="20"/>
  <c r="M985" i="20"/>
  <c r="E985" i="20" s="1"/>
  <c r="L985" i="20"/>
  <c r="K985" i="20"/>
  <c r="J985" i="20"/>
  <c r="G985" i="20"/>
  <c r="M984" i="20"/>
  <c r="E984" i="20" s="1"/>
  <c r="L984" i="20"/>
  <c r="K984" i="20"/>
  <c r="J984" i="20"/>
  <c r="G984" i="20"/>
  <c r="M983" i="20"/>
  <c r="E983" i="20" s="1"/>
  <c r="L983" i="20"/>
  <c r="K983" i="20"/>
  <c r="J983" i="20"/>
  <c r="G983" i="20"/>
  <c r="M982" i="20"/>
  <c r="E982" i="20" s="1"/>
  <c r="L982" i="20"/>
  <c r="K982" i="20"/>
  <c r="J982" i="20"/>
  <c r="G982" i="20"/>
  <c r="M981" i="20"/>
  <c r="E981" i="20" s="1"/>
  <c r="L981" i="20"/>
  <c r="K981" i="20"/>
  <c r="J981" i="20"/>
  <c r="G981" i="20"/>
  <c r="M980" i="20"/>
  <c r="E980" i="20" s="1"/>
  <c r="L980" i="20"/>
  <c r="K980" i="20"/>
  <c r="J980" i="20"/>
  <c r="G980" i="20"/>
  <c r="M979" i="20"/>
  <c r="E979" i="20" s="1"/>
  <c r="L979" i="20"/>
  <c r="K979" i="20"/>
  <c r="J979" i="20"/>
  <c r="G979" i="20"/>
  <c r="M978" i="20"/>
  <c r="E978" i="20" s="1"/>
  <c r="L978" i="20"/>
  <c r="K978" i="20"/>
  <c r="J978" i="20"/>
  <c r="G978" i="20"/>
  <c r="M977" i="20"/>
  <c r="E977" i="20" s="1"/>
  <c r="L977" i="20"/>
  <c r="K977" i="20"/>
  <c r="J977" i="20"/>
  <c r="G977" i="20"/>
  <c r="M976" i="20"/>
  <c r="E976" i="20" s="1"/>
  <c r="L976" i="20"/>
  <c r="K976" i="20"/>
  <c r="J976" i="20"/>
  <c r="G976" i="20"/>
  <c r="M975" i="20"/>
  <c r="E975" i="20" s="1"/>
  <c r="L975" i="20"/>
  <c r="K975" i="20"/>
  <c r="J975" i="20"/>
  <c r="G975" i="20"/>
  <c r="M974" i="20"/>
  <c r="E974" i="20" s="1"/>
  <c r="L974" i="20"/>
  <c r="K974" i="20"/>
  <c r="J974" i="20"/>
  <c r="G974" i="20"/>
  <c r="M973" i="20"/>
  <c r="E973" i="20" s="1"/>
  <c r="L973" i="20"/>
  <c r="K973" i="20"/>
  <c r="J973" i="20"/>
  <c r="G973" i="20"/>
  <c r="M972" i="20"/>
  <c r="E972" i="20" s="1"/>
  <c r="L972" i="20"/>
  <c r="K972" i="20"/>
  <c r="J972" i="20"/>
  <c r="G972" i="20"/>
  <c r="M971" i="20"/>
  <c r="E971" i="20" s="1"/>
  <c r="L971" i="20"/>
  <c r="K971" i="20"/>
  <c r="J971" i="20"/>
  <c r="G971" i="20"/>
  <c r="G970" i="20"/>
  <c r="M969" i="20"/>
  <c r="E969" i="20" s="1"/>
  <c r="L969" i="20"/>
  <c r="K969" i="20"/>
  <c r="J969" i="20"/>
  <c r="G969" i="20"/>
  <c r="M968" i="20"/>
  <c r="E968" i="20" s="1"/>
  <c r="L968" i="20"/>
  <c r="K968" i="20"/>
  <c r="J968" i="20"/>
  <c r="G968" i="20"/>
  <c r="M967" i="20"/>
  <c r="E967" i="20" s="1"/>
  <c r="L967" i="20"/>
  <c r="K967" i="20"/>
  <c r="J967" i="20"/>
  <c r="G967" i="20"/>
  <c r="M966" i="20"/>
  <c r="E966" i="20" s="1"/>
  <c r="L966" i="20"/>
  <c r="K966" i="20"/>
  <c r="J966" i="20"/>
  <c r="G966" i="20"/>
  <c r="M965" i="20"/>
  <c r="E965" i="20" s="1"/>
  <c r="L965" i="20"/>
  <c r="K965" i="20"/>
  <c r="J965" i="20"/>
  <c r="G965" i="20"/>
  <c r="M964" i="20"/>
  <c r="E964" i="20" s="1"/>
  <c r="L964" i="20"/>
  <c r="K964" i="20"/>
  <c r="J964" i="20"/>
  <c r="G964" i="20"/>
  <c r="M963" i="20"/>
  <c r="E963" i="20" s="1"/>
  <c r="L963" i="20"/>
  <c r="K963" i="20"/>
  <c r="J963" i="20"/>
  <c r="G963" i="20"/>
  <c r="M962" i="20"/>
  <c r="E962" i="20" s="1"/>
  <c r="L962" i="20"/>
  <c r="K962" i="20"/>
  <c r="J962" i="20"/>
  <c r="G962" i="20"/>
  <c r="M961" i="20"/>
  <c r="E961" i="20" s="1"/>
  <c r="L961" i="20"/>
  <c r="K961" i="20"/>
  <c r="J961" i="20"/>
  <c r="G961" i="20"/>
  <c r="M960" i="20"/>
  <c r="E960" i="20" s="1"/>
  <c r="L960" i="20"/>
  <c r="K960" i="20"/>
  <c r="J960" i="20"/>
  <c r="G960" i="20"/>
  <c r="M959" i="20"/>
  <c r="E959" i="20" s="1"/>
  <c r="L959" i="20"/>
  <c r="K959" i="20"/>
  <c r="J959" i="20"/>
  <c r="G959" i="20"/>
  <c r="M958" i="20"/>
  <c r="E958" i="20" s="1"/>
  <c r="L958" i="20"/>
  <c r="K958" i="20"/>
  <c r="J958" i="20"/>
  <c r="G958" i="20"/>
  <c r="M957" i="20"/>
  <c r="E957" i="20" s="1"/>
  <c r="L957" i="20"/>
  <c r="K957" i="20"/>
  <c r="J957" i="20"/>
  <c r="G957" i="20"/>
  <c r="M956" i="20"/>
  <c r="E956" i="20" s="1"/>
  <c r="L956" i="20"/>
  <c r="K956" i="20"/>
  <c r="J956" i="20"/>
  <c r="G956" i="20"/>
  <c r="M955" i="20"/>
  <c r="E955" i="20" s="1"/>
  <c r="L955" i="20"/>
  <c r="K955" i="20"/>
  <c r="J955" i="20"/>
  <c r="G955" i="20"/>
  <c r="M954" i="20"/>
  <c r="E954" i="20" s="1"/>
  <c r="L954" i="20"/>
  <c r="K954" i="20"/>
  <c r="J954" i="20"/>
  <c r="G954" i="20"/>
  <c r="M953" i="20"/>
  <c r="E953" i="20" s="1"/>
  <c r="L953" i="20"/>
  <c r="K953" i="20"/>
  <c r="J953" i="20"/>
  <c r="G953" i="20"/>
  <c r="M952" i="20"/>
  <c r="E952" i="20" s="1"/>
  <c r="L952" i="20"/>
  <c r="K952" i="20"/>
  <c r="J952" i="20"/>
  <c r="G952" i="20"/>
  <c r="M951" i="20"/>
  <c r="E951" i="20" s="1"/>
  <c r="L951" i="20"/>
  <c r="K951" i="20"/>
  <c r="J951" i="20"/>
  <c r="G951" i="20"/>
  <c r="M950" i="20"/>
  <c r="E950" i="20" s="1"/>
  <c r="L950" i="20"/>
  <c r="K950" i="20"/>
  <c r="J950" i="20"/>
  <c r="G950" i="20"/>
  <c r="M949" i="20"/>
  <c r="E949" i="20" s="1"/>
  <c r="L949" i="20"/>
  <c r="K949" i="20"/>
  <c r="J949" i="20"/>
  <c r="G949" i="20"/>
  <c r="M948" i="20"/>
  <c r="E948" i="20" s="1"/>
  <c r="L948" i="20"/>
  <c r="K948" i="20"/>
  <c r="J948" i="20"/>
  <c r="G948" i="20"/>
  <c r="M947" i="20"/>
  <c r="E947" i="20" s="1"/>
  <c r="L947" i="20"/>
  <c r="K947" i="20"/>
  <c r="J947" i="20"/>
  <c r="G947" i="20"/>
  <c r="M946" i="20"/>
  <c r="E946" i="20" s="1"/>
  <c r="L946" i="20"/>
  <c r="K946" i="20"/>
  <c r="J946" i="20"/>
  <c r="G946" i="20"/>
  <c r="M945" i="20"/>
  <c r="E945" i="20" s="1"/>
  <c r="L945" i="20"/>
  <c r="K945" i="20"/>
  <c r="J945" i="20"/>
  <c r="G945" i="20"/>
  <c r="M944" i="20"/>
  <c r="E944" i="20" s="1"/>
  <c r="L944" i="20"/>
  <c r="K944" i="20"/>
  <c r="J944" i="20"/>
  <c r="G944" i="20"/>
  <c r="M943" i="20"/>
  <c r="E943" i="20" s="1"/>
  <c r="L943" i="20"/>
  <c r="K943" i="20"/>
  <c r="J943" i="20"/>
  <c r="G943" i="20"/>
  <c r="M942" i="20"/>
  <c r="E942" i="20" s="1"/>
  <c r="L942" i="20"/>
  <c r="K942" i="20"/>
  <c r="J942" i="20"/>
  <c r="G942" i="20"/>
  <c r="M941" i="20"/>
  <c r="E941" i="20" s="1"/>
  <c r="L941" i="20"/>
  <c r="K941" i="20"/>
  <c r="J941" i="20"/>
  <c r="G941" i="20"/>
  <c r="M940" i="20"/>
  <c r="E940" i="20" s="1"/>
  <c r="L940" i="20"/>
  <c r="K940" i="20"/>
  <c r="J940" i="20"/>
  <c r="G940" i="20"/>
  <c r="M939" i="20"/>
  <c r="E939" i="20" s="1"/>
  <c r="L939" i="20"/>
  <c r="K939" i="20"/>
  <c r="J939" i="20"/>
  <c r="G939" i="20"/>
  <c r="M938" i="20"/>
  <c r="E938" i="20" s="1"/>
  <c r="L938" i="20"/>
  <c r="K938" i="20"/>
  <c r="J938" i="20"/>
  <c r="G938" i="20"/>
  <c r="M937" i="20"/>
  <c r="E937" i="20" s="1"/>
  <c r="L937" i="20"/>
  <c r="K937" i="20"/>
  <c r="J937" i="20"/>
  <c r="G937" i="20"/>
  <c r="M936" i="20"/>
  <c r="E936" i="20" s="1"/>
  <c r="L936" i="20"/>
  <c r="K936" i="20"/>
  <c r="J936" i="20"/>
  <c r="G936" i="20"/>
  <c r="M935" i="20"/>
  <c r="E935" i="20" s="1"/>
  <c r="L935" i="20"/>
  <c r="K935" i="20"/>
  <c r="J935" i="20"/>
  <c r="G935" i="20"/>
  <c r="M934" i="20"/>
  <c r="E934" i="20" s="1"/>
  <c r="L934" i="20"/>
  <c r="K934" i="20"/>
  <c r="J934" i="20"/>
  <c r="G934" i="20"/>
  <c r="M933" i="20"/>
  <c r="E933" i="20" s="1"/>
  <c r="L933" i="20"/>
  <c r="K933" i="20"/>
  <c r="J933" i="20"/>
  <c r="G933" i="20"/>
  <c r="M932" i="20"/>
  <c r="E932" i="20" s="1"/>
  <c r="L932" i="20"/>
  <c r="K932" i="20"/>
  <c r="J932" i="20"/>
  <c r="G932" i="20"/>
  <c r="M931" i="20"/>
  <c r="E931" i="20" s="1"/>
  <c r="L931" i="20"/>
  <c r="K931" i="20"/>
  <c r="J931" i="20"/>
  <c r="G931" i="20"/>
  <c r="M930" i="20"/>
  <c r="E930" i="20" s="1"/>
  <c r="L930" i="20"/>
  <c r="K930" i="20"/>
  <c r="J930" i="20"/>
  <c r="G930" i="20"/>
  <c r="M929" i="20"/>
  <c r="E929" i="20" s="1"/>
  <c r="L929" i="20"/>
  <c r="K929" i="20"/>
  <c r="J929" i="20"/>
  <c r="G929" i="20"/>
  <c r="M928" i="20"/>
  <c r="E928" i="20" s="1"/>
  <c r="L928" i="20"/>
  <c r="K928" i="20"/>
  <c r="J928" i="20"/>
  <c r="G928" i="20"/>
  <c r="M927" i="20"/>
  <c r="E927" i="20" s="1"/>
  <c r="L927" i="20"/>
  <c r="K927" i="20"/>
  <c r="J927" i="20"/>
  <c r="G927" i="20"/>
  <c r="M926" i="20"/>
  <c r="E926" i="20" s="1"/>
  <c r="L926" i="20"/>
  <c r="K926" i="20"/>
  <c r="J926" i="20"/>
  <c r="G926" i="20"/>
  <c r="M925" i="20"/>
  <c r="E925" i="20" s="1"/>
  <c r="L925" i="20"/>
  <c r="K925" i="20"/>
  <c r="J925" i="20"/>
  <c r="G925" i="20"/>
  <c r="M924" i="20"/>
  <c r="E924" i="20" s="1"/>
  <c r="L924" i="20"/>
  <c r="K924" i="20"/>
  <c r="J924" i="20"/>
  <c r="G924" i="20"/>
  <c r="M923" i="20"/>
  <c r="E923" i="20" s="1"/>
  <c r="L923" i="20"/>
  <c r="K923" i="20"/>
  <c r="J923" i="20"/>
  <c r="G923" i="20"/>
  <c r="M922" i="20"/>
  <c r="E922" i="20" s="1"/>
  <c r="L922" i="20"/>
  <c r="K922" i="20"/>
  <c r="J922" i="20"/>
  <c r="G922" i="20"/>
  <c r="M921" i="20"/>
  <c r="E921" i="20" s="1"/>
  <c r="L921" i="20"/>
  <c r="K921" i="20"/>
  <c r="J921" i="20"/>
  <c r="G921" i="20"/>
  <c r="M920" i="20"/>
  <c r="E920" i="20" s="1"/>
  <c r="L920" i="20"/>
  <c r="K920" i="20"/>
  <c r="J920" i="20"/>
  <c r="G920" i="20"/>
  <c r="M919" i="20"/>
  <c r="E919" i="20" s="1"/>
  <c r="L919" i="20"/>
  <c r="K919" i="20"/>
  <c r="J919" i="20"/>
  <c r="G919" i="20"/>
  <c r="M918" i="20"/>
  <c r="E918" i="20" s="1"/>
  <c r="L918" i="20"/>
  <c r="K918" i="20"/>
  <c r="J918" i="20"/>
  <c r="G918" i="20"/>
  <c r="M917" i="20"/>
  <c r="E917" i="20" s="1"/>
  <c r="L917" i="20"/>
  <c r="K917" i="20"/>
  <c r="J917" i="20"/>
  <c r="G917" i="20"/>
  <c r="M916" i="20"/>
  <c r="E916" i="20" s="1"/>
  <c r="L916" i="20"/>
  <c r="K916" i="20"/>
  <c r="J916" i="20"/>
  <c r="G916" i="20"/>
  <c r="M915" i="20"/>
  <c r="E915" i="20" s="1"/>
  <c r="L915" i="20"/>
  <c r="K915" i="20"/>
  <c r="J915" i="20"/>
  <c r="G915" i="20"/>
  <c r="M914" i="20"/>
  <c r="E914" i="20" s="1"/>
  <c r="L914" i="20"/>
  <c r="K914" i="20"/>
  <c r="J914" i="20"/>
  <c r="G914" i="20"/>
  <c r="M913" i="20"/>
  <c r="E913" i="20" s="1"/>
  <c r="L913" i="20"/>
  <c r="K913" i="20"/>
  <c r="J913" i="20"/>
  <c r="G913" i="20"/>
  <c r="M912" i="20"/>
  <c r="E912" i="20" s="1"/>
  <c r="L912" i="20"/>
  <c r="K912" i="20"/>
  <c r="J912" i="20"/>
  <c r="G912" i="20"/>
  <c r="M911" i="20"/>
  <c r="E911" i="20" s="1"/>
  <c r="L911" i="20"/>
  <c r="K911" i="20"/>
  <c r="J911" i="20"/>
  <c r="G911" i="20"/>
  <c r="M910" i="20"/>
  <c r="E910" i="20" s="1"/>
  <c r="L910" i="20"/>
  <c r="K910" i="20"/>
  <c r="J910" i="20"/>
  <c r="G910" i="20"/>
  <c r="M909" i="20"/>
  <c r="E909" i="20" s="1"/>
  <c r="L909" i="20"/>
  <c r="K909" i="20"/>
  <c r="J909" i="20"/>
  <c r="G909" i="20"/>
  <c r="M908" i="20"/>
  <c r="E908" i="20" s="1"/>
  <c r="L908" i="20"/>
  <c r="K908" i="20"/>
  <c r="J908" i="20"/>
  <c r="G908" i="20"/>
  <c r="M907" i="20"/>
  <c r="E907" i="20" s="1"/>
  <c r="L907" i="20"/>
  <c r="K907" i="20"/>
  <c r="J907" i="20"/>
  <c r="G907" i="20"/>
  <c r="M906" i="20"/>
  <c r="E906" i="20" s="1"/>
  <c r="L906" i="20"/>
  <c r="K906" i="20"/>
  <c r="J906" i="20"/>
  <c r="G906" i="20"/>
  <c r="M905" i="20"/>
  <c r="E905" i="20" s="1"/>
  <c r="L905" i="20"/>
  <c r="K905" i="20"/>
  <c r="J905" i="20"/>
  <c r="G905" i="20"/>
  <c r="M904" i="20"/>
  <c r="E904" i="20" s="1"/>
  <c r="L904" i="20"/>
  <c r="K904" i="20"/>
  <c r="J904" i="20"/>
  <c r="G904" i="20"/>
  <c r="M903" i="20"/>
  <c r="E903" i="20" s="1"/>
  <c r="L903" i="20"/>
  <c r="K903" i="20"/>
  <c r="J903" i="20"/>
  <c r="G903" i="20"/>
  <c r="M902" i="20"/>
  <c r="E902" i="20" s="1"/>
  <c r="L902" i="20"/>
  <c r="K902" i="20"/>
  <c r="J902" i="20"/>
  <c r="G902" i="20"/>
  <c r="M901" i="20"/>
  <c r="E901" i="20" s="1"/>
  <c r="L901" i="20"/>
  <c r="K901" i="20"/>
  <c r="J901" i="20"/>
  <c r="G901" i="20"/>
  <c r="M900" i="20"/>
  <c r="E900" i="20" s="1"/>
  <c r="L900" i="20"/>
  <c r="K900" i="20"/>
  <c r="J900" i="20"/>
  <c r="G900" i="20"/>
  <c r="M899" i="20"/>
  <c r="E899" i="20" s="1"/>
  <c r="L899" i="20"/>
  <c r="K899" i="20"/>
  <c r="J899" i="20"/>
  <c r="G899" i="20"/>
  <c r="M898" i="20"/>
  <c r="E898" i="20" s="1"/>
  <c r="L898" i="20"/>
  <c r="K898" i="20"/>
  <c r="J898" i="20"/>
  <c r="G898" i="20"/>
  <c r="M897" i="20"/>
  <c r="E897" i="20" s="1"/>
  <c r="L897" i="20"/>
  <c r="K897" i="20"/>
  <c r="J897" i="20"/>
  <c r="G897" i="20"/>
  <c r="M896" i="20"/>
  <c r="E896" i="20" s="1"/>
  <c r="L896" i="20"/>
  <c r="K896" i="20"/>
  <c r="J896" i="20"/>
  <c r="G896" i="20"/>
  <c r="M895" i="20"/>
  <c r="E895" i="20" s="1"/>
  <c r="L895" i="20"/>
  <c r="K895" i="20"/>
  <c r="J895" i="20"/>
  <c r="G895" i="20"/>
  <c r="M894" i="20"/>
  <c r="E894" i="20" s="1"/>
  <c r="L894" i="20"/>
  <c r="K894" i="20"/>
  <c r="J894" i="20"/>
  <c r="G894" i="20"/>
  <c r="M893" i="20"/>
  <c r="E893" i="20" s="1"/>
  <c r="L893" i="20"/>
  <c r="K893" i="20"/>
  <c r="J893" i="20"/>
  <c r="G893" i="20"/>
  <c r="M892" i="20"/>
  <c r="E892" i="20" s="1"/>
  <c r="L892" i="20"/>
  <c r="K892" i="20"/>
  <c r="J892" i="20"/>
  <c r="G892" i="20"/>
  <c r="M891" i="20"/>
  <c r="E891" i="20" s="1"/>
  <c r="L891" i="20"/>
  <c r="K891" i="20"/>
  <c r="J891" i="20"/>
  <c r="G891" i="20"/>
  <c r="M890" i="20"/>
  <c r="E890" i="20" s="1"/>
  <c r="L890" i="20"/>
  <c r="K890" i="20"/>
  <c r="J890" i="20"/>
  <c r="G890" i="20"/>
  <c r="M889" i="20"/>
  <c r="E889" i="20" s="1"/>
  <c r="L889" i="20"/>
  <c r="K889" i="20"/>
  <c r="J889" i="20"/>
  <c r="G889" i="20"/>
  <c r="M888" i="20"/>
  <c r="E888" i="20" s="1"/>
  <c r="L888" i="20"/>
  <c r="K888" i="20"/>
  <c r="J888" i="20"/>
  <c r="G888" i="20"/>
  <c r="M887" i="20"/>
  <c r="E887" i="20" s="1"/>
  <c r="L887" i="20"/>
  <c r="K887" i="20"/>
  <c r="J887" i="20"/>
  <c r="G887" i="20"/>
  <c r="M886" i="20"/>
  <c r="E886" i="20" s="1"/>
  <c r="L886" i="20"/>
  <c r="K886" i="20"/>
  <c r="J886" i="20"/>
  <c r="G886" i="20"/>
  <c r="M885" i="20"/>
  <c r="E885" i="20" s="1"/>
  <c r="L885" i="20"/>
  <c r="K885" i="20"/>
  <c r="J885" i="20"/>
  <c r="G885" i="20"/>
  <c r="M884" i="20"/>
  <c r="E884" i="20" s="1"/>
  <c r="L884" i="20"/>
  <c r="K884" i="20"/>
  <c r="J884" i="20"/>
  <c r="G884" i="20"/>
  <c r="M883" i="20"/>
  <c r="E883" i="20" s="1"/>
  <c r="L883" i="20"/>
  <c r="K883" i="20"/>
  <c r="J883" i="20"/>
  <c r="G883" i="20"/>
  <c r="M882" i="20"/>
  <c r="E882" i="20" s="1"/>
  <c r="L882" i="20"/>
  <c r="K882" i="20"/>
  <c r="J882" i="20"/>
  <c r="G882" i="20"/>
  <c r="M881" i="20"/>
  <c r="E881" i="20" s="1"/>
  <c r="L881" i="20"/>
  <c r="K881" i="20"/>
  <c r="J881" i="20"/>
  <c r="G881" i="20"/>
  <c r="M880" i="20"/>
  <c r="E880" i="20" s="1"/>
  <c r="L880" i="20"/>
  <c r="K880" i="20"/>
  <c r="J880" i="20"/>
  <c r="G880" i="20"/>
  <c r="M879" i="20"/>
  <c r="E879" i="20" s="1"/>
  <c r="L879" i="20"/>
  <c r="K879" i="20"/>
  <c r="J879" i="20"/>
  <c r="G879" i="20"/>
  <c r="M878" i="20"/>
  <c r="E878" i="20" s="1"/>
  <c r="L878" i="20"/>
  <c r="K878" i="20"/>
  <c r="J878" i="20"/>
  <c r="G878" i="20"/>
  <c r="M877" i="20"/>
  <c r="E877" i="20" s="1"/>
  <c r="L877" i="20"/>
  <c r="K877" i="20"/>
  <c r="J877" i="20"/>
  <c r="G877" i="20"/>
  <c r="M876" i="20"/>
  <c r="E876" i="20" s="1"/>
  <c r="L876" i="20"/>
  <c r="K876" i="20"/>
  <c r="J876" i="20"/>
  <c r="G876" i="20"/>
  <c r="M875" i="20"/>
  <c r="E875" i="20" s="1"/>
  <c r="L875" i="20"/>
  <c r="K875" i="20"/>
  <c r="J875" i="20"/>
  <c r="G875" i="20"/>
  <c r="M874" i="20"/>
  <c r="E874" i="20" s="1"/>
  <c r="L874" i="20"/>
  <c r="K874" i="20"/>
  <c r="J874" i="20"/>
  <c r="G874" i="20"/>
  <c r="M873" i="20"/>
  <c r="E873" i="20" s="1"/>
  <c r="L873" i="20"/>
  <c r="K873" i="20"/>
  <c r="J873" i="20"/>
  <c r="G873" i="20"/>
  <c r="M872" i="20"/>
  <c r="E872" i="20" s="1"/>
  <c r="L872" i="20"/>
  <c r="K872" i="20"/>
  <c r="J872" i="20"/>
  <c r="G872" i="20"/>
  <c r="M871" i="20"/>
  <c r="L871" i="20"/>
  <c r="K871" i="20"/>
  <c r="J871" i="20"/>
  <c r="G871" i="20"/>
  <c r="E871" i="20"/>
  <c r="M870" i="20"/>
  <c r="E870" i="20" s="1"/>
  <c r="L870" i="20"/>
  <c r="K870" i="20"/>
  <c r="J870" i="20"/>
  <c r="G870" i="20"/>
  <c r="M869" i="20"/>
  <c r="E869" i="20" s="1"/>
  <c r="L869" i="20"/>
  <c r="K869" i="20"/>
  <c r="J869" i="20"/>
  <c r="G869" i="20"/>
  <c r="M868" i="20"/>
  <c r="E868" i="20" s="1"/>
  <c r="L868" i="20"/>
  <c r="K868" i="20"/>
  <c r="J868" i="20"/>
  <c r="G868" i="20"/>
  <c r="M867" i="20"/>
  <c r="L867" i="20"/>
  <c r="K867" i="20"/>
  <c r="J867" i="20"/>
  <c r="G867" i="20"/>
  <c r="E867" i="20"/>
  <c r="M866" i="20"/>
  <c r="E866" i="20" s="1"/>
  <c r="L866" i="20"/>
  <c r="K866" i="20"/>
  <c r="J866" i="20"/>
  <c r="G866" i="20"/>
  <c r="M865" i="20"/>
  <c r="E865" i="20" s="1"/>
  <c r="L865" i="20"/>
  <c r="K865" i="20"/>
  <c r="J865" i="20"/>
  <c r="G865" i="20"/>
  <c r="M864" i="20"/>
  <c r="E864" i="20" s="1"/>
  <c r="L864" i="20"/>
  <c r="K864" i="20"/>
  <c r="J864" i="20"/>
  <c r="G864" i="20"/>
  <c r="M863" i="20"/>
  <c r="L863" i="20"/>
  <c r="K863" i="20"/>
  <c r="J863" i="20"/>
  <c r="G863" i="20"/>
  <c r="E863" i="20"/>
  <c r="M862" i="20"/>
  <c r="E862" i="20" s="1"/>
  <c r="L862" i="20"/>
  <c r="K862" i="20"/>
  <c r="J862" i="20"/>
  <c r="G862" i="20"/>
  <c r="M861" i="20"/>
  <c r="E861" i="20" s="1"/>
  <c r="L861" i="20"/>
  <c r="K861" i="20"/>
  <c r="J861" i="20"/>
  <c r="G861" i="20"/>
  <c r="M860" i="20"/>
  <c r="E860" i="20" s="1"/>
  <c r="L860" i="20"/>
  <c r="K860" i="20"/>
  <c r="J860" i="20"/>
  <c r="G860" i="20"/>
  <c r="M859" i="20"/>
  <c r="L859" i="20"/>
  <c r="K859" i="20"/>
  <c r="J859" i="20"/>
  <c r="G859" i="20"/>
  <c r="E859" i="20"/>
  <c r="M858" i="20"/>
  <c r="E858" i="20" s="1"/>
  <c r="L858" i="20"/>
  <c r="K858" i="20"/>
  <c r="J858" i="20"/>
  <c r="G858" i="20"/>
  <c r="M857" i="20"/>
  <c r="E857" i="20" s="1"/>
  <c r="L857" i="20"/>
  <c r="K857" i="20"/>
  <c r="J857" i="20"/>
  <c r="G857" i="20"/>
  <c r="M856" i="20"/>
  <c r="E856" i="20" s="1"/>
  <c r="L856" i="20"/>
  <c r="K856" i="20"/>
  <c r="J856" i="20"/>
  <c r="G856" i="20"/>
  <c r="M855" i="20"/>
  <c r="L855" i="20"/>
  <c r="K855" i="20"/>
  <c r="J855" i="20"/>
  <c r="G855" i="20"/>
  <c r="E855" i="20"/>
  <c r="M854" i="20"/>
  <c r="E854" i="20" s="1"/>
  <c r="L854" i="20"/>
  <c r="K854" i="20"/>
  <c r="J854" i="20"/>
  <c r="G854" i="20"/>
  <c r="M853" i="20"/>
  <c r="E853" i="20" s="1"/>
  <c r="L853" i="20"/>
  <c r="K853" i="20"/>
  <c r="J853" i="20"/>
  <c r="G853" i="20"/>
  <c r="M852" i="20"/>
  <c r="E852" i="20" s="1"/>
  <c r="L852" i="20"/>
  <c r="K852" i="20"/>
  <c r="J852" i="20"/>
  <c r="G852" i="20"/>
  <c r="M851" i="20"/>
  <c r="L851" i="20"/>
  <c r="K851" i="20"/>
  <c r="J851" i="20"/>
  <c r="G851" i="20"/>
  <c r="E851" i="20"/>
  <c r="M850" i="20"/>
  <c r="E850" i="20" s="1"/>
  <c r="L850" i="20"/>
  <c r="K850" i="20"/>
  <c r="J850" i="20"/>
  <c r="G850" i="20"/>
  <c r="M849" i="20"/>
  <c r="E849" i="20" s="1"/>
  <c r="L849" i="20"/>
  <c r="K849" i="20"/>
  <c r="J849" i="20"/>
  <c r="G849" i="20"/>
  <c r="M848" i="20"/>
  <c r="E848" i="20" s="1"/>
  <c r="L848" i="20"/>
  <c r="K848" i="20"/>
  <c r="J848" i="20"/>
  <c r="G848" i="20"/>
  <c r="M847" i="20"/>
  <c r="L847" i="20"/>
  <c r="K847" i="20"/>
  <c r="J847" i="20"/>
  <c r="G847" i="20"/>
  <c r="E847" i="20"/>
  <c r="M846" i="20"/>
  <c r="E846" i="20" s="1"/>
  <c r="L846" i="20"/>
  <c r="K846" i="20"/>
  <c r="J846" i="20"/>
  <c r="G846" i="20"/>
  <c r="M845" i="20"/>
  <c r="E845" i="20" s="1"/>
  <c r="L845" i="20"/>
  <c r="K845" i="20"/>
  <c r="J845" i="20"/>
  <c r="G845" i="20"/>
  <c r="M844" i="20"/>
  <c r="E844" i="20" s="1"/>
  <c r="L844" i="20"/>
  <c r="K844" i="20"/>
  <c r="J844" i="20"/>
  <c r="G844" i="20"/>
  <c r="M843" i="20"/>
  <c r="L843" i="20"/>
  <c r="K843" i="20"/>
  <c r="J843" i="20"/>
  <c r="G843" i="20"/>
  <c r="E843" i="20"/>
  <c r="M842" i="20"/>
  <c r="E842" i="20" s="1"/>
  <c r="L842" i="20"/>
  <c r="K842" i="20"/>
  <c r="J842" i="20"/>
  <c r="G842" i="20"/>
  <c r="M841" i="20"/>
  <c r="E841" i="20" s="1"/>
  <c r="L841" i="20"/>
  <c r="K841" i="20"/>
  <c r="J841" i="20"/>
  <c r="G841" i="20"/>
  <c r="M840" i="20"/>
  <c r="E840" i="20" s="1"/>
  <c r="L840" i="20"/>
  <c r="K840" i="20"/>
  <c r="J840" i="20"/>
  <c r="G840" i="20"/>
  <c r="M839" i="20"/>
  <c r="L839" i="20"/>
  <c r="K839" i="20"/>
  <c r="J839" i="20"/>
  <c r="G839" i="20"/>
  <c r="E839" i="20"/>
  <c r="M838" i="20"/>
  <c r="E838" i="20" s="1"/>
  <c r="L838" i="20"/>
  <c r="K838" i="20"/>
  <c r="J838" i="20"/>
  <c r="G838" i="20"/>
  <c r="M837" i="20"/>
  <c r="E837" i="20" s="1"/>
  <c r="L837" i="20"/>
  <c r="K837" i="20"/>
  <c r="J837" i="20"/>
  <c r="G837" i="20"/>
  <c r="M836" i="20"/>
  <c r="E836" i="20" s="1"/>
  <c r="L836" i="20"/>
  <c r="K836" i="20"/>
  <c r="J836" i="20"/>
  <c r="G836" i="20"/>
  <c r="M835" i="20"/>
  <c r="L835" i="20"/>
  <c r="K835" i="20"/>
  <c r="J835" i="20"/>
  <c r="G835" i="20"/>
  <c r="E835" i="20"/>
  <c r="M834" i="20"/>
  <c r="E834" i="20" s="1"/>
  <c r="L834" i="20"/>
  <c r="K834" i="20"/>
  <c r="J834" i="20"/>
  <c r="G834" i="20"/>
  <c r="M833" i="20"/>
  <c r="E833" i="20" s="1"/>
  <c r="L833" i="20"/>
  <c r="K833" i="20"/>
  <c r="J833" i="20"/>
  <c r="G833" i="20"/>
  <c r="M832" i="20"/>
  <c r="E832" i="20" s="1"/>
  <c r="L832" i="20"/>
  <c r="K832" i="20"/>
  <c r="J832" i="20"/>
  <c r="G832" i="20"/>
  <c r="M831" i="20"/>
  <c r="L831" i="20"/>
  <c r="K831" i="20"/>
  <c r="J831" i="20"/>
  <c r="G831" i="20"/>
  <c r="E831" i="20"/>
  <c r="M830" i="20"/>
  <c r="E830" i="20" s="1"/>
  <c r="L830" i="20"/>
  <c r="K830" i="20"/>
  <c r="J830" i="20"/>
  <c r="G830" i="20"/>
  <c r="M829" i="20"/>
  <c r="E829" i="20" s="1"/>
  <c r="L829" i="20"/>
  <c r="K829" i="20"/>
  <c r="J829" i="20"/>
  <c r="G829" i="20"/>
  <c r="M828" i="20"/>
  <c r="E828" i="20" s="1"/>
  <c r="L828" i="20"/>
  <c r="K828" i="20"/>
  <c r="J828" i="20"/>
  <c r="G828" i="20"/>
  <c r="M827" i="20"/>
  <c r="L827" i="20"/>
  <c r="K827" i="20"/>
  <c r="J827" i="20"/>
  <c r="G827" i="20"/>
  <c r="E827" i="20"/>
  <c r="M826" i="20"/>
  <c r="E826" i="20" s="1"/>
  <c r="L826" i="20"/>
  <c r="K826" i="20"/>
  <c r="J826" i="20"/>
  <c r="G826" i="20"/>
  <c r="M825" i="20"/>
  <c r="E825" i="20" s="1"/>
  <c r="L825" i="20"/>
  <c r="K825" i="20"/>
  <c r="J825" i="20"/>
  <c r="G825" i="20"/>
  <c r="M824" i="20"/>
  <c r="E824" i="20" s="1"/>
  <c r="L824" i="20"/>
  <c r="K824" i="20"/>
  <c r="J824" i="20"/>
  <c r="G824" i="20"/>
  <c r="M823" i="20"/>
  <c r="L823" i="20"/>
  <c r="K823" i="20"/>
  <c r="J823" i="20"/>
  <c r="G823" i="20"/>
  <c r="E823" i="20"/>
  <c r="M822" i="20"/>
  <c r="E822" i="20" s="1"/>
  <c r="L822" i="20"/>
  <c r="K822" i="20"/>
  <c r="J822" i="20"/>
  <c r="G822" i="20"/>
  <c r="M821" i="20"/>
  <c r="E821" i="20" s="1"/>
  <c r="L821" i="20"/>
  <c r="K821" i="20"/>
  <c r="J821" i="20"/>
  <c r="G821" i="20"/>
  <c r="M820" i="20"/>
  <c r="E820" i="20" s="1"/>
  <c r="L820" i="20"/>
  <c r="K820" i="20"/>
  <c r="J820" i="20"/>
  <c r="G820" i="20"/>
  <c r="M819" i="20"/>
  <c r="L819" i="20"/>
  <c r="K819" i="20"/>
  <c r="J819" i="20"/>
  <c r="G819" i="20"/>
  <c r="E819" i="20"/>
  <c r="M818" i="20"/>
  <c r="E818" i="20" s="1"/>
  <c r="L818" i="20"/>
  <c r="K818" i="20"/>
  <c r="J818" i="20"/>
  <c r="G818" i="20"/>
  <c r="M817" i="20"/>
  <c r="E817" i="20" s="1"/>
  <c r="L817" i="20"/>
  <c r="K817" i="20"/>
  <c r="J817" i="20"/>
  <c r="G817" i="20"/>
  <c r="M816" i="20"/>
  <c r="E816" i="20" s="1"/>
  <c r="L816" i="20"/>
  <c r="K816" i="20"/>
  <c r="J816" i="20"/>
  <c r="G816" i="20"/>
  <c r="M815" i="20"/>
  <c r="E815" i="20" s="1"/>
  <c r="L815" i="20"/>
  <c r="K815" i="20"/>
  <c r="J815" i="20"/>
  <c r="G815" i="20"/>
  <c r="M814" i="20"/>
  <c r="E814" i="20" s="1"/>
  <c r="L814" i="20"/>
  <c r="K814" i="20"/>
  <c r="J814" i="20"/>
  <c r="G814" i="20"/>
  <c r="M813" i="20"/>
  <c r="E813" i="20" s="1"/>
  <c r="E12" i="20" s="1"/>
  <c r="F12" i="20" s="1"/>
  <c r="L813" i="20"/>
  <c r="K813" i="20"/>
  <c r="J813" i="20"/>
  <c r="G813" i="20"/>
  <c r="M812" i="20"/>
  <c r="E812" i="20" s="1"/>
  <c r="L812" i="20"/>
  <c r="K812" i="20"/>
  <c r="J812" i="20"/>
  <c r="G812" i="20"/>
  <c r="M811" i="20"/>
  <c r="E811" i="20" s="1"/>
  <c r="L811" i="20"/>
  <c r="K811" i="20"/>
  <c r="J811" i="20"/>
  <c r="G811" i="20"/>
  <c r="M810" i="20"/>
  <c r="E810" i="20" s="1"/>
  <c r="L810" i="20"/>
  <c r="K810" i="20"/>
  <c r="J810" i="20"/>
  <c r="G810" i="20"/>
  <c r="M809" i="20"/>
  <c r="E809" i="20" s="1"/>
  <c r="L809" i="20"/>
  <c r="K809" i="20"/>
  <c r="J809" i="20"/>
  <c r="G809" i="20"/>
  <c r="M808" i="20"/>
  <c r="E808" i="20" s="1"/>
  <c r="L808" i="20"/>
  <c r="K808" i="20"/>
  <c r="J808" i="20"/>
  <c r="G808" i="20"/>
  <c r="M807" i="20"/>
  <c r="E807" i="20" s="1"/>
  <c r="L807" i="20"/>
  <c r="K807" i="20"/>
  <c r="J807" i="20"/>
  <c r="G807" i="20"/>
  <c r="M806" i="20"/>
  <c r="E806" i="20" s="1"/>
  <c r="L806" i="20"/>
  <c r="K806" i="20"/>
  <c r="J806" i="20"/>
  <c r="G806" i="20"/>
  <c r="M805" i="20"/>
  <c r="E805" i="20" s="1"/>
  <c r="L805" i="20"/>
  <c r="K805" i="20"/>
  <c r="J805" i="20"/>
  <c r="G805" i="20"/>
  <c r="M804" i="20"/>
  <c r="E804" i="20" s="1"/>
  <c r="L804" i="20"/>
  <c r="K804" i="20"/>
  <c r="J804" i="20"/>
  <c r="G804" i="20"/>
  <c r="M803" i="20"/>
  <c r="E803" i="20" s="1"/>
  <c r="L803" i="20"/>
  <c r="K803" i="20"/>
  <c r="J803" i="20"/>
  <c r="G803" i="20"/>
  <c r="M802" i="20"/>
  <c r="E802" i="20" s="1"/>
  <c r="L802" i="20"/>
  <c r="K802" i="20"/>
  <c r="J802" i="20"/>
  <c r="G802" i="20"/>
  <c r="M801" i="20"/>
  <c r="E801" i="20" s="1"/>
  <c r="L801" i="20"/>
  <c r="K801" i="20"/>
  <c r="J801" i="20"/>
  <c r="G801" i="20"/>
  <c r="M800" i="20"/>
  <c r="E800" i="20" s="1"/>
  <c r="L800" i="20"/>
  <c r="K800" i="20"/>
  <c r="J800" i="20"/>
  <c r="G800" i="20"/>
  <c r="M799" i="20"/>
  <c r="E799" i="20" s="1"/>
  <c r="L799" i="20"/>
  <c r="K799" i="20"/>
  <c r="J799" i="20"/>
  <c r="G799" i="20"/>
  <c r="M798" i="20"/>
  <c r="E798" i="20" s="1"/>
  <c r="L798" i="20"/>
  <c r="K798" i="20"/>
  <c r="J798" i="20"/>
  <c r="G798" i="20"/>
  <c r="M797" i="20"/>
  <c r="E797" i="20" s="1"/>
  <c r="L797" i="20"/>
  <c r="K797" i="20"/>
  <c r="J797" i="20"/>
  <c r="G797" i="20"/>
  <c r="M796" i="20"/>
  <c r="E796" i="20" s="1"/>
  <c r="L796" i="20"/>
  <c r="K796" i="20"/>
  <c r="J796" i="20"/>
  <c r="G796" i="20"/>
  <c r="M795" i="20"/>
  <c r="E795" i="20" s="1"/>
  <c r="L795" i="20"/>
  <c r="K795" i="20"/>
  <c r="J795" i="20"/>
  <c r="G795" i="20"/>
  <c r="M794" i="20"/>
  <c r="E794" i="20" s="1"/>
  <c r="L794" i="20"/>
  <c r="K794" i="20"/>
  <c r="J794" i="20"/>
  <c r="G794" i="20"/>
  <c r="M793" i="20"/>
  <c r="E793" i="20" s="1"/>
  <c r="L793" i="20"/>
  <c r="K793" i="20"/>
  <c r="J793" i="20"/>
  <c r="G793" i="20"/>
  <c r="M792" i="20"/>
  <c r="E792" i="20" s="1"/>
  <c r="L792" i="20"/>
  <c r="K792" i="20"/>
  <c r="J792" i="20"/>
  <c r="G792" i="20"/>
  <c r="M791" i="20"/>
  <c r="L791" i="20"/>
  <c r="K791" i="20"/>
  <c r="J791" i="20"/>
  <c r="G791" i="20"/>
  <c r="E791" i="20"/>
  <c r="M790" i="20"/>
  <c r="E790" i="20" s="1"/>
  <c r="L790" i="20"/>
  <c r="K790" i="20"/>
  <c r="J790" i="20"/>
  <c r="G790" i="20"/>
  <c r="M789" i="20"/>
  <c r="L789" i="20"/>
  <c r="K789" i="20"/>
  <c r="J789" i="20"/>
  <c r="G789" i="20"/>
  <c r="E789" i="20"/>
  <c r="M788" i="20"/>
  <c r="E788" i="20" s="1"/>
  <c r="L788" i="20"/>
  <c r="K788" i="20"/>
  <c r="J788" i="20"/>
  <c r="G788" i="20"/>
  <c r="M787" i="20"/>
  <c r="E787" i="20" s="1"/>
  <c r="L787" i="20"/>
  <c r="K787" i="20"/>
  <c r="J787" i="20"/>
  <c r="G787" i="20"/>
  <c r="M786" i="20"/>
  <c r="L786" i="20"/>
  <c r="K786" i="20"/>
  <c r="J786" i="20"/>
  <c r="G786" i="20"/>
  <c r="E786" i="20"/>
  <c r="M785" i="20"/>
  <c r="E785" i="20" s="1"/>
  <c r="L785" i="20"/>
  <c r="K785" i="20"/>
  <c r="J785" i="20"/>
  <c r="G785" i="20"/>
  <c r="M784" i="20"/>
  <c r="L784" i="20"/>
  <c r="K784" i="20"/>
  <c r="J784" i="20"/>
  <c r="G784" i="20"/>
  <c r="E784" i="20"/>
  <c r="M783" i="20"/>
  <c r="E783" i="20" s="1"/>
  <c r="L783" i="20"/>
  <c r="K783" i="20"/>
  <c r="J783" i="20"/>
  <c r="G783" i="20"/>
  <c r="M782" i="20"/>
  <c r="L782" i="20"/>
  <c r="K782" i="20"/>
  <c r="J782" i="20"/>
  <c r="G782" i="20"/>
  <c r="E782" i="20"/>
  <c r="M781" i="20"/>
  <c r="E781" i="20" s="1"/>
  <c r="L781" i="20"/>
  <c r="K781" i="20"/>
  <c r="J781" i="20"/>
  <c r="G781" i="20"/>
  <c r="M780" i="20"/>
  <c r="E780" i="20" s="1"/>
  <c r="L780" i="20"/>
  <c r="K780" i="20"/>
  <c r="J780" i="20"/>
  <c r="G780" i="20"/>
  <c r="M779" i="20"/>
  <c r="E779" i="20" s="1"/>
  <c r="L779" i="20"/>
  <c r="K779" i="20"/>
  <c r="J779" i="20"/>
  <c r="G779" i="20"/>
  <c r="M778" i="20"/>
  <c r="L778" i="20"/>
  <c r="K778" i="20"/>
  <c r="J778" i="20"/>
  <c r="G778" i="20"/>
  <c r="E778" i="20"/>
  <c r="M777" i="20"/>
  <c r="E777" i="20" s="1"/>
  <c r="L777" i="20"/>
  <c r="K777" i="20"/>
  <c r="J777" i="20"/>
  <c r="G777" i="20"/>
  <c r="M776" i="20"/>
  <c r="L776" i="20"/>
  <c r="K776" i="20"/>
  <c r="J776" i="20"/>
  <c r="G776" i="20"/>
  <c r="E776" i="20"/>
  <c r="M775" i="20"/>
  <c r="E775" i="20" s="1"/>
  <c r="L775" i="20"/>
  <c r="K775" i="20"/>
  <c r="J775" i="20"/>
  <c r="G775" i="20"/>
  <c r="M774" i="20"/>
  <c r="L774" i="20"/>
  <c r="K774" i="20"/>
  <c r="J774" i="20"/>
  <c r="G774" i="20"/>
  <c r="E774" i="20"/>
  <c r="M773" i="20"/>
  <c r="E773" i="20" s="1"/>
  <c r="L773" i="20"/>
  <c r="K773" i="20"/>
  <c r="J773" i="20"/>
  <c r="G773" i="20"/>
  <c r="M772" i="20"/>
  <c r="E772" i="20" s="1"/>
  <c r="L772" i="20"/>
  <c r="K772" i="20"/>
  <c r="J772" i="20"/>
  <c r="G772" i="20"/>
  <c r="M771" i="20"/>
  <c r="E771" i="20" s="1"/>
  <c r="L771" i="20"/>
  <c r="K771" i="20"/>
  <c r="J771" i="20"/>
  <c r="G771" i="20"/>
  <c r="M770" i="20"/>
  <c r="E770" i="20" s="1"/>
  <c r="L770" i="20"/>
  <c r="K770" i="20"/>
  <c r="J770" i="20"/>
  <c r="G770" i="20"/>
  <c r="M769" i="20"/>
  <c r="E769" i="20" s="1"/>
  <c r="L769" i="20"/>
  <c r="K769" i="20"/>
  <c r="J769" i="20"/>
  <c r="G769" i="20"/>
  <c r="M768" i="20"/>
  <c r="L768" i="20"/>
  <c r="K768" i="20"/>
  <c r="J768" i="20"/>
  <c r="G768" i="20"/>
  <c r="E768" i="20"/>
  <c r="M767" i="20"/>
  <c r="E767" i="20" s="1"/>
  <c r="L767" i="20"/>
  <c r="K767" i="20"/>
  <c r="J767" i="20"/>
  <c r="G767" i="20"/>
  <c r="M766" i="20"/>
  <c r="L766" i="20"/>
  <c r="K766" i="20"/>
  <c r="J766" i="20"/>
  <c r="G766" i="20"/>
  <c r="E766" i="20"/>
  <c r="M765" i="20"/>
  <c r="E765" i="20" s="1"/>
  <c r="L765" i="20"/>
  <c r="K765" i="20"/>
  <c r="J765" i="20"/>
  <c r="G765" i="20"/>
  <c r="M764" i="20"/>
  <c r="E764" i="20" s="1"/>
  <c r="L764" i="20"/>
  <c r="K764" i="20"/>
  <c r="J764" i="20"/>
  <c r="G764" i="20"/>
  <c r="M763" i="20"/>
  <c r="E763" i="20" s="1"/>
  <c r="L763" i="20"/>
  <c r="K763" i="20"/>
  <c r="J763" i="20"/>
  <c r="G763" i="20"/>
  <c r="M762" i="20"/>
  <c r="E762" i="20" s="1"/>
  <c r="L762" i="20"/>
  <c r="K762" i="20"/>
  <c r="J762" i="20"/>
  <c r="G762" i="20"/>
  <c r="M761" i="20"/>
  <c r="E761" i="20" s="1"/>
  <c r="L761" i="20"/>
  <c r="K761" i="20"/>
  <c r="J761" i="20"/>
  <c r="G761" i="20"/>
  <c r="M760" i="20"/>
  <c r="L760" i="20"/>
  <c r="K760" i="20"/>
  <c r="J760" i="20"/>
  <c r="G760" i="20"/>
  <c r="E760" i="20"/>
  <c r="M759" i="20"/>
  <c r="E759" i="20" s="1"/>
  <c r="L759" i="20"/>
  <c r="K759" i="20"/>
  <c r="J759" i="20"/>
  <c r="G759" i="20"/>
  <c r="M758" i="20"/>
  <c r="L758" i="20"/>
  <c r="K758" i="20"/>
  <c r="J758" i="20"/>
  <c r="G758" i="20"/>
  <c r="E758" i="20"/>
  <c r="M757" i="20"/>
  <c r="E757" i="20" s="1"/>
  <c r="L757" i="20"/>
  <c r="K757" i="20"/>
  <c r="J757" i="20"/>
  <c r="G757" i="20"/>
  <c r="M756" i="20"/>
  <c r="E756" i="20" s="1"/>
  <c r="L756" i="20"/>
  <c r="K756" i="20"/>
  <c r="J756" i="20"/>
  <c r="G756" i="20"/>
  <c r="M755" i="20"/>
  <c r="E755" i="20" s="1"/>
  <c r="L755" i="20"/>
  <c r="K755" i="20"/>
  <c r="J755" i="20"/>
  <c r="G755" i="20"/>
  <c r="M754" i="20"/>
  <c r="E754" i="20" s="1"/>
  <c r="L754" i="20"/>
  <c r="K754" i="20"/>
  <c r="J754" i="20"/>
  <c r="G754" i="20"/>
  <c r="M753" i="20"/>
  <c r="E753" i="20" s="1"/>
  <c r="L753" i="20"/>
  <c r="K753" i="20"/>
  <c r="J753" i="20"/>
  <c r="G753" i="20"/>
  <c r="M752" i="20"/>
  <c r="L752" i="20"/>
  <c r="K752" i="20"/>
  <c r="J752" i="20"/>
  <c r="G752" i="20"/>
  <c r="E752" i="20"/>
  <c r="M751" i="20"/>
  <c r="E751" i="20" s="1"/>
  <c r="L751" i="20"/>
  <c r="K751" i="20"/>
  <c r="J751" i="20"/>
  <c r="G751" i="20"/>
  <c r="M750" i="20"/>
  <c r="L750" i="20"/>
  <c r="K750" i="20"/>
  <c r="J750" i="20"/>
  <c r="G750" i="20"/>
  <c r="E750" i="20"/>
  <c r="M749" i="20"/>
  <c r="E749" i="20" s="1"/>
  <c r="L749" i="20"/>
  <c r="K749" i="20"/>
  <c r="J749" i="20"/>
  <c r="G749" i="20"/>
  <c r="M748" i="20"/>
  <c r="E748" i="20" s="1"/>
  <c r="L748" i="20"/>
  <c r="K748" i="20"/>
  <c r="J748" i="20"/>
  <c r="G748" i="20"/>
  <c r="M747" i="20"/>
  <c r="E747" i="20" s="1"/>
  <c r="L747" i="20"/>
  <c r="K747" i="20"/>
  <c r="J747" i="20"/>
  <c r="G747" i="20"/>
  <c r="M746" i="20"/>
  <c r="E746" i="20" s="1"/>
  <c r="L746" i="20"/>
  <c r="K746" i="20"/>
  <c r="J746" i="20"/>
  <c r="G746" i="20"/>
  <c r="M745" i="20"/>
  <c r="E745" i="20" s="1"/>
  <c r="L745" i="20"/>
  <c r="K745" i="20"/>
  <c r="J745" i="20"/>
  <c r="G745" i="20"/>
  <c r="M744" i="20"/>
  <c r="L744" i="20"/>
  <c r="K744" i="20"/>
  <c r="J744" i="20"/>
  <c r="G744" i="20"/>
  <c r="E744" i="20"/>
  <c r="M743" i="20"/>
  <c r="E743" i="20" s="1"/>
  <c r="L743" i="20"/>
  <c r="K743" i="20"/>
  <c r="J743" i="20"/>
  <c r="G743" i="20"/>
  <c r="M742" i="20"/>
  <c r="L742" i="20"/>
  <c r="K742" i="20"/>
  <c r="J742" i="20"/>
  <c r="G742" i="20"/>
  <c r="E742" i="20"/>
  <c r="M741" i="20"/>
  <c r="E741" i="20" s="1"/>
  <c r="L741" i="20"/>
  <c r="K741" i="20"/>
  <c r="J741" i="20"/>
  <c r="G741" i="20"/>
  <c r="M740" i="20"/>
  <c r="E740" i="20" s="1"/>
  <c r="L740" i="20"/>
  <c r="K740" i="20"/>
  <c r="J740" i="20"/>
  <c r="G740" i="20"/>
  <c r="M739" i="20"/>
  <c r="E739" i="20" s="1"/>
  <c r="L739" i="20"/>
  <c r="K739" i="20"/>
  <c r="J739" i="20"/>
  <c r="G739" i="20"/>
  <c r="M738" i="20"/>
  <c r="E738" i="20" s="1"/>
  <c r="E11" i="20" s="1"/>
  <c r="F11" i="20" s="1"/>
  <c r="L738" i="20"/>
  <c r="K738" i="20"/>
  <c r="J738" i="20"/>
  <c r="G738" i="20"/>
  <c r="M737" i="20"/>
  <c r="E737" i="20" s="1"/>
  <c r="L737" i="20"/>
  <c r="K737" i="20"/>
  <c r="J737" i="20"/>
  <c r="G737" i="20"/>
  <c r="M736" i="20"/>
  <c r="L736" i="20"/>
  <c r="K736" i="20"/>
  <c r="J736" i="20"/>
  <c r="G736" i="20"/>
  <c r="E736" i="20"/>
  <c r="M735" i="20"/>
  <c r="E735" i="20" s="1"/>
  <c r="L735" i="20"/>
  <c r="K735" i="20"/>
  <c r="J735" i="20"/>
  <c r="G735" i="20"/>
  <c r="M734" i="20"/>
  <c r="L734" i="20"/>
  <c r="K734" i="20"/>
  <c r="J734" i="20"/>
  <c r="G734" i="20"/>
  <c r="E734" i="20"/>
  <c r="M733" i="20"/>
  <c r="E733" i="20" s="1"/>
  <c r="L733" i="20"/>
  <c r="K733" i="20"/>
  <c r="J733" i="20"/>
  <c r="G733" i="20"/>
  <c r="M732" i="20"/>
  <c r="E732" i="20" s="1"/>
  <c r="L732" i="20"/>
  <c r="K732" i="20"/>
  <c r="J732" i="20"/>
  <c r="G732" i="20"/>
  <c r="M731" i="20"/>
  <c r="E731" i="20" s="1"/>
  <c r="L731" i="20"/>
  <c r="K731" i="20"/>
  <c r="J731" i="20"/>
  <c r="G731" i="20"/>
  <c r="M730" i="20"/>
  <c r="E730" i="20" s="1"/>
  <c r="L730" i="20"/>
  <c r="K730" i="20"/>
  <c r="J730" i="20"/>
  <c r="G730" i="20"/>
  <c r="M729" i="20"/>
  <c r="E729" i="20" s="1"/>
  <c r="L729" i="20"/>
  <c r="K729" i="20"/>
  <c r="J729" i="20"/>
  <c r="G729" i="20"/>
  <c r="M728" i="20"/>
  <c r="L728" i="20"/>
  <c r="K728" i="20"/>
  <c r="J728" i="20"/>
  <c r="G728" i="20"/>
  <c r="E728" i="20"/>
  <c r="M727" i="20"/>
  <c r="E727" i="20" s="1"/>
  <c r="L727" i="20"/>
  <c r="K727" i="20"/>
  <c r="J727" i="20"/>
  <c r="G727" i="20"/>
  <c r="M726" i="20"/>
  <c r="E726" i="20" s="1"/>
  <c r="L726" i="20"/>
  <c r="K726" i="20"/>
  <c r="J726" i="20"/>
  <c r="G726" i="20"/>
  <c r="M725" i="20"/>
  <c r="E725" i="20" s="1"/>
  <c r="L725" i="20"/>
  <c r="K725" i="20"/>
  <c r="J725" i="20"/>
  <c r="G725" i="20"/>
  <c r="M724" i="20"/>
  <c r="E724" i="20" s="1"/>
  <c r="L724" i="20"/>
  <c r="K724" i="20"/>
  <c r="J724" i="20"/>
  <c r="G724" i="20"/>
  <c r="M723" i="20"/>
  <c r="E723" i="20" s="1"/>
  <c r="L723" i="20"/>
  <c r="K723" i="20"/>
  <c r="J723" i="20"/>
  <c r="G723" i="20"/>
  <c r="M722" i="20"/>
  <c r="E722" i="20" s="1"/>
  <c r="L722" i="20"/>
  <c r="K722" i="20"/>
  <c r="J722" i="20"/>
  <c r="G722" i="20"/>
  <c r="M721" i="20"/>
  <c r="E721" i="20" s="1"/>
  <c r="L721" i="20"/>
  <c r="K721" i="20"/>
  <c r="J721" i="20"/>
  <c r="G721" i="20"/>
  <c r="M720" i="20"/>
  <c r="L720" i="20"/>
  <c r="K720" i="20"/>
  <c r="J720" i="20"/>
  <c r="G720" i="20"/>
  <c r="E720" i="20"/>
  <c r="M719" i="20"/>
  <c r="E719" i="20" s="1"/>
  <c r="L719" i="20"/>
  <c r="K719" i="20"/>
  <c r="J719" i="20"/>
  <c r="G719" i="20"/>
  <c r="M718" i="20"/>
  <c r="E718" i="20" s="1"/>
  <c r="L718" i="20"/>
  <c r="K718" i="20"/>
  <c r="J718" i="20"/>
  <c r="G718" i="20"/>
  <c r="M717" i="20"/>
  <c r="E717" i="20" s="1"/>
  <c r="L717" i="20"/>
  <c r="K717" i="20"/>
  <c r="J717" i="20"/>
  <c r="G717" i="20"/>
  <c r="M716" i="20"/>
  <c r="L716" i="20"/>
  <c r="K716" i="20"/>
  <c r="J716" i="20"/>
  <c r="G716" i="20"/>
  <c r="E716" i="20"/>
  <c r="M715" i="20"/>
  <c r="E715" i="20" s="1"/>
  <c r="L715" i="20"/>
  <c r="K715" i="20"/>
  <c r="J715" i="20"/>
  <c r="G715" i="20"/>
  <c r="M714" i="20"/>
  <c r="E714" i="20" s="1"/>
  <c r="L714" i="20"/>
  <c r="K714" i="20"/>
  <c r="J714" i="20"/>
  <c r="G714" i="20"/>
  <c r="M713" i="20"/>
  <c r="E713" i="20" s="1"/>
  <c r="L713" i="20"/>
  <c r="K713" i="20"/>
  <c r="J713" i="20"/>
  <c r="G713" i="20"/>
  <c r="M712" i="20"/>
  <c r="L712" i="20"/>
  <c r="K712" i="20"/>
  <c r="J712" i="20"/>
  <c r="G712" i="20"/>
  <c r="E712" i="20"/>
  <c r="M711" i="20"/>
  <c r="E711" i="20" s="1"/>
  <c r="L711" i="20"/>
  <c r="K711" i="20"/>
  <c r="J711" i="20"/>
  <c r="G711" i="20"/>
  <c r="M710" i="20"/>
  <c r="E710" i="20" s="1"/>
  <c r="L710" i="20"/>
  <c r="K710" i="20"/>
  <c r="J710" i="20"/>
  <c r="G710" i="20"/>
  <c r="M709" i="20"/>
  <c r="E709" i="20" s="1"/>
  <c r="L709" i="20"/>
  <c r="K709" i="20"/>
  <c r="J709" i="20"/>
  <c r="G709" i="20"/>
  <c r="M708" i="20"/>
  <c r="E708" i="20" s="1"/>
  <c r="L708" i="20"/>
  <c r="K708" i="20"/>
  <c r="J708" i="20"/>
  <c r="G708" i="20"/>
  <c r="M707" i="20"/>
  <c r="E707" i="20" s="1"/>
  <c r="L707" i="20"/>
  <c r="K707" i="20"/>
  <c r="J707" i="20"/>
  <c r="G707" i="20"/>
  <c r="M706" i="20"/>
  <c r="E706" i="20" s="1"/>
  <c r="L706" i="20"/>
  <c r="K706" i="20"/>
  <c r="J706" i="20"/>
  <c r="G706" i="20"/>
  <c r="M705" i="20"/>
  <c r="E705" i="20" s="1"/>
  <c r="L705" i="20"/>
  <c r="K705" i="20"/>
  <c r="J705" i="20"/>
  <c r="G705" i="20"/>
  <c r="M704" i="20"/>
  <c r="L704" i="20"/>
  <c r="K704" i="20"/>
  <c r="J704" i="20"/>
  <c r="G704" i="20"/>
  <c r="E704" i="20"/>
  <c r="M703" i="20"/>
  <c r="E703" i="20" s="1"/>
  <c r="L703" i="20"/>
  <c r="K703" i="20"/>
  <c r="J703" i="20"/>
  <c r="G703" i="20"/>
  <c r="M702" i="20"/>
  <c r="E702" i="20" s="1"/>
  <c r="L702" i="20"/>
  <c r="K702" i="20"/>
  <c r="J702" i="20"/>
  <c r="G702" i="20"/>
  <c r="M701" i="20"/>
  <c r="E701" i="20" s="1"/>
  <c r="L701" i="20"/>
  <c r="K701" i="20"/>
  <c r="J701" i="20"/>
  <c r="G701" i="20"/>
  <c r="M700" i="20"/>
  <c r="E700" i="20" s="1"/>
  <c r="L700" i="20"/>
  <c r="K700" i="20"/>
  <c r="J700" i="20"/>
  <c r="G700" i="20"/>
  <c r="M699" i="20"/>
  <c r="E699" i="20" s="1"/>
  <c r="L699" i="20"/>
  <c r="K699" i="20"/>
  <c r="J699" i="20"/>
  <c r="G699" i="20"/>
  <c r="M698" i="20"/>
  <c r="E698" i="20" s="1"/>
  <c r="L698" i="20"/>
  <c r="K698" i="20"/>
  <c r="J698" i="20"/>
  <c r="G698" i="20"/>
  <c r="M697" i="20"/>
  <c r="E697" i="20" s="1"/>
  <c r="L697" i="20"/>
  <c r="K697" i="20"/>
  <c r="J697" i="20"/>
  <c r="G697" i="20"/>
  <c r="M696" i="20"/>
  <c r="L696" i="20"/>
  <c r="K696" i="20"/>
  <c r="J696" i="20"/>
  <c r="G696" i="20"/>
  <c r="E696" i="20"/>
  <c r="M695" i="20"/>
  <c r="E695" i="20" s="1"/>
  <c r="L695" i="20"/>
  <c r="K695" i="20"/>
  <c r="J695" i="20"/>
  <c r="G695" i="20"/>
  <c r="M694" i="20"/>
  <c r="E694" i="20" s="1"/>
  <c r="L694" i="20"/>
  <c r="K694" i="20"/>
  <c r="J694" i="20"/>
  <c r="G694" i="20"/>
  <c r="M693" i="20"/>
  <c r="E693" i="20" s="1"/>
  <c r="L693" i="20"/>
  <c r="K693" i="20"/>
  <c r="J693" i="20"/>
  <c r="G693" i="20"/>
  <c r="M692" i="20"/>
  <c r="L692" i="20"/>
  <c r="K692" i="20"/>
  <c r="J692" i="20"/>
  <c r="G692" i="20"/>
  <c r="E692" i="20"/>
  <c r="M691" i="20"/>
  <c r="E691" i="20" s="1"/>
  <c r="L691" i="20"/>
  <c r="K691" i="20"/>
  <c r="J691" i="20"/>
  <c r="G691" i="20"/>
  <c r="M690" i="20"/>
  <c r="E690" i="20" s="1"/>
  <c r="L690" i="20"/>
  <c r="K690" i="20"/>
  <c r="J690" i="20"/>
  <c r="G690" i="20"/>
  <c r="M689" i="20"/>
  <c r="E689" i="20" s="1"/>
  <c r="L689" i="20"/>
  <c r="K689" i="20"/>
  <c r="J689" i="20"/>
  <c r="G689" i="20"/>
  <c r="M688" i="20"/>
  <c r="L688" i="20"/>
  <c r="K688" i="20"/>
  <c r="J688" i="20"/>
  <c r="G688" i="20"/>
  <c r="E688" i="20"/>
  <c r="M687" i="20"/>
  <c r="E687" i="20" s="1"/>
  <c r="L687" i="20"/>
  <c r="K687" i="20"/>
  <c r="J687" i="20"/>
  <c r="G687" i="20"/>
  <c r="M686" i="20"/>
  <c r="E686" i="20" s="1"/>
  <c r="L686" i="20"/>
  <c r="K686" i="20"/>
  <c r="J686" i="20"/>
  <c r="G686" i="20"/>
  <c r="M685" i="20"/>
  <c r="E685" i="20" s="1"/>
  <c r="L685" i="20"/>
  <c r="K685" i="20"/>
  <c r="J685" i="20"/>
  <c r="G685" i="20"/>
  <c r="M684" i="20"/>
  <c r="L684" i="20"/>
  <c r="K684" i="20"/>
  <c r="J684" i="20"/>
  <c r="G684" i="20"/>
  <c r="E684" i="20"/>
  <c r="M683" i="20"/>
  <c r="E683" i="20" s="1"/>
  <c r="L683" i="20"/>
  <c r="K683" i="20"/>
  <c r="J683" i="20"/>
  <c r="G683" i="20"/>
  <c r="M682" i="20"/>
  <c r="E682" i="20" s="1"/>
  <c r="L682" i="20"/>
  <c r="K682" i="20"/>
  <c r="J682" i="20"/>
  <c r="G682" i="20"/>
  <c r="M681" i="20"/>
  <c r="E681" i="20" s="1"/>
  <c r="L681" i="20"/>
  <c r="K681" i="20"/>
  <c r="J681" i="20"/>
  <c r="G681" i="20"/>
  <c r="M680" i="20"/>
  <c r="L680" i="20"/>
  <c r="K680" i="20"/>
  <c r="J680" i="20"/>
  <c r="G680" i="20"/>
  <c r="E680" i="20"/>
  <c r="M679" i="20"/>
  <c r="E679" i="20" s="1"/>
  <c r="L679" i="20"/>
  <c r="K679" i="20"/>
  <c r="J679" i="20"/>
  <c r="G679" i="20"/>
  <c r="M678" i="20"/>
  <c r="E678" i="20" s="1"/>
  <c r="L678" i="20"/>
  <c r="K678" i="20"/>
  <c r="J678" i="20"/>
  <c r="G678" i="20"/>
  <c r="M677" i="20"/>
  <c r="E677" i="20" s="1"/>
  <c r="L677" i="20"/>
  <c r="K677" i="20"/>
  <c r="J677" i="20"/>
  <c r="G677" i="20"/>
  <c r="M676" i="20"/>
  <c r="L676" i="20"/>
  <c r="K676" i="20"/>
  <c r="J676" i="20"/>
  <c r="G676" i="20"/>
  <c r="E676" i="20"/>
  <c r="M675" i="20"/>
  <c r="E675" i="20" s="1"/>
  <c r="L675" i="20"/>
  <c r="K675" i="20"/>
  <c r="J675" i="20"/>
  <c r="G675" i="20"/>
  <c r="M674" i="20"/>
  <c r="E674" i="20" s="1"/>
  <c r="L674" i="20"/>
  <c r="K674" i="20"/>
  <c r="J674" i="20"/>
  <c r="G674" i="20"/>
  <c r="M673" i="20"/>
  <c r="E673" i="20" s="1"/>
  <c r="L673" i="20"/>
  <c r="K673" i="20"/>
  <c r="J673" i="20"/>
  <c r="G673" i="20"/>
  <c r="M672" i="20"/>
  <c r="L672" i="20"/>
  <c r="K672" i="20"/>
  <c r="J672" i="20"/>
  <c r="G672" i="20"/>
  <c r="E672" i="20"/>
  <c r="M671" i="20"/>
  <c r="E671" i="20" s="1"/>
  <c r="L671" i="20"/>
  <c r="K671" i="20"/>
  <c r="J671" i="20"/>
  <c r="G671" i="20"/>
  <c r="M670" i="20"/>
  <c r="E670" i="20" s="1"/>
  <c r="L670" i="20"/>
  <c r="K670" i="20"/>
  <c r="J670" i="20"/>
  <c r="G670" i="20"/>
  <c r="M669" i="20"/>
  <c r="E669" i="20" s="1"/>
  <c r="L669" i="20"/>
  <c r="K669" i="20"/>
  <c r="J669" i="20"/>
  <c r="G669" i="20"/>
  <c r="M668" i="20"/>
  <c r="L668" i="20"/>
  <c r="K668" i="20"/>
  <c r="J668" i="20"/>
  <c r="G668" i="20"/>
  <c r="E668" i="20"/>
  <c r="M667" i="20"/>
  <c r="E667" i="20" s="1"/>
  <c r="L667" i="20"/>
  <c r="K667" i="20"/>
  <c r="J667" i="20"/>
  <c r="G667" i="20"/>
  <c r="M666" i="20"/>
  <c r="E666" i="20" s="1"/>
  <c r="L666" i="20"/>
  <c r="K666" i="20"/>
  <c r="J666" i="20"/>
  <c r="G666" i="20"/>
  <c r="M665" i="20"/>
  <c r="E665" i="20" s="1"/>
  <c r="L665" i="20"/>
  <c r="K665" i="20"/>
  <c r="J665" i="20"/>
  <c r="G665" i="20"/>
  <c r="M664" i="20"/>
  <c r="L664" i="20"/>
  <c r="K664" i="20"/>
  <c r="J664" i="20"/>
  <c r="G664" i="20"/>
  <c r="E664" i="20"/>
  <c r="M663" i="20"/>
  <c r="E663" i="20" s="1"/>
  <c r="L663" i="20"/>
  <c r="K663" i="20"/>
  <c r="J663" i="20"/>
  <c r="G663" i="20"/>
  <c r="M662" i="20"/>
  <c r="E662" i="20" s="1"/>
  <c r="L662" i="20"/>
  <c r="K662" i="20"/>
  <c r="J662" i="20"/>
  <c r="G662" i="20"/>
  <c r="M661" i="20"/>
  <c r="E661" i="20" s="1"/>
  <c r="L661" i="20"/>
  <c r="K661" i="20"/>
  <c r="J661" i="20"/>
  <c r="G661" i="20"/>
  <c r="M660" i="20"/>
  <c r="L660" i="20"/>
  <c r="K660" i="20"/>
  <c r="J660" i="20"/>
  <c r="G660" i="20"/>
  <c r="E660" i="20"/>
  <c r="M659" i="20"/>
  <c r="E659" i="20" s="1"/>
  <c r="L659" i="20"/>
  <c r="K659" i="20"/>
  <c r="J659" i="20"/>
  <c r="G659" i="20"/>
  <c r="M658" i="20"/>
  <c r="E658" i="20" s="1"/>
  <c r="L658" i="20"/>
  <c r="K658" i="20"/>
  <c r="J658" i="20"/>
  <c r="G658" i="20"/>
  <c r="M657" i="20"/>
  <c r="E657" i="20" s="1"/>
  <c r="L657" i="20"/>
  <c r="K657" i="20"/>
  <c r="J657" i="20"/>
  <c r="G657" i="20"/>
  <c r="M656" i="20"/>
  <c r="L656" i="20"/>
  <c r="K656" i="20"/>
  <c r="J656" i="20"/>
  <c r="G656" i="20"/>
  <c r="E656" i="20"/>
  <c r="M655" i="20"/>
  <c r="E655" i="20" s="1"/>
  <c r="L655" i="20"/>
  <c r="K655" i="20"/>
  <c r="J655" i="20"/>
  <c r="G655" i="20"/>
  <c r="M654" i="20"/>
  <c r="E654" i="20" s="1"/>
  <c r="E10" i="20" s="1"/>
  <c r="F10" i="20" s="1"/>
  <c r="L654" i="20"/>
  <c r="K654" i="20"/>
  <c r="J654" i="20"/>
  <c r="G654" i="20"/>
  <c r="M653" i="20"/>
  <c r="E653" i="20" s="1"/>
  <c r="L653" i="20"/>
  <c r="K653" i="20"/>
  <c r="J653" i="20"/>
  <c r="G653" i="20"/>
  <c r="M652" i="20"/>
  <c r="L652" i="20"/>
  <c r="K652" i="20"/>
  <c r="J652" i="20"/>
  <c r="G652" i="20"/>
  <c r="E652" i="20"/>
  <c r="M651" i="20"/>
  <c r="L651" i="20"/>
  <c r="K651" i="20"/>
  <c r="J651" i="20"/>
  <c r="G651" i="20"/>
  <c r="E651" i="20"/>
  <c r="M650" i="20"/>
  <c r="L650" i="20"/>
  <c r="K650" i="20"/>
  <c r="J650" i="20"/>
  <c r="G650" i="20"/>
  <c r="E650" i="20"/>
  <c r="M649" i="20"/>
  <c r="L649" i="20"/>
  <c r="K649" i="20"/>
  <c r="J649" i="20"/>
  <c r="G649" i="20"/>
  <c r="E649" i="20"/>
  <c r="M648" i="20"/>
  <c r="L648" i="20"/>
  <c r="K648" i="20"/>
  <c r="J648" i="20"/>
  <c r="G648" i="20"/>
  <c r="E648" i="20"/>
  <c r="M647" i="20"/>
  <c r="L647" i="20"/>
  <c r="K647" i="20"/>
  <c r="J647" i="20"/>
  <c r="G647" i="20"/>
  <c r="E647" i="20"/>
  <c r="M646" i="20"/>
  <c r="L646" i="20"/>
  <c r="K646" i="20"/>
  <c r="J646" i="20"/>
  <c r="G646" i="20"/>
  <c r="E646" i="20"/>
  <c r="M645" i="20"/>
  <c r="L645" i="20"/>
  <c r="K645" i="20"/>
  <c r="J645" i="20"/>
  <c r="G645" i="20"/>
  <c r="E645" i="20"/>
  <c r="M644" i="20"/>
  <c r="L644" i="20"/>
  <c r="K644" i="20"/>
  <c r="J644" i="20"/>
  <c r="G644" i="20"/>
  <c r="E644" i="20"/>
  <c r="M643" i="20"/>
  <c r="L643" i="20"/>
  <c r="K643" i="20"/>
  <c r="J643" i="20"/>
  <c r="G643" i="20"/>
  <c r="E643" i="20"/>
  <c r="M642" i="20"/>
  <c r="L642" i="20"/>
  <c r="K642" i="20"/>
  <c r="J642" i="20"/>
  <c r="G642" i="20"/>
  <c r="E642" i="20"/>
  <c r="M641" i="20"/>
  <c r="L641" i="20"/>
  <c r="K641" i="20"/>
  <c r="J641" i="20"/>
  <c r="G641" i="20"/>
  <c r="E641" i="20"/>
  <c r="M640" i="20"/>
  <c r="L640" i="20"/>
  <c r="K640" i="20"/>
  <c r="J640" i="20"/>
  <c r="G640" i="20"/>
  <c r="E640" i="20"/>
  <c r="M639" i="20"/>
  <c r="L639" i="20"/>
  <c r="K639" i="20"/>
  <c r="J639" i="20"/>
  <c r="G639" i="20"/>
  <c r="E639" i="20"/>
  <c r="M638" i="20"/>
  <c r="L638" i="20"/>
  <c r="K638" i="20"/>
  <c r="J638" i="20"/>
  <c r="G638" i="20"/>
  <c r="E638" i="20"/>
  <c r="M637" i="20"/>
  <c r="L637" i="20"/>
  <c r="K637" i="20"/>
  <c r="J637" i="20"/>
  <c r="G637" i="20"/>
  <c r="E637" i="20"/>
  <c r="M636" i="20"/>
  <c r="L636" i="20"/>
  <c r="K636" i="20"/>
  <c r="J636" i="20"/>
  <c r="G636" i="20"/>
  <c r="E636" i="20"/>
  <c r="M635" i="20"/>
  <c r="L635" i="20"/>
  <c r="K635" i="20"/>
  <c r="J635" i="20"/>
  <c r="G635" i="20"/>
  <c r="E635" i="20"/>
  <c r="M634" i="20"/>
  <c r="L634" i="20"/>
  <c r="K634" i="20"/>
  <c r="J634" i="20"/>
  <c r="G634" i="20"/>
  <c r="E634" i="20"/>
  <c r="M633" i="20"/>
  <c r="L633" i="20"/>
  <c r="K633" i="20"/>
  <c r="J633" i="20"/>
  <c r="G633" i="20"/>
  <c r="E633" i="20"/>
  <c r="M632" i="20"/>
  <c r="L632" i="20"/>
  <c r="K632" i="20"/>
  <c r="J632" i="20"/>
  <c r="G632" i="20"/>
  <c r="E632" i="20"/>
  <c r="M631" i="20"/>
  <c r="L631" i="20"/>
  <c r="K631" i="20"/>
  <c r="J631" i="20"/>
  <c r="G631" i="20"/>
  <c r="E631" i="20"/>
  <c r="M630" i="20"/>
  <c r="L630" i="20"/>
  <c r="K630" i="20"/>
  <c r="J630" i="20"/>
  <c r="G630" i="20"/>
  <c r="E630" i="20"/>
  <c r="M629" i="20"/>
  <c r="L629" i="20"/>
  <c r="K629" i="20"/>
  <c r="J629" i="20"/>
  <c r="G629" i="20"/>
  <c r="E629" i="20"/>
  <c r="M628" i="20"/>
  <c r="L628" i="20"/>
  <c r="K628" i="20"/>
  <c r="J628" i="20"/>
  <c r="G628" i="20"/>
  <c r="E628" i="20"/>
  <c r="M627" i="20"/>
  <c r="L627" i="20"/>
  <c r="K627" i="20"/>
  <c r="J627" i="20"/>
  <c r="G627" i="20"/>
  <c r="E627" i="20"/>
  <c r="M626" i="20"/>
  <c r="L626" i="20"/>
  <c r="K626" i="20"/>
  <c r="J626" i="20"/>
  <c r="G626" i="20"/>
  <c r="E626" i="20"/>
  <c r="M625" i="20"/>
  <c r="L625" i="20"/>
  <c r="K625" i="20"/>
  <c r="J625" i="20"/>
  <c r="G625" i="20"/>
  <c r="E625" i="20"/>
  <c r="M624" i="20"/>
  <c r="L624" i="20"/>
  <c r="K624" i="20"/>
  <c r="J624" i="20"/>
  <c r="G624" i="20"/>
  <c r="E624" i="20"/>
  <c r="M623" i="20"/>
  <c r="L623" i="20"/>
  <c r="K623" i="20"/>
  <c r="J623" i="20"/>
  <c r="G623" i="20"/>
  <c r="E623" i="20"/>
  <c r="M622" i="20"/>
  <c r="L622" i="20"/>
  <c r="K622" i="20"/>
  <c r="J622" i="20"/>
  <c r="G622" i="20"/>
  <c r="E622" i="20"/>
  <c r="M621" i="20"/>
  <c r="L621" i="20"/>
  <c r="K621" i="20"/>
  <c r="J621" i="20"/>
  <c r="G621" i="20"/>
  <c r="E621" i="20"/>
  <c r="M620" i="20"/>
  <c r="L620" i="20"/>
  <c r="K620" i="20"/>
  <c r="J620" i="20"/>
  <c r="G620" i="20"/>
  <c r="E620" i="20"/>
  <c r="M619" i="20"/>
  <c r="L619" i="20"/>
  <c r="K619" i="20"/>
  <c r="J619" i="20"/>
  <c r="G619" i="20"/>
  <c r="E619" i="20"/>
  <c r="M618" i="20"/>
  <c r="L618" i="20"/>
  <c r="K618" i="20"/>
  <c r="J618" i="20"/>
  <c r="G618" i="20"/>
  <c r="E618" i="20"/>
  <c r="M617" i="20"/>
  <c r="L617" i="20"/>
  <c r="K617" i="20"/>
  <c r="J617" i="20"/>
  <c r="G617" i="20"/>
  <c r="E617" i="20"/>
  <c r="M616" i="20"/>
  <c r="L616" i="20"/>
  <c r="K616" i="20"/>
  <c r="J616" i="20"/>
  <c r="G616" i="20"/>
  <c r="E616" i="20"/>
  <c r="M615" i="20"/>
  <c r="L615" i="20"/>
  <c r="K615" i="20"/>
  <c r="J615" i="20"/>
  <c r="G615" i="20"/>
  <c r="E615" i="20"/>
  <c r="M614" i="20"/>
  <c r="L614" i="20"/>
  <c r="K614" i="20"/>
  <c r="J614" i="20"/>
  <c r="G614" i="20"/>
  <c r="E614" i="20"/>
  <c r="M613" i="20"/>
  <c r="L613" i="20"/>
  <c r="K613" i="20"/>
  <c r="J613" i="20"/>
  <c r="G613" i="20"/>
  <c r="E613" i="20"/>
  <c r="M612" i="20"/>
  <c r="L612" i="20"/>
  <c r="K612" i="20"/>
  <c r="J612" i="20"/>
  <c r="G612" i="20"/>
  <c r="E612" i="20"/>
  <c r="M611" i="20"/>
  <c r="L611" i="20"/>
  <c r="K611" i="20"/>
  <c r="J611" i="20"/>
  <c r="G611" i="20"/>
  <c r="E611" i="20"/>
  <c r="M610" i="20"/>
  <c r="L610" i="20"/>
  <c r="K610" i="20"/>
  <c r="J610" i="20"/>
  <c r="G610" i="20"/>
  <c r="E610" i="20"/>
  <c r="M609" i="20"/>
  <c r="L609" i="20"/>
  <c r="K609" i="20"/>
  <c r="J609" i="20"/>
  <c r="G609" i="20"/>
  <c r="E609" i="20"/>
  <c r="M608" i="20"/>
  <c r="L608" i="20"/>
  <c r="K608" i="20"/>
  <c r="J608" i="20"/>
  <c r="G608" i="20"/>
  <c r="E608" i="20"/>
  <c r="M607" i="20"/>
  <c r="L607" i="20"/>
  <c r="K607" i="20"/>
  <c r="J607" i="20"/>
  <c r="G607" i="20"/>
  <c r="E607" i="20"/>
  <c r="M606" i="20"/>
  <c r="L606" i="20"/>
  <c r="K606" i="20"/>
  <c r="J606" i="20"/>
  <c r="G606" i="20"/>
  <c r="E606" i="20"/>
  <c r="M605" i="20"/>
  <c r="L605" i="20"/>
  <c r="K605" i="20"/>
  <c r="J605" i="20"/>
  <c r="G605" i="20"/>
  <c r="E605" i="20"/>
  <c r="M604" i="20"/>
  <c r="L604" i="20"/>
  <c r="K604" i="20"/>
  <c r="J604" i="20"/>
  <c r="G604" i="20"/>
  <c r="E604" i="20"/>
  <c r="M603" i="20"/>
  <c r="L603" i="20"/>
  <c r="K603" i="20"/>
  <c r="J603" i="20"/>
  <c r="G603" i="20"/>
  <c r="E603" i="20"/>
  <c r="M602" i="20"/>
  <c r="L602" i="20"/>
  <c r="K602" i="20"/>
  <c r="J602" i="20"/>
  <c r="G602" i="20"/>
  <c r="E602" i="20"/>
  <c r="M601" i="20"/>
  <c r="L601" i="20"/>
  <c r="K601" i="20"/>
  <c r="J601" i="20"/>
  <c r="G601" i="20"/>
  <c r="E601" i="20"/>
  <c r="M600" i="20"/>
  <c r="L600" i="20"/>
  <c r="K600" i="20"/>
  <c r="J600" i="20"/>
  <c r="G600" i="20"/>
  <c r="E600" i="20"/>
  <c r="M599" i="20"/>
  <c r="L599" i="20"/>
  <c r="K599" i="20"/>
  <c r="J599" i="20"/>
  <c r="G599" i="20"/>
  <c r="E599" i="20"/>
  <c r="M598" i="20"/>
  <c r="L598" i="20"/>
  <c r="K598" i="20"/>
  <c r="J598" i="20"/>
  <c r="G598" i="20"/>
  <c r="E598" i="20"/>
  <c r="M597" i="20"/>
  <c r="L597" i="20"/>
  <c r="K597" i="20"/>
  <c r="J597" i="20"/>
  <c r="G597" i="20"/>
  <c r="E597" i="20"/>
  <c r="M596" i="20"/>
  <c r="L596" i="20"/>
  <c r="K596" i="20"/>
  <c r="J596" i="20"/>
  <c r="G596" i="20"/>
  <c r="E596" i="20"/>
  <c r="M595" i="20"/>
  <c r="L595" i="20"/>
  <c r="K595" i="20"/>
  <c r="J595" i="20"/>
  <c r="G595" i="20"/>
  <c r="E595" i="20"/>
  <c r="M594" i="20"/>
  <c r="L594" i="20"/>
  <c r="K594" i="20"/>
  <c r="J594" i="20"/>
  <c r="G594" i="20"/>
  <c r="E594" i="20"/>
  <c r="M593" i="20"/>
  <c r="L593" i="20"/>
  <c r="K593" i="20"/>
  <c r="J593" i="20"/>
  <c r="G593" i="20"/>
  <c r="E593" i="20"/>
  <c r="M592" i="20"/>
  <c r="L592" i="20"/>
  <c r="K592" i="20"/>
  <c r="J592" i="20"/>
  <c r="G592" i="20"/>
  <c r="E592" i="20"/>
  <c r="M591" i="20"/>
  <c r="L591" i="20"/>
  <c r="K591" i="20"/>
  <c r="J591" i="20"/>
  <c r="G591" i="20"/>
  <c r="E591" i="20"/>
  <c r="M590" i="20"/>
  <c r="L590" i="20"/>
  <c r="K590" i="20"/>
  <c r="J590" i="20"/>
  <c r="G590" i="20"/>
  <c r="E590" i="20"/>
  <c r="M589" i="20"/>
  <c r="L589" i="20"/>
  <c r="K589" i="20"/>
  <c r="J589" i="20"/>
  <c r="G589" i="20"/>
  <c r="E589" i="20"/>
  <c r="M588" i="20"/>
  <c r="L588" i="20"/>
  <c r="K588" i="20"/>
  <c r="J588" i="20"/>
  <c r="G588" i="20"/>
  <c r="E588" i="20"/>
  <c r="M587" i="20"/>
  <c r="L587" i="20"/>
  <c r="K587" i="20"/>
  <c r="J587" i="20"/>
  <c r="G587" i="20"/>
  <c r="E587" i="20"/>
  <c r="M586" i="20"/>
  <c r="L586" i="20"/>
  <c r="K586" i="20"/>
  <c r="J586" i="20"/>
  <c r="G586" i="20"/>
  <c r="E586" i="20"/>
  <c r="M585" i="20"/>
  <c r="L585" i="20"/>
  <c r="K585" i="20"/>
  <c r="J585" i="20"/>
  <c r="G585" i="20"/>
  <c r="E585" i="20"/>
  <c r="M584" i="20"/>
  <c r="L584" i="20"/>
  <c r="K584" i="20"/>
  <c r="J584" i="20"/>
  <c r="G584" i="20"/>
  <c r="E584" i="20"/>
  <c r="M583" i="20"/>
  <c r="L583" i="20"/>
  <c r="K583" i="20"/>
  <c r="J583" i="20"/>
  <c r="G583" i="20"/>
  <c r="E583" i="20"/>
  <c r="M582" i="20"/>
  <c r="L582" i="20"/>
  <c r="K582" i="20"/>
  <c r="J582" i="20"/>
  <c r="G582" i="20"/>
  <c r="E582" i="20"/>
  <c r="M581" i="20"/>
  <c r="L581" i="20"/>
  <c r="K581" i="20"/>
  <c r="J581" i="20"/>
  <c r="G581" i="20"/>
  <c r="E581" i="20"/>
  <c r="M580" i="20"/>
  <c r="L580" i="20"/>
  <c r="K580" i="20"/>
  <c r="J580" i="20"/>
  <c r="G580" i="20"/>
  <c r="E580" i="20"/>
  <c r="M579" i="20"/>
  <c r="L579" i="20"/>
  <c r="K579" i="20"/>
  <c r="J579" i="20"/>
  <c r="G579" i="20"/>
  <c r="E579" i="20"/>
  <c r="M578" i="20"/>
  <c r="L578" i="20"/>
  <c r="K578" i="20"/>
  <c r="J578" i="20"/>
  <c r="G578" i="20"/>
  <c r="E578" i="20"/>
  <c r="M577" i="20"/>
  <c r="L577" i="20"/>
  <c r="K577" i="20"/>
  <c r="J577" i="20"/>
  <c r="G577" i="20"/>
  <c r="E577" i="20"/>
  <c r="M576" i="20"/>
  <c r="L576" i="20"/>
  <c r="K576" i="20"/>
  <c r="J576" i="20"/>
  <c r="G576" i="20"/>
  <c r="E576" i="20"/>
  <c r="M575" i="20"/>
  <c r="L575" i="20"/>
  <c r="K575" i="20"/>
  <c r="J575" i="20"/>
  <c r="G575" i="20"/>
  <c r="E575" i="20"/>
  <c r="M574" i="20"/>
  <c r="L574" i="20"/>
  <c r="K574" i="20"/>
  <c r="J574" i="20"/>
  <c r="G574" i="20"/>
  <c r="E574" i="20"/>
  <c r="M573" i="20"/>
  <c r="L573" i="20"/>
  <c r="K573" i="20"/>
  <c r="J573" i="20"/>
  <c r="G573" i="20"/>
  <c r="E573" i="20"/>
  <c r="M572" i="20"/>
  <c r="L572" i="20"/>
  <c r="K572" i="20"/>
  <c r="J572" i="20"/>
  <c r="G572" i="20"/>
  <c r="E572" i="20"/>
  <c r="M571" i="20"/>
  <c r="L571" i="20"/>
  <c r="K571" i="20"/>
  <c r="J571" i="20"/>
  <c r="G571" i="20"/>
  <c r="E571" i="20"/>
  <c r="M570" i="20"/>
  <c r="L570" i="20"/>
  <c r="K570" i="20"/>
  <c r="J570" i="20"/>
  <c r="G570" i="20"/>
  <c r="E570" i="20"/>
  <c r="M569" i="20"/>
  <c r="L569" i="20"/>
  <c r="K569" i="20"/>
  <c r="J569" i="20"/>
  <c r="G569" i="20"/>
  <c r="E569" i="20"/>
  <c r="M568" i="20"/>
  <c r="L568" i="20"/>
  <c r="K568" i="20"/>
  <c r="J568" i="20"/>
  <c r="G568" i="20"/>
  <c r="E568" i="20"/>
  <c r="M567" i="20"/>
  <c r="L567" i="20"/>
  <c r="K567" i="20"/>
  <c r="J567" i="20"/>
  <c r="G567" i="20"/>
  <c r="E567" i="20"/>
  <c r="M566" i="20"/>
  <c r="L566" i="20"/>
  <c r="K566" i="20"/>
  <c r="J566" i="20"/>
  <c r="G566" i="20"/>
  <c r="E566" i="20"/>
  <c r="M565" i="20"/>
  <c r="L565" i="20"/>
  <c r="K565" i="20"/>
  <c r="J565" i="20"/>
  <c r="G565" i="20"/>
  <c r="E565" i="20"/>
  <c r="M564" i="20"/>
  <c r="L564" i="20"/>
  <c r="K564" i="20"/>
  <c r="J564" i="20"/>
  <c r="G564" i="20"/>
  <c r="E564" i="20"/>
  <c r="M563" i="20"/>
  <c r="L563" i="20"/>
  <c r="K563" i="20"/>
  <c r="J563" i="20"/>
  <c r="G563" i="20"/>
  <c r="E563" i="20"/>
  <c r="M562" i="20"/>
  <c r="L562" i="20"/>
  <c r="K562" i="20"/>
  <c r="J562" i="20"/>
  <c r="G562" i="20"/>
  <c r="E562" i="20"/>
  <c r="M561" i="20"/>
  <c r="L561" i="20"/>
  <c r="K561" i="20"/>
  <c r="J561" i="20"/>
  <c r="G561" i="20"/>
  <c r="E561" i="20"/>
  <c r="M560" i="20"/>
  <c r="L560" i="20"/>
  <c r="K560" i="20"/>
  <c r="J560" i="20"/>
  <c r="G560" i="20"/>
  <c r="E560" i="20"/>
  <c r="M559" i="20"/>
  <c r="L559" i="20"/>
  <c r="K559" i="20"/>
  <c r="J559" i="20"/>
  <c r="G559" i="20"/>
  <c r="E559" i="20"/>
  <c r="M558" i="20"/>
  <c r="L558" i="20"/>
  <c r="K558" i="20"/>
  <c r="J558" i="20"/>
  <c r="G558" i="20"/>
  <c r="E558" i="20"/>
  <c r="M557" i="20"/>
  <c r="L557" i="20"/>
  <c r="K557" i="20"/>
  <c r="J557" i="20"/>
  <c r="G557" i="20"/>
  <c r="E557" i="20"/>
  <c r="M556" i="20"/>
  <c r="L556" i="20"/>
  <c r="K556" i="20"/>
  <c r="J556" i="20"/>
  <c r="G556" i="20"/>
  <c r="E556" i="20"/>
  <c r="M555" i="20"/>
  <c r="L555" i="20"/>
  <c r="K555" i="20"/>
  <c r="J555" i="20"/>
  <c r="G555" i="20"/>
  <c r="E555" i="20"/>
  <c r="M554" i="20"/>
  <c r="L554" i="20"/>
  <c r="K554" i="20"/>
  <c r="J554" i="20"/>
  <c r="G554" i="20"/>
  <c r="E554" i="20"/>
  <c r="M553" i="20"/>
  <c r="L553" i="20"/>
  <c r="K553" i="20"/>
  <c r="J553" i="20"/>
  <c r="G553" i="20"/>
  <c r="E553" i="20"/>
  <c r="M552" i="20"/>
  <c r="L552" i="20"/>
  <c r="K552" i="20"/>
  <c r="J552" i="20"/>
  <c r="G552" i="20"/>
  <c r="E552" i="20"/>
  <c r="M551" i="20"/>
  <c r="L551" i="20"/>
  <c r="K551" i="20"/>
  <c r="J551" i="20"/>
  <c r="G551" i="20"/>
  <c r="E551" i="20"/>
  <c r="M550" i="20"/>
  <c r="L550" i="20"/>
  <c r="K550" i="20"/>
  <c r="J550" i="20"/>
  <c r="G550" i="20"/>
  <c r="E550" i="20"/>
  <c r="M549" i="20"/>
  <c r="L549" i="20"/>
  <c r="K549" i="20"/>
  <c r="J549" i="20"/>
  <c r="G549" i="20"/>
  <c r="E549" i="20"/>
  <c r="M548" i="20"/>
  <c r="L548" i="20"/>
  <c r="K548" i="20"/>
  <c r="J548" i="20"/>
  <c r="G548" i="20"/>
  <c r="E548" i="20"/>
  <c r="M547" i="20"/>
  <c r="L547" i="20"/>
  <c r="K547" i="20"/>
  <c r="J547" i="20"/>
  <c r="G547" i="20"/>
  <c r="E547" i="20"/>
  <c r="M546" i="20"/>
  <c r="L546" i="20"/>
  <c r="K546" i="20"/>
  <c r="J546" i="20"/>
  <c r="G546" i="20"/>
  <c r="E546" i="20"/>
  <c r="M545" i="20"/>
  <c r="L545" i="20"/>
  <c r="K545" i="20"/>
  <c r="J545" i="20"/>
  <c r="G545" i="20"/>
  <c r="E545" i="20"/>
  <c r="M544" i="20"/>
  <c r="L544" i="20"/>
  <c r="K544" i="20"/>
  <c r="J544" i="20"/>
  <c r="G544" i="20"/>
  <c r="E544" i="20"/>
  <c r="M543" i="20"/>
  <c r="L543" i="20"/>
  <c r="K543" i="20"/>
  <c r="J543" i="20"/>
  <c r="G543" i="20"/>
  <c r="E543" i="20"/>
  <c r="M542" i="20"/>
  <c r="L542" i="20"/>
  <c r="K542" i="20"/>
  <c r="J542" i="20"/>
  <c r="G542" i="20"/>
  <c r="E542" i="20"/>
  <c r="M541" i="20"/>
  <c r="L541" i="20"/>
  <c r="K541" i="20"/>
  <c r="J541" i="20"/>
  <c r="G541" i="20"/>
  <c r="E541" i="20"/>
  <c r="M540" i="20"/>
  <c r="L540" i="20"/>
  <c r="K540" i="20"/>
  <c r="J540" i="20"/>
  <c r="G540" i="20"/>
  <c r="E540" i="20"/>
  <c r="M539" i="20"/>
  <c r="L539" i="20"/>
  <c r="K539" i="20"/>
  <c r="J539" i="20"/>
  <c r="G539" i="20"/>
  <c r="E539" i="20"/>
  <c r="M538" i="20"/>
  <c r="L538" i="20"/>
  <c r="K538" i="20"/>
  <c r="J538" i="20"/>
  <c r="G538" i="20"/>
  <c r="E538" i="20"/>
  <c r="M537" i="20"/>
  <c r="L537" i="20"/>
  <c r="K537" i="20"/>
  <c r="J537" i="20"/>
  <c r="G537" i="20"/>
  <c r="E537" i="20"/>
  <c r="M536" i="20"/>
  <c r="L536" i="20"/>
  <c r="K536" i="20"/>
  <c r="J536" i="20"/>
  <c r="G536" i="20"/>
  <c r="E536" i="20"/>
  <c r="M535" i="20"/>
  <c r="L535" i="20"/>
  <c r="K535" i="20"/>
  <c r="J535" i="20"/>
  <c r="G535" i="20"/>
  <c r="E535" i="20"/>
  <c r="M534" i="20"/>
  <c r="L534" i="20"/>
  <c r="K534" i="20"/>
  <c r="J534" i="20"/>
  <c r="G534" i="20"/>
  <c r="E534" i="20"/>
  <c r="M533" i="20"/>
  <c r="L533" i="20"/>
  <c r="K533" i="20"/>
  <c r="J533" i="20"/>
  <c r="G533" i="20"/>
  <c r="E533" i="20"/>
  <c r="M532" i="20"/>
  <c r="L532" i="20"/>
  <c r="K532" i="20"/>
  <c r="J532" i="20"/>
  <c r="G532" i="20"/>
  <c r="E532" i="20"/>
  <c r="M531" i="20"/>
  <c r="L531" i="20"/>
  <c r="K531" i="20"/>
  <c r="J531" i="20"/>
  <c r="G531" i="20"/>
  <c r="E531" i="20"/>
  <c r="M530" i="20"/>
  <c r="L530" i="20"/>
  <c r="K530" i="20"/>
  <c r="J530" i="20"/>
  <c r="G530" i="20"/>
  <c r="E530" i="20"/>
  <c r="M529" i="20"/>
  <c r="L529" i="20"/>
  <c r="K529" i="20"/>
  <c r="J529" i="20"/>
  <c r="G529" i="20"/>
  <c r="E529" i="20"/>
  <c r="M528" i="20"/>
  <c r="L528" i="20"/>
  <c r="K528" i="20"/>
  <c r="J528" i="20"/>
  <c r="G528" i="20"/>
  <c r="E528" i="20"/>
  <c r="M527" i="20"/>
  <c r="L527" i="20"/>
  <c r="K527" i="20"/>
  <c r="J527" i="20"/>
  <c r="G527" i="20"/>
  <c r="E527" i="20"/>
  <c r="M526" i="20"/>
  <c r="L526" i="20"/>
  <c r="K526" i="20"/>
  <c r="J526" i="20"/>
  <c r="G526" i="20"/>
  <c r="E526" i="20"/>
  <c r="M525" i="20"/>
  <c r="L525" i="20"/>
  <c r="K525" i="20"/>
  <c r="J525" i="20"/>
  <c r="G525" i="20"/>
  <c r="E525" i="20"/>
  <c r="M524" i="20"/>
  <c r="L524" i="20"/>
  <c r="K524" i="20"/>
  <c r="J524" i="20"/>
  <c r="G524" i="20"/>
  <c r="E524" i="20"/>
  <c r="M523" i="20"/>
  <c r="L523" i="20"/>
  <c r="K523" i="20"/>
  <c r="J523" i="20"/>
  <c r="G523" i="20"/>
  <c r="E523" i="20"/>
  <c r="M522" i="20"/>
  <c r="L522" i="20"/>
  <c r="K522" i="20"/>
  <c r="J522" i="20"/>
  <c r="G522" i="20"/>
  <c r="E522" i="20"/>
  <c r="M521" i="20"/>
  <c r="L521" i="20"/>
  <c r="K521" i="20"/>
  <c r="J521" i="20"/>
  <c r="G521" i="20"/>
  <c r="E521" i="20"/>
  <c r="M520" i="20"/>
  <c r="L520" i="20"/>
  <c r="K520" i="20"/>
  <c r="J520" i="20"/>
  <c r="G520" i="20"/>
  <c r="E520" i="20"/>
  <c r="M519" i="20"/>
  <c r="L519" i="20"/>
  <c r="K519" i="20"/>
  <c r="J519" i="20"/>
  <c r="G519" i="20"/>
  <c r="E519" i="20"/>
  <c r="M518" i="20"/>
  <c r="L518" i="20"/>
  <c r="K518" i="20"/>
  <c r="J518" i="20"/>
  <c r="G518" i="20"/>
  <c r="E518" i="20"/>
  <c r="M517" i="20"/>
  <c r="L517" i="20"/>
  <c r="K517" i="20"/>
  <c r="J517" i="20"/>
  <c r="G517" i="20"/>
  <c r="E517" i="20"/>
  <c r="M516" i="20"/>
  <c r="L516" i="20"/>
  <c r="K516" i="20"/>
  <c r="J516" i="20"/>
  <c r="G516" i="20"/>
  <c r="E516" i="20"/>
  <c r="M515" i="20"/>
  <c r="L515" i="20"/>
  <c r="K515" i="20"/>
  <c r="J515" i="20"/>
  <c r="G515" i="20"/>
  <c r="E515" i="20"/>
  <c r="M514" i="20"/>
  <c r="L514" i="20"/>
  <c r="K514" i="20"/>
  <c r="J514" i="20"/>
  <c r="G514" i="20"/>
  <c r="E514" i="20"/>
  <c r="M513" i="20"/>
  <c r="L513" i="20"/>
  <c r="K513" i="20"/>
  <c r="J513" i="20"/>
  <c r="G513" i="20"/>
  <c r="E513" i="20"/>
  <c r="M512" i="20"/>
  <c r="L512" i="20"/>
  <c r="K512" i="20"/>
  <c r="J512" i="20"/>
  <c r="G512" i="20"/>
  <c r="E512" i="20"/>
  <c r="M511" i="20"/>
  <c r="L511" i="20"/>
  <c r="K511" i="20"/>
  <c r="J511" i="20"/>
  <c r="G511" i="20"/>
  <c r="E511" i="20"/>
  <c r="M510" i="20"/>
  <c r="L510" i="20"/>
  <c r="K510" i="20"/>
  <c r="J510" i="20"/>
  <c r="G510" i="20"/>
  <c r="E510" i="20"/>
  <c r="M509" i="20"/>
  <c r="L509" i="20"/>
  <c r="K509" i="20"/>
  <c r="J509" i="20"/>
  <c r="G509" i="20"/>
  <c r="E509" i="20"/>
  <c r="M508" i="20"/>
  <c r="L508" i="20"/>
  <c r="K508" i="20"/>
  <c r="J508" i="20"/>
  <c r="G508" i="20"/>
  <c r="E508" i="20"/>
  <c r="M507" i="20"/>
  <c r="L507" i="20"/>
  <c r="K507" i="20"/>
  <c r="J507" i="20"/>
  <c r="G507" i="20"/>
  <c r="E507" i="20"/>
  <c r="M506" i="20"/>
  <c r="L506" i="20"/>
  <c r="K506" i="20"/>
  <c r="J506" i="20"/>
  <c r="G506" i="20"/>
  <c r="E506" i="20"/>
  <c r="M505" i="20"/>
  <c r="L505" i="20"/>
  <c r="K505" i="20"/>
  <c r="J505" i="20"/>
  <c r="G505" i="20"/>
  <c r="E505" i="20"/>
  <c r="M504" i="20"/>
  <c r="L504" i="20"/>
  <c r="K504" i="20"/>
  <c r="J504" i="20"/>
  <c r="G504" i="20"/>
  <c r="E504" i="20"/>
  <c r="M503" i="20"/>
  <c r="L503" i="20"/>
  <c r="K503" i="20"/>
  <c r="J503" i="20"/>
  <c r="G503" i="20"/>
  <c r="E503" i="20"/>
  <c r="M502" i="20"/>
  <c r="L502" i="20"/>
  <c r="K502" i="20"/>
  <c r="J502" i="20"/>
  <c r="G502" i="20"/>
  <c r="E502" i="20"/>
  <c r="M501" i="20"/>
  <c r="L501" i="20"/>
  <c r="K501" i="20"/>
  <c r="J501" i="20"/>
  <c r="G501" i="20"/>
  <c r="E501" i="20"/>
  <c r="M500" i="20"/>
  <c r="L500" i="20"/>
  <c r="K500" i="20"/>
  <c r="J500" i="20"/>
  <c r="G500" i="20"/>
  <c r="E500" i="20"/>
  <c r="M499" i="20"/>
  <c r="L499" i="20"/>
  <c r="K499" i="20"/>
  <c r="J499" i="20"/>
  <c r="G499" i="20"/>
  <c r="E499" i="20"/>
  <c r="M498" i="20"/>
  <c r="L498" i="20"/>
  <c r="K498" i="20"/>
  <c r="J498" i="20"/>
  <c r="G498" i="20"/>
  <c r="E498" i="20"/>
  <c r="M497" i="20"/>
  <c r="L497" i="20"/>
  <c r="K497" i="20"/>
  <c r="J497" i="20"/>
  <c r="G497" i="20"/>
  <c r="E497" i="20"/>
  <c r="M496" i="20"/>
  <c r="L496" i="20"/>
  <c r="K496" i="20"/>
  <c r="J496" i="20"/>
  <c r="G496" i="20"/>
  <c r="E496" i="20"/>
  <c r="M495" i="20"/>
  <c r="L495" i="20"/>
  <c r="K495" i="20"/>
  <c r="J495" i="20"/>
  <c r="G495" i="20"/>
  <c r="E495" i="20"/>
  <c r="M494" i="20"/>
  <c r="L494" i="20"/>
  <c r="K494" i="20"/>
  <c r="J494" i="20"/>
  <c r="G494" i="20"/>
  <c r="E494" i="20"/>
  <c r="M493" i="20"/>
  <c r="L493" i="20"/>
  <c r="K493" i="20"/>
  <c r="J493" i="20"/>
  <c r="G493" i="20"/>
  <c r="E493" i="20"/>
  <c r="M492" i="20"/>
  <c r="L492" i="20"/>
  <c r="K492" i="20"/>
  <c r="J492" i="20"/>
  <c r="G492" i="20"/>
  <c r="E492" i="20"/>
  <c r="M491" i="20"/>
  <c r="L491" i="20"/>
  <c r="K491" i="20"/>
  <c r="J491" i="20"/>
  <c r="G491" i="20"/>
  <c r="E491" i="20"/>
  <c r="M490" i="20"/>
  <c r="L490" i="20"/>
  <c r="K490" i="20"/>
  <c r="J490" i="20"/>
  <c r="G490" i="20"/>
  <c r="E490" i="20"/>
  <c r="M489" i="20"/>
  <c r="L489" i="20"/>
  <c r="K489" i="20"/>
  <c r="J489" i="20"/>
  <c r="G489" i="20"/>
  <c r="E489" i="20"/>
  <c r="M488" i="20"/>
  <c r="L488" i="20"/>
  <c r="K488" i="20"/>
  <c r="J488" i="20"/>
  <c r="G488" i="20"/>
  <c r="E488" i="20"/>
  <c r="M487" i="20"/>
  <c r="L487" i="20"/>
  <c r="K487" i="20"/>
  <c r="J487" i="20"/>
  <c r="G487" i="20"/>
  <c r="E487" i="20"/>
  <c r="M486" i="20"/>
  <c r="L486" i="20"/>
  <c r="K486" i="20"/>
  <c r="J486" i="20"/>
  <c r="G486" i="20"/>
  <c r="E486" i="20"/>
  <c r="M485" i="20"/>
  <c r="L485" i="20"/>
  <c r="K485" i="20"/>
  <c r="J485" i="20"/>
  <c r="G485" i="20"/>
  <c r="E485" i="20"/>
  <c r="M484" i="20"/>
  <c r="L484" i="20"/>
  <c r="K484" i="20"/>
  <c r="J484" i="20"/>
  <c r="G484" i="20"/>
  <c r="E484" i="20"/>
  <c r="M483" i="20"/>
  <c r="L483" i="20"/>
  <c r="K483" i="20"/>
  <c r="J483" i="20"/>
  <c r="G483" i="20"/>
  <c r="E483" i="20"/>
  <c r="M482" i="20"/>
  <c r="L482" i="20"/>
  <c r="K482" i="20"/>
  <c r="J482" i="20"/>
  <c r="G482" i="20"/>
  <c r="E482" i="20"/>
  <c r="M481" i="20"/>
  <c r="L481" i="20"/>
  <c r="K481" i="20"/>
  <c r="J481" i="20"/>
  <c r="G481" i="20"/>
  <c r="E481" i="20"/>
  <c r="M480" i="20"/>
  <c r="L480" i="20"/>
  <c r="K480" i="20"/>
  <c r="J480" i="20"/>
  <c r="G480" i="20"/>
  <c r="E480" i="20"/>
  <c r="M479" i="20"/>
  <c r="L479" i="20"/>
  <c r="K479" i="20"/>
  <c r="J479" i="20"/>
  <c r="G479" i="20"/>
  <c r="E479" i="20"/>
  <c r="M478" i="20"/>
  <c r="L478" i="20"/>
  <c r="K478" i="20"/>
  <c r="J478" i="20"/>
  <c r="G478" i="20"/>
  <c r="E478" i="20"/>
  <c r="M477" i="20"/>
  <c r="L477" i="20"/>
  <c r="K477" i="20"/>
  <c r="J477" i="20"/>
  <c r="G477" i="20"/>
  <c r="E477" i="20"/>
  <c r="M476" i="20"/>
  <c r="L476" i="20"/>
  <c r="K476" i="20"/>
  <c r="J476" i="20"/>
  <c r="G476" i="20"/>
  <c r="E476" i="20"/>
  <c r="M475" i="20"/>
  <c r="L475" i="20"/>
  <c r="K475" i="20"/>
  <c r="J475" i="20"/>
  <c r="G475" i="20"/>
  <c r="E475" i="20"/>
  <c r="M474" i="20"/>
  <c r="L474" i="20"/>
  <c r="K474" i="20"/>
  <c r="J474" i="20"/>
  <c r="G474" i="20"/>
  <c r="E474" i="20"/>
  <c r="M473" i="20"/>
  <c r="L473" i="20"/>
  <c r="K473" i="20"/>
  <c r="J473" i="20"/>
  <c r="G473" i="20"/>
  <c r="E473" i="20"/>
  <c r="M472" i="20"/>
  <c r="L472" i="20"/>
  <c r="K472" i="20"/>
  <c r="J472" i="20"/>
  <c r="G472" i="20"/>
  <c r="E472" i="20"/>
  <c r="M471" i="20"/>
  <c r="L471" i="20"/>
  <c r="K471" i="20"/>
  <c r="J471" i="20"/>
  <c r="G471" i="20"/>
  <c r="E471" i="20"/>
  <c r="M470" i="20"/>
  <c r="L470" i="20"/>
  <c r="K470" i="20"/>
  <c r="J470" i="20"/>
  <c r="G470" i="20"/>
  <c r="E470" i="20"/>
  <c r="M469" i="20"/>
  <c r="L469" i="20"/>
  <c r="K469" i="20"/>
  <c r="J469" i="20"/>
  <c r="G469" i="20"/>
  <c r="E469" i="20"/>
  <c r="M468" i="20"/>
  <c r="L468" i="20"/>
  <c r="K468" i="20"/>
  <c r="J468" i="20"/>
  <c r="G468" i="20"/>
  <c r="E468" i="20"/>
  <c r="M467" i="20"/>
  <c r="L467" i="20"/>
  <c r="K467" i="20"/>
  <c r="J467" i="20"/>
  <c r="G467" i="20"/>
  <c r="E467" i="20"/>
  <c r="M466" i="20"/>
  <c r="L466" i="20"/>
  <c r="K466" i="20"/>
  <c r="J466" i="20"/>
  <c r="G466" i="20"/>
  <c r="E466" i="20"/>
  <c r="M465" i="20"/>
  <c r="L465" i="20"/>
  <c r="K465" i="20"/>
  <c r="J465" i="20"/>
  <c r="G465" i="20"/>
  <c r="E465" i="20"/>
  <c r="M464" i="20"/>
  <c r="L464" i="20"/>
  <c r="K464" i="20"/>
  <c r="J464" i="20"/>
  <c r="G464" i="20"/>
  <c r="E464" i="20"/>
  <c r="M463" i="20"/>
  <c r="L463" i="20"/>
  <c r="K463" i="20"/>
  <c r="J463" i="20"/>
  <c r="G463" i="20"/>
  <c r="E463" i="20"/>
  <c r="M462" i="20"/>
  <c r="L462" i="20"/>
  <c r="K462" i="20"/>
  <c r="J462" i="20"/>
  <c r="G462" i="20"/>
  <c r="E462" i="20"/>
  <c r="M461" i="20"/>
  <c r="L461" i="20"/>
  <c r="K461" i="20"/>
  <c r="J461" i="20"/>
  <c r="G461" i="20"/>
  <c r="E461" i="20"/>
  <c r="M460" i="20"/>
  <c r="L460" i="20"/>
  <c r="K460" i="20"/>
  <c r="J460" i="20"/>
  <c r="G460" i="20"/>
  <c r="E460" i="20"/>
  <c r="M459" i="20"/>
  <c r="L459" i="20"/>
  <c r="K459" i="20"/>
  <c r="J459" i="20"/>
  <c r="G459" i="20"/>
  <c r="E459" i="20"/>
  <c r="M458" i="20"/>
  <c r="L458" i="20"/>
  <c r="K458" i="20"/>
  <c r="J458" i="20"/>
  <c r="G458" i="20"/>
  <c r="E458" i="20"/>
  <c r="M457" i="20"/>
  <c r="L457" i="20"/>
  <c r="K457" i="20"/>
  <c r="J457" i="20"/>
  <c r="G457" i="20"/>
  <c r="E457" i="20"/>
  <c r="M456" i="20"/>
  <c r="L456" i="20"/>
  <c r="K456" i="20"/>
  <c r="J456" i="20"/>
  <c r="G456" i="20"/>
  <c r="E456" i="20"/>
  <c r="M455" i="20"/>
  <c r="L455" i="20"/>
  <c r="K455" i="20"/>
  <c r="J455" i="20"/>
  <c r="G455" i="20"/>
  <c r="E455" i="20"/>
  <c r="M454" i="20"/>
  <c r="L454" i="20"/>
  <c r="K454" i="20"/>
  <c r="J454" i="20"/>
  <c r="G454" i="20"/>
  <c r="E454" i="20"/>
  <c r="M453" i="20"/>
  <c r="L453" i="20"/>
  <c r="K453" i="20"/>
  <c r="J453" i="20"/>
  <c r="G453" i="20"/>
  <c r="E453" i="20"/>
  <c r="M452" i="20"/>
  <c r="L452" i="20"/>
  <c r="K452" i="20"/>
  <c r="J452" i="20"/>
  <c r="G452" i="20"/>
  <c r="E452" i="20"/>
  <c r="M451" i="20"/>
  <c r="L451" i="20"/>
  <c r="K451" i="20"/>
  <c r="J451" i="20"/>
  <c r="G451" i="20"/>
  <c r="E451" i="20"/>
  <c r="M450" i="20"/>
  <c r="L450" i="20"/>
  <c r="K450" i="20"/>
  <c r="J450" i="20"/>
  <c r="G450" i="20"/>
  <c r="E450" i="20"/>
  <c r="M449" i="20"/>
  <c r="L449" i="20"/>
  <c r="K449" i="20"/>
  <c r="J449" i="20"/>
  <c r="G449" i="20"/>
  <c r="E449" i="20"/>
  <c r="M448" i="20"/>
  <c r="L448" i="20"/>
  <c r="K448" i="20"/>
  <c r="J448" i="20"/>
  <c r="G448" i="20"/>
  <c r="E448" i="20"/>
  <c r="M447" i="20"/>
  <c r="L447" i="20"/>
  <c r="K447" i="20"/>
  <c r="J447" i="20"/>
  <c r="G447" i="20"/>
  <c r="E447" i="20"/>
  <c r="M446" i="20"/>
  <c r="L446" i="20"/>
  <c r="K446" i="20"/>
  <c r="J446" i="20"/>
  <c r="G446" i="20"/>
  <c r="E446" i="20"/>
  <c r="M445" i="20"/>
  <c r="L445" i="20"/>
  <c r="K445" i="20"/>
  <c r="J445" i="20"/>
  <c r="G445" i="20"/>
  <c r="E445" i="20"/>
  <c r="M444" i="20"/>
  <c r="L444" i="20"/>
  <c r="K444" i="20"/>
  <c r="J444" i="20"/>
  <c r="G444" i="20"/>
  <c r="E444" i="20"/>
  <c r="M443" i="20"/>
  <c r="L443" i="20"/>
  <c r="K443" i="20"/>
  <c r="J443" i="20"/>
  <c r="G443" i="20"/>
  <c r="E443" i="20"/>
  <c r="M442" i="20"/>
  <c r="L442" i="20"/>
  <c r="K442" i="20"/>
  <c r="J442" i="20"/>
  <c r="G442" i="20"/>
  <c r="E442" i="20"/>
  <c r="M441" i="20"/>
  <c r="L441" i="20"/>
  <c r="K441" i="20"/>
  <c r="J441" i="20"/>
  <c r="G441" i="20"/>
  <c r="E441" i="20"/>
  <c r="M440" i="20"/>
  <c r="L440" i="20"/>
  <c r="K440" i="20"/>
  <c r="J440" i="20"/>
  <c r="G440" i="20"/>
  <c r="E440" i="20"/>
  <c r="M439" i="20"/>
  <c r="L439" i="20"/>
  <c r="K439" i="20"/>
  <c r="J439" i="20"/>
  <c r="G439" i="20"/>
  <c r="E439" i="20"/>
  <c r="M438" i="20"/>
  <c r="L438" i="20"/>
  <c r="K438" i="20"/>
  <c r="J438" i="20"/>
  <c r="G438" i="20"/>
  <c r="E438" i="20"/>
  <c r="M437" i="20"/>
  <c r="L437" i="20"/>
  <c r="K437" i="20"/>
  <c r="J437" i="20"/>
  <c r="G437" i="20"/>
  <c r="E437" i="20"/>
  <c r="M436" i="20"/>
  <c r="L436" i="20"/>
  <c r="K436" i="20"/>
  <c r="J436" i="20"/>
  <c r="G436" i="20"/>
  <c r="E436" i="20"/>
  <c r="M435" i="20"/>
  <c r="L435" i="20"/>
  <c r="K435" i="20"/>
  <c r="J435" i="20"/>
  <c r="G435" i="20"/>
  <c r="E435" i="20"/>
  <c r="M434" i="20"/>
  <c r="L434" i="20"/>
  <c r="K434" i="20"/>
  <c r="J434" i="20"/>
  <c r="G434" i="20"/>
  <c r="E434" i="20"/>
  <c r="M433" i="20"/>
  <c r="L433" i="20"/>
  <c r="K433" i="20"/>
  <c r="J433" i="20"/>
  <c r="G433" i="20"/>
  <c r="E433" i="20"/>
  <c r="M432" i="20"/>
  <c r="L432" i="20"/>
  <c r="K432" i="20"/>
  <c r="J432" i="20"/>
  <c r="G432" i="20"/>
  <c r="E432" i="20"/>
  <c r="M431" i="20"/>
  <c r="L431" i="20"/>
  <c r="K431" i="20"/>
  <c r="J431" i="20"/>
  <c r="G431" i="20"/>
  <c r="E431" i="20"/>
  <c r="M430" i="20"/>
  <c r="L430" i="20"/>
  <c r="K430" i="20"/>
  <c r="J430" i="20"/>
  <c r="G430" i="20"/>
  <c r="E430" i="20"/>
  <c r="M429" i="20"/>
  <c r="L429" i="20"/>
  <c r="K429" i="20"/>
  <c r="J429" i="20"/>
  <c r="G429" i="20"/>
  <c r="E429" i="20"/>
  <c r="M428" i="20"/>
  <c r="L428" i="20"/>
  <c r="K428" i="20"/>
  <c r="J428" i="20"/>
  <c r="G428" i="20"/>
  <c r="E428" i="20"/>
  <c r="M427" i="20"/>
  <c r="L427" i="20"/>
  <c r="K427" i="20"/>
  <c r="J427" i="20"/>
  <c r="G427" i="20"/>
  <c r="E427" i="20"/>
  <c r="M426" i="20"/>
  <c r="L426" i="20"/>
  <c r="K426" i="20"/>
  <c r="J426" i="20"/>
  <c r="G426" i="20"/>
  <c r="E426" i="20"/>
  <c r="M425" i="20"/>
  <c r="L425" i="20"/>
  <c r="K425" i="20"/>
  <c r="J425" i="20"/>
  <c r="G425" i="20"/>
  <c r="E425" i="20"/>
  <c r="M424" i="20"/>
  <c r="L424" i="20"/>
  <c r="K424" i="20"/>
  <c r="J424" i="20"/>
  <c r="G424" i="20"/>
  <c r="E424" i="20"/>
  <c r="M423" i="20"/>
  <c r="L423" i="20"/>
  <c r="K423" i="20"/>
  <c r="J423" i="20"/>
  <c r="G423" i="20"/>
  <c r="E423" i="20"/>
  <c r="M422" i="20"/>
  <c r="L422" i="20"/>
  <c r="K422" i="20"/>
  <c r="J422" i="20"/>
  <c r="G422" i="20"/>
  <c r="E422" i="20"/>
  <c r="M421" i="20"/>
  <c r="L421" i="20"/>
  <c r="K421" i="20"/>
  <c r="J421" i="20"/>
  <c r="G421" i="20"/>
  <c r="E421" i="20"/>
  <c r="M420" i="20"/>
  <c r="L420" i="20"/>
  <c r="K420" i="20"/>
  <c r="J420" i="20"/>
  <c r="G420" i="20"/>
  <c r="E420" i="20"/>
  <c r="M419" i="20"/>
  <c r="L419" i="20"/>
  <c r="K419" i="20"/>
  <c r="J419" i="20"/>
  <c r="G419" i="20"/>
  <c r="E419" i="20"/>
  <c r="M418" i="20"/>
  <c r="L418" i="20"/>
  <c r="K418" i="20"/>
  <c r="J418" i="20"/>
  <c r="G418" i="20"/>
  <c r="E418" i="20"/>
  <c r="M417" i="20"/>
  <c r="L417" i="20"/>
  <c r="K417" i="20"/>
  <c r="J417" i="20"/>
  <c r="G417" i="20"/>
  <c r="E417" i="20"/>
  <c r="M416" i="20"/>
  <c r="L416" i="20"/>
  <c r="K416" i="20"/>
  <c r="J416" i="20"/>
  <c r="G416" i="20"/>
  <c r="E416" i="20"/>
  <c r="M415" i="20"/>
  <c r="L415" i="20"/>
  <c r="K415" i="20"/>
  <c r="J415" i="20"/>
  <c r="G415" i="20"/>
  <c r="E415" i="20"/>
  <c r="M414" i="20"/>
  <c r="L414" i="20"/>
  <c r="K414" i="20"/>
  <c r="J414" i="20"/>
  <c r="G414" i="20"/>
  <c r="E414" i="20"/>
  <c r="M413" i="20"/>
  <c r="L413" i="20"/>
  <c r="K413" i="20"/>
  <c r="J413" i="20"/>
  <c r="G413" i="20"/>
  <c r="E413" i="20"/>
  <c r="M412" i="20"/>
  <c r="L412" i="20"/>
  <c r="K412" i="20"/>
  <c r="J412" i="20"/>
  <c r="G412" i="20"/>
  <c r="E412" i="20"/>
  <c r="M411" i="20"/>
  <c r="L411" i="20"/>
  <c r="K411" i="20"/>
  <c r="J411" i="20"/>
  <c r="G411" i="20"/>
  <c r="E411" i="20"/>
  <c r="M410" i="20"/>
  <c r="L410" i="20"/>
  <c r="K410" i="20"/>
  <c r="J410" i="20"/>
  <c r="G410" i="20"/>
  <c r="E410" i="20"/>
  <c r="M409" i="20"/>
  <c r="L409" i="20"/>
  <c r="K409" i="20"/>
  <c r="J409" i="20"/>
  <c r="G409" i="20"/>
  <c r="E409" i="20"/>
  <c r="M408" i="20"/>
  <c r="L408" i="20"/>
  <c r="K408" i="20"/>
  <c r="J408" i="20"/>
  <c r="G408" i="20"/>
  <c r="E408" i="20"/>
  <c r="M407" i="20"/>
  <c r="L407" i="20"/>
  <c r="K407" i="20"/>
  <c r="J407" i="20"/>
  <c r="G407" i="20"/>
  <c r="E407" i="20"/>
  <c r="M406" i="20"/>
  <c r="L406" i="20"/>
  <c r="K406" i="20"/>
  <c r="J406" i="20"/>
  <c r="G406" i="20"/>
  <c r="E406" i="20"/>
  <c r="M405" i="20"/>
  <c r="L405" i="20"/>
  <c r="K405" i="20"/>
  <c r="J405" i="20"/>
  <c r="G405" i="20"/>
  <c r="E405" i="20"/>
  <c r="M404" i="20"/>
  <c r="L404" i="20"/>
  <c r="K404" i="20"/>
  <c r="J404" i="20"/>
  <c r="G404" i="20"/>
  <c r="E404" i="20"/>
  <c r="M403" i="20"/>
  <c r="L403" i="20"/>
  <c r="K403" i="20"/>
  <c r="J403" i="20"/>
  <c r="G403" i="20"/>
  <c r="E403" i="20"/>
  <c r="M402" i="20"/>
  <c r="L402" i="20"/>
  <c r="K402" i="20"/>
  <c r="J402" i="20"/>
  <c r="G402" i="20"/>
  <c r="E402" i="20"/>
  <c r="M401" i="20"/>
  <c r="L401" i="20"/>
  <c r="K401" i="20"/>
  <c r="J401" i="20"/>
  <c r="G401" i="20"/>
  <c r="E401" i="20"/>
  <c r="M400" i="20"/>
  <c r="L400" i="20"/>
  <c r="K400" i="20"/>
  <c r="J400" i="20"/>
  <c r="G400" i="20"/>
  <c r="E400" i="20"/>
  <c r="M399" i="20"/>
  <c r="L399" i="20"/>
  <c r="K399" i="20"/>
  <c r="J399" i="20"/>
  <c r="G399" i="20"/>
  <c r="E399" i="20"/>
  <c r="M398" i="20"/>
  <c r="L398" i="20"/>
  <c r="K398" i="20"/>
  <c r="J398" i="20"/>
  <c r="G398" i="20"/>
  <c r="E398" i="20"/>
  <c r="M397" i="20"/>
  <c r="L397" i="20"/>
  <c r="K397" i="20"/>
  <c r="J397" i="20"/>
  <c r="G397" i="20"/>
  <c r="E397" i="20"/>
  <c r="M396" i="20"/>
  <c r="L396" i="20"/>
  <c r="K396" i="20"/>
  <c r="J396" i="20"/>
  <c r="G396" i="20"/>
  <c r="E396" i="20"/>
  <c r="M395" i="20"/>
  <c r="L395" i="20"/>
  <c r="K395" i="20"/>
  <c r="J395" i="20"/>
  <c r="G395" i="20"/>
  <c r="E395" i="20"/>
  <c r="M394" i="20"/>
  <c r="L394" i="20"/>
  <c r="K394" i="20"/>
  <c r="J394" i="20"/>
  <c r="G394" i="20"/>
  <c r="E394" i="20"/>
  <c r="M393" i="20"/>
  <c r="L393" i="20"/>
  <c r="K393" i="20"/>
  <c r="J393" i="20"/>
  <c r="G393" i="20"/>
  <c r="E393" i="20"/>
  <c r="M392" i="20"/>
  <c r="L392" i="20"/>
  <c r="K392" i="20"/>
  <c r="J392" i="20"/>
  <c r="G392" i="20"/>
  <c r="E392" i="20"/>
  <c r="M391" i="20"/>
  <c r="L391" i="20"/>
  <c r="K391" i="20"/>
  <c r="J391" i="20"/>
  <c r="G391" i="20"/>
  <c r="E391" i="20"/>
  <c r="M390" i="20"/>
  <c r="L390" i="20"/>
  <c r="K390" i="20"/>
  <c r="J390" i="20"/>
  <c r="G390" i="20"/>
  <c r="E390" i="20"/>
  <c r="M389" i="20"/>
  <c r="L389" i="20"/>
  <c r="K389" i="20"/>
  <c r="J389" i="20"/>
  <c r="G389" i="20"/>
  <c r="E389" i="20"/>
  <c r="M388" i="20"/>
  <c r="L388" i="20"/>
  <c r="K388" i="20"/>
  <c r="J388" i="20"/>
  <c r="G388" i="20"/>
  <c r="E388" i="20"/>
  <c r="M387" i="20"/>
  <c r="L387" i="20"/>
  <c r="K387" i="20"/>
  <c r="J387" i="20"/>
  <c r="G387" i="20"/>
  <c r="E387" i="20"/>
  <c r="M386" i="20"/>
  <c r="L386" i="20"/>
  <c r="K386" i="20"/>
  <c r="J386" i="20"/>
  <c r="G386" i="20"/>
  <c r="E386" i="20"/>
  <c r="M385" i="20"/>
  <c r="L385" i="20"/>
  <c r="K385" i="20"/>
  <c r="J385" i="20"/>
  <c r="G385" i="20"/>
  <c r="E385" i="20"/>
  <c r="M384" i="20"/>
  <c r="L384" i="20"/>
  <c r="K384" i="20"/>
  <c r="J384" i="20"/>
  <c r="G384" i="20"/>
  <c r="E384" i="20"/>
  <c r="M383" i="20"/>
  <c r="L383" i="20"/>
  <c r="K383" i="20"/>
  <c r="J383" i="20"/>
  <c r="G383" i="20"/>
  <c r="E383" i="20"/>
  <c r="M382" i="20"/>
  <c r="L382" i="20"/>
  <c r="K382" i="20"/>
  <c r="J382" i="20"/>
  <c r="G382" i="20"/>
  <c r="E382" i="20"/>
  <c r="M381" i="20"/>
  <c r="L381" i="20"/>
  <c r="K381" i="20"/>
  <c r="J381" i="20"/>
  <c r="G381" i="20"/>
  <c r="E381" i="20"/>
  <c r="M380" i="20"/>
  <c r="L380" i="20"/>
  <c r="K380" i="20"/>
  <c r="J380" i="20"/>
  <c r="G380" i="20"/>
  <c r="E380" i="20"/>
  <c r="M379" i="20"/>
  <c r="L379" i="20"/>
  <c r="K379" i="20"/>
  <c r="J379" i="20"/>
  <c r="G379" i="20"/>
  <c r="E379" i="20"/>
  <c r="M378" i="20"/>
  <c r="L378" i="20"/>
  <c r="K378" i="20"/>
  <c r="J378" i="20"/>
  <c r="G378" i="20"/>
  <c r="E378" i="20"/>
  <c r="M377" i="20"/>
  <c r="L377" i="20"/>
  <c r="K377" i="20"/>
  <c r="J377" i="20"/>
  <c r="G377" i="20"/>
  <c r="E377" i="20"/>
  <c r="M376" i="20"/>
  <c r="L376" i="20"/>
  <c r="K376" i="20"/>
  <c r="J376" i="20"/>
  <c r="G376" i="20"/>
  <c r="E376" i="20"/>
  <c r="M375" i="20"/>
  <c r="L375" i="20"/>
  <c r="K375" i="20"/>
  <c r="J375" i="20"/>
  <c r="G375" i="20"/>
  <c r="E375" i="20"/>
  <c r="M374" i="20"/>
  <c r="L374" i="20"/>
  <c r="K374" i="20"/>
  <c r="J374" i="20"/>
  <c r="G374" i="20"/>
  <c r="E374" i="20"/>
  <c r="M373" i="20"/>
  <c r="L373" i="20"/>
  <c r="K373" i="20"/>
  <c r="J373" i="20"/>
  <c r="G373" i="20"/>
  <c r="E373" i="20"/>
  <c r="M372" i="20"/>
  <c r="L372" i="20"/>
  <c r="K372" i="20"/>
  <c r="J372" i="20"/>
  <c r="G372" i="20"/>
  <c r="E372" i="20"/>
  <c r="M371" i="20"/>
  <c r="L371" i="20"/>
  <c r="K371" i="20"/>
  <c r="J371" i="20"/>
  <c r="G371" i="20"/>
  <c r="E371" i="20"/>
  <c r="M370" i="20"/>
  <c r="L370" i="20"/>
  <c r="K370" i="20"/>
  <c r="J370" i="20"/>
  <c r="G370" i="20"/>
  <c r="E370" i="20"/>
  <c r="M369" i="20"/>
  <c r="L369" i="20"/>
  <c r="K369" i="20"/>
  <c r="J369" i="20"/>
  <c r="G369" i="20"/>
  <c r="E369" i="20"/>
  <c r="M368" i="20"/>
  <c r="L368" i="20"/>
  <c r="K368" i="20"/>
  <c r="J368" i="20"/>
  <c r="G368" i="20"/>
  <c r="E368" i="20"/>
  <c r="M367" i="20"/>
  <c r="L367" i="20"/>
  <c r="K367" i="20"/>
  <c r="J367" i="20"/>
  <c r="G367" i="20"/>
  <c r="E367" i="20"/>
  <c r="M366" i="20"/>
  <c r="L366" i="20"/>
  <c r="K366" i="20"/>
  <c r="J366" i="20"/>
  <c r="G366" i="20"/>
  <c r="E366" i="20"/>
  <c r="M365" i="20"/>
  <c r="L365" i="20"/>
  <c r="K365" i="20"/>
  <c r="J365" i="20"/>
  <c r="G365" i="20"/>
  <c r="E365" i="20"/>
  <c r="M364" i="20"/>
  <c r="L364" i="20"/>
  <c r="K364" i="20"/>
  <c r="J364" i="20"/>
  <c r="G364" i="20"/>
  <c r="E364" i="20"/>
  <c r="M363" i="20"/>
  <c r="L363" i="20"/>
  <c r="K363" i="20"/>
  <c r="J363" i="20"/>
  <c r="G363" i="20"/>
  <c r="E363" i="20"/>
  <c r="M362" i="20"/>
  <c r="L362" i="20"/>
  <c r="K362" i="20"/>
  <c r="J362" i="20"/>
  <c r="G362" i="20"/>
  <c r="E362" i="20"/>
  <c r="M361" i="20"/>
  <c r="L361" i="20"/>
  <c r="K361" i="20"/>
  <c r="J361" i="20"/>
  <c r="G361" i="20"/>
  <c r="E361" i="20"/>
  <c r="M360" i="20"/>
  <c r="L360" i="20"/>
  <c r="K360" i="20"/>
  <c r="J360" i="20"/>
  <c r="G360" i="20"/>
  <c r="E360" i="20"/>
  <c r="M359" i="20"/>
  <c r="L359" i="20"/>
  <c r="K359" i="20"/>
  <c r="J359" i="20"/>
  <c r="G359" i="20"/>
  <c r="E359" i="20"/>
  <c r="M358" i="20"/>
  <c r="L358" i="20"/>
  <c r="K358" i="20"/>
  <c r="J358" i="20"/>
  <c r="G358" i="20"/>
  <c r="E358" i="20"/>
  <c r="M357" i="20"/>
  <c r="L357" i="20"/>
  <c r="K357" i="20"/>
  <c r="J357" i="20"/>
  <c r="G357" i="20"/>
  <c r="E357" i="20"/>
  <c r="M356" i="20"/>
  <c r="L356" i="20"/>
  <c r="K356" i="20"/>
  <c r="J356" i="20"/>
  <c r="G356" i="20"/>
  <c r="E356" i="20"/>
  <c r="M355" i="20"/>
  <c r="L355" i="20"/>
  <c r="K355" i="20"/>
  <c r="J355" i="20"/>
  <c r="G355" i="20"/>
  <c r="E355" i="20"/>
  <c r="M354" i="20"/>
  <c r="L354" i="20"/>
  <c r="K354" i="20"/>
  <c r="J354" i="20"/>
  <c r="G354" i="20"/>
  <c r="E354" i="20"/>
  <c r="M353" i="20"/>
  <c r="L353" i="20"/>
  <c r="K353" i="20"/>
  <c r="J353" i="20"/>
  <c r="G353" i="20"/>
  <c r="E353" i="20"/>
  <c r="M352" i="20"/>
  <c r="L352" i="20"/>
  <c r="K352" i="20"/>
  <c r="J352" i="20"/>
  <c r="G352" i="20"/>
  <c r="E352" i="20"/>
  <c r="M351" i="20"/>
  <c r="L351" i="20"/>
  <c r="K351" i="20"/>
  <c r="J351" i="20"/>
  <c r="G351" i="20"/>
  <c r="E351" i="20"/>
  <c r="M350" i="20"/>
  <c r="L350" i="20"/>
  <c r="K350" i="20"/>
  <c r="J350" i="20"/>
  <c r="G350" i="20"/>
  <c r="E350" i="20"/>
  <c r="M349" i="20"/>
  <c r="L349" i="20"/>
  <c r="K349" i="20"/>
  <c r="J349" i="20"/>
  <c r="G349" i="20"/>
  <c r="E349" i="20"/>
  <c r="M348" i="20"/>
  <c r="L348" i="20"/>
  <c r="K348" i="20"/>
  <c r="J348" i="20"/>
  <c r="G348" i="20"/>
  <c r="E348" i="20"/>
  <c r="M347" i="20"/>
  <c r="L347" i="20"/>
  <c r="K347" i="20"/>
  <c r="J347" i="20"/>
  <c r="G347" i="20"/>
  <c r="E347" i="20"/>
  <c r="M346" i="20"/>
  <c r="L346" i="20"/>
  <c r="K346" i="20"/>
  <c r="J346" i="20"/>
  <c r="G346" i="20"/>
  <c r="E346" i="20"/>
  <c r="M345" i="20"/>
  <c r="L345" i="20"/>
  <c r="K345" i="20"/>
  <c r="J345" i="20"/>
  <c r="G345" i="20"/>
  <c r="E345" i="20"/>
  <c r="M344" i="20"/>
  <c r="L344" i="20"/>
  <c r="K344" i="20"/>
  <c r="J344" i="20"/>
  <c r="G344" i="20"/>
  <c r="E344" i="20"/>
  <c r="M343" i="20"/>
  <c r="L343" i="20"/>
  <c r="K343" i="20"/>
  <c r="J343" i="20"/>
  <c r="G343" i="20"/>
  <c r="E343" i="20"/>
  <c r="M342" i="20"/>
  <c r="L342" i="20"/>
  <c r="K342" i="20"/>
  <c r="J342" i="20"/>
  <c r="G342" i="20"/>
  <c r="E342" i="20"/>
  <c r="M341" i="20"/>
  <c r="L341" i="20"/>
  <c r="K341" i="20"/>
  <c r="J341" i="20"/>
  <c r="G341" i="20"/>
  <c r="E341" i="20"/>
  <c r="M340" i="20"/>
  <c r="L340" i="20"/>
  <c r="K340" i="20"/>
  <c r="J340" i="20"/>
  <c r="G340" i="20"/>
  <c r="E340" i="20"/>
  <c r="M339" i="20"/>
  <c r="L339" i="20"/>
  <c r="K339" i="20"/>
  <c r="J339" i="20"/>
  <c r="G339" i="20"/>
  <c r="E339" i="20"/>
  <c r="M338" i="20"/>
  <c r="L338" i="20"/>
  <c r="K338" i="20"/>
  <c r="J338" i="20"/>
  <c r="G338" i="20"/>
  <c r="E338" i="20"/>
  <c r="M337" i="20"/>
  <c r="E337" i="20" s="1"/>
  <c r="L337" i="20"/>
  <c r="K337" i="20"/>
  <c r="J337" i="20"/>
  <c r="G337" i="20"/>
  <c r="M336" i="20"/>
  <c r="E336" i="20" s="1"/>
  <c r="L336" i="20"/>
  <c r="K336" i="20"/>
  <c r="J336" i="20"/>
  <c r="G336" i="20"/>
  <c r="M335" i="20"/>
  <c r="E335" i="20" s="1"/>
  <c r="L335" i="20"/>
  <c r="K335" i="20"/>
  <c r="J335" i="20"/>
  <c r="G335" i="20"/>
  <c r="M334" i="20"/>
  <c r="L334" i="20"/>
  <c r="K334" i="20"/>
  <c r="J334" i="20"/>
  <c r="G334" i="20"/>
  <c r="E334" i="20"/>
  <c r="M333" i="20"/>
  <c r="E333" i="20" s="1"/>
  <c r="L333" i="20"/>
  <c r="K333" i="20"/>
  <c r="J333" i="20"/>
  <c r="G333" i="20"/>
  <c r="M332" i="20"/>
  <c r="E332" i="20" s="1"/>
  <c r="L332" i="20"/>
  <c r="K332" i="20"/>
  <c r="J332" i="20"/>
  <c r="G332" i="20"/>
  <c r="M331" i="20"/>
  <c r="E331" i="20" s="1"/>
  <c r="L331" i="20"/>
  <c r="K331" i="20"/>
  <c r="J331" i="20"/>
  <c r="G331" i="20"/>
  <c r="M330" i="20"/>
  <c r="L330" i="20"/>
  <c r="K330" i="20"/>
  <c r="J330" i="20"/>
  <c r="G330" i="20"/>
  <c r="E330" i="20"/>
  <c r="M329" i="20"/>
  <c r="E329" i="20" s="1"/>
  <c r="L329" i="20"/>
  <c r="K329" i="20"/>
  <c r="J329" i="20"/>
  <c r="G329" i="20"/>
  <c r="M328" i="20"/>
  <c r="E328" i="20" s="1"/>
  <c r="L328" i="20"/>
  <c r="K328" i="20"/>
  <c r="J328" i="20"/>
  <c r="G328" i="20"/>
  <c r="M327" i="20"/>
  <c r="E327" i="20" s="1"/>
  <c r="L327" i="20"/>
  <c r="K327" i="20"/>
  <c r="J327" i="20"/>
  <c r="G327" i="20"/>
  <c r="M326" i="20"/>
  <c r="L326" i="20"/>
  <c r="K326" i="20"/>
  <c r="J326" i="20"/>
  <c r="G326" i="20"/>
  <c r="E326" i="20"/>
  <c r="M325" i="20"/>
  <c r="E325" i="20" s="1"/>
  <c r="L325" i="20"/>
  <c r="K325" i="20"/>
  <c r="J325" i="20"/>
  <c r="G325" i="20"/>
  <c r="M324" i="20"/>
  <c r="E324" i="20" s="1"/>
  <c r="L324" i="20"/>
  <c r="K324" i="20"/>
  <c r="J324" i="20"/>
  <c r="G324" i="20"/>
  <c r="M323" i="20"/>
  <c r="E323" i="20" s="1"/>
  <c r="L323" i="20"/>
  <c r="K323" i="20"/>
  <c r="J323" i="20"/>
  <c r="G323" i="20"/>
  <c r="M322" i="20"/>
  <c r="L322" i="20"/>
  <c r="K322" i="20"/>
  <c r="J322" i="20"/>
  <c r="G322" i="20"/>
  <c r="E322" i="20"/>
  <c r="M321" i="20"/>
  <c r="E321" i="20" s="1"/>
  <c r="L321" i="20"/>
  <c r="K321" i="20"/>
  <c r="J321" i="20"/>
  <c r="G321" i="20"/>
  <c r="M320" i="20"/>
  <c r="E320" i="20" s="1"/>
  <c r="L320" i="20"/>
  <c r="K320" i="20"/>
  <c r="J320" i="20"/>
  <c r="G320" i="20"/>
  <c r="M319" i="20"/>
  <c r="E319" i="20" s="1"/>
  <c r="L319" i="20"/>
  <c r="K319" i="20"/>
  <c r="J319" i="20"/>
  <c r="G319" i="20"/>
  <c r="M318" i="20"/>
  <c r="L318" i="20"/>
  <c r="K318" i="20"/>
  <c r="J318" i="20"/>
  <c r="G318" i="20"/>
  <c r="E318" i="20"/>
  <c r="M317" i="20"/>
  <c r="E317" i="20" s="1"/>
  <c r="L317" i="20"/>
  <c r="K317" i="20"/>
  <c r="J317" i="20"/>
  <c r="G317" i="20"/>
  <c r="M316" i="20"/>
  <c r="E316" i="20" s="1"/>
  <c r="L316" i="20"/>
  <c r="K316" i="20"/>
  <c r="J316" i="20"/>
  <c r="G316" i="20"/>
  <c r="M315" i="20"/>
  <c r="E315" i="20" s="1"/>
  <c r="L315" i="20"/>
  <c r="K315" i="20"/>
  <c r="J315" i="20"/>
  <c r="G315" i="20"/>
  <c r="M314" i="20"/>
  <c r="L314" i="20"/>
  <c r="K314" i="20"/>
  <c r="J314" i="20"/>
  <c r="G314" i="20"/>
  <c r="E314" i="20"/>
  <c r="M313" i="20"/>
  <c r="E313" i="20" s="1"/>
  <c r="L313" i="20"/>
  <c r="K313" i="20"/>
  <c r="J313" i="20"/>
  <c r="G313" i="20"/>
  <c r="M312" i="20"/>
  <c r="E312" i="20" s="1"/>
  <c r="L312" i="20"/>
  <c r="K312" i="20"/>
  <c r="J312" i="20"/>
  <c r="G312" i="20"/>
  <c r="M311" i="20"/>
  <c r="E311" i="20" s="1"/>
  <c r="L311" i="20"/>
  <c r="K311" i="20"/>
  <c r="J311" i="20"/>
  <c r="G311" i="20"/>
  <c r="M310" i="20"/>
  <c r="L310" i="20"/>
  <c r="K310" i="20"/>
  <c r="J310" i="20"/>
  <c r="G310" i="20"/>
  <c r="E310" i="20"/>
  <c r="M309" i="20"/>
  <c r="E309" i="20" s="1"/>
  <c r="L309" i="20"/>
  <c r="K309" i="20"/>
  <c r="J309" i="20"/>
  <c r="G309" i="20"/>
  <c r="M308" i="20"/>
  <c r="E308" i="20" s="1"/>
  <c r="L308" i="20"/>
  <c r="K308" i="20"/>
  <c r="J308" i="20"/>
  <c r="G308" i="20"/>
  <c r="M307" i="20"/>
  <c r="E307" i="20" s="1"/>
  <c r="L307" i="20"/>
  <c r="K307" i="20"/>
  <c r="J307" i="20"/>
  <c r="G307" i="20"/>
  <c r="M306" i="20"/>
  <c r="L306" i="20"/>
  <c r="K306" i="20"/>
  <c r="J306" i="20"/>
  <c r="G306" i="20"/>
  <c r="E306" i="20"/>
  <c r="M305" i="20"/>
  <c r="E305" i="20" s="1"/>
  <c r="L305" i="20"/>
  <c r="K305" i="20"/>
  <c r="J305" i="20"/>
  <c r="G305" i="20"/>
  <c r="M304" i="20"/>
  <c r="E304" i="20" s="1"/>
  <c r="L304" i="20"/>
  <c r="K304" i="20"/>
  <c r="J304" i="20"/>
  <c r="G304" i="20"/>
  <c r="M303" i="20"/>
  <c r="E303" i="20" s="1"/>
  <c r="L303" i="20"/>
  <c r="K303" i="20"/>
  <c r="J303" i="20"/>
  <c r="G303" i="20"/>
  <c r="M302" i="20"/>
  <c r="L302" i="20"/>
  <c r="K302" i="20"/>
  <c r="J302" i="20"/>
  <c r="G302" i="20"/>
  <c r="E302" i="20"/>
  <c r="M301" i="20"/>
  <c r="E301" i="20" s="1"/>
  <c r="L301" i="20"/>
  <c r="K301" i="20"/>
  <c r="J301" i="20"/>
  <c r="G301" i="20"/>
  <c r="M300" i="20"/>
  <c r="E300" i="20" s="1"/>
  <c r="L300" i="20"/>
  <c r="K300" i="20"/>
  <c r="J300" i="20"/>
  <c r="G300" i="20"/>
  <c r="M299" i="20"/>
  <c r="E299" i="20" s="1"/>
  <c r="L299" i="20"/>
  <c r="K299" i="20"/>
  <c r="J299" i="20"/>
  <c r="G299" i="20"/>
  <c r="M298" i="20"/>
  <c r="L298" i="20"/>
  <c r="K298" i="20"/>
  <c r="J298" i="20"/>
  <c r="G298" i="20"/>
  <c r="E298" i="20"/>
  <c r="M297" i="20"/>
  <c r="E297" i="20" s="1"/>
  <c r="L297" i="20"/>
  <c r="K297" i="20"/>
  <c r="J297" i="20"/>
  <c r="G297" i="20"/>
  <c r="M296" i="20"/>
  <c r="E296" i="20" s="1"/>
  <c r="L296" i="20"/>
  <c r="K296" i="20"/>
  <c r="J296" i="20"/>
  <c r="G296" i="20"/>
  <c r="M295" i="20"/>
  <c r="E295" i="20" s="1"/>
  <c r="L295" i="20"/>
  <c r="K295" i="20"/>
  <c r="J295" i="20"/>
  <c r="G295" i="20"/>
  <c r="M294" i="20"/>
  <c r="L294" i="20"/>
  <c r="K294" i="20"/>
  <c r="J294" i="20"/>
  <c r="G294" i="20"/>
  <c r="E294" i="20"/>
  <c r="M293" i="20"/>
  <c r="E293" i="20" s="1"/>
  <c r="L293" i="20"/>
  <c r="K293" i="20"/>
  <c r="J293" i="20"/>
  <c r="G293" i="20"/>
  <c r="M292" i="20"/>
  <c r="E292" i="20" s="1"/>
  <c r="L292" i="20"/>
  <c r="K292" i="20"/>
  <c r="J292" i="20"/>
  <c r="G292" i="20"/>
  <c r="M291" i="20"/>
  <c r="E291" i="20" s="1"/>
  <c r="L291" i="20"/>
  <c r="K291" i="20"/>
  <c r="J291" i="20"/>
  <c r="G291" i="20"/>
  <c r="M290" i="20"/>
  <c r="L290" i="20"/>
  <c r="K290" i="20"/>
  <c r="J290" i="20"/>
  <c r="G290" i="20"/>
  <c r="E290" i="20"/>
  <c r="M289" i="20"/>
  <c r="E289" i="20" s="1"/>
  <c r="L289" i="20"/>
  <c r="K289" i="20"/>
  <c r="J289" i="20"/>
  <c r="G289" i="20"/>
  <c r="M288" i="20"/>
  <c r="E288" i="20" s="1"/>
  <c r="L288" i="20"/>
  <c r="K288" i="20"/>
  <c r="J288" i="20"/>
  <c r="G288" i="20"/>
  <c r="M287" i="20"/>
  <c r="E287" i="20" s="1"/>
  <c r="L287" i="20"/>
  <c r="K287" i="20"/>
  <c r="J287" i="20"/>
  <c r="G287" i="20"/>
  <c r="M286" i="20"/>
  <c r="L286" i="20"/>
  <c r="K286" i="20"/>
  <c r="J286" i="20"/>
  <c r="G286" i="20"/>
  <c r="E286" i="20"/>
  <c r="M285" i="20"/>
  <c r="E285" i="20" s="1"/>
  <c r="L285" i="20"/>
  <c r="K285" i="20"/>
  <c r="J285" i="20"/>
  <c r="G285" i="20"/>
  <c r="M284" i="20"/>
  <c r="E284" i="20" s="1"/>
  <c r="L284" i="20"/>
  <c r="K284" i="20"/>
  <c r="J284" i="20"/>
  <c r="G284" i="20"/>
  <c r="M283" i="20"/>
  <c r="E283" i="20" s="1"/>
  <c r="L283" i="20"/>
  <c r="K283" i="20"/>
  <c r="J283" i="20"/>
  <c r="G283" i="20"/>
  <c r="M282" i="20"/>
  <c r="L282" i="20"/>
  <c r="K282" i="20"/>
  <c r="J282" i="20"/>
  <c r="G282" i="20"/>
  <c r="E282" i="20"/>
  <c r="M281" i="20"/>
  <c r="E281" i="20" s="1"/>
  <c r="L281" i="20"/>
  <c r="K281" i="20"/>
  <c r="J281" i="20"/>
  <c r="G281" i="20"/>
  <c r="M280" i="20"/>
  <c r="E280" i="20" s="1"/>
  <c r="L280" i="20"/>
  <c r="K280" i="20"/>
  <c r="J280" i="20"/>
  <c r="G280" i="20"/>
  <c r="M279" i="20"/>
  <c r="E279" i="20" s="1"/>
  <c r="L279" i="20"/>
  <c r="K279" i="20"/>
  <c r="J279" i="20"/>
  <c r="G279" i="20"/>
  <c r="M278" i="20"/>
  <c r="L278" i="20"/>
  <c r="K278" i="20"/>
  <c r="J278" i="20"/>
  <c r="G278" i="20"/>
  <c r="E278" i="20"/>
  <c r="M277" i="20"/>
  <c r="E277" i="20" s="1"/>
  <c r="L277" i="20"/>
  <c r="K277" i="20"/>
  <c r="J277" i="20"/>
  <c r="G277" i="20"/>
  <c r="M276" i="20"/>
  <c r="E276" i="20" s="1"/>
  <c r="L276" i="20"/>
  <c r="K276" i="20"/>
  <c r="J276" i="20"/>
  <c r="G276" i="20"/>
  <c r="M275" i="20"/>
  <c r="E275" i="20" s="1"/>
  <c r="L275" i="20"/>
  <c r="K275" i="20"/>
  <c r="J275" i="20"/>
  <c r="G275" i="20"/>
  <c r="M274" i="20"/>
  <c r="L274" i="20"/>
  <c r="K274" i="20"/>
  <c r="J274" i="20"/>
  <c r="G274" i="20"/>
  <c r="E274" i="20"/>
  <c r="M273" i="20"/>
  <c r="E273" i="20" s="1"/>
  <c r="L273" i="20"/>
  <c r="K273" i="20"/>
  <c r="J273" i="20"/>
  <c r="G273" i="20"/>
  <c r="M272" i="20"/>
  <c r="E272" i="20" s="1"/>
  <c r="L272" i="20"/>
  <c r="K272" i="20"/>
  <c r="J272" i="20"/>
  <c r="G272" i="20"/>
  <c r="M271" i="20"/>
  <c r="E271" i="20" s="1"/>
  <c r="L271" i="20"/>
  <c r="K271" i="20"/>
  <c r="J271" i="20"/>
  <c r="G271" i="20"/>
  <c r="M270" i="20"/>
  <c r="L270" i="20"/>
  <c r="K270" i="20"/>
  <c r="J270" i="20"/>
  <c r="G270" i="20"/>
  <c r="E270" i="20"/>
  <c r="M269" i="20"/>
  <c r="E269" i="20" s="1"/>
  <c r="L269" i="20"/>
  <c r="K269" i="20"/>
  <c r="J269" i="20"/>
  <c r="G269" i="20"/>
  <c r="M268" i="20"/>
  <c r="E268" i="20" s="1"/>
  <c r="L268" i="20"/>
  <c r="K268" i="20"/>
  <c r="J268" i="20"/>
  <c r="G268" i="20"/>
  <c r="M267" i="20"/>
  <c r="E267" i="20" s="1"/>
  <c r="L267" i="20"/>
  <c r="K267" i="20"/>
  <c r="J267" i="20"/>
  <c r="G267" i="20"/>
  <c r="M266" i="20"/>
  <c r="L266" i="20"/>
  <c r="K266" i="20"/>
  <c r="J266" i="20"/>
  <c r="G266" i="20"/>
  <c r="E266" i="20"/>
  <c r="M265" i="20"/>
  <c r="E265" i="20" s="1"/>
  <c r="L265" i="20"/>
  <c r="K265" i="20"/>
  <c r="J265" i="20"/>
  <c r="G265" i="20"/>
  <c r="M264" i="20"/>
  <c r="E264" i="20" s="1"/>
  <c r="L264" i="20"/>
  <c r="K264" i="20"/>
  <c r="J264" i="20"/>
  <c r="G264" i="20"/>
  <c r="M263" i="20"/>
  <c r="E263" i="20" s="1"/>
  <c r="L263" i="20"/>
  <c r="K263" i="20"/>
  <c r="J263" i="20"/>
  <c r="G263" i="20"/>
  <c r="M262" i="20"/>
  <c r="L262" i="20"/>
  <c r="K262" i="20"/>
  <c r="J262" i="20"/>
  <c r="G262" i="20"/>
  <c r="E262" i="20"/>
  <c r="M261" i="20"/>
  <c r="E261" i="20" s="1"/>
  <c r="L261" i="20"/>
  <c r="K261" i="20"/>
  <c r="J261" i="20"/>
  <c r="G261" i="20"/>
  <c r="M260" i="20"/>
  <c r="E260" i="20" s="1"/>
  <c r="L260" i="20"/>
  <c r="K260" i="20"/>
  <c r="J260" i="20"/>
  <c r="G260" i="20"/>
  <c r="M259" i="20"/>
  <c r="E259" i="20" s="1"/>
  <c r="L259" i="20"/>
  <c r="K259" i="20"/>
  <c r="J259" i="20"/>
  <c r="G259" i="20"/>
  <c r="M258" i="20"/>
  <c r="L258" i="20"/>
  <c r="K258" i="20"/>
  <c r="J258" i="20"/>
  <c r="G258" i="20"/>
  <c r="E258" i="20"/>
  <c r="M257" i="20"/>
  <c r="E257" i="20" s="1"/>
  <c r="L257" i="20"/>
  <c r="K257" i="20"/>
  <c r="J257" i="20"/>
  <c r="G257" i="20"/>
  <c r="M256" i="20"/>
  <c r="E256" i="20" s="1"/>
  <c r="L256" i="20"/>
  <c r="K256" i="20"/>
  <c r="J256" i="20"/>
  <c r="G256" i="20"/>
  <c r="M255" i="20"/>
  <c r="E255" i="20" s="1"/>
  <c r="L255" i="20"/>
  <c r="K255" i="20"/>
  <c r="J255" i="20"/>
  <c r="G255" i="20"/>
  <c r="M254" i="20"/>
  <c r="L254" i="20"/>
  <c r="K254" i="20"/>
  <c r="J254" i="20"/>
  <c r="G254" i="20"/>
  <c r="E254" i="20"/>
  <c r="M253" i="20"/>
  <c r="E253" i="20" s="1"/>
  <c r="L253" i="20"/>
  <c r="K253" i="20"/>
  <c r="J253" i="20"/>
  <c r="G253" i="20"/>
  <c r="M252" i="20"/>
  <c r="E252" i="20" s="1"/>
  <c r="L252" i="20"/>
  <c r="K252" i="20"/>
  <c r="J252" i="20"/>
  <c r="G252" i="20"/>
  <c r="M251" i="20"/>
  <c r="E251" i="20" s="1"/>
  <c r="L251" i="20"/>
  <c r="K251" i="20"/>
  <c r="J251" i="20"/>
  <c r="G251" i="20"/>
  <c r="M250" i="20"/>
  <c r="L250" i="20"/>
  <c r="K250" i="20"/>
  <c r="J250" i="20"/>
  <c r="G250" i="20"/>
  <c r="E250" i="20"/>
  <c r="M249" i="20"/>
  <c r="E249" i="20" s="1"/>
  <c r="L249" i="20"/>
  <c r="K249" i="20"/>
  <c r="J249" i="20"/>
  <c r="G249" i="20"/>
  <c r="M248" i="20"/>
  <c r="E248" i="20" s="1"/>
  <c r="L248" i="20"/>
  <c r="K248" i="20"/>
  <c r="J248" i="20"/>
  <c r="G248" i="20"/>
  <c r="M247" i="20"/>
  <c r="E247" i="20" s="1"/>
  <c r="L247" i="20"/>
  <c r="K247" i="20"/>
  <c r="J247" i="20"/>
  <c r="G247" i="20"/>
  <c r="M246" i="20"/>
  <c r="L246" i="20"/>
  <c r="K246" i="20"/>
  <c r="J246" i="20"/>
  <c r="G246" i="20"/>
  <c r="E246" i="20"/>
  <c r="M245" i="20"/>
  <c r="E245" i="20" s="1"/>
  <c r="L245" i="20"/>
  <c r="K245" i="20"/>
  <c r="J245" i="20"/>
  <c r="G245" i="20"/>
  <c r="M244" i="20"/>
  <c r="E244" i="20" s="1"/>
  <c r="L244" i="20"/>
  <c r="K244" i="20"/>
  <c r="J244" i="20"/>
  <c r="G244" i="20"/>
  <c r="M243" i="20"/>
  <c r="E243" i="20" s="1"/>
  <c r="L243" i="20"/>
  <c r="K243" i="20"/>
  <c r="J243" i="20"/>
  <c r="G243" i="20"/>
  <c r="M242" i="20"/>
  <c r="L242" i="20"/>
  <c r="K242" i="20"/>
  <c r="J242" i="20"/>
  <c r="G242" i="20"/>
  <c r="E242" i="20"/>
  <c r="M241" i="20"/>
  <c r="E241" i="20" s="1"/>
  <c r="L241" i="20"/>
  <c r="K241" i="20"/>
  <c r="J241" i="20"/>
  <c r="G241" i="20"/>
  <c r="M240" i="20"/>
  <c r="E240" i="20" s="1"/>
  <c r="L240" i="20"/>
  <c r="K240" i="20"/>
  <c r="J240" i="20"/>
  <c r="G240" i="20"/>
  <c r="M239" i="20"/>
  <c r="E239" i="20" s="1"/>
  <c r="L239" i="20"/>
  <c r="K239" i="20"/>
  <c r="J239" i="20"/>
  <c r="G239" i="20"/>
  <c r="M238" i="20"/>
  <c r="L238" i="20"/>
  <c r="K238" i="20"/>
  <c r="J238" i="20"/>
  <c r="G238" i="20"/>
  <c r="E238" i="20"/>
  <c r="M237" i="20"/>
  <c r="E237" i="20" s="1"/>
  <c r="L237" i="20"/>
  <c r="K237" i="20"/>
  <c r="J237" i="20"/>
  <c r="G237" i="20"/>
  <c r="M236" i="20"/>
  <c r="E236" i="20" s="1"/>
  <c r="L236" i="20"/>
  <c r="K236" i="20"/>
  <c r="J236" i="20"/>
  <c r="G236" i="20"/>
  <c r="M235" i="20"/>
  <c r="E235" i="20" s="1"/>
  <c r="L235" i="20"/>
  <c r="K235" i="20"/>
  <c r="J235" i="20"/>
  <c r="G235" i="20"/>
  <c r="M234" i="20"/>
  <c r="L234" i="20"/>
  <c r="K234" i="20"/>
  <c r="J234" i="20"/>
  <c r="G234" i="20"/>
  <c r="E234" i="20"/>
  <c r="M233" i="20"/>
  <c r="E233" i="20" s="1"/>
  <c r="L233" i="20"/>
  <c r="K233" i="20"/>
  <c r="J233" i="20"/>
  <c r="G233" i="20"/>
  <c r="M232" i="20"/>
  <c r="E232" i="20" s="1"/>
  <c r="L232" i="20"/>
  <c r="K232" i="20"/>
  <c r="J232" i="20"/>
  <c r="G232" i="20"/>
  <c r="M231" i="20"/>
  <c r="E231" i="20" s="1"/>
  <c r="L231" i="20"/>
  <c r="K231" i="20"/>
  <c r="J231" i="20"/>
  <c r="G231" i="20"/>
  <c r="M230" i="20"/>
  <c r="L230" i="20"/>
  <c r="K230" i="20"/>
  <c r="J230" i="20"/>
  <c r="G230" i="20"/>
  <c r="E230" i="20"/>
  <c r="M229" i="20"/>
  <c r="E229" i="20" s="1"/>
  <c r="L229" i="20"/>
  <c r="K229" i="20"/>
  <c r="J229" i="20"/>
  <c r="G229" i="20"/>
  <c r="M228" i="20"/>
  <c r="E228" i="20" s="1"/>
  <c r="L228" i="20"/>
  <c r="K228" i="20"/>
  <c r="J228" i="20"/>
  <c r="G228" i="20"/>
  <c r="M227" i="20"/>
  <c r="E227" i="20" s="1"/>
  <c r="L227" i="20"/>
  <c r="K227" i="20"/>
  <c r="J227" i="20"/>
  <c r="G227" i="20"/>
  <c r="M226" i="20"/>
  <c r="L226" i="20"/>
  <c r="K226" i="20"/>
  <c r="J226" i="20"/>
  <c r="G226" i="20"/>
  <c r="E226" i="20"/>
  <c r="M225" i="20"/>
  <c r="E225" i="20" s="1"/>
  <c r="L225" i="20"/>
  <c r="K225" i="20"/>
  <c r="J225" i="20"/>
  <c r="G225" i="20"/>
  <c r="M224" i="20"/>
  <c r="E224" i="20" s="1"/>
  <c r="L224" i="20"/>
  <c r="K224" i="20"/>
  <c r="J224" i="20"/>
  <c r="G224" i="20"/>
  <c r="M223" i="20"/>
  <c r="E223" i="20" s="1"/>
  <c r="L223" i="20"/>
  <c r="K223" i="20"/>
  <c r="J223" i="20"/>
  <c r="G223" i="20"/>
  <c r="M222" i="20"/>
  <c r="L222" i="20"/>
  <c r="K222" i="20"/>
  <c r="J222" i="20"/>
  <c r="G222" i="20"/>
  <c r="E222" i="20"/>
  <c r="M221" i="20"/>
  <c r="E221" i="20" s="1"/>
  <c r="L221" i="20"/>
  <c r="K221" i="20"/>
  <c r="J221" i="20"/>
  <c r="G221" i="20"/>
  <c r="M220" i="20"/>
  <c r="E220" i="20" s="1"/>
  <c r="L220" i="20"/>
  <c r="K220" i="20"/>
  <c r="J220" i="20"/>
  <c r="G220" i="20"/>
  <c r="M219" i="20"/>
  <c r="E219" i="20" s="1"/>
  <c r="L219" i="20"/>
  <c r="K219" i="20"/>
  <c r="J219" i="20"/>
  <c r="G219" i="20"/>
  <c r="M218" i="20"/>
  <c r="L218" i="20"/>
  <c r="K218" i="20"/>
  <c r="J218" i="20"/>
  <c r="G218" i="20"/>
  <c r="E218" i="20"/>
  <c r="M217" i="20"/>
  <c r="E217" i="20" s="1"/>
  <c r="L217" i="20"/>
  <c r="K217" i="20"/>
  <c r="J217" i="20"/>
  <c r="G217" i="20"/>
  <c r="M216" i="20"/>
  <c r="E216" i="20" s="1"/>
  <c r="L216" i="20"/>
  <c r="K216" i="20"/>
  <c r="J216" i="20"/>
  <c r="G216" i="20"/>
  <c r="M215" i="20"/>
  <c r="E215" i="20" s="1"/>
  <c r="L215" i="20"/>
  <c r="K215" i="20"/>
  <c r="J215" i="20"/>
  <c r="G215" i="20"/>
  <c r="M214" i="20"/>
  <c r="L214" i="20"/>
  <c r="K214" i="20"/>
  <c r="J214" i="20"/>
  <c r="G214" i="20"/>
  <c r="E214" i="20"/>
  <c r="M213" i="20"/>
  <c r="E213" i="20" s="1"/>
  <c r="L213" i="20"/>
  <c r="K213" i="20"/>
  <c r="J213" i="20"/>
  <c r="G213" i="20"/>
  <c r="M212" i="20"/>
  <c r="E212" i="20" s="1"/>
  <c r="L212" i="20"/>
  <c r="K212" i="20"/>
  <c r="J212" i="20"/>
  <c r="G212" i="20"/>
  <c r="M211" i="20"/>
  <c r="E211" i="20" s="1"/>
  <c r="L211" i="20"/>
  <c r="K211" i="20"/>
  <c r="J211" i="20"/>
  <c r="G211" i="20"/>
  <c r="M210" i="20"/>
  <c r="L210" i="20"/>
  <c r="K210" i="20"/>
  <c r="J210" i="20"/>
  <c r="G210" i="20"/>
  <c r="E210" i="20"/>
  <c r="M209" i="20"/>
  <c r="E209" i="20" s="1"/>
  <c r="L209" i="20"/>
  <c r="K209" i="20"/>
  <c r="J209" i="20"/>
  <c r="G209" i="20"/>
  <c r="M208" i="20"/>
  <c r="E208" i="20" s="1"/>
  <c r="L208" i="20"/>
  <c r="K208" i="20"/>
  <c r="J208" i="20"/>
  <c r="G208" i="20"/>
  <c r="M207" i="20"/>
  <c r="E207" i="20" s="1"/>
  <c r="L207" i="20"/>
  <c r="K207" i="20"/>
  <c r="J207" i="20"/>
  <c r="G207" i="20"/>
  <c r="M206" i="20"/>
  <c r="L206" i="20"/>
  <c r="K206" i="20"/>
  <c r="J206" i="20"/>
  <c r="G206" i="20"/>
  <c r="E206" i="20"/>
  <c r="M205" i="20"/>
  <c r="E205" i="20" s="1"/>
  <c r="L205" i="20"/>
  <c r="K205" i="20"/>
  <c r="J205" i="20"/>
  <c r="G205" i="20"/>
  <c r="M204" i="20"/>
  <c r="E204" i="20" s="1"/>
  <c r="L204" i="20"/>
  <c r="K204" i="20"/>
  <c r="J204" i="20"/>
  <c r="G204" i="20"/>
  <c r="M203" i="20"/>
  <c r="E203" i="20" s="1"/>
  <c r="L203" i="20"/>
  <c r="K203" i="20"/>
  <c r="J203" i="20"/>
  <c r="G203" i="20"/>
  <c r="M202" i="20"/>
  <c r="L202" i="20"/>
  <c r="K202" i="20"/>
  <c r="J202" i="20"/>
  <c r="G202" i="20"/>
  <c r="E202" i="20"/>
  <c r="M201" i="20"/>
  <c r="E201" i="20" s="1"/>
  <c r="L201" i="20"/>
  <c r="K201" i="20"/>
  <c r="J201" i="20"/>
  <c r="G201" i="20"/>
  <c r="M200" i="20"/>
  <c r="E200" i="20" s="1"/>
  <c r="L200" i="20"/>
  <c r="K200" i="20"/>
  <c r="J200" i="20"/>
  <c r="G200" i="20"/>
  <c r="M199" i="20"/>
  <c r="E199" i="20" s="1"/>
  <c r="L199" i="20"/>
  <c r="K199" i="20"/>
  <c r="J199" i="20"/>
  <c r="G199" i="20"/>
  <c r="M198" i="20"/>
  <c r="L198" i="20"/>
  <c r="K198" i="20"/>
  <c r="J198" i="20"/>
  <c r="G198" i="20"/>
  <c r="E198" i="20"/>
  <c r="M197" i="20"/>
  <c r="E197" i="20" s="1"/>
  <c r="L197" i="20"/>
  <c r="K197" i="20"/>
  <c r="J197" i="20"/>
  <c r="G197" i="20"/>
  <c r="M196" i="20"/>
  <c r="E196" i="20" s="1"/>
  <c r="L196" i="20"/>
  <c r="K196" i="20"/>
  <c r="J196" i="20"/>
  <c r="G196" i="20"/>
  <c r="M195" i="20"/>
  <c r="E195" i="20" s="1"/>
  <c r="L195" i="20"/>
  <c r="K195" i="20"/>
  <c r="J195" i="20"/>
  <c r="G195" i="20"/>
  <c r="M194" i="20"/>
  <c r="L194" i="20"/>
  <c r="K194" i="20"/>
  <c r="J194" i="20"/>
  <c r="G194" i="20"/>
  <c r="E194" i="20"/>
  <c r="M193" i="20"/>
  <c r="E193" i="20" s="1"/>
  <c r="L193" i="20"/>
  <c r="K193" i="20"/>
  <c r="J193" i="20"/>
  <c r="G193" i="20"/>
  <c r="M192" i="20"/>
  <c r="E192" i="20" s="1"/>
  <c r="L192" i="20"/>
  <c r="K192" i="20"/>
  <c r="J192" i="20"/>
  <c r="G192" i="20"/>
  <c r="M191" i="20"/>
  <c r="E191" i="20" s="1"/>
  <c r="L191" i="20"/>
  <c r="K191" i="20"/>
  <c r="J191" i="20"/>
  <c r="G191" i="20"/>
  <c r="M190" i="20"/>
  <c r="L190" i="20"/>
  <c r="K190" i="20"/>
  <c r="J190" i="20"/>
  <c r="G190" i="20"/>
  <c r="E190" i="20"/>
  <c r="M189" i="20"/>
  <c r="E189" i="20" s="1"/>
  <c r="L189" i="20"/>
  <c r="K189" i="20"/>
  <c r="J189" i="20"/>
  <c r="G189" i="20"/>
  <c r="M188" i="20"/>
  <c r="E188" i="20" s="1"/>
  <c r="L188" i="20"/>
  <c r="K188" i="20"/>
  <c r="J188" i="20"/>
  <c r="G188" i="20"/>
  <c r="M187" i="20"/>
  <c r="E187" i="20" s="1"/>
  <c r="L187" i="20"/>
  <c r="K187" i="20"/>
  <c r="J187" i="20"/>
  <c r="G187" i="20"/>
  <c r="M186" i="20"/>
  <c r="L186" i="20"/>
  <c r="K186" i="20"/>
  <c r="J186" i="20"/>
  <c r="G186" i="20"/>
  <c r="E186" i="20"/>
  <c r="M185" i="20"/>
  <c r="L185" i="20"/>
  <c r="K185" i="20"/>
  <c r="J185" i="20"/>
  <c r="G185" i="20"/>
  <c r="E185" i="20"/>
  <c r="M184" i="20"/>
  <c r="L184" i="20"/>
  <c r="K184" i="20"/>
  <c r="J184" i="20"/>
  <c r="G184" i="20"/>
  <c r="E184" i="20"/>
  <c r="M183" i="20"/>
  <c r="L183" i="20"/>
  <c r="K183" i="20"/>
  <c r="J183" i="20"/>
  <c r="G183" i="20"/>
  <c r="E183" i="20"/>
  <c r="M182" i="20"/>
  <c r="L182" i="20"/>
  <c r="K182" i="20"/>
  <c r="J182" i="20"/>
  <c r="G182" i="20"/>
  <c r="E182" i="20"/>
  <c r="M181" i="20"/>
  <c r="L181" i="20"/>
  <c r="K181" i="20"/>
  <c r="J181" i="20"/>
  <c r="G181" i="20"/>
  <c r="E181" i="20"/>
  <c r="M180" i="20"/>
  <c r="L180" i="20"/>
  <c r="K180" i="20"/>
  <c r="J180" i="20"/>
  <c r="G180" i="20"/>
  <c r="E180" i="20"/>
  <c r="M179" i="20"/>
  <c r="L179" i="20"/>
  <c r="K179" i="20"/>
  <c r="J179" i="20"/>
  <c r="G179" i="20"/>
  <c r="E179" i="20"/>
  <c r="M178" i="20"/>
  <c r="L178" i="20"/>
  <c r="K178" i="20"/>
  <c r="J178" i="20"/>
  <c r="G178" i="20"/>
  <c r="E178" i="20"/>
  <c r="M177" i="20"/>
  <c r="L177" i="20"/>
  <c r="K177" i="20"/>
  <c r="J177" i="20"/>
  <c r="G177" i="20"/>
  <c r="E177" i="20"/>
  <c r="M176" i="20"/>
  <c r="L176" i="20"/>
  <c r="K176" i="20"/>
  <c r="J176" i="20"/>
  <c r="G176" i="20"/>
  <c r="E176" i="20"/>
  <c r="M175" i="20"/>
  <c r="L175" i="20"/>
  <c r="K175" i="20"/>
  <c r="J175" i="20"/>
  <c r="G175" i="20"/>
  <c r="E175" i="20"/>
  <c r="M174" i="20"/>
  <c r="L174" i="20"/>
  <c r="K174" i="20"/>
  <c r="J174" i="20"/>
  <c r="G174" i="20"/>
  <c r="E174" i="20"/>
  <c r="M173" i="20"/>
  <c r="L173" i="20"/>
  <c r="K173" i="20"/>
  <c r="J173" i="20"/>
  <c r="G173" i="20"/>
  <c r="E173" i="20"/>
  <c r="M172" i="20"/>
  <c r="L172" i="20"/>
  <c r="K172" i="20"/>
  <c r="J172" i="20"/>
  <c r="G172" i="20"/>
  <c r="E172" i="20"/>
  <c r="M171" i="20"/>
  <c r="L171" i="20"/>
  <c r="K171" i="20"/>
  <c r="J171" i="20"/>
  <c r="G171" i="20"/>
  <c r="E171" i="20"/>
  <c r="M170" i="20"/>
  <c r="L170" i="20"/>
  <c r="K170" i="20"/>
  <c r="J170" i="20"/>
  <c r="G170" i="20"/>
  <c r="E170" i="20"/>
  <c r="M169" i="20"/>
  <c r="L169" i="20"/>
  <c r="K169" i="20"/>
  <c r="J169" i="20"/>
  <c r="G169" i="20"/>
  <c r="E169" i="20"/>
  <c r="M168" i="20"/>
  <c r="L168" i="20"/>
  <c r="K168" i="20"/>
  <c r="J168" i="20"/>
  <c r="G168" i="20"/>
  <c r="E168" i="20"/>
  <c r="M167" i="20"/>
  <c r="L167" i="20"/>
  <c r="K167" i="20"/>
  <c r="J167" i="20"/>
  <c r="G167" i="20"/>
  <c r="E167" i="20"/>
  <c r="M166" i="20"/>
  <c r="L166" i="20"/>
  <c r="K166" i="20"/>
  <c r="J166" i="20"/>
  <c r="G166" i="20"/>
  <c r="E166" i="20"/>
  <c r="M165" i="20"/>
  <c r="L165" i="20"/>
  <c r="K165" i="20"/>
  <c r="J165" i="20"/>
  <c r="G165" i="20"/>
  <c r="E165" i="20"/>
  <c r="M164" i="20"/>
  <c r="L164" i="20"/>
  <c r="K164" i="20"/>
  <c r="J164" i="20"/>
  <c r="G164" i="20"/>
  <c r="E164" i="20"/>
  <c r="M163" i="20"/>
  <c r="L163" i="20"/>
  <c r="K163" i="20"/>
  <c r="J163" i="20"/>
  <c r="G163" i="20"/>
  <c r="E163" i="20"/>
  <c r="M162" i="20"/>
  <c r="L162" i="20"/>
  <c r="K162" i="20"/>
  <c r="J162" i="20"/>
  <c r="G162" i="20"/>
  <c r="E162" i="20"/>
  <c r="M161" i="20"/>
  <c r="L161" i="20"/>
  <c r="K161" i="20"/>
  <c r="J161" i="20"/>
  <c r="G161" i="20"/>
  <c r="E161" i="20"/>
  <c r="M160" i="20"/>
  <c r="L160" i="20"/>
  <c r="K160" i="20"/>
  <c r="J160" i="20"/>
  <c r="G160" i="20"/>
  <c r="E160" i="20"/>
  <c r="M159" i="20"/>
  <c r="L159" i="20"/>
  <c r="K159" i="20"/>
  <c r="J159" i="20"/>
  <c r="G159" i="20"/>
  <c r="E159" i="20"/>
  <c r="M158" i="20"/>
  <c r="L158" i="20"/>
  <c r="K158" i="20"/>
  <c r="J158" i="20"/>
  <c r="G158" i="20"/>
  <c r="E158" i="20"/>
  <c r="M157" i="20"/>
  <c r="L157" i="20"/>
  <c r="K157" i="20"/>
  <c r="J157" i="20"/>
  <c r="G157" i="20"/>
  <c r="E157" i="20"/>
  <c r="M156" i="20"/>
  <c r="L156" i="20"/>
  <c r="K156" i="20"/>
  <c r="J156" i="20"/>
  <c r="G156" i="20"/>
  <c r="E156" i="20"/>
  <c r="M155" i="20"/>
  <c r="L155" i="20"/>
  <c r="K155" i="20"/>
  <c r="J155" i="20"/>
  <c r="G155" i="20"/>
  <c r="E155" i="20"/>
  <c r="M154" i="20"/>
  <c r="L154" i="20"/>
  <c r="K154" i="20"/>
  <c r="J154" i="20"/>
  <c r="G154" i="20"/>
  <c r="E154" i="20"/>
  <c r="M153" i="20"/>
  <c r="L153" i="20"/>
  <c r="K153" i="20"/>
  <c r="J153" i="20"/>
  <c r="G153" i="20"/>
  <c r="E153" i="20"/>
  <c r="M152" i="20"/>
  <c r="L152" i="20"/>
  <c r="K152" i="20"/>
  <c r="J152" i="20"/>
  <c r="G152" i="20"/>
  <c r="E152" i="20"/>
  <c r="M151" i="20"/>
  <c r="L151" i="20"/>
  <c r="K151" i="20"/>
  <c r="J151" i="20"/>
  <c r="G151" i="20"/>
  <c r="E151" i="20"/>
  <c r="M150" i="20"/>
  <c r="L150" i="20"/>
  <c r="K150" i="20"/>
  <c r="J150" i="20"/>
  <c r="G150" i="20"/>
  <c r="E150" i="20"/>
  <c r="M149" i="20"/>
  <c r="L149" i="20"/>
  <c r="K149" i="20"/>
  <c r="J149" i="20"/>
  <c r="G149" i="20"/>
  <c r="E149" i="20"/>
  <c r="M148" i="20"/>
  <c r="L148" i="20"/>
  <c r="K148" i="20"/>
  <c r="J148" i="20"/>
  <c r="G148" i="20"/>
  <c r="E148" i="20"/>
  <c r="M147" i="20"/>
  <c r="L147" i="20"/>
  <c r="K147" i="20"/>
  <c r="J147" i="20"/>
  <c r="G147" i="20"/>
  <c r="E147" i="20"/>
  <c r="M146" i="20"/>
  <c r="L146" i="20"/>
  <c r="K146" i="20"/>
  <c r="J146" i="20"/>
  <c r="G146" i="20"/>
  <c r="E146" i="20"/>
  <c r="M145" i="20"/>
  <c r="L145" i="20"/>
  <c r="K145" i="20"/>
  <c r="J145" i="20"/>
  <c r="G145" i="20"/>
  <c r="E145" i="20"/>
  <c r="M144" i="20"/>
  <c r="L144" i="20"/>
  <c r="K144" i="20"/>
  <c r="J144" i="20"/>
  <c r="G144" i="20"/>
  <c r="E144" i="20"/>
  <c r="M143" i="20"/>
  <c r="L143" i="20"/>
  <c r="K143" i="20"/>
  <c r="J143" i="20"/>
  <c r="G143" i="20"/>
  <c r="E143" i="20"/>
  <c r="M142" i="20"/>
  <c r="L142" i="20"/>
  <c r="K142" i="20"/>
  <c r="J142" i="20"/>
  <c r="G142" i="20"/>
  <c r="E142" i="20"/>
  <c r="M141" i="20"/>
  <c r="L141" i="20"/>
  <c r="K141" i="20"/>
  <c r="J141" i="20"/>
  <c r="G141" i="20"/>
  <c r="E141" i="20"/>
  <c r="M140" i="20"/>
  <c r="L140" i="20"/>
  <c r="K140" i="20"/>
  <c r="J140" i="20"/>
  <c r="G140" i="20"/>
  <c r="E140" i="20"/>
  <c r="M139" i="20"/>
  <c r="L139" i="20"/>
  <c r="K139" i="20"/>
  <c r="J139" i="20"/>
  <c r="G139" i="20"/>
  <c r="E139" i="20"/>
  <c r="M138" i="20"/>
  <c r="L138" i="20"/>
  <c r="K138" i="20"/>
  <c r="J138" i="20"/>
  <c r="G138" i="20"/>
  <c r="E138" i="20"/>
  <c r="M137" i="20"/>
  <c r="L137" i="20"/>
  <c r="K137" i="20"/>
  <c r="J137" i="20"/>
  <c r="G137" i="20"/>
  <c r="E137" i="20"/>
  <c r="M136" i="20"/>
  <c r="L136" i="20"/>
  <c r="K136" i="20"/>
  <c r="J136" i="20"/>
  <c r="G136" i="20"/>
  <c r="E136" i="20"/>
  <c r="M135" i="20"/>
  <c r="L135" i="20"/>
  <c r="K135" i="20"/>
  <c r="J135" i="20"/>
  <c r="G135" i="20"/>
  <c r="E135" i="20"/>
  <c r="M134" i="20"/>
  <c r="L134" i="20"/>
  <c r="K134" i="20"/>
  <c r="J134" i="20"/>
  <c r="G134" i="20"/>
  <c r="E134" i="20"/>
  <c r="M133" i="20"/>
  <c r="L133" i="20"/>
  <c r="K133" i="20"/>
  <c r="J133" i="20"/>
  <c r="G133" i="20"/>
  <c r="E133" i="20"/>
  <c r="M132" i="20"/>
  <c r="L132" i="20"/>
  <c r="K132" i="20"/>
  <c r="J132" i="20"/>
  <c r="G132" i="20"/>
  <c r="E132" i="20"/>
  <c r="M131" i="20"/>
  <c r="L131" i="20"/>
  <c r="K131" i="20"/>
  <c r="J131" i="20"/>
  <c r="G131" i="20"/>
  <c r="E131" i="20"/>
  <c r="M130" i="20"/>
  <c r="L130" i="20"/>
  <c r="K130" i="20"/>
  <c r="J130" i="20"/>
  <c r="G130" i="20"/>
  <c r="E130" i="20"/>
  <c r="M129" i="20"/>
  <c r="L129" i="20"/>
  <c r="K129" i="20"/>
  <c r="J129" i="20"/>
  <c r="G129" i="20"/>
  <c r="E129" i="20"/>
  <c r="M128" i="20"/>
  <c r="L128" i="20"/>
  <c r="K128" i="20"/>
  <c r="J128" i="20"/>
  <c r="G128" i="20"/>
  <c r="E128" i="20"/>
  <c r="M127" i="20"/>
  <c r="L127" i="20"/>
  <c r="K127" i="20"/>
  <c r="J127" i="20"/>
  <c r="G127" i="20"/>
  <c r="E127" i="20"/>
  <c r="M126" i="20"/>
  <c r="L126" i="20"/>
  <c r="K126" i="20"/>
  <c r="J126" i="20"/>
  <c r="G126" i="20"/>
  <c r="E126" i="20"/>
  <c r="M125" i="20"/>
  <c r="L125" i="20"/>
  <c r="K125" i="20"/>
  <c r="J125" i="20"/>
  <c r="G125" i="20"/>
  <c r="E125" i="20"/>
  <c r="M124" i="20"/>
  <c r="L124" i="20"/>
  <c r="K124" i="20"/>
  <c r="J124" i="20"/>
  <c r="G124" i="20"/>
  <c r="E124" i="20"/>
  <c r="M123" i="20"/>
  <c r="L123" i="20"/>
  <c r="K123" i="20"/>
  <c r="J123" i="20"/>
  <c r="G123" i="20"/>
  <c r="E123" i="20"/>
  <c r="M122" i="20"/>
  <c r="L122" i="20"/>
  <c r="K122" i="20"/>
  <c r="J122" i="20"/>
  <c r="G122" i="20"/>
  <c r="E122" i="20"/>
  <c r="M121" i="20"/>
  <c r="L121" i="20"/>
  <c r="K121" i="20"/>
  <c r="J121" i="20"/>
  <c r="G121" i="20"/>
  <c r="E121" i="20"/>
  <c r="M120" i="20"/>
  <c r="L120" i="20"/>
  <c r="K120" i="20"/>
  <c r="J120" i="20"/>
  <c r="G120" i="20"/>
  <c r="E120" i="20"/>
  <c r="M119" i="20"/>
  <c r="L119" i="20"/>
  <c r="K119" i="20"/>
  <c r="J119" i="20"/>
  <c r="G119" i="20"/>
  <c r="E119" i="20"/>
  <c r="M118" i="20"/>
  <c r="L118" i="20"/>
  <c r="K118" i="20"/>
  <c r="J118" i="20"/>
  <c r="G118" i="20"/>
  <c r="E118" i="20"/>
  <c r="M117" i="20"/>
  <c r="L117" i="20"/>
  <c r="K117" i="20"/>
  <c r="J117" i="20"/>
  <c r="G117" i="20"/>
  <c r="E117" i="20"/>
  <c r="M116" i="20"/>
  <c r="L116" i="20"/>
  <c r="K116" i="20"/>
  <c r="J116" i="20"/>
  <c r="G116" i="20"/>
  <c r="E116" i="20"/>
  <c r="M115" i="20"/>
  <c r="L115" i="20"/>
  <c r="K115" i="20"/>
  <c r="J115" i="20"/>
  <c r="G115" i="20"/>
  <c r="E115" i="20"/>
  <c r="M114" i="20"/>
  <c r="L114" i="20"/>
  <c r="K114" i="20"/>
  <c r="J114" i="20"/>
  <c r="G114" i="20"/>
  <c r="E114" i="20"/>
  <c r="M113" i="20"/>
  <c r="L113" i="20"/>
  <c r="K113" i="20"/>
  <c r="J113" i="20"/>
  <c r="G113" i="20"/>
  <c r="E113" i="20"/>
  <c r="M112" i="20"/>
  <c r="L112" i="20"/>
  <c r="K112" i="20"/>
  <c r="J112" i="20"/>
  <c r="G112" i="20"/>
  <c r="E112" i="20"/>
  <c r="M111" i="20"/>
  <c r="L111" i="20"/>
  <c r="K111" i="20"/>
  <c r="J111" i="20"/>
  <c r="G111" i="20"/>
  <c r="E111" i="20"/>
  <c r="M110" i="20"/>
  <c r="L110" i="20"/>
  <c r="K110" i="20"/>
  <c r="J110" i="20"/>
  <c r="G110" i="20"/>
  <c r="E110" i="20"/>
  <c r="M109" i="20"/>
  <c r="L109" i="20"/>
  <c r="K109" i="20"/>
  <c r="J109" i="20"/>
  <c r="G109" i="20"/>
  <c r="E109" i="20"/>
  <c r="M108" i="20"/>
  <c r="L108" i="20"/>
  <c r="K108" i="20"/>
  <c r="J108" i="20"/>
  <c r="G108" i="20"/>
  <c r="E108" i="20"/>
  <c r="M107" i="20"/>
  <c r="L107" i="20"/>
  <c r="K107" i="20"/>
  <c r="J107" i="20"/>
  <c r="G107" i="20"/>
  <c r="E107" i="20"/>
  <c r="M106" i="20"/>
  <c r="L106" i="20"/>
  <c r="K106" i="20"/>
  <c r="J106" i="20"/>
  <c r="G106" i="20"/>
  <c r="E106" i="20"/>
  <c r="M105" i="20"/>
  <c r="L105" i="20"/>
  <c r="K105" i="20"/>
  <c r="J105" i="20"/>
  <c r="G105" i="20"/>
  <c r="E105" i="20"/>
  <c r="M104" i="20"/>
  <c r="L104" i="20"/>
  <c r="K104" i="20"/>
  <c r="J104" i="20"/>
  <c r="G104" i="20"/>
  <c r="E104" i="20"/>
  <c r="M103" i="20"/>
  <c r="L103" i="20"/>
  <c r="K103" i="20"/>
  <c r="J103" i="20"/>
  <c r="G103" i="20"/>
  <c r="E103" i="20"/>
  <c r="M102" i="20"/>
  <c r="L102" i="20"/>
  <c r="K102" i="20"/>
  <c r="J102" i="20"/>
  <c r="G102" i="20"/>
  <c r="E102" i="20"/>
  <c r="M101" i="20"/>
  <c r="L101" i="20"/>
  <c r="K101" i="20"/>
  <c r="J101" i="20"/>
  <c r="G101" i="20"/>
  <c r="E101" i="20"/>
  <c r="M100" i="20"/>
  <c r="L100" i="20"/>
  <c r="K100" i="20"/>
  <c r="J100" i="20"/>
  <c r="G100" i="20"/>
  <c r="E100" i="20"/>
  <c r="M99" i="20"/>
  <c r="L99" i="20"/>
  <c r="K99" i="20"/>
  <c r="J99" i="20"/>
  <c r="G99" i="20"/>
  <c r="E99" i="20"/>
  <c r="M98" i="20"/>
  <c r="L98" i="20"/>
  <c r="K98" i="20"/>
  <c r="J98" i="20"/>
  <c r="G98" i="20"/>
  <c r="E98" i="20"/>
  <c r="M97" i="20"/>
  <c r="L97" i="20"/>
  <c r="K97" i="20"/>
  <c r="J97" i="20"/>
  <c r="G97" i="20"/>
  <c r="E97" i="20"/>
  <c r="M96" i="20"/>
  <c r="L96" i="20"/>
  <c r="K96" i="20"/>
  <c r="J96" i="20"/>
  <c r="G96" i="20"/>
  <c r="E96" i="20"/>
  <c r="M95" i="20"/>
  <c r="L95" i="20"/>
  <c r="K95" i="20"/>
  <c r="J95" i="20"/>
  <c r="G95" i="20"/>
  <c r="E95" i="20"/>
  <c r="M94" i="20"/>
  <c r="L94" i="20"/>
  <c r="K94" i="20"/>
  <c r="J94" i="20"/>
  <c r="G94" i="20"/>
  <c r="E94" i="20"/>
  <c r="M93" i="20"/>
  <c r="L93" i="20"/>
  <c r="K93" i="20"/>
  <c r="J93" i="20"/>
  <c r="G93" i="20"/>
  <c r="E93" i="20"/>
  <c r="M92" i="20"/>
  <c r="L92" i="20"/>
  <c r="K92" i="20"/>
  <c r="J92" i="20"/>
  <c r="G92" i="20"/>
  <c r="E92" i="20"/>
  <c r="M91" i="20"/>
  <c r="L91" i="20"/>
  <c r="K91" i="20"/>
  <c r="J91" i="20"/>
  <c r="G91" i="20"/>
  <c r="E91" i="20"/>
  <c r="M90" i="20"/>
  <c r="L90" i="20"/>
  <c r="K90" i="20"/>
  <c r="J90" i="20"/>
  <c r="G90" i="20"/>
  <c r="E90" i="20"/>
  <c r="M89" i="20"/>
  <c r="L89" i="20"/>
  <c r="K89" i="20"/>
  <c r="J89" i="20"/>
  <c r="G89" i="20"/>
  <c r="E89" i="20"/>
  <c r="M88" i="20"/>
  <c r="L88" i="20"/>
  <c r="K88" i="20"/>
  <c r="J88" i="20"/>
  <c r="G88" i="20"/>
  <c r="E88" i="20"/>
  <c r="M87" i="20"/>
  <c r="L87" i="20"/>
  <c r="K87" i="20"/>
  <c r="J87" i="20"/>
  <c r="G87" i="20"/>
  <c r="E87" i="20"/>
  <c r="M86" i="20"/>
  <c r="L86" i="20"/>
  <c r="K86" i="20"/>
  <c r="J86" i="20"/>
  <c r="G86" i="20"/>
  <c r="E86" i="20"/>
  <c r="M85" i="20"/>
  <c r="L85" i="20"/>
  <c r="K85" i="20"/>
  <c r="J85" i="20"/>
  <c r="G85" i="20"/>
  <c r="E85" i="20"/>
  <c r="M84" i="20"/>
  <c r="L84" i="20"/>
  <c r="K84" i="20"/>
  <c r="J84" i="20"/>
  <c r="G84" i="20"/>
  <c r="E84" i="20"/>
  <c r="M83" i="20"/>
  <c r="L83" i="20"/>
  <c r="K83" i="20"/>
  <c r="J83" i="20"/>
  <c r="G83" i="20"/>
  <c r="E83" i="20"/>
  <c r="M82" i="20"/>
  <c r="L82" i="20"/>
  <c r="K82" i="20"/>
  <c r="J82" i="20"/>
  <c r="G82" i="20"/>
  <c r="E82" i="20"/>
  <c r="M81" i="20"/>
  <c r="L81" i="20"/>
  <c r="K81" i="20"/>
  <c r="J81" i="20"/>
  <c r="G81" i="20"/>
  <c r="E81" i="20"/>
  <c r="M80" i="20"/>
  <c r="L80" i="20"/>
  <c r="K80" i="20"/>
  <c r="J80" i="20"/>
  <c r="G80" i="20"/>
  <c r="E80" i="20"/>
  <c r="M79" i="20"/>
  <c r="L79" i="20"/>
  <c r="K79" i="20"/>
  <c r="J79" i="20"/>
  <c r="G79" i="20"/>
  <c r="E79" i="20"/>
  <c r="M78" i="20"/>
  <c r="L78" i="20"/>
  <c r="K78" i="20"/>
  <c r="J78" i="20"/>
  <c r="G78" i="20"/>
  <c r="E78" i="20"/>
  <c r="M77" i="20"/>
  <c r="L77" i="20"/>
  <c r="K77" i="20"/>
  <c r="J77" i="20"/>
  <c r="G77" i="20"/>
  <c r="E77" i="20"/>
  <c r="M76" i="20"/>
  <c r="L76" i="20"/>
  <c r="K76" i="20"/>
  <c r="J76" i="20"/>
  <c r="G76" i="20"/>
  <c r="E76" i="20"/>
  <c r="M75" i="20"/>
  <c r="L75" i="20"/>
  <c r="K75" i="20"/>
  <c r="J75" i="20"/>
  <c r="G75" i="20"/>
  <c r="E75" i="20"/>
  <c r="M74" i="20"/>
  <c r="L74" i="20"/>
  <c r="K74" i="20"/>
  <c r="J74" i="20"/>
  <c r="G74" i="20"/>
  <c r="E74" i="20"/>
  <c r="M73" i="20"/>
  <c r="L73" i="20"/>
  <c r="K73" i="20"/>
  <c r="J73" i="20"/>
  <c r="G73" i="20"/>
  <c r="E73" i="20"/>
  <c r="M72" i="20"/>
  <c r="L72" i="20"/>
  <c r="K72" i="20"/>
  <c r="J72" i="20"/>
  <c r="G72" i="20"/>
  <c r="E72" i="20"/>
  <c r="M71" i="20"/>
  <c r="L71" i="20"/>
  <c r="K71" i="20"/>
  <c r="J71" i="20"/>
  <c r="G71" i="20"/>
  <c r="E71" i="20"/>
  <c r="M70" i="20"/>
  <c r="L70" i="20"/>
  <c r="K70" i="20"/>
  <c r="J70" i="20"/>
  <c r="G70" i="20"/>
  <c r="E70" i="20"/>
  <c r="M69" i="20"/>
  <c r="L69" i="20"/>
  <c r="K69" i="20"/>
  <c r="J69" i="20"/>
  <c r="G69" i="20"/>
  <c r="E69" i="20"/>
  <c r="M68" i="20"/>
  <c r="L68" i="20"/>
  <c r="K68" i="20"/>
  <c r="J68" i="20"/>
  <c r="G68" i="20"/>
  <c r="E68" i="20"/>
  <c r="M67" i="20"/>
  <c r="L67" i="20"/>
  <c r="K67" i="20"/>
  <c r="J67" i="20"/>
  <c r="G67" i="20"/>
  <c r="E67" i="20"/>
  <c r="M66" i="20"/>
  <c r="L66" i="20"/>
  <c r="K66" i="20"/>
  <c r="J66" i="20"/>
  <c r="G66" i="20"/>
  <c r="E66" i="20"/>
  <c r="M65" i="20"/>
  <c r="L65" i="20"/>
  <c r="K65" i="20"/>
  <c r="J65" i="20"/>
  <c r="G65" i="20"/>
  <c r="E65" i="20"/>
  <c r="M64" i="20"/>
  <c r="L64" i="20"/>
  <c r="K64" i="20"/>
  <c r="J64" i="20"/>
  <c r="G64" i="20"/>
  <c r="E64" i="20"/>
  <c r="M63" i="20"/>
  <c r="L63" i="20"/>
  <c r="K63" i="20"/>
  <c r="J63" i="20"/>
  <c r="G63" i="20"/>
  <c r="E63" i="20"/>
  <c r="M62" i="20"/>
  <c r="L62" i="20"/>
  <c r="K62" i="20"/>
  <c r="J62" i="20"/>
  <c r="G62" i="20"/>
  <c r="E62" i="20"/>
  <c r="M61" i="20"/>
  <c r="L61" i="20"/>
  <c r="K61" i="20"/>
  <c r="J61" i="20"/>
  <c r="G61" i="20"/>
  <c r="E61" i="20"/>
  <c r="M60" i="20"/>
  <c r="L60" i="20"/>
  <c r="K60" i="20"/>
  <c r="J60" i="20"/>
  <c r="G60" i="20"/>
  <c r="E60" i="20"/>
  <c r="M59" i="20"/>
  <c r="L59" i="20"/>
  <c r="K59" i="20"/>
  <c r="J59" i="20"/>
  <c r="G59" i="20"/>
  <c r="E59" i="20"/>
  <c r="M58" i="20"/>
  <c r="L58" i="20"/>
  <c r="K58" i="20"/>
  <c r="J58" i="20"/>
  <c r="G58" i="20"/>
  <c r="E58" i="20"/>
  <c r="M57" i="20"/>
  <c r="L57" i="20"/>
  <c r="K57" i="20"/>
  <c r="J57" i="20"/>
  <c r="G57" i="20"/>
  <c r="E57" i="20"/>
  <c r="M56" i="20"/>
  <c r="L56" i="20"/>
  <c r="K56" i="20"/>
  <c r="J56" i="20"/>
  <c r="G56" i="20"/>
  <c r="E56" i="20"/>
  <c r="M55" i="20"/>
  <c r="L55" i="20"/>
  <c r="K55" i="20"/>
  <c r="J55" i="20"/>
  <c r="G55" i="20"/>
  <c r="E55" i="20"/>
  <c r="M54" i="20"/>
  <c r="L54" i="20"/>
  <c r="K54" i="20"/>
  <c r="J54" i="20"/>
  <c r="G54" i="20"/>
  <c r="E54" i="20"/>
  <c r="M53" i="20"/>
  <c r="L53" i="20"/>
  <c r="K53" i="20"/>
  <c r="J53" i="20"/>
  <c r="G53" i="20"/>
  <c r="E53" i="20"/>
  <c r="M52" i="20"/>
  <c r="L52" i="20"/>
  <c r="K52" i="20"/>
  <c r="J52" i="20"/>
  <c r="G52" i="20"/>
  <c r="E52" i="20"/>
  <c r="M51" i="20"/>
  <c r="L51" i="20"/>
  <c r="K51" i="20"/>
  <c r="J51" i="20"/>
  <c r="G51" i="20"/>
  <c r="E51" i="20"/>
  <c r="M50" i="20"/>
  <c r="L50" i="20"/>
  <c r="K50" i="20"/>
  <c r="J50" i="20"/>
  <c r="G50" i="20"/>
  <c r="E50" i="20"/>
  <c r="M49" i="20"/>
  <c r="L49" i="20"/>
  <c r="K49" i="20"/>
  <c r="J49" i="20"/>
  <c r="G49" i="20"/>
  <c r="E49" i="20"/>
  <c r="M48" i="20"/>
  <c r="L48" i="20"/>
  <c r="K48" i="20"/>
  <c r="J48" i="20"/>
  <c r="G48" i="20"/>
  <c r="E48" i="20"/>
  <c r="M47" i="20"/>
  <c r="L47" i="20"/>
  <c r="K47" i="20"/>
  <c r="J47" i="20"/>
  <c r="G47" i="20"/>
  <c r="E47" i="20"/>
  <c r="M46" i="20"/>
  <c r="L46" i="20"/>
  <c r="K46" i="20"/>
  <c r="J46" i="20"/>
  <c r="G46" i="20"/>
  <c r="E46" i="20"/>
  <c r="M45" i="20"/>
  <c r="L45" i="20"/>
  <c r="K45" i="20"/>
  <c r="J45" i="20"/>
  <c r="G45" i="20"/>
  <c r="E45" i="20"/>
  <c r="M44" i="20"/>
  <c r="L44" i="20"/>
  <c r="K44" i="20"/>
  <c r="J44" i="20"/>
  <c r="G44" i="20"/>
  <c r="E44" i="20"/>
  <c r="M43" i="20"/>
  <c r="L43" i="20"/>
  <c r="K43" i="20"/>
  <c r="J43" i="20"/>
  <c r="G43" i="20"/>
  <c r="E43" i="20"/>
  <c r="M42" i="20"/>
  <c r="L42" i="20"/>
  <c r="K42" i="20"/>
  <c r="J42" i="20"/>
  <c r="G42" i="20"/>
  <c r="E42" i="20"/>
  <c r="M41" i="20"/>
  <c r="L41" i="20"/>
  <c r="K41" i="20"/>
  <c r="J41" i="20"/>
  <c r="G41" i="20"/>
  <c r="E41" i="20"/>
  <c r="M40" i="20"/>
  <c r="L40" i="20"/>
  <c r="K40" i="20"/>
  <c r="J40" i="20"/>
  <c r="G40" i="20"/>
  <c r="E40" i="20"/>
  <c r="M39" i="20"/>
  <c r="L39" i="20"/>
  <c r="K39" i="20"/>
  <c r="J39" i="20"/>
  <c r="G39" i="20"/>
  <c r="E39" i="20"/>
  <c r="M38" i="20"/>
  <c r="L38" i="20"/>
  <c r="K38" i="20"/>
  <c r="J38" i="20"/>
  <c r="G38" i="20"/>
  <c r="E38" i="20"/>
  <c r="M37" i="20"/>
  <c r="L37" i="20"/>
  <c r="K37" i="20"/>
  <c r="J37" i="20"/>
  <c r="G37" i="20"/>
  <c r="E37" i="20"/>
  <c r="M36" i="20"/>
  <c r="L36" i="20"/>
  <c r="K36" i="20"/>
  <c r="J36" i="20"/>
  <c r="G36" i="20"/>
  <c r="E36" i="20"/>
  <c r="M35" i="20"/>
  <c r="L35" i="20"/>
  <c r="K35" i="20"/>
  <c r="J35" i="20"/>
  <c r="G35" i="20"/>
  <c r="E35" i="20"/>
  <c r="M34" i="20"/>
  <c r="L34" i="20"/>
  <c r="K34" i="20"/>
  <c r="J34" i="20"/>
  <c r="G34" i="20"/>
  <c r="E34" i="20"/>
  <c r="M33" i="20"/>
  <c r="L33" i="20"/>
  <c r="K33" i="20"/>
  <c r="J33" i="20"/>
  <c r="G33" i="20"/>
  <c r="E33" i="20"/>
  <c r="M32" i="20"/>
  <c r="L32" i="20"/>
  <c r="K32" i="20"/>
  <c r="J32" i="20"/>
  <c r="G32" i="20"/>
  <c r="E32" i="20"/>
  <c r="M31" i="20"/>
  <c r="L31" i="20"/>
  <c r="K31" i="20"/>
  <c r="J31" i="20"/>
  <c r="G31" i="20"/>
  <c r="E31" i="20"/>
  <c r="M30" i="20"/>
  <c r="L30" i="20"/>
  <c r="K30" i="20"/>
  <c r="J30" i="20"/>
  <c r="G30" i="20"/>
  <c r="E30" i="20"/>
  <c r="M29" i="20"/>
  <c r="L29" i="20"/>
  <c r="K29" i="20"/>
  <c r="J29" i="20"/>
  <c r="G29" i="20"/>
  <c r="E29" i="20"/>
  <c r="M28" i="20"/>
  <c r="L28" i="20"/>
  <c r="K28" i="20"/>
  <c r="J28" i="20"/>
  <c r="G28" i="20"/>
  <c r="E28" i="20"/>
  <c r="M27" i="20"/>
  <c r="L27" i="20"/>
  <c r="K27" i="20"/>
  <c r="J27" i="20"/>
  <c r="G27" i="20"/>
  <c r="E27" i="20"/>
  <c r="E2" i="20" s="1"/>
  <c r="F2" i="20" s="1"/>
  <c r="D23" i="20"/>
  <c r="E1613" i="20" s="1"/>
  <c r="E22" i="20"/>
  <c r="F22" i="20" s="1"/>
  <c r="E21" i="20"/>
  <c r="F21" i="20" s="1"/>
  <c r="E20" i="20"/>
  <c r="F20" i="20" s="1"/>
  <c r="E19" i="20"/>
  <c r="F19" i="20" s="1"/>
  <c r="E18" i="20"/>
  <c r="F18" i="20" s="1"/>
  <c r="E17" i="20"/>
  <c r="F17" i="20" s="1"/>
  <c r="E16" i="20"/>
  <c r="F16" i="20" s="1"/>
  <c r="E15" i="20"/>
  <c r="F15" i="20" s="1"/>
  <c r="E14" i="20"/>
  <c r="F14" i="20" s="1"/>
  <c r="E13" i="20"/>
  <c r="F13" i="20" s="1"/>
  <c r="E9" i="20"/>
  <c r="F9" i="20" s="1"/>
  <c r="E8" i="20"/>
  <c r="F8" i="20" s="1"/>
  <c r="E7" i="20"/>
  <c r="F7" i="20" s="1"/>
  <c r="E6" i="20"/>
  <c r="F6" i="20" s="1"/>
  <c r="E3" i="20"/>
  <c r="F3" i="20" s="1"/>
  <c r="E5" i="20" l="1"/>
  <c r="F5" i="20" s="1"/>
  <c r="E4" i="20"/>
  <c r="F4" i="20" s="1"/>
  <c r="E23" i="20" l="1"/>
  <c r="F23" i="20" s="1"/>
  <c r="E1627" i="19"/>
  <c r="E1626" i="19"/>
  <c r="E1625" i="19"/>
  <c r="E1624" i="19"/>
  <c r="E1623" i="19"/>
  <c r="E1622" i="19"/>
  <c r="E1621" i="19"/>
  <c r="E1620" i="19"/>
  <c r="E1619" i="19"/>
  <c r="E1618" i="19"/>
  <c r="E1617" i="19"/>
  <c r="E1616" i="19"/>
  <c r="E1615" i="19"/>
  <c r="E1614" i="19"/>
  <c r="E1613" i="19"/>
  <c r="E1612" i="19"/>
  <c r="E1611" i="19"/>
  <c r="E1610" i="19"/>
  <c r="E1609" i="19"/>
  <c r="E1608" i="19"/>
  <c r="E1607" i="19"/>
  <c r="M1604" i="19"/>
  <c r="L1604" i="19"/>
  <c r="K1604" i="19"/>
  <c r="J1604" i="19"/>
  <c r="G1604" i="19"/>
  <c r="E1604" i="19"/>
  <c r="M1603" i="19"/>
  <c r="L1603" i="19"/>
  <c r="K1603" i="19"/>
  <c r="J1603" i="19"/>
  <c r="G1603" i="19"/>
  <c r="E1603" i="19"/>
  <c r="M1602" i="19"/>
  <c r="L1602" i="19"/>
  <c r="K1602" i="19"/>
  <c r="J1602" i="19"/>
  <c r="G1602" i="19"/>
  <c r="E1602" i="19"/>
  <c r="M1601" i="19"/>
  <c r="L1601" i="19"/>
  <c r="K1601" i="19"/>
  <c r="J1601" i="19"/>
  <c r="G1601" i="19"/>
  <c r="E1601" i="19"/>
  <c r="M1600" i="19"/>
  <c r="L1600" i="19"/>
  <c r="K1600" i="19"/>
  <c r="J1600" i="19"/>
  <c r="G1600" i="19"/>
  <c r="E1600" i="19"/>
  <c r="M1599" i="19"/>
  <c r="L1599" i="19"/>
  <c r="K1599" i="19"/>
  <c r="J1599" i="19"/>
  <c r="G1599" i="19"/>
  <c r="E1599" i="19"/>
  <c r="M1598" i="19"/>
  <c r="E1598" i="19" s="1"/>
  <c r="L1598" i="19"/>
  <c r="K1598" i="19"/>
  <c r="J1598" i="19"/>
  <c r="G1598" i="19"/>
  <c r="M1597" i="19"/>
  <c r="E1597" i="19" s="1"/>
  <c r="L1597" i="19"/>
  <c r="K1597" i="19"/>
  <c r="J1597" i="19"/>
  <c r="G1597" i="19"/>
  <c r="M1596" i="19"/>
  <c r="E1596" i="19" s="1"/>
  <c r="L1596" i="19"/>
  <c r="K1596" i="19"/>
  <c r="J1596" i="19"/>
  <c r="G1596" i="19"/>
  <c r="M1595" i="19"/>
  <c r="E1595" i="19" s="1"/>
  <c r="L1595" i="19"/>
  <c r="K1595" i="19"/>
  <c r="J1595" i="19"/>
  <c r="G1595" i="19"/>
  <c r="M1594" i="19"/>
  <c r="E1594" i="19" s="1"/>
  <c r="L1594" i="19"/>
  <c r="K1594" i="19"/>
  <c r="J1594" i="19"/>
  <c r="G1594" i="19"/>
  <c r="M1593" i="19"/>
  <c r="E1593" i="19" s="1"/>
  <c r="L1593" i="19"/>
  <c r="K1593" i="19"/>
  <c r="J1593" i="19"/>
  <c r="G1593" i="19"/>
  <c r="M1592" i="19"/>
  <c r="E1592" i="19" s="1"/>
  <c r="L1592" i="19"/>
  <c r="K1592" i="19"/>
  <c r="J1592" i="19"/>
  <c r="G1592" i="19"/>
  <c r="M1591" i="19"/>
  <c r="E1591" i="19" s="1"/>
  <c r="L1591" i="19"/>
  <c r="K1591" i="19"/>
  <c r="J1591" i="19"/>
  <c r="G1591" i="19"/>
  <c r="M1590" i="19"/>
  <c r="E1590" i="19" s="1"/>
  <c r="L1590" i="19"/>
  <c r="K1590" i="19"/>
  <c r="J1590" i="19"/>
  <c r="G1590" i="19"/>
  <c r="M1589" i="19"/>
  <c r="E1589" i="19" s="1"/>
  <c r="L1589" i="19"/>
  <c r="K1589" i="19"/>
  <c r="J1589" i="19"/>
  <c r="G1589" i="19"/>
  <c r="M1588" i="19"/>
  <c r="E1588" i="19" s="1"/>
  <c r="L1588" i="19"/>
  <c r="K1588" i="19"/>
  <c r="J1588" i="19"/>
  <c r="G1588" i="19"/>
  <c r="M1587" i="19"/>
  <c r="E1587" i="19" s="1"/>
  <c r="L1587" i="19"/>
  <c r="K1587" i="19"/>
  <c r="J1587" i="19"/>
  <c r="G1587" i="19"/>
  <c r="M1586" i="19"/>
  <c r="E1586" i="19" s="1"/>
  <c r="L1586" i="19"/>
  <c r="K1586" i="19"/>
  <c r="J1586" i="19"/>
  <c r="G1586" i="19"/>
  <c r="M1585" i="19"/>
  <c r="E1585" i="19" s="1"/>
  <c r="L1585" i="19"/>
  <c r="K1585" i="19"/>
  <c r="J1585" i="19"/>
  <c r="G1585" i="19"/>
  <c r="M1584" i="19"/>
  <c r="E1584" i="19" s="1"/>
  <c r="L1584" i="19"/>
  <c r="K1584" i="19"/>
  <c r="J1584" i="19"/>
  <c r="G1584" i="19"/>
  <c r="M1583" i="19"/>
  <c r="E1583" i="19" s="1"/>
  <c r="L1583" i="19"/>
  <c r="K1583" i="19"/>
  <c r="J1583" i="19"/>
  <c r="G1583" i="19"/>
  <c r="M1582" i="19"/>
  <c r="E1582" i="19" s="1"/>
  <c r="L1582" i="19"/>
  <c r="K1582" i="19"/>
  <c r="J1582" i="19"/>
  <c r="G1582" i="19"/>
  <c r="M1581" i="19"/>
  <c r="E1581" i="19" s="1"/>
  <c r="L1581" i="19"/>
  <c r="K1581" i="19"/>
  <c r="J1581" i="19"/>
  <c r="G1581" i="19"/>
  <c r="M1580" i="19"/>
  <c r="E1580" i="19" s="1"/>
  <c r="L1580" i="19"/>
  <c r="K1580" i="19"/>
  <c r="J1580" i="19"/>
  <c r="G1580" i="19"/>
  <c r="M1579" i="19"/>
  <c r="E1579" i="19" s="1"/>
  <c r="L1579" i="19"/>
  <c r="K1579" i="19"/>
  <c r="J1579" i="19"/>
  <c r="G1579" i="19"/>
  <c r="M1578" i="19"/>
  <c r="E1578" i="19" s="1"/>
  <c r="L1578" i="19"/>
  <c r="K1578" i="19"/>
  <c r="J1578" i="19"/>
  <c r="G1578" i="19"/>
  <c r="M1577" i="19"/>
  <c r="E1577" i="19" s="1"/>
  <c r="L1577" i="19"/>
  <c r="K1577" i="19"/>
  <c r="J1577" i="19"/>
  <c r="G1577" i="19"/>
  <c r="M1576" i="19"/>
  <c r="E1576" i="19" s="1"/>
  <c r="L1576" i="19"/>
  <c r="K1576" i="19"/>
  <c r="J1576" i="19"/>
  <c r="G1576" i="19"/>
  <c r="M1575" i="19"/>
  <c r="E1575" i="19" s="1"/>
  <c r="L1575" i="19"/>
  <c r="K1575" i="19"/>
  <c r="J1575" i="19"/>
  <c r="G1575" i="19"/>
  <c r="M1574" i="19"/>
  <c r="E1574" i="19" s="1"/>
  <c r="L1574" i="19"/>
  <c r="K1574" i="19"/>
  <c r="J1574" i="19"/>
  <c r="G1574" i="19"/>
  <c r="M1573" i="19"/>
  <c r="E1573" i="19" s="1"/>
  <c r="L1573" i="19"/>
  <c r="K1573" i="19"/>
  <c r="J1573" i="19"/>
  <c r="G1573" i="19"/>
  <c r="M1572" i="19"/>
  <c r="E1572" i="19" s="1"/>
  <c r="L1572" i="19"/>
  <c r="K1572" i="19"/>
  <c r="J1572" i="19"/>
  <c r="G1572" i="19"/>
  <c r="M1571" i="19"/>
  <c r="E1571" i="19" s="1"/>
  <c r="L1571" i="19"/>
  <c r="K1571" i="19"/>
  <c r="J1571" i="19"/>
  <c r="G1571" i="19"/>
  <c r="M1570" i="19"/>
  <c r="E1570" i="19" s="1"/>
  <c r="L1570" i="19"/>
  <c r="K1570" i="19"/>
  <c r="J1570" i="19"/>
  <c r="G1570" i="19"/>
  <c r="M1569" i="19"/>
  <c r="E1569" i="19" s="1"/>
  <c r="L1569" i="19"/>
  <c r="K1569" i="19"/>
  <c r="J1569" i="19"/>
  <c r="G1569" i="19"/>
  <c r="M1568" i="19"/>
  <c r="E1568" i="19" s="1"/>
  <c r="L1568" i="19"/>
  <c r="K1568" i="19"/>
  <c r="J1568" i="19"/>
  <c r="G1568" i="19"/>
  <c r="M1567" i="19"/>
  <c r="E1567" i="19" s="1"/>
  <c r="L1567" i="19"/>
  <c r="K1567" i="19"/>
  <c r="J1567" i="19"/>
  <c r="G1567" i="19"/>
  <c r="M1566" i="19"/>
  <c r="E1566" i="19" s="1"/>
  <c r="L1566" i="19"/>
  <c r="K1566" i="19"/>
  <c r="J1566" i="19"/>
  <c r="G1566" i="19"/>
  <c r="M1565" i="19"/>
  <c r="E1565" i="19" s="1"/>
  <c r="L1565" i="19"/>
  <c r="K1565" i="19"/>
  <c r="J1565" i="19"/>
  <c r="G1565" i="19"/>
  <c r="M1564" i="19"/>
  <c r="E1564" i="19" s="1"/>
  <c r="L1564" i="19"/>
  <c r="K1564" i="19"/>
  <c r="J1564" i="19"/>
  <c r="G1564" i="19"/>
  <c r="M1563" i="19"/>
  <c r="E1563" i="19" s="1"/>
  <c r="L1563" i="19"/>
  <c r="K1563" i="19"/>
  <c r="J1563" i="19"/>
  <c r="G1563" i="19"/>
  <c r="M1562" i="19"/>
  <c r="E1562" i="19" s="1"/>
  <c r="L1562" i="19"/>
  <c r="K1562" i="19"/>
  <c r="J1562" i="19"/>
  <c r="G1562" i="19"/>
  <c r="M1561" i="19"/>
  <c r="E1561" i="19" s="1"/>
  <c r="L1561" i="19"/>
  <c r="K1561" i="19"/>
  <c r="J1561" i="19"/>
  <c r="G1561" i="19"/>
  <c r="M1560" i="19"/>
  <c r="E1560" i="19" s="1"/>
  <c r="L1560" i="19"/>
  <c r="K1560" i="19"/>
  <c r="J1560" i="19"/>
  <c r="G1560" i="19"/>
  <c r="M1559" i="19"/>
  <c r="E1559" i="19" s="1"/>
  <c r="L1559" i="19"/>
  <c r="K1559" i="19"/>
  <c r="J1559" i="19"/>
  <c r="G1559" i="19"/>
  <c r="M1558" i="19"/>
  <c r="E1558" i="19" s="1"/>
  <c r="L1558" i="19"/>
  <c r="K1558" i="19"/>
  <c r="J1558" i="19"/>
  <c r="G1558" i="19"/>
  <c r="M1557" i="19"/>
  <c r="E1557" i="19" s="1"/>
  <c r="L1557" i="19"/>
  <c r="K1557" i="19"/>
  <c r="J1557" i="19"/>
  <c r="G1557" i="19"/>
  <c r="M1556" i="19"/>
  <c r="E1556" i="19" s="1"/>
  <c r="L1556" i="19"/>
  <c r="K1556" i="19"/>
  <c r="J1556" i="19"/>
  <c r="G1556" i="19"/>
  <c r="M1555" i="19"/>
  <c r="E1555" i="19" s="1"/>
  <c r="L1555" i="19"/>
  <c r="K1555" i="19"/>
  <c r="J1555" i="19"/>
  <c r="G1555" i="19"/>
  <c r="M1554" i="19"/>
  <c r="E1554" i="19" s="1"/>
  <c r="L1554" i="19"/>
  <c r="K1554" i="19"/>
  <c r="J1554" i="19"/>
  <c r="G1554" i="19"/>
  <c r="M1553" i="19"/>
  <c r="E1553" i="19" s="1"/>
  <c r="L1553" i="19"/>
  <c r="K1553" i="19"/>
  <c r="J1553" i="19"/>
  <c r="G1553" i="19"/>
  <c r="M1552" i="19"/>
  <c r="E1552" i="19" s="1"/>
  <c r="L1552" i="19"/>
  <c r="K1552" i="19"/>
  <c r="J1552" i="19"/>
  <c r="G1552" i="19"/>
  <c r="M1551" i="19"/>
  <c r="E1551" i="19" s="1"/>
  <c r="L1551" i="19"/>
  <c r="K1551" i="19"/>
  <c r="J1551" i="19"/>
  <c r="G1551" i="19"/>
  <c r="M1550" i="19"/>
  <c r="E1550" i="19" s="1"/>
  <c r="L1550" i="19"/>
  <c r="K1550" i="19"/>
  <c r="J1550" i="19"/>
  <c r="G1550" i="19"/>
  <c r="M1549" i="19"/>
  <c r="E1549" i="19" s="1"/>
  <c r="L1549" i="19"/>
  <c r="K1549" i="19"/>
  <c r="J1549" i="19"/>
  <c r="G1549" i="19"/>
  <c r="M1548" i="19"/>
  <c r="E1548" i="19" s="1"/>
  <c r="L1548" i="19"/>
  <c r="K1548" i="19"/>
  <c r="J1548" i="19"/>
  <c r="G1548" i="19"/>
  <c r="M1547" i="19"/>
  <c r="E1547" i="19" s="1"/>
  <c r="L1547" i="19"/>
  <c r="K1547" i="19"/>
  <c r="J1547" i="19"/>
  <c r="G1547" i="19"/>
  <c r="M1546" i="19"/>
  <c r="E1546" i="19" s="1"/>
  <c r="L1546" i="19"/>
  <c r="K1546" i="19"/>
  <c r="J1546" i="19"/>
  <c r="G1546" i="19"/>
  <c r="M1545" i="19"/>
  <c r="E1545" i="19" s="1"/>
  <c r="L1545" i="19"/>
  <c r="K1545" i="19"/>
  <c r="J1545" i="19"/>
  <c r="G1545" i="19"/>
  <c r="M1544" i="19"/>
  <c r="E1544" i="19" s="1"/>
  <c r="L1544" i="19"/>
  <c r="K1544" i="19"/>
  <c r="J1544" i="19"/>
  <c r="G1544" i="19"/>
  <c r="M1543" i="19"/>
  <c r="E1543" i="19" s="1"/>
  <c r="L1543" i="19"/>
  <c r="K1543" i="19"/>
  <c r="J1543" i="19"/>
  <c r="G1543" i="19"/>
  <c r="M1542" i="19"/>
  <c r="E1542" i="19" s="1"/>
  <c r="L1542" i="19"/>
  <c r="K1542" i="19"/>
  <c r="J1542" i="19"/>
  <c r="G1542" i="19"/>
  <c r="M1541" i="19"/>
  <c r="E1541" i="19" s="1"/>
  <c r="L1541" i="19"/>
  <c r="K1541" i="19"/>
  <c r="J1541" i="19"/>
  <c r="G1541" i="19"/>
  <c r="M1540" i="19"/>
  <c r="E1540" i="19" s="1"/>
  <c r="L1540" i="19"/>
  <c r="K1540" i="19"/>
  <c r="J1540" i="19"/>
  <c r="G1540" i="19"/>
  <c r="M1539" i="19"/>
  <c r="E1539" i="19" s="1"/>
  <c r="L1539" i="19"/>
  <c r="K1539" i="19"/>
  <c r="J1539" i="19"/>
  <c r="G1539" i="19"/>
  <c r="M1538" i="19"/>
  <c r="E1538" i="19" s="1"/>
  <c r="L1538" i="19"/>
  <c r="K1538" i="19"/>
  <c r="J1538" i="19"/>
  <c r="G1538" i="19"/>
  <c r="M1537" i="19"/>
  <c r="E1537" i="19" s="1"/>
  <c r="L1537" i="19"/>
  <c r="K1537" i="19"/>
  <c r="J1537" i="19"/>
  <c r="G1537" i="19"/>
  <c r="M1536" i="19"/>
  <c r="E1536" i="19" s="1"/>
  <c r="L1536" i="19"/>
  <c r="K1536" i="19"/>
  <c r="J1536" i="19"/>
  <c r="G1536" i="19"/>
  <c r="M1535" i="19"/>
  <c r="E1535" i="19" s="1"/>
  <c r="L1535" i="19"/>
  <c r="K1535" i="19"/>
  <c r="J1535" i="19"/>
  <c r="G1535" i="19"/>
  <c r="M1534" i="19"/>
  <c r="E1534" i="19" s="1"/>
  <c r="L1534" i="19"/>
  <c r="K1534" i="19"/>
  <c r="J1534" i="19"/>
  <c r="G1534" i="19"/>
  <c r="M1533" i="19"/>
  <c r="E1533" i="19" s="1"/>
  <c r="L1533" i="19"/>
  <c r="K1533" i="19"/>
  <c r="J1533" i="19"/>
  <c r="G1533" i="19"/>
  <c r="M1532" i="19"/>
  <c r="E1532" i="19" s="1"/>
  <c r="L1532" i="19"/>
  <c r="K1532" i="19"/>
  <c r="J1532" i="19"/>
  <c r="G1532" i="19"/>
  <c r="M1531" i="19"/>
  <c r="E1531" i="19" s="1"/>
  <c r="L1531" i="19"/>
  <c r="K1531" i="19"/>
  <c r="J1531" i="19"/>
  <c r="G1531" i="19"/>
  <c r="G1530" i="19"/>
  <c r="E1530" i="19"/>
  <c r="G1529" i="19"/>
  <c r="E1529" i="19"/>
  <c r="M1528" i="19"/>
  <c r="E1528" i="19" s="1"/>
  <c r="L1528" i="19"/>
  <c r="K1528" i="19"/>
  <c r="J1528" i="19"/>
  <c r="G1528" i="19"/>
  <c r="M1527" i="19"/>
  <c r="E1527" i="19" s="1"/>
  <c r="L1527" i="19"/>
  <c r="K1527" i="19"/>
  <c r="J1527" i="19"/>
  <c r="G1527" i="19"/>
  <c r="M1526" i="19"/>
  <c r="E1526" i="19" s="1"/>
  <c r="L1526" i="19"/>
  <c r="K1526" i="19"/>
  <c r="J1526" i="19"/>
  <c r="G1526" i="19"/>
  <c r="M1525" i="19"/>
  <c r="E1525" i="19" s="1"/>
  <c r="L1525" i="19"/>
  <c r="K1525" i="19"/>
  <c r="J1525" i="19"/>
  <c r="G1525" i="19"/>
  <c r="M1524" i="19"/>
  <c r="E1524" i="19" s="1"/>
  <c r="L1524" i="19"/>
  <c r="K1524" i="19"/>
  <c r="J1524" i="19"/>
  <c r="G1524" i="19"/>
  <c r="M1523" i="19"/>
  <c r="E1523" i="19" s="1"/>
  <c r="L1523" i="19"/>
  <c r="K1523" i="19"/>
  <c r="J1523" i="19"/>
  <c r="G1523" i="19"/>
  <c r="M1522" i="19"/>
  <c r="E1522" i="19" s="1"/>
  <c r="L1522" i="19"/>
  <c r="K1522" i="19"/>
  <c r="J1522" i="19"/>
  <c r="G1522" i="19"/>
  <c r="M1521" i="19"/>
  <c r="E1521" i="19" s="1"/>
  <c r="L1521" i="19"/>
  <c r="K1521" i="19"/>
  <c r="J1521" i="19"/>
  <c r="G1521" i="19"/>
  <c r="M1520" i="19"/>
  <c r="E1520" i="19" s="1"/>
  <c r="L1520" i="19"/>
  <c r="K1520" i="19"/>
  <c r="J1520" i="19"/>
  <c r="G1520" i="19"/>
  <c r="M1519" i="19"/>
  <c r="E1519" i="19" s="1"/>
  <c r="L1519" i="19"/>
  <c r="K1519" i="19"/>
  <c r="J1519" i="19"/>
  <c r="G1519" i="19"/>
  <c r="M1518" i="19"/>
  <c r="E1518" i="19" s="1"/>
  <c r="L1518" i="19"/>
  <c r="K1518" i="19"/>
  <c r="J1518" i="19"/>
  <c r="G1518" i="19"/>
  <c r="M1517" i="19"/>
  <c r="E1517" i="19" s="1"/>
  <c r="L1517" i="19"/>
  <c r="K1517" i="19"/>
  <c r="J1517" i="19"/>
  <c r="G1517" i="19"/>
  <c r="M1516" i="19"/>
  <c r="E1516" i="19" s="1"/>
  <c r="L1516" i="19"/>
  <c r="K1516" i="19"/>
  <c r="J1516" i="19"/>
  <c r="G1516" i="19"/>
  <c r="M1515" i="19"/>
  <c r="E1515" i="19" s="1"/>
  <c r="L1515" i="19"/>
  <c r="K1515" i="19"/>
  <c r="J1515" i="19"/>
  <c r="G1515" i="19"/>
  <c r="M1514" i="19"/>
  <c r="E1514" i="19" s="1"/>
  <c r="L1514" i="19"/>
  <c r="K1514" i="19"/>
  <c r="J1514" i="19"/>
  <c r="G1514" i="19"/>
  <c r="M1513" i="19"/>
  <c r="E1513" i="19" s="1"/>
  <c r="L1513" i="19"/>
  <c r="K1513" i="19"/>
  <c r="J1513" i="19"/>
  <c r="G1513" i="19"/>
  <c r="M1512" i="19"/>
  <c r="E1512" i="19" s="1"/>
  <c r="L1512" i="19"/>
  <c r="K1512" i="19"/>
  <c r="J1512" i="19"/>
  <c r="G1512" i="19"/>
  <c r="M1511" i="19"/>
  <c r="E1511" i="19" s="1"/>
  <c r="L1511" i="19"/>
  <c r="K1511" i="19"/>
  <c r="J1511" i="19"/>
  <c r="G1511" i="19"/>
  <c r="M1510" i="19"/>
  <c r="E1510" i="19" s="1"/>
  <c r="L1510" i="19"/>
  <c r="K1510" i="19"/>
  <c r="J1510" i="19"/>
  <c r="G1510" i="19"/>
  <c r="M1509" i="19"/>
  <c r="E1509" i="19" s="1"/>
  <c r="L1509" i="19"/>
  <c r="K1509" i="19"/>
  <c r="J1509" i="19"/>
  <c r="G1509" i="19"/>
  <c r="M1508" i="19"/>
  <c r="E1508" i="19" s="1"/>
  <c r="L1508" i="19"/>
  <c r="K1508" i="19"/>
  <c r="J1508" i="19"/>
  <c r="G1508" i="19"/>
  <c r="M1507" i="19"/>
  <c r="E1507" i="19" s="1"/>
  <c r="L1507" i="19"/>
  <c r="K1507" i="19"/>
  <c r="J1507" i="19"/>
  <c r="G1507" i="19"/>
  <c r="M1506" i="19"/>
  <c r="E1506" i="19" s="1"/>
  <c r="L1506" i="19"/>
  <c r="K1506" i="19"/>
  <c r="J1506" i="19"/>
  <c r="G1506" i="19"/>
  <c r="M1505" i="19"/>
  <c r="E1505" i="19" s="1"/>
  <c r="L1505" i="19"/>
  <c r="K1505" i="19"/>
  <c r="J1505" i="19"/>
  <c r="G1505" i="19"/>
  <c r="M1504" i="19"/>
  <c r="E1504" i="19" s="1"/>
  <c r="L1504" i="19"/>
  <c r="K1504" i="19"/>
  <c r="J1504" i="19"/>
  <c r="G1504" i="19"/>
  <c r="M1503" i="19"/>
  <c r="E1503" i="19" s="1"/>
  <c r="L1503" i="19"/>
  <c r="K1503" i="19"/>
  <c r="J1503" i="19"/>
  <c r="G1503" i="19"/>
  <c r="M1502" i="19"/>
  <c r="E1502" i="19" s="1"/>
  <c r="L1502" i="19"/>
  <c r="K1502" i="19"/>
  <c r="J1502" i="19"/>
  <c r="G1502" i="19"/>
  <c r="M1501" i="19"/>
  <c r="E1501" i="19" s="1"/>
  <c r="L1501" i="19"/>
  <c r="K1501" i="19"/>
  <c r="J1501" i="19"/>
  <c r="G1501" i="19"/>
  <c r="M1500" i="19"/>
  <c r="E1500" i="19" s="1"/>
  <c r="L1500" i="19"/>
  <c r="K1500" i="19"/>
  <c r="J1500" i="19"/>
  <c r="G1500" i="19"/>
  <c r="M1499" i="19"/>
  <c r="E1499" i="19" s="1"/>
  <c r="L1499" i="19"/>
  <c r="K1499" i="19"/>
  <c r="J1499" i="19"/>
  <c r="G1499" i="19"/>
  <c r="M1498" i="19"/>
  <c r="E1498" i="19" s="1"/>
  <c r="L1498" i="19"/>
  <c r="K1498" i="19"/>
  <c r="J1498" i="19"/>
  <c r="G1498" i="19"/>
  <c r="M1497" i="19"/>
  <c r="E1497" i="19" s="1"/>
  <c r="L1497" i="19"/>
  <c r="K1497" i="19"/>
  <c r="J1497" i="19"/>
  <c r="G1497" i="19"/>
  <c r="M1496" i="19"/>
  <c r="E1496" i="19" s="1"/>
  <c r="L1496" i="19"/>
  <c r="K1496" i="19"/>
  <c r="J1496" i="19"/>
  <c r="G1496" i="19"/>
  <c r="M1495" i="19"/>
  <c r="E1495" i="19" s="1"/>
  <c r="L1495" i="19"/>
  <c r="K1495" i="19"/>
  <c r="J1495" i="19"/>
  <c r="G1495" i="19"/>
  <c r="M1494" i="19"/>
  <c r="E1494" i="19" s="1"/>
  <c r="L1494" i="19"/>
  <c r="K1494" i="19"/>
  <c r="J1494" i="19"/>
  <c r="G1494" i="19"/>
  <c r="M1493" i="19"/>
  <c r="E1493" i="19" s="1"/>
  <c r="L1493" i="19"/>
  <c r="K1493" i="19"/>
  <c r="J1493" i="19"/>
  <c r="G1493" i="19"/>
  <c r="M1492" i="19"/>
  <c r="E1492" i="19" s="1"/>
  <c r="L1492" i="19"/>
  <c r="K1492" i="19"/>
  <c r="J1492" i="19"/>
  <c r="G1492" i="19"/>
  <c r="M1491" i="19"/>
  <c r="E1491" i="19" s="1"/>
  <c r="L1491" i="19"/>
  <c r="K1491" i="19"/>
  <c r="J1491" i="19"/>
  <c r="G1491" i="19"/>
  <c r="M1490" i="19"/>
  <c r="E1490" i="19" s="1"/>
  <c r="L1490" i="19"/>
  <c r="K1490" i="19"/>
  <c r="J1490" i="19"/>
  <c r="G1490" i="19"/>
  <c r="M1489" i="19"/>
  <c r="E1489" i="19" s="1"/>
  <c r="L1489" i="19"/>
  <c r="K1489" i="19"/>
  <c r="J1489" i="19"/>
  <c r="G1489" i="19"/>
  <c r="M1488" i="19"/>
  <c r="E1488" i="19" s="1"/>
  <c r="L1488" i="19"/>
  <c r="K1488" i="19"/>
  <c r="J1488" i="19"/>
  <c r="G1488" i="19"/>
  <c r="M1487" i="19"/>
  <c r="E1487" i="19" s="1"/>
  <c r="L1487" i="19"/>
  <c r="K1487" i="19"/>
  <c r="J1487" i="19"/>
  <c r="G1487" i="19"/>
  <c r="M1486" i="19"/>
  <c r="E1486" i="19" s="1"/>
  <c r="L1486" i="19"/>
  <c r="K1486" i="19"/>
  <c r="J1486" i="19"/>
  <c r="G1486" i="19"/>
  <c r="M1485" i="19"/>
  <c r="E1485" i="19" s="1"/>
  <c r="L1485" i="19"/>
  <c r="K1485" i="19"/>
  <c r="J1485" i="19"/>
  <c r="G1485" i="19"/>
  <c r="M1484" i="19"/>
  <c r="E1484" i="19" s="1"/>
  <c r="L1484" i="19"/>
  <c r="K1484" i="19"/>
  <c r="J1484" i="19"/>
  <c r="G1484" i="19"/>
  <c r="M1483" i="19"/>
  <c r="E1483" i="19" s="1"/>
  <c r="L1483" i="19"/>
  <c r="K1483" i="19"/>
  <c r="J1483" i="19"/>
  <c r="G1483" i="19"/>
  <c r="M1482" i="19"/>
  <c r="E1482" i="19" s="1"/>
  <c r="L1482" i="19"/>
  <c r="K1482" i="19"/>
  <c r="J1482" i="19"/>
  <c r="G1482" i="19"/>
  <c r="M1481" i="19"/>
  <c r="E1481" i="19" s="1"/>
  <c r="L1481" i="19"/>
  <c r="K1481" i="19"/>
  <c r="J1481" i="19"/>
  <c r="G1481" i="19"/>
  <c r="M1480" i="19"/>
  <c r="E1480" i="19" s="1"/>
  <c r="L1480" i="19"/>
  <c r="K1480" i="19"/>
  <c r="J1480" i="19"/>
  <c r="G1480" i="19"/>
  <c r="M1479" i="19"/>
  <c r="E1479" i="19" s="1"/>
  <c r="L1479" i="19"/>
  <c r="K1479" i="19"/>
  <c r="J1479" i="19"/>
  <c r="G1479" i="19"/>
  <c r="M1478" i="19"/>
  <c r="E1478" i="19" s="1"/>
  <c r="L1478" i="19"/>
  <c r="K1478" i="19"/>
  <c r="J1478" i="19"/>
  <c r="G1478" i="19"/>
  <c r="M1477" i="19"/>
  <c r="E1477" i="19" s="1"/>
  <c r="L1477" i="19"/>
  <c r="K1477" i="19"/>
  <c r="J1477" i="19"/>
  <c r="G1477" i="19"/>
  <c r="M1476" i="19"/>
  <c r="E1476" i="19" s="1"/>
  <c r="L1476" i="19"/>
  <c r="K1476" i="19"/>
  <c r="J1476" i="19"/>
  <c r="G1476" i="19"/>
  <c r="M1475" i="19"/>
  <c r="E1475" i="19" s="1"/>
  <c r="L1475" i="19"/>
  <c r="K1475" i="19"/>
  <c r="J1475" i="19"/>
  <c r="G1475" i="19"/>
  <c r="M1474" i="19"/>
  <c r="E1474" i="19" s="1"/>
  <c r="L1474" i="19"/>
  <c r="K1474" i="19"/>
  <c r="J1474" i="19"/>
  <c r="G1474" i="19"/>
  <c r="M1473" i="19"/>
  <c r="E1473" i="19" s="1"/>
  <c r="L1473" i="19"/>
  <c r="K1473" i="19"/>
  <c r="J1473" i="19"/>
  <c r="G1473" i="19"/>
  <c r="M1472" i="19"/>
  <c r="E1472" i="19" s="1"/>
  <c r="L1472" i="19"/>
  <c r="K1472" i="19"/>
  <c r="J1472" i="19"/>
  <c r="G1472" i="19"/>
  <c r="M1471" i="19"/>
  <c r="E1471" i="19" s="1"/>
  <c r="L1471" i="19"/>
  <c r="K1471" i="19"/>
  <c r="J1471" i="19"/>
  <c r="G1471" i="19"/>
  <c r="M1470" i="19"/>
  <c r="E1470" i="19" s="1"/>
  <c r="L1470" i="19"/>
  <c r="K1470" i="19"/>
  <c r="J1470" i="19"/>
  <c r="G1470" i="19"/>
  <c r="M1469" i="19"/>
  <c r="E1469" i="19" s="1"/>
  <c r="L1469" i="19"/>
  <c r="K1469" i="19"/>
  <c r="J1469" i="19"/>
  <c r="G1469" i="19"/>
  <c r="M1468" i="19"/>
  <c r="E1468" i="19" s="1"/>
  <c r="L1468" i="19"/>
  <c r="K1468" i="19"/>
  <c r="J1468" i="19"/>
  <c r="G1468" i="19"/>
  <c r="M1467" i="19"/>
  <c r="E1467" i="19" s="1"/>
  <c r="L1467" i="19"/>
  <c r="K1467" i="19"/>
  <c r="J1467" i="19"/>
  <c r="G1467" i="19"/>
  <c r="M1466" i="19"/>
  <c r="E1466" i="19" s="1"/>
  <c r="L1466" i="19"/>
  <c r="K1466" i="19"/>
  <c r="J1466" i="19"/>
  <c r="G1466" i="19"/>
  <c r="M1465" i="19"/>
  <c r="E1465" i="19" s="1"/>
  <c r="L1465" i="19"/>
  <c r="K1465" i="19"/>
  <c r="J1465" i="19"/>
  <c r="G1465" i="19"/>
  <c r="M1464" i="19"/>
  <c r="E1464" i="19" s="1"/>
  <c r="L1464" i="19"/>
  <c r="K1464" i="19"/>
  <c r="J1464" i="19"/>
  <c r="G1464" i="19"/>
  <c r="M1463" i="19"/>
  <c r="E1463" i="19" s="1"/>
  <c r="L1463" i="19"/>
  <c r="K1463" i="19"/>
  <c r="J1463" i="19"/>
  <c r="G1463" i="19"/>
  <c r="M1462" i="19"/>
  <c r="E1462" i="19" s="1"/>
  <c r="L1462" i="19"/>
  <c r="K1462" i="19"/>
  <c r="J1462" i="19"/>
  <c r="G1462" i="19"/>
  <c r="M1461" i="19"/>
  <c r="E1461" i="19" s="1"/>
  <c r="L1461" i="19"/>
  <c r="K1461" i="19"/>
  <c r="J1461" i="19"/>
  <c r="G1461" i="19"/>
  <c r="M1460" i="19"/>
  <c r="E1460" i="19" s="1"/>
  <c r="L1460" i="19"/>
  <c r="K1460" i="19"/>
  <c r="J1460" i="19"/>
  <c r="G1460" i="19"/>
  <c r="M1459" i="19"/>
  <c r="E1459" i="19" s="1"/>
  <c r="L1459" i="19"/>
  <c r="K1459" i="19"/>
  <c r="J1459" i="19"/>
  <c r="G1459" i="19"/>
  <c r="M1458" i="19"/>
  <c r="E1458" i="19" s="1"/>
  <c r="L1458" i="19"/>
  <c r="K1458" i="19"/>
  <c r="J1458" i="19"/>
  <c r="G1458" i="19"/>
  <c r="M1457" i="19"/>
  <c r="E1457" i="19" s="1"/>
  <c r="L1457" i="19"/>
  <c r="K1457" i="19"/>
  <c r="J1457" i="19"/>
  <c r="G1457" i="19"/>
  <c r="M1456" i="19"/>
  <c r="E1456" i="19" s="1"/>
  <c r="L1456" i="19"/>
  <c r="K1456" i="19"/>
  <c r="J1456" i="19"/>
  <c r="G1456" i="19"/>
  <c r="M1455" i="19"/>
  <c r="E1455" i="19" s="1"/>
  <c r="L1455" i="19"/>
  <c r="K1455" i="19"/>
  <c r="J1455" i="19"/>
  <c r="G1455" i="19"/>
  <c r="M1454" i="19"/>
  <c r="E1454" i="19" s="1"/>
  <c r="L1454" i="19"/>
  <c r="K1454" i="19"/>
  <c r="J1454" i="19"/>
  <c r="G1454" i="19"/>
  <c r="M1453" i="19"/>
  <c r="E1453" i="19" s="1"/>
  <c r="L1453" i="19"/>
  <c r="K1453" i="19"/>
  <c r="J1453" i="19"/>
  <c r="G1453" i="19"/>
  <c r="M1452" i="19"/>
  <c r="E1452" i="19" s="1"/>
  <c r="L1452" i="19"/>
  <c r="K1452" i="19"/>
  <c r="J1452" i="19"/>
  <c r="G1452" i="19"/>
  <c r="M1451" i="19"/>
  <c r="L1451" i="19"/>
  <c r="K1451" i="19"/>
  <c r="J1451" i="19"/>
  <c r="G1451" i="19"/>
  <c r="E1451" i="19"/>
  <c r="M1450" i="19"/>
  <c r="E1450" i="19" s="1"/>
  <c r="L1450" i="19"/>
  <c r="K1450" i="19"/>
  <c r="J1450" i="19"/>
  <c r="G1450" i="19"/>
  <c r="M1449" i="19"/>
  <c r="E1449" i="19" s="1"/>
  <c r="L1449" i="19"/>
  <c r="K1449" i="19"/>
  <c r="J1449" i="19"/>
  <c r="G1449" i="19"/>
  <c r="M1448" i="19"/>
  <c r="E1448" i="19" s="1"/>
  <c r="L1448" i="19"/>
  <c r="K1448" i="19"/>
  <c r="J1448" i="19"/>
  <c r="G1448" i="19"/>
  <c r="M1447" i="19"/>
  <c r="L1447" i="19"/>
  <c r="K1447" i="19"/>
  <c r="J1447" i="19"/>
  <c r="G1447" i="19"/>
  <c r="E1447" i="19"/>
  <c r="M1446" i="19"/>
  <c r="E1446" i="19" s="1"/>
  <c r="L1446" i="19"/>
  <c r="K1446" i="19"/>
  <c r="J1446" i="19"/>
  <c r="G1446" i="19"/>
  <c r="M1445" i="19"/>
  <c r="E1445" i="19" s="1"/>
  <c r="L1445" i="19"/>
  <c r="K1445" i="19"/>
  <c r="J1445" i="19"/>
  <c r="G1445" i="19"/>
  <c r="M1444" i="19"/>
  <c r="E1444" i="19" s="1"/>
  <c r="L1444" i="19"/>
  <c r="K1444" i="19"/>
  <c r="J1444" i="19"/>
  <c r="G1444" i="19"/>
  <c r="M1443" i="19"/>
  <c r="L1443" i="19"/>
  <c r="K1443" i="19"/>
  <c r="J1443" i="19"/>
  <c r="G1443" i="19"/>
  <c r="E1443" i="19"/>
  <c r="M1442" i="19"/>
  <c r="E1442" i="19" s="1"/>
  <c r="L1442" i="19"/>
  <c r="K1442" i="19"/>
  <c r="J1442" i="19"/>
  <c r="G1442" i="19"/>
  <c r="M1441" i="19"/>
  <c r="E1441" i="19" s="1"/>
  <c r="L1441" i="19"/>
  <c r="K1441" i="19"/>
  <c r="J1441" i="19"/>
  <c r="G1441" i="19"/>
  <c r="M1440" i="19"/>
  <c r="E1440" i="19" s="1"/>
  <c r="L1440" i="19"/>
  <c r="K1440" i="19"/>
  <c r="J1440" i="19"/>
  <c r="G1440" i="19"/>
  <c r="M1439" i="19"/>
  <c r="L1439" i="19"/>
  <c r="K1439" i="19"/>
  <c r="J1439" i="19"/>
  <c r="G1439" i="19"/>
  <c r="E1439" i="19"/>
  <c r="M1438" i="19"/>
  <c r="E1438" i="19" s="1"/>
  <c r="L1438" i="19"/>
  <c r="K1438" i="19"/>
  <c r="J1438" i="19"/>
  <c r="G1438" i="19"/>
  <c r="M1437" i="19"/>
  <c r="E1437" i="19" s="1"/>
  <c r="L1437" i="19"/>
  <c r="K1437" i="19"/>
  <c r="J1437" i="19"/>
  <c r="G1437" i="19"/>
  <c r="M1436" i="19"/>
  <c r="E1436" i="19" s="1"/>
  <c r="L1436" i="19"/>
  <c r="K1436" i="19"/>
  <c r="J1436" i="19"/>
  <c r="G1436" i="19"/>
  <c r="M1435" i="19"/>
  <c r="L1435" i="19"/>
  <c r="K1435" i="19"/>
  <c r="J1435" i="19"/>
  <c r="G1435" i="19"/>
  <c r="E1435" i="19"/>
  <c r="M1434" i="19"/>
  <c r="E1434" i="19" s="1"/>
  <c r="L1434" i="19"/>
  <c r="K1434" i="19"/>
  <c r="J1434" i="19"/>
  <c r="G1434" i="19"/>
  <c r="M1433" i="19"/>
  <c r="E1433" i="19" s="1"/>
  <c r="L1433" i="19"/>
  <c r="K1433" i="19"/>
  <c r="J1433" i="19"/>
  <c r="G1433" i="19"/>
  <c r="M1432" i="19"/>
  <c r="E1432" i="19" s="1"/>
  <c r="L1432" i="19"/>
  <c r="K1432" i="19"/>
  <c r="J1432" i="19"/>
  <c r="G1432" i="19"/>
  <c r="M1431" i="19"/>
  <c r="L1431" i="19"/>
  <c r="K1431" i="19"/>
  <c r="J1431" i="19"/>
  <c r="G1431" i="19"/>
  <c r="E1431" i="19"/>
  <c r="M1430" i="19"/>
  <c r="E1430" i="19" s="1"/>
  <c r="L1430" i="19"/>
  <c r="K1430" i="19"/>
  <c r="J1430" i="19"/>
  <c r="G1430" i="19"/>
  <c r="M1429" i="19"/>
  <c r="E1429" i="19" s="1"/>
  <c r="L1429" i="19"/>
  <c r="K1429" i="19"/>
  <c r="J1429" i="19"/>
  <c r="G1429" i="19"/>
  <c r="M1428" i="19"/>
  <c r="E1428" i="19" s="1"/>
  <c r="L1428" i="19"/>
  <c r="K1428" i="19"/>
  <c r="J1428" i="19"/>
  <c r="G1428" i="19"/>
  <c r="M1427" i="19"/>
  <c r="L1427" i="19"/>
  <c r="K1427" i="19"/>
  <c r="J1427" i="19"/>
  <c r="G1427" i="19"/>
  <c r="E1427" i="19"/>
  <c r="M1426" i="19"/>
  <c r="L1426" i="19"/>
  <c r="K1426" i="19"/>
  <c r="J1426" i="19"/>
  <c r="G1426" i="19"/>
  <c r="E1426" i="19"/>
  <c r="M1425" i="19"/>
  <c r="L1425" i="19"/>
  <c r="K1425" i="19"/>
  <c r="J1425" i="19"/>
  <c r="G1425" i="19"/>
  <c r="E1425" i="19"/>
  <c r="M1424" i="19"/>
  <c r="L1424" i="19"/>
  <c r="K1424" i="19"/>
  <c r="J1424" i="19"/>
  <c r="G1424" i="19"/>
  <c r="E1424" i="19"/>
  <c r="M1423" i="19"/>
  <c r="L1423" i="19"/>
  <c r="K1423" i="19"/>
  <c r="J1423" i="19"/>
  <c r="G1423" i="19"/>
  <c r="E1423" i="19"/>
  <c r="M1422" i="19"/>
  <c r="L1422" i="19"/>
  <c r="K1422" i="19"/>
  <c r="J1422" i="19"/>
  <c r="G1422" i="19"/>
  <c r="E1422" i="19"/>
  <c r="M1421" i="19"/>
  <c r="L1421" i="19"/>
  <c r="K1421" i="19"/>
  <c r="J1421" i="19"/>
  <c r="G1421" i="19"/>
  <c r="E1421" i="19"/>
  <c r="M1420" i="19"/>
  <c r="L1420" i="19"/>
  <c r="K1420" i="19"/>
  <c r="J1420" i="19"/>
  <c r="G1420" i="19"/>
  <c r="E1420" i="19"/>
  <c r="M1419" i="19"/>
  <c r="L1419" i="19"/>
  <c r="K1419" i="19"/>
  <c r="J1419" i="19"/>
  <c r="G1419" i="19"/>
  <c r="E1419" i="19"/>
  <c r="M1418" i="19"/>
  <c r="L1418" i="19"/>
  <c r="K1418" i="19"/>
  <c r="J1418" i="19"/>
  <c r="G1418" i="19"/>
  <c r="E1418" i="19"/>
  <c r="M1417" i="19"/>
  <c r="L1417" i="19"/>
  <c r="K1417" i="19"/>
  <c r="J1417" i="19"/>
  <c r="G1417" i="19"/>
  <c r="E1417" i="19"/>
  <c r="M1416" i="19"/>
  <c r="L1416" i="19"/>
  <c r="K1416" i="19"/>
  <c r="J1416" i="19"/>
  <c r="G1416" i="19"/>
  <c r="E1416" i="19"/>
  <c r="M1415" i="19"/>
  <c r="L1415" i="19"/>
  <c r="K1415" i="19"/>
  <c r="J1415" i="19"/>
  <c r="G1415" i="19"/>
  <c r="E1415" i="19"/>
  <c r="M1414" i="19"/>
  <c r="L1414" i="19"/>
  <c r="K1414" i="19"/>
  <c r="J1414" i="19"/>
  <c r="G1414" i="19"/>
  <c r="E1414" i="19"/>
  <c r="M1413" i="19"/>
  <c r="L1413" i="19"/>
  <c r="K1413" i="19"/>
  <c r="J1413" i="19"/>
  <c r="G1413" i="19"/>
  <c r="E1413" i="19"/>
  <c r="M1412" i="19"/>
  <c r="L1412" i="19"/>
  <c r="K1412" i="19"/>
  <c r="J1412" i="19"/>
  <c r="G1412" i="19"/>
  <c r="E1412" i="19"/>
  <c r="M1411" i="19"/>
  <c r="L1411" i="19"/>
  <c r="K1411" i="19"/>
  <c r="J1411" i="19"/>
  <c r="G1411" i="19"/>
  <c r="E1411" i="19"/>
  <c r="M1410" i="19"/>
  <c r="L1410" i="19"/>
  <c r="K1410" i="19"/>
  <c r="J1410" i="19"/>
  <c r="G1410" i="19"/>
  <c r="E1410" i="19"/>
  <c r="M1409" i="19"/>
  <c r="L1409" i="19"/>
  <c r="K1409" i="19"/>
  <c r="J1409" i="19"/>
  <c r="G1409" i="19"/>
  <c r="E1409" i="19"/>
  <c r="M1408" i="19"/>
  <c r="L1408" i="19"/>
  <c r="K1408" i="19"/>
  <c r="J1408" i="19"/>
  <c r="G1408" i="19"/>
  <c r="E1408" i="19"/>
  <c r="M1407" i="19"/>
  <c r="L1407" i="19"/>
  <c r="K1407" i="19"/>
  <c r="J1407" i="19"/>
  <c r="G1407" i="19"/>
  <c r="E1407" i="19"/>
  <c r="M1406" i="19"/>
  <c r="L1406" i="19"/>
  <c r="K1406" i="19"/>
  <c r="J1406" i="19"/>
  <c r="G1406" i="19"/>
  <c r="E1406" i="19"/>
  <c r="M1405" i="19"/>
  <c r="L1405" i="19"/>
  <c r="K1405" i="19"/>
  <c r="J1405" i="19"/>
  <c r="G1405" i="19"/>
  <c r="E1405" i="19"/>
  <c r="M1404" i="19"/>
  <c r="L1404" i="19"/>
  <c r="K1404" i="19"/>
  <c r="J1404" i="19"/>
  <c r="G1404" i="19"/>
  <c r="E1404" i="19"/>
  <c r="M1403" i="19"/>
  <c r="L1403" i="19"/>
  <c r="K1403" i="19"/>
  <c r="J1403" i="19"/>
  <c r="G1403" i="19"/>
  <c r="E1403" i="19"/>
  <c r="M1402" i="19"/>
  <c r="L1402" i="19"/>
  <c r="K1402" i="19"/>
  <c r="J1402" i="19"/>
  <c r="G1402" i="19"/>
  <c r="E1402" i="19"/>
  <c r="M1401" i="19"/>
  <c r="L1401" i="19"/>
  <c r="K1401" i="19"/>
  <c r="J1401" i="19"/>
  <c r="G1401" i="19"/>
  <c r="E1401" i="19"/>
  <c r="M1400" i="19"/>
  <c r="L1400" i="19"/>
  <c r="K1400" i="19"/>
  <c r="J1400" i="19"/>
  <c r="G1400" i="19"/>
  <c r="E1400" i="19"/>
  <c r="M1399" i="19"/>
  <c r="L1399" i="19"/>
  <c r="K1399" i="19"/>
  <c r="J1399" i="19"/>
  <c r="G1399" i="19"/>
  <c r="E1399" i="19"/>
  <c r="M1398" i="19"/>
  <c r="L1398" i="19"/>
  <c r="K1398" i="19"/>
  <c r="J1398" i="19"/>
  <c r="G1398" i="19"/>
  <c r="E1398" i="19"/>
  <c r="M1397" i="19"/>
  <c r="L1397" i="19"/>
  <c r="K1397" i="19"/>
  <c r="J1397" i="19"/>
  <c r="G1397" i="19"/>
  <c r="E1397" i="19"/>
  <c r="M1396" i="19"/>
  <c r="L1396" i="19"/>
  <c r="K1396" i="19"/>
  <c r="J1396" i="19"/>
  <c r="G1396" i="19"/>
  <c r="E1396" i="19"/>
  <c r="M1395" i="19"/>
  <c r="L1395" i="19"/>
  <c r="K1395" i="19"/>
  <c r="J1395" i="19"/>
  <c r="G1395" i="19"/>
  <c r="E1395" i="19"/>
  <c r="M1394" i="19"/>
  <c r="L1394" i="19"/>
  <c r="K1394" i="19"/>
  <c r="J1394" i="19"/>
  <c r="G1394" i="19"/>
  <c r="E1394" i="19"/>
  <c r="M1393" i="19"/>
  <c r="L1393" i="19"/>
  <c r="K1393" i="19"/>
  <c r="J1393" i="19"/>
  <c r="G1393" i="19"/>
  <c r="E1393" i="19"/>
  <c r="M1392" i="19"/>
  <c r="L1392" i="19"/>
  <c r="K1392" i="19"/>
  <c r="J1392" i="19"/>
  <c r="G1392" i="19"/>
  <c r="E1392" i="19"/>
  <c r="M1391" i="19"/>
  <c r="L1391" i="19"/>
  <c r="K1391" i="19"/>
  <c r="J1391" i="19"/>
  <c r="G1391" i="19"/>
  <c r="E1391" i="19"/>
  <c r="M1390" i="19"/>
  <c r="L1390" i="19"/>
  <c r="K1390" i="19"/>
  <c r="J1390" i="19"/>
  <c r="G1390" i="19"/>
  <c r="E1390" i="19"/>
  <c r="M1389" i="19"/>
  <c r="L1389" i="19"/>
  <c r="K1389" i="19"/>
  <c r="J1389" i="19"/>
  <c r="G1389" i="19"/>
  <c r="E1389" i="19"/>
  <c r="M1388" i="19"/>
  <c r="L1388" i="19"/>
  <c r="K1388" i="19"/>
  <c r="J1388" i="19"/>
  <c r="G1388" i="19"/>
  <c r="E1388" i="19"/>
  <c r="M1387" i="19"/>
  <c r="L1387" i="19"/>
  <c r="K1387" i="19"/>
  <c r="J1387" i="19"/>
  <c r="G1387" i="19"/>
  <c r="E1387" i="19"/>
  <c r="M1386" i="19"/>
  <c r="L1386" i="19"/>
  <c r="K1386" i="19"/>
  <c r="J1386" i="19"/>
  <c r="G1386" i="19"/>
  <c r="E1386" i="19"/>
  <c r="M1385" i="19"/>
  <c r="L1385" i="19"/>
  <c r="K1385" i="19"/>
  <c r="J1385" i="19"/>
  <c r="G1385" i="19"/>
  <c r="E1385" i="19"/>
  <c r="M1384" i="19"/>
  <c r="L1384" i="19"/>
  <c r="K1384" i="19"/>
  <c r="J1384" i="19"/>
  <c r="G1384" i="19"/>
  <c r="E1384" i="19"/>
  <c r="M1383" i="19"/>
  <c r="L1383" i="19"/>
  <c r="K1383" i="19"/>
  <c r="J1383" i="19"/>
  <c r="G1383" i="19"/>
  <c r="E1383" i="19"/>
  <c r="M1382" i="19"/>
  <c r="L1382" i="19"/>
  <c r="K1382" i="19"/>
  <c r="J1382" i="19"/>
  <c r="G1382" i="19"/>
  <c r="E1382" i="19"/>
  <c r="M1381" i="19"/>
  <c r="L1381" i="19"/>
  <c r="K1381" i="19"/>
  <c r="J1381" i="19"/>
  <c r="G1381" i="19"/>
  <c r="E1381" i="19"/>
  <c r="M1380" i="19"/>
  <c r="L1380" i="19"/>
  <c r="K1380" i="19"/>
  <c r="J1380" i="19"/>
  <c r="G1380" i="19"/>
  <c r="E1380" i="19"/>
  <c r="M1379" i="19"/>
  <c r="L1379" i="19"/>
  <c r="K1379" i="19"/>
  <c r="J1379" i="19"/>
  <c r="G1379" i="19"/>
  <c r="E1379" i="19"/>
  <c r="M1378" i="19"/>
  <c r="L1378" i="19"/>
  <c r="K1378" i="19"/>
  <c r="J1378" i="19"/>
  <c r="G1378" i="19"/>
  <c r="E1378" i="19"/>
  <c r="M1377" i="19"/>
  <c r="L1377" i="19"/>
  <c r="K1377" i="19"/>
  <c r="J1377" i="19"/>
  <c r="G1377" i="19"/>
  <c r="E1377" i="19"/>
  <c r="M1376" i="19"/>
  <c r="L1376" i="19"/>
  <c r="K1376" i="19"/>
  <c r="J1376" i="19"/>
  <c r="G1376" i="19"/>
  <c r="E1376" i="19"/>
  <c r="M1375" i="19"/>
  <c r="L1375" i="19"/>
  <c r="K1375" i="19"/>
  <c r="J1375" i="19"/>
  <c r="G1375" i="19"/>
  <c r="E1375" i="19"/>
  <c r="M1374" i="19"/>
  <c r="L1374" i="19"/>
  <c r="K1374" i="19"/>
  <c r="J1374" i="19"/>
  <c r="G1374" i="19"/>
  <c r="E1374" i="19"/>
  <c r="M1373" i="19"/>
  <c r="L1373" i="19"/>
  <c r="K1373" i="19"/>
  <c r="J1373" i="19"/>
  <c r="G1373" i="19"/>
  <c r="E1373" i="19"/>
  <c r="M1372" i="19"/>
  <c r="L1372" i="19"/>
  <c r="K1372" i="19"/>
  <c r="J1372" i="19"/>
  <c r="G1372" i="19"/>
  <c r="E1372" i="19"/>
  <c r="M1371" i="19"/>
  <c r="L1371" i="19"/>
  <c r="K1371" i="19"/>
  <c r="J1371" i="19"/>
  <c r="G1371" i="19"/>
  <c r="E1371" i="19"/>
  <c r="M1370" i="19"/>
  <c r="L1370" i="19"/>
  <c r="K1370" i="19"/>
  <c r="J1370" i="19"/>
  <c r="G1370" i="19"/>
  <c r="E1370" i="19"/>
  <c r="M1369" i="19"/>
  <c r="L1369" i="19"/>
  <c r="K1369" i="19"/>
  <c r="J1369" i="19"/>
  <c r="G1369" i="19"/>
  <c r="E1369" i="19"/>
  <c r="M1368" i="19"/>
  <c r="L1368" i="19"/>
  <c r="K1368" i="19"/>
  <c r="J1368" i="19"/>
  <c r="G1368" i="19"/>
  <c r="E1368" i="19"/>
  <c r="M1367" i="19"/>
  <c r="L1367" i="19"/>
  <c r="K1367" i="19"/>
  <c r="J1367" i="19"/>
  <c r="G1367" i="19"/>
  <c r="E1367" i="19"/>
  <c r="M1366" i="19"/>
  <c r="L1366" i="19"/>
  <c r="K1366" i="19"/>
  <c r="J1366" i="19"/>
  <c r="G1366" i="19"/>
  <c r="E1366" i="19"/>
  <c r="M1365" i="19"/>
  <c r="L1365" i="19"/>
  <c r="K1365" i="19"/>
  <c r="J1365" i="19"/>
  <c r="G1365" i="19"/>
  <c r="E1365" i="19"/>
  <c r="M1364" i="19"/>
  <c r="L1364" i="19"/>
  <c r="K1364" i="19"/>
  <c r="J1364" i="19"/>
  <c r="G1364" i="19"/>
  <c r="E1364" i="19"/>
  <c r="M1363" i="19"/>
  <c r="L1363" i="19"/>
  <c r="K1363" i="19"/>
  <c r="J1363" i="19"/>
  <c r="G1363" i="19"/>
  <c r="E1363" i="19"/>
  <c r="M1362" i="19"/>
  <c r="L1362" i="19"/>
  <c r="K1362" i="19"/>
  <c r="J1362" i="19"/>
  <c r="G1362" i="19"/>
  <c r="E1362" i="19"/>
  <c r="M1361" i="19"/>
  <c r="L1361" i="19"/>
  <c r="K1361" i="19"/>
  <c r="J1361" i="19"/>
  <c r="G1361" i="19"/>
  <c r="E1361" i="19"/>
  <c r="M1360" i="19"/>
  <c r="L1360" i="19"/>
  <c r="K1360" i="19"/>
  <c r="J1360" i="19"/>
  <c r="G1360" i="19"/>
  <c r="E1360" i="19"/>
  <c r="M1359" i="19"/>
  <c r="L1359" i="19"/>
  <c r="K1359" i="19"/>
  <c r="J1359" i="19"/>
  <c r="G1359" i="19"/>
  <c r="E1359" i="19"/>
  <c r="M1358" i="19"/>
  <c r="L1358" i="19"/>
  <c r="K1358" i="19"/>
  <c r="J1358" i="19"/>
  <c r="G1358" i="19"/>
  <c r="E1358" i="19"/>
  <c r="M1357" i="19"/>
  <c r="L1357" i="19"/>
  <c r="K1357" i="19"/>
  <c r="J1357" i="19"/>
  <c r="G1357" i="19"/>
  <c r="E1357" i="19"/>
  <c r="M1356" i="19"/>
  <c r="L1356" i="19"/>
  <c r="K1356" i="19"/>
  <c r="J1356" i="19"/>
  <c r="G1356" i="19"/>
  <c r="E1356" i="19"/>
  <c r="M1355" i="19"/>
  <c r="L1355" i="19"/>
  <c r="K1355" i="19"/>
  <c r="J1355" i="19"/>
  <c r="G1355" i="19"/>
  <c r="E1355" i="19"/>
  <c r="M1354" i="19"/>
  <c r="L1354" i="19"/>
  <c r="K1354" i="19"/>
  <c r="J1354" i="19"/>
  <c r="G1354" i="19"/>
  <c r="E1354" i="19"/>
  <c r="M1353" i="19"/>
  <c r="L1353" i="19"/>
  <c r="K1353" i="19"/>
  <c r="J1353" i="19"/>
  <c r="G1353" i="19"/>
  <c r="E1353" i="19"/>
  <c r="M1352" i="19"/>
  <c r="L1352" i="19"/>
  <c r="K1352" i="19"/>
  <c r="J1352" i="19"/>
  <c r="G1352" i="19"/>
  <c r="E1352" i="19"/>
  <c r="G1351" i="19"/>
  <c r="E1351" i="19"/>
  <c r="M1350" i="19"/>
  <c r="L1350" i="19"/>
  <c r="K1350" i="19"/>
  <c r="J1350" i="19"/>
  <c r="G1350" i="19"/>
  <c r="E1350" i="19"/>
  <c r="M1349" i="19"/>
  <c r="L1349" i="19"/>
  <c r="K1349" i="19"/>
  <c r="J1349" i="19"/>
  <c r="G1349" i="19"/>
  <c r="E1349" i="19"/>
  <c r="M1348" i="19"/>
  <c r="L1348" i="19"/>
  <c r="K1348" i="19"/>
  <c r="J1348" i="19"/>
  <c r="G1348" i="19"/>
  <c r="E1348" i="19"/>
  <c r="M1347" i="19"/>
  <c r="L1347" i="19"/>
  <c r="K1347" i="19"/>
  <c r="J1347" i="19"/>
  <c r="G1347" i="19"/>
  <c r="E1347" i="19"/>
  <c r="M1346" i="19"/>
  <c r="L1346" i="19"/>
  <c r="K1346" i="19"/>
  <c r="J1346" i="19"/>
  <c r="G1346" i="19"/>
  <c r="E1346" i="19"/>
  <c r="M1345" i="19"/>
  <c r="L1345" i="19"/>
  <c r="K1345" i="19"/>
  <c r="J1345" i="19"/>
  <c r="G1345" i="19"/>
  <c r="E1345" i="19"/>
  <c r="M1344" i="19"/>
  <c r="L1344" i="19"/>
  <c r="K1344" i="19"/>
  <c r="J1344" i="19"/>
  <c r="G1344" i="19"/>
  <c r="E1344" i="19"/>
  <c r="M1343" i="19"/>
  <c r="L1343" i="19"/>
  <c r="K1343" i="19"/>
  <c r="J1343" i="19"/>
  <c r="G1343" i="19"/>
  <c r="E1343" i="19"/>
  <c r="M1342" i="19"/>
  <c r="L1342" i="19"/>
  <c r="K1342" i="19"/>
  <c r="J1342" i="19"/>
  <c r="G1342" i="19"/>
  <c r="E1342" i="19"/>
  <c r="M1341" i="19"/>
  <c r="L1341" i="19"/>
  <c r="K1341" i="19"/>
  <c r="J1341" i="19"/>
  <c r="G1341" i="19"/>
  <c r="E1341" i="19"/>
  <c r="M1340" i="19"/>
  <c r="L1340" i="19"/>
  <c r="K1340" i="19"/>
  <c r="J1340" i="19"/>
  <c r="G1340" i="19"/>
  <c r="E1340" i="19"/>
  <c r="M1339" i="19"/>
  <c r="L1339" i="19"/>
  <c r="K1339" i="19"/>
  <c r="J1339" i="19"/>
  <c r="G1339" i="19"/>
  <c r="E1339" i="19"/>
  <c r="M1338" i="19"/>
  <c r="L1338" i="19"/>
  <c r="K1338" i="19"/>
  <c r="J1338" i="19"/>
  <c r="G1338" i="19"/>
  <c r="E1338" i="19"/>
  <c r="M1337" i="19"/>
  <c r="L1337" i="19"/>
  <c r="K1337" i="19"/>
  <c r="J1337" i="19"/>
  <c r="G1337" i="19"/>
  <c r="E1337" i="19"/>
  <c r="M1336" i="19"/>
  <c r="L1336" i="19"/>
  <c r="K1336" i="19"/>
  <c r="J1336" i="19"/>
  <c r="G1336" i="19"/>
  <c r="E1336" i="19"/>
  <c r="M1335" i="19"/>
  <c r="L1335" i="19"/>
  <c r="K1335" i="19"/>
  <c r="J1335" i="19"/>
  <c r="G1335" i="19"/>
  <c r="E1335" i="19"/>
  <c r="M1334" i="19"/>
  <c r="L1334" i="19"/>
  <c r="K1334" i="19"/>
  <c r="J1334" i="19"/>
  <c r="G1334" i="19"/>
  <c r="E1334" i="19"/>
  <c r="M1333" i="19"/>
  <c r="L1333" i="19"/>
  <c r="K1333" i="19"/>
  <c r="J1333" i="19"/>
  <c r="G1333" i="19"/>
  <c r="E1333" i="19"/>
  <c r="M1332" i="19"/>
  <c r="L1332" i="19"/>
  <c r="K1332" i="19"/>
  <c r="J1332" i="19"/>
  <c r="G1332" i="19"/>
  <c r="E1332" i="19"/>
  <c r="M1331" i="19"/>
  <c r="L1331" i="19"/>
  <c r="K1331" i="19"/>
  <c r="J1331" i="19"/>
  <c r="G1331" i="19"/>
  <c r="E1331" i="19"/>
  <c r="M1330" i="19"/>
  <c r="L1330" i="19"/>
  <c r="K1330" i="19"/>
  <c r="J1330" i="19"/>
  <c r="G1330" i="19"/>
  <c r="E1330" i="19"/>
  <c r="M1329" i="19"/>
  <c r="L1329" i="19"/>
  <c r="K1329" i="19"/>
  <c r="J1329" i="19"/>
  <c r="G1329" i="19"/>
  <c r="E1329" i="19"/>
  <c r="M1328" i="19"/>
  <c r="L1328" i="19"/>
  <c r="K1328" i="19"/>
  <c r="J1328" i="19"/>
  <c r="G1328" i="19"/>
  <c r="E1328" i="19"/>
  <c r="M1327" i="19"/>
  <c r="L1327" i="19"/>
  <c r="K1327" i="19"/>
  <c r="J1327" i="19"/>
  <c r="G1327" i="19"/>
  <c r="E1327" i="19"/>
  <c r="M1326" i="19"/>
  <c r="L1326" i="19"/>
  <c r="K1326" i="19"/>
  <c r="J1326" i="19"/>
  <c r="G1326" i="19"/>
  <c r="E1326" i="19"/>
  <c r="M1325" i="19"/>
  <c r="L1325" i="19"/>
  <c r="K1325" i="19"/>
  <c r="J1325" i="19"/>
  <c r="G1325" i="19"/>
  <c r="E1325" i="19"/>
  <c r="M1324" i="19"/>
  <c r="L1324" i="19"/>
  <c r="K1324" i="19"/>
  <c r="J1324" i="19"/>
  <c r="G1324" i="19"/>
  <c r="E1324" i="19"/>
  <c r="M1323" i="19"/>
  <c r="L1323" i="19"/>
  <c r="K1323" i="19"/>
  <c r="J1323" i="19"/>
  <c r="G1323" i="19"/>
  <c r="E1323" i="19"/>
  <c r="M1322" i="19"/>
  <c r="L1322" i="19"/>
  <c r="K1322" i="19"/>
  <c r="J1322" i="19"/>
  <c r="G1322" i="19"/>
  <c r="E1322" i="19"/>
  <c r="M1321" i="19"/>
  <c r="L1321" i="19"/>
  <c r="K1321" i="19"/>
  <c r="J1321" i="19"/>
  <c r="G1321" i="19"/>
  <c r="E1321" i="19"/>
  <c r="M1320" i="19"/>
  <c r="L1320" i="19"/>
  <c r="K1320" i="19"/>
  <c r="J1320" i="19"/>
  <c r="G1320" i="19"/>
  <c r="E1320" i="19"/>
  <c r="M1319" i="19"/>
  <c r="L1319" i="19"/>
  <c r="K1319" i="19"/>
  <c r="J1319" i="19"/>
  <c r="G1319" i="19"/>
  <c r="E1319" i="19"/>
  <c r="M1318" i="19"/>
  <c r="L1318" i="19"/>
  <c r="K1318" i="19"/>
  <c r="J1318" i="19"/>
  <c r="G1318" i="19"/>
  <c r="E1318" i="19"/>
  <c r="M1317" i="19"/>
  <c r="L1317" i="19"/>
  <c r="K1317" i="19"/>
  <c r="J1317" i="19"/>
  <c r="G1317" i="19"/>
  <c r="E1317" i="19"/>
  <c r="M1316" i="19"/>
  <c r="L1316" i="19"/>
  <c r="K1316" i="19"/>
  <c r="J1316" i="19"/>
  <c r="G1316" i="19"/>
  <c r="E1316" i="19"/>
  <c r="M1315" i="19"/>
  <c r="L1315" i="19"/>
  <c r="K1315" i="19"/>
  <c r="J1315" i="19"/>
  <c r="G1315" i="19"/>
  <c r="E1315" i="19"/>
  <c r="M1314" i="19"/>
  <c r="L1314" i="19"/>
  <c r="K1314" i="19"/>
  <c r="J1314" i="19"/>
  <c r="G1314" i="19"/>
  <c r="E1314" i="19"/>
  <c r="M1313" i="19"/>
  <c r="L1313" i="19"/>
  <c r="K1313" i="19"/>
  <c r="J1313" i="19"/>
  <c r="G1313" i="19"/>
  <c r="E1313" i="19"/>
  <c r="M1312" i="19"/>
  <c r="L1312" i="19"/>
  <c r="K1312" i="19"/>
  <c r="J1312" i="19"/>
  <c r="G1312" i="19"/>
  <c r="E1312" i="19"/>
  <c r="M1311" i="19"/>
  <c r="L1311" i="19"/>
  <c r="K1311" i="19"/>
  <c r="J1311" i="19"/>
  <c r="G1311" i="19"/>
  <c r="E1311" i="19"/>
  <c r="M1310" i="19"/>
  <c r="L1310" i="19"/>
  <c r="K1310" i="19"/>
  <c r="J1310" i="19"/>
  <c r="G1310" i="19"/>
  <c r="E1310" i="19"/>
  <c r="M1309" i="19"/>
  <c r="L1309" i="19"/>
  <c r="K1309" i="19"/>
  <c r="J1309" i="19"/>
  <c r="G1309" i="19"/>
  <c r="E1309" i="19"/>
  <c r="M1308" i="19"/>
  <c r="L1308" i="19"/>
  <c r="K1308" i="19"/>
  <c r="J1308" i="19"/>
  <c r="G1308" i="19"/>
  <c r="E1308" i="19"/>
  <c r="M1307" i="19"/>
  <c r="L1307" i="19"/>
  <c r="K1307" i="19"/>
  <c r="J1307" i="19"/>
  <c r="G1307" i="19"/>
  <c r="E1307" i="19"/>
  <c r="M1306" i="19"/>
  <c r="L1306" i="19"/>
  <c r="K1306" i="19"/>
  <c r="J1306" i="19"/>
  <c r="G1306" i="19"/>
  <c r="E1306" i="19"/>
  <c r="M1305" i="19"/>
  <c r="L1305" i="19"/>
  <c r="K1305" i="19"/>
  <c r="J1305" i="19"/>
  <c r="G1305" i="19"/>
  <c r="E1305" i="19"/>
  <c r="M1304" i="19"/>
  <c r="L1304" i="19"/>
  <c r="K1304" i="19"/>
  <c r="J1304" i="19"/>
  <c r="G1304" i="19"/>
  <c r="E1304" i="19"/>
  <c r="M1303" i="19"/>
  <c r="L1303" i="19"/>
  <c r="K1303" i="19"/>
  <c r="J1303" i="19"/>
  <c r="G1303" i="19"/>
  <c r="E1303" i="19"/>
  <c r="M1302" i="19"/>
  <c r="L1302" i="19"/>
  <c r="K1302" i="19"/>
  <c r="J1302" i="19"/>
  <c r="G1302" i="19"/>
  <c r="E1302" i="19"/>
  <c r="M1301" i="19"/>
  <c r="L1301" i="19"/>
  <c r="K1301" i="19"/>
  <c r="J1301" i="19"/>
  <c r="G1301" i="19"/>
  <c r="E1301" i="19"/>
  <c r="M1300" i="19"/>
  <c r="L1300" i="19"/>
  <c r="K1300" i="19"/>
  <c r="J1300" i="19"/>
  <c r="G1300" i="19"/>
  <c r="E1300" i="19"/>
  <c r="M1299" i="19"/>
  <c r="L1299" i="19"/>
  <c r="K1299" i="19"/>
  <c r="J1299" i="19"/>
  <c r="G1299" i="19"/>
  <c r="E1299" i="19"/>
  <c r="M1298" i="19"/>
  <c r="L1298" i="19"/>
  <c r="K1298" i="19"/>
  <c r="J1298" i="19"/>
  <c r="G1298" i="19"/>
  <c r="E1298" i="19"/>
  <c r="M1297" i="19"/>
  <c r="L1297" i="19"/>
  <c r="K1297" i="19"/>
  <c r="J1297" i="19"/>
  <c r="G1297" i="19"/>
  <c r="E1297" i="19"/>
  <c r="M1296" i="19"/>
  <c r="L1296" i="19"/>
  <c r="K1296" i="19"/>
  <c r="J1296" i="19"/>
  <c r="G1296" i="19"/>
  <c r="E1296" i="19"/>
  <c r="M1295" i="19"/>
  <c r="L1295" i="19"/>
  <c r="K1295" i="19"/>
  <c r="J1295" i="19"/>
  <c r="G1295" i="19"/>
  <c r="E1295" i="19"/>
  <c r="M1294" i="19"/>
  <c r="L1294" i="19"/>
  <c r="K1294" i="19"/>
  <c r="J1294" i="19"/>
  <c r="G1294" i="19"/>
  <c r="E1294" i="19"/>
  <c r="M1293" i="19"/>
  <c r="L1293" i="19"/>
  <c r="K1293" i="19"/>
  <c r="J1293" i="19"/>
  <c r="G1293" i="19"/>
  <c r="E1293" i="19"/>
  <c r="M1292" i="19"/>
  <c r="L1292" i="19"/>
  <c r="K1292" i="19"/>
  <c r="J1292" i="19"/>
  <c r="G1292" i="19"/>
  <c r="E1292" i="19"/>
  <c r="M1291" i="19"/>
  <c r="L1291" i="19"/>
  <c r="K1291" i="19"/>
  <c r="J1291" i="19"/>
  <c r="G1291" i="19"/>
  <c r="E1291" i="19"/>
  <c r="M1290" i="19"/>
  <c r="L1290" i="19"/>
  <c r="K1290" i="19"/>
  <c r="J1290" i="19"/>
  <c r="G1290" i="19"/>
  <c r="E1290" i="19"/>
  <c r="M1289" i="19"/>
  <c r="L1289" i="19"/>
  <c r="K1289" i="19"/>
  <c r="J1289" i="19"/>
  <c r="G1289" i="19"/>
  <c r="E1289" i="19"/>
  <c r="M1288" i="19"/>
  <c r="L1288" i="19"/>
  <c r="K1288" i="19"/>
  <c r="J1288" i="19"/>
  <c r="G1288" i="19"/>
  <c r="E1288" i="19"/>
  <c r="M1287" i="19"/>
  <c r="L1287" i="19"/>
  <c r="K1287" i="19"/>
  <c r="J1287" i="19"/>
  <c r="G1287" i="19"/>
  <c r="E1287" i="19"/>
  <c r="M1286" i="19"/>
  <c r="L1286" i="19"/>
  <c r="K1286" i="19"/>
  <c r="J1286" i="19"/>
  <c r="G1286" i="19"/>
  <c r="E1286" i="19"/>
  <c r="M1285" i="19"/>
  <c r="L1285" i="19"/>
  <c r="K1285" i="19"/>
  <c r="J1285" i="19"/>
  <c r="G1285" i="19"/>
  <c r="E1285" i="19"/>
  <c r="M1284" i="19"/>
  <c r="L1284" i="19"/>
  <c r="K1284" i="19"/>
  <c r="J1284" i="19"/>
  <c r="G1284" i="19"/>
  <c r="E1284" i="19"/>
  <c r="M1283" i="19"/>
  <c r="L1283" i="19"/>
  <c r="K1283" i="19"/>
  <c r="J1283" i="19"/>
  <c r="G1283" i="19"/>
  <c r="E1283" i="19"/>
  <c r="M1282" i="19"/>
  <c r="L1282" i="19"/>
  <c r="K1282" i="19"/>
  <c r="J1282" i="19"/>
  <c r="G1282" i="19"/>
  <c r="E1282" i="19"/>
  <c r="M1281" i="19"/>
  <c r="L1281" i="19"/>
  <c r="K1281" i="19"/>
  <c r="J1281" i="19"/>
  <c r="G1281" i="19"/>
  <c r="E1281" i="19"/>
  <c r="M1280" i="19"/>
  <c r="L1280" i="19"/>
  <c r="K1280" i="19"/>
  <c r="J1280" i="19"/>
  <c r="G1280" i="19"/>
  <c r="E1280" i="19"/>
  <c r="M1279" i="19"/>
  <c r="L1279" i="19"/>
  <c r="K1279" i="19"/>
  <c r="J1279" i="19"/>
  <c r="G1279" i="19"/>
  <c r="E1279" i="19"/>
  <c r="M1278" i="19"/>
  <c r="L1278" i="19"/>
  <c r="K1278" i="19"/>
  <c r="J1278" i="19"/>
  <c r="G1278" i="19"/>
  <c r="E1278" i="19"/>
  <c r="M1277" i="19"/>
  <c r="L1277" i="19"/>
  <c r="K1277" i="19"/>
  <c r="J1277" i="19"/>
  <c r="G1277" i="19"/>
  <c r="E1277" i="19"/>
  <c r="M1276" i="19"/>
  <c r="L1276" i="19"/>
  <c r="K1276" i="19"/>
  <c r="J1276" i="19"/>
  <c r="G1276" i="19"/>
  <c r="E1276" i="19"/>
  <c r="M1275" i="19"/>
  <c r="L1275" i="19"/>
  <c r="K1275" i="19"/>
  <c r="J1275" i="19"/>
  <c r="G1275" i="19"/>
  <c r="E1275" i="19"/>
  <c r="M1274" i="19"/>
  <c r="L1274" i="19"/>
  <c r="K1274" i="19"/>
  <c r="J1274" i="19"/>
  <c r="G1274" i="19"/>
  <c r="E1274" i="19"/>
  <c r="M1273" i="19"/>
  <c r="L1273" i="19"/>
  <c r="K1273" i="19"/>
  <c r="J1273" i="19"/>
  <c r="G1273" i="19"/>
  <c r="E1273" i="19"/>
  <c r="M1272" i="19"/>
  <c r="L1272" i="19"/>
  <c r="K1272" i="19"/>
  <c r="J1272" i="19"/>
  <c r="G1272" i="19"/>
  <c r="E1272" i="19"/>
  <c r="M1271" i="19"/>
  <c r="L1271" i="19"/>
  <c r="K1271" i="19"/>
  <c r="J1271" i="19"/>
  <c r="G1271" i="19"/>
  <c r="E1271" i="19"/>
  <c r="M1270" i="19"/>
  <c r="L1270" i="19"/>
  <c r="K1270" i="19"/>
  <c r="J1270" i="19"/>
  <c r="G1270" i="19"/>
  <c r="E1270" i="19"/>
  <c r="M1269" i="19"/>
  <c r="L1269" i="19"/>
  <c r="K1269" i="19"/>
  <c r="J1269" i="19"/>
  <c r="G1269" i="19"/>
  <c r="E1269" i="19"/>
  <c r="M1268" i="19"/>
  <c r="L1268" i="19"/>
  <c r="K1268" i="19"/>
  <c r="J1268" i="19"/>
  <c r="G1268" i="19"/>
  <c r="E1268" i="19"/>
  <c r="M1267" i="19"/>
  <c r="L1267" i="19"/>
  <c r="K1267" i="19"/>
  <c r="J1267" i="19"/>
  <c r="G1267" i="19"/>
  <c r="E1267" i="19"/>
  <c r="M1266" i="19"/>
  <c r="L1266" i="19"/>
  <c r="K1266" i="19"/>
  <c r="J1266" i="19"/>
  <c r="G1266" i="19"/>
  <c r="E1266" i="19"/>
  <c r="M1265" i="19"/>
  <c r="L1265" i="19"/>
  <c r="K1265" i="19"/>
  <c r="J1265" i="19"/>
  <c r="G1265" i="19"/>
  <c r="E1265" i="19"/>
  <c r="M1264" i="19"/>
  <c r="L1264" i="19"/>
  <c r="K1264" i="19"/>
  <c r="J1264" i="19"/>
  <c r="G1264" i="19"/>
  <c r="E1264" i="19"/>
  <c r="M1263" i="19"/>
  <c r="L1263" i="19"/>
  <c r="K1263" i="19"/>
  <c r="J1263" i="19"/>
  <c r="G1263" i="19"/>
  <c r="E1263" i="19"/>
  <c r="M1262" i="19"/>
  <c r="L1262" i="19"/>
  <c r="K1262" i="19"/>
  <c r="J1262" i="19"/>
  <c r="G1262" i="19"/>
  <c r="E1262" i="19"/>
  <c r="M1261" i="19"/>
  <c r="L1261" i="19"/>
  <c r="K1261" i="19"/>
  <c r="J1261" i="19"/>
  <c r="G1261" i="19"/>
  <c r="E1261" i="19"/>
  <c r="M1260" i="19"/>
  <c r="L1260" i="19"/>
  <c r="K1260" i="19"/>
  <c r="J1260" i="19"/>
  <c r="G1260" i="19"/>
  <c r="E1260" i="19"/>
  <c r="M1259" i="19"/>
  <c r="L1259" i="19"/>
  <c r="K1259" i="19"/>
  <c r="J1259" i="19"/>
  <c r="G1259" i="19"/>
  <c r="E1259" i="19"/>
  <c r="M1258" i="19"/>
  <c r="L1258" i="19"/>
  <c r="K1258" i="19"/>
  <c r="J1258" i="19"/>
  <c r="G1258" i="19"/>
  <c r="E1258" i="19"/>
  <c r="M1257" i="19"/>
  <c r="L1257" i="19"/>
  <c r="K1257" i="19"/>
  <c r="J1257" i="19"/>
  <c r="G1257" i="19"/>
  <c r="E1257" i="19"/>
  <c r="M1256" i="19"/>
  <c r="L1256" i="19"/>
  <c r="K1256" i="19"/>
  <c r="J1256" i="19"/>
  <c r="G1256" i="19"/>
  <c r="E1256" i="19"/>
  <c r="M1255" i="19"/>
  <c r="L1255" i="19"/>
  <c r="K1255" i="19"/>
  <c r="J1255" i="19"/>
  <c r="G1255" i="19"/>
  <c r="E1255" i="19"/>
  <c r="M1254" i="19"/>
  <c r="L1254" i="19"/>
  <c r="K1254" i="19"/>
  <c r="J1254" i="19"/>
  <c r="G1254" i="19"/>
  <c r="E1254" i="19"/>
  <c r="M1253" i="19"/>
  <c r="L1253" i="19"/>
  <c r="K1253" i="19"/>
  <c r="J1253" i="19"/>
  <c r="G1253" i="19"/>
  <c r="E1253" i="19"/>
  <c r="M1252" i="19"/>
  <c r="L1252" i="19"/>
  <c r="K1252" i="19"/>
  <c r="J1252" i="19"/>
  <c r="G1252" i="19"/>
  <c r="E1252" i="19"/>
  <c r="M1251" i="19"/>
  <c r="L1251" i="19"/>
  <c r="K1251" i="19"/>
  <c r="J1251" i="19"/>
  <c r="G1251" i="19"/>
  <c r="E1251" i="19"/>
  <c r="M1250" i="19"/>
  <c r="L1250" i="19"/>
  <c r="K1250" i="19"/>
  <c r="J1250" i="19"/>
  <c r="G1250" i="19"/>
  <c r="E1250" i="19"/>
  <c r="M1249" i="19"/>
  <c r="L1249" i="19"/>
  <c r="K1249" i="19"/>
  <c r="J1249" i="19"/>
  <c r="G1249" i="19"/>
  <c r="E1249" i="19"/>
  <c r="M1248" i="19"/>
  <c r="L1248" i="19"/>
  <c r="K1248" i="19"/>
  <c r="J1248" i="19"/>
  <c r="G1248" i="19"/>
  <c r="E1248" i="19"/>
  <c r="M1247" i="19"/>
  <c r="L1247" i="19"/>
  <c r="K1247" i="19"/>
  <c r="J1247" i="19"/>
  <c r="G1247" i="19"/>
  <c r="E1247" i="19"/>
  <c r="M1246" i="19"/>
  <c r="L1246" i="19"/>
  <c r="K1246" i="19"/>
  <c r="J1246" i="19"/>
  <c r="G1246" i="19"/>
  <c r="E1246" i="19"/>
  <c r="M1245" i="19"/>
  <c r="L1245" i="19"/>
  <c r="K1245" i="19"/>
  <c r="J1245" i="19"/>
  <c r="G1245" i="19"/>
  <c r="E1245" i="19"/>
  <c r="M1244" i="19"/>
  <c r="L1244" i="19"/>
  <c r="K1244" i="19"/>
  <c r="J1244" i="19"/>
  <c r="G1244" i="19"/>
  <c r="E1244" i="19"/>
  <c r="M1243" i="19"/>
  <c r="L1243" i="19"/>
  <c r="K1243" i="19"/>
  <c r="J1243" i="19"/>
  <c r="G1243" i="19"/>
  <c r="E1243" i="19"/>
  <c r="M1242" i="19"/>
  <c r="L1242" i="19"/>
  <c r="K1242" i="19"/>
  <c r="J1242" i="19"/>
  <c r="G1242" i="19"/>
  <c r="E1242" i="19"/>
  <c r="M1241" i="19"/>
  <c r="L1241" i="19"/>
  <c r="K1241" i="19"/>
  <c r="J1241" i="19"/>
  <c r="G1241" i="19"/>
  <c r="E1241" i="19"/>
  <c r="M1240" i="19"/>
  <c r="L1240" i="19"/>
  <c r="K1240" i="19"/>
  <c r="J1240" i="19"/>
  <c r="G1240" i="19"/>
  <c r="E1240" i="19"/>
  <c r="M1239" i="19"/>
  <c r="L1239" i="19"/>
  <c r="K1239" i="19"/>
  <c r="J1239" i="19"/>
  <c r="G1239" i="19"/>
  <c r="E1239" i="19"/>
  <c r="M1238" i="19"/>
  <c r="L1238" i="19"/>
  <c r="K1238" i="19"/>
  <c r="J1238" i="19"/>
  <c r="G1238" i="19"/>
  <c r="E1238" i="19"/>
  <c r="M1237" i="19"/>
  <c r="L1237" i="19"/>
  <c r="K1237" i="19"/>
  <c r="J1237" i="19"/>
  <c r="G1237" i="19"/>
  <c r="E1237" i="19"/>
  <c r="M1236" i="19"/>
  <c r="L1236" i="19"/>
  <c r="K1236" i="19"/>
  <c r="J1236" i="19"/>
  <c r="G1236" i="19"/>
  <c r="E1236" i="19"/>
  <c r="M1235" i="19"/>
  <c r="L1235" i="19"/>
  <c r="K1235" i="19"/>
  <c r="J1235" i="19"/>
  <c r="G1235" i="19"/>
  <c r="E1235" i="19"/>
  <c r="M1234" i="19"/>
  <c r="L1234" i="19"/>
  <c r="K1234" i="19"/>
  <c r="J1234" i="19"/>
  <c r="G1234" i="19"/>
  <c r="E1234" i="19"/>
  <c r="M1233" i="19"/>
  <c r="L1233" i="19"/>
  <c r="K1233" i="19"/>
  <c r="J1233" i="19"/>
  <c r="G1233" i="19"/>
  <c r="E1233" i="19"/>
  <c r="M1232" i="19"/>
  <c r="L1232" i="19"/>
  <c r="K1232" i="19"/>
  <c r="J1232" i="19"/>
  <c r="G1232" i="19"/>
  <c r="E1232" i="19"/>
  <c r="M1231" i="19"/>
  <c r="L1231" i="19"/>
  <c r="K1231" i="19"/>
  <c r="J1231" i="19"/>
  <c r="G1231" i="19"/>
  <c r="E1231" i="19"/>
  <c r="M1230" i="19"/>
  <c r="L1230" i="19"/>
  <c r="K1230" i="19"/>
  <c r="J1230" i="19"/>
  <c r="G1230" i="19"/>
  <c r="E1230" i="19"/>
  <c r="M1229" i="19"/>
  <c r="L1229" i="19"/>
  <c r="K1229" i="19"/>
  <c r="J1229" i="19"/>
  <c r="G1229" i="19"/>
  <c r="E1229" i="19"/>
  <c r="M1228" i="19"/>
  <c r="L1228" i="19"/>
  <c r="K1228" i="19"/>
  <c r="J1228" i="19"/>
  <c r="G1228" i="19"/>
  <c r="E1228" i="19"/>
  <c r="M1227" i="19"/>
  <c r="L1227" i="19"/>
  <c r="K1227" i="19"/>
  <c r="J1227" i="19"/>
  <c r="G1227" i="19"/>
  <c r="E1227" i="19"/>
  <c r="M1226" i="19"/>
  <c r="L1226" i="19"/>
  <c r="K1226" i="19"/>
  <c r="J1226" i="19"/>
  <c r="G1226" i="19"/>
  <c r="E1226" i="19"/>
  <c r="M1225" i="19"/>
  <c r="L1225" i="19"/>
  <c r="K1225" i="19"/>
  <c r="J1225" i="19"/>
  <c r="G1225" i="19"/>
  <c r="E1225" i="19"/>
  <c r="M1224" i="19"/>
  <c r="L1224" i="19"/>
  <c r="K1224" i="19"/>
  <c r="J1224" i="19"/>
  <c r="G1224" i="19"/>
  <c r="E1224" i="19"/>
  <c r="M1223" i="19"/>
  <c r="L1223" i="19"/>
  <c r="K1223" i="19"/>
  <c r="J1223" i="19"/>
  <c r="G1223" i="19"/>
  <c r="E1223" i="19"/>
  <c r="M1222" i="19"/>
  <c r="L1222" i="19"/>
  <c r="K1222" i="19"/>
  <c r="J1222" i="19"/>
  <c r="G1222" i="19"/>
  <c r="E1222" i="19"/>
  <c r="M1221" i="19"/>
  <c r="L1221" i="19"/>
  <c r="K1221" i="19"/>
  <c r="J1221" i="19"/>
  <c r="G1221" i="19"/>
  <c r="E1221" i="19"/>
  <c r="M1220" i="19"/>
  <c r="L1220" i="19"/>
  <c r="K1220" i="19"/>
  <c r="J1220" i="19"/>
  <c r="G1220" i="19"/>
  <c r="E1220" i="19"/>
  <c r="M1219" i="19"/>
  <c r="L1219" i="19"/>
  <c r="K1219" i="19"/>
  <c r="J1219" i="19"/>
  <c r="G1219" i="19"/>
  <c r="E1219" i="19"/>
  <c r="M1218" i="19"/>
  <c r="L1218" i="19"/>
  <c r="K1218" i="19"/>
  <c r="J1218" i="19"/>
  <c r="G1218" i="19"/>
  <c r="E1218" i="19"/>
  <c r="M1217" i="19"/>
  <c r="L1217" i="19"/>
  <c r="K1217" i="19"/>
  <c r="J1217" i="19"/>
  <c r="G1217" i="19"/>
  <c r="E1217" i="19"/>
  <c r="M1216" i="19"/>
  <c r="L1216" i="19"/>
  <c r="K1216" i="19"/>
  <c r="J1216" i="19"/>
  <c r="G1216" i="19"/>
  <c r="E1216" i="19"/>
  <c r="M1215" i="19"/>
  <c r="L1215" i="19"/>
  <c r="K1215" i="19"/>
  <c r="J1215" i="19"/>
  <c r="G1215" i="19"/>
  <c r="E1215" i="19"/>
  <c r="M1214" i="19"/>
  <c r="L1214" i="19"/>
  <c r="K1214" i="19"/>
  <c r="J1214" i="19"/>
  <c r="G1214" i="19"/>
  <c r="E1214" i="19"/>
  <c r="M1213" i="19"/>
  <c r="L1213" i="19"/>
  <c r="K1213" i="19"/>
  <c r="J1213" i="19"/>
  <c r="G1213" i="19"/>
  <c r="E1213" i="19"/>
  <c r="M1212" i="19"/>
  <c r="L1212" i="19"/>
  <c r="K1212" i="19"/>
  <c r="J1212" i="19"/>
  <c r="G1212" i="19"/>
  <c r="E1212" i="19"/>
  <c r="M1211" i="19"/>
  <c r="L1211" i="19"/>
  <c r="K1211" i="19"/>
  <c r="J1211" i="19"/>
  <c r="G1211" i="19"/>
  <c r="E1211" i="19"/>
  <c r="M1210" i="19"/>
  <c r="L1210" i="19"/>
  <c r="K1210" i="19"/>
  <c r="J1210" i="19"/>
  <c r="G1210" i="19"/>
  <c r="E1210" i="19"/>
  <c r="M1209" i="19"/>
  <c r="L1209" i="19"/>
  <c r="K1209" i="19"/>
  <c r="J1209" i="19"/>
  <c r="G1209" i="19"/>
  <c r="E1209" i="19"/>
  <c r="M1208" i="19"/>
  <c r="L1208" i="19"/>
  <c r="K1208" i="19"/>
  <c r="J1208" i="19"/>
  <c r="G1208" i="19"/>
  <c r="E1208" i="19"/>
  <c r="M1207" i="19"/>
  <c r="L1207" i="19"/>
  <c r="K1207" i="19"/>
  <c r="J1207" i="19"/>
  <c r="G1207" i="19"/>
  <c r="E1207" i="19"/>
  <c r="M1206" i="19"/>
  <c r="L1206" i="19"/>
  <c r="K1206" i="19"/>
  <c r="J1206" i="19"/>
  <c r="G1206" i="19"/>
  <c r="E1206" i="19"/>
  <c r="M1205" i="19"/>
  <c r="L1205" i="19"/>
  <c r="K1205" i="19"/>
  <c r="J1205" i="19"/>
  <c r="G1205" i="19"/>
  <c r="E1205" i="19"/>
  <c r="M1204" i="19"/>
  <c r="L1204" i="19"/>
  <c r="K1204" i="19"/>
  <c r="J1204" i="19"/>
  <c r="G1204" i="19"/>
  <c r="E1204" i="19"/>
  <c r="M1203" i="19"/>
  <c r="L1203" i="19"/>
  <c r="K1203" i="19"/>
  <c r="J1203" i="19"/>
  <c r="G1203" i="19"/>
  <c r="E1203" i="19"/>
  <c r="M1202" i="19"/>
  <c r="L1202" i="19"/>
  <c r="K1202" i="19"/>
  <c r="J1202" i="19"/>
  <c r="G1202" i="19"/>
  <c r="E1202" i="19"/>
  <c r="M1201" i="19"/>
  <c r="L1201" i="19"/>
  <c r="K1201" i="19"/>
  <c r="J1201" i="19"/>
  <c r="G1201" i="19"/>
  <c r="E1201" i="19"/>
  <c r="M1200" i="19"/>
  <c r="L1200" i="19"/>
  <c r="K1200" i="19"/>
  <c r="J1200" i="19"/>
  <c r="G1200" i="19"/>
  <c r="E1200" i="19"/>
  <c r="M1199" i="19"/>
  <c r="L1199" i="19"/>
  <c r="K1199" i="19"/>
  <c r="J1199" i="19"/>
  <c r="G1199" i="19"/>
  <c r="E1199" i="19"/>
  <c r="M1198" i="19"/>
  <c r="L1198" i="19"/>
  <c r="K1198" i="19"/>
  <c r="J1198" i="19"/>
  <c r="G1198" i="19"/>
  <c r="E1198" i="19"/>
  <c r="M1197" i="19"/>
  <c r="L1197" i="19"/>
  <c r="K1197" i="19"/>
  <c r="J1197" i="19"/>
  <c r="G1197" i="19"/>
  <c r="E1197" i="19"/>
  <c r="M1196" i="19"/>
  <c r="L1196" i="19"/>
  <c r="K1196" i="19"/>
  <c r="J1196" i="19"/>
  <c r="G1196" i="19"/>
  <c r="E1196" i="19"/>
  <c r="M1195" i="19"/>
  <c r="L1195" i="19"/>
  <c r="K1195" i="19"/>
  <c r="J1195" i="19"/>
  <c r="G1195" i="19"/>
  <c r="E1195" i="19"/>
  <c r="M1194" i="19"/>
  <c r="L1194" i="19"/>
  <c r="K1194" i="19"/>
  <c r="J1194" i="19"/>
  <c r="G1194" i="19"/>
  <c r="E1194" i="19"/>
  <c r="M1193" i="19"/>
  <c r="L1193" i="19"/>
  <c r="K1193" i="19"/>
  <c r="J1193" i="19"/>
  <c r="G1193" i="19"/>
  <c r="E1193" i="19"/>
  <c r="M1192" i="19"/>
  <c r="L1192" i="19"/>
  <c r="K1192" i="19"/>
  <c r="J1192" i="19"/>
  <c r="G1192" i="19"/>
  <c r="E1192" i="19"/>
  <c r="M1191" i="19"/>
  <c r="L1191" i="19"/>
  <c r="K1191" i="19"/>
  <c r="J1191" i="19"/>
  <c r="G1191" i="19"/>
  <c r="E1191" i="19"/>
  <c r="M1190" i="19"/>
  <c r="L1190" i="19"/>
  <c r="K1190" i="19"/>
  <c r="J1190" i="19"/>
  <c r="G1190" i="19"/>
  <c r="E1190" i="19"/>
  <c r="G1189" i="19"/>
  <c r="E1189" i="19"/>
  <c r="M1188" i="19"/>
  <c r="L1188" i="19"/>
  <c r="K1188" i="19"/>
  <c r="J1188" i="19"/>
  <c r="G1188" i="19"/>
  <c r="E1188" i="19"/>
  <c r="M1187" i="19"/>
  <c r="L1187" i="19"/>
  <c r="K1187" i="19"/>
  <c r="J1187" i="19"/>
  <c r="G1187" i="19"/>
  <c r="E1187" i="19"/>
  <c r="M1186" i="19"/>
  <c r="L1186" i="19"/>
  <c r="K1186" i="19"/>
  <c r="J1186" i="19"/>
  <c r="G1186" i="19"/>
  <c r="E1186" i="19"/>
  <c r="M1185" i="19"/>
  <c r="L1185" i="19"/>
  <c r="K1185" i="19"/>
  <c r="J1185" i="19"/>
  <c r="G1185" i="19"/>
  <c r="E1185" i="19"/>
  <c r="M1184" i="19"/>
  <c r="L1184" i="19"/>
  <c r="K1184" i="19"/>
  <c r="J1184" i="19"/>
  <c r="G1184" i="19"/>
  <c r="E1184" i="19"/>
  <c r="M1183" i="19"/>
  <c r="L1183" i="19"/>
  <c r="K1183" i="19"/>
  <c r="J1183" i="19"/>
  <c r="G1183" i="19"/>
  <c r="E1183" i="19"/>
  <c r="M1182" i="19"/>
  <c r="L1182" i="19"/>
  <c r="K1182" i="19"/>
  <c r="J1182" i="19"/>
  <c r="G1182" i="19"/>
  <c r="E1182" i="19"/>
  <c r="M1181" i="19"/>
  <c r="L1181" i="19"/>
  <c r="K1181" i="19"/>
  <c r="J1181" i="19"/>
  <c r="G1181" i="19"/>
  <c r="E1181" i="19"/>
  <c r="M1180" i="19"/>
  <c r="L1180" i="19"/>
  <c r="K1180" i="19"/>
  <c r="J1180" i="19"/>
  <c r="G1180" i="19"/>
  <c r="E1180" i="19"/>
  <c r="M1179" i="19"/>
  <c r="L1179" i="19"/>
  <c r="K1179" i="19"/>
  <c r="J1179" i="19"/>
  <c r="G1179" i="19"/>
  <c r="E1179" i="19"/>
  <c r="M1178" i="19"/>
  <c r="L1178" i="19"/>
  <c r="K1178" i="19"/>
  <c r="J1178" i="19"/>
  <c r="G1178" i="19"/>
  <c r="E1178" i="19"/>
  <c r="M1177" i="19"/>
  <c r="L1177" i="19"/>
  <c r="K1177" i="19"/>
  <c r="J1177" i="19"/>
  <c r="G1177" i="19"/>
  <c r="E1177" i="19"/>
  <c r="M1176" i="19"/>
  <c r="L1176" i="19"/>
  <c r="K1176" i="19"/>
  <c r="J1176" i="19"/>
  <c r="G1176" i="19"/>
  <c r="E1176" i="19"/>
  <c r="M1175" i="19"/>
  <c r="L1175" i="19"/>
  <c r="K1175" i="19"/>
  <c r="J1175" i="19"/>
  <c r="G1175" i="19"/>
  <c r="E1175" i="19"/>
  <c r="M1174" i="19"/>
  <c r="L1174" i="19"/>
  <c r="K1174" i="19"/>
  <c r="J1174" i="19"/>
  <c r="G1174" i="19"/>
  <c r="E1174" i="19"/>
  <c r="M1173" i="19"/>
  <c r="L1173" i="19"/>
  <c r="K1173" i="19"/>
  <c r="J1173" i="19"/>
  <c r="G1173" i="19"/>
  <c r="E1173" i="19"/>
  <c r="M1172" i="19"/>
  <c r="L1172" i="19"/>
  <c r="K1172" i="19"/>
  <c r="J1172" i="19"/>
  <c r="G1172" i="19"/>
  <c r="E1172" i="19"/>
  <c r="M1171" i="19"/>
  <c r="L1171" i="19"/>
  <c r="K1171" i="19"/>
  <c r="J1171" i="19"/>
  <c r="G1171" i="19"/>
  <c r="E1171" i="19"/>
  <c r="M1170" i="19"/>
  <c r="L1170" i="19"/>
  <c r="K1170" i="19"/>
  <c r="J1170" i="19"/>
  <c r="G1170" i="19"/>
  <c r="E1170" i="19"/>
  <c r="M1169" i="19"/>
  <c r="L1169" i="19"/>
  <c r="K1169" i="19"/>
  <c r="J1169" i="19"/>
  <c r="G1169" i="19"/>
  <c r="E1169" i="19"/>
  <c r="M1168" i="19"/>
  <c r="L1168" i="19"/>
  <c r="K1168" i="19"/>
  <c r="J1168" i="19"/>
  <c r="G1168" i="19"/>
  <c r="E1168" i="19"/>
  <c r="M1167" i="19"/>
  <c r="L1167" i="19"/>
  <c r="K1167" i="19"/>
  <c r="J1167" i="19"/>
  <c r="G1167" i="19"/>
  <c r="E1167" i="19"/>
  <c r="M1166" i="19"/>
  <c r="L1166" i="19"/>
  <c r="K1166" i="19"/>
  <c r="J1166" i="19"/>
  <c r="G1166" i="19"/>
  <c r="E1166" i="19"/>
  <c r="M1165" i="19"/>
  <c r="L1165" i="19"/>
  <c r="K1165" i="19"/>
  <c r="J1165" i="19"/>
  <c r="G1165" i="19"/>
  <c r="E1165" i="19"/>
  <c r="M1164" i="19"/>
  <c r="L1164" i="19"/>
  <c r="K1164" i="19"/>
  <c r="J1164" i="19"/>
  <c r="G1164" i="19"/>
  <c r="E1164" i="19"/>
  <c r="M1163" i="19"/>
  <c r="L1163" i="19"/>
  <c r="K1163" i="19"/>
  <c r="J1163" i="19"/>
  <c r="G1163" i="19"/>
  <c r="E1163" i="19"/>
  <c r="M1162" i="19"/>
  <c r="L1162" i="19"/>
  <c r="K1162" i="19"/>
  <c r="J1162" i="19"/>
  <c r="G1162" i="19"/>
  <c r="E1162" i="19"/>
  <c r="M1161" i="19"/>
  <c r="L1161" i="19"/>
  <c r="K1161" i="19"/>
  <c r="J1161" i="19"/>
  <c r="G1161" i="19"/>
  <c r="E1161" i="19"/>
  <c r="M1160" i="19"/>
  <c r="L1160" i="19"/>
  <c r="K1160" i="19"/>
  <c r="J1160" i="19"/>
  <c r="G1160" i="19"/>
  <c r="E1160" i="19"/>
  <c r="M1159" i="19"/>
  <c r="L1159" i="19"/>
  <c r="K1159" i="19"/>
  <c r="J1159" i="19"/>
  <c r="G1159" i="19"/>
  <c r="E1159" i="19"/>
  <c r="M1158" i="19"/>
  <c r="L1158" i="19"/>
  <c r="K1158" i="19"/>
  <c r="J1158" i="19"/>
  <c r="G1158" i="19"/>
  <c r="E1158" i="19"/>
  <c r="M1157" i="19"/>
  <c r="L1157" i="19"/>
  <c r="K1157" i="19"/>
  <c r="J1157" i="19"/>
  <c r="G1157" i="19"/>
  <c r="E1157" i="19"/>
  <c r="M1156" i="19"/>
  <c r="L1156" i="19"/>
  <c r="K1156" i="19"/>
  <c r="J1156" i="19"/>
  <c r="G1156" i="19"/>
  <c r="E1156" i="19"/>
  <c r="M1155" i="19"/>
  <c r="L1155" i="19"/>
  <c r="K1155" i="19"/>
  <c r="J1155" i="19"/>
  <c r="G1155" i="19"/>
  <c r="E1155" i="19"/>
  <c r="M1154" i="19"/>
  <c r="L1154" i="19"/>
  <c r="K1154" i="19"/>
  <c r="J1154" i="19"/>
  <c r="G1154" i="19"/>
  <c r="E1154" i="19"/>
  <c r="M1153" i="19"/>
  <c r="L1153" i="19"/>
  <c r="K1153" i="19"/>
  <c r="J1153" i="19"/>
  <c r="G1153" i="19"/>
  <c r="E1153" i="19"/>
  <c r="M1152" i="19"/>
  <c r="L1152" i="19"/>
  <c r="K1152" i="19"/>
  <c r="J1152" i="19"/>
  <c r="G1152" i="19"/>
  <c r="E1152" i="19"/>
  <c r="M1151" i="19"/>
  <c r="L1151" i="19"/>
  <c r="K1151" i="19"/>
  <c r="J1151" i="19"/>
  <c r="G1151" i="19"/>
  <c r="E1151" i="19"/>
  <c r="M1150" i="19"/>
  <c r="L1150" i="19"/>
  <c r="K1150" i="19"/>
  <c r="J1150" i="19"/>
  <c r="G1150" i="19"/>
  <c r="E1150" i="19"/>
  <c r="M1149" i="19"/>
  <c r="L1149" i="19"/>
  <c r="K1149" i="19"/>
  <c r="J1149" i="19"/>
  <c r="G1149" i="19"/>
  <c r="E1149" i="19"/>
  <c r="M1148" i="19"/>
  <c r="L1148" i="19"/>
  <c r="K1148" i="19"/>
  <c r="J1148" i="19"/>
  <c r="G1148" i="19"/>
  <c r="E1148" i="19"/>
  <c r="M1147" i="19"/>
  <c r="L1147" i="19"/>
  <c r="K1147" i="19"/>
  <c r="J1147" i="19"/>
  <c r="G1147" i="19"/>
  <c r="E1147" i="19"/>
  <c r="M1146" i="19"/>
  <c r="L1146" i="19"/>
  <c r="K1146" i="19"/>
  <c r="J1146" i="19"/>
  <c r="G1146" i="19"/>
  <c r="E1146" i="19"/>
  <c r="M1145" i="19"/>
  <c r="L1145" i="19"/>
  <c r="K1145" i="19"/>
  <c r="J1145" i="19"/>
  <c r="G1145" i="19"/>
  <c r="E1145" i="19"/>
  <c r="M1144" i="19"/>
  <c r="L1144" i="19"/>
  <c r="K1144" i="19"/>
  <c r="J1144" i="19"/>
  <c r="G1144" i="19"/>
  <c r="E1144" i="19"/>
  <c r="M1143" i="19"/>
  <c r="L1143" i="19"/>
  <c r="K1143" i="19"/>
  <c r="J1143" i="19"/>
  <c r="G1143" i="19"/>
  <c r="E1143" i="19"/>
  <c r="M1142" i="19"/>
  <c r="L1142" i="19"/>
  <c r="K1142" i="19"/>
  <c r="J1142" i="19"/>
  <c r="G1142" i="19"/>
  <c r="E1142" i="19"/>
  <c r="M1141" i="19"/>
  <c r="L1141" i="19"/>
  <c r="K1141" i="19"/>
  <c r="J1141" i="19"/>
  <c r="G1141" i="19"/>
  <c r="E1141" i="19"/>
  <c r="M1140" i="19"/>
  <c r="L1140" i="19"/>
  <c r="K1140" i="19"/>
  <c r="J1140" i="19"/>
  <c r="G1140" i="19"/>
  <c r="E1140" i="19"/>
  <c r="M1139" i="19"/>
  <c r="L1139" i="19"/>
  <c r="K1139" i="19"/>
  <c r="J1139" i="19"/>
  <c r="G1139" i="19"/>
  <c r="E1139" i="19"/>
  <c r="M1138" i="19"/>
  <c r="L1138" i="19"/>
  <c r="K1138" i="19"/>
  <c r="J1138" i="19"/>
  <c r="G1138" i="19"/>
  <c r="E1138" i="19"/>
  <c r="M1137" i="19"/>
  <c r="L1137" i="19"/>
  <c r="K1137" i="19"/>
  <c r="J1137" i="19"/>
  <c r="G1137" i="19"/>
  <c r="E1137" i="19"/>
  <c r="M1136" i="19"/>
  <c r="L1136" i="19"/>
  <c r="K1136" i="19"/>
  <c r="J1136" i="19"/>
  <c r="G1136" i="19"/>
  <c r="E1136" i="19"/>
  <c r="M1135" i="19"/>
  <c r="L1135" i="19"/>
  <c r="K1135" i="19"/>
  <c r="J1135" i="19"/>
  <c r="G1135" i="19"/>
  <c r="E1135" i="19"/>
  <c r="M1134" i="19"/>
  <c r="L1134" i="19"/>
  <c r="K1134" i="19"/>
  <c r="J1134" i="19"/>
  <c r="G1134" i="19"/>
  <c r="E1134" i="19"/>
  <c r="M1133" i="19"/>
  <c r="L1133" i="19"/>
  <c r="K1133" i="19"/>
  <c r="J1133" i="19"/>
  <c r="G1133" i="19"/>
  <c r="E1133" i="19"/>
  <c r="M1132" i="19"/>
  <c r="L1132" i="19"/>
  <c r="K1132" i="19"/>
  <c r="J1132" i="19"/>
  <c r="G1132" i="19"/>
  <c r="E1132" i="19"/>
  <c r="M1131" i="19"/>
  <c r="L1131" i="19"/>
  <c r="K1131" i="19"/>
  <c r="J1131" i="19"/>
  <c r="G1131" i="19"/>
  <c r="E1131" i="19"/>
  <c r="G1130" i="19"/>
  <c r="E1130" i="19"/>
  <c r="M1129" i="19"/>
  <c r="L1129" i="19"/>
  <c r="K1129" i="19"/>
  <c r="J1129" i="19"/>
  <c r="G1129" i="19"/>
  <c r="E1129" i="19"/>
  <c r="M1128" i="19"/>
  <c r="L1128" i="19"/>
  <c r="K1128" i="19"/>
  <c r="J1128" i="19"/>
  <c r="G1128" i="19"/>
  <c r="E1128" i="19"/>
  <c r="M1127" i="19"/>
  <c r="L1127" i="19"/>
  <c r="K1127" i="19"/>
  <c r="J1127" i="19"/>
  <c r="G1127" i="19"/>
  <c r="E1127" i="19"/>
  <c r="M1126" i="19"/>
  <c r="L1126" i="19"/>
  <c r="K1126" i="19"/>
  <c r="J1126" i="19"/>
  <c r="G1126" i="19"/>
  <c r="E1126" i="19"/>
  <c r="M1125" i="19"/>
  <c r="L1125" i="19"/>
  <c r="K1125" i="19"/>
  <c r="J1125" i="19"/>
  <c r="G1125" i="19"/>
  <c r="E1125" i="19"/>
  <c r="M1124" i="19"/>
  <c r="L1124" i="19"/>
  <c r="K1124" i="19"/>
  <c r="J1124" i="19"/>
  <c r="G1124" i="19"/>
  <c r="E1124" i="19"/>
  <c r="M1123" i="19"/>
  <c r="L1123" i="19"/>
  <c r="K1123" i="19"/>
  <c r="J1123" i="19"/>
  <c r="G1123" i="19"/>
  <c r="E1123" i="19"/>
  <c r="M1122" i="19"/>
  <c r="L1122" i="19"/>
  <c r="K1122" i="19"/>
  <c r="J1122" i="19"/>
  <c r="G1122" i="19"/>
  <c r="E1122" i="19"/>
  <c r="M1121" i="19"/>
  <c r="L1121" i="19"/>
  <c r="K1121" i="19"/>
  <c r="J1121" i="19"/>
  <c r="G1121" i="19"/>
  <c r="E1121" i="19"/>
  <c r="M1120" i="19"/>
  <c r="L1120" i="19"/>
  <c r="K1120" i="19"/>
  <c r="J1120" i="19"/>
  <c r="G1120" i="19"/>
  <c r="E1120" i="19"/>
  <c r="M1119" i="19"/>
  <c r="L1119" i="19"/>
  <c r="K1119" i="19"/>
  <c r="J1119" i="19"/>
  <c r="G1119" i="19"/>
  <c r="E1119" i="19"/>
  <c r="M1118" i="19"/>
  <c r="L1118" i="19"/>
  <c r="K1118" i="19"/>
  <c r="J1118" i="19"/>
  <c r="G1118" i="19"/>
  <c r="E1118" i="19"/>
  <c r="M1117" i="19"/>
  <c r="L1117" i="19"/>
  <c r="K1117" i="19"/>
  <c r="J1117" i="19"/>
  <c r="G1117" i="19"/>
  <c r="E1117" i="19"/>
  <c r="M1116" i="19"/>
  <c r="L1116" i="19"/>
  <c r="K1116" i="19"/>
  <c r="J1116" i="19"/>
  <c r="G1116" i="19"/>
  <c r="E1116" i="19"/>
  <c r="M1115" i="19"/>
  <c r="L1115" i="19"/>
  <c r="K1115" i="19"/>
  <c r="J1115" i="19"/>
  <c r="G1115" i="19"/>
  <c r="E1115" i="19"/>
  <c r="M1114" i="19"/>
  <c r="L1114" i="19"/>
  <c r="K1114" i="19"/>
  <c r="J1114" i="19"/>
  <c r="G1114" i="19"/>
  <c r="E1114" i="19"/>
  <c r="M1113" i="19"/>
  <c r="L1113" i="19"/>
  <c r="K1113" i="19"/>
  <c r="J1113" i="19"/>
  <c r="G1113" i="19"/>
  <c r="E1113" i="19"/>
  <c r="M1112" i="19"/>
  <c r="L1112" i="19"/>
  <c r="K1112" i="19"/>
  <c r="J1112" i="19"/>
  <c r="G1112" i="19"/>
  <c r="E1112" i="19"/>
  <c r="M1111" i="19"/>
  <c r="L1111" i="19"/>
  <c r="K1111" i="19"/>
  <c r="J1111" i="19"/>
  <c r="G1111" i="19"/>
  <c r="E1111" i="19"/>
  <c r="M1110" i="19"/>
  <c r="L1110" i="19"/>
  <c r="K1110" i="19"/>
  <c r="J1110" i="19"/>
  <c r="G1110" i="19"/>
  <c r="E1110" i="19"/>
  <c r="M1109" i="19"/>
  <c r="L1109" i="19"/>
  <c r="K1109" i="19"/>
  <c r="J1109" i="19"/>
  <c r="G1109" i="19"/>
  <c r="E1109" i="19"/>
  <c r="M1108" i="19"/>
  <c r="L1108" i="19"/>
  <c r="K1108" i="19"/>
  <c r="J1108" i="19"/>
  <c r="G1108" i="19"/>
  <c r="E1108" i="19"/>
  <c r="M1107" i="19"/>
  <c r="L1107" i="19"/>
  <c r="K1107" i="19"/>
  <c r="J1107" i="19"/>
  <c r="G1107" i="19"/>
  <c r="E1107" i="19"/>
  <c r="M1106" i="19"/>
  <c r="E1106" i="19" s="1"/>
  <c r="L1106" i="19"/>
  <c r="K1106" i="19"/>
  <c r="J1106" i="19"/>
  <c r="G1106" i="19"/>
  <c r="M1105" i="19"/>
  <c r="E1105" i="19" s="1"/>
  <c r="L1105" i="19"/>
  <c r="K1105" i="19"/>
  <c r="J1105" i="19"/>
  <c r="G1105" i="19"/>
  <c r="M1104" i="19"/>
  <c r="E1104" i="19" s="1"/>
  <c r="L1104" i="19"/>
  <c r="K1104" i="19"/>
  <c r="J1104" i="19"/>
  <c r="G1104" i="19"/>
  <c r="M1103" i="19"/>
  <c r="L1103" i="19"/>
  <c r="K1103" i="19"/>
  <c r="J1103" i="19"/>
  <c r="G1103" i="19"/>
  <c r="E1103" i="19"/>
  <c r="M1102" i="19"/>
  <c r="E1102" i="19" s="1"/>
  <c r="L1102" i="19"/>
  <c r="K1102" i="19"/>
  <c r="J1102" i="19"/>
  <c r="G1102" i="19"/>
  <c r="M1101" i="19"/>
  <c r="E1101" i="19" s="1"/>
  <c r="L1101" i="19"/>
  <c r="K1101" i="19"/>
  <c r="J1101" i="19"/>
  <c r="G1101" i="19"/>
  <c r="M1100" i="19"/>
  <c r="E1100" i="19" s="1"/>
  <c r="L1100" i="19"/>
  <c r="K1100" i="19"/>
  <c r="J1100" i="19"/>
  <c r="G1100" i="19"/>
  <c r="M1099" i="19"/>
  <c r="L1099" i="19"/>
  <c r="K1099" i="19"/>
  <c r="J1099" i="19"/>
  <c r="G1099" i="19"/>
  <c r="E1099" i="19"/>
  <c r="M1098" i="19"/>
  <c r="E1098" i="19" s="1"/>
  <c r="L1098" i="19"/>
  <c r="K1098" i="19"/>
  <c r="J1098" i="19"/>
  <c r="G1098" i="19"/>
  <c r="M1097" i="19"/>
  <c r="E1097" i="19" s="1"/>
  <c r="L1097" i="19"/>
  <c r="K1097" i="19"/>
  <c r="J1097" i="19"/>
  <c r="G1097" i="19"/>
  <c r="M1096" i="19"/>
  <c r="E1096" i="19" s="1"/>
  <c r="L1096" i="19"/>
  <c r="K1096" i="19"/>
  <c r="J1096" i="19"/>
  <c r="G1096" i="19"/>
  <c r="M1095" i="19"/>
  <c r="L1095" i="19"/>
  <c r="K1095" i="19"/>
  <c r="J1095" i="19"/>
  <c r="G1095" i="19"/>
  <c r="E1095" i="19"/>
  <c r="M1094" i="19"/>
  <c r="E1094" i="19" s="1"/>
  <c r="L1094" i="19"/>
  <c r="K1094" i="19"/>
  <c r="J1094" i="19"/>
  <c r="G1094" i="19"/>
  <c r="M1093" i="19"/>
  <c r="E1093" i="19" s="1"/>
  <c r="L1093" i="19"/>
  <c r="K1093" i="19"/>
  <c r="J1093" i="19"/>
  <c r="G1093" i="19"/>
  <c r="M1092" i="19"/>
  <c r="E1092" i="19" s="1"/>
  <c r="L1092" i="19"/>
  <c r="K1092" i="19"/>
  <c r="J1092" i="19"/>
  <c r="G1092" i="19"/>
  <c r="M1091" i="19"/>
  <c r="L1091" i="19"/>
  <c r="K1091" i="19"/>
  <c r="J1091" i="19"/>
  <c r="G1091" i="19"/>
  <c r="E1091" i="19"/>
  <c r="M1090" i="19"/>
  <c r="E1090" i="19" s="1"/>
  <c r="L1090" i="19"/>
  <c r="K1090" i="19"/>
  <c r="J1090" i="19"/>
  <c r="G1090" i="19"/>
  <c r="M1089" i="19"/>
  <c r="E1089" i="19" s="1"/>
  <c r="L1089" i="19"/>
  <c r="K1089" i="19"/>
  <c r="J1089" i="19"/>
  <c r="G1089" i="19"/>
  <c r="M1088" i="19"/>
  <c r="E1088" i="19" s="1"/>
  <c r="L1088" i="19"/>
  <c r="K1088" i="19"/>
  <c r="J1088" i="19"/>
  <c r="G1088" i="19"/>
  <c r="M1087" i="19"/>
  <c r="L1087" i="19"/>
  <c r="K1087" i="19"/>
  <c r="J1087" i="19"/>
  <c r="G1087" i="19"/>
  <c r="E1087" i="19"/>
  <c r="M1086" i="19"/>
  <c r="E1086" i="19" s="1"/>
  <c r="L1086" i="19"/>
  <c r="K1086" i="19"/>
  <c r="J1086" i="19"/>
  <c r="G1086" i="19"/>
  <c r="M1085" i="19"/>
  <c r="E1085" i="19" s="1"/>
  <c r="L1085" i="19"/>
  <c r="K1085" i="19"/>
  <c r="J1085" i="19"/>
  <c r="G1085" i="19"/>
  <c r="M1084" i="19"/>
  <c r="E1084" i="19" s="1"/>
  <c r="L1084" i="19"/>
  <c r="K1084" i="19"/>
  <c r="J1084" i="19"/>
  <c r="G1084" i="19"/>
  <c r="M1083" i="19"/>
  <c r="L1083" i="19"/>
  <c r="K1083" i="19"/>
  <c r="J1083" i="19"/>
  <c r="G1083" i="19"/>
  <c r="E1083" i="19"/>
  <c r="M1082" i="19"/>
  <c r="E1082" i="19" s="1"/>
  <c r="L1082" i="19"/>
  <c r="K1082" i="19"/>
  <c r="J1082" i="19"/>
  <c r="G1082" i="19"/>
  <c r="M1081" i="19"/>
  <c r="E1081" i="19" s="1"/>
  <c r="L1081" i="19"/>
  <c r="K1081" i="19"/>
  <c r="J1081" i="19"/>
  <c r="G1081" i="19"/>
  <c r="M1080" i="19"/>
  <c r="E1080" i="19" s="1"/>
  <c r="L1080" i="19"/>
  <c r="K1080" i="19"/>
  <c r="J1080" i="19"/>
  <c r="G1080" i="19"/>
  <c r="M1079" i="19"/>
  <c r="L1079" i="19"/>
  <c r="K1079" i="19"/>
  <c r="J1079" i="19"/>
  <c r="G1079" i="19"/>
  <c r="E1079" i="19"/>
  <c r="M1078" i="19"/>
  <c r="E1078" i="19" s="1"/>
  <c r="L1078" i="19"/>
  <c r="K1078" i="19"/>
  <c r="J1078" i="19"/>
  <c r="G1078" i="19"/>
  <c r="M1077" i="19"/>
  <c r="E1077" i="19" s="1"/>
  <c r="L1077" i="19"/>
  <c r="K1077" i="19"/>
  <c r="J1077" i="19"/>
  <c r="G1077" i="19"/>
  <c r="M1076" i="19"/>
  <c r="E1076" i="19" s="1"/>
  <c r="L1076" i="19"/>
  <c r="K1076" i="19"/>
  <c r="J1076" i="19"/>
  <c r="G1076" i="19"/>
  <c r="M1075" i="19"/>
  <c r="L1075" i="19"/>
  <c r="K1075" i="19"/>
  <c r="J1075" i="19"/>
  <c r="G1075" i="19"/>
  <c r="E1075" i="19"/>
  <c r="M1074" i="19"/>
  <c r="E1074" i="19" s="1"/>
  <c r="L1074" i="19"/>
  <c r="K1074" i="19"/>
  <c r="J1074" i="19"/>
  <c r="G1074" i="19"/>
  <c r="M1073" i="19"/>
  <c r="E1073" i="19" s="1"/>
  <c r="L1073" i="19"/>
  <c r="K1073" i="19"/>
  <c r="J1073" i="19"/>
  <c r="G1073" i="19"/>
  <c r="M1072" i="19"/>
  <c r="E1072" i="19" s="1"/>
  <c r="L1072" i="19"/>
  <c r="K1072" i="19"/>
  <c r="J1072" i="19"/>
  <c r="G1072" i="19"/>
  <c r="M1071" i="19"/>
  <c r="L1071" i="19"/>
  <c r="K1071" i="19"/>
  <c r="J1071" i="19"/>
  <c r="G1071" i="19"/>
  <c r="E1071" i="19"/>
  <c r="M1070" i="19"/>
  <c r="E1070" i="19" s="1"/>
  <c r="L1070" i="19"/>
  <c r="K1070" i="19"/>
  <c r="J1070" i="19"/>
  <c r="G1070" i="19"/>
  <c r="M1069" i="19"/>
  <c r="E1069" i="19" s="1"/>
  <c r="L1069" i="19"/>
  <c r="K1069" i="19"/>
  <c r="J1069" i="19"/>
  <c r="G1069" i="19"/>
  <c r="M1068" i="19"/>
  <c r="E1068" i="19" s="1"/>
  <c r="L1068" i="19"/>
  <c r="K1068" i="19"/>
  <c r="J1068" i="19"/>
  <c r="G1068" i="19"/>
  <c r="M1067" i="19"/>
  <c r="L1067" i="19"/>
  <c r="K1067" i="19"/>
  <c r="J1067" i="19"/>
  <c r="G1067" i="19"/>
  <c r="E1067" i="19"/>
  <c r="M1066" i="19"/>
  <c r="E1066" i="19" s="1"/>
  <c r="L1066" i="19"/>
  <c r="K1066" i="19"/>
  <c r="J1066" i="19"/>
  <c r="G1066" i="19"/>
  <c r="M1065" i="19"/>
  <c r="E1065" i="19" s="1"/>
  <c r="L1065" i="19"/>
  <c r="K1065" i="19"/>
  <c r="J1065" i="19"/>
  <c r="G1065" i="19"/>
  <c r="M1064" i="19"/>
  <c r="E1064" i="19" s="1"/>
  <c r="L1064" i="19"/>
  <c r="K1064" i="19"/>
  <c r="J1064" i="19"/>
  <c r="G1064" i="19"/>
  <c r="M1063" i="19"/>
  <c r="L1063" i="19"/>
  <c r="K1063" i="19"/>
  <c r="J1063" i="19"/>
  <c r="G1063" i="19"/>
  <c r="E1063" i="19"/>
  <c r="M1062" i="19"/>
  <c r="E1062" i="19" s="1"/>
  <c r="L1062" i="19"/>
  <c r="K1062" i="19"/>
  <c r="J1062" i="19"/>
  <c r="G1062" i="19"/>
  <c r="M1061" i="19"/>
  <c r="E1061" i="19" s="1"/>
  <c r="L1061" i="19"/>
  <c r="K1061" i="19"/>
  <c r="J1061" i="19"/>
  <c r="G1061" i="19"/>
  <c r="M1060" i="19"/>
  <c r="E1060" i="19" s="1"/>
  <c r="L1060" i="19"/>
  <c r="K1060" i="19"/>
  <c r="J1060" i="19"/>
  <c r="G1060" i="19"/>
  <c r="M1059" i="19"/>
  <c r="L1059" i="19"/>
  <c r="K1059" i="19"/>
  <c r="J1059" i="19"/>
  <c r="G1059" i="19"/>
  <c r="E1059" i="19"/>
  <c r="M1058" i="19"/>
  <c r="E1058" i="19" s="1"/>
  <c r="L1058" i="19"/>
  <c r="K1058" i="19"/>
  <c r="J1058" i="19"/>
  <c r="G1058" i="19"/>
  <c r="M1057" i="19"/>
  <c r="E1057" i="19" s="1"/>
  <c r="L1057" i="19"/>
  <c r="K1057" i="19"/>
  <c r="J1057" i="19"/>
  <c r="G1057" i="19"/>
  <c r="M1056" i="19"/>
  <c r="E1056" i="19" s="1"/>
  <c r="L1056" i="19"/>
  <c r="K1056" i="19"/>
  <c r="J1056" i="19"/>
  <c r="G1056" i="19"/>
  <c r="M1055" i="19"/>
  <c r="L1055" i="19"/>
  <c r="K1055" i="19"/>
  <c r="J1055" i="19"/>
  <c r="G1055" i="19"/>
  <c r="E1055" i="19"/>
  <c r="M1054" i="19"/>
  <c r="E1054" i="19" s="1"/>
  <c r="L1054" i="19"/>
  <c r="K1054" i="19"/>
  <c r="J1054" i="19"/>
  <c r="G1054" i="19"/>
  <c r="M1053" i="19"/>
  <c r="E1053" i="19" s="1"/>
  <c r="L1053" i="19"/>
  <c r="K1053" i="19"/>
  <c r="J1053" i="19"/>
  <c r="G1053" i="19"/>
  <c r="M1052" i="19"/>
  <c r="E1052" i="19" s="1"/>
  <c r="L1052" i="19"/>
  <c r="K1052" i="19"/>
  <c r="J1052" i="19"/>
  <c r="G1052" i="19"/>
  <c r="M1051" i="19"/>
  <c r="L1051" i="19"/>
  <c r="K1051" i="19"/>
  <c r="J1051" i="19"/>
  <c r="G1051" i="19"/>
  <c r="E1051" i="19"/>
  <c r="M1050" i="19"/>
  <c r="E1050" i="19" s="1"/>
  <c r="L1050" i="19"/>
  <c r="K1050" i="19"/>
  <c r="J1050" i="19"/>
  <c r="G1050" i="19"/>
  <c r="M1049" i="19"/>
  <c r="E1049" i="19" s="1"/>
  <c r="L1049" i="19"/>
  <c r="K1049" i="19"/>
  <c r="J1049" i="19"/>
  <c r="G1049" i="19"/>
  <c r="M1048" i="19"/>
  <c r="E1048" i="19" s="1"/>
  <c r="L1048" i="19"/>
  <c r="K1048" i="19"/>
  <c r="J1048" i="19"/>
  <c r="G1048" i="19"/>
  <c r="M1047" i="19"/>
  <c r="L1047" i="19"/>
  <c r="K1047" i="19"/>
  <c r="J1047" i="19"/>
  <c r="G1047" i="19"/>
  <c r="E1047" i="19"/>
  <c r="M1046" i="19"/>
  <c r="E1046" i="19" s="1"/>
  <c r="L1046" i="19"/>
  <c r="K1046" i="19"/>
  <c r="J1046" i="19"/>
  <c r="G1046" i="19"/>
  <c r="M1045" i="19"/>
  <c r="E1045" i="19" s="1"/>
  <c r="L1045" i="19"/>
  <c r="K1045" i="19"/>
  <c r="J1045" i="19"/>
  <c r="G1045" i="19"/>
  <c r="M1044" i="19"/>
  <c r="E1044" i="19" s="1"/>
  <c r="L1044" i="19"/>
  <c r="K1044" i="19"/>
  <c r="J1044" i="19"/>
  <c r="G1044" i="19"/>
  <c r="M1043" i="19"/>
  <c r="L1043" i="19"/>
  <c r="K1043" i="19"/>
  <c r="J1043" i="19"/>
  <c r="G1043" i="19"/>
  <c r="E1043" i="19"/>
  <c r="M1042" i="19"/>
  <c r="E1042" i="19" s="1"/>
  <c r="L1042" i="19"/>
  <c r="K1042" i="19"/>
  <c r="J1042" i="19"/>
  <c r="G1042" i="19"/>
  <c r="M1041" i="19"/>
  <c r="E1041" i="19" s="1"/>
  <c r="L1041" i="19"/>
  <c r="K1041" i="19"/>
  <c r="J1041" i="19"/>
  <c r="G1041" i="19"/>
  <c r="M1040" i="19"/>
  <c r="E1040" i="19" s="1"/>
  <c r="L1040" i="19"/>
  <c r="K1040" i="19"/>
  <c r="J1040" i="19"/>
  <c r="G1040" i="19"/>
  <c r="M1039" i="19"/>
  <c r="L1039" i="19"/>
  <c r="K1039" i="19"/>
  <c r="J1039" i="19"/>
  <c r="G1039" i="19"/>
  <c r="E1039" i="19"/>
  <c r="M1038" i="19"/>
  <c r="E1038" i="19" s="1"/>
  <c r="L1038" i="19"/>
  <c r="K1038" i="19"/>
  <c r="J1038" i="19"/>
  <c r="G1038" i="19"/>
  <c r="M1037" i="19"/>
  <c r="E1037" i="19" s="1"/>
  <c r="L1037" i="19"/>
  <c r="K1037" i="19"/>
  <c r="J1037" i="19"/>
  <c r="G1037" i="19"/>
  <c r="M1036" i="19"/>
  <c r="E1036" i="19" s="1"/>
  <c r="L1036" i="19"/>
  <c r="K1036" i="19"/>
  <c r="J1036" i="19"/>
  <c r="G1036" i="19"/>
  <c r="M1035" i="19"/>
  <c r="L1035" i="19"/>
  <c r="K1035" i="19"/>
  <c r="J1035" i="19"/>
  <c r="G1035" i="19"/>
  <c r="E1035" i="19"/>
  <c r="M1034" i="19"/>
  <c r="E1034" i="19" s="1"/>
  <c r="L1034" i="19"/>
  <c r="K1034" i="19"/>
  <c r="J1034" i="19"/>
  <c r="G1034" i="19"/>
  <c r="M1033" i="19"/>
  <c r="E1033" i="19" s="1"/>
  <c r="L1033" i="19"/>
  <c r="K1033" i="19"/>
  <c r="J1033" i="19"/>
  <c r="G1033" i="19"/>
  <c r="M1032" i="19"/>
  <c r="E1032" i="19" s="1"/>
  <c r="L1032" i="19"/>
  <c r="K1032" i="19"/>
  <c r="J1032" i="19"/>
  <c r="G1032" i="19"/>
  <c r="M1031" i="19"/>
  <c r="L1031" i="19"/>
  <c r="K1031" i="19"/>
  <c r="J1031" i="19"/>
  <c r="G1031" i="19"/>
  <c r="E1031" i="19"/>
  <c r="M1030" i="19"/>
  <c r="E1030" i="19" s="1"/>
  <c r="L1030" i="19"/>
  <c r="K1030" i="19"/>
  <c r="J1030" i="19"/>
  <c r="G1030" i="19"/>
  <c r="M1029" i="19"/>
  <c r="E1029" i="19" s="1"/>
  <c r="L1029" i="19"/>
  <c r="K1029" i="19"/>
  <c r="J1029" i="19"/>
  <c r="G1029" i="19"/>
  <c r="M1028" i="19"/>
  <c r="E1028" i="19" s="1"/>
  <c r="L1028" i="19"/>
  <c r="K1028" i="19"/>
  <c r="J1028" i="19"/>
  <c r="G1028" i="19"/>
  <c r="M1027" i="19"/>
  <c r="L1027" i="19"/>
  <c r="K1027" i="19"/>
  <c r="J1027" i="19"/>
  <c r="G1027" i="19"/>
  <c r="E1027" i="19"/>
  <c r="M1026" i="19"/>
  <c r="E1026" i="19" s="1"/>
  <c r="L1026" i="19"/>
  <c r="K1026" i="19"/>
  <c r="J1026" i="19"/>
  <c r="G1026" i="19"/>
  <c r="M1025" i="19"/>
  <c r="E1025" i="19" s="1"/>
  <c r="L1025" i="19"/>
  <c r="K1025" i="19"/>
  <c r="J1025" i="19"/>
  <c r="G1025" i="19"/>
  <c r="M1024" i="19"/>
  <c r="E1024" i="19" s="1"/>
  <c r="L1024" i="19"/>
  <c r="K1024" i="19"/>
  <c r="J1024" i="19"/>
  <c r="G1024" i="19"/>
  <c r="M1023" i="19"/>
  <c r="L1023" i="19"/>
  <c r="K1023" i="19"/>
  <c r="J1023" i="19"/>
  <c r="G1023" i="19"/>
  <c r="E1023" i="19"/>
  <c r="M1022" i="19"/>
  <c r="E1022" i="19" s="1"/>
  <c r="L1022" i="19"/>
  <c r="K1022" i="19"/>
  <c r="J1022" i="19"/>
  <c r="G1022" i="19"/>
  <c r="M1021" i="19"/>
  <c r="E1021" i="19" s="1"/>
  <c r="L1021" i="19"/>
  <c r="K1021" i="19"/>
  <c r="J1021" i="19"/>
  <c r="G1021" i="19"/>
  <c r="M1020" i="19"/>
  <c r="E1020" i="19" s="1"/>
  <c r="L1020" i="19"/>
  <c r="K1020" i="19"/>
  <c r="J1020" i="19"/>
  <c r="G1020" i="19"/>
  <c r="M1019" i="19"/>
  <c r="L1019" i="19"/>
  <c r="K1019" i="19"/>
  <c r="J1019" i="19"/>
  <c r="G1019" i="19"/>
  <c r="E1019" i="19"/>
  <c r="M1018" i="19"/>
  <c r="E1018" i="19" s="1"/>
  <c r="L1018" i="19"/>
  <c r="K1018" i="19"/>
  <c r="J1018" i="19"/>
  <c r="G1018" i="19"/>
  <c r="M1017" i="19"/>
  <c r="E1017" i="19" s="1"/>
  <c r="L1017" i="19"/>
  <c r="K1017" i="19"/>
  <c r="J1017" i="19"/>
  <c r="G1017" i="19"/>
  <c r="M1016" i="19"/>
  <c r="E1016" i="19" s="1"/>
  <c r="L1016" i="19"/>
  <c r="K1016" i="19"/>
  <c r="J1016" i="19"/>
  <c r="G1016" i="19"/>
  <c r="M1015" i="19"/>
  <c r="L1015" i="19"/>
  <c r="K1015" i="19"/>
  <c r="J1015" i="19"/>
  <c r="G1015" i="19"/>
  <c r="E1015" i="19"/>
  <c r="M1014" i="19"/>
  <c r="E1014" i="19" s="1"/>
  <c r="L1014" i="19"/>
  <c r="K1014" i="19"/>
  <c r="J1014" i="19"/>
  <c r="G1014" i="19"/>
  <c r="M1013" i="19"/>
  <c r="E1013" i="19" s="1"/>
  <c r="L1013" i="19"/>
  <c r="K1013" i="19"/>
  <c r="J1013" i="19"/>
  <c r="G1013" i="19"/>
  <c r="M1012" i="19"/>
  <c r="E1012" i="19" s="1"/>
  <c r="L1012" i="19"/>
  <c r="K1012" i="19"/>
  <c r="J1012" i="19"/>
  <c r="G1012" i="19"/>
  <c r="M1011" i="19"/>
  <c r="L1011" i="19"/>
  <c r="K1011" i="19"/>
  <c r="J1011" i="19"/>
  <c r="G1011" i="19"/>
  <c r="E1011" i="19"/>
  <c r="M1010" i="19"/>
  <c r="E1010" i="19" s="1"/>
  <c r="L1010" i="19"/>
  <c r="K1010" i="19"/>
  <c r="J1010" i="19"/>
  <c r="G1010" i="19"/>
  <c r="M1009" i="19"/>
  <c r="E1009" i="19" s="1"/>
  <c r="L1009" i="19"/>
  <c r="K1009" i="19"/>
  <c r="J1009" i="19"/>
  <c r="G1009" i="19"/>
  <c r="M1008" i="19"/>
  <c r="E1008" i="19" s="1"/>
  <c r="L1008" i="19"/>
  <c r="K1008" i="19"/>
  <c r="J1008" i="19"/>
  <c r="G1008" i="19"/>
  <c r="M1007" i="19"/>
  <c r="L1007" i="19"/>
  <c r="K1007" i="19"/>
  <c r="J1007" i="19"/>
  <c r="G1007" i="19"/>
  <c r="E1007" i="19"/>
  <c r="M1006" i="19"/>
  <c r="E1006" i="19" s="1"/>
  <c r="L1006" i="19"/>
  <c r="K1006" i="19"/>
  <c r="J1006" i="19"/>
  <c r="G1006" i="19"/>
  <c r="M1005" i="19"/>
  <c r="E1005" i="19" s="1"/>
  <c r="L1005" i="19"/>
  <c r="K1005" i="19"/>
  <c r="J1005" i="19"/>
  <c r="G1005" i="19"/>
  <c r="M1004" i="19"/>
  <c r="E1004" i="19" s="1"/>
  <c r="L1004" i="19"/>
  <c r="K1004" i="19"/>
  <c r="J1004" i="19"/>
  <c r="G1004" i="19"/>
  <c r="M1003" i="19"/>
  <c r="L1003" i="19"/>
  <c r="K1003" i="19"/>
  <c r="J1003" i="19"/>
  <c r="G1003" i="19"/>
  <c r="E1003" i="19"/>
  <c r="M1002" i="19"/>
  <c r="E1002" i="19" s="1"/>
  <c r="L1002" i="19"/>
  <c r="K1002" i="19"/>
  <c r="J1002" i="19"/>
  <c r="G1002" i="19"/>
  <c r="M1001" i="19"/>
  <c r="E1001" i="19" s="1"/>
  <c r="L1001" i="19"/>
  <c r="K1001" i="19"/>
  <c r="J1001" i="19"/>
  <c r="G1001" i="19"/>
  <c r="M1000" i="19"/>
  <c r="E1000" i="19" s="1"/>
  <c r="L1000" i="19"/>
  <c r="K1000" i="19"/>
  <c r="J1000" i="19"/>
  <c r="G1000" i="19"/>
  <c r="M999" i="19"/>
  <c r="L999" i="19"/>
  <c r="K999" i="19"/>
  <c r="J999" i="19"/>
  <c r="G999" i="19"/>
  <c r="E999" i="19"/>
  <c r="M998" i="19"/>
  <c r="E998" i="19" s="1"/>
  <c r="L998" i="19"/>
  <c r="K998" i="19"/>
  <c r="J998" i="19"/>
  <c r="G998" i="19"/>
  <c r="M997" i="19"/>
  <c r="E997" i="19" s="1"/>
  <c r="L997" i="19"/>
  <c r="K997" i="19"/>
  <c r="J997" i="19"/>
  <c r="G997" i="19"/>
  <c r="M996" i="19"/>
  <c r="E996" i="19" s="1"/>
  <c r="L996" i="19"/>
  <c r="K996" i="19"/>
  <c r="J996" i="19"/>
  <c r="G996" i="19"/>
  <c r="M995" i="19"/>
  <c r="L995" i="19"/>
  <c r="K995" i="19"/>
  <c r="J995" i="19"/>
  <c r="G995" i="19"/>
  <c r="E995" i="19"/>
  <c r="M994" i="19"/>
  <c r="E994" i="19" s="1"/>
  <c r="L994" i="19"/>
  <c r="K994" i="19"/>
  <c r="J994" i="19"/>
  <c r="G994" i="19"/>
  <c r="M993" i="19"/>
  <c r="E993" i="19" s="1"/>
  <c r="L993" i="19"/>
  <c r="K993" i="19"/>
  <c r="J993" i="19"/>
  <c r="G993" i="19"/>
  <c r="M992" i="19"/>
  <c r="E992" i="19" s="1"/>
  <c r="L992" i="19"/>
  <c r="K992" i="19"/>
  <c r="J992" i="19"/>
  <c r="G992" i="19"/>
  <c r="M991" i="19"/>
  <c r="L991" i="19"/>
  <c r="K991" i="19"/>
  <c r="J991" i="19"/>
  <c r="G991" i="19"/>
  <c r="E991" i="19"/>
  <c r="M990" i="19"/>
  <c r="E990" i="19" s="1"/>
  <c r="L990" i="19"/>
  <c r="K990" i="19"/>
  <c r="J990" i="19"/>
  <c r="G990" i="19"/>
  <c r="M989" i="19"/>
  <c r="E989" i="19" s="1"/>
  <c r="L989" i="19"/>
  <c r="K989" i="19"/>
  <c r="J989" i="19"/>
  <c r="G989" i="19"/>
  <c r="M988" i="19"/>
  <c r="E988" i="19" s="1"/>
  <c r="L988" i="19"/>
  <c r="K988" i="19"/>
  <c r="J988" i="19"/>
  <c r="G988" i="19"/>
  <c r="M987" i="19"/>
  <c r="L987" i="19"/>
  <c r="K987" i="19"/>
  <c r="J987" i="19"/>
  <c r="G987" i="19"/>
  <c r="E987" i="19"/>
  <c r="M986" i="19"/>
  <c r="E986" i="19" s="1"/>
  <c r="L986" i="19"/>
  <c r="K986" i="19"/>
  <c r="J986" i="19"/>
  <c r="G986" i="19"/>
  <c r="M985" i="19"/>
  <c r="E985" i="19" s="1"/>
  <c r="L985" i="19"/>
  <c r="K985" i="19"/>
  <c r="J985" i="19"/>
  <c r="G985" i="19"/>
  <c r="M984" i="19"/>
  <c r="E984" i="19" s="1"/>
  <c r="L984" i="19"/>
  <c r="K984" i="19"/>
  <c r="J984" i="19"/>
  <c r="G984" i="19"/>
  <c r="M983" i="19"/>
  <c r="L983" i="19"/>
  <c r="K983" i="19"/>
  <c r="J983" i="19"/>
  <c r="G983" i="19"/>
  <c r="E983" i="19"/>
  <c r="M982" i="19"/>
  <c r="E982" i="19" s="1"/>
  <c r="L982" i="19"/>
  <c r="K982" i="19"/>
  <c r="J982" i="19"/>
  <c r="G982" i="19"/>
  <c r="M981" i="19"/>
  <c r="E981" i="19" s="1"/>
  <c r="L981" i="19"/>
  <c r="K981" i="19"/>
  <c r="J981" i="19"/>
  <c r="G981" i="19"/>
  <c r="M980" i="19"/>
  <c r="E980" i="19" s="1"/>
  <c r="L980" i="19"/>
  <c r="K980" i="19"/>
  <c r="J980" i="19"/>
  <c r="G980" i="19"/>
  <c r="M979" i="19"/>
  <c r="L979" i="19"/>
  <c r="K979" i="19"/>
  <c r="J979" i="19"/>
  <c r="G979" i="19"/>
  <c r="E979" i="19"/>
  <c r="M978" i="19"/>
  <c r="E978" i="19" s="1"/>
  <c r="L978" i="19"/>
  <c r="K978" i="19"/>
  <c r="J978" i="19"/>
  <c r="G978" i="19"/>
  <c r="M977" i="19"/>
  <c r="E977" i="19" s="1"/>
  <c r="L977" i="19"/>
  <c r="K977" i="19"/>
  <c r="J977" i="19"/>
  <c r="G977" i="19"/>
  <c r="M976" i="19"/>
  <c r="E976" i="19" s="1"/>
  <c r="L976" i="19"/>
  <c r="K976" i="19"/>
  <c r="J976" i="19"/>
  <c r="G976" i="19"/>
  <c r="M975" i="19"/>
  <c r="L975" i="19"/>
  <c r="K975" i="19"/>
  <c r="J975" i="19"/>
  <c r="G975" i="19"/>
  <c r="E975" i="19"/>
  <c r="M974" i="19"/>
  <c r="E974" i="19" s="1"/>
  <c r="L974" i="19"/>
  <c r="K974" i="19"/>
  <c r="J974" i="19"/>
  <c r="G974" i="19"/>
  <c r="M973" i="19"/>
  <c r="E973" i="19" s="1"/>
  <c r="L973" i="19"/>
  <c r="K973" i="19"/>
  <c r="J973" i="19"/>
  <c r="G973" i="19"/>
  <c r="M972" i="19"/>
  <c r="E972" i="19" s="1"/>
  <c r="L972" i="19"/>
  <c r="K972" i="19"/>
  <c r="J972" i="19"/>
  <c r="G972" i="19"/>
  <c r="M971" i="19"/>
  <c r="L971" i="19"/>
  <c r="K971" i="19"/>
  <c r="J971" i="19"/>
  <c r="G971" i="19"/>
  <c r="E971" i="19"/>
  <c r="M970" i="19"/>
  <c r="E970" i="19" s="1"/>
  <c r="L970" i="19"/>
  <c r="K970" i="19"/>
  <c r="J970" i="19"/>
  <c r="G970" i="19"/>
  <c r="M969" i="19"/>
  <c r="E969" i="19" s="1"/>
  <c r="L969" i="19"/>
  <c r="K969" i="19"/>
  <c r="J969" i="19"/>
  <c r="G969" i="19"/>
  <c r="M968" i="19"/>
  <c r="E968" i="19" s="1"/>
  <c r="L968" i="19"/>
  <c r="K968" i="19"/>
  <c r="J968" i="19"/>
  <c r="G968" i="19"/>
  <c r="M967" i="19"/>
  <c r="L967" i="19"/>
  <c r="K967" i="19"/>
  <c r="J967" i="19"/>
  <c r="G967" i="19"/>
  <c r="E967" i="19"/>
  <c r="M966" i="19"/>
  <c r="E966" i="19" s="1"/>
  <c r="L966" i="19"/>
  <c r="K966" i="19"/>
  <c r="J966" i="19"/>
  <c r="G966" i="19"/>
  <c r="M965" i="19"/>
  <c r="E965" i="19" s="1"/>
  <c r="L965" i="19"/>
  <c r="K965" i="19"/>
  <c r="J965" i="19"/>
  <c r="G965" i="19"/>
  <c r="M964" i="19"/>
  <c r="E964" i="19" s="1"/>
  <c r="L964" i="19"/>
  <c r="K964" i="19"/>
  <c r="J964" i="19"/>
  <c r="G964" i="19"/>
  <c r="M963" i="19"/>
  <c r="E963" i="19" s="1"/>
  <c r="L963" i="19"/>
  <c r="K963" i="19"/>
  <c r="J963" i="19"/>
  <c r="G963" i="19"/>
  <c r="M962" i="19"/>
  <c r="E962" i="19" s="1"/>
  <c r="L962" i="19"/>
  <c r="K962" i="19"/>
  <c r="J962" i="19"/>
  <c r="G962" i="19"/>
  <c r="M961" i="19"/>
  <c r="E961" i="19" s="1"/>
  <c r="L961" i="19"/>
  <c r="K961" i="19"/>
  <c r="J961" i="19"/>
  <c r="G961" i="19"/>
  <c r="M960" i="19"/>
  <c r="E960" i="19" s="1"/>
  <c r="L960" i="19"/>
  <c r="K960" i="19"/>
  <c r="J960" i="19"/>
  <c r="G960" i="19"/>
  <c r="M959" i="19"/>
  <c r="E959" i="19" s="1"/>
  <c r="L959" i="19"/>
  <c r="K959" i="19"/>
  <c r="J959" i="19"/>
  <c r="G959" i="19"/>
  <c r="M958" i="19"/>
  <c r="E958" i="19" s="1"/>
  <c r="L958" i="19"/>
  <c r="K958" i="19"/>
  <c r="J958" i="19"/>
  <c r="G958" i="19"/>
  <c r="M957" i="19"/>
  <c r="E957" i="19" s="1"/>
  <c r="L957" i="19"/>
  <c r="K957" i="19"/>
  <c r="J957" i="19"/>
  <c r="G957" i="19"/>
  <c r="M956" i="19"/>
  <c r="E956" i="19" s="1"/>
  <c r="L956" i="19"/>
  <c r="K956" i="19"/>
  <c r="J956" i="19"/>
  <c r="G956" i="19"/>
  <c r="M955" i="19"/>
  <c r="E955" i="19" s="1"/>
  <c r="L955" i="19"/>
  <c r="K955" i="19"/>
  <c r="J955" i="19"/>
  <c r="G955" i="19"/>
  <c r="M954" i="19"/>
  <c r="E954" i="19" s="1"/>
  <c r="L954" i="19"/>
  <c r="K954" i="19"/>
  <c r="J954" i="19"/>
  <c r="G954" i="19"/>
  <c r="M953" i="19"/>
  <c r="E953" i="19" s="1"/>
  <c r="L953" i="19"/>
  <c r="K953" i="19"/>
  <c r="J953" i="19"/>
  <c r="G953" i="19"/>
  <c r="M952" i="19"/>
  <c r="E952" i="19" s="1"/>
  <c r="L952" i="19"/>
  <c r="K952" i="19"/>
  <c r="J952" i="19"/>
  <c r="G952" i="19"/>
  <c r="M951" i="19"/>
  <c r="E951" i="19" s="1"/>
  <c r="L951" i="19"/>
  <c r="K951" i="19"/>
  <c r="J951" i="19"/>
  <c r="G951" i="19"/>
  <c r="M950" i="19"/>
  <c r="E950" i="19" s="1"/>
  <c r="L950" i="19"/>
  <c r="K950" i="19"/>
  <c r="J950" i="19"/>
  <c r="G950" i="19"/>
  <c r="M949" i="19"/>
  <c r="E949" i="19" s="1"/>
  <c r="L949" i="19"/>
  <c r="K949" i="19"/>
  <c r="J949" i="19"/>
  <c r="G949" i="19"/>
  <c r="M948" i="19"/>
  <c r="E948" i="19" s="1"/>
  <c r="L948" i="19"/>
  <c r="K948" i="19"/>
  <c r="J948" i="19"/>
  <c r="G948" i="19"/>
  <c r="M947" i="19"/>
  <c r="E947" i="19" s="1"/>
  <c r="L947" i="19"/>
  <c r="K947" i="19"/>
  <c r="J947" i="19"/>
  <c r="G947" i="19"/>
  <c r="M946" i="19"/>
  <c r="E946" i="19" s="1"/>
  <c r="L946" i="19"/>
  <c r="K946" i="19"/>
  <c r="J946" i="19"/>
  <c r="G946" i="19"/>
  <c r="M945" i="19"/>
  <c r="E945" i="19" s="1"/>
  <c r="L945" i="19"/>
  <c r="K945" i="19"/>
  <c r="J945" i="19"/>
  <c r="G945" i="19"/>
  <c r="M944" i="19"/>
  <c r="E944" i="19" s="1"/>
  <c r="L944" i="19"/>
  <c r="K944" i="19"/>
  <c r="J944" i="19"/>
  <c r="G944" i="19"/>
  <c r="M943" i="19"/>
  <c r="E943" i="19" s="1"/>
  <c r="L943" i="19"/>
  <c r="K943" i="19"/>
  <c r="J943" i="19"/>
  <c r="G943" i="19"/>
  <c r="M942" i="19"/>
  <c r="E942" i="19" s="1"/>
  <c r="L942" i="19"/>
  <c r="K942" i="19"/>
  <c r="J942" i="19"/>
  <c r="G942" i="19"/>
  <c r="M941" i="19"/>
  <c r="E941" i="19" s="1"/>
  <c r="L941" i="19"/>
  <c r="K941" i="19"/>
  <c r="J941" i="19"/>
  <c r="G941" i="19"/>
  <c r="M940" i="19"/>
  <c r="E940" i="19" s="1"/>
  <c r="L940" i="19"/>
  <c r="K940" i="19"/>
  <c r="J940" i="19"/>
  <c r="G940" i="19"/>
  <c r="M939" i="19"/>
  <c r="E939" i="19" s="1"/>
  <c r="L939" i="19"/>
  <c r="K939" i="19"/>
  <c r="J939" i="19"/>
  <c r="G939" i="19"/>
  <c r="M938" i="19"/>
  <c r="E938" i="19" s="1"/>
  <c r="L938" i="19"/>
  <c r="K938" i="19"/>
  <c r="J938" i="19"/>
  <c r="G938" i="19"/>
  <c r="M937" i="19"/>
  <c r="E937" i="19" s="1"/>
  <c r="L937" i="19"/>
  <c r="K937" i="19"/>
  <c r="J937" i="19"/>
  <c r="G937" i="19"/>
  <c r="M936" i="19"/>
  <c r="E936" i="19" s="1"/>
  <c r="L936" i="19"/>
  <c r="K936" i="19"/>
  <c r="J936" i="19"/>
  <c r="G936" i="19"/>
  <c r="M935" i="19"/>
  <c r="E935" i="19" s="1"/>
  <c r="L935" i="19"/>
  <c r="K935" i="19"/>
  <c r="J935" i="19"/>
  <c r="G935" i="19"/>
  <c r="M934" i="19"/>
  <c r="E934" i="19" s="1"/>
  <c r="L934" i="19"/>
  <c r="K934" i="19"/>
  <c r="J934" i="19"/>
  <c r="G934" i="19"/>
  <c r="M933" i="19"/>
  <c r="E933" i="19" s="1"/>
  <c r="L933" i="19"/>
  <c r="K933" i="19"/>
  <c r="J933" i="19"/>
  <c r="G933" i="19"/>
  <c r="M932" i="19"/>
  <c r="E932" i="19" s="1"/>
  <c r="L932" i="19"/>
  <c r="K932" i="19"/>
  <c r="J932" i="19"/>
  <c r="G932" i="19"/>
  <c r="M931" i="19"/>
  <c r="E931" i="19" s="1"/>
  <c r="L931" i="19"/>
  <c r="K931" i="19"/>
  <c r="J931" i="19"/>
  <c r="G931" i="19"/>
  <c r="M930" i="19"/>
  <c r="E930" i="19" s="1"/>
  <c r="L930" i="19"/>
  <c r="K930" i="19"/>
  <c r="J930" i="19"/>
  <c r="G930" i="19"/>
  <c r="M929" i="19"/>
  <c r="E929" i="19" s="1"/>
  <c r="L929" i="19"/>
  <c r="K929" i="19"/>
  <c r="J929" i="19"/>
  <c r="G929" i="19"/>
  <c r="M928" i="19"/>
  <c r="E928" i="19" s="1"/>
  <c r="L928" i="19"/>
  <c r="K928" i="19"/>
  <c r="J928" i="19"/>
  <c r="G928" i="19"/>
  <c r="M927" i="19"/>
  <c r="E927" i="19" s="1"/>
  <c r="L927" i="19"/>
  <c r="K927" i="19"/>
  <c r="J927" i="19"/>
  <c r="G927" i="19"/>
  <c r="M926" i="19"/>
  <c r="E926" i="19" s="1"/>
  <c r="L926" i="19"/>
  <c r="K926" i="19"/>
  <c r="J926" i="19"/>
  <c r="G926" i="19"/>
  <c r="M925" i="19"/>
  <c r="E925" i="19" s="1"/>
  <c r="L925" i="19"/>
  <c r="K925" i="19"/>
  <c r="J925" i="19"/>
  <c r="G925" i="19"/>
  <c r="M924" i="19"/>
  <c r="E924" i="19" s="1"/>
  <c r="L924" i="19"/>
  <c r="K924" i="19"/>
  <c r="J924" i="19"/>
  <c r="G924" i="19"/>
  <c r="M923" i="19"/>
  <c r="E923" i="19" s="1"/>
  <c r="L923" i="19"/>
  <c r="K923" i="19"/>
  <c r="J923" i="19"/>
  <c r="G923" i="19"/>
  <c r="M922" i="19"/>
  <c r="E922" i="19" s="1"/>
  <c r="L922" i="19"/>
  <c r="K922" i="19"/>
  <c r="J922" i="19"/>
  <c r="G922" i="19"/>
  <c r="M921" i="19"/>
  <c r="E921" i="19" s="1"/>
  <c r="L921" i="19"/>
  <c r="K921" i="19"/>
  <c r="J921" i="19"/>
  <c r="G921" i="19"/>
  <c r="M920" i="19"/>
  <c r="E920" i="19" s="1"/>
  <c r="L920" i="19"/>
  <c r="K920" i="19"/>
  <c r="J920" i="19"/>
  <c r="G920" i="19"/>
  <c r="M919" i="19"/>
  <c r="E919" i="19" s="1"/>
  <c r="L919" i="19"/>
  <c r="K919" i="19"/>
  <c r="J919" i="19"/>
  <c r="G919" i="19"/>
  <c r="M918" i="19"/>
  <c r="E918" i="19" s="1"/>
  <c r="L918" i="19"/>
  <c r="K918" i="19"/>
  <c r="J918" i="19"/>
  <c r="G918" i="19"/>
  <c r="M917" i="19"/>
  <c r="E917" i="19" s="1"/>
  <c r="L917" i="19"/>
  <c r="K917" i="19"/>
  <c r="J917" i="19"/>
  <c r="G917" i="19"/>
  <c r="M916" i="19"/>
  <c r="E916" i="19" s="1"/>
  <c r="L916" i="19"/>
  <c r="K916" i="19"/>
  <c r="J916" i="19"/>
  <c r="G916" i="19"/>
  <c r="M915" i="19"/>
  <c r="E915" i="19" s="1"/>
  <c r="L915" i="19"/>
  <c r="K915" i="19"/>
  <c r="J915" i="19"/>
  <c r="G915" i="19"/>
  <c r="M914" i="19"/>
  <c r="E914" i="19" s="1"/>
  <c r="L914" i="19"/>
  <c r="K914" i="19"/>
  <c r="J914" i="19"/>
  <c r="G914" i="19"/>
  <c r="M913" i="19"/>
  <c r="E913" i="19" s="1"/>
  <c r="L913" i="19"/>
  <c r="K913" i="19"/>
  <c r="J913" i="19"/>
  <c r="G913" i="19"/>
  <c r="M912" i="19"/>
  <c r="E912" i="19" s="1"/>
  <c r="L912" i="19"/>
  <c r="K912" i="19"/>
  <c r="J912" i="19"/>
  <c r="G912" i="19"/>
  <c r="M911" i="19"/>
  <c r="E911" i="19" s="1"/>
  <c r="L911" i="19"/>
  <c r="K911" i="19"/>
  <c r="J911" i="19"/>
  <c r="G911" i="19"/>
  <c r="M910" i="19"/>
  <c r="E910" i="19" s="1"/>
  <c r="L910" i="19"/>
  <c r="K910" i="19"/>
  <c r="J910" i="19"/>
  <c r="G910" i="19"/>
  <c r="M909" i="19"/>
  <c r="E909" i="19" s="1"/>
  <c r="L909" i="19"/>
  <c r="K909" i="19"/>
  <c r="J909" i="19"/>
  <c r="G909" i="19"/>
  <c r="M908" i="19"/>
  <c r="E908" i="19" s="1"/>
  <c r="L908" i="19"/>
  <c r="K908" i="19"/>
  <c r="J908" i="19"/>
  <c r="G908" i="19"/>
  <c r="M907" i="19"/>
  <c r="E907" i="19" s="1"/>
  <c r="L907" i="19"/>
  <c r="K907" i="19"/>
  <c r="J907" i="19"/>
  <c r="G907" i="19"/>
  <c r="M906" i="19"/>
  <c r="E906" i="19" s="1"/>
  <c r="L906" i="19"/>
  <c r="K906" i="19"/>
  <c r="J906" i="19"/>
  <c r="G906" i="19"/>
  <c r="M905" i="19"/>
  <c r="E905" i="19" s="1"/>
  <c r="L905" i="19"/>
  <c r="K905" i="19"/>
  <c r="J905" i="19"/>
  <c r="G905" i="19"/>
  <c r="M904" i="19"/>
  <c r="E904" i="19" s="1"/>
  <c r="L904" i="19"/>
  <c r="K904" i="19"/>
  <c r="J904" i="19"/>
  <c r="G904" i="19"/>
  <c r="M903" i="19"/>
  <c r="E903" i="19" s="1"/>
  <c r="L903" i="19"/>
  <c r="K903" i="19"/>
  <c r="J903" i="19"/>
  <c r="G903" i="19"/>
  <c r="M902" i="19"/>
  <c r="E902" i="19" s="1"/>
  <c r="L902" i="19"/>
  <c r="K902" i="19"/>
  <c r="J902" i="19"/>
  <c r="G902" i="19"/>
  <c r="M901" i="19"/>
  <c r="E901" i="19" s="1"/>
  <c r="L901" i="19"/>
  <c r="K901" i="19"/>
  <c r="J901" i="19"/>
  <c r="G901" i="19"/>
  <c r="M900" i="19"/>
  <c r="E900" i="19" s="1"/>
  <c r="L900" i="19"/>
  <c r="K900" i="19"/>
  <c r="J900" i="19"/>
  <c r="G900" i="19"/>
  <c r="M899" i="19"/>
  <c r="E899" i="19" s="1"/>
  <c r="L899" i="19"/>
  <c r="K899" i="19"/>
  <c r="J899" i="19"/>
  <c r="G899" i="19"/>
  <c r="M898" i="19"/>
  <c r="E898" i="19" s="1"/>
  <c r="L898" i="19"/>
  <c r="K898" i="19"/>
  <c r="J898" i="19"/>
  <c r="G898" i="19"/>
  <c r="M897" i="19"/>
  <c r="E897" i="19" s="1"/>
  <c r="L897" i="19"/>
  <c r="K897" i="19"/>
  <c r="J897" i="19"/>
  <c r="G897" i="19"/>
  <c r="M896" i="19"/>
  <c r="E896" i="19" s="1"/>
  <c r="L896" i="19"/>
  <c r="K896" i="19"/>
  <c r="J896" i="19"/>
  <c r="G896" i="19"/>
  <c r="M895" i="19"/>
  <c r="E895" i="19" s="1"/>
  <c r="L895" i="19"/>
  <c r="K895" i="19"/>
  <c r="J895" i="19"/>
  <c r="G895" i="19"/>
  <c r="M894" i="19"/>
  <c r="E894" i="19" s="1"/>
  <c r="L894" i="19"/>
  <c r="K894" i="19"/>
  <c r="J894" i="19"/>
  <c r="G894" i="19"/>
  <c r="M893" i="19"/>
  <c r="E893" i="19" s="1"/>
  <c r="L893" i="19"/>
  <c r="K893" i="19"/>
  <c r="J893" i="19"/>
  <c r="G893" i="19"/>
  <c r="M892" i="19"/>
  <c r="E892" i="19" s="1"/>
  <c r="L892" i="19"/>
  <c r="K892" i="19"/>
  <c r="J892" i="19"/>
  <c r="G892" i="19"/>
  <c r="M891" i="19"/>
  <c r="E891" i="19" s="1"/>
  <c r="L891" i="19"/>
  <c r="K891" i="19"/>
  <c r="J891" i="19"/>
  <c r="G891" i="19"/>
  <c r="M890" i="19"/>
  <c r="E890" i="19" s="1"/>
  <c r="L890" i="19"/>
  <c r="K890" i="19"/>
  <c r="J890" i="19"/>
  <c r="G890" i="19"/>
  <c r="M889" i="19"/>
  <c r="E889" i="19" s="1"/>
  <c r="L889" i="19"/>
  <c r="K889" i="19"/>
  <c r="J889" i="19"/>
  <c r="G889" i="19"/>
  <c r="M888" i="19"/>
  <c r="E888" i="19" s="1"/>
  <c r="L888" i="19"/>
  <c r="K888" i="19"/>
  <c r="J888" i="19"/>
  <c r="G888" i="19"/>
  <c r="M887" i="19"/>
  <c r="E887" i="19" s="1"/>
  <c r="L887" i="19"/>
  <c r="K887" i="19"/>
  <c r="J887" i="19"/>
  <c r="G887" i="19"/>
  <c r="M886" i="19"/>
  <c r="E886" i="19" s="1"/>
  <c r="L886" i="19"/>
  <c r="K886" i="19"/>
  <c r="J886" i="19"/>
  <c r="G886" i="19"/>
  <c r="M885" i="19"/>
  <c r="E885" i="19" s="1"/>
  <c r="L885" i="19"/>
  <c r="K885" i="19"/>
  <c r="J885" i="19"/>
  <c r="G885" i="19"/>
  <c r="M884" i="19"/>
  <c r="E884" i="19" s="1"/>
  <c r="L884" i="19"/>
  <c r="K884" i="19"/>
  <c r="J884" i="19"/>
  <c r="G884" i="19"/>
  <c r="M883" i="19"/>
  <c r="E883" i="19" s="1"/>
  <c r="L883" i="19"/>
  <c r="K883" i="19"/>
  <c r="J883" i="19"/>
  <c r="G883" i="19"/>
  <c r="M882" i="19"/>
  <c r="E882" i="19" s="1"/>
  <c r="L882" i="19"/>
  <c r="K882" i="19"/>
  <c r="J882" i="19"/>
  <c r="G882" i="19"/>
  <c r="M881" i="19"/>
  <c r="E881" i="19" s="1"/>
  <c r="L881" i="19"/>
  <c r="K881" i="19"/>
  <c r="J881" i="19"/>
  <c r="G881" i="19"/>
  <c r="M880" i="19"/>
  <c r="E880" i="19" s="1"/>
  <c r="L880" i="19"/>
  <c r="K880" i="19"/>
  <c r="J880" i="19"/>
  <c r="G880" i="19"/>
  <c r="M879" i="19"/>
  <c r="E879" i="19" s="1"/>
  <c r="L879" i="19"/>
  <c r="K879" i="19"/>
  <c r="J879" i="19"/>
  <c r="G879" i="19"/>
  <c r="M878" i="19"/>
  <c r="E878" i="19" s="1"/>
  <c r="L878" i="19"/>
  <c r="K878" i="19"/>
  <c r="J878" i="19"/>
  <c r="G878" i="19"/>
  <c r="M877" i="19"/>
  <c r="E877" i="19" s="1"/>
  <c r="L877" i="19"/>
  <c r="K877" i="19"/>
  <c r="J877" i="19"/>
  <c r="G877" i="19"/>
  <c r="M876" i="19"/>
  <c r="E876" i="19" s="1"/>
  <c r="L876" i="19"/>
  <c r="K876" i="19"/>
  <c r="J876" i="19"/>
  <c r="G876" i="19"/>
  <c r="M875" i="19"/>
  <c r="E875" i="19" s="1"/>
  <c r="L875" i="19"/>
  <c r="K875" i="19"/>
  <c r="J875" i="19"/>
  <c r="G875" i="19"/>
  <c r="M874" i="19"/>
  <c r="E874" i="19" s="1"/>
  <c r="L874" i="19"/>
  <c r="K874" i="19"/>
  <c r="J874" i="19"/>
  <c r="G874" i="19"/>
  <c r="M873" i="19"/>
  <c r="E873" i="19" s="1"/>
  <c r="L873" i="19"/>
  <c r="K873" i="19"/>
  <c r="J873" i="19"/>
  <c r="G873" i="19"/>
  <c r="M872" i="19"/>
  <c r="E872" i="19" s="1"/>
  <c r="L872" i="19"/>
  <c r="K872" i="19"/>
  <c r="J872" i="19"/>
  <c r="G872" i="19"/>
  <c r="M871" i="19"/>
  <c r="E871" i="19" s="1"/>
  <c r="L871" i="19"/>
  <c r="K871" i="19"/>
  <c r="J871" i="19"/>
  <c r="G871" i="19"/>
  <c r="M870" i="19"/>
  <c r="E870" i="19" s="1"/>
  <c r="L870" i="19"/>
  <c r="K870" i="19"/>
  <c r="J870" i="19"/>
  <c r="G870" i="19"/>
  <c r="M869" i="19"/>
  <c r="E869" i="19" s="1"/>
  <c r="L869" i="19"/>
  <c r="K869" i="19"/>
  <c r="J869" i="19"/>
  <c r="G869" i="19"/>
  <c r="M868" i="19"/>
  <c r="E868" i="19" s="1"/>
  <c r="L868" i="19"/>
  <c r="K868" i="19"/>
  <c r="J868" i="19"/>
  <c r="G868" i="19"/>
  <c r="M867" i="19"/>
  <c r="E867" i="19" s="1"/>
  <c r="L867" i="19"/>
  <c r="K867" i="19"/>
  <c r="J867" i="19"/>
  <c r="G867" i="19"/>
  <c r="M866" i="19"/>
  <c r="E866" i="19" s="1"/>
  <c r="L866" i="19"/>
  <c r="K866" i="19"/>
  <c r="J866" i="19"/>
  <c r="G866" i="19"/>
  <c r="M865" i="19"/>
  <c r="E865" i="19" s="1"/>
  <c r="L865" i="19"/>
  <c r="K865" i="19"/>
  <c r="J865" i="19"/>
  <c r="G865" i="19"/>
  <c r="M864" i="19"/>
  <c r="E864" i="19" s="1"/>
  <c r="L864" i="19"/>
  <c r="K864" i="19"/>
  <c r="J864" i="19"/>
  <c r="G864" i="19"/>
  <c r="M863" i="19"/>
  <c r="E863" i="19" s="1"/>
  <c r="L863" i="19"/>
  <c r="K863" i="19"/>
  <c r="J863" i="19"/>
  <c r="G863" i="19"/>
  <c r="M862" i="19"/>
  <c r="E862" i="19" s="1"/>
  <c r="L862" i="19"/>
  <c r="K862" i="19"/>
  <c r="J862" i="19"/>
  <c r="G862" i="19"/>
  <c r="M861" i="19"/>
  <c r="E861" i="19" s="1"/>
  <c r="L861" i="19"/>
  <c r="K861" i="19"/>
  <c r="J861" i="19"/>
  <c r="G861" i="19"/>
  <c r="M860" i="19"/>
  <c r="E860" i="19" s="1"/>
  <c r="L860" i="19"/>
  <c r="K860" i="19"/>
  <c r="J860" i="19"/>
  <c r="G860" i="19"/>
  <c r="M859" i="19"/>
  <c r="E859" i="19" s="1"/>
  <c r="L859" i="19"/>
  <c r="K859" i="19"/>
  <c r="J859" i="19"/>
  <c r="G859" i="19"/>
  <c r="M858" i="19"/>
  <c r="E858" i="19" s="1"/>
  <c r="L858" i="19"/>
  <c r="K858" i="19"/>
  <c r="J858" i="19"/>
  <c r="G858" i="19"/>
  <c r="M857" i="19"/>
  <c r="E857" i="19" s="1"/>
  <c r="L857" i="19"/>
  <c r="K857" i="19"/>
  <c r="J857" i="19"/>
  <c r="G857" i="19"/>
  <c r="M856" i="19"/>
  <c r="E856" i="19" s="1"/>
  <c r="L856" i="19"/>
  <c r="K856" i="19"/>
  <c r="J856" i="19"/>
  <c r="G856" i="19"/>
  <c r="M855" i="19"/>
  <c r="E855" i="19" s="1"/>
  <c r="L855" i="19"/>
  <c r="K855" i="19"/>
  <c r="J855" i="19"/>
  <c r="G855" i="19"/>
  <c r="M854" i="19"/>
  <c r="E854" i="19" s="1"/>
  <c r="L854" i="19"/>
  <c r="K854" i="19"/>
  <c r="J854" i="19"/>
  <c r="G854" i="19"/>
  <c r="M853" i="19"/>
  <c r="E853" i="19" s="1"/>
  <c r="L853" i="19"/>
  <c r="K853" i="19"/>
  <c r="J853" i="19"/>
  <c r="G853" i="19"/>
  <c r="M852" i="19"/>
  <c r="E852" i="19" s="1"/>
  <c r="L852" i="19"/>
  <c r="K852" i="19"/>
  <c r="J852" i="19"/>
  <c r="G852" i="19"/>
  <c r="M851" i="19"/>
  <c r="E851" i="19" s="1"/>
  <c r="L851" i="19"/>
  <c r="K851" i="19"/>
  <c r="J851" i="19"/>
  <c r="G851" i="19"/>
  <c r="M850" i="19"/>
  <c r="E850" i="19" s="1"/>
  <c r="L850" i="19"/>
  <c r="K850" i="19"/>
  <c r="J850" i="19"/>
  <c r="G850" i="19"/>
  <c r="M849" i="19"/>
  <c r="E849" i="19" s="1"/>
  <c r="L849" i="19"/>
  <c r="K849" i="19"/>
  <c r="J849" i="19"/>
  <c r="G849" i="19"/>
  <c r="M848" i="19"/>
  <c r="E848" i="19" s="1"/>
  <c r="L848" i="19"/>
  <c r="K848" i="19"/>
  <c r="J848" i="19"/>
  <c r="G848" i="19"/>
  <c r="M847" i="19"/>
  <c r="E847" i="19" s="1"/>
  <c r="L847" i="19"/>
  <c r="K847" i="19"/>
  <c r="J847" i="19"/>
  <c r="G847" i="19"/>
  <c r="M846" i="19"/>
  <c r="E846" i="19" s="1"/>
  <c r="L846" i="19"/>
  <c r="K846" i="19"/>
  <c r="J846" i="19"/>
  <c r="G846" i="19"/>
  <c r="M845" i="19"/>
  <c r="E845" i="19" s="1"/>
  <c r="L845" i="19"/>
  <c r="K845" i="19"/>
  <c r="J845" i="19"/>
  <c r="G845" i="19"/>
  <c r="M844" i="19"/>
  <c r="E844" i="19" s="1"/>
  <c r="L844" i="19"/>
  <c r="K844" i="19"/>
  <c r="J844" i="19"/>
  <c r="G844" i="19"/>
  <c r="M843" i="19"/>
  <c r="E843" i="19" s="1"/>
  <c r="L843" i="19"/>
  <c r="K843" i="19"/>
  <c r="J843" i="19"/>
  <c r="G843" i="19"/>
  <c r="M842" i="19"/>
  <c r="E842" i="19" s="1"/>
  <c r="L842" i="19"/>
  <c r="K842" i="19"/>
  <c r="J842" i="19"/>
  <c r="G842" i="19"/>
  <c r="M841" i="19"/>
  <c r="E841" i="19" s="1"/>
  <c r="L841" i="19"/>
  <c r="K841" i="19"/>
  <c r="J841" i="19"/>
  <c r="G841" i="19"/>
  <c r="M840" i="19"/>
  <c r="E840" i="19" s="1"/>
  <c r="L840" i="19"/>
  <c r="K840" i="19"/>
  <c r="J840" i="19"/>
  <c r="G840" i="19"/>
  <c r="M839" i="19"/>
  <c r="E839" i="19" s="1"/>
  <c r="L839" i="19"/>
  <c r="K839" i="19"/>
  <c r="J839" i="19"/>
  <c r="G839" i="19"/>
  <c r="M838" i="19"/>
  <c r="E838" i="19" s="1"/>
  <c r="L838" i="19"/>
  <c r="K838" i="19"/>
  <c r="J838" i="19"/>
  <c r="G838" i="19"/>
  <c r="M837" i="19"/>
  <c r="E837" i="19" s="1"/>
  <c r="L837" i="19"/>
  <c r="K837" i="19"/>
  <c r="J837" i="19"/>
  <c r="G837" i="19"/>
  <c r="M836" i="19"/>
  <c r="E836" i="19" s="1"/>
  <c r="L836" i="19"/>
  <c r="K836" i="19"/>
  <c r="J836" i="19"/>
  <c r="G836" i="19"/>
  <c r="M835" i="19"/>
  <c r="E835" i="19" s="1"/>
  <c r="L835" i="19"/>
  <c r="K835" i="19"/>
  <c r="J835" i="19"/>
  <c r="G835" i="19"/>
  <c r="M834" i="19"/>
  <c r="E834" i="19" s="1"/>
  <c r="L834" i="19"/>
  <c r="K834" i="19"/>
  <c r="J834" i="19"/>
  <c r="G834" i="19"/>
  <c r="M833" i="19"/>
  <c r="E833" i="19" s="1"/>
  <c r="L833" i="19"/>
  <c r="K833" i="19"/>
  <c r="J833" i="19"/>
  <c r="G833" i="19"/>
  <c r="M832" i="19"/>
  <c r="E832" i="19" s="1"/>
  <c r="L832" i="19"/>
  <c r="K832" i="19"/>
  <c r="J832" i="19"/>
  <c r="G832" i="19"/>
  <c r="M831" i="19"/>
  <c r="E831" i="19" s="1"/>
  <c r="L831" i="19"/>
  <c r="K831" i="19"/>
  <c r="J831" i="19"/>
  <c r="G831" i="19"/>
  <c r="M830" i="19"/>
  <c r="E830" i="19" s="1"/>
  <c r="L830" i="19"/>
  <c r="K830" i="19"/>
  <c r="J830" i="19"/>
  <c r="G830" i="19"/>
  <c r="M829" i="19"/>
  <c r="E829" i="19" s="1"/>
  <c r="L829" i="19"/>
  <c r="K829" i="19"/>
  <c r="J829" i="19"/>
  <c r="G829" i="19"/>
  <c r="M828" i="19"/>
  <c r="E828" i="19" s="1"/>
  <c r="L828" i="19"/>
  <c r="K828" i="19"/>
  <c r="J828" i="19"/>
  <c r="G828" i="19"/>
  <c r="M827" i="19"/>
  <c r="E827" i="19" s="1"/>
  <c r="L827" i="19"/>
  <c r="K827" i="19"/>
  <c r="J827" i="19"/>
  <c r="G827" i="19"/>
  <c r="M826" i="19"/>
  <c r="E826" i="19" s="1"/>
  <c r="L826" i="19"/>
  <c r="K826" i="19"/>
  <c r="J826" i="19"/>
  <c r="G826" i="19"/>
  <c r="M825" i="19"/>
  <c r="E825" i="19" s="1"/>
  <c r="L825" i="19"/>
  <c r="K825" i="19"/>
  <c r="J825" i="19"/>
  <c r="G825" i="19"/>
  <c r="M824" i="19"/>
  <c r="E824" i="19" s="1"/>
  <c r="L824" i="19"/>
  <c r="K824" i="19"/>
  <c r="J824" i="19"/>
  <c r="G824" i="19"/>
  <c r="M823" i="19"/>
  <c r="E823" i="19" s="1"/>
  <c r="L823" i="19"/>
  <c r="K823" i="19"/>
  <c r="J823" i="19"/>
  <c r="G823" i="19"/>
  <c r="M822" i="19"/>
  <c r="E822" i="19" s="1"/>
  <c r="L822" i="19"/>
  <c r="K822" i="19"/>
  <c r="J822" i="19"/>
  <c r="G822" i="19"/>
  <c r="M821" i="19"/>
  <c r="E821" i="19" s="1"/>
  <c r="L821" i="19"/>
  <c r="K821" i="19"/>
  <c r="J821" i="19"/>
  <c r="G821" i="19"/>
  <c r="M820" i="19"/>
  <c r="E820" i="19" s="1"/>
  <c r="L820" i="19"/>
  <c r="K820" i="19"/>
  <c r="J820" i="19"/>
  <c r="G820" i="19"/>
  <c r="M819" i="19"/>
  <c r="E819" i="19" s="1"/>
  <c r="L819" i="19"/>
  <c r="K819" i="19"/>
  <c r="J819" i="19"/>
  <c r="G819" i="19"/>
  <c r="M818" i="19"/>
  <c r="E818" i="19" s="1"/>
  <c r="L818" i="19"/>
  <c r="K818" i="19"/>
  <c r="J818" i="19"/>
  <c r="G818" i="19"/>
  <c r="M817" i="19"/>
  <c r="E817" i="19" s="1"/>
  <c r="L817" i="19"/>
  <c r="K817" i="19"/>
  <c r="J817" i="19"/>
  <c r="G817" i="19"/>
  <c r="M816" i="19"/>
  <c r="E816" i="19" s="1"/>
  <c r="L816" i="19"/>
  <c r="K816" i="19"/>
  <c r="J816" i="19"/>
  <c r="G816" i="19"/>
  <c r="M815" i="19"/>
  <c r="E815" i="19" s="1"/>
  <c r="L815" i="19"/>
  <c r="K815" i="19"/>
  <c r="J815" i="19"/>
  <c r="G815" i="19"/>
  <c r="M814" i="19"/>
  <c r="E814" i="19" s="1"/>
  <c r="L814" i="19"/>
  <c r="K814" i="19"/>
  <c r="J814" i="19"/>
  <c r="G814" i="19"/>
  <c r="M813" i="19"/>
  <c r="E813" i="19" s="1"/>
  <c r="L813" i="19"/>
  <c r="K813" i="19"/>
  <c r="J813" i="19"/>
  <c r="G813" i="19"/>
  <c r="M812" i="19"/>
  <c r="E812" i="19" s="1"/>
  <c r="L812" i="19"/>
  <c r="K812" i="19"/>
  <c r="J812" i="19"/>
  <c r="G812" i="19"/>
  <c r="M811" i="19"/>
  <c r="E811" i="19" s="1"/>
  <c r="L811" i="19"/>
  <c r="K811" i="19"/>
  <c r="J811" i="19"/>
  <c r="G811" i="19"/>
  <c r="M810" i="19"/>
  <c r="E810" i="19" s="1"/>
  <c r="L810" i="19"/>
  <c r="K810" i="19"/>
  <c r="J810" i="19"/>
  <c r="G810" i="19"/>
  <c r="M809" i="19"/>
  <c r="E809" i="19" s="1"/>
  <c r="L809" i="19"/>
  <c r="K809" i="19"/>
  <c r="J809" i="19"/>
  <c r="G809" i="19"/>
  <c r="M808" i="19"/>
  <c r="E808" i="19" s="1"/>
  <c r="L808" i="19"/>
  <c r="K808" i="19"/>
  <c r="J808" i="19"/>
  <c r="G808" i="19"/>
  <c r="M807" i="19"/>
  <c r="E807" i="19" s="1"/>
  <c r="L807" i="19"/>
  <c r="K807" i="19"/>
  <c r="J807" i="19"/>
  <c r="G807" i="19"/>
  <c r="M806" i="19"/>
  <c r="E806" i="19" s="1"/>
  <c r="L806" i="19"/>
  <c r="K806" i="19"/>
  <c r="J806" i="19"/>
  <c r="G806" i="19"/>
  <c r="M805" i="19"/>
  <c r="E805" i="19" s="1"/>
  <c r="L805" i="19"/>
  <c r="K805" i="19"/>
  <c r="J805" i="19"/>
  <c r="G805" i="19"/>
  <c r="M804" i="19"/>
  <c r="E804" i="19" s="1"/>
  <c r="L804" i="19"/>
  <c r="K804" i="19"/>
  <c r="J804" i="19"/>
  <c r="G804" i="19"/>
  <c r="M803" i="19"/>
  <c r="E803" i="19" s="1"/>
  <c r="L803" i="19"/>
  <c r="K803" i="19"/>
  <c r="J803" i="19"/>
  <c r="G803" i="19"/>
  <c r="M802" i="19"/>
  <c r="E802" i="19" s="1"/>
  <c r="L802" i="19"/>
  <c r="K802" i="19"/>
  <c r="J802" i="19"/>
  <c r="G802" i="19"/>
  <c r="M801" i="19"/>
  <c r="E801" i="19" s="1"/>
  <c r="L801" i="19"/>
  <c r="K801" i="19"/>
  <c r="J801" i="19"/>
  <c r="G801" i="19"/>
  <c r="M800" i="19"/>
  <c r="E800" i="19" s="1"/>
  <c r="L800" i="19"/>
  <c r="K800" i="19"/>
  <c r="J800" i="19"/>
  <c r="G800" i="19"/>
  <c r="M799" i="19"/>
  <c r="E799" i="19" s="1"/>
  <c r="L799" i="19"/>
  <c r="K799" i="19"/>
  <c r="J799" i="19"/>
  <c r="G799" i="19"/>
  <c r="M798" i="19"/>
  <c r="E798" i="19" s="1"/>
  <c r="L798" i="19"/>
  <c r="K798" i="19"/>
  <c r="J798" i="19"/>
  <c r="G798" i="19"/>
  <c r="M797" i="19"/>
  <c r="E797" i="19" s="1"/>
  <c r="L797" i="19"/>
  <c r="K797" i="19"/>
  <c r="J797" i="19"/>
  <c r="G797" i="19"/>
  <c r="M796" i="19"/>
  <c r="E796" i="19" s="1"/>
  <c r="L796" i="19"/>
  <c r="K796" i="19"/>
  <c r="J796" i="19"/>
  <c r="G796" i="19"/>
  <c r="M795" i="19"/>
  <c r="E795" i="19" s="1"/>
  <c r="L795" i="19"/>
  <c r="K795" i="19"/>
  <c r="J795" i="19"/>
  <c r="G795" i="19"/>
  <c r="M794" i="19"/>
  <c r="E794" i="19" s="1"/>
  <c r="L794" i="19"/>
  <c r="K794" i="19"/>
  <c r="J794" i="19"/>
  <c r="G794" i="19"/>
  <c r="M793" i="19"/>
  <c r="E793" i="19" s="1"/>
  <c r="L793" i="19"/>
  <c r="K793" i="19"/>
  <c r="J793" i="19"/>
  <c r="G793" i="19"/>
  <c r="M792" i="19"/>
  <c r="E792" i="19" s="1"/>
  <c r="L792" i="19"/>
  <c r="K792" i="19"/>
  <c r="J792" i="19"/>
  <c r="G792" i="19"/>
  <c r="M791" i="19"/>
  <c r="E791" i="19" s="1"/>
  <c r="L791" i="19"/>
  <c r="K791" i="19"/>
  <c r="J791" i="19"/>
  <c r="G791" i="19"/>
  <c r="M790" i="19"/>
  <c r="E790" i="19" s="1"/>
  <c r="L790" i="19"/>
  <c r="K790" i="19"/>
  <c r="J790" i="19"/>
  <c r="G790" i="19"/>
  <c r="M789" i="19"/>
  <c r="E789" i="19" s="1"/>
  <c r="L789" i="19"/>
  <c r="K789" i="19"/>
  <c r="J789" i="19"/>
  <c r="G789" i="19"/>
  <c r="M788" i="19"/>
  <c r="E788" i="19" s="1"/>
  <c r="L788" i="19"/>
  <c r="K788" i="19"/>
  <c r="J788" i="19"/>
  <c r="G788" i="19"/>
  <c r="M787" i="19"/>
  <c r="E787" i="19" s="1"/>
  <c r="L787" i="19"/>
  <c r="K787" i="19"/>
  <c r="J787" i="19"/>
  <c r="G787" i="19"/>
  <c r="M786" i="19"/>
  <c r="E786" i="19" s="1"/>
  <c r="L786" i="19"/>
  <c r="K786" i="19"/>
  <c r="J786" i="19"/>
  <c r="G786" i="19"/>
  <c r="M785" i="19"/>
  <c r="E785" i="19" s="1"/>
  <c r="L785" i="19"/>
  <c r="K785" i="19"/>
  <c r="J785" i="19"/>
  <c r="G785" i="19"/>
  <c r="M784" i="19"/>
  <c r="E784" i="19" s="1"/>
  <c r="L784" i="19"/>
  <c r="K784" i="19"/>
  <c r="J784" i="19"/>
  <c r="G784" i="19"/>
  <c r="M783" i="19"/>
  <c r="E783" i="19" s="1"/>
  <c r="L783" i="19"/>
  <c r="K783" i="19"/>
  <c r="J783" i="19"/>
  <c r="G783" i="19"/>
  <c r="M782" i="19"/>
  <c r="E782" i="19" s="1"/>
  <c r="L782" i="19"/>
  <c r="K782" i="19"/>
  <c r="J782" i="19"/>
  <c r="G782" i="19"/>
  <c r="M781" i="19"/>
  <c r="E781" i="19" s="1"/>
  <c r="L781" i="19"/>
  <c r="K781" i="19"/>
  <c r="J781" i="19"/>
  <c r="G781" i="19"/>
  <c r="M780" i="19"/>
  <c r="E780" i="19" s="1"/>
  <c r="L780" i="19"/>
  <c r="K780" i="19"/>
  <c r="J780" i="19"/>
  <c r="G780" i="19"/>
  <c r="M779" i="19"/>
  <c r="E779" i="19" s="1"/>
  <c r="L779" i="19"/>
  <c r="K779" i="19"/>
  <c r="J779" i="19"/>
  <c r="G779" i="19"/>
  <c r="M778" i="19"/>
  <c r="E778" i="19" s="1"/>
  <c r="L778" i="19"/>
  <c r="K778" i="19"/>
  <c r="J778" i="19"/>
  <c r="G778" i="19"/>
  <c r="M777" i="19"/>
  <c r="E777" i="19" s="1"/>
  <c r="L777" i="19"/>
  <c r="K777" i="19"/>
  <c r="J777" i="19"/>
  <c r="G777" i="19"/>
  <c r="M776" i="19"/>
  <c r="E776" i="19" s="1"/>
  <c r="L776" i="19"/>
  <c r="K776" i="19"/>
  <c r="J776" i="19"/>
  <c r="G776" i="19"/>
  <c r="M775" i="19"/>
  <c r="E775" i="19" s="1"/>
  <c r="L775" i="19"/>
  <c r="K775" i="19"/>
  <c r="J775" i="19"/>
  <c r="G775" i="19"/>
  <c r="M774" i="19"/>
  <c r="E774" i="19" s="1"/>
  <c r="L774" i="19"/>
  <c r="K774" i="19"/>
  <c r="J774" i="19"/>
  <c r="G774" i="19"/>
  <c r="M773" i="19"/>
  <c r="E773" i="19" s="1"/>
  <c r="L773" i="19"/>
  <c r="K773" i="19"/>
  <c r="J773" i="19"/>
  <c r="G773" i="19"/>
  <c r="M772" i="19"/>
  <c r="E772" i="19" s="1"/>
  <c r="L772" i="19"/>
  <c r="K772" i="19"/>
  <c r="J772" i="19"/>
  <c r="G772" i="19"/>
  <c r="M771" i="19"/>
  <c r="E771" i="19" s="1"/>
  <c r="L771" i="19"/>
  <c r="K771" i="19"/>
  <c r="J771" i="19"/>
  <c r="G771" i="19"/>
  <c r="M770" i="19"/>
  <c r="E770" i="19" s="1"/>
  <c r="L770" i="19"/>
  <c r="K770" i="19"/>
  <c r="J770" i="19"/>
  <c r="G770" i="19"/>
  <c r="M769" i="19"/>
  <c r="E769" i="19" s="1"/>
  <c r="L769" i="19"/>
  <c r="K769" i="19"/>
  <c r="J769" i="19"/>
  <c r="G769" i="19"/>
  <c r="M768" i="19"/>
  <c r="E768" i="19" s="1"/>
  <c r="L768" i="19"/>
  <c r="K768" i="19"/>
  <c r="J768" i="19"/>
  <c r="G768" i="19"/>
  <c r="M767" i="19"/>
  <c r="E767" i="19" s="1"/>
  <c r="L767" i="19"/>
  <c r="K767" i="19"/>
  <c r="J767" i="19"/>
  <c r="G767" i="19"/>
  <c r="M766" i="19"/>
  <c r="E766" i="19" s="1"/>
  <c r="L766" i="19"/>
  <c r="K766" i="19"/>
  <c r="J766" i="19"/>
  <c r="G766" i="19"/>
  <c r="M765" i="19"/>
  <c r="E765" i="19" s="1"/>
  <c r="L765" i="19"/>
  <c r="K765" i="19"/>
  <c r="J765" i="19"/>
  <c r="G765" i="19"/>
  <c r="M764" i="19"/>
  <c r="E764" i="19" s="1"/>
  <c r="L764" i="19"/>
  <c r="K764" i="19"/>
  <c r="J764" i="19"/>
  <c r="G764" i="19"/>
  <c r="M763" i="19"/>
  <c r="E763" i="19" s="1"/>
  <c r="L763" i="19"/>
  <c r="K763" i="19"/>
  <c r="J763" i="19"/>
  <c r="G763" i="19"/>
  <c r="M762" i="19"/>
  <c r="E762" i="19" s="1"/>
  <c r="L762" i="19"/>
  <c r="K762" i="19"/>
  <c r="J762" i="19"/>
  <c r="G762" i="19"/>
  <c r="M761" i="19"/>
  <c r="E761" i="19" s="1"/>
  <c r="L761" i="19"/>
  <c r="K761" i="19"/>
  <c r="J761" i="19"/>
  <c r="G761" i="19"/>
  <c r="M760" i="19"/>
  <c r="E760" i="19" s="1"/>
  <c r="L760" i="19"/>
  <c r="K760" i="19"/>
  <c r="J760" i="19"/>
  <c r="G760" i="19"/>
  <c r="M759" i="19"/>
  <c r="E759" i="19" s="1"/>
  <c r="L759" i="19"/>
  <c r="K759" i="19"/>
  <c r="J759" i="19"/>
  <c r="G759" i="19"/>
  <c r="M758" i="19"/>
  <c r="E758" i="19" s="1"/>
  <c r="L758" i="19"/>
  <c r="K758" i="19"/>
  <c r="J758" i="19"/>
  <c r="G758" i="19"/>
  <c r="M757" i="19"/>
  <c r="E757" i="19" s="1"/>
  <c r="L757" i="19"/>
  <c r="K757" i="19"/>
  <c r="J757" i="19"/>
  <c r="G757" i="19"/>
  <c r="M756" i="19"/>
  <c r="E756" i="19" s="1"/>
  <c r="L756" i="19"/>
  <c r="K756" i="19"/>
  <c r="J756" i="19"/>
  <c r="G756" i="19"/>
  <c r="M755" i="19"/>
  <c r="E755" i="19" s="1"/>
  <c r="L755" i="19"/>
  <c r="K755" i="19"/>
  <c r="J755" i="19"/>
  <c r="G755" i="19"/>
  <c r="M754" i="19"/>
  <c r="E754" i="19" s="1"/>
  <c r="L754" i="19"/>
  <c r="K754" i="19"/>
  <c r="J754" i="19"/>
  <c r="G754" i="19"/>
  <c r="M753" i="19"/>
  <c r="E753" i="19" s="1"/>
  <c r="L753" i="19"/>
  <c r="K753" i="19"/>
  <c r="J753" i="19"/>
  <c r="G753" i="19"/>
  <c r="M752" i="19"/>
  <c r="E752" i="19" s="1"/>
  <c r="L752" i="19"/>
  <c r="K752" i="19"/>
  <c r="J752" i="19"/>
  <c r="G752" i="19"/>
  <c r="M751" i="19"/>
  <c r="E751" i="19" s="1"/>
  <c r="L751" i="19"/>
  <c r="K751" i="19"/>
  <c r="J751" i="19"/>
  <c r="G751" i="19"/>
  <c r="M750" i="19"/>
  <c r="E750" i="19" s="1"/>
  <c r="L750" i="19"/>
  <c r="K750" i="19"/>
  <c r="J750" i="19"/>
  <c r="G750" i="19"/>
  <c r="M749" i="19"/>
  <c r="E749" i="19" s="1"/>
  <c r="L749" i="19"/>
  <c r="K749" i="19"/>
  <c r="J749" i="19"/>
  <c r="G749" i="19"/>
  <c r="M748" i="19"/>
  <c r="E748" i="19" s="1"/>
  <c r="L748" i="19"/>
  <c r="K748" i="19"/>
  <c r="J748" i="19"/>
  <c r="G748" i="19"/>
  <c r="M747" i="19"/>
  <c r="E747" i="19" s="1"/>
  <c r="L747" i="19"/>
  <c r="K747" i="19"/>
  <c r="J747" i="19"/>
  <c r="G747" i="19"/>
  <c r="M746" i="19"/>
  <c r="E746" i="19" s="1"/>
  <c r="L746" i="19"/>
  <c r="K746" i="19"/>
  <c r="J746" i="19"/>
  <c r="G746" i="19"/>
  <c r="M745" i="19"/>
  <c r="E745" i="19" s="1"/>
  <c r="L745" i="19"/>
  <c r="K745" i="19"/>
  <c r="J745" i="19"/>
  <c r="G745" i="19"/>
  <c r="M744" i="19"/>
  <c r="E744" i="19" s="1"/>
  <c r="L744" i="19"/>
  <c r="K744" i="19"/>
  <c r="J744" i="19"/>
  <c r="G744" i="19"/>
  <c r="M743" i="19"/>
  <c r="E743" i="19" s="1"/>
  <c r="L743" i="19"/>
  <c r="K743" i="19"/>
  <c r="J743" i="19"/>
  <c r="G743" i="19"/>
  <c r="M742" i="19"/>
  <c r="E742" i="19" s="1"/>
  <c r="L742" i="19"/>
  <c r="K742" i="19"/>
  <c r="J742" i="19"/>
  <c r="G742" i="19"/>
  <c r="M741" i="19"/>
  <c r="E741" i="19" s="1"/>
  <c r="L741" i="19"/>
  <c r="K741" i="19"/>
  <c r="J741" i="19"/>
  <c r="G741" i="19"/>
  <c r="M740" i="19"/>
  <c r="E740" i="19" s="1"/>
  <c r="L740" i="19"/>
  <c r="K740" i="19"/>
  <c r="J740" i="19"/>
  <c r="G740" i="19"/>
  <c r="M739" i="19"/>
  <c r="E739" i="19" s="1"/>
  <c r="L739" i="19"/>
  <c r="K739" i="19"/>
  <c r="J739" i="19"/>
  <c r="G739" i="19"/>
  <c r="M738" i="19"/>
  <c r="E738" i="19" s="1"/>
  <c r="L738" i="19"/>
  <c r="K738" i="19"/>
  <c r="J738" i="19"/>
  <c r="G738" i="19"/>
  <c r="M737" i="19"/>
  <c r="E737" i="19" s="1"/>
  <c r="L737" i="19"/>
  <c r="K737" i="19"/>
  <c r="J737" i="19"/>
  <c r="G737" i="19"/>
  <c r="M736" i="19"/>
  <c r="E736" i="19" s="1"/>
  <c r="L736" i="19"/>
  <c r="K736" i="19"/>
  <c r="J736" i="19"/>
  <c r="G736" i="19"/>
  <c r="M735" i="19"/>
  <c r="E735" i="19" s="1"/>
  <c r="L735" i="19"/>
  <c r="K735" i="19"/>
  <c r="J735" i="19"/>
  <c r="G735" i="19"/>
  <c r="M734" i="19"/>
  <c r="E734" i="19" s="1"/>
  <c r="L734" i="19"/>
  <c r="K734" i="19"/>
  <c r="J734" i="19"/>
  <c r="G734" i="19"/>
  <c r="M733" i="19"/>
  <c r="E733" i="19" s="1"/>
  <c r="L733" i="19"/>
  <c r="K733" i="19"/>
  <c r="J733" i="19"/>
  <c r="G733" i="19"/>
  <c r="M732" i="19"/>
  <c r="E732" i="19" s="1"/>
  <c r="L732" i="19"/>
  <c r="K732" i="19"/>
  <c r="J732" i="19"/>
  <c r="G732" i="19"/>
  <c r="M731" i="19"/>
  <c r="E731" i="19" s="1"/>
  <c r="L731" i="19"/>
  <c r="K731" i="19"/>
  <c r="J731" i="19"/>
  <c r="G731" i="19"/>
  <c r="M730" i="19"/>
  <c r="E730" i="19" s="1"/>
  <c r="L730" i="19"/>
  <c r="K730" i="19"/>
  <c r="J730" i="19"/>
  <c r="G730" i="19"/>
  <c r="M729" i="19"/>
  <c r="E729" i="19" s="1"/>
  <c r="L729" i="19"/>
  <c r="K729" i="19"/>
  <c r="J729" i="19"/>
  <c r="G729" i="19"/>
  <c r="M728" i="19"/>
  <c r="E728" i="19" s="1"/>
  <c r="L728" i="19"/>
  <c r="K728" i="19"/>
  <c r="J728" i="19"/>
  <c r="G728" i="19"/>
  <c r="M727" i="19"/>
  <c r="E727" i="19" s="1"/>
  <c r="L727" i="19"/>
  <c r="K727" i="19"/>
  <c r="J727" i="19"/>
  <c r="G727" i="19"/>
  <c r="M726" i="19"/>
  <c r="E726" i="19" s="1"/>
  <c r="L726" i="19"/>
  <c r="K726" i="19"/>
  <c r="J726" i="19"/>
  <c r="G726" i="19"/>
  <c r="M725" i="19"/>
  <c r="E725" i="19" s="1"/>
  <c r="L725" i="19"/>
  <c r="K725" i="19"/>
  <c r="J725" i="19"/>
  <c r="G725" i="19"/>
  <c r="M724" i="19"/>
  <c r="E724" i="19" s="1"/>
  <c r="L724" i="19"/>
  <c r="K724" i="19"/>
  <c r="J724" i="19"/>
  <c r="G724" i="19"/>
  <c r="M723" i="19"/>
  <c r="E723" i="19" s="1"/>
  <c r="L723" i="19"/>
  <c r="K723" i="19"/>
  <c r="J723" i="19"/>
  <c r="G723" i="19"/>
  <c r="M722" i="19"/>
  <c r="E722" i="19" s="1"/>
  <c r="L722" i="19"/>
  <c r="K722" i="19"/>
  <c r="J722" i="19"/>
  <c r="G722" i="19"/>
  <c r="M721" i="19"/>
  <c r="E721" i="19" s="1"/>
  <c r="L721" i="19"/>
  <c r="K721" i="19"/>
  <c r="J721" i="19"/>
  <c r="G721" i="19"/>
  <c r="M720" i="19"/>
  <c r="E720" i="19" s="1"/>
  <c r="L720" i="19"/>
  <c r="K720" i="19"/>
  <c r="J720" i="19"/>
  <c r="G720" i="19"/>
  <c r="M719" i="19"/>
  <c r="E719" i="19" s="1"/>
  <c r="L719" i="19"/>
  <c r="K719" i="19"/>
  <c r="J719" i="19"/>
  <c r="G719" i="19"/>
  <c r="M718" i="19"/>
  <c r="E718" i="19" s="1"/>
  <c r="L718" i="19"/>
  <c r="K718" i="19"/>
  <c r="J718" i="19"/>
  <c r="G718" i="19"/>
  <c r="M717" i="19"/>
  <c r="E717" i="19" s="1"/>
  <c r="L717" i="19"/>
  <c r="K717" i="19"/>
  <c r="J717" i="19"/>
  <c r="G717" i="19"/>
  <c r="M716" i="19"/>
  <c r="E716" i="19" s="1"/>
  <c r="L716" i="19"/>
  <c r="K716" i="19"/>
  <c r="J716" i="19"/>
  <c r="G716" i="19"/>
  <c r="M715" i="19"/>
  <c r="E715" i="19" s="1"/>
  <c r="L715" i="19"/>
  <c r="K715" i="19"/>
  <c r="J715" i="19"/>
  <c r="G715" i="19"/>
  <c r="M714" i="19"/>
  <c r="E714" i="19" s="1"/>
  <c r="L714" i="19"/>
  <c r="K714" i="19"/>
  <c r="J714" i="19"/>
  <c r="G714" i="19"/>
  <c r="M713" i="19"/>
  <c r="E713" i="19" s="1"/>
  <c r="L713" i="19"/>
  <c r="K713" i="19"/>
  <c r="J713" i="19"/>
  <c r="G713" i="19"/>
  <c r="M712" i="19"/>
  <c r="E712" i="19" s="1"/>
  <c r="L712" i="19"/>
  <c r="K712" i="19"/>
  <c r="J712" i="19"/>
  <c r="G712" i="19"/>
  <c r="M711" i="19"/>
  <c r="E711" i="19" s="1"/>
  <c r="L711" i="19"/>
  <c r="K711" i="19"/>
  <c r="J711" i="19"/>
  <c r="G711" i="19"/>
  <c r="M710" i="19"/>
  <c r="E710" i="19" s="1"/>
  <c r="L710" i="19"/>
  <c r="K710" i="19"/>
  <c r="J710" i="19"/>
  <c r="G710" i="19"/>
  <c r="M709" i="19"/>
  <c r="E709" i="19" s="1"/>
  <c r="L709" i="19"/>
  <c r="K709" i="19"/>
  <c r="J709" i="19"/>
  <c r="G709" i="19"/>
  <c r="M708" i="19"/>
  <c r="E708" i="19" s="1"/>
  <c r="L708" i="19"/>
  <c r="K708" i="19"/>
  <c r="J708" i="19"/>
  <c r="G708" i="19"/>
  <c r="M707" i="19"/>
  <c r="E707" i="19" s="1"/>
  <c r="L707" i="19"/>
  <c r="K707" i="19"/>
  <c r="J707" i="19"/>
  <c r="G707" i="19"/>
  <c r="M706" i="19"/>
  <c r="E706" i="19" s="1"/>
  <c r="L706" i="19"/>
  <c r="K706" i="19"/>
  <c r="J706" i="19"/>
  <c r="G706" i="19"/>
  <c r="M705" i="19"/>
  <c r="E705" i="19" s="1"/>
  <c r="L705" i="19"/>
  <c r="K705" i="19"/>
  <c r="J705" i="19"/>
  <c r="G705" i="19"/>
  <c r="M704" i="19"/>
  <c r="E704" i="19" s="1"/>
  <c r="L704" i="19"/>
  <c r="K704" i="19"/>
  <c r="J704" i="19"/>
  <c r="G704" i="19"/>
  <c r="M703" i="19"/>
  <c r="E703" i="19" s="1"/>
  <c r="L703" i="19"/>
  <c r="K703" i="19"/>
  <c r="J703" i="19"/>
  <c r="G703" i="19"/>
  <c r="M702" i="19"/>
  <c r="E702" i="19" s="1"/>
  <c r="L702" i="19"/>
  <c r="K702" i="19"/>
  <c r="J702" i="19"/>
  <c r="G702" i="19"/>
  <c r="M701" i="19"/>
  <c r="E701" i="19" s="1"/>
  <c r="L701" i="19"/>
  <c r="K701" i="19"/>
  <c r="J701" i="19"/>
  <c r="G701" i="19"/>
  <c r="M700" i="19"/>
  <c r="E700" i="19" s="1"/>
  <c r="L700" i="19"/>
  <c r="K700" i="19"/>
  <c r="J700" i="19"/>
  <c r="G700" i="19"/>
  <c r="M699" i="19"/>
  <c r="E699" i="19" s="1"/>
  <c r="L699" i="19"/>
  <c r="K699" i="19"/>
  <c r="J699" i="19"/>
  <c r="G699" i="19"/>
  <c r="M698" i="19"/>
  <c r="E698" i="19" s="1"/>
  <c r="L698" i="19"/>
  <c r="K698" i="19"/>
  <c r="J698" i="19"/>
  <c r="G698" i="19"/>
  <c r="M697" i="19"/>
  <c r="E697" i="19" s="1"/>
  <c r="L697" i="19"/>
  <c r="K697" i="19"/>
  <c r="J697" i="19"/>
  <c r="G697" i="19"/>
  <c r="M696" i="19"/>
  <c r="E696" i="19" s="1"/>
  <c r="L696" i="19"/>
  <c r="K696" i="19"/>
  <c r="J696" i="19"/>
  <c r="G696" i="19"/>
  <c r="M695" i="19"/>
  <c r="E695" i="19" s="1"/>
  <c r="L695" i="19"/>
  <c r="K695" i="19"/>
  <c r="J695" i="19"/>
  <c r="G695" i="19"/>
  <c r="M694" i="19"/>
  <c r="E694" i="19" s="1"/>
  <c r="L694" i="19"/>
  <c r="K694" i="19"/>
  <c r="J694" i="19"/>
  <c r="G694" i="19"/>
  <c r="M693" i="19"/>
  <c r="E693" i="19" s="1"/>
  <c r="L693" i="19"/>
  <c r="K693" i="19"/>
  <c r="J693" i="19"/>
  <c r="G693" i="19"/>
  <c r="M692" i="19"/>
  <c r="E692" i="19" s="1"/>
  <c r="L692" i="19"/>
  <c r="K692" i="19"/>
  <c r="J692" i="19"/>
  <c r="G692" i="19"/>
  <c r="M691" i="19"/>
  <c r="E691" i="19" s="1"/>
  <c r="L691" i="19"/>
  <c r="K691" i="19"/>
  <c r="J691" i="19"/>
  <c r="G691" i="19"/>
  <c r="M690" i="19"/>
  <c r="E690" i="19" s="1"/>
  <c r="L690" i="19"/>
  <c r="K690" i="19"/>
  <c r="J690" i="19"/>
  <c r="G690" i="19"/>
  <c r="M689" i="19"/>
  <c r="E689" i="19" s="1"/>
  <c r="L689" i="19"/>
  <c r="K689" i="19"/>
  <c r="J689" i="19"/>
  <c r="G689" i="19"/>
  <c r="M688" i="19"/>
  <c r="E688" i="19" s="1"/>
  <c r="L688" i="19"/>
  <c r="K688" i="19"/>
  <c r="J688" i="19"/>
  <c r="G688" i="19"/>
  <c r="M687" i="19"/>
  <c r="E687" i="19" s="1"/>
  <c r="L687" i="19"/>
  <c r="K687" i="19"/>
  <c r="J687" i="19"/>
  <c r="G687" i="19"/>
  <c r="M686" i="19"/>
  <c r="L686" i="19"/>
  <c r="K686" i="19"/>
  <c r="J686" i="19"/>
  <c r="G686" i="19"/>
  <c r="E686" i="19"/>
  <c r="M685" i="19"/>
  <c r="E685" i="19" s="1"/>
  <c r="L685" i="19"/>
  <c r="K685" i="19"/>
  <c r="J685" i="19"/>
  <c r="G685" i="19"/>
  <c r="M684" i="19"/>
  <c r="E684" i="19" s="1"/>
  <c r="L684" i="19"/>
  <c r="K684" i="19"/>
  <c r="J684" i="19"/>
  <c r="G684" i="19"/>
  <c r="M683" i="19"/>
  <c r="E683" i="19" s="1"/>
  <c r="L683" i="19"/>
  <c r="K683" i="19"/>
  <c r="J683" i="19"/>
  <c r="G683" i="19"/>
  <c r="M682" i="19"/>
  <c r="L682" i="19"/>
  <c r="K682" i="19"/>
  <c r="J682" i="19"/>
  <c r="G682" i="19"/>
  <c r="E682" i="19"/>
  <c r="M681" i="19"/>
  <c r="E681" i="19" s="1"/>
  <c r="L681" i="19"/>
  <c r="K681" i="19"/>
  <c r="J681" i="19"/>
  <c r="G681" i="19"/>
  <c r="M680" i="19"/>
  <c r="E680" i="19" s="1"/>
  <c r="L680" i="19"/>
  <c r="K680" i="19"/>
  <c r="J680" i="19"/>
  <c r="G680" i="19"/>
  <c r="M679" i="19"/>
  <c r="E679" i="19" s="1"/>
  <c r="L679" i="19"/>
  <c r="K679" i="19"/>
  <c r="J679" i="19"/>
  <c r="G679" i="19"/>
  <c r="M678" i="19"/>
  <c r="L678" i="19"/>
  <c r="K678" i="19"/>
  <c r="J678" i="19"/>
  <c r="G678" i="19"/>
  <c r="E678" i="19"/>
  <c r="M677" i="19"/>
  <c r="E677" i="19" s="1"/>
  <c r="L677" i="19"/>
  <c r="K677" i="19"/>
  <c r="J677" i="19"/>
  <c r="G677" i="19"/>
  <c r="M676" i="19"/>
  <c r="E676" i="19" s="1"/>
  <c r="L676" i="19"/>
  <c r="K676" i="19"/>
  <c r="J676" i="19"/>
  <c r="G676" i="19"/>
  <c r="M675" i="19"/>
  <c r="E675" i="19" s="1"/>
  <c r="L675" i="19"/>
  <c r="K675" i="19"/>
  <c r="J675" i="19"/>
  <c r="G675" i="19"/>
  <c r="M674" i="19"/>
  <c r="L674" i="19"/>
  <c r="K674" i="19"/>
  <c r="J674" i="19"/>
  <c r="G674" i="19"/>
  <c r="E674" i="19"/>
  <c r="M673" i="19"/>
  <c r="E673" i="19" s="1"/>
  <c r="L673" i="19"/>
  <c r="K673" i="19"/>
  <c r="J673" i="19"/>
  <c r="G673" i="19"/>
  <c r="M672" i="19"/>
  <c r="E672" i="19" s="1"/>
  <c r="L672" i="19"/>
  <c r="K672" i="19"/>
  <c r="J672" i="19"/>
  <c r="G672" i="19"/>
  <c r="M671" i="19"/>
  <c r="E671" i="19" s="1"/>
  <c r="L671" i="19"/>
  <c r="K671" i="19"/>
  <c r="J671" i="19"/>
  <c r="G671" i="19"/>
  <c r="M670" i="19"/>
  <c r="L670" i="19"/>
  <c r="K670" i="19"/>
  <c r="J670" i="19"/>
  <c r="G670" i="19"/>
  <c r="E670" i="19"/>
  <c r="M669" i="19"/>
  <c r="E669" i="19" s="1"/>
  <c r="L669" i="19"/>
  <c r="K669" i="19"/>
  <c r="J669" i="19"/>
  <c r="G669" i="19"/>
  <c r="M668" i="19"/>
  <c r="E668" i="19" s="1"/>
  <c r="E10" i="19" s="1"/>
  <c r="F10" i="19" s="1"/>
  <c r="L668" i="19"/>
  <c r="K668" i="19"/>
  <c r="J668" i="19"/>
  <c r="G668" i="19"/>
  <c r="M667" i="19"/>
  <c r="E667" i="19" s="1"/>
  <c r="L667" i="19"/>
  <c r="K667" i="19"/>
  <c r="J667" i="19"/>
  <c r="G667" i="19"/>
  <c r="M666" i="19"/>
  <c r="L666" i="19"/>
  <c r="K666" i="19"/>
  <c r="J666" i="19"/>
  <c r="G666" i="19"/>
  <c r="E666" i="19"/>
  <c r="M665" i="19"/>
  <c r="L665" i="19"/>
  <c r="K665" i="19"/>
  <c r="J665" i="19"/>
  <c r="G665" i="19"/>
  <c r="E665" i="19"/>
  <c r="M664" i="19"/>
  <c r="L664" i="19"/>
  <c r="K664" i="19"/>
  <c r="J664" i="19"/>
  <c r="G664" i="19"/>
  <c r="E664" i="19"/>
  <c r="M663" i="19"/>
  <c r="L663" i="19"/>
  <c r="K663" i="19"/>
  <c r="J663" i="19"/>
  <c r="G663" i="19"/>
  <c r="E663" i="19"/>
  <c r="M662" i="19"/>
  <c r="L662" i="19"/>
  <c r="K662" i="19"/>
  <c r="J662" i="19"/>
  <c r="G662" i="19"/>
  <c r="E662" i="19"/>
  <c r="M661" i="19"/>
  <c r="L661" i="19"/>
  <c r="K661" i="19"/>
  <c r="J661" i="19"/>
  <c r="G661" i="19"/>
  <c r="E661" i="19"/>
  <c r="M660" i="19"/>
  <c r="L660" i="19"/>
  <c r="K660" i="19"/>
  <c r="J660" i="19"/>
  <c r="G660" i="19"/>
  <c r="E660" i="19"/>
  <c r="M659" i="19"/>
  <c r="L659" i="19"/>
  <c r="K659" i="19"/>
  <c r="J659" i="19"/>
  <c r="G659" i="19"/>
  <c r="E659" i="19"/>
  <c r="M658" i="19"/>
  <c r="L658" i="19"/>
  <c r="K658" i="19"/>
  <c r="J658" i="19"/>
  <c r="G658" i="19"/>
  <c r="E658" i="19"/>
  <c r="M657" i="19"/>
  <c r="L657" i="19"/>
  <c r="K657" i="19"/>
  <c r="J657" i="19"/>
  <c r="G657" i="19"/>
  <c r="E657" i="19"/>
  <c r="M656" i="19"/>
  <c r="L656" i="19"/>
  <c r="K656" i="19"/>
  <c r="J656" i="19"/>
  <c r="G656" i="19"/>
  <c r="E656" i="19"/>
  <c r="M655" i="19"/>
  <c r="L655" i="19"/>
  <c r="K655" i="19"/>
  <c r="J655" i="19"/>
  <c r="G655" i="19"/>
  <c r="E655" i="19"/>
  <c r="M654" i="19"/>
  <c r="L654" i="19"/>
  <c r="K654" i="19"/>
  <c r="J654" i="19"/>
  <c r="G654" i="19"/>
  <c r="E654" i="19"/>
  <c r="M653" i="19"/>
  <c r="L653" i="19"/>
  <c r="K653" i="19"/>
  <c r="J653" i="19"/>
  <c r="G653" i="19"/>
  <c r="E653" i="19"/>
  <c r="M652" i="19"/>
  <c r="L652" i="19"/>
  <c r="K652" i="19"/>
  <c r="J652" i="19"/>
  <c r="G652" i="19"/>
  <c r="E652" i="19"/>
  <c r="M651" i="19"/>
  <c r="L651" i="19"/>
  <c r="K651" i="19"/>
  <c r="J651" i="19"/>
  <c r="G651" i="19"/>
  <c r="E651" i="19"/>
  <c r="M650" i="19"/>
  <c r="L650" i="19"/>
  <c r="K650" i="19"/>
  <c r="J650" i="19"/>
  <c r="G650" i="19"/>
  <c r="E650" i="19"/>
  <c r="M649" i="19"/>
  <c r="L649" i="19"/>
  <c r="K649" i="19"/>
  <c r="J649" i="19"/>
  <c r="G649" i="19"/>
  <c r="E649" i="19"/>
  <c r="M648" i="19"/>
  <c r="L648" i="19"/>
  <c r="K648" i="19"/>
  <c r="J648" i="19"/>
  <c r="G648" i="19"/>
  <c r="E648" i="19"/>
  <c r="M647" i="19"/>
  <c r="L647" i="19"/>
  <c r="K647" i="19"/>
  <c r="J647" i="19"/>
  <c r="G647" i="19"/>
  <c r="E647" i="19"/>
  <c r="M646" i="19"/>
  <c r="L646" i="19"/>
  <c r="K646" i="19"/>
  <c r="J646" i="19"/>
  <c r="G646" i="19"/>
  <c r="E646" i="19"/>
  <c r="M645" i="19"/>
  <c r="L645" i="19"/>
  <c r="K645" i="19"/>
  <c r="J645" i="19"/>
  <c r="G645" i="19"/>
  <c r="E645" i="19"/>
  <c r="M644" i="19"/>
  <c r="L644" i="19"/>
  <c r="K644" i="19"/>
  <c r="J644" i="19"/>
  <c r="G644" i="19"/>
  <c r="E644" i="19"/>
  <c r="M643" i="19"/>
  <c r="L643" i="19"/>
  <c r="K643" i="19"/>
  <c r="J643" i="19"/>
  <c r="G643" i="19"/>
  <c r="E643" i="19"/>
  <c r="M642" i="19"/>
  <c r="L642" i="19"/>
  <c r="K642" i="19"/>
  <c r="J642" i="19"/>
  <c r="G642" i="19"/>
  <c r="E642" i="19"/>
  <c r="M641" i="19"/>
  <c r="L641" i="19"/>
  <c r="K641" i="19"/>
  <c r="J641" i="19"/>
  <c r="G641" i="19"/>
  <c r="E641" i="19"/>
  <c r="M640" i="19"/>
  <c r="L640" i="19"/>
  <c r="K640" i="19"/>
  <c r="J640" i="19"/>
  <c r="G640" i="19"/>
  <c r="E640" i="19"/>
  <c r="M639" i="19"/>
  <c r="L639" i="19"/>
  <c r="K639" i="19"/>
  <c r="J639" i="19"/>
  <c r="G639" i="19"/>
  <c r="E639" i="19"/>
  <c r="M638" i="19"/>
  <c r="L638" i="19"/>
  <c r="K638" i="19"/>
  <c r="J638" i="19"/>
  <c r="G638" i="19"/>
  <c r="E638" i="19"/>
  <c r="M637" i="19"/>
  <c r="L637" i="19"/>
  <c r="K637" i="19"/>
  <c r="J637" i="19"/>
  <c r="G637" i="19"/>
  <c r="E637" i="19"/>
  <c r="M636" i="19"/>
  <c r="L636" i="19"/>
  <c r="K636" i="19"/>
  <c r="J636" i="19"/>
  <c r="G636" i="19"/>
  <c r="E636" i="19"/>
  <c r="M635" i="19"/>
  <c r="L635" i="19"/>
  <c r="K635" i="19"/>
  <c r="J635" i="19"/>
  <c r="G635" i="19"/>
  <c r="E635" i="19"/>
  <c r="M634" i="19"/>
  <c r="L634" i="19"/>
  <c r="K634" i="19"/>
  <c r="J634" i="19"/>
  <c r="G634" i="19"/>
  <c r="E634" i="19"/>
  <c r="M633" i="19"/>
  <c r="L633" i="19"/>
  <c r="K633" i="19"/>
  <c r="J633" i="19"/>
  <c r="G633" i="19"/>
  <c r="E633" i="19"/>
  <c r="M632" i="19"/>
  <c r="L632" i="19"/>
  <c r="K632" i="19"/>
  <c r="J632" i="19"/>
  <c r="G632" i="19"/>
  <c r="E632" i="19"/>
  <c r="M631" i="19"/>
  <c r="L631" i="19"/>
  <c r="K631" i="19"/>
  <c r="J631" i="19"/>
  <c r="G631" i="19"/>
  <c r="E631" i="19"/>
  <c r="M630" i="19"/>
  <c r="L630" i="19"/>
  <c r="K630" i="19"/>
  <c r="J630" i="19"/>
  <c r="G630" i="19"/>
  <c r="E630" i="19"/>
  <c r="M629" i="19"/>
  <c r="L629" i="19"/>
  <c r="K629" i="19"/>
  <c r="J629" i="19"/>
  <c r="G629" i="19"/>
  <c r="E629" i="19"/>
  <c r="M628" i="19"/>
  <c r="L628" i="19"/>
  <c r="K628" i="19"/>
  <c r="J628" i="19"/>
  <c r="G628" i="19"/>
  <c r="E628" i="19"/>
  <c r="M627" i="19"/>
  <c r="L627" i="19"/>
  <c r="K627" i="19"/>
  <c r="J627" i="19"/>
  <c r="G627" i="19"/>
  <c r="E627" i="19"/>
  <c r="M626" i="19"/>
  <c r="L626" i="19"/>
  <c r="K626" i="19"/>
  <c r="J626" i="19"/>
  <c r="G626" i="19"/>
  <c r="E626" i="19"/>
  <c r="M625" i="19"/>
  <c r="L625" i="19"/>
  <c r="K625" i="19"/>
  <c r="J625" i="19"/>
  <c r="G625" i="19"/>
  <c r="E625" i="19"/>
  <c r="M624" i="19"/>
  <c r="L624" i="19"/>
  <c r="K624" i="19"/>
  <c r="J624" i="19"/>
  <c r="G624" i="19"/>
  <c r="E624" i="19"/>
  <c r="M623" i="19"/>
  <c r="L623" i="19"/>
  <c r="K623" i="19"/>
  <c r="J623" i="19"/>
  <c r="G623" i="19"/>
  <c r="E623" i="19"/>
  <c r="M622" i="19"/>
  <c r="L622" i="19"/>
  <c r="K622" i="19"/>
  <c r="J622" i="19"/>
  <c r="G622" i="19"/>
  <c r="E622" i="19"/>
  <c r="M621" i="19"/>
  <c r="L621" i="19"/>
  <c r="K621" i="19"/>
  <c r="J621" i="19"/>
  <c r="G621" i="19"/>
  <c r="E621" i="19"/>
  <c r="M620" i="19"/>
  <c r="L620" i="19"/>
  <c r="K620" i="19"/>
  <c r="J620" i="19"/>
  <c r="G620" i="19"/>
  <c r="E620" i="19"/>
  <c r="M619" i="19"/>
  <c r="L619" i="19"/>
  <c r="K619" i="19"/>
  <c r="J619" i="19"/>
  <c r="G619" i="19"/>
  <c r="E619" i="19"/>
  <c r="M618" i="19"/>
  <c r="L618" i="19"/>
  <c r="K618" i="19"/>
  <c r="J618" i="19"/>
  <c r="G618" i="19"/>
  <c r="E618" i="19"/>
  <c r="M617" i="19"/>
  <c r="L617" i="19"/>
  <c r="K617" i="19"/>
  <c r="J617" i="19"/>
  <c r="G617" i="19"/>
  <c r="E617" i="19"/>
  <c r="M616" i="19"/>
  <c r="L616" i="19"/>
  <c r="K616" i="19"/>
  <c r="J616" i="19"/>
  <c r="G616" i="19"/>
  <c r="E616" i="19"/>
  <c r="M615" i="19"/>
  <c r="L615" i="19"/>
  <c r="K615" i="19"/>
  <c r="J615" i="19"/>
  <c r="G615" i="19"/>
  <c r="E615" i="19"/>
  <c r="M614" i="19"/>
  <c r="L614" i="19"/>
  <c r="K614" i="19"/>
  <c r="J614" i="19"/>
  <c r="G614" i="19"/>
  <c r="E614" i="19"/>
  <c r="M613" i="19"/>
  <c r="L613" i="19"/>
  <c r="K613" i="19"/>
  <c r="J613" i="19"/>
  <c r="G613" i="19"/>
  <c r="E613" i="19"/>
  <c r="M612" i="19"/>
  <c r="L612" i="19"/>
  <c r="K612" i="19"/>
  <c r="J612" i="19"/>
  <c r="G612" i="19"/>
  <c r="E612" i="19"/>
  <c r="M611" i="19"/>
  <c r="L611" i="19"/>
  <c r="K611" i="19"/>
  <c r="J611" i="19"/>
  <c r="G611" i="19"/>
  <c r="E611" i="19"/>
  <c r="M610" i="19"/>
  <c r="L610" i="19"/>
  <c r="K610" i="19"/>
  <c r="J610" i="19"/>
  <c r="G610" i="19"/>
  <c r="E610" i="19"/>
  <c r="M609" i="19"/>
  <c r="L609" i="19"/>
  <c r="K609" i="19"/>
  <c r="J609" i="19"/>
  <c r="G609" i="19"/>
  <c r="E609" i="19"/>
  <c r="M608" i="19"/>
  <c r="L608" i="19"/>
  <c r="K608" i="19"/>
  <c r="J608" i="19"/>
  <c r="G608" i="19"/>
  <c r="E608" i="19"/>
  <c r="M607" i="19"/>
  <c r="L607" i="19"/>
  <c r="K607" i="19"/>
  <c r="J607" i="19"/>
  <c r="G607" i="19"/>
  <c r="E607" i="19"/>
  <c r="M606" i="19"/>
  <c r="L606" i="19"/>
  <c r="K606" i="19"/>
  <c r="J606" i="19"/>
  <c r="G606" i="19"/>
  <c r="E606" i="19"/>
  <c r="M605" i="19"/>
  <c r="L605" i="19"/>
  <c r="K605" i="19"/>
  <c r="J605" i="19"/>
  <c r="G605" i="19"/>
  <c r="E605" i="19"/>
  <c r="M604" i="19"/>
  <c r="L604" i="19"/>
  <c r="K604" i="19"/>
  <c r="J604" i="19"/>
  <c r="G604" i="19"/>
  <c r="E604" i="19"/>
  <c r="M603" i="19"/>
  <c r="L603" i="19"/>
  <c r="K603" i="19"/>
  <c r="J603" i="19"/>
  <c r="G603" i="19"/>
  <c r="E603" i="19"/>
  <c r="M602" i="19"/>
  <c r="L602" i="19"/>
  <c r="K602" i="19"/>
  <c r="J602" i="19"/>
  <c r="G602" i="19"/>
  <c r="E602" i="19"/>
  <c r="M601" i="19"/>
  <c r="L601" i="19"/>
  <c r="K601" i="19"/>
  <c r="J601" i="19"/>
  <c r="G601" i="19"/>
  <c r="E601" i="19"/>
  <c r="M600" i="19"/>
  <c r="L600" i="19"/>
  <c r="K600" i="19"/>
  <c r="J600" i="19"/>
  <c r="G600" i="19"/>
  <c r="E600" i="19"/>
  <c r="M599" i="19"/>
  <c r="L599" i="19"/>
  <c r="K599" i="19"/>
  <c r="J599" i="19"/>
  <c r="G599" i="19"/>
  <c r="E599" i="19"/>
  <c r="M598" i="19"/>
  <c r="L598" i="19"/>
  <c r="K598" i="19"/>
  <c r="J598" i="19"/>
  <c r="G598" i="19"/>
  <c r="E598" i="19"/>
  <c r="M597" i="19"/>
  <c r="L597" i="19"/>
  <c r="K597" i="19"/>
  <c r="J597" i="19"/>
  <c r="G597" i="19"/>
  <c r="E597" i="19"/>
  <c r="M596" i="19"/>
  <c r="L596" i="19"/>
  <c r="K596" i="19"/>
  <c r="J596" i="19"/>
  <c r="G596" i="19"/>
  <c r="E596" i="19"/>
  <c r="M595" i="19"/>
  <c r="L595" i="19"/>
  <c r="K595" i="19"/>
  <c r="J595" i="19"/>
  <c r="G595" i="19"/>
  <c r="E595" i="19"/>
  <c r="M594" i="19"/>
  <c r="L594" i="19"/>
  <c r="K594" i="19"/>
  <c r="J594" i="19"/>
  <c r="G594" i="19"/>
  <c r="E594" i="19"/>
  <c r="M593" i="19"/>
  <c r="L593" i="19"/>
  <c r="K593" i="19"/>
  <c r="J593" i="19"/>
  <c r="G593" i="19"/>
  <c r="E593" i="19"/>
  <c r="M592" i="19"/>
  <c r="L592" i="19"/>
  <c r="K592" i="19"/>
  <c r="J592" i="19"/>
  <c r="G592" i="19"/>
  <c r="E592" i="19"/>
  <c r="M591" i="19"/>
  <c r="L591" i="19"/>
  <c r="K591" i="19"/>
  <c r="J591" i="19"/>
  <c r="G591" i="19"/>
  <c r="E591" i="19"/>
  <c r="M590" i="19"/>
  <c r="L590" i="19"/>
  <c r="K590" i="19"/>
  <c r="J590" i="19"/>
  <c r="G590" i="19"/>
  <c r="E590" i="19"/>
  <c r="M589" i="19"/>
  <c r="L589" i="19"/>
  <c r="K589" i="19"/>
  <c r="J589" i="19"/>
  <c r="G589" i="19"/>
  <c r="E589" i="19"/>
  <c r="M588" i="19"/>
  <c r="L588" i="19"/>
  <c r="K588" i="19"/>
  <c r="J588" i="19"/>
  <c r="G588" i="19"/>
  <c r="E588" i="19"/>
  <c r="M587" i="19"/>
  <c r="L587" i="19"/>
  <c r="K587" i="19"/>
  <c r="J587" i="19"/>
  <c r="G587" i="19"/>
  <c r="E587" i="19"/>
  <c r="M586" i="19"/>
  <c r="L586" i="19"/>
  <c r="K586" i="19"/>
  <c r="J586" i="19"/>
  <c r="G586" i="19"/>
  <c r="E586" i="19"/>
  <c r="M585" i="19"/>
  <c r="L585" i="19"/>
  <c r="K585" i="19"/>
  <c r="J585" i="19"/>
  <c r="G585" i="19"/>
  <c r="E585" i="19"/>
  <c r="M584" i="19"/>
  <c r="L584" i="19"/>
  <c r="K584" i="19"/>
  <c r="J584" i="19"/>
  <c r="G584" i="19"/>
  <c r="E584" i="19"/>
  <c r="M583" i="19"/>
  <c r="L583" i="19"/>
  <c r="K583" i="19"/>
  <c r="J583" i="19"/>
  <c r="G583" i="19"/>
  <c r="E583" i="19"/>
  <c r="M582" i="19"/>
  <c r="L582" i="19"/>
  <c r="K582" i="19"/>
  <c r="J582" i="19"/>
  <c r="G582" i="19"/>
  <c r="E582" i="19"/>
  <c r="M581" i="19"/>
  <c r="L581" i="19"/>
  <c r="K581" i="19"/>
  <c r="J581" i="19"/>
  <c r="G581" i="19"/>
  <c r="E581" i="19"/>
  <c r="M580" i="19"/>
  <c r="L580" i="19"/>
  <c r="K580" i="19"/>
  <c r="J580" i="19"/>
  <c r="G580" i="19"/>
  <c r="E580" i="19"/>
  <c r="M579" i="19"/>
  <c r="L579" i="19"/>
  <c r="K579" i="19"/>
  <c r="J579" i="19"/>
  <c r="G579" i="19"/>
  <c r="E579" i="19"/>
  <c r="M578" i="19"/>
  <c r="L578" i="19"/>
  <c r="K578" i="19"/>
  <c r="J578" i="19"/>
  <c r="G578" i="19"/>
  <c r="E578" i="19"/>
  <c r="M577" i="19"/>
  <c r="L577" i="19"/>
  <c r="K577" i="19"/>
  <c r="J577" i="19"/>
  <c r="G577" i="19"/>
  <c r="E577" i="19"/>
  <c r="M576" i="19"/>
  <c r="L576" i="19"/>
  <c r="K576" i="19"/>
  <c r="J576" i="19"/>
  <c r="G576" i="19"/>
  <c r="E576" i="19"/>
  <c r="M575" i="19"/>
  <c r="L575" i="19"/>
  <c r="K575" i="19"/>
  <c r="J575" i="19"/>
  <c r="G575" i="19"/>
  <c r="E575" i="19"/>
  <c r="M574" i="19"/>
  <c r="L574" i="19"/>
  <c r="K574" i="19"/>
  <c r="J574" i="19"/>
  <c r="G574" i="19"/>
  <c r="E574" i="19"/>
  <c r="M573" i="19"/>
  <c r="L573" i="19"/>
  <c r="K573" i="19"/>
  <c r="J573" i="19"/>
  <c r="G573" i="19"/>
  <c r="E573" i="19"/>
  <c r="M572" i="19"/>
  <c r="L572" i="19"/>
  <c r="K572" i="19"/>
  <c r="J572" i="19"/>
  <c r="G572" i="19"/>
  <c r="E572" i="19"/>
  <c r="M571" i="19"/>
  <c r="L571" i="19"/>
  <c r="K571" i="19"/>
  <c r="J571" i="19"/>
  <c r="G571" i="19"/>
  <c r="E571" i="19"/>
  <c r="M570" i="19"/>
  <c r="L570" i="19"/>
  <c r="K570" i="19"/>
  <c r="J570" i="19"/>
  <c r="G570" i="19"/>
  <c r="E570" i="19"/>
  <c r="M569" i="19"/>
  <c r="L569" i="19"/>
  <c r="K569" i="19"/>
  <c r="J569" i="19"/>
  <c r="G569" i="19"/>
  <c r="E569" i="19"/>
  <c r="M568" i="19"/>
  <c r="L568" i="19"/>
  <c r="K568" i="19"/>
  <c r="J568" i="19"/>
  <c r="G568" i="19"/>
  <c r="E568" i="19"/>
  <c r="M567" i="19"/>
  <c r="L567" i="19"/>
  <c r="K567" i="19"/>
  <c r="J567" i="19"/>
  <c r="G567" i="19"/>
  <c r="E567" i="19"/>
  <c r="M566" i="19"/>
  <c r="L566" i="19"/>
  <c r="K566" i="19"/>
  <c r="J566" i="19"/>
  <c r="G566" i="19"/>
  <c r="E566" i="19"/>
  <c r="M565" i="19"/>
  <c r="L565" i="19"/>
  <c r="K565" i="19"/>
  <c r="J565" i="19"/>
  <c r="G565" i="19"/>
  <c r="E565" i="19"/>
  <c r="M564" i="19"/>
  <c r="L564" i="19"/>
  <c r="K564" i="19"/>
  <c r="J564" i="19"/>
  <c r="G564" i="19"/>
  <c r="E564" i="19"/>
  <c r="M563" i="19"/>
  <c r="L563" i="19"/>
  <c r="K563" i="19"/>
  <c r="J563" i="19"/>
  <c r="G563" i="19"/>
  <c r="E563" i="19"/>
  <c r="M562" i="19"/>
  <c r="L562" i="19"/>
  <c r="K562" i="19"/>
  <c r="J562" i="19"/>
  <c r="G562" i="19"/>
  <c r="E562" i="19"/>
  <c r="M561" i="19"/>
  <c r="L561" i="19"/>
  <c r="K561" i="19"/>
  <c r="J561" i="19"/>
  <c r="G561" i="19"/>
  <c r="E561" i="19"/>
  <c r="M560" i="19"/>
  <c r="L560" i="19"/>
  <c r="K560" i="19"/>
  <c r="J560" i="19"/>
  <c r="G560" i="19"/>
  <c r="E560" i="19"/>
  <c r="M559" i="19"/>
  <c r="L559" i="19"/>
  <c r="K559" i="19"/>
  <c r="J559" i="19"/>
  <c r="G559" i="19"/>
  <c r="E559" i="19"/>
  <c r="M558" i="19"/>
  <c r="L558" i="19"/>
  <c r="K558" i="19"/>
  <c r="J558" i="19"/>
  <c r="G558" i="19"/>
  <c r="E558" i="19"/>
  <c r="M557" i="19"/>
  <c r="L557" i="19"/>
  <c r="K557" i="19"/>
  <c r="J557" i="19"/>
  <c r="G557" i="19"/>
  <c r="E557" i="19"/>
  <c r="M556" i="19"/>
  <c r="L556" i="19"/>
  <c r="K556" i="19"/>
  <c r="J556" i="19"/>
  <c r="G556" i="19"/>
  <c r="E556" i="19"/>
  <c r="M555" i="19"/>
  <c r="L555" i="19"/>
  <c r="K555" i="19"/>
  <c r="J555" i="19"/>
  <c r="G555" i="19"/>
  <c r="E555" i="19"/>
  <c r="M554" i="19"/>
  <c r="L554" i="19"/>
  <c r="K554" i="19"/>
  <c r="J554" i="19"/>
  <c r="G554" i="19"/>
  <c r="E554" i="19"/>
  <c r="M553" i="19"/>
  <c r="L553" i="19"/>
  <c r="K553" i="19"/>
  <c r="J553" i="19"/>
  <c r="G553" i="19"/>
  <c r="E553" i="19"/>
  <c r="M552" i="19"/>
  <c r="L552" i="19"/>
  <c r="K552" i="19"/>
  <c r="J552" i="19"/>
  <c r="G552" i="19"/>
  <c r="E552" i="19"/>
  <c r="M551" i="19"/>
  <c r="L551" i="19"/>
  <c r="K551" i="19"/>
  <c r="J551" i="19"/>
  <c r="G551" i="19"/>
  <c r="E551" i="19"/>
  <c r="M550" i="19"/>
  <c r="L550" i="19"/>
  <c r="K550" i="19"/>
  <c r="J550" i="19"/>
  <c r="G550" i="19"/>
  <c r="E550" i="19"/>
  <c r="M549" i="19"/>
  <c r="L549" i="19"/>
  <c r="K549" i="19"/>
  <c r="J549" i="19"/>
  <c r="G549" i="19"/>
  <c r="E549" i="19"/>
  <c r="M548" i="19"/>
  <c r="L548" i="19"/>
  <c r="K548" i="19"/>
  <c r="J548" i="19"/>
  <c r="G548" i="19"/>
  <c r="E548" i="19"/>
  <c r="M547" i="19"/>
  <c r="L547" i="19"/>
  <c r="K547" i="19"/>
  <c r="J547" i="19"/>
  <c r="G547" i="19"/>
  <c r="E547" i="19"/>
  <c r="M546" i="19"/>
  <c r="L546" i="19"/>
  <c r="K546" i="19"/>
  <c r="J546" i="19"/>
  <c r="G546" i="19"/>
  <c r="E546" i="19"/>
  <c r="M545" i="19"/>
  <c r="L545" i="19"/>
  <c r="K545" i="19"/>
  <c r="J545" i="19"/>
  <c r="G545" i="19"/>
  <c r="E545" i="19"/>
  <c r="M544" i="19"/>
  <c r="L544" i="19"/>
  <c r="K544" i="19"/>
  <c r="J544" i="19"/>
  <c r="G544" i="19"/>
  <c r="E544" i="19"/>
  <c r="M543" i="19"/>
  <c r="L543" i="19"/>
  <c r="K543" i="19"/>
  <c r="J543" i="19"/>
  <c r="G543" i="19"/>
  <c r="E543" i="19"/>
  <c r="M542" i="19"/>
  <c r="L542" i="19"/>
  <c r="K542" i="19"/>
  <c r="J542" i="19"/>
  <c r="G542" i="19"/>
  <c r="E542" i="19"/>
  <c r="M541" i="19"/>
  <c r="L541" i="19"/>
  <c r="K541" i="19"/>
  <c r="J541" i="19"/>
  <c r="G541" i="19"/>
  <c r="E541" i="19"/>
  <c r="M540" i="19"/>
  <c r="L540" i="19"/>
  <c r="K540" i="19"/>
  <c r="J540" i="19"/>
  <c r="G540" i="19"/>
  <c r="E540" i="19"/>
  <c r="M539" i="19"/>
  <c r="L539" i="19"/>
  <c r="K539" i="19"/>
  <c r="J539" i="19"/>
  <c r="G539" i="19"/>
  <c r="E539" i="19"/>
  <c r="M538" i="19"/>
  <c r="L538" i="19"/>
  <c r="K538" i="19"/>
  <c r="J538" i="19"/>
  <c r="G538" i="19"/>
  <c r="E538" i="19"/>
  <c r="M537" i="19"/>
  <c r="L537" i="19"/>
  <c r="K537" i="19"/>
  <c r="J537" i="19"/>
  <c r="G537" i="19"/>
  <c r="E537" i="19"/>
  <c r="M536" i="19"/>
  <c r="L536" i="19"/>
  <c r="K536" i="19"/>
  <c r="J536" i="19"/>
  <c r="G536" i="19"/>
  <c r="E536" i="19"/>
  <c r="M535" i="19"/>
  <c r="L535" i="19"/>
  <c r="K535" i="19"/>
  <c r="J535" i="19"/>
  <c r="G535" i="19"/>
  <c r="E535" i="19"/>
  <c r="M534" i="19"/>
  <c r="L534" i="19"/>
  <c r="K534" i="19"/>
  <c r="J534" i="19"/>
  <c r="G534" i="19"/>
  <c r="E534" i="19"/>
  <c r="M533" i="19"/>
  <c r="L533" i="19"/>
  <c r="K533" i="19"/>
  <c r="J533" i="19"/>
  <c r="G533" i="19"/>
  <c r="E533" i="19"/>
  <c r="M532" i="19"/>
  <c r="L532" i="19"/>
  <c r="K532" i="19"/>
  <c r="J532" i="19"/>
  <c r="G532" i="19"/>
  <c r="E532" i="19"/>
  <c r="M531" i="19"/>
  <c r="L531" i="19"/>
  <c r="K531" i="19"/>
  <c r="J531" i="19"/>
  <c r="G531" i="19"/>
  <c r="E531" i="19"/>
  <c r="M530" i="19"/>
  <c r="L530" i="19"/>
  <c r="K530" i="19"/>
  <c r="J530" i="19"/>
  <c r="G530" i="19"/>
  <c r="E530" i="19"/>
  <c r="M529" i="19"/>
  <c r="L529" i="19"/>
  <c r="K529" i="19"/>
  <c r="J529" i="19"/>
  <c r="G529" i="19"/>
  <c r="E529" i="19"/>
  <c r="M528" i="19"/>
  <c r="L528" i="19"/>
  <c r="K528" i="19"/>
  <c r="J528" i="19"/>
  <c r="G528" i="19"/>
  <c r="E528" i="19"/>
  <c r="M527" i="19"/>
  <c r="L527" i="19"/>
  <c r="K527" i="19"/>
  <c r="J527" i="19"/>
  <c r="G527" i="19"/>
  <c r="E527" i="19"/>
  <c r="M526" i="19"/>
  <c r="L526" i="19"/>
  <c r="K526" i="19"/>
  <c r="J526" i="19"/>
  <c r="G526" i="19"/>
  <c r="E526" i="19"/>
  <c r="M525" i="19"/>
  <c r="L525" i="19"/>
  <c r="K525" i="19"/>
  <c r="J525" i="19"/>
  <c r="G525" i="19"/>
  <c r="E525" i="19"/>
  <c r="M524" i="19"/>
  <c r="L524" i="19"/>
  <c r="K524" i="19"/>
  <c r="J524" i="19"/>
  <c r="G524" i="19"/>
  <c r="E524" i="19"/>
  <c r="M523" i="19"/>
  <c r="L523" i="19"/>
  <c r="K523" i="19"/>
  <c r="J523" i="19"/>
  <c r="G523" i="19"/>
  <c r="E523" i="19"/>
  <c r="M522" i="19"/>
  <c r="L522" i="19"/>
  <c r="K522" i="19"/>
  <c r="J522" i="19"/>
  <c r="G522" i="19"/>
  <c r="E522" i="19"/>
  <c r="M521" i="19"/>
  <c r="L521" i="19"/>
  <c r="K521" i="19"/>
  <c r="J521" i="19"/>
  <c r="G521" i="19"/>
  <c r="E521" i="19"/>
  <c r="M520" i="19"/>
  <c r="L520" i="19"/>
  <c r="K520" i="19"/>
  <c r="J520" i="19"/>
  <c r="G520" i="19"/>
  <c r="E520" i="19"/>
  <c r="M519" i="19"/>
  <c r="L519" i="19"/>
  <c r="K519" i="19"/>
  <c r="J519" i="19"/>
  <c r="G519" i="19"/>
  <c r="E519" i="19"/>
  <c r="M518" i="19"/>
  <c r="L518" i="19"/>
  <c r="K518" i="19"/>
  <c r="J518" i="19"/>
  <c r="G518" i="19"/>
  <c r="E518" i="19"/>
  <c r="M517" i="19"/>
  <c r="L517" i="19"/>
  <c r="K517" i="19"/>
  <c r="J517" i="19"/>
  <c r="G517" i="19"/>
  <c r="E517" i="19"/>
  <c r="M516" i="19"/>
  <c r="L516" i="19"/>
  <c r="K516" i="19"/>
  <c r="J516" i="19"/>
  <c r="G516" i="19"/>
  <c r="E516" i="19"/>
  <c r="M515" i="19"/>
  <c r="L515" i="19"/>
  <c r="K515" i="19"/>
  <c r="J515" i="19"/>
  <c r="G515" i="19"/>
  <c r="E515" i="19"/>
  <c r="M514" i="19"/>
  <c r="L514" i="19"/>
  <c r="K514" i="19"/>
  <c r="J514" i="19"/>
  <c r="G514" i="19"/>
  <c r="E514" i="19"/>
  <c r="M513" i="19"/>
  <c r="L513" i="19"/>
  <c r="K513" i="19"/>
  <c r="J513" i="19"/>
  <c r="G513" i="19"/>
  <c r="E513" i="19"/>
  <c r="M512" i="19"/>
  <c r="L512" i="19"/>
  <c r="K512" i="19"/>
  <c r="J512" i="19"/>
  <c r="G512" i="19"/>
  <c r="E512" i="19"/>
  <c r="M511" i="19"/>
  <c r="L511" i="19"/>
  <c r="K511" i="19"/>
  <c r="J511" i="19"/>
  <c r="G511" i="19"/>
  <c r="E511" i="19"/>
  <c r="M510" i="19"/>
  <c r="L510" i="19"/>
  <c r="K510" i="19"/>
  <c r="J510" i="19"/>
  <c r="G510" i="19"/>
  <c r="E510" i="19"/>
  <c r="M509" i="19"/>
  <c r="L509" i="19"/>
  <c r="K509" i="19"/>
  <c r="J509" i="19"/>
  <c r="G509" i="19"/>
  <c r="E509" i="19"/>
  <c r="M508" i="19"/>
  <c r="L508" i="19"/>
  <c r="K508" i="19"/>
  <c r="J508" i="19"/>
  <c r="G508" i="19"/>
  <c r="E508" i="19"/>
  <c r="M507" i="19"/>
  <c r="L507" i="19"/>
  <c r="K507" i="19"/>
  <c r="J507" i="19"/>
  <c r="G507" i="19"/>
  <c r="E507" i="19"/>
  <c r="M506" i="19"/>
  <c r="L506" i="19"/>
  <c r="K506" i="19"/>
  <c r="J506" i="19"/>
  <c r="G506" i="19"/>
  <c r="E506" i="19"/>
  <c r="M505" i="19"/>
  <c r="L505" i="19"/>
  <c r="K505" i="19"/>
  <c r="J505" i="19"/>
  <c r="G505" i="19"/>
  <c r="E505" i="19"/>
  <c r="M504" i="19"/>
  <c r="L504" i="19"/>
  <c r="K504" i="19"/>
  <c r="J504" i="19"/>
  <c r="G504" i="19"/>
  <c r="E504" i="19"/>
  <c r="M503" i="19"/>
  <c r="L503" i="19"/>
  <c r="K503" i="19"/>
  <c r="J503" i="19"/>
  <c r="G503" i="19"/>
  <c r="E503" i="19"/>
  <c r="M502" i="19"/>
  <c r="L502" i="19"/>
  <c r="K502" i="19"/>
  <c r="J502" i="19"/>
  <c r="G502" i="19"/>
  <c r="E502" i="19"/>
  <c r="M501" i="19"/>
  <c r="L501" i="19"/>
  <c r="K501" i="19"/>
  <c r="J501" i="19"/>
  <c r="G501" i="19"/>
  <c r="E501" i="19"/>
  <c r="M500" i="19"/>
  <c r="L500" i="19"/>
  <c r="K500" i="19"/>
  <c r="J500" i="19"/>
  <c r="G500" i="19"/>
  <c r="E500" i="19"/>
  <c r="M499" i="19"/>
  <c r="L499" i="19"/>
  <c r="K499" i="19"/>
  <c r="J499" i="19"/>
  <c r="G499" i="19"/>
  <c r="E499" i="19"/>
  <c r="M498" i="19"/>
  <c r="L498" i="19"/>
  <c r="K498" i="19"/>
  <c r="J498" i="19"/>
  <c r="G498" i="19"/>
  <c r="E498" i="19"/>
  <c r="M497" i="19"/>
  <c r="L497" i="19"/>
  <c r="K497" i="19"/>
  <c r="J497" i="19"/>
  <c r="G497" i="19"/>
  <c r="E497" i="19"/>
  <c r="M496" i="19"/>
  <c r="L496" i="19"/>
  <c r="K496" i="19"/>
  <c r="J496" i="19"/>
  <c r="G496" i="19"/>
  <c r="E496" i="19"/>
  <c r="M495" i="19"/>
  <c r="L495" i="19"/>
  <c r="K495" i="19"/>
  <c r="J495" i="19"/>
  <c r="G495" i="19"/>
  <c r="E495" i="19"/>
  <c r="M494" i="19"/>
  <c r="L494" i="19"/>
  <c r="K494" i="19"/>
  <c r="J494" i="19"/>
  <c r="G494" i="19"/>
  <c r="E494" i="19"/>
  <c r="M493" i="19"/>
  <c r="L493" i="19"/>
  <c r="K493" i="19"/>
  <c r="J493" i="19"/>
  <c r="G493" i="19"/>
  <c r="E493" i="19"/>
  <c r="M492" i="19"/>
  <c r="L492" i="19"/>
  <c r="K492" i="19"/>
  <c r="J492" i="19"/>
  <c r="G492" i="19"/>
  <c r="E492" i="19"/>
  <c r="M491" i="19"/>
  <c r="L491" i="19"/>
  <c r="K491" i="19"/>
  <c r="J491" i="19"/>
  <c r="G491" i="19"/>
  <c r="E491" i="19"/>
  <c r="M490" i="19"/>
  <c r="L490" i="19"/>
  <c r="K490" i="19"/>
  <c r="J490" i="19"/>
  <c r="G490" i="19"/>
  <c r="E490" i="19"/>
  <c r="M489" i="19"/>
  <c r="L489" i="19"/>
  <c r="K489" i="19"/>
  <c r="J489" i="19"/>
  <c r="G489" i="19"/>
  <c r="E489" i="19"/>
  <c r="M488" i="19"/>
  <c r="L488" i="19"/>
  <c r="K488" i="19"/>
  <c r="J488" i="19"/>
  <c r="G488" i="19"/>
  <c r="E488" i="19"/>
  <c r="M487" i="19"/>
  <c r="L487" i="19"/>
  <c r="K487" i="19"/>
  <c r="J487" i="19"/>
  <c r="G487" i="19"/>
  <c r="E487" i="19"/>
  <c r="M486" i="19"/>
  <c r="L486" i="19"/>
  <c r="K486" i="19"/>
  <c r="J486" i="19"/>
  <c r="G486" i="19"/>
  <c r="E486" i="19"/>
  <c r="M485" i="19"/>
  <c r="L485" i="19"/>
  <c r="K485" i="19"/>
  <c r="J485" i="19"/>
  <c r="G485" i="19"/>
  <c r="E485" i="19"/>
  <c r="M484" i="19"/>
  <c r="L484" i="19"/>
  <c r="K484" i="19"/>
  <c r="J484" i="19"/>
  <c r="G484" i="19"/>
  <c r="E484" i="19"/>
  <c r="M483" i="19"/>
  <c r="L483" i="19"/>
  <c r="K483" i="19"/>
  <c r="J483" i="19"/>
  <c r="G483" i="19"/>
  <c r="E483" i="19"/>
  <c r="M482" i="19"/>
  <c r="L482" i="19"/>
  <c r="K482" i="19"/>
  <c r="J482" i="19"/>
  <c r="G482" i="19"/>
  <c r="E482" i="19"/>
  <c r="M481" i="19"/>
  <c r="L481" i="19"/>
  <c r="K481" i="19"/>
  <c r="J481" i="19"/>
  <c r="G481" i="19"/>
  <c r="E481" i="19"/>
  <c r="M480" i="19"/>
  <c r="L480" i="19"/>
  <c r="K480" i="19"/>
  <c r="J480" i="19"/>
  <c r="G480" i="19"/>
  <c r="E480" i="19"/>
  <c r="M479" i="19"/>
  <c r="L479" i="19"/>
  <c r="K479" i="19"/>
  <c r="J479" i="19"/>
  <c r="G479" i="19"/>
  <c r="E479" i="19"/>
  <c r="M478" i="19"/>
  <c r="L478" i="19"/>
  <c r="K478" i="19"/>
  <c r="J478" i="19"/>
  <c r="G478" i="19"/>
  <c r="E478" i="19"/>
  <c r="M477" i="19"/>
  <c r="L477" i="19"/>
  <c r="K477" i="19"/>
  <c r="J477" i="19"/>
  <c r="G477" i="19"/>
  <c r="E477" i="19"/>
  <c r="M476" i="19"/>
  <c r="L476" i="19"/>
  <c r="K476" i="19"/>
  <c r="J476" i="19"/>
  <c r="G476" i="19"/>
  <c r="E476" i="19"/>
  <c r="M475" i="19"/>
  <c r="L475" i="19"/>
  <c r="K475" i="19"/>
  <c r="J475" i="19"/>
  <c r="G475" i="19"/>
  <c r="E475" i="19"/>
  <c r="M474" i="19"/>
  <c r="L474" i="19"/>
  <c r="K474" i="19"/>
  <c r="J474" i="19"/>
  <c r="G474" i="19"/>
  <c r="E474" i="19"/>
  <c r="M473" i="19"/>
  <c r="L473" i="19"/>
  <c r="K473" i="19"/>
  <c r="J473" i="19"/>
  <c r="G473" i="19"/>
  <c r="E473" i="19"/>
  <c r="M472" i="19"/>
  <c r="L472" i="19"/>
  <c r="K472" i="19"/>
  <c r="J472" i="19"/>
  <c r="G472" i="19"/>
  <c r="E472" i="19"/>
  <c r="M471" i="19"/>
  <c r="L471" i="19"/>
  <c r="K471" i="19"/>
  <c r="J471" i="19"/>
  <c r="G471" i="19"/>
  <c r="E471" i="19"/>
  <c r="M470" i="19"/>
  <c r="L470" i="19"/>
  <c r="K470" i="19"/>
  <c r="J470" i="19"/>
  <c r="G470" i="19"/>
  <c r="E470" i="19"/>
  <c r="M469" i="19"/>
  <c r="L469" i="19"/>
  <c r="K469" i="19"/>
  <c r="J469" i="19"/>
  <c r="G469" i="19"/>
  <c r="E469" i="19"/>
  <c r="M468" i="19"/>
  <c r="L468" i="19"/>
  <c r="K468" i="19"/>
  <c r="J468" i="19"/>
  <c r="G468" i="19"/>
  <c r="E468" i="19"/>
  <c r="M467" i="19"/>
  <c r="L467" i="19"/>
  <c r="K467" i="19"/>
  <c r="J467" i="19"/>
  <c r="G467" i="19"/>
  <c r="E467" i="19"/>
  <c r="M466" i="19"/>
  <c r="L466" i="19"/>
  <c r="K466" i="19"/>
  <c r="J466" i="19"/>
  <c r="G466" i="19"/>
  <c r="E466" i="19"/>
  <c r="M465" i="19"/>
  <c r="L465" i="19"/>
  <c r="K465" i="19"/>
  <c r="J465" i="19"/>
  <c r="G465" i="19"/>
  <c r="E465" i="19"/>
  <c r="M464" i="19"/>
  <c r="L464" i="19"/>
  <c r="K464" i="19"/>
  <c r="J464" i="19"/>
  <c r="G464" i="19"/>
  <c r="E464" i="19"/>
  <c r="M463" i="19"/>
  <c r="L463" i="19"/>
  <c r="K463" i="19"/>
  <c r="J463" i="19"/>
  <c r="G463" i="19"/>
  <c r="E463" i="19"/>
  <c r="M462" i="19"/>
  <c r="L462" i="19"/>
  <c r="K462" i="19"/>
  <c r="J462" i="19"/>
  <c r="G462" i="19"/>
  <c r="E462" i="19"/>
  <c r="M461" i="19"/>
  <c r="L461" i="19"/>
  <c r="K461" i="19"/>
  <c r="J461" i="19"/>
  <c r="G461" i="19"/>
  <c r="E461" i="19"/>
  <c r="M460" i="19"/>
  <c r="L460" i="19"/>
  <c r="K460" i="19"/>
  <c r="J460" i="19"/>
  <c r="G460" i="19"/>
  <c r="E460" i="19"/>
  <c r="M459" i="19"/>
  <c r="L459" i="19"/>
  <c r="K459" i="19"/>
  <c r="J459" i="19"/>
  <c r="G459" i="19"/>
  <c r="E459" i="19"/>
  <c r="M458" i="19"/>
  <c r="L458" i="19"/>
  <c r="K458" i="19"/>
  <c r="J458" i="19"/>
  <c r="G458" i="19"/>
  <c r="E458" i="19"/>
  <c r="M457" i="19"/>
  <c r="L457" i="19"/>
  <c r="K457" i="19"/>
  <c r="J457" i="19"/>
  <c r="G457" i="19"/>
  <c r="E457" i="19"/>
  <c r="M456" i="19"/>
  <c r="L456" i="19"/>
  <c r="K456" i="19"/>
  <c r="J456" i="19"/>
  <c r="G456" i="19"/>
  <c r="E456" i="19"/>
  <c r="M455" i="19"/>
  <c r="L455" i="19"/>
  <c r="K455" i="19"/>
  <c r="J455" i="19"/>
  <c r="G455" i="19"/>
  <c r="E455" i="19"/>
  <c r="M454" i="19"/>
  <c r="L454" i="19"/>
  <c r="K454" i="19"/>
  <c r="J454" i="19"/>
  <c r="G454" i="19"/>
  <c r="E454" i="19"/>
  <c r="M453" i="19"/>
  <c r="L453" i="19"/>
  <c r="K453" i="19"/>
  <c r="J453" i="19"/>
  <c r="G453" i="19"/>
  <c r="E453" i="19"/>
  <c r="M452" i="19"/>
  <c r="L452" i="19"/>
  <c r="K452" i="19"/>
  <c r="J452" i="19"/>
  <c r="G452" i="19"/>
  <c r="E452" i="19"/>
  <c r="M451" i="19"/>
  <c r="L451" i="19"/>
  <c r="K451" i="19"/>
  <c r="J451" i="19"/>
  <c r="G451" i="19"/>
  <c r="E451" i="19"/>
  <c r="M450" i="19"/>
  <c r="L450" i="19"/>
  <c r="K450" i="19"/>
  <c r="J450" i="19"/>
  <c r="G450" i="19"/>
  <c r="E450" i="19"/>
  <c r="M449" i="19"/>
  <c r="L449" i="19"/>
  <c r="K449" i="19"/>
  <c r="J449" i="19"/>
  <c r="G449" i="19"/>
  <c r="E449" i="19"/>
  <c r="M448" i="19"/>
  <c r="L448" i="19"/>
  <c r="K448" i="19"/>
  <c r="J448" i="19"/>
  <c r="G448" i="19"/>
  <c r="E448" i="19"/>
  <c r="M447" i="19"/>
  <c r="L447" i="19"/>
  <c r="K447" i="19"/>
  <c r="J447" i="19"/>
  <c r="G447" i="19"/>
  <c r="E447" i="19"/>
  <c r="M446" i="19"/>
  <c r="L446" i="19"/>
  <c r="K446" i="19"/>
  <c r="J446" i="19"/>
  <c r="G446" i="19"/>
  <c r="E446" i="19"/>
  <c r="M445" i="19"/>
  <c r="L445" i="19"/>
  <c r="K445" i="19"/>
  <c r="J445" i="19"/>
  <c r="G445" i="19"/>
  <c r="E445" i="19"/>
  <c r="M444" i="19"/>
  <c r="L444" i="19"/>
  <c r="K444" i="19"/>
  <c r="J444" i="19"/>
  <c r="G444" i="19"/>
  <c r="E444" i="19"/>
  <c r="M443" i="19"/>
  <c r="L443" i="19"/>
  <c r="K443" i="19"/>
  <c r="J443" i="19"/>
  <c r="G443" i="19"/>
  <c r="E443" i="19"/>
  <c r="M442" i="19"/>
  <c r="L442" i="19"/>
  <c r="K442" i="19"/>
  <c r="J442" i="19"/>
  <c r="G442" i="19"/>
  <c r="E442" i="19"/>
  <c r="M441" i="19"/>
  <c r="L441" i="19"/>
  <c r="K441" i="19"/>
  <c r="J441" i="19"/>
  <c r="G441" i="19"/>
  <c r="E441" i="19"/>
  <c r="M440" i="19"/>
  <c r="L440" i="19"/>
  <c r="K440" i="19"/>
  <c r="J440" i="19"/>
  <c r="G440" i="19"/>
  <c r="E440" i="19"/>
  <c r="M439" i="19"/>
  <c r="L439" i="19"/>
  <c r="K439" i="19"/>
  <c r="J439" i="19"/>
  <c r="G439" i="19"/>
  <c r="E439" i="19"/>
  <c r="M438" i="19"/>
  <c r="L438" i="19"/>
  <c r="K438" i="19"/>
  <c r="J438" i="19"/>
  <c r="G438" i="19"/>
  <c r="E438" i="19"/>
  <c r="M437" i="19"/>
  <c r="L437" i="19"/>
  <c r="K437" i="19"/>
  <c r="J437" i="19"/>
  <c r="G437" i="19"/>
  <c r="E437" i="19"/>
  <c r="M436" i="19"/>
  <c r="L436" i="19"/>
  <c r="K436" i="19"/>
  <c r="J436" i="19"/>
  <c r="G436" i="19"/>
  <c r="E436" i="19"/>
  <c r="M435" i="19"/>
  <c r="L435" i="19"/>
  <c r="K435" i="19"/>
  <c r="J435" i="19"/>
  <c r="G435" i="19"/>
  <c r="E435" i="19"/>
  <c r="M434" i="19"/>
  <c r="L434" i="19"/>
  <c r="K434" i="19"/>
  <c r="J434" i="19"/>
  <c r="G434" i="19"/>
  <c r="E434" i="19"/>
  <c r="M433" i="19"/>
  <c r="L433" i="19"/>
  <c r="K433" i="19"/>
  <c r="J433" i="19"/>
  <c r="G433" i="19"/>
  <c r="E433" i="19"/>
  <c r="M432" i="19"/>
  <c r="L432" i="19"/>
  <c r="K432" i="19"/>
  <c r="J432" i="19"/>
  <c r="G432" i="19"/>
  <c r="E432" i="19"/>
  <c r="M431" i="19"/>
  <c r="L431" i="19"/>
  <c r="K431" i="19"/>
  <c r="J431" i="19"/>
  <c r="G431" i="19"/>
  <c r="E431" i="19"/>
  <c r="M430" i="19"/>
  <c r="L430" i="19"/>
  <c r="K430" i="19"/>
  <c r="J430" i="19"/>
  <c r="G430" i="19"/>
  <c r="E430" i="19"/>
  <c r="M429" i="19"/>
  <c r="L429" i="19"/>
  <c r="K429" i="19"/>
  <c r="J429" i="19"/>
  <c r="G429" i="19"/>
  <c r="E429" i="19"/>
  <c r="M428" i="19"/>
  <c r="L428" i="19"/>
  <c r="K428" i="19"/>
  <c r="J428" i="19"/>
  <c r="G428" i="19"/>
  <c r="E428" i="19"/>
  <c r="M427" i="19"/>
  <c r="L427" i="19"/>
  <c r="K427" i="19"/>
  <c r="J427" i="19"/>
  <c r="G427" i="19"/>
  <c r="E427" i="19"/>
  <c r="M426" i="19"/>
  <c r="L426" i="19"/>
  <c r="K426" i="19"/>
  <c r="J426" i="19"/>
  <c r="G426" i="19"/>
  <c r="E426" i="19"/>
  <c r="M425" i="19"/>
  <c r="L425" i="19"/>
  <c r="K425" i="19"/>
  <c r="J425" i="19"/>
  <c r="G425" i="19"/>
  <c r="E425" i="19"/>
  <c r="M424" i="19"/>
  <c r="L424" i="19"/>
  <c r="K424" i="19"/>
  <c r="J424" i="19"/>
  <c r="G424" i="19"/>
  <c r="E424" i="19"/>
  <c r="M423" i="19"/>
  <c r="L423" i="19"/>
  <c r="K423" i="19"/>
  <c r="J423" i="19"/>
  <c r="G423" i="19"/>
  <c r="E423" i="19"/>
  <c r="M422" i="19"/>
  <c r="L422" i="19"/>
  <c r="K422" i="19"/>
  <c r="J422" i="19"/>
  <c r="G422" i="19"/>
  <c r="E422" i="19"/>
  <c r="M421" i="19"/>
  <c r="L421" i="19"/>
  <c r="K421" i="19"/>
  <c r="J421" i="19"/>
  <c r="G421" i="19"/>
  <c r="E421" i="19"/>
  <c r="M420" i="19"/>
  <c r="L420" i="19"/>
  <c r="K420" i="19"/>
  <c r="J420" i="19"/>
  <c r="G420" i="19"/>
  <c r="E420" i="19"/>
  <c r="M419" i="19"/>
  <c r="L419" i="19"/>
  <c r="K419" i="19"/>
  <c r="J419" i="19"/>
  <c r="G419" i="19"/>
  <c r="E419" i="19"/>
  <c r="M418" i="19"/>
  <c r="L418" i="19"/>
  <c r="K418" i="19"/>
  <c r="J418" i="19"/>
  <c r="G418" i="19"/>
  <c r="E418" i="19"/>
  <c r="M417" i="19"/>
  <c r="L417" i="19"/>
  <c r="K417" i="19"/>
  <c r="J417" i="19"/>
  <c r="G417" i="19"/>
  <c r="E417" i="19"/>
  <c r="M416" i="19"/>
  <c r="L416" i="19"/>
  <c r="K416" i="19"/>
  <c r="J416" i="19"/>
  <c r="G416" i="19"/>
  <c r="E416" i="19"/>
  <c r="M415" i="19"/>
  <c r="L415" i="19"/>
  <c r="K415" i="19"/>
  <c r="J415" i="19"/>
  <c r="G415" i="19"/>
  <c r="E415" i="19"/>
  <c r="M414" i="19"/>
  <c r="L414" i="19"/>
  <c r="K414" i="19"/>
  <c r="J414" i="19"/>
  <c r="G414" i="19"/>
  <c r="E414" i="19"/>
  <c r="M413" i="19"/>
  <c r="L413" i="19"/>
  <c r="K413" i="19"/>
  <c r="J413" i="19"/>
  <c r="G413" i="19"/>
  <c r="E413" i="19"/>
  <c r="M412" i="19"/>
  <c r="L412" i="19"/>
  <c r="K412" i="19"/>
  <c r="J412" i="19"/>
  <c r="G412" i="19"/>
  <c r="E412" i="19"/>
  <c r="M411" i="19"/>
  <c r="L411" i="19"/>
  <c r="K411" i="19"/>
  <c r="J411" i="19"/>
  <c r="G411" i="19"/>
  <c r="E411" i="19"/>
  <c r="M410" i="19"/>
  <c r="L410" i="19"/>
  <c r="K410" i="19"/>
  <c r="J410" i="19"/>
  <c r="G410" i="19"/>
  <c r="E410" i="19"/>
  <c r="M409" i="19"/>
  <c r="L409" i="19"/>
  <c r="K409" i="19"/>
  <c r="J409" i="19"/>
  <c r="G409" i="19"/>
  <c r="E409" i="19"/>
  <c r="M408" i="19"/>
  <c r="L408" i="19"/>
  <c r="K408" i="19"/>
  <c r="J408" i="19"/>
  <c r="G408" i="19"/>
  <c r="E408" i="19"/>
  <c r="M407" i="19"/>
  <c r="L407" i="19"/>
  <c r="K407" i="19"/>
  <c r="J407" i="19"/>
  <c r="G407" i="19"/>
  <c r="E407" i="19"/>
  <c r="M406" i="19"/>
  <c r="L406" i="19"/>
  <c r="K406" i="19"/>
  <c r="J406" i="19"/>
  <c r="G406" i="19"/>
  <c r="E406" i="19"/>
  <c r="M405" i="19"/>
  <c r="L405" i="19"/>
  <c r="K405" i="19"/>
  <c r="J405" i="19"/>
  <c r="G405" i="19"/>
  <c r="E405" i="19"/>
  <c r="M404" i="19"/>
  <c r="L404" i="19"/>
  <c r="K404" i="19"/>
  <c r="J404" i="19"/>
  <c r="G404" i="19"/>
  <c r="E404" i="19"/>
  <c r="M403" i="19"/>
  <c r="L403" i="19"/>
  <c r="K403" i="19"/>
  <c r="J403" i="19"/>
  <c r="G403" i="19"/>
  <c r="E403" i="19"/>
  <c r="M402" i="19"/>
  <c r="L402" i="19"/>
  <c r="K402" i="19"/>
  <c r="J402" i="19"/>
  <c r="G402" i="19"/>
  <c r="E402" i="19"/>
  <c r="M401" i="19"/>
  <c r="L401" i="19"/>
  <c r="K401" i="19"/>
  <c r="J401" i="19"/>
  <c r="G401" i="19"/>
  <c r="E401" i="19"/>
  <c r="M400" i="19"/>
  <c r="L400" i="19"/>
  <c r="K400" i="19"/>
  <c r="J400" i="19"/>
  <c r="G400" i="19"/>
  <c r="E400" i="19"/>
  <c r="M399" i="19"/>
  <c r="L399" i="19"/>
  <c r="K399" i="19"/>
  <c r="J399" i="19"/>
  <c r="G399" i="19"/>
  <c r="E399" i="19"/>
  <c r="M398" i="19"/>
  <c r="L398" i="19"/>
  <c r="K398" i="19"/>
  <c r="J398" i="19"/>
  <c r="G398" i="19"/>
  <c r="E398" i="19"/>
  <c r="M397" i="19"/>
  <c r="L397" i="19"/>
  <c r="K397" i="19"/>
  <c r="J397" i="19"/>
  <c r="G397" i="19"/>
  <c r="E397" i="19"/>
  <c r="M396" i="19"/>
  <c r="L396" i="19"/>
  <c r="K396" i="19"/>
  <c r="J396" i="19"/>
  <c r="G396" i="19"/>
  <c r="E396" i="19"/>
  <c r="M395" i="19"/>
  <c r="L395" i="19"/>
  <c r="K395" i="19"/>
  <c r="J395" i="19"/>
  <c r="G395" i="19"/>
  <c r="E395" i="19"/>
  <c r="M394" i="19"/>
  <c r="L394" i="19"/>
  <c r="K394" i="19"/>
  <c r="J394" i="19"/>
  <c r="G394" i="19"/>
  <c r="E394" i="19"/>
  <c r="M393" i="19"/>
  <c r="L393" i="19"/>
  <c r="K393" i="19"/>
  <c r="J393" i="19"/>
  <c r="G393" i="19"/>
  <c r="E393" i="19"/>
  <c r="M392" i="19"/>
  <c r="L392" i="19"/>
  <c r="K392" i="19"/>
  <c r="J392" i="19"/>
  <c r="G392" i="19"/>
  <c r="E392" i="19"/>
  <c r="M391" i="19"/>
  <c r="L391" i="19"/>
  <c r="K391" i="19"/>
  <c r="J391" i="19"/>
  <c r="G391" i="19"/>
  <c r="E391" i="19"/>
  <c r="M390" i="19"/>
  <c r="L390" i="19"/>
  <c r="K390" i="19"/>
  <c r="J390" i="19"/>
  <c r="G390" i="19"/>
  <c r="E390" i="19"/>
  <c r="M389" i="19"/>
  <c r="L389" i="19"/>
  <c r="K389" i="19"/>
  <c r="J389" i="19"/>
  <c r="G389" i="19"/>
  <c r="E389" i="19"/>
  <c r="M388" i="19"/>
  <c r="L388" i="19"/>
  <c r="K388" i="19"/>
  <c r="J388" i="19"/>
  <c r="G388" i="19"/>
  <c r="E388" i="19"/>
  <c r="M387" i="19"/>
  <c r="L387" i="19"/>
  <c r="K387" i="19"/>
  <c r="J387" i="19"/>
  <c r="G387" i="19"/>
  <c r="E387" i="19"/>
  <c r="M386" i="19"/>
  <c r="L386" i="19"/>
  <c r="K386" i="19"/>
  <c r="J386" i="19"/>
  <c r="G386" i="19"/>
  <c r="E386" i="19"/>
  <c r="M385" i="19"/>
  <c r="L385" i="19"/>
  <c r="K385" i="19"/>
  <c r="J385" i="19"/>
  <c r="G385" i="19"/>
  <c r="E385" i="19"/>
  <c r="M384" i="19"/>
  <c r="L384" i="19"/>
  <c r="K384" i="19"/>
  <c r="J384" i="19"/>
  <c r="G384" i="19"/>
  <c r="E384" i="19"/>
  <c r="M383" i="19"/>
  <c r="L383" i="19"/>
  <c r="K383" i="19"/>
  <c r="J383" i="19"/>
  <c r="G383" i="19"/>
  <c r="E383" i="19"/>
  <c r="M382" i="19"/>
  <c r="L382" i="19"/>
  <c r="K382" i="19"/>
  <c r="J382" i="19"/>
  <c r="G382" i="19"/>
  <c r="E382" i="19"/>
  <c r="M381" i="19"/>
  <c r="L381" i="19"/>
  <c r="K381" i="19"/>
  <c r="J381" i="19"/>
  <c r="G381" i="19"/>
  <c r="E381" i="19"/>
  <c r="M380" i="19"/>
  <c r="L380" i="19"/>
  <c r="K380" i="19"/>
  <c r="J380" i="19"/>
  <c r="G380" i="19"/>
  <c r="E380" i="19"/>
  <c r="M379" i="19"/>
  <c r="L379" i="19"/>
  <c r="K379" i="19"/>
  <c r="J379" i="19"/>
  <c r="G379" i="19"/>
  <c r="E379" i="19"/>
  <c r="M378" i="19"/>
  <c r="L378" i="19"/>
  <c r="K378" i="19"/>
  <c r="J378" i="19"/>
  <c r="G378" i="19"/>
  <c r="E378" i="19"/>
  <c r="M377" i="19"/>
  <c r="L377" i="19"/>
  <c r="K377" i="19"/>
  <c r="J377" i="19"/>
  <c r="G377" i="19"/>
  <c r="E377" i="19"/>
  <c r="M376" i="19"/>
  <c r="L376" i="19"/>
  <c r="K376" i="19"/>
  <c r="J376" i="19"/>
  <c r="G376" i="19"/>
  <c r="E376" i="19"/>
  <c r="M375" i="19"/>
  <c r="L375" i="19"/>
  <c r="K375" i="19"/>
  <c r="J375" i="19"/>
  <c r="G375" i="19"/>
  <c r="E375" i="19"/>
  <c r="M374" i="19"/>
  <c r="L374" i="19"/>
  <c r="K374" i="19"/>
  <c r="J374" i="19"/>
  <c r="G374" i="19"/>
  <c r="E374" i="19"/>
  <c r="M373" i="19"/>
  <c r="L373" i="19"/>
  <c r="K373" i="19"/>
  <c r="J373" i="19"/>
  <c r="G373" i="19"/>
  <c r="E373" i="19"/>
  <c r="M372" i="19"/>
  <c r="L372" i="19"/>
  <c r="K372" i="19"/>
  <c r="J372" i="19"/>
  <c r="G372" i="19"/>
  <c r="E372" i="19"/>
  <c r="M371" i="19"/>
  <c r="L371" i="19"/>
  <c r="K371" i="19"/>
  <c r="J371" i="19"/>
  <c r="G371" i="19"/>
  <c r="E371" i="19"/>
  <c r="M370" i="19"/>
  <c r="L370" i="19"/>
  <c r="K370" i="19"/>
  <c r="J370" i="19"/>
  <c r="G370" i="19"/>
  <c r="E370" i="19"/>
  <c r="M369" i="19"/>
  <c r="L369" i="19"/>
  <c r="K369" i="19"/>
  <c r="J369" i="19"/>
  <c r="G369" i="19"/>
  <c r="E369" i="19"/>
  <c r="M368" i="19"/>
  <c r="L368" i="19"/>
  <c r="K368" i="19"/>
  <c r="J368" i="19"/>
  <c r="G368" i="19"/>
  <c r="E368" i="19"/>
  <c r="M367" i="19"/>
  <c r="L367" i="19"/>
  <c r="K367" i="19"/>
  <c r="J367" i="19"/>
  <c r="G367" i="19"/>
  <c r="E367" i="19"/>
  <c r="M366" i="19"/>
  <c r="L366" i="19"/>
  <c r="K366" i="19"/>
  <c r="J366" i="19"/>
  <c r="G366" i="19"/>
  <c r="E366" i="19"/>
  <c r="M365" i="19"/>
  <c r="L365" i="19"/>
  <c r="K365" i="19"/>
  <c r="J365" i="19"/>
  <c r="G365" i="19"/>
  <c r="E365" i="19"/>
  <c r="M364" i="19"/>
  <c r="L364" i="19"/>
  <c r="K364" i="19"/>
  <c r="J364" i="19"/>
  <c r="G364" i="19"/>
  <c r="E364" i="19"/>
  <c r="M363" i="19"/>
  <c r="L363" i="19"/>
  <c r="K363" i="19"/>
  <c r="J363" i="19"/>
  <c r="G363" i="19"/>
  <c r="E363" i="19"/>
  <c r="M362" i="19"/>
  <c r="L362" i="19"/>
  <c r="K362" i="19"/>
  <c r="J362" i="19"/>
  <c r="G362" i="19"/>
  <c r="E362" i="19"/>
  <c r="M361" i="19"/>
  <c r="L361" i="19"/>
  <c r="K361" i="19"/>
  <c r="J361" i="19"/>
  <c r="G361" i="19"/>
  <c r="E361" i="19"/>
  <c r="M360" i="19"/>
  <c r="L360" i="19"/>
  <c r="K360" i="19"/>
  <c r="J360" i="19"/>
  <c r="G360" i="19"/>
  <c r="E360" i="19"/>
  <c r="M359" i="19"/>
  <c r="L359" i="19"/>
  <c r="K359" i="19"/>
  <c r="J359" i="19"/>
  <c r="G359" i="19"/>
  <c r="E359" i="19"/>
  <c r="M358" i="19"/>
  <c r="L358" i="19"/>
  <c r="K358" i="19"/>
  <c r="J358" i="19"/>
  <c r="G358" i="19"/>
  <c r="E358" i="19"/>
  <c r="M357" i="19"/>
  <c r="L357" i="19"/>
  <c r="K357" i="19"/>
  <c r="J357" i="19"/>
  <c r="G357" i="19"/>
  <c r="E357" i="19"/>
  <c r="M356" i="19"/>
  <c r="L356" i="19"/>
  <c r="K356" i="19"/>
  <c r="J356" i="19"/>
  <c r="G356" i="19"/>
  <c r="E356" i="19"/>
  <c r="M355" i="19"/>
  <c r="L355" i="19"/>
  <c r="K355" i="19"/>
  <c r="J355" i="19"/>
  <c r="G355" i="19"/>
  <c r="E355" i="19"/>
  <c r="M354" i="19"/>
  <c r="L354" i="19"/>
  <c r="K354" i="19"/>
  <c r="J354" i="19"/>
  <c r="G354" i="19"/>
  <c r="E354" i="19"/>
  <c r="M353" i="19"/>
  <c r="L353" i="19"/>
  <c r="K353" i="19"/>
  <c r="J353" i="19"/>
  <c r="G353" i="19"/>
  <c r="E353" i="19"/>
  <c r="M352" i="19"/>
  <c r="L352" i="19"/>
  <c r="K352" i="19"/>
  <c r="J352" i="19"/>
  <c r="G352" i="19"/>
  <c r="E352" i="19"/>
  <c r="M351" i="19"/>
  <c r="L351" i="19"/>
  <c r="K351" i="19"/>
  <c r="J351" i="19"/>
  <c r="G351" i="19"/>
  <c r="E351" i="19"/>
  <c r="M350" i="19"/>
  <c r="L350" i="19"/>
  <c r="K350" i="19"/>
  <c r="J350" i="19"/>
  <c r="G350" i="19"/>
  <c r="E350" i="19"/>
  <c r="M349" i="19"/>
  <c r="L349" i="19"/>
  <c r="K349" i="19"/>
  <c r="J349" i="19"/>
  <c r="G349" i="19"/>
  <c r="E349" i="19"/>
  <c r="M348" i="19"/>
  <c r="L348" i="19"/>
  <c r="K348" i="19"/>
  <c r="J348" i="19"/>
  <c r="G348" i="19"/>
  <c r="E348" i="19"/>
  <c r="M347" i="19"/>
  <c r="L347" i="19"/>
  <c r="K347" i="19"/>
  <c r="J347" i="19"/>
  <c r="G347" i="19"/>
  <c r="E347" i="19"/>
  <c r="M346" i="19"/>
  <c r="L346" i="19"/>
  <c r="K346" i="19"/>
  <c r="J346" i="19"/>
  <c r="G346" i="19"/>
  <c r="E346" i="19"/>
  <c r="M345" i="19"/>
  <c r="L345" i="19"/>
  <c r="K345" i="19"/>
  <c r="J345" i="19"/>
  <c r="G345" i="19"/>
  <c r="E345" i="19"/>
  <c r="M344" i="19"/>
  <c r="L344" i="19"/>
  <c r="K344" i="19"/>
  <c r="J344" i="19"/>
  <c r="G344" i="19"/>
  <c r="E344" i="19"/>
  <c r="M343" i="19"/>
  <c r="L343" i="19"/>
  <c r="K343" i="19"/>
  <c r="J343" i="19"/>
  <c r="G343" i="19"/>
  <c r="E343" i="19"/>
  <c r="M342" i="19"/>
  <c r="L342" i="19"/>
  <c r="K342" i="19"/>
  <c r="J342" i="19"/>
  <c r="G342" i="19"/>
  <c r="E342" i="19"/>
  <c r="M341" i="19"/>
  <c r="L341" i="19"/>
  <c r="K341" i="19"/>
  <c r="J341" i="19"/>
  <c r="G341" i="19"/>
  <c r="E341" i="19"/>
  <c r="M340" i="19"/>
  <c r="L340" i="19"/>
  <c r="K340" i="19"/>
  <c r="J340" i="19"/>
  <c r="G340" i="19"/>
  <c r="E340" i="19"/>
  <c r="M339" i="19"/>
  <c r="L339" i="19"/>
  <c r="K339" i="19"/>
  <c r="J339" i="19"/>
  <c r="G339" i="19"/>
  <c r="E339" i="19"/>
  <c r="M338" i="19"/>
  <c r="L338" i="19"/>
  <c r="K338" i="19"/>
  <c r="J338" i="19"/>
  <c r="G338" i="19"/>
  <c r="E338" i="19"/>
  <c r="M337" i="19"/>
  <c r="L337" i="19"/>
  <c r="K337" i="19"/>
  <c r="J337" i="19"/>
  <c r="G337" i="19"/>
  <c r="E337" i="19"/>
  <c r="M336" i="19"/>
  <c r="L336" i="19"/>
  <c r="K336" i="19"/>
  <c r="J336" i="19"/>
  <c r="G336" i="19"/>
  <c r="E336" i="19"/>
  <c r="M335" i="19"/>
  <c r="L335" i="19"/>
  <c r="K335" i="19"/>
  <c r="J335" i="19"/>
  <c r="G335" i="19"/>
  <c r="E335" i="19"/>
  <c r="M334" i="19"/>
  <c r="L334" i="19"/>
  <c r="K334" i="19"/>
  <c r="J334" i="19"/>
  <c r="G334" i="19"/>
  <c r="E334" i="19"/>
  <c r="M333" i="19"/>
  <c r="L333" i="19"/>
  <c r="K333" i="19"/>
  <c r="J333" i="19"/>
  <c r="G333" i="19"/>
  <c r="E333" i="19"/>
  <c r="M332" i="19"/>
  <c r="L332" i="19"/>
  <c r="K332" i="19"/>
  <c r="J332" i="19"/>
  <c r="G332" i="19"/>
  <c r="E332" i="19"/>
  <c r="M331" i="19"/>
  <c r="L331" i="19"/>
  <c r="K331" i="19"/>
  <c r="J331" i="19"/>
  <c r="G331" i="19"/>
  <c r="E331" i="19"/>
  <c r="M330" i="19"/>
  <c r="L330" i="19"/>
  <c r="K330" i="19"/>
  <c r="J330" i="19"/>
  <c r="G330" i="19"/>
  <c r="E330" i="19"/>
  <c r="M329" i="19"/>
  <c r="L329" i="19"/>
  <c r="K329" i="19"/>
  <c r="J329" i="19"/>
  <c r="G329" i="19"/>
  <c r="E329" i="19"/>
  <c r="M328" i="19"/>
  <c r="L328" i="19"/>
  <c r="K328" i="19"/>
  <c r="J328" i="19"/>
  <c r="G328" i="19"/>
  <c r="E328" i="19"/>
  <c r="M327" i="19"/>
  <c r="L327" i="19"/>
  <c r="K327" i="19"/>
  <c r="J327" i="19"/>
  <c r="G327" i="19"/>
  <c r="E327" i="19"/>
  <c r="M326" i="19"/>
  <c r="L326" i="19"/>
  <c r="K326" i="19"/>
  <c r="J326" i="19"/>
  <c r="G326" i="19"/>
  <c r="E326" i="19"/>
  <c r="M325" i="19"/>
  <c r="L325" i="19"/>
  <c r="K325" i="19"/>
  <c r="J325" i="19"/>
  <c r="G325" i="19"/>
  <c r="E325" i="19"/>
  <c r="M324" i="19"/>
  <c r="L324" i="19"/>
  <c r="K324" i="19"/>
  <c r="J324" i="19"/>
  <c r="G324" i="19"/>
  <c r="E324" i="19"/>
  <c r="M323" i="19"/>
  <c r="L323" i="19"/>
  <c r="K323" i="19"/>
  <c r="J323" i="19"/>
  <c r="G323" i="19"/>
  <c r="E323" i="19"/>
  <c r="M322" i="19"/>
  <c r="L322" i="19"/>
  <c r="K322" i="19"/>
  <c r="J322" i="19"/>
  <c r="G322" i="19"/>
  <c r="E322" i="19"/>
  <c r="M321" i="19"/>
  <c r="L321" i="19"/>
  <c r="K321" i="19"/>
  <c r="J321" i="19"/>
  <c r="G321" i="19"/>
  <c r="E321" i="19"/>
  <c r="M320" i="19"/>
  <c r="L320" i="19"/>
  <c r="K320" i="19"/>
  <c r="J320" i="19"/>
  <c r="G320" i="19"/>
  <c r="E320" i="19"/>
  <c r="M319" i="19"/>
  <c r="L319" i="19"/>
  <c r="K319" i="19"/>
  <c r="J319" i="19"/>
  <c r="G319" i="19"/>
  <c r="E319" i="19"/>
  <c r="M318" i="19"/>
  <c r="L318" i="19"/>
  <c r="K318" i="19"/>
  <c r="J318" i="19"/>
  <c r="G318" i="19"/>
  <c r="E318" i="19"/>
  <c r="M317" i="19"/>
  <c r="L317" i="19"/>
  <c r="K317" i="19"/>
  <c r="J317" i="19"/>
  <c r="G317" i="19"/>
  <c r="E317" i="19"/>
  <c r="M316" i="19"/>
  <c r="L316" i="19"/>
  <c r="K316" i="19"/>
  <c r="J316" i="19"/>
  <c r="G316" i="19"/>
  <c r="E316" i="19"/>
  <c r="M315" i="19"/>
  <c r="L315" i="19"/>
  <c r="K315" i="19"/>
  <c r="J315" i="19"/>
  <c r="G315" i="19"/>
  <c r="E315" i="19"/>
  <c r="M314" i="19"/>
  <c r="L314" i="19"/>
  <c r="K314" i="19"/>
  <c r="J314" i="19"/>
  <c r="G314" i="19"/>
  <c r="E314" i="19"/>
  <c r="M313" i="19"/>
  <c r="L313" i="19"/>
  <c r="K313" i="19"/>
  <c r="J313" i="19"/>
  <c r="G313" i="19"/>
  <c r="E313" i="19"/>
  <c r="M312" i="19"/>
  <c r="L312" i="19"/>
  <c r="K312" i="19"/>
  <c r="J312" i="19"/>
  <c r="G312" i="19"/>
  <c r="E312" i="19"/>
  <c r="M311" i="19"/>
  <c r="L311" i="19"/>
  <c r="K311" i="19"/>
  <c r="J311" i="19"/>
  <c r="G311" i="19"/>
  <c r="E311" i="19"/>
  <c r="M310" i="19"/>
  <c r="L310" i="19"/>
  <c r="K310" i="19"/>
  <c r="J310" i="19"/>
  <c r="G310" i="19"/>
  <c r="E310" i="19"/>
  <c r="M309" i="19"/>
  <c r="L309" i="19"/>
  <c r="K309" i="19"/>
  <c r="J309" i="19"/>
  <c r="G309" i="19"/>
  <c r="E309" i="19"/>
  <c r="M308" i="19"/>
  <c r="L308" i="19"/>
  <c r="K308" i="19"/>
  <c r="J308" i="19"/>
  <c r="G308" i="19"/>
  <c r="E308" i="19"/>
  <c r="M307" i="19"/>
  <c r="L307" i="19"/>
  <c r="K307" i="19"/>
  <c r="J307" i="19"/>
  <c r="G307" i="19"/>
  <c r="E307" i="19"/>
  <c r="M306" i="19"/>
  <c r="L306" i="19"/>
  <c r="K306" i="19"/>
  <c r="J306" i="19"/>
  <c r="G306" i="19"/>
  <c r="E306" i="19"/>
  <c r="M305" i="19"/>
  <c r="L305" i="19"/>
  <c r="K305" i="19"/>
  <c r="J305" i="19"/>
  <c r="G305" i="19"/>
  <c r="E305" i="19"/>
  <c r="M304" i="19"/>
  <c r="L304" i="19"/>
  <c r="K304" i="19"/>
  <c r="J304" i="19"/>
  <c r="G304" i="19"/>
  <c r="E304" i="19"/>
  <c r="M303" i="19"/>
  <c r="L303" i="19"/>
  <c r="K303" i="19"/>
  <c r="J303" i="19"/>
  <c r="G303" i="19"/>
  <c r="E303" i="19"/>
  <c r="M302" i="19"/>
  <c r="L302" i="19"/>
  <c r="K302" i="19"/>
  <c r="J302" i="19"/>
  <c r="G302" i="19"/>
  <c r="E302" i="19"/>
  <c r="M301" i="19"/>
  <c r="L301" i="19"/>
  <c r="K301" i="19"/>
  <c r="J301" i="19"/>
  <c r="G301" i="19"/>
  <c r="E301" i="19"/>
  <c r="M300" i="19"/>
  <c r="L300" i="19"/>
  <c r="K300" i="19"/>
  <c r="J300" i="19"/>
  <c r="G300" i="19"/>
  <c r="E300" i="19"/>
  <c r="M299" i="19"/>
  <c r="L299" i="19"/>
  <c r="K299" i="19"/>
  <c r="J299" i="19"/>
  <c r="G299" i="19"/>
  <c r="E299" i="19"/>
  <c r="M298" i="19"/>
  <c r="L298" i="19"/>
  <c r="K298" i="19"/>
  <c r="J298" i="19"/>
  <c r="G298" i="19"/>
  <c r="E298" i="19"/>
  <c r="M297" i="19"/>
  <c r="L297" i="19"/>
  <c r="K297" i="19"/>
  <c r="J297" i="19"/>
  <c r="G297" i="19"/>
  <c r="E297" i="19"/>
  <c r="M296" i="19"/>
  <c r="L296" i="19"/>
  <c r="K296" i="19"/>
  <c r="J296" i="19"/>
  <c r="G296" i="19"/>
  <c r="E296" i="19"/>
  <c r="M295" i="19"/>
  <c r="L295" i="19"/>
  <c r="K295" i="19"/>
  <c r="J295" i="19"/>
  <c r="G295" i="19"/>
  <c r="E295" i="19"/>
  <c r="M294" i="19"/>
  <c r="L294" i="19"/>
  <c r="K294" i="19"/>
  <c r="J294" i="19"/>
  <c r="G294" i="19"/>
  <c r="E294" i="19"/>
  <c r="M293" i="19"/>
  <c r="L293" i="19"/>
  <c r="K293" i="19"/>
  <c r="J293" i="19"/>
  <c r="G293" i="19"/>
  <c r="E293" i="19"/>
  <c r="M292" i="19"/>
  <c r="L292" i="19"/>
  <c r="K292" i="19"/>
  <c r="J292" i="19"/>
  <c r="G292" i="19"/>
  <c r="E292" i="19"/>
  <c r="M291" i="19"/>
  <c r="L291" i="19"/>
  <c r="K291" i="19"/>
  <c r="J291" i="19"/>
  <c r="G291" i="19"/>
  <c r="E291" i="19"/>
  <c r="M290" i="19"/>
  <c r="L290" i="19"/>
  <c r="K290" i="19"/>
  <c r="J290" i="19"/>
  <c r="G290" i="19"/>
  <c r="E290" i="19"/>
  <c r="M289" i="19"/>
  <c r="L289" i="19"/>
  <c r="K289" i="19"/>
  <c r="J289" i="19"/>
  <c r="G289" i="19"/>
  <c r="E289" i="19"/>
  <c r="M288" i="19"/>
  <c r="L288" i="19"/>
  <c r="K288" i="19"/>
  <c r="J288" i="19"/>
  <c r="G288" i="19"/>
  <c r="E288" i="19"/>
  <c r="M287" i="19"/>
  <c r="L287" i="19"/>
  <c r="K287" i="19"/>
  <c r="J287" i="19"/>
  <c r="G287" i="19"/>
  <c r="E287" i="19"/>
  <c r="M286" i="19"/>
  <c r="L286" i="19"/>
  <c r="K286" i="19"/>
  <c r="J286" i="19"/>
  <c r="G286" i="19"/>
  <c r="E286" i="19"/>
  <c r="M285" i="19"/>
  <c r="L285" i="19"/>
  <c r="K285" i="19"/>
  <c r="J285" i="19"/>
  <c r="G285" i="19"/>
  <c r="E285" i="19"/>
  <c r="M284" i="19"/>
  <c r="L284" i="19"/>
  <c r="K284" i="19"/>
  <c r="J284" i="19"/>
  <c r="G284" i="19"/>
  <c r="E284" i="19"/>
  <c r="M283" i="19"/>
  <c r="L283" i="19"/>
  <c r="K283" i="19"/>
  <c r="J283" i="19"/>
  <c r="G283" i="19"/>
  <c r="E283" i="19"/>
  <c r="M282" i="19"/>
  <c r="L282" i="19"/>
  <c r="K282" i="19"/>
  <c r="J282" i="19"/>
  <c r="G282" i="19"/>
  <c r="E282" i="19"/>
  <c r="M281" i="19"/>
  <c r="L281" i="19"/>
  <c r="K281" i="19"/>
  <c r="J281" i="19"/>
  <c r="G281" i="19"/>
  <c r="E281" i="19"/>
  <c r="M280" i="19"/>
  <c r="L280" i="19"/>
  <c r="K280" i="19"/>
  <c r="J280" i="19"/>
  <c r="G280" i="19"/>
  <c r="E280" i="19"/>
  <c r="M279" i="19"/>
  <c r="L279" i="19"/>
  <c r="K279" i="19"/>
  <c r="J279" i="19"/>
  <c r="G279" i="19"/>
  <c r="E279" i="19"/>
  <c r="M278" i="19"/>
  <c r="L278" i="19"/>
  <c r="K278" i="19"/>
  <c r="J278" i="19"/>
  <c r="G278" i="19"/>
  <c r="E278" i="19"/>
  <c r="M277" i="19"/>
  <c r="L277" i="19"/>
  <c r="K277" i="19"/>
  <c r="J277" i="19"/>
  <c r="G277" i="19"/>
  <c r="E277" i="19"/>
  <c r="M276" i="19"/>
  <c r="L276" i="19"/>
  <c r="K276" i="19"/>
  <c r="J276" i="19"/>
  <c r="G276" i="19"/>
  <c r="E276" i="19"/>
  <c r="M275" i="19"/>
  <c r="L275" i="19"/>
  <c r="K275" i="19"/>
  <c r="J275" i="19"/>
  <c r="G275" i="19"/>
  <c r="E275" i="19"/>
  <c r="E5" i="19" s="1"/>
  <c r="F5" i="19" s="1"/>
  <c r="M274" i="19"/>
  <c r="L274" i="19"/>
  <c r="K274" i="19"/>
  <c r="J274" i="19"/>
  <c r="G274" i="19"/>
  <c r="E274" i="19"/>
  <c r="G273" i="19"/>
  <c r="E273" i="19"/>
  <c r="M272" i="19"/>
  <c r="L272" i="19"/>
  <c r="K272" i="19"/>
  <c r="J272" i="19"/>
  <c r="G272" i="19"/>
  <c r="E272" i="19"/>
  <c r="M271" i="19"/>
  <c r="L271" i="19"/>
  <c r="K271" i="19"/>
  <c r="J271" i="19"/>
  <c r="G271" i="19"/>
  <c r="E271" i="19"/>
  <c r="M270" i="19"/>
  <c r="L270" i="19"/>
  <c r="K270" i="19"/>
  <c r="J270" i="19"/>
  <c r="G270" i="19"/>
  <c r="E270" i="19"/>
  <c r="M269" i="19"/>
  <c r="L269" i="19"/>
  <c r="K269" i="19"/>
  <c r="J269" i="19"/>
  <c r="G269" i="19"/>
  <c r="E269" i="19"/>
  <c r="M268" i="19"/>
  <c r="L268" i="19"/>
  <c r="K268" i="19"/>
  <c r="J268" i="19"/>
  <c r="G268" i="19"/>
  <c r="E268" i="19"/>
  <c r="M267" i="19"/>
  <c r="L267" i="19"/>
  <c r="K267" i="19"/>
  <c r="J267" i="19"/>
  <c r="G267" i="19"/>
  <c r="E267" i="19"/>
  <c r="M266" i="19"/>
  <c r="L266" i="19"/>
  <c r="K266" i="19"/>
  <c r="J266" i="19"/>
  <c r="G266" i="19"/>
  <c r="E266" i="19"/>
  <c r="M265" i="19"/>
  <c r="L265" i="19"/>
  <c r="K265" i="19"/>
  <c r="J265" i="19"/>
  <c r="G265" i="19"/>
  <c r="E265" i="19"/>
  <c r="M264" i="19"/>
  <c r="L264" i="19"/>
  <c r="K264" i="19"/>
  <c r="J264" i="19"/>
  <c r="G264" i="19"/>
  <c r="E264" i="19"/>
  <c r="M263" i="19"/>
  <c r="L263" i="19"/>
  <c r="K263" i="19"/>
  <c r="J263" i="19"/>
  <c r="G263" i="19"/>
  <c r="E263" i="19"/>
  <c r="M262" i="19"/>
  <c r="L262" i="19"/>
  <c r="K262" i="19"/>
  <c r="J262" i="19"/>
  <c r="G262" i="19"/>
  <c r="E262" i="19"/>
  <c r="M261" i="19"/>
  <c r="L261" i="19"/>
  <c r="K261" i="19"/>
  <c r="J261" i="19"/>
  <c r="G261" i="19"/>
  <c r="E261" i="19"/>
  <c r="M260" i="19"/>
  <c r="L260" i="19"/>
  <c r="K260" i="19"/>
  <c r="J260" i="19"/>
  <c r="G260" i="19"/>
  <c r="E260" i="19"/>
  <c r="M259" i="19"/>
  <c r="L259" i="19"/>
  <c r="K259" i="19"/>
  <c r="J259" i="19"/>
  <c r="G259" i="19"/>
  <c r="E259" i="19"/>
  <c r="M258" i="19"/>
  <c r="L258" i="19"/>
  <c r="K258" i="19"/>
  <c r="J258" i="19"/>
  <c r="G258" i="19"/>
  <c r="E258" i="19"/>
  <c r="M257" i="19"/>
  <c r="L257" i="19"/>
  <c r="K257" i="19"/>
  <c r="J257" i="19"/>
  <c r="G257" i="19"/>
  <c r="E257" i="19"/>
  <c r="M256" i="19"/>
  <c r="L256" i="19"/>
  <c r="K256" i="19"/>
  <c r="J256" i="19"/>
  <c r="G256" i="19"/>
  <c r="E256" i="19"/>
  <c r="M255" i="19"/>
  <c r="L255" i="19"/>
  <c r="K255" i="19"/>
  <c r="J255" i="19"/>
  <c r="G255" i="19"/>
  <c r="E255" i="19"/>
  <c r="M254" i="19"/>
  <c r="L254" i="19"/>
  <c r="K254" i="19"/>
  <c r="J254" i="19"/>
  <c r="G254" i="19"/>
  <c r="E254" i="19"/>
  <c r="M253" i="19"/>
  <c r="L253" i="19"/>
  <c r="K253" i="19"/>
  <c r="J253" i="19"/>
  <c r="G253" i="19"/>
  <c r="E253" i="19"/>
  <c r="M252" i="19"/>
  <c r="L252" i="19"/>
  <c r="K252" i="19"/>
  <c r="J252" i="19"/>
  <c r="G252" i="19"/>
  <c r="E252" i="19"/>
  <c r="M251" i="19"/>
  <c r="L251" i="19"/>
  <c r="K251" i="19"/>
  <c r="J251" i="19"/>
  <c r="G251" i="19"/>
  <c r="E251" i="19"/>
  <c r="M250" i="19"/>
  <c r="L250" i="19"/>
  <c r="K250" i="19"/>
  <c r="J250" i="19"/>
  <c r="G250" i="19"/>
  <c r="E250" i="19"/>
  <c r="M249" i="19"/>
  <c r="L249" i="19"/>
  <c r="K249" i="19"/>
  <c r="J249" i="19"/>
  <c r="G249" i="19"/>
  <c r="E249" i="19"/>
  <c r="M248" i="19"/>
  <c r="L248" i="19"/>
  <c r="K248" i="19"/>
  <c r="J248" i="19"/>
  <c r="G248" i="19"/>
  <c r="E248" i="19"/>
  <c r="M247" i="19"/>
  <c r="L247" i="19"/>
  <c r="K247" i="19"/>
  <c r="J247" i="19"/>
  <c r="G247" i="19"/>
  <c r="E247" i="19"/>
  <c r="M246" i="19"/>
  <c r="L246" i="19"/>
  <c r="K246" i="19"/>
  <c r="J246" i="19"/>
  <c r="G246" i="19"/>
  <c r="E246" i="19"/>
  <c r="M245" i="19"/>
  <c r="L245" i="19"/>
  <c r="K245" i="19"/>
  <c r="J245" i="19"/>
  <c r="G245" i="19"/>
  <c r="E245" i="19"/>
  <c r="M244" i="19"/>
  <c r="L244" i="19"/>
  <c r="K244" i="19"/>
  <c r="J244" i="19"/>
  <c r="G244" i="19"/>
  <c r="E244" i="19"/>
  <c r="M243" i="19"/>
  <c r="L243" i="19"/>
  <c r="K243" i="19"/>
  <c r="J243" i="19"/>
  <c r="G243" i="19"/>
  <c r="E243" i="19"/>
  <c r="M242" i="19"/>
  <c r="L242" i="19"/>
  <c r="K242" i="19"/>
  <c r="J242" i="19"/>
  <c r="G242" i="19"/>
  <c r="E242" i="19"/>
  <c r="M241" i="19"/>
  <c r="L241" i="19"/>
  <c r="K241" i="19"/>
  <c r="J241" i="19"/>
  <c r="G241" i="19"/>
  <c r="E241" i="19"/>
  <c r="M240" i="19"/>
  <c r="L240" i="19"/>
  <c r="K240" i="19"/>
  <c r="J240" i="19"/>
  <c r="G240" i="19"/>
  <c r="E240" i="19"/>
  <c r="M239" i="19"/>
  <c r="L239" i="19"/>
  <c r="K239" i="19"/>
  <c r="J239" i="19"/>
  <c r="G239" i="19"/>
  <c r="E239" i="19"/>
  <c r="M238" i="19"/>
  <c r="L238" i="19"/>
  <c r="K238" i="19"/>
  <c r="J238" i="19"/>
  <c r="G238" i="19"/>
  <c r="E238" i="19"/>
  <c r="M237" i="19"/>
  <c r="L237" i="19"/>
  <c r="K237" i="19"/>
  <c r="J237" i="19"/>
  <c r="G237" i="19"/>
  <c r="E237" i="19"/>
  <c r="M236" i="19"/>
  <c r="L236" i="19"/>
  <c r="K236" i="19"/>
  <c r="J236" i="19"/>
  <c r="G236" i="19"/>
  <c r="E236" i="19"/>
  <c r="M235" i="19"/>
  <c r="L235" i="19"/>
  <c r="K235" i="19"/>
  <c r="J235" i="19"/>
  <c r="G235" i="19"/>
  <c r="E235" i="19"/>
  <c r="M234" i="19"/>
  <c r="L234" i="19"/>
  <c r="K234" i="19"/>
  <c r="J234" i="19"/>
  <c r="G234" i="19"/>
  <c r="E234" i="19"/>
  <c r="M233" i="19"/>
  <c r="L233" i="19"/>
  <c r="K233" i="19"/>
  <c r="J233" i="19"/>
  <c r="G233" i="19"/>
  <c r="E233" i="19"/>
  <c r="M232" i="19"/>
  <c r="L232" i="19"/>
  <c r="K232" i="19"/>
  <c r="J232" i="19"/>
  <c r="G232" i="19"/>
  <c r="E232" i="19"/>
  <c r="M231" i="19"/>
  <c r="L231" i="19"/>
  <c r="K231" i="19"/>
  <c r="J231" i="19"/>
  <c r="G231" i="19"/>
  <c r="E231" i="19"/>
  <c r="M230" i="19"/>
  <c r="L230" i="19"/>
  <c r="K230" i="19"/>
  <c r="J230" i="19"/>
  <c r="G230" i="19"/>
  <c r="E230" i="19"/>
  <c r="M229" i="19"/>
  <c r="L229" i="19"/>
  <c r="K229" i="19"/>
  <c r="J229" i="19"/>
  <c r="G229" i="19"/>
  <c r="E229" i="19"/>
  <c r="M228" i="19"/>
  <c r="L228" i="19"/>
  <c r="K228" i="19"/>
  <c r="J228" i="19"/>
  <c r="G228" i="19"/>
  <c r="E228" i="19"/>
  <c r="M227" i="19"/>
  <c r="L227" i="19"/>
  <c r="K227" i="19"/>
  <c r="J227" i="19"/>
  <c r="G227" i="19"/>
  <c r="E227" i="19"/>
  <c r="M226" i="19"/>
  <c r="L226" i="19"/>
  <c r="K226" i="19"/>
  <c r="J226" i="19"/>
  <c r="G226" i="19"/>
  <c r="E226" i="19"/>
  <c r="M225" i="19"/>
  <c r="L225" i="19"/>
  <c r="K225" i="19"/>
  <c r="J225" i="19"/>
  <c r="G225" i="19"/>
  <c r="E225" i="19"/>
  <c r="M224" i="19"/>
  <c r="L224" i="19"/>
  <c r="K224" i="19"/>
  <c r="J224" i="19"/>
  <c r="G224" i="19"/>
  <c r="E224" i="19"/>
  <c r="M223" i="19"/>
  <c r="L223" i="19"/>
  <c r="K223" i="19"/>
  <c r="J223" i="19"/>
  <c r="G223" i="19"/>
  <c r="E223" i="19"/>
  <c r="M222" i="19"/>
  <c r="L222" i="19"/>
  <c r="K222" i="19"/>
  <c r="J222" i="19"/>
  <c r="G222" i="19"/>
  <c r="E222" i="19"/>
  <c r="M221" i="19"/>
  <c r="L221" i="19"/>
  <c r="K221" i="19"/>
  <c r="J221" i="19"/>
  <c r="G221" i="19"/>
  <c r="E221" i="19"/>
  <c r="M220" i="19"/>
  <c r="L220" i="19"/>
  <c r="K220" i="19"/>
  <c r="J220" i="19"/>
  <c r="G220" i="19"/>
  <c r="E220" i="19"/>
  <c r="M219" i="19"/>
  <c r="L219" i="19"/>
  <c r="K219" i="19"/>
  <c r="J219" i="19"/>
  <c r="G219" i="19"/>
  <c r="E219" i="19"/>
  <c r="M218" i="19"/>
  <c r="L218" i="19"/>
  <c r="K218" i="19"/>
  <c r="J218" i="19"/>
  <c r="G218" i="19"/>
  <c r="E218" i="19"/>
  <c r="M217" i="19"/>
  <c r="L217" i="19"/>
  <c r="K217" i="19"/>
  <c r="J217" i="19"/>
  <c r="G217" i="19"/>
  <c r="E217" i="19"/>
  <c r="M216" i="19"/>
  <c r="L216" i="19"/>
  <c r="K216" i="19"/>
  <c r="J216" i="19"/>
  <c r="G216" i="19"/>
  <c r="E216" i="19"/>
  <c r="M215" i="19"/>
  <c r="L215" i="19"/>
  <c r="K215" i="19"/>
  <c r="J215" i="19"/>
  <c r="G215" i="19"/>
  <c r="E215" i="19"/>
  <c r="M214" i="19"/>
  <c r="L214" i="19"/>
  <c r="K214" i="19"/>
  <c r="J214" i="19"/>
  <c r="G214" i="19"/>
  <c r="E214" i="19"/>
  <c r="M213" i="19"/>
  <c r="L213" i="19"/>
  <c r="K213" i="19"/>
  <c r="J213" i="19"/>
  <c r="G213" i="19"/>
  <c r="E213" i="19"/>
  <c r="M212" i="19"/>
  <c r="L212" i="19"/>
  <c r="K212" i="19"/>
  <c r="J212" i="19"/>
  <c r="G212" i="19"/>
  <c r="E212" i="19"/>
  <c r="M211" i="19"/>
  <c r="L211" i="19"/>
  <c r="K211" i="19"/>
  <c r="J211" i="19"/>
  <c r="G211" i="19"/>
  <c r="E211" i="19"/>
  <c r="M210" i="19"/>
  <c r="L210" i="19"/>
  <c r="K210" i="19"/>
  <c r="J210" i="19"/>
  <c r="G210" i="19"/>
  <c r="E210" i="19"/>
  <c r="M209" i="19"/>
  <c r="L209" i="19"/>
  <c r="K209" i="19"/>
  <c r="J209" i="19"/>
  <c r="G209" i="19"/>
  <c r="E209" i="19"/>
  <c r="M208" i="19"/>
  <c r="L208" i="19"/>
  <c r="K208" i="19"/>
  <c r="J208" i="19"/>
  <c r="G208" i="19"/>
  <c r="E208" i="19"/>
  <c r="M207" i="19"/>
  <c r="L207" i="19"/>
  <c r="K207" i="19"/>
  <c r="J207" i="19"/>
  <c r="G207" i="19"/>
  <c r="E207" i="19"/>
  <c r="M206" i="19"/>
  <c r="L206" i="19"/>
  <c r="K206" i="19"/>
  <c r="J206" i="19"/>
  <c r="G206" i="19"/>
  <c r="E206" i="19"/>
  <c r="M205" i="19"/>
  <c r="L205" i="19"/>
  <c r="K205" i="19"/>
  <c r="J205" i="19"/>
  <c r="G205" i="19"/>
  <c r="E205" i="19"/>
  <c r="M204" i="19"/>
  <c r="L204" i="19"/>
  <c r="K204" i="19"/>
  <c r="J204" i="19"/>
  <c r="G204" i="19"/>
  <c r="E204" i="19"/>
  <c r="M203" i="19"/>
  <c r="L203" i="19"/>
  <c r="K203" i="19"/>
  <c r="J203" i="19"/>
  <c r="G203" i="19"/>
  <c r="E203" i="19"/>
  <c r="M202" i="19"/>
  <c r="L202" i="19"/>
  <c r="K202" i="19"/>
  <c r="J202" i="19"/>
  <c r="G202" i="19"/>
  <c r="E202" i="19"/>
  <c r="M201" i="19"/>
  <c r="L201" i="19"/>
  <c r="K201" i="19"/>
  <c r="J201" i="19"/>
  <c r="G201" i="19"/>
  <c r="E201" i="19"/>
  <c r="M200" i="19"/>
  <c r="L200" i="19"/>
  <c r="K200" i="19"/>
  <c r="J200" i="19"/>
  <c r="G200" i="19"/>
  <c r="E200" i="19"/>
  <c r="M199" i="19"/>
  <c r="L199" i="19"/>
  <c r="K199" i="19"/>
  <c r="J199" i="19"/>
  <c r="G199" i="19"/>
  <c r="E199" i="19"/>
  <c r="M198" i="19"/>
  <c r="L198" i="19"/>
  <c r="K198" i="19"/>
  <c r="J198" i="19"/>
  <c r="G198" i="19"/>
  <c r="E198" i="19"/>
  <c r="M197" i="19"/>
  <c r="L197" i="19"/>
  <c r="K197" i="19"/>
  <c r="J197" i="19"/>
  <c r="G197" i="19"/>
  <c r="E197" i="19"/>
  <c r="M196" i="19"/>
  <c r="L196" i="19"/>
  <c r="K196" i="19"/>
  <c r="J196" i="19"/>
  <c r="G196" i="19"/>
  <c r="E196" i="19"/>
  <c r="M195" i="19"/>
  <c r="L195" i="19"/>
  <c r="K195" i="19"/>
  <c r="J195" i="19"/>
  <c r="G195" i="19"/>
  <c r="E195" i="19"/>
  <c r="M194" i="19"/>
  <c r="L194" i="19"/>
  <c r="K194" i="19"/>
  <c r="J194" i="19"/>
  <c r="G194" i="19"/>
  <c r="E194" i="19"/>
  <c r="M193" i="19"/>
  <c r="L193" i="19"/>
  <c r="K193" i="19"/>
  <c r="J193" i="19"/>
  <c r="G193" i="19"/>
  <c r="E193" i="19"/>
  <c r="M192" i="19"/>
  <c r="L192" i="19"/>
  <c r="K192" i="19"/>
  <c r="J192" i="19"/>
  <c r="G192" i="19"/>
  <c r="E192" i="19"/>
  <c r="M191" i="19"/>
  <c r="L191" i="19"/>
  <c r="K191" i="19"/>
  <c r="J191" i="19"/>
  <c r="G191" i="19"/>
  <c r="E191" i="19"/>
  <c r="M190" i="19"/>
  <c r="L190" i="19"/>
  <c r="K190" i="19"/>
  <c r="J190" i="19"/>
  <c r="G190" i="19"/>
  <c r="E190" i="19"/>
  <c r="M189" i="19"/>
  <c r="L189" i="19"/>
  <c r="K189" i="19"/>
  <c r="J189" i="19"/>
  <c r="G189" i="19"/>
  <c r="E189" i="19"/>
  <c r="M188" i="19"/>
  <c r="L188" i="19"/>
  <c r="K188" i="19"/>
  <c r="J188" i="19"/>
  <c r="G188" i="19"/>
  <c r="E188" i="19"/>
  <c r="M187" i="19"/>
  <c r="L187" i="19"/>
  <c r="K187" i="19"/>
  <c r="J187" i="19"/>
  <c r="G187" i="19"/>
  <c r="E187" i="19"/>
  <c r="M186" i="19"/>
  <c r="L186" i="19"/>
  <c r="K186" i="19"/>
  <c r="J186" i="19"/>
  <c r="G186" i="19"/>
  <c r="E186" i="19"/>
  <c r="M185" i="19"/>
  <c r="L185" i="19"/>
  <c r="K185" i="19"/>
  <c r="J185" i="19"/>
  <c r="G185" i="19"/>
  <c r="E185" i="19"/>
  <c r="M184" i="19"/>
  <c r="L184" i="19"/>
  <c r="K184" i="19"/>
  <c r="J184" i="19"/>
  <c r="G184" i="19"/>
  <c r="E184" i="19"/>
  <c r="M183" i="19"/>
  <c r="L183" i="19"/>
  <c r="K183" i="19"/>
  <c r="J183" i="19"/>
  <c r="G183" i="19"/>
  <c r="E183" i="19"/>
  <c r="M182" i="19"/>
  <c r="L182" i="19"/>
  <c r="K182" i="19"/>
  <c r="J182" i="19"/>
  <c r="G182" i="19"/>
  <c r="E182" i="19"/>
  <c r="M181" i="19"/>
  <c r="L181" i="19"/>
  <c r="K181" i="19"/>
  <c r="J181" i="19"/>
  <c r="G181" i="19"/>
  <c r="E181" i="19"/>
  <c r="M180" i="19"/>
  <c r="L180" i="19"/>
  <c r="K180" i="19"/>
  <c r="J180" i="19"/>
  <c r="G180" i="19"/>
  <c r="E180" i="19"/>
  <c r="M179" i="19"/>
  <c r="L179" i="19"/>
  <c r="K179" i="19"/>
  <c r="J179" i="19"/>
  <c r="G179" i="19"/>
  <c r="E179" i="19"/>
  <c r="M178" i="19"/>
  <c r="L178" i="19"/>
  <c r="K178" i="19"/>
  <c r="J178" i="19"/>
  <c r="G178" i="19"/>
  <c r="E178" i="19"/>
  <c r="M177" i="19"/>
  <c r="L177" i="19"/>
  <c r="K177" i="19"/>
  <c r="J177" i="19"/>
  <c r="G177" i="19"/>
  <c r="E177" i="19"/>
  <c r="M176" i="19"/>
  <c r="L176" i="19"/>
  <c r="K176" i="19"/>
  <c r="J176" i="19"/>
  <c r="G176" i="19"/>
  <c r="E176" i="19"/>
  <c r="M175" i="19"/>
  <c r="L175" i="19"/>
  <c r="K175" i="19"/>
  <c r="J175" i="19"/>
  <c r="G175" i="19"/>
  <c r="E175" i="19"/>
  <c r="M174" i="19"/>
  <c r="L174" i="19"/>
  <c r="K174" i="19"/>
  <c r="J174" i="19"/>
  <c r="G174" i="19"/>
  <c r="E174" i="19"/>
  <c r="M173" i="19"/>
  <c r="L173" i="19"/>
  <c r="K173" i="19"/>
  <c r="J173" i="19"/>
  <c r="G173" i="19"/>
  <c r="E173" i="19"/>
  <c r="M172" i="19"/>
  <c r="L172" i="19"/>
  <c r="K172" i="19"/>
  <c r="J172" i="19"/>
  <c r="G172" i="19"/>
  <c r="E172" i="19"/>
  <c r="M171" i="19"/>
  <c r="L171" i="19"/>
  <c r="K171" i="19"/>
  <c r="J171" i="19"/>
  <c r="G171" i="19"/>
  <c r="E171" i="19"/>
  <c r="M170" i="19"/>
  <c r="L170" i="19"/>
  <c r="K170" i="19"/>
  <c r="J170" i="19"/>
  <c r="G170" i="19"/>
  <c r="E170" i="19"/>
  <c r="M169" i="19"/>
  <c r="L169" i="19"/>
  <c r="K169" i="19"/>
  <c r="J169" i="19"/>
  <c r="G169" i="19"/>
  <c r="E169" i="19"/>
  <c r="M168" i="19"/>
  <c r="L168" i="19"/>
  <c r="K168" i="19"/>
  <c r="J168" i="19"/>
  <c r="G168" i="19"/>
  <c r="E168" i="19"/>
  <c r="M167" i="19"/>
  <c r="L167" i="19"/>
  <c r="K167" i="19"/>
  <c r="J167" i="19"/>
  <c r="G167" i="19"/>
  <c r="E167" i="19"/>
  <c r="M166" i="19"/>
  <c r="L166" i="19"/>
  <c r="K166" i="19"/>
  <c r="J166" i="19"/>
  <c r="G166" i="19"/>
  <c r="E166" i="19"/>
  <c r="M165" i="19"/>
  <c r="L165" i="19"/>
  <c r="K165" i="19"/>
  <c r="J165" i="19"/>
  <c r="G165" i="19"/>
  <c r="E165" i="19"/>
  <c r="M164" i="19"/>
  <c r="L164" i="19"/>
  <c r="K164" i="19"/>
  <c r="J164" i="19"/>
  <c r="G164" i="19"/>
  <c r="E164" i="19"/>
  <c r="M163" i="19"/>
  <c r="L163" i="19"/>
  <c r="K163" i="19"/>
  <c r="J163" i="19"/>
  <c r="G163" i="19"/>
  <c r="E163" i="19"/>
  <c r="M162" i="19"/>
  <c r="L162" i="19"/>
  <c r="K162" i="19"/>
  <c r="J162" i="19"/>
  <c r="G162" i="19"/>
  <c r="E162" i="19"/>
  <c r="M161" i="19"/>
  <c r="L161" i="19"/>
  <c r="K161" i="19"/>
  <c r="J161" i="19"/>
  <c r="G161" i="19"/>
  <c r="E161" i="19"/>
  <c r="M160" i="19"/>
  <c r="L160" i="19"/>
  <c r="K160" i="19"/>
  <c r="J160" i="19"/>
  <c r="G160" i="19"/>
  <c r="E160" i="19"/>
  <c r="M159" i="19"/>
  <c r="L159" i="19"/>
  <c r="K159" i="19"/>
  <c r="J159" i="19"/>
  <c r="G159" i="19"/>
  <c r="E159" i="19"/>
  <c r="M158" i="19"/>
  <c r="L158" i="19"/>
  <c r="K158" i="19"/>
  <c r="J158" i="19"/>
  <c r="G158" i="19"/>
  <c r="E158" i="19"/>
  <c r="M157" i="19"/>
  <c r="L157" i="19"/>
  <c r="K157" i="19"/>
  <c r="J157" i="19"/>
  <c r="G157" i="19"/>
  <c r="E157" i="19"/>
  <c r="M156" i="19"/>
  <c r="L156" i="19"/>
  <c r="K156" i="19"/>
  <c r="J156" i="19"/>
  <c r="G156" i="19"/>
  <c r="E156" i="19"/>
  <c r="M155" i="19"/>
  <c r="L155" i="19"/>
  <c r="K155" i="19"/>
  <c r="J155" i="19"/>
  <c r="G155" i="19"/>
  <c r="E155" i="19"/>
  <c r="M154" i="19"/>
  <c r="L154" i="19"/>
  <c r="K154" i="19"/>
  <c r="J154" i="19"/>
  <c r="G154" i="19"/>
  <c r="E154" i="19"/>
  <c r="M153" i="19"/>
  <c r="L153" i="19"/>
  <c r="K153" i="19"/>
  <c r="J153" i="19"/>
  <c r="G153" i="19"/>
  <c r="E153" i="19"/>
  <c r="M152" i="19"/>
  <c r="L152" i="19"/>
  <c r="K152" i="19"/>
  <c r="J152" i="19"/>
  <c r="G152" i="19"/>
  <c r="E152" i="19"/>
  <c r="M151" i="19"/>
  <c r="L151" i="19"/>
  <c r="K151" i="19"/>
  <c r="J151" i="19"/>
  <c r="G151" i="19"/>
  <c r="E151" i="19"/>
  <c r="M150" i="19"/>
  <c r="L150" i="19"/>
  <c r="K150" i="19"/>
  <c r="J150" i="19"/>
  <c r="G150" i="19"/>
  <c r="E150" i="19"/>
  <c r="M149" i="19"/>
  <c r="L149" i="19"/>
  <c r="K149" i="19"/>
  <c r="J149" i="19"/>
  <c r="G149" i="19"/>
  <c r="E149" i="19"/>
  <c r="M148" i="19"/>
  <c r="L148" i="19"/>
  <c r="K148" i="19"/>
  <c r="J148" i="19"/>
  <c r="G148" i="19"/>
  <c r="E148" i="19"/>
  <c r="M147" i="19"/>
  <c r="L147" i="19"/>
  <c r="K147" i="19"/>
  <c r="J147" i="19"/>
  <c r="G147" i="19"/>
  <c r="E147" i="19"/>
  <c r="M146" i="19"/>
  <c r="L146" i="19"/>
  <c r="K146" i="19"/>
  <c r="J146" i="19"/>
  <c r="G146" i="19"/>
  <c r="E146" i="19"/>
  <c r="M145" i="19"/>
  <c r="L145" i="19"/>
  <c r="K145" i="19"/>
  <c r="J145" i="19"/>
  <c r="G145" i="19"/>
  <c r="E145" i="19"/>
  <c r="M144" i="19"/>
  <c r="L144" i="19"/>
  <c r="K144" i="19"/>
  <c r="J144" i="19"/>
  <c r="G144" i="19"/>
  <c r="E144" i="19"/>
  <c r="M143" i="19"/>
  <c r="L143" i="19"/>
  <c r="K143" i="19"/>
  <c r="J143" i="19"/>
  <c r="G143" i="19"/>
  <c r="E143" i="19"/>
  <c r="M142" i="19"/>
  <c r="L142" i="19"/>
  <c r="K142" i="19"/>
  <c r="J142" i="19"/>
  <c r="G142" i="19"/>
  <c r="E142" i="19"/>
  <c r="M141" i="19"/>
  <c r="L141" i="19"/>
  <c r="K141" i="19"/>
  <c r="J141" i="19"/>
  <c r="G141" i="19"/>
  <c r="E141" i="19"/>
  <c r="M140" i="19"/>
  <c r="L140" i="19"/>
  <c r="K140" i="19"/>
  <c r="J140" i="19"/>
  <c r="G140" i="19"/>
  <c r="E140" i="19"/>
  <c r="M139" i="19"/>
  <c r="L139" i="19"/>
  <c r="K139" i="19"/>
  <c r="J139" i="19"/>
  <c r="G139" i="19"/>
  <c r="E139" i="19"/>
  <c r="M138" i="19"/>
  <c r="L138" i="19"/>
  <c r="K138" i="19"/>
  <c r="J138" i="19"/>
  <c r="G138" i="19"/>
  <c r="E138" i="19"/>
  <c r="M137" i="19"/>
  <c r="L137" i="19"/>
  <c r="K137" i="19"/>
  <c r="J137" i="19"/>
  <c r="G137" i="19"/>
  <c r="E137" i="19"/>
  <c r="M136" i="19"/>
  <c r="L136" i="19"/>
  <c r="K136" i="19"/>
  <c r="J136" i="19"/>
  <c r="G136" i="19"/>
  <c r="E136" i="19"/>
  <c r="M135" i="19"/>
  <c r="L135" i="19"/>
  <c r="K135" i="19"/>
  <c r="J135" i="19"/>
  <c r="G135" i="19"/>
  <c r="E135" i="19"/>
  <c r="M134" i="19"/>
  <c r="L134" i="19"/>
  <c r="K134" i="19"/>
  <c r="J134" i="19"/>
  <c r="G134" i="19"/>
  <c r="E134" i="19"/>
  <c r="M133" i="19"/>
  <c r="L133" i="19"/>
  <c r="K133" i="19"/>
  <c r="J133" i="19"/>
  <c r="G133" i="19"/>
  <c r="E133" i="19"/>
  <c r="M132" i="19"/>
  <c r="L132" i="19"/>
  <c r="K132" i="19"/>
  <c r="J132" i="19"/>
  <c r="G132" i="19"/>
  <c r="E132" i="19"/>
  <c r="M131" i="19"/>
  <c r="L131" i="19"/>
  <c r="K131" i="19"/>
  <c r="J131" i="19"/>
  <c r="G131" i="19"/>
  <c r="E131" i="19"/>
  <c r="M130" i="19"/>
  <c r="L130" i="19"/>
  <c r="K130" i="19"/>
  <c r="J130" i="19"/>
  <c r="G130" i="19"/>
  <c r="E130" i="19"/>
  <c r="M129" i="19"/>
  <c r="L129" i="19"/>
  <c r="K129" i="19"/>
  <c r="J129" i="19"/>
  <c r="G129" i="19"/>
  <c r="E129" i="19"/>
  <c r="M128" i="19"/>
  <c r="L128" i="19"/>
  <c r="K128" i="19"/>
  <c r="J128" i="19"/>
  <c r="G128" i="19"/>
  <c r="E128" i="19"/>
  <c r="M127" i="19"/>
  <c r="L127" i="19"/>
  <c r="K127" i="19"/>
  <c r="J127" i="19"/>
  <c r="G127" i="19"/>
  <c r="E127" i="19"/>
  <c r="M126" i="19"/>
  <c r="L126" i="19"/>
  <c r="K126" i="19"/>
  <c r="J126" i="19"/>
  <c r="G126" i="19"/>
  <c r="E126" i="19"/>
  <c r="M125" i="19"/>
  <c r="L125" i="19"/>
  <c r="K125" i="19"/>
  <c r="J125" i="19"/>
  <c r="G125" i="19"/>
  <c r="E125" i="19"/>
  <c r="M124" i="19"/>
  <c r="L124" i="19"/>
  <c r="K124" i="19"/>
  <c r="J124" i="19"/>
  <c r="G124" i="19"/>
  <c r="E124" i="19"/>
  <c r="M123" i="19"/>
  <c r="L123" i="19"/>
  <c r="K123" i="19"/>
  <c r="J123" i="19"/>
  <c r="G123" i="19"/>
  <c r="E123" i="19"/>
  <c r="M122" i="19"/>
  <c r="L122" i="19"/>
  <c r="K122" i="19"/>
  <c r="J122" i="19"/>
  <c r="G122" i="19"/>
  <c r="E122" i="19"/>
  <c r="M121" i="19"/>
  <c r="L121" i="19"/>
  <c r="K121" i="19"/>
  <c r="J121" i="19"/>
  <c r="G121" i="19"/>
  <c r="E121" i="19"/>
  <c r="M120" i="19"/>
  <c r="L120" i="19"/>
  <c r="K120" i="19"/>
  <c r="J120" i="19"/>
  <c r="G120" i="19"/>
  <c r="E120" i="19"/>
  <c r="M119" i="19"/>
  <c r="L119" i="19"/>
  <c r="K119" i="19"/>
  <c r="J119" i="19"/>
  <c r="G119" i="19"/>
  <c r="E119" i="19"/>
  <c r="M118" i="19"/>
  <c r="L118" i="19"/>
  <c r="K118" i="19"/>
  <c r="J118" i="19"/>
  <c r="G118" i="19"/>
  <c r="E118" i="19"/>
  <c r="M117" i="19"/>
  <c r="L117" i="19"/>
  <c r="K117" i="19"/>
  <c r="J117" i="19"/>
  <c r="G117" i="19"/>
  <c r="E117" i="19"/>
  <c r="M116" i="19"/>
  <c r="L116" i="19"/>
  <c r="K116" i="19"/>
  <c r="J116" i="19"/>
  <c r="G116" i="19"/>
  <c r="E116" i="19"/>
  <c r="M115" i="19"/>
  <c r="L115" i="19"/>
  <c r="K115" i="19"/>
  <c r="J115" i="19"/>
  <c r="G115" i="19"/>
  <c r="E115" i="19"/>
  <c r="M114" i="19"/>
  <c r="L114" i="19"/>
  <c r="K114" i="19"/>
  <c r="J114" i="19"/>
  <c r="G114" i="19"/>
  <c r="E114" i="19"/>
  <c r="M113" i="19"/>
  <c r="L113" i="19"/>
  <c r="K113" i="19"/>
  <c r="J113" i="19"/>
  <c r="G113" i="19"/>
  <c r="E113" i="19"/>
  <c r="M112" i="19"/>
  <c r="L112" i="19"/>
  <c r="K112" i="19"/>
  <c r="J112" i="19"/>
  <c r="G112" i="19"/>
  <c r="E112" i="19"/>
  <c r="M111" i="19"/>
  <c r="L111" i="19"/>
  <c r="K111" i="19"/>
  <c r="J111" i="19"/>
  <c r="G111" i="19"/>
  <c r="E111" i="19"/>
  <c r="M110" i="19"/>
  <c r="L110" i="19"/>
  <c r="K110" i="19"/>
  <c r="J110" i="19"/>
  <c r="G110" i="19"/>
  <c r="E110" i="19"/>
  <c r="M109" i="19"/>
  <c r="L109" i="19"/>
  <c r="K109" i="19"/>
  <c r="J109" i="19"/>
  <c r="G109" i="19"/>
  <c r="E109" i="19"/>
  <c r="E3" i="19" s="1"/>
  <c r="F3" i="19" s="1"/>
  <c r="M108" i="19"/>
  <c r="L108" i="19"/>
  <c r="K108" i="19"/>
  <c r="J108" i="19"/>
  <c r="G108" i="19"/>
  <c r="E108" i="19"/>
  <c r="M107" i="19"/>
  <c r="L107" i="19"/>
  <c r="K107" i="19"/>
  <c r="J107" i="19"/>
  <c r="G107" i="19"/>
  <c r="E107" i="19"/>
  <c r="M106" i="19"/>
  <c r="L106" i="19"/>
  <c r="K106" i="19"/>
  <c r="J106" i="19"/>
  <c r="G106" i="19"/>
  <c r="E106" i="19"/>
  <c r="M105" i="19"/>
  <c r="L105" i="19"/>
  <c r="K105" i="19"/>
  <c r="J105" i="19"/>
  <c r="G105" i="19"/>
  <c r="E105" i="19"/>
  <c r="M104" i="19"/>
  <c r="L104" i="19"/>
  <c r="K104" i="19"/>
  <c r="J104" i="19"/>
  <c r="G104" i="19"/>
  <c r="E104" i="19"/>
  <c r="M103" i="19"/>
  <c r="L103" i="19"/>
  <c r="K103" i="19"/>
  <c r="J103" i="19"/>
  <c r="G103" i="19"/>
  <c r="E103" i="19"/>
  <c r="M102" i="19"/>
  <c r="L102" i="19"/>
  <c r="K102" i="19"/>
  <c r="J102" i="19"/>
  <c r="G102" i="19"/>
  <c r="E102" i="19"/>
  <c r="M101" i="19"/>
  <c r="L101" i="19"/>
  <c r="K101" i="19"/>
  <c r="J101" i="19"/>
  <c r="G101" i="19"/>
  <c r="E101" i="19"/>
  <c r="M100" i="19"/>
  <c r="L100" i="19"/>
  <c r="K100" i="19"/>
  <c r="J100" i="19"/>
  <c r="G100" i="19"/>
  <c r="E100" i="19"/>
  <c r="M99" i="19"/>
  <c r="L99" i="19"/>
  <c r="K99" i="19"/>
  <c r="J99" i="19"/>
  <c r="G99" i="19"/>
  <c r="E99" i="19"/>
  <c r="M98" i="19"/>
  <c r="L98" i="19"/>
  <c r="K98" i="19"/>
  <c r="J98" i="19"/>
  <c r="G98" i="19"/>
  <c r="E98" i="19"/>
  <c r="M97" i="19"/>
  <c r="L97" i="19"/>
  <c r="K97" i="19"/>
  <c r="J97" i="19"/>
  <c r="G97" i="19"/>
  <c r="E97" i="19"/>
  <c r="M96" i="19"/>
  <c r="L96" i="19"/>
  <c r="K96" i="19"/>
  <c r="J96" i="19"/>
  <c r="G96" i="19"/>
  <c r="E96" i="19"/>
  <c r="M95" i="19"/>
  <c r="L95" i="19"/>
  <c r="K95" i="19"/>
  <c r="J95" i="19"/>
  <c r="G95" i="19"/>
  <c r="E95" i="19"/>
  <c r="M94" i="19"/>
  <c r="L94" i="19"/>
  <c r="K94" i="19"/>
  <c r="J94" i="19"/>
  <c r="G94" i="19"/>
  <c r="E94" i="19"/>
  <c r="M93" i="19"/>
  <c r="L93" i="19"/>
  <c r="K93" i="19"/>
  <c r="J93" i="19"/>
  <c r="G93" i="19"/>
  <c r="E93" i="19"/>
  <c r="M92" i="19"/>
  <c r="L92" i="19"/>
  <c r="K92" i="19"/>
  <c r="J92" i="19"/>
  <c r="G92" i="19"/>
  <c r="E92" i="19"/>
  <c r="M91" i="19"/>
  <c r="L91" i="19"/>
  <c r="K91" i="19"/>
  <c r="J91" i="19"/>
  <c r="G91" i="19"/>
  <c r="E91" i="19"/>
  <c r="M90" i="19"/>
  <c r="L90" i="19"/>
  <c r="K90" i="19"/>
  <c r="J90" i="19"/>
  <c r="G90" i="19"/>
  <c r="E90" i="19"/>
  <c r="M89" i="19"/>
  <c r="L89" i="19"/>
  <c r="K89" i="19"/>
  <c r="J89" i="19"/>
  <c r="G89" i="19"/>
  <c r="E89" i="19"/>
  <c r="M88" i="19"/>
  <c r="L88" i="19"/>
  <c r="K88" i="19"/>
  <c r="J88" i="19"/>
  <c r="G88" i="19"/>
  <c r="E88" i="19"/>
  <c r="M87" i="19"/>
  <c r="L87" i="19"/>
  <c r="K87" i="19"/>
  <c r="J87" i="19"/>
  <c r="G87" i="19"/>
  <c r="E87" i="19"/>
  <c r="M86" i="19"/>
  <c r="L86" i="19"/>
  <c r="K86" i="19"/>
  <c r="J86" i="19"/>
  <c r="G86" i="19"/>
  <c r="E86" i="19"/>
  <c r="M85" i="19"/>
  <c r="L85" i="19"/>
  <c r="K85" i="19"/>
  <c r="J85" i="19"/>
  <c r="G85" i="19"/>
  <c r="E85" i="19"/>
  <c r="M84" i="19"/>
  <c r="L84" i="19"/>
  <c r="K84" i="19"/>
  <c r="J84" i="19"/>
  <c r="G84" i="19"/>
  <c r="E84" i="19"/>
  <c r="M83" i="19"/>
  <c r="L83" i="19"/>
  <c r="K83" i="19"/>
  <c r="J83" i="19"/>
  <c r="G83" i="19"/>
  <c r="E83" i="19"/>
  <c r="M82" i="19"/>
  <c r="L82" i="19"/>
  <c r="K82" i="19"/>
  <c r="J82" i="19"/>
  <c r="G82" i="19"/>
  <c r="E82" i="19"/>
  <c r="M81" i="19"/>
  <c r="L81" i="19"/>
  <c r="K81" i="19"/>
  <c r="J81" i="19"/>
  <c r="G81" i="19"/>
  <c r="E81" i="19"/>
  <c r="M80" i="19"/>
  <c r="L80" i="19"/>
  <c r="K80" i="19"/>
  <c r="J80" i="19"/>
  <c r="G80" i="19"/>
  <c r="E80" i="19"/>
  <c r="M79" i="19"/>
  <c r="L79" i="19"/>
  <c r="K79" i="19"/>
  <c r="J79" i="19"/>
  <c r="G79" i="19"/>
  <c r="E79" i="19"/>
  <c r="M78" i="19"/>
  <c r="L78" i="19"/>
  <c r="K78" i="19"/>
  <c r="J78" i="19"/>
  <c r="G78" i="19"/>
  <c r="E78" i="19"/>
  <c r="M77" i="19"/>
  <c r="L77" i="19"/>
  <c r="K77" i="19"/>
  <c r="J77" i="19"/>
  <c r="G77" i="19"/>
  <c r="E77" i="19"/>
  <c r="M76" i="19"/>
  <c r="L76" i="19"/>
  <c r="K76" i="19"/>
  <c r="J76" i="19"/>
  <c r="G76" i="19"/>
  <c r="E76" i="19"/>
  <c r="M75" i="19"/>
  <c r="L75" i="19"/>
  <c r="K75" i="19"/>
  <c r="J75" i="19"/>
  <c r="G75" i="19"/>
  <c r="E75" i="19"/>
  <c r="M74" i="19"/>
  <c r="L74" i="19"/>
  <c r="K74" i="19"/>
  <c r="J74" i="19"/>
  <c r="G74" i="19"/>
  <c r="E74" i="19"/>
  <c r="M73" i="19"/>
  <c r="L73" i="19"/>
  <c r="K73" i="19"/>
  <c r="J73" i="19"/>
  <c r="G73" i="19"/>
  <c r="E73" i="19"/>
  <c r="M72" i="19"/>
  <c r="L72" i="19"/>
  <c r="K72" i="19"/>
  <c r="J72" i="19"/>
  <c r="G72" i="19"/>
  <c r="E72" i="19"/>
  <c r="M71" i="19"/>
  <c r="L71" i="19"/>
  <c r="K71" i="19"/>
  <c r="J71" i="19"/>
  <c r="G71" i="19"/>
  <c r="E71" i="19"/>
  <c r="M70" i="19"/>
  <c r="L70" i="19"/>
  <c r="K70" i="19"/>
  <c r="J70" i="19"/>
  <c r="G70" i="19"/>
  <c r="E70" i="19"/>
  <c r="M69" i="19"/>
  <c r="L69" i="19"/>
  <c r="K69" i="19"/>
  <c r="J69" i="19"/>
  <c r="G69" i="19"/>
  <c r="E69" i="19"/>
  <c r="M68" i="19"/>
  <c r="L68" i="19"/>
  <c r="K68" i="19"/>
  <c r="J68" i="19"/>
  <c r="G68" i="19"/>
  <c r="E68" i="19"/>
  <c r="M67" i="19"/>
  <c r="L67" i="19"/>
  <c r="K67" i="19"/>
  <c r="J67" i="19"/>
  <c r="G67" i="19"/>
  <c r="E67" i="19"/>
  <c r="M66" i="19"/>
  <c r="L66" i="19"/>
  <c r="K66" i="19"/>
  <c r="J66" i="19"/>
  <c r="G66" i="19"/>
  <c r="E66" i="19"/>
  <c r="M65" i="19"/>
  <c r="L65" i="19"/>
  <c r="K65" i="19"/>
  <c r="J65" i="19"/>
  <c r="G65" i="19"/>
  <c r="E65" i="19"/>
  <c r="M64" i="19"/>
  <c r="L64" i="19"/>
  <c r="K64" i="19"/>
  <c r="J64" i="19"/>
  <c r="G64" i="19"/>
  <c r="E64" i="19"/>
  <c r="M63" i="19"/>
  <c r="L63" i="19"/>
  <c r="K63" i="19"/>
  <c r="J63" i="19"/>
  <c r="G63" i="19"/>
  <c r="E63" i="19"/>
  <c r="M62" i="19"/>
  <c r="L62" i="19"/>
  <c r="K62" i="19"/>
  <c r="J62" i="19"/>
  <c r="G62" i="19"/>
  <c r="E62" i="19"/>
  <c r="M61" i="19"/>
  <c r="L61" i="19"/>
  <c r="K61" i="19"/>
  <c r="J61" i="19"/>
  <c r="G61" i="19"/>
  <c r="E61" i="19"/>
  <c r="M60" i="19"/>
  <c r="L60" i="19"/>
  <c r="K60" i="19"/>
  <c r="J60" i="19"/>
  <c r="G60" i="19"/>
  <c r="E60" i="19"/>
  <c r="M59" i="19"/>
  <c r="L59" i="19"/>
  <c r="K59" i="19"/>
  <c r="J59" i="19"/>
  <c r="G59" i="19"/>
  <c r="E59" i="19"/>
  <c r="M58" i="19"/>
  <c r="L58" i="19"/>
  <c r="K58" i="19"/>
  <c r="J58" i="19"/>
  <c r="G58" i="19"/>
  <c r="E58" i="19"/>
  <c r="M57" i="19"/>
  <c r="L57" i="19"/>
  <c r="K57" i="19"/>
  <c r="J57" i="19"/>
  <c r="G57" i="19"/>
  <c r="E57" i="19"/>
  <c r="M56" i="19"/>
  <c r="L56" i="19"/>
  <c r="K56" i="19"/>
  <c r="J56" i="19"/>
  <c r="G56" i="19"/>
  <c r="E56" i="19"/>
  <c r="M55" i="19"/>
  <c r="L55" i="19"/>
  <c r="K55" i="19"/>
  <c r="J55" i="19"/>
  <c r="G55" i="19"/>
  <c r="E55" i="19"/>
  <c r="M54" i="19"/>
  <c r="L54" i="19"/>
  <c r="K54" i="19"/>
  <c r="J54" i="19"/>
  <c r="G54" i="19"/>
  <c r="E54" i="19"/>
  <c r="M53" i="19"/>
  <c r="L53" i="19"/>
  <c r="K53" i="19"/>
  <c r="J53" i="19"/>
  <c r="G53" i="19"/>
  <c r="E53" i="19"/>
  <c r="M52" i="19"/>
  <c r="L52" i="19"/>
  <c r="K52" i="19"/>
  <c r="J52" i="19"/>
  <c r="G52" i="19"/>
  <c r="E52" i="19"/>
  <c r="M51" i="19"/>
  <c r="L51" i="19"/>
  <c r="K51" i="19"/>
  <c r="J51" i="19"/>
  <c r="G51" i="19"/>
  <c r="E51" i="19"/>
  <c r="M50" i="19"/>
  <c r="L50" i="19"/>
  <c r="K50" i="19"/>
  <c r="J50" i="19"/>
  <c r="G50" i="19"/>
  <c r="E50" i="19"/>
  <c r="M49" i="19"/>
  <c r="L49" i="19"/>
  <c r="K49" i="19"/>
  <c r="J49" i="19"/>
  <c r="G49" i="19"/>
  <c r="E49" i="19"/>
  <c r="M48" i="19"/>
  <c r="L48" i="19"/>
  <c r="K48" i="19"/>
  <c r="J48" i="19"/>
  <c r="G48" i="19"/>
  <c r="E48" i="19"/>
  <c r="M47" i="19"/>
  <c r="L47" i="19"/>
  <c r="K47" i="19"/>
  <c r="J47" i="19"/>
  <c r="G47" i="19"/>
  <c r="E47" i="19"/>
  <c r="M46" i="19"/>
  <c r="L46" i="19"/>
  <c r="K46" i="19"/>
  <c r="J46" i="19"/>
  <c r="G46" i="19"/>
  <c r="E46" i="19"/>
  <c r="M45" i="19"/>
  <c r="L45" i="19"/>
  <c r="K45" i="19"/>
  <c r="J45" i="19"/>
  <c r="G45" i="19"/>
  <c r="E45" i="19"/>
  <c r="M44" i="19"/>
  <c r="L44" i="19"/>
  <c r="K44" i="19"/>
  <c r="J44" i="19"/>
  <c r="G44" i="19"/>
  <c r="E44" i="19"/>
  <c r="M43" i="19"/>
  <c r="L43" i="19"/>
  <c r="K43" i="19"/>
  <c r="J43" i="19"/>
  <c r="G43" i="19"/>
  <c r="E43" i="19"/>
  <c r="M42" i="19"/>
  <c r="L42" i="19"/>
  <c r="K42" i="19"/>
  <c r="J42" i="19"/>
  <c r="G42" i="19"/>
  <c r="E42" i="19"/>
  <c r="M41" i="19"/>
  <c r="L41" i="19"/>
  <c r="K41" i="19"/>
  <c r="J41" i="19"/>
  <c r="G41" i="19"/>
  <c r="E41" i="19"/>
  <c r="M40" i="19"/>
  <c r="L40" i="19"/>
  <c r="K40" i="19"/>
  <c r="J40" i="19"/>
  <c r="G40" i="19"/>
  <c r="E40" i="19"/>
  <c r="M39" i="19"/>
  <c r="L39" i="19"/>
  <c r="K39" i="19"/>
  <c r="J39" i="19"/>
  <c r="G39" i="19"/>
  <c r="E39" i="19"/>
  <c r="M38" i="19"/>
  <c r="L38" i="19"/>
  <c r="K38" i="19"/>
  <c r="J38" i="19"/>
  <c r="G38" i="19"/>
  <c r="E38" i="19"/>
  <c r="M37" i="19"/>
  <c r="L37" i="19"/>
  <c r="K37" i="19"/>
  <c r="J37" i="19"/>
  <c r="G37" i="19"/>
  <c r="E37" i="19"/>
  <c r="M36" i="19"/>
  <c r="L36" i="19"/>
  <c r="K36" i="19"/>
  <c r="J36" i="19"/>
  <c r="G36" i="19"/>
  <c r="E36" i="19"/>
  <c r="M35" i="19"/>
  <c r="L35" i="19"/>
  <c r="K35" i="19"/>
  <c r="J35" i="19"/>
  <c r="G35" i="19"/>
  <c r="E35" i="19"/>
  <c r="M34" i="19"/>
  <c r="L34" i="19"/>
  <c r="K34" i="19"/>
  <c r="J34" i="19"/>
  <c r="G34" i="19"/>
  <c r="E34" i="19"/>
  <c r="M33" i="19"/>
  <c r="L33" i="19"/>
  <c r="K33" i="19"/>
  <c r="J33" i="19"/>
  <c r="G33" i="19"/>
  <c r="E33" i="19"/>
  <c r="M32" i="19"/>
  <c r="L32" i="19"/>
  <c r="K32" i="19"/>
  <c r="J32" i="19"/>
  <c r="G32" i="19"/>
  <c r="E32" i="19"/>
  <c r="M31" i="19"/>
  <c r="L31" i="19"/>
  <c r="K31" i="19"/>
  <c r="J31" i="19"/>
  <c r="G31" i="19"/>
  <c r="E31" i="19"/>
  <c r="M30" i="19"/>
  <c r="L30" i="19"/>
  <c r="K30" i="19"/>
  <c r="J30" i="19"/>
  <c r="G30" i="19"/>
  <c r="E30" i="19"/>
  <c r="M29" i="19"/>
  <c r="L29" i="19"/>
  <c r="K29" i="19"/>
  <c r="J29" i="19"/>
  <c r="G29" i="19"/>
  <c r="E29" i="19"/>
  <c r="M28" i="19"/>
  <c r="L28" i="19"/>
  <c r="K28" i="19"/>
  <c r="J28" i="19"/>
  <c r="G28" i="19"/>
  <c r="E28" i="19"/>
  <c r="M27" i="19"/>
  <c r="L27" i="19"/>
  <c r="K27" i="19"/>
  <c r="J27" i="19"/>
  <c r="G27" i="19"/>
  <c r="E27" i="19"/>
  <c r="D23" i="19"/>
  <c r="E1628" i="19" s="1"/>
  <c r="F22" i="19"/>
  <c r="E22" i="19"/>
  <c r="E21" i="19"/>
  <c r="F21" i="19" s="1"/>
  <c r="E20" i="19"/>
  <c r="F20" i="19" s="1"/>
  <c r="E19" i="19"/>
  <c r="F19" i="19" s="1"/>
  <c r="E18" i="19"/>
  <c r="F18" i="19" s="1"/>
  <c r="E17" i="19"/>
  <c r="F17" i="19" s="1"/>
  <c r="E16" i="19"/>
  <c r="F16" i="19" s="1"/>
  <c r="E12" i="19"/>
  <c r="F12" i="19" s="1"/>
  <c r="E11" i="19"/>
  <c r="F11" i="19" s="1"/>
  <c r="E9" i="19"/>
  <c r="F9" i="19" s="1"/>
  <c r="E8" i="19"/>
  <c r="F8" i="19" s="1"/>
  <c r="E7" i="19"/>
  <c r="F7" i="19" s="1"/>
  <c r="E6" i="19"/>
  <c r="F6" i="19" s="1"/>
  <c r="E4" i="19"/>
  <c r="F4" i="19" s="1"/>
  <c r="E2" i="19"/>
  <c r="F2" i="19" s="1"/>
  <c r="E13" i="19" l="1"/>
  <c r="F13" i="19" s="1"/>
  <c r="E15" i="19"/>
  <c r="F15" i="19" s="1"/>
  <c r="E14" i="19"/>
  <c r="F14" i="19" s="1"/>
  <c r="E23" i="19" l="1"/>
  <c r="F23" i="19" s="1"/>
  <c r="E1628" i="18"/>
  <c r="E1627" i="18"/>
  <c r="E1626" i="18"/>
  <c r="E1625" i="18"/>
  <c r="E1624" i="18"/>
  <c r="E1623" i="18"/>
  <c r="E1622" i="18"/>
  <c r="E1621" i="18"/>
  <c r="E1620" i="18"/>
  <c r="E1619" i="18"/>
  <c r="E1618" i="18"/>
  <c r="E1617" i="18"/>
  <c r="E1616" i="18"/>
  <c r="E1615" i="18"/>
  <c r="E1614" i="18"/>
  <c r="E1613" i="18"/>
  <c r="E1612" i="18"/>
  <c r="E1611" i="18"/>
  <c r="E1610" i="18"/>
  <c r="E1609" i="18"/>
  <c r="E1608" i="18"/>
  <c r="G1605" i="18"/>
  <c r="M1604" i="18"/>
  <c r="L1604" i="18"/>
  <c r="K1604" i="18"/>
  <c r="J1604" i="18"/>
  <c r="G1604" i="18"/>
  <c r="E1604" i="18"/>
  <c r="M1603" i="18"/>
  <c r="L1603" i="18"/>
  <c r="K1603" i="18"/>
  <c r="J1603" i="18"/>
  <c r="G1603" i="18"/>
  <c r="E1603" i="18"/>
  <c r="M1602" i="18"/>
  <c r="L1602" i="18"/>
  <c r="K1602" i="18"/>
  <c r="J1602" i="18"/>
  <c r="G1602" i="18"/>
  <c r="E1602" i="18"/>
  <c r="M1601" i="18"/>
  <c r="L1601" i="18"/>
  <c r="K1601" i="18"/>
  <c r="J1601" i="18"/>
  <c r="G1601" i="18"/>
  <c r="E1601" i="18"/>
  <c r="M1600" i="18"/>
  <c r="L1600" i="18"/>
  <c r="K1600" i="18"/>
  <c r="J1600" i="18"/>
  <c r="G1600" i="18"/>
  <c r="E1600" i="18"/>
  <c r="M1599" i="18"/>
  <c r="L1599" i="18"/>
  <c r="K1599" i="18"/>
  <c r="J1599" i="18"/>
  <c r="G1599" i="18"/>
  <c r="E1599" i="18"/>
  <c r="M1598" i="18"/>
  <c r="L1598" i="18"/>
  <c r="K1598" i="18"/>
  <c r="J1598" i="18"/>
  <c r="G1598" i="18"/>
  <c r="E1598" i="18"/>
  <c r="M1597" i="18"/>
  <c r="L1597" i="18"/>
  <c r="K1597" i="18"/>
  <c r="J1597" i="18"/>
  <c r="G1597" i="18"/>
  <c r="E1597" i="18"/>
  <c r="M1596" i="18"/>
  <c r="L1596" i="18"/>
  <c r="K1596" i="18"/>
  <c r="J1596" i="18"/>
  <c r="G1596" i="18"/>
  <c r="E1596" i="18"/>
  <c r="M1595" i="18"/>
  <c r="L1595" i="18"/>
  <c r="K1595" i="18"/>
  <c r="J1595" i="18"/>
  <c r="G1595" i="18"/>
  <c r="E1595" i="18"/>
  <c r="M1594" i="18"/>
  <c r="L1594" i="18"/>
  <c r="K1594" i="18"/>
  <c r="J1594" i="18"/>
  <c r="G1594" i="18"/>
  <c r="E1594" i="18"/>
  <c r="M1593" i="18"/>
  <c r="L1593" i="18"/>
  <c r="K1593" i="18"/>
  <c r="J1593" i="18"/>
  <c r="G1593" i="18"/>
  <c r="E1593" i="18"/>
  <c r="M1592" i="18"/>
  <c r="L1592" i="18"/>
  <c r="K1592" i="18"/>
  <c r="J1592" i="18"/>
  <c r="G1592" i="18"/>
  <c r="E1592" i="18"/>
  <c r="M1591" i="18"/>
  <c r="L1591" i="18"/>
  <c r="K1591" i="18"/>
  <c r="J1591" i="18"/>
  <c r="G1591" i="18"/>
  <c r="E1591" i="18"/>
  <c r="M1590" i="18"/>
  <c r="L1590" i="18"/>
  <c r="K1590" i="18"/>
  <c r="J1590" i="18"/>
  <c r="G1590" i="18"/>
  <c r="E1590" i="18"/>
  <c r="M1589" i="18"/>
  <c r="L1589" i="18"/>
  <c r="K1589" i="18"/>
  <c r="J1589" i="18"/>
  <c r="G1589" i="18"/>
  <c r="E1589" i="18"/>
  <c r="M1588" i="18"/>
  <c r="L1588" i="18"/>
  <c r="K1588" i="18"/>
  <c r="J1588" i="18"/>
  <c r="G1588" i="18"/>
  <c r="E1588" i="18"/>
  <c r="M1587" i="18"/>
  <c r="L1587" i="18"/>
  <c r="K1587" i="18"/>
  <c r="J1587" i="18"/>
  <c r="G1587" i="18"/>
  <c r="E1587" i="18"/>
  <c r="M1586" i="18"/>
  <c r="L1586" i="18"/>
  <c r="K1586" i="18"/>
  <c r="J1586" i="18"/>
  <c r="G1586" i="18"/>
  <c r="E1586" i="18"/>
  <c r="M1585" i="18"/>
  <c r="L1585" i="18"/>
  <c r="K1585" i="18"/>
  <c r="J1585" i="18"/>
  <c r="G1585" i="18"/>
  <c r="E1585" i="18"/>
  <c r="M1584" i="18"/>
  <c r="L1584" i="18"/>
  <c r="K1584" i="18"/>
  <c r="J1584" i="18"/>
  <c r="G1584" i="18"/>
  <c r="E1584" i="18"/>
  <c r="M1583" i="18"/>
  <c r="L1583" i="18"/>
  <c r="K1583" i="18"/>
  <c r="J1583" i="18"/>
  <c r="G1583" i="18"/>
  <c r="E1583" i="18"/>
  <c r="M1582" i="18"/>
  <c r="L1582" i="18"/>
  <c r="K1582" i="18"/>
  <c r="J1582" i="18"/>
  <c r="G1582" i="18"/>
  <c r="E1582" i="18"/>
  <c r="M1581" i="18"/>
  <c r="L1581" i="18"/>
  <c r="K1581" i="18"/>
  <c r="J1581" i="18"/>
  <c r="G1581" i="18"/>
  <c r="E1581" i="18"/>
  <c r="M1580" i="18"/>
  <c r="L1580" i="18"/>
  <c r="K1580" i="18"/>
  <c r="J1580" i="18"/>
  <c r="G1580" i="18"/>
  <c r="E1580" i="18"/>
  <c r="M1579" i="18"/>
  <c r="L1579" i="18"/>
  <c r="K1579" i="18"/>
  <c r="J1579" i="18"/>
  <c r="G1579" i="18"/>
  <c r="E1579" i="18"/>
  <c r="M1578" i="18"/>
  <c r="L1578" i="18"/>
  <c r="K1578" i="18"/>
  <c r="J1578" i="18"/>
  <c r="G1578" i="18"/>
  <c r="E1578" i="18"/>
  <c r="M1577" i="18"/>
  <c r="L1577" i="18"/>
  <c r="K1577" i="18"/>
  <c r="J1577" i="18"/>
  <c r="G1577" i="18"/>
  <c r="E1577" i="18"/>
  <c r="M1576" i="18"/>
  <c r="L1576" i="18"/>
  <c r="K1576" i="18"/>
  <c r="J1576" i="18"/>
  <c r="G1576" i="18"/>
  <c r="E1576" i="18"/>
  <c r="M1575" i="18"/>
  <c r="L1575" i="18"/>
  <c r="K1575" i="18"/>
  <c r="J1575" i="18"/>
  <c r="G1575" i="18"/>
  <c r="E1575" i="18"/>
  <c r="M1574" i="18"/>
  <c r="L1574" i="18"/>
  <c r="K1574" i="18"/>
  <c r="J1574" i="18"/>
  <c r="G1574" i="18"/>
  <c r="E1574" i="18"/>
  <c r="M1573" i="18"/>
  <c r="L1573" i="18"/>
  <c r="K1573" i="18"/>
  <c r="J1573" i="18"/>
  <c r="G1573" i="18"/>
  <c r="E1573" i="18"/>
  <c r="M1572" i="18"/>
  <c r="L1572" i="18"/>
  <c r="K1572" i="18"/>
  <c r="J1572" i="18"/>
  <c r="G1572" i="18"/>
  <c r="E1572" i="18"/>
  <c r="M1571" i="18"/>
  <c r="L1571" i="18"/>
  <c r="K1571" i="18"/>
  <c r="J1571" i="18"/>
  <c r="G1571" i="18"/>
  <c r="E1571" i="18"/>
  <c r="M1570" i="18"/>
  <c r="L1570" i="18"/>
  <c r="K1570" i="18"/>
  <c r="J1570" i="18"/>
  <c r="G1570" i="18"/>
  <c r="E1570" i="18"/>
  <c r="M1569" i="18"/>
  <c r="L1569" i="18"/>
  <c r="K1569" i="18"/>
  <c r="J1569" i="18"/>
  <c r="G1569" i="18"/>
  <c r="E1569" i="18"/>
  <c r="M1568" i="18"/>
  <c r="L1568" i="18"/>
  <c r="K1568" i="18"/>
  <c r="J1568" i="18"/>
  <c r="G1568" i="18"/>
  <c r="E1568" i="18"/>
  <c r="M1567" i="18"/>
  <c r="L1567" i="18"/>
  <c r="K1567" i="18"/>
  <c r="J1567" i="18"/>
  <c r="G1567" i="18"/>
  <c r="E1567" i="18"/>
  <c r="M1566" i="18"/>
  <c r="L1566" i="18"/>
  <c r="K1566" i="18"/>
  <c r="J1566" i="18"/>
  <c r="G1566" i="18"/>
  <c r="E1566" i="18"/>
  <c r="M1565" i="18"/>
  <c r="L1565" i="18"/>
  <c r="K1565" i="18"/>
  <c r="J1565" i="18"/>
  <c r="G1565" i="18"/>
  <c r="E1565" i="18"/>
  <c r="M1564" i="18"/>
  <c r="L1564" i="18"/>
  <c r="K1564" i="18"/>
  <c r="J1564" i="18"/>
  <c r="G1564" i="18"/>
  <c r="E1564" i="18"/>
  <c r="M1563" i="18"/>
  <c r="L1563" i="18"/>
  <c r="K1563" i="18"/>
  <c r="J1563" i="18"/>
  <c r="G1563" i="18"/>
  <c r="E1563" i="18"/>
  <c r="M1562" i="18"/>
  <c r="L1562" i="18"/>
  <c r="K1562" i="18"/>
  <c r="J1562" i="18"/>
  <c r="G1562" i="18"/>
  <c r="E1562" i="18"/>
  <c r="M1561" i="18"/>
  <c r="L1561" i="18"/>
  <c r="K1561" i="18"/>
  <c r="J1561" i="18"/>
  <c r="G1561" i="18"/>
  <c r="E1561" i="18"/>
  <c r="M1560" i="18"/>
  <c r="L1560" i="18"/>
  <c r="K1560" i="18"/>
  <c r="J1560" i="18"/>
  <c r="G1560" i="18"/>
  <c r="E1560" i="18"/>
  <c r="M1559" i="18"/>
  <c r="L1559" i="18"/>
  <c r="K1559" i="18"/>
  <c r="J1559" i="18"/>
  <c r="G1559" i="18"/>
  <c r="E1559" i="18"/>
  <c r="M1558" i="18"/>
  <c r="L1558" i="18"/>
  <c r="K1558" i="18"/>
  <c r="J1558" i="18"/>
  <c r="G1558" i="18"/>
  <c r="E1558" i="18"/>
  <c r="M1557" i="18"/>
  <c r="L1557" i="18"/>
  <c r="K1557" i="18"/>
  <c r="J1557" i="18"/>
  <c r="G1557" i="18"/>
  <c r="E1557" i="18"/>
  <c r="M1556" i="18"/>
  <c r="L1556" i="18"/>
  <c r="K1556" i="18"/>
  <c r="J1556" i="18"/>
  <c r="G1556" i="18"/>
  <c r="E1556" i="18"/>
  <c r="M1555" i="18"/>
  <c r="L1555" i="18"/>
  <c r="K1555" i="18"/>
  <c r="J1555" i="18"/>
  <c r="G1555" i="18"/>
  <c r="E1555" i="18"/>
  <c r="M1554" i="18"/>
  <c r="L1554" i="18"/>
  <c r="K1554" i="18"/>
  <c r="J1554" i="18"/>
  <c r="G1554" i="18"/>
  <c r="E1554" i="18"/>
  <c r="M1553" i="18"/>
  <c r="L1553" i="18"/>
  <c r="K1553" i="18"/>
  <c r="J1553" i="18"/>
  <c r="G1553" i="18"/>
  <c r="E1553" i="18"/>
  <c r="M1552" i="18"/>
  <c r="L1552" i="18"/>
  <c r="K1552" i="18"/>
  <c r="J1552" i="18"/>
  <c r="G1552" i="18"/>
  <c r="E1552" i="18"/>
  <c r="M1551" i="18"/>
  <c r="L1551" i="18"/>
  <c r="K1551" i="18"/>
  <c r="J1551" i="18"/>
  <c r="G1551" i="18"/>
  <c r="E1551" i="18"/>
  <c r="M1550" i="18"/>
  <c r="L1550" i="18"/>
  <c r="K1550" i="18"/>
  <c r="J1550" i="18"/>
  <c r="G1550" i="18"/>
  <c r="E1550" i="18"/>
  <c r="M1549" i="18"/>
  <c r="L1549" i="18"/>
  <c r="K1549" i="18"/>
  <c r="J1549" i="18"/>
  <c r="G1549" i="18"/>
  <c r="E1549" i="18"/>
  <c r="M1548" i="18"/>
  <c r="L1548" i="18"/>
  <c r="K1548" i="18"/>
  <c r="J1548" i="18"/>
  <c r="G1548" i="18"/>
  <c r="E1548" i="18"/>
  <c r="M1547" i="18"/>
  <c r="L1547" i="18"/>
  <c r="K1547" i="18"/>
  <c r="J1547" i="18"/>
  <c r="G1547" i="18"/>
  <c r="E1547" i="18"/>
  <c r="M1546" i="18"/>
  <c r="L1546" i="18"/>
  <c r="K1546" i="18"/>
  <c r="J1546" i="18"/>
  <c r="G1546" i="18"/>
  <c r="E1546" i="18"/>
  <c r="M1545" i="18"/>
  <c r="L1545" i="18"/>
  <c r="K1545" i="18"/>
  <c r="J1545" i="18"/>
  <c r="G1545" i="18"/>
  <c r="E1545" i="18"/>
  <c r="M1544" i="18"/>
  <c r="L1544" i="18"/>
  <c r="K1544" i="18"/>
  <c r="J1544" i="18"/>
  <c r="G1544" i="18"/>
  <c r="E1544" i="18"/>
  <c r="M1543" i="18"/>
  <c r="L1543" i="18"/>
  <c r="K1543" i="18"/>
  <c r="J1543" i="18"/>
  <c r="G1543" i="18"/>
  <c r="E1543" i="18"/>
  <c r="M1542" i="18"/>
  <c r="L1542" i="18"/>
  <c r="K1542" i="18"/>
  <c r="J1542" i="18"/>
  <c r="G1542" i="18"/>
  <c r="E1542" i="18"/>
  <c r="M1541" i="18"/>
  <c r="L1541" i="18"/>
  <c r="K1541" i="18"/>
  <c r="J1541" i="18"/>
  <c r="G1541" i="18"/>
  <c r="E1541" i="18"/>
  <c r="M1540" i="18"/>
  <c r="L1540" i="18"/>
  <c r="K1540" i="18"/>
  <c r="J1540" i="18"/>
  <c r="G1540" i="18"/>
  <c r="E1540" i="18"/>
  <c r="M1539" i="18"/>
  <c r="L1539" i="18"/>
  <c r="K1539" i="18"/>
  <c r="J1539" i="18"/>
  <c r="G1539" i="18"/>
  <c r="E1539" i="18"/>
  <c r="M1538" i="18"/>
  <c r="L1538" i="18"/>
  <c r="K1538" i="18"/>
  <c r="J1538" i="18"/>
  <c r="G1538" i="18"/>
  <c r="E1538" i="18"/>
  <c r="M1537" i="18"/>
  <c r="L1537" i="18"/>
  <c r="K1537" i="18"/>
  <c r="J1537" i="18"/>
  <c r="G1537" i="18"/>
  <c r="E1537" i="18"/>
  <c r="M1536" i="18"/>
  <c r="L1536" i="18"/>
  <c r="K1536" i="18"/>
  <c r="J1536" i="18"/>
  <c r="G1536" i="18"/>
  <c r="E1536" i="18"/>
  <c r="M1535" i="18"/>
  <c r="L1535" i="18"/>
  <c r="K1535" i="18"/>
  <c r="J1535" i="18"/>
  <c r="G1535" i="18"/>
  <c r="E1535" i="18"/>
  <c r="M1534" i="18"/>
  <c r="L1534" i="18"/>
  <c r="K1534" i="18"/>
  <c r="J1534" i="18"/>
  <c r="G1534" i="18"/>
  <c r="E1534" i="18"/>
  <c r="M1533" i="18"/>
  <c r="L1533" i="18"/>
  <c r="K1533" i="18"/>
  <c r="J1533" i="18"/>
  <c r="G1533" i="18"/>
  <c r="E1533" i="18"/>
  <c r="M1532" i="18"/>
  <c r="L1532" i="18"/>
  <c r="K1532" i="18"/>
  <c r="J1532" i="18"/>
  <c r="G1532" i="18"/>
  <c r="E1532" i="18"/>
  <c r="M1531" i="18"/>
  <c r="L1531" i="18"/>
  <c r="K1531" i="18"/>
  <c r="J1531" i="18"/>
  <c r="G1531" i="18"/>
  <c r="E1531" i="18"/>
  <c r="M1530" i="18"/>
  <c r="L1530" i="18"/>
  <c r="K1530" i="18"/>
  <c r="J1530" i="18"/>
  <c r="G1530" i="18"/>
  <c r="E1530" i="18"/>
  <c r="G1529" i="18"/>
  <c r="M1528" i="18"/>
  <c r="E1528" i="18" s="1"/>
  <c r="L1528" i="18"/>
  <c r="K1528" i="18"/>
  <c r="J1528" i="18"/>
  <c r="G1528" i="18"/>
  <c r="M1527" i="18"/>
  <c r="E1527" i="18" s="1"/>
  <c r="L1527" i="18"/>
  <c r="K1527" i="18"/>
  <c r="J1527" i="18"/>
  <c r="G1527" i="18"/>
  <c r="M1526" i="18"/>
  <c r="E1526" i="18" s="1"/>
  <c r="L1526" i="18"/>
  <c r="K1526" i="18"/>
  <c r="J1526" i="18"/>
  <c r="G1526" i="18"/>
  <c r="M1525" i="18"/>
  <c r="E1525" i="18" s="1"/>
  <c r="L1525" i="18"/>
  <c r="K1525" i="18"/>
  <c r="J1525" i="18"/>
  <c r="G1525" i="18"/>
  <c r="M1524" i="18"/>
  <c r="E1524" i="18" s="1"/>
  <c r="L1524" i="18"/>
  <c r="K1524" i="18"/>
  <c r="J1524" i="18"/>
  <c r="G1524" i="18"/>
  <c r="M1523" i="18"/>
  <c r="E1523" i="18" s="1"/>
  <c r="L1523" i="18"/>
  <c r="K1523" i="18"/>
  <c r="J1523" i="18"/>
  <c r="G1523" i="18"/>
  <c r="M1522" i="18"/>
  <c r="E1522" i="18" s="1"/>
  <c r="L1522" i="18"/>
  <c r="K1522" i="18"/>
  <c r="J1522" i="18"/>
  <c r="G1522" i="18"/>
  <c r="M1521" i="18"/>
  <c r="E1521" i="18" s="1"/>
  <c r="L1521" i="18"/>
  <c r="K1521" i="18"/>
  <c r="J1521" i="18"/>
  <c r="G1521" i="18"/>
  <c r="M1520" i="18"/>
  <c r="E1520" i="18" s="1"/>
  <c r="L1520" i="18"/>
  <c r="K1520" i="18"/>
  <c r="J1520" i="18"/>
  <c r="G1520" i="18"/>
  <c r="M1519" i="18"/>
  <c r="E1519" i="18" s="1"/>
  <c r="L1519" i="18"/>
  <c r="K1519" i="18"/>
  <c r="J1519" i="18"/>
  <c r="G1519" i="18"/>
  <c r="M1518" i="18"/>
  <c r="E1518" i="18" s="1"/>
  <c r="L1518" i="18"/>
  <c r="K1518" i="18"/>
  <c r="J1518" i="18"/>
  <c r="G1518" i="18"/>
  <c r="M1517" i="18"/>
  <c r="E1517" i="18" s="1"/>
  <c r="L1517" i="18"/>
  <c r="K1517" i="18"/>
  <c r="J1517" i="18"/>
  <c r="G1517" i="18"/>
  <c r="M1516" i="18"/>
  <c r="E1516" i="18" s="1"/>
  <c r="L1516" i="18"/>
  <c r="K1516" i="18"/>
  <c r="J1516" i="18"/>
  <c r="G1516" i="18"/>
  <c r="M1515" i="18"/>
  <c r="E1515" i="18" s="1"/>
  <c r="L1515" i="18"/>
  <c r="K1515" i="18"/>
  <c r="J1515" i="18"/>
  <c r="G1515" i="18"/>
  <c r="M1514" i="18"/>
  <c r="E1514" i="18" s="1"/>
  <c r="L1514" i="18"/>
  <c r="K1514" i="18"/>
  <c r="J1514" i="18"/>
  <c r="G1514" i="18"/>
  <c r="M1513" i="18"/>
  <c r="E1513" i="18" s="1"/>
  <c r="L1513" i="18"/>
  <c r="K1513" i="18"/>
  <c r="J1513" i="18"/>
  <c r="G1513" i="18"/>
  <c r="M1512" i="18"/>
  <c r="E1512" i="18" s="1"/>
  <c r="L1512" i="18"/>
  <c r="K1512" i="18"/>
  <c r="J1512" i="18"/>
  <c r="G1512" i="18"/>
  <c r="M1511" i="18"/>
  <c r="E1511" i="18" s="1"/>
  <c r="L1511" i="18"/>
  <c r="K1511" i="18"/>
  <c r="J1511" i="18"/>
  <c r="G1511" i="18"/>
  <c r="M1510" i="18"/>
  <c r="E1510" i="18" s="1"/>
  <c r="L1510" i="18"/>
  <c r="K1510" i="18"/>
  <c r="J1510" i="18"/>
  <c r="G1510" i="18"/>
  <c r="M1509" i="18"/>
  <c r="E1509" i="18" s="1"/>
  <c r="L1509" i="18"/>
  <c r="K1509" i="18"/>
  <c r="J1509" i="18"/>
  <c r="G1509" i="18"/>
  <c r="M1508" i="18"/>
  <c r="E1508" i="18" s="1"/>
  <c r="L1508" i="18"/>
  <c r="K1508" i="18"/>
  <c r="J1508" i="18"/>
  <c r="G1508" i="18"/>
  <c r="M1507" i="18"/>
  <c r="E1507" i="18" s="1"/>
  <c r="L1507" i="18"/>
  <c r="K1507" i="18"/>
  <c r="J1507" i="18"/>
  <c r="G1507" i="18"/>
  <c r="M1506" i="18"/>
  <c r="E1506" i="18" s="1"/>
  <c r="L1506" i="18"/>
  <c r="K1506" i="18"/>
  <c r="J1506" i="18"/>
  <c r="G1506" i="18"/>
  <c r="M1505" i="18"/>
  <c r="E1505" i="18" s="1"/>
  <c r="L1505" i="18"/>
  <c r="K1505" i="18"/>
  <c r="J1505" i="18"/>
  <c r="G1505" i="18"/>
  <c r="M1504" i="18"/>
  <c r="E1504" i="18" s="1"/>
  <c r="L1504" i="18"/>
  <c r="K1504" i="18"/>
  <c r="J1504" i="18"/>
  <c r="G1504" i="18"/>
  <c r="M1503" i="18"/>
  <c r="E1503" i="18" s="1"/>
  <c r="L1503" i="18"/>
  <c r="K1503" i="18"/>
  <c r="J1503" i="18"/>
  <c r="G1503" i="18"/>
  <c r="M1502" i="18"/>
  <c r="E1502" i="18" s="1"/>
  <c r="L1502" i="18"/>
  <c r="K1502" i="18"/>
  <c r="J1502" i="18"/>
  <c r="G1502" i="18"/>
  <c r="M1501" i="18"/>
  <c r="E1501" i="18" s="1"/>
  <c r="L1501" i="18"/>
  <c r="K1501" i="18"/>
  <c r="J1501" i="18"/>
  <c r="G1501" i="18"/>
  <c r="M1500" i="18"/>
  <c r="E1500" i="18" s="1"/>
  <c r="L1500" i="18"/>
  <c r="K1500" i="18"/>
  <c r="J1500" i="18"/>
  <c r="G1500" i="18"/>
  <c r="M1499" i="18"/>
  <c r="E1499" i="18" s="1"/>
  <c r="L1499" i="18"/>
  <c r="K1499" i="18"/>
  <c r="J1499" i="18"/>
  <c r="G1499" i="18"/>
  <c r="M1498" i="18"/>
  <c r="E1498" i="18" s="1"/>
  <c r="L1498" i="18"/>
  <c r="K1498" i="18"/>
  <c r="J1498" i="18"/>
  <c r="G1498" i="18"/>
  <c r="M1497" i="18"/>
  <c r="E1497" i="18" s="1"/>
  <c r="L1497" i="18"/>
  <c r="K1497" i="18"/>
  <c r="J1497" i="18"/>
  <c r="G1497" i="18"/>
  <c r="M1496" i="18"/>
  <c r="E1496" i="18" s="1"/>
  <c r="L1496" i="18"/>
  <c r="K1496" i="18"/>
  <c r="J1496" i="18"/>
  <c r="G1496" i="18"/>
  <c r="M1495" i="18"/>
  <c r="E1495" i="18" s="1"/>
  <c r="L1495" i="18"/>
  <c r="K1495" i="18"/>
  <c r="J1495" i="18"/>
  <c r="G1495" i="18"/>
  <c r="M1494" i="18"/>
  <c r="E1494" i="18" s="1"/>
  <c r="L1494" i="18"/>
  <c r="K1494" i="18"/>
  <c r="J1494" i="18"/>
  <c r="G1494" i="18"/>
  <c r="M1493" i="18"/>
  <c r="E1493" i="18" s="1"/>
  <c r="L1493" i="18"/>
  <c r="K1493" i="18"/>
  <c r="J1493" i="18"/>
  <c r="G1493" i="18"/>
  <c r="M1492" i="18"/>
  <c r="E1492" i="18" s="1"/>
  <c r="L1492" i="18"/>
  <c r="K1492" i="18"/>
  <c r="J1492" i="18"/>
  <c r="G1492" i="18"/>
  <c r="M1491" i="18"/>
  <c r="E1491" i="18" s="1"/>
  <c r="L1491" i="18"/>
  <c r="K1491" i="18"/>
  <c r="J1491" i="18"/>
  <c r="G1491" i="18"/>
  <c r="M1490" i="18"/>
  <c r="E1490" i="18" s="1"/>
  <c r="L1490" i="18"/>
  <c r="K1490" i="18"/>
  <c r="J1490" i="18"/>
  <c r="G1490" i="18"/>
  <c r="M1489" i="18"/>
  <c r="E1489" i="18" s="1"/>
  <c r="L1489" i="18"/>
  <c r="K1489" i="18"/>
  <c r="J1489" i="18"/>
  <c r="G1489" i="18"/>
  <c r="M1488" i="18"/>
  <c r="E1488" i="18" s="1"/>
  <c r="L1488" i="18"/>
  <c r="K1488" i="18"/>
  <c r="J1488" i="18"/>
  <c r="G1488" i="18"/>
  <c r="M1487" i="18"/>
  <c r="E1487" i="18" s="1"/>
  <c r="L1487" i="18"/>
  <c r="K1487" i="18"/>
  <c r="J1487" i="18"/>
  <c r="G1487" i="18"/>
  <c r="M1486" i="18"/>
  <c r="E1486" i="18" s="1"/>
  <c r="L1486" i="18"/>
  <c r="K1486" i="18"/>
  <c r="J1486" i="18"/>
  <c r="G1486" i="18"/>
  <c r="M1485" i="18"/>
  <c r="E1485" i="18" s="1"/>
  <c r="L1485" i="18"/>
  <c r="K1485" i="18"/>
  <c r="J1485" i="18"/>
  <c r="G1485" i="18"/>
  <c r="M1484" i="18"/>
  <c r="E1484" i="18" s="1"/>
  <c r="L1484" i="18"/>
  <c r="K1484" i="18"/>
  <c r="J1484" i="18"/>
  <c r="G1484" i="18"/>
  <c r="M1483" i="18"/>
  <c r="E1483" i="18" s="1"/>
  <c r="L1483" i="18"/>
  <c r="K1483" i="18"/>
  <c r="J1483" i="18"/>
  <c r="G1483" i="18"/>
  <c r="M1482" i="18"/>
  <c r="E1482" i="18" s="1"/>
  <c r="L1482" i="18"/>
  <c r="K1482" i="18"/>
  <c r="J1482" i="18"/>
  <c r="G1482" i="18"/>
  <c r="M1481" i="18"/>
  <c r="E1481" i="18" s="1"/>
  <c r="L1481" i="18"/>
  <c r="K1481" i="18"/>
  <c r="J1481" i="18"/>
  <c r="G1481" i="18"/>
  <c r="M1480" i="18"/>
  <c r="E1480" i="18" s="1"/>
  <c r="L1480" i="18"/>
  <c r="K1480" i="18"/>
  <c r="J1480" i="18"/>
  <c r="G1480" i="18"/>
  <c r="M1479" i="18"/>
  <c r="E1479" i="18" s="1"/>
  <c r="L1479" i="18"/>
  <c r="K1479" i="18"/>
  <c r="J1479" i="18"/>
  <c r="G1479" i="18"/>
  <c r="M1478" i="18"/>
  <c r="E1478" i="18" s="1"/>
  <c r="L1478" i="18"/>
  <c r="K1478" i="18"/>
  <c r="J1478" i="18"/>
  <c r="G1478" i="18"/>
  <c r="M1477" i="18"/>
  <c r="E1477" i="18" s="1"/>
  <c r="L1477" i="18"/>
  <c r="K1477" i="18"/>
  <c r="J1477" i="18"/>
  <c r="G1477" i="18"/>
  <c r="M1476" i="18"/>
  <c r="E1476" i="18" s="1"/>
  <c r="L1476" i="18"/>
  <c r="K1476" i="18"/>
  <c r="J1476" i="18"/>
  <c r="G1476" i="18"/>
  <c r="M1475" i="18"/>
  <c r="E1475" i="18" s="1"/>
  <c r="L1475" i="18"/>
  <c r="K1475" i="18"/>
  <c r="J1475" i="18"/>
  <c r="G1475" i="18"/>
  <c r="M1474" i="18"/>
  <c r="E1474" i="18" s="1"/>
  <c r="L1474" i="18"/>
  <c r="K1474" i="18"/>
  <c r="J1474" i="18"/>
  <c r="G1474" i="18"/>
  <c r="M1473" i="18"/>
  <c r="E1473" i="18" s="1"/>
  <c r="L1473" i="18"/>
  <c r="K1473" i="18"/>
  <c r="J1473" i="18"/>
  <c r="G1473" i="18"/>
  <c r="M1472" i="18"/>
  <c r="E1472" i="18" s="1"/>
  <c r="L1472" i="18"/>
  <c r="K1472" i="18"/>
  <c r="J1472" i="18"/>
  <c r="G1472" i="18"/>
  <c r="M1471" i="18"/>
  <c r="E1471" i="18" s="1"/>
  <c r="L1471" i="18"/>
  <c r="K1471" i="18"/>
  <c r="J1471" i="18"/>
  <c r="G1471" i="18"/>
  <c r="M1470" i="18"/>
  <c r="E1470" i="18" s="1"/>
  <c r="L1470" i="18"/>
  <c r="K1470" i="18"/>
  <c r="J1470" i="18"/>
  <c r="G1470" i="18"/>
  <c r="M1469" i="18"/>
  <c r="E1469" i="18" s="1"/>
  <c r="L1469" i="18"/>
  <c r="K1469" i="18"/>
  <c r="J1469" i="18"/>
  <c r="G1469" i="18"/>
  <c r="M1468" i="18"/>
  <c r="E1468" i="18" s="1"/>
  <c r="L1468" i="18"/>
  <c r="K1468" i="18"/>
  <c r="J1468" i="18"/>
  <c r="G1468" i="18"/>
  <c r="M1467" i="18"/>
  <c r="E1467" i="18" s="1"/>
  <c r="L1467" i="18"/>
  <c r="K1467" i="18"/>
  <c r="J1467" i="18"/>
  <c r="G1467" i="18"/>
  <c r="M1466" i="18"/>
  <c r="E1466" i="18" s="1"/>
  <c r="L1466" i="18"/>
  <c r="K1466" i="18"/>
  <c r="J1466" i="18"/>
  <c r="G1466" i="18"/>
  <c r="M1465" i="18"/>
  <c r="E1465" i="18" s="1"/>
  <c r="L1465" i="18"/>
  <c r="K1465" i="18"/>
  <c r="J1465" i="18"/>
  <c r="G1465" i="18"/>
  <c r="M1464" i="18"/>
  <c r="E1464" i="18" s="1"/>
  <c r="L1464" i="18"/>
  <c r="K1464" i="18"/>
  <c r="J1464" i="18"/>
  <c r="G1464" i="18"/>
  <c r="M1463" i="18"/>
  <c r="E1463" i="18" s="1"/>
  <c r="L1463" i="18"/>
  <c r="K1463" i="18"/>
  <c r="J1463" i="18"/>
  <c r="G1463" i="18"/>
  <c r="M1462" i="18"/>
  <c r="E1462" i="18" s="1"/>
  <c r="L1462" i="18"/>
  <c r="K1462" i="18"/>
  <c r="J1462" i="18"/>
  <c r="G1462" i="18"/>
  <c r="M1461" i="18"/>
  <c r="E1461" i="18" s="1"/>
  <c r="L1461" i="18"/>
  <c r="K1461" i="18"/>
  <c r="J1461" i="18"/>
  <c r="G1461" i="18"/>
  <c r="M1460" i="18"/>
  <c r="E1460" i="18" s="1"/>
  <c r="L1460" i="18"/>
  <c r="K1460" i="18"/>
  <c r="J1460" i="18"/>
  <c r="G1460" i="18"/>
  <c r="M1459" i="18"/>
  <c r="E1459" i="18" s="1"/>
  <c r="L1459" i="18"/>
  <c r="K1459" i="18"/>
  <c r="J1459" i="18"/>
  <c r="G1459" i="18"/>
  <c r="M1458" i="18"/>
  <c r="E1458" i="18" s="1"/>
  <c r="L1458" i="18"/>
  <c r="K1458" i="18"/>
  <c r="J1458" i="18"/>
  <c r="G1458" i="18"/>
  <c r="M1457" i="18"/>
  <c r="E1457" i="18" s="1"/>
  <c r="L1457" i="18"/>
  <c r="K1457" i="18"/>
  <c r="J1457" i="18"/>
  <c r="G1457" i="18"/>
  <c r="M1456" i="18"/>
  <c r="E1456" i="18" s="1"/>
  <c r="L1456" i="18"/>
  <c r="K1456" i="18"/>
  <c r="J1456" i="18"/>
  <c r="G1456" i="18"/>
  <c r="M1455" i="18"/>
  <c r="E1455" i="18" s="1"/>
  <c r="L1455" i="18"/>
  <c r="K1455" i="18"/>
  <c r="J1455" i="18"/>
  <c r="G1455" i="18"/>
  <c r="M1454" i="18"/>
  <c r="E1454" i="18" s="1"/>
  <c r="L1454" i="18"/>
  <c r="K1454" i="18"/>
  <c r="J1454" i="18"/>
  <c r="G1454" i="18"/>
  <c r="M1453" i="18"/>
  <c r="E1453" i="18" s="1"/>
  <c r="L1453" i="18"/>
  <c r="K1453" i="18"/>
  <c r="J1453" i="18"/>
  <c r="G1453" i="18"/>
  <c r="M1452" i="18"/>
  <c r="L1452" i="18"/>
  <c r="K1452" i="18"/>
  <c r="J1452" i="18"/>
  <c r="G1452" i="18"/>
  <c r="E1452" i="18"/>
  <c r="M1451" i="18"/>
  <c r="E1451" i="18" s="1"/>
  <c r="L1451" i="18"/>
  <c r="K1451" i="18"/>
  <c r="J1451" i="18"/>
  <c r="G1451" i="18"/>
  <c r="M1450" i="18"/>
  <c r="E1450" i="18" s="1"/>
  <c r="L1450" i="18"/>
  <c r="K1450" i="18"/>
  <c r="J1450" i="18"/>
  <c r="G1450" i="18"/>
  <c r="M1449" i="18"/>
  <c r="E1449" i="18" s="1"/>
  <c r="L1449" i="18"/>
  <c r="K1449" i="18"/>
  <c r="J1449" i="18"/>
  <c r="G1449" i="18"/>
  <c r="M1448" i="18"/>
  <c r="L1448" i="18"/>
  <c r="K1448" i="18"/>
  <c r="J1448" i="18"/>
  <c r="G1448" i="18"/>
  <c r="E1448" i="18"/>
  <c r="M1447" i="18"/>
  <c r="E1447" i="18" s="1"/>
  <c r="L1447" i="18"/>
  <c r="K1447" i="18"/>
  <c r="J1447" i="18"/>
  <c r="G1447" i="18"/>
  <c r="M1446" i="18"/>
  <c r="E1446" i="18" s="1"/>
  <c r="L1446" i="18"/>
  <c r="K1446" i="18"/>
  <c r="J1446" i="18"/>
  <c r="G1446" i="18"/>
  <c r="M1445" i="18"/>
  <c r="E1445" i="18" s="1"/>
  <c r="L1445" i="18"/>
  <c r="K1445" i="18"/>
  <c r="J1445" i="18"/>
  <c r="G1445" i="18"/>
  <c r="M1444" i="18"/>
  <c r="L1444" i="18"/>
  <c r="K1444" i="18"/>
  <c r="J1444" i="18"/>
  <c r="G1444" i="18"/>
  <c r="E1444" i="18"/>
  <c r="M1443" i="18"/>
  <c r="E1443" i="18" s="1"/>
  <c r="L1443" i="18"/>
  <c r="K1443" i="18"/>
  <c r="J1443" i="18"/>
  <c r="G1443" i="18"/>
  <c r="M1442" i="18"/>
  <c r="E1442" i="18" s="1"/>
  <c r="L1442" i="18"/>
  <c r="K1442" i="18"/>
  <c r="J1442" i="18"/>
  <c r="G1442" i="18"/>
  <c r="M1441" i="18"/>
  <c r="E1441" i="18" s="1"/>
  <c r="L1441" i="18"/>
  <c r="K1441" i="18"/>
  <c r="J1441" i="18"/>
  <c r="G1441" i="18"/>
  <c r="M1440" i="18"/>
  <c r="L1440" i="18"/>
  <c r="K1440" i="18"/>
  <c r="J1440" i="18"/>
  <c r="G1440" i="18"/>
  <c r="E1440" i="18"/>
  <c r="M1439" i="18"/>
  <c r="E1439" i="18" s="1"/>
  <c r="L1439" i="18"/>
  <c r="K1439" i="18"/>
  <c r="J1439" i="18"/>
  <c r="G1439" i="18"/>
  <c r="M1438" i="18"/>
  <c r="E1438" i="18" s="1"/>
  <c r="L1438" i="18"/>
  <c r="K1438" i="18"/>
  <c r="J1438" i="18"/>
  <c r="G1438" i="18"/>
  <c r="M1437" i="18"/>
  <c r="E1437" i="18" s="1"/>
  <c r="L1437" i="18"/>
  <c r="K1437" i="18"/>
  <c r="J1437" i="18"/>
  <c r="G1437" i="18"/>
  <c r="M1436" i="18"/>
  <c r="L1436" i="18"/>
  <c r="K1436" i="18"/>
  <c r="J1436" i="18"/>
  <c r="G1436" i="18"/>
  <c r="E1436" i="18"/>
  <c r="M1435" i="18"/>
  <c r="E1435" i="18" s="1"/>
  <c r="L1435" i="18"/>
  <c r="K1435" i="18"/>
  <c r="J1435" i="18"/>
  <c r="G1435" i="18"/>
  <c r="M1434" i="18"/>
  <c r="E1434" i="18" s="1"/>
  <c r="E20" i="18" s="1"/>
  <c r="L1434" i="18"/>
  <c r="K1434" i="18"/>
  <c r="J1434" i="18"/>
  <c r="G1434" i="18"/>
  <c r="M1433" i="18"/>
  <c r="E1433" i="18" s="1"/>
  <c r="L1433" i="18"/>
  <c r="K1433" i="18"/>
  <c r="J1433" i="18"/>
  <c r="G1433" i="18"/>
  <c r="M1432" i="18"/>
  <c r="L1432" i="18"/>
  <c r="K1432" i="18"/>
  <c r="J1432" i="18"/>
  <c r="G1432" i="18"/>
  <c r="E1432" i="18"/>
  <c r="M1431" i="18"/>
  <c r="L1431" i="18"/>
  <c r="K1431" i="18"/>
  <c r="J1431" i="18"/>
  <c r="G1431" i="18"/>
  <c r="E1431" i="18"/>
  <c r="M1430" i="18"/>
  <c r="L1430" i="18"/>
  <c r="K1430" i="18"/>
  <c r="J1430" i="18"/>
  <c r="G1430" i="18"/>
  <c r="E1430" i="18"/>
  <c r="M1429" i="18"/>
  <c r="L1429" i="18"/>
  <c r="K1429" i="18"/>
  <c r="J1429" i="18"/>
  <c r="G1429" i="18"/>
  <c r="E1429" i="18"/>
  <c r="M1428" i="18"/>
  <c r="L1428" i="18"/>
  <c r="K1428" i="18"/>
  <c r="J1428" i="18"/>
  <c r="G1428" i="18"/>
  <c r="E1428" i="18"/>
  <c r="M1427" i="18"/>
  <c r="L1427" i="18"/>
  <c r="K1427" i="18"/>
  <c r="J1427" i="18"/>
  <c r="G1427" i="18"/>
  <c r="E1427" i="18"/>
  <c r="M1426" i="18"/>
  <c r="L1426" i="18"/>
  <c r="K1426" i="18"/>
  <c r="J1426" i="18"/>
  <c r="G1426" i="18"/>
  <c r="E1426" i="18"/>
  <c r="M1425" i="18"/>
  <c r="L1425" i="18"/>
  <c r="K1425" i="18"/>
  <c r="J1425" i="18"/>
  <c r="G1425" i="18"/>
  <c r="E1425" i="18"/>
  <c r="M1424" i="18"/>
  <c r="L1424" i="18"/>
  <c r="K1424" i="18"/>
  <c r="J1424" i="18"/>
  <c r="G1424" i="18"/>
  <c r="E1424" i="18"/>
  <c r="M1423" i="18"/>
  <c r="L1423" i="18"/>
  <c r="K1423" i="18"/>
  <c r="J1423" i="18"/>
  <c r="G1423" i="18"/>
  <c r="E1423" i="18"/>
  <c r="M1422" i="18"/>
  <c r="L1422" i="18"/>
  <c r="K1422" i="18"/>
  <c r="J1422" i="18"/>
  <c r="G1422" i="18"/>
  <c r="E1422" i="18"/>
  <c r="M1421" i="18"/>
  <c r="L1421" i="18"/>
  <c r="K1421" i="18"/>
  <c r="J1421" i="18"/>
  <c r="G1421" i="18"/>
  <c r="E1421" i="18"/>
  <c r="M1420" i="18"/>
  <c r="L1420" i="18"/>
  <c r="K1420" i="18"/>
  <c r="J1420" i="18"/>
  <c r="G1420" i="18"/>
  <c r="E1420" i="18"/>
  <c r="M1419" i="18"/>
  <c r="L1419" i="18"/>
  <c r="K1419" i="18"/>
  <c r="J1419" i="18"/>
  <c r="G1419" i="18"/>
  <c r="E1419" i="18"/>
  <c r="M1418" i="18"/>
  <c r="L1418" i="18"/>
  <c r="K1418" i="18"/>
  <c r="J1418" i="18"/>
  <c r="G1418" i="18"/>
  <c r="E1418" i="18"/>
  <c r="M1417" i="18"/>
  <c r="L1417" i="18"/>
  <c r="K1417" i="18"/>
  <c r="J1417" i="18"/>
  <c r="G1417" i="18"/>
  <c r="E1417" i="18"/>
  <c r="M1416" i="18"/>
  <c r="L1416" i="18"/>
  <c r="K1416" i="18"/>
  <c r="J1416" i="18"/>
  <c r="G1416" i="18"/>
  <c r="E1416" i="18"/>
  <c r="M1415" i="18"/>
  <c r="L1415" i="18"/>
  <c r="K1415" i="18"/>
  <c r="J1415" i="18"/>
  <c r="G1415" i="18"/>
  <c r="E1415" i="18"/>
  <c r="M1414" i="18"/>
  <c r="L1414" i="18"/>
  <c r="K1414" i="18"/>
  <c r="J1414" i="18"/>
  <c r="G1414" i="18"/>
  <c r="E1414" i="18"/>
  <c r="M1413" i="18"/>
  <c r="L1413" i="18"/>
  <c r="K1413" i="18"/>
  <c r="J1413" i="18"/>
  <c r="G1413" i="18"/>
  <c r="E1413" i="18"/>
  <c r="M1412" i="18"/>
  <c r="L1412" i="18"/>
  <c r="K1412" i="18"/>
  <c r="J1412" i="18"/>
  <c r="G1412" i="18"/>
  <c r="E1412" i="18"/>
  <c r="M1411" i="18"/>
  <c r="L1411" i="18"/>
  <c r="K1411" i="18"/>
  <c r="J1411" i="18"/>
  <c r="G1411" i="18"/>
  <c r="E1411" i="18"/>
  <c r="M1410" i="18"/>
  <c r="L1410" i="18"/>
  <c r="K1410" i="18"/>
  <c r="J1410" i="18"/>
  <c r="G1410" i="18"/>
  <c r="E1410" i="18"/>
  <c r="M1409" i="18"/>
  <c r="L1409" i="18"/>
  <c r="K1409" i="18"/>
  <c r="J1409" i="18"/>
  <c r="G1409" i="18"/>
  <c r="E1409" i="18"/>
  <c r="M1408" i="18"/>
  <c r="L1408" i="18"/>
  <c r="K1408" i="18"/>
  <c r="J1408" i="18"/>
  <c r="G1408" i="18"/>
  <c r="E1408" i="18"/>
  <c r="M1407" i="18"/>
  <c r="L1407" i="18"/>
  <c r="K1407" i="18"/>
  <c r="J1407" i="18"/>
  <c r="G1407" i="18"/>
  <c r="E1407" i="18"/>
  <c r="M1406" i="18"/>
  <c r="L1406" i="18"/>
  <c r="K1406" i="18"/>
  <c r="J1406" i="18"/>
  <c r="G1406" i="18"/>
  <c r="E1406" i="18"/>
  <c r="M1405" i="18"/>
  <c r="L1405" i="18"/>
  <c r="K1405" i="18"/>
  <c r="J1405" i="18"/>
  <c r="G1405" i="18"/>
  <c r="E1405" i="18"/>
  <c r="M1404" i="18"/>
  <c r="L1404" i="18"/>
  <c r="K1404" i="18"/>
  <c r="J1404" i="18"/>
  <c r="G1404" i="18"/>
  <c r="E1404" i="18"/>
  <c r="M1403" i="18"/>
  <c r="L1403" i="18"/>
  <c r="K1403" i="18"/>
  <c r="J1403" i="18"/>
  <c r="G1403" i="18"/>
  <c r="E1403" i="18"/>
  <c r="M1402" i="18"/>
  <c r="L1402" i="18"/>
  <c r="K1402" i="18"/>
  <c r="J1402" i="18"/>
  <c r="G1402" i="18"/>
  <c r="E1402" i="18"/>
  <c r="M1401" i="18"/>
  <c r="L1401" i="18"/>
  <c r="K1401" i="18"/>
  <c r="J1401" i="18"/>
  <c r="G1401" i="18"/>
  <c r="E1401" i="18"/>
  <c r="M1400" i="18"/>
  <c r="L1400" i="18"/>
  <c r="K1400" i="18"/>
  <c r="J1400" i="18"/>
  <c r="G1400" i="18"/>
  <c r="E1400" i="18"/>
  <c r="M1399" i="18"/>
  <c r="L1399" i="18"/>
  <c r="K1399" i="18"/>
  <c r="J1399" i="18"/>
  <c r="G1399" i="18"/>
  <c r="E1399" i="18"/>
  <c r="M1398" i="18"/>
  <c r="L1398" i="18"/>
  <c r="K1398" i="18"/>
  <c r="J1398" i="18"/>
  <c r="G1398" i="18"/>
  <c r="E1398" i="18"/>
  <c r="M1397" i="18"/>
  <c r="L1397" i="18"/>
  <c r="K1397" i="18"/>
  <c r="J1397" i="18"/>
  <c r="G1397" i="18"/>
  <c r="E1397" i="18"/>
  <c r="M1396" i="18"/>
  <c r="L1396" i="18"/>
  <c r="K1396" i="18"/>
  <c r="J1396" i="18"/>
  <c r="G1396" i="18"/>
  <c r="E1396" i="18"/>
  <c r="M1395" i="18"/>
  <c r="L1395" i="18"/>
  <c r="K1395" i="18"/>
  <c r="J1395" i="18"/>
  <c r="G1395" i="18"/>
  <c r="E1395" i="18"/>
  <c r="M1394" i="18"/>
  <c r="L1394" i="18"/>
  <c r="K1394" i="18"/>
  <c r="J1394" i="18"/>
  <c r="G1394" i="18"/>
  <c r="E1394" i="18"/>
  <c r="M1393" i="18"/>
  <c r="L1393" i="18"/>
  <c r="K1393" i="18"/>
  <c r="J1393" i="18"/>
  <c r="G1393" i="18"/>
  <c r="E1393" i="18"/>
  <c r="M1392" i="18"/>
  <c r="L1392" i="18"/>
  <c r="K1392" i="18"/>
  <c r="J1392" i="18"/>
  <c r="G1392" i="18"/>
  <c r="E1392" i="18"/>
  <c r="M1391" i="18"/>
  <c r="L1391" i="18"/>
  <c r="K1391" i="18"/>
  <c r="J1391" i="18"/>
  <c r="G1391" i="18"/>
  <c r="E1391" i="18"/>
  <c r="M1390" i="18"/>
  <c r="L1390" i="18"/>
  <c r="K1390" i="18"/>
  <c r="J1390" i="18"/>
  <c r="G1390" i="18"/>
  <c r="E1390" i="18"/>
  <c r="M1389" i="18"/>
  <c r="L1389" i="18"/>
  <c r="K1389" i="18"/>
  <c r="J1389" i="18"/>
  <c r="G1389" i="18"/>
  <c r="E1389" i="18"/>
  <c r="M1388" i="18"/>
  <c r="L1388" i="18"/>
  <c r="K1388" i="18"/>
  <c r="J1388" i="18"/>
  <c r="G1388" i="18"/>
  <c r="E1388" i="18"/>
  <c r="M1387" i="18"/>
  <c r="L1387" i="18"/>
  <c r="K1387" i="18"/>
  <c r="J1387" i="18"/>
  <c r="G1387" i="18"/>
  <c r="E1387" i="18"/>
  <c r="M1386" i="18"/>
  <c r="L1386" i="18"/>
  <c r="K1386" i="18"/>
  <c r="J1386" i="18"/>
  <c r="G1386" i="18"/>
  <c r="E1386" i="18"/>
  <c r="M1385" i="18"/>
  <c r="L1385" i="18"/>
  <c r="K1385" i="18"/>
  <c r="J1385" i="18"/>
  <c r="G1385" i="18"/>
  <c r="E1385" i="18"/>
  <c r="M1384" i="18"/>
  <c r="L1384" i="18"/>
  <c r="K1384" i="18"/>
  <c r="J1384" i="18"/>
  <c r="G1384" i="18"/>
  <c r="E1384" i="18"/>
  <c r="M1383" i="18"/>
  <c r="L1383" i="18"/>
  <c r="K1383" i="18"/>
  <c r="J1383" i="18"/>
  <c r="G1383" i="18"/>
  <c r="E1383" i="18"/>
  <c r="M1382" i="18"/>
  <c r="L1382" i="18"/>
  <c r="K1382" i="18"/>
  <c r="J1382" i="18"/>
  <c r="G1382" i="18"/>
  <c r="E1382" i="18"/>
  <c r="M1381" i="18"/>
  <c r="L1381" i="18"/>
  <c r="K1381" i="18"/>
  <c r="J1381" i="18"/>
  <c r="G1381" i="18"/>
  <c r="E1381" i="18"/>
  <c r="M1380" i="18"/>
  <c r="L1380" i="18"/>
  <c r="K1380" i="18"/>
  <c r="J1380" i="18"/>
  <c r="G1380" i="18"/>
  <c r="E1380" i="18"/>
  <c r="M1379" i="18"/>
  <c r="L1379" i="18"/>
  <c r="K1379" i="18"/>
  <c r="J1379" i="18"/>
  <c r="G1379" i="18"/>
  <c r="E1379" i="18"/>
  <c r="M1378" i="18"/>
  <c r="L1378" i="18"/>
  <c r="K1378" i="18"/>
  <c r="J1378" i="18"/>
  <c r="G1378" i="18"/>
  <c r="E1378" i="18"/>
  <c r="M1377" i="18"/>
  <c r="L1377" i="18"/>
  <c r="K1377" i="18"/>
  <c r="J1377" i="18"/>
  <c r="G1377" i="18"/>
  <c r="E1377" i="18"/>
  <c r="M1376" i="18"/>
  <c r="L1376" i="18"/>
  <c r="K1376" i="18"/>
  <c r="J1376" i="18"/>
  <c r="G1376" i="18"/>
  <c r="E1376" i="18"/>
  <c r="M1375" i="18"/>
  <c r="L1375" i="18"/>
  <c r="K1375" i="18"/>
  <c r="J1375" i="18"/>
  <c r="G1375" i="18"/>
  <c r="E1375" i="18"/>
  <c r="M1374" i="18"/>
  <c r="L1374" i="18"/>
  <c r="K1374" i="18"/>
  <c r="J1374" i="18"/>
  <c r="G1374" i="18"/>
  <c r="E1374" i="18"/>
  <c r="M1373" i="18"/>
  <c r="L1373" i="18"/>
  <c r="K1373" i="18"/>
  <c r="J1373" i="18"/>
  <c r="G1373" i="18"/>
  <c r="E1373" i="18"/>
  <c r="M1372" i="18"/>
  <c r="L1372" i="18"/>
  <c r="K1372" i="18"/>
  <c r="J1372" i="18"/>
  <c r="G1372" i="18"/>
  <c r="E1372" i="18"/>
  <c r="M1371" i="18"/>
  <c r="L1371" i="18"/>
  <c r="K1371" i="18"/>
  <c r="J1371" i="18"/>
  <c r="G1371" i="18"/>
  <c r="E1371" i="18"/>
  <c r="M1370" i="18"/>
  <c r="L1370" i="18"/>
  <c r="K1370" i="18"/>
  <c r="J1370" i="18"/>
  <c r="G1370" i="18"/>
  <c r="E1370" i="18"/>
  <c r="M1369" i="18"/>
  <c r="L1369" i="18"/>
  <c r="K1369" i="18"/>
  <c r="J1369" i="18"/>
  <c r="G1369" i="18"/>
  <c r="E1369" i="18"/>
  <c r="M1368" i="18"/>
  <c r="L1368" i="18"/>
  <c r="K1368" i="18"/>
  <c r="J1368" i="18"/>
  <c r="G1368" i="18"/>
  <c r="E1368" i="18"/>
  <c r="M1367" i="18"/>
  <c r="L1367" i="18"/>
  <c r="K1367" i="18"/>
  <c r="J1367" i="18"/>
  <c r="G1367" i="18"/>
  <c r="E1367" i="18"/>
  <c r="M1366" i="18"/>
  <c r="L1366" i="18"/>
  <c r="K1366" i="18"/>
  <c r="J1366" i="18"/>
  <c r="G1366" i="18"/>
  <c r="E1366" i="18"/>
  <c r="M1365" i="18"/>
  <c r="L1365" i="18"/>
  <c r="K1365" i="18"/>
  <c r="J1365" i="18"/>
  <c r="G1365" i="18"/>
  <c r="E1365" i="18"/>
  <c r="M1364" i="18"/>
  <c r="L1364" i="18"/>
  <c r="K1364" i="18"/>
  <c r="J1364" i="18"/>
  <c r="G1364" i="18"/>
  <c r="E1364" i="18"/>
  <c r="M1363" i="18"/>
  <c r="L1363" i="18"/>
  <c r="K1363" i="18"/>
  <c r="J1363" i="18"/>
  <c r="G1363" i="18"/>
  <c r="E1363" i="18"/>
  <c r="M1362" i="18"/>
  <c r="L1362" i="18"/>
  <c r="K1362" i="18"/>
  <c r="J1362" i="18"/>
  <c r="G1362" i="18"/>
  <c r="E1362" i="18"/>
  <c r="M1361" i="18"/>
  <c r="L1361" i="18"/>
  <c r="K1361" i="18"/>
  <c r="J1361" i="18"/>
  <c r="G1361" i="18"/>
  <c r="E1361" i="18"/>
  <c r="M1360" i="18"/>
  <c r="L1360" i="18"/>
  <c r="K1360" i="18"/>
  <c r="J1360" i="18"/>
  <c r="G1360" i="18"/>
  <c r="E1360" i="18"/>
  <c r="M1359" i="18"/>
  <c r="L1359" i="18"/>
  <c r="K1359" i="18"/>
  <c r="J1359" i="18"/>
  <c r="G1359" i="18"/>
  <c r="E1359" i="18"/>
  <c r="M1358" i="18"/>
  <c r="L1358" i="18"/>
  <c r="K1358" i="18"/>
  <c r="J1358" i="18"/>
  <c r="G1358" i="18"/>
  <c r="E1358" i="18"/>
  <c r="M1357" i="18"/>
  <c r="L1357" i="18"/>
  <c r="K1357" i="18"/>
  <c r="J1357" i="18"/>
  <c r="G1357" i="18"/>
  <c r="E1357" i="18"/>
  <c r="M1356" i="18"/>
  <c r="L1356" i="18"/>
  <c r="K1356" i="18"/>
  <c r="J1356" i="18"/>
  <c r="G1356" i="18"/>
  <c r="E1356" i="18"/>
  <c r="M1355" i="18"/>
  <c r="L1355" i="18"/>
  <c r="K1355" i="18"/>
  <c r="J1355" i="18"/>
  <c r="G1355" i="18"/>
  <c r="E1355" i="18"/>
  <c r="M1354" i="18"/>
  <c r="L1354" i="18"/>
  <c r="K1354" i="18"/>
  <c r="J1354" i="18"/>
  <c r="G1354" i="18"/>
  <c r="E1354" i="18"/>
  <c r="M1353" i="18"/>
  <c r="L1353" i="18"/>
  <c r="K1353" i="18"/>
  <c r="J1353" i="18"/>
  <c r="G1353" i="18"/>
  <c r="E1353" i="18"/>
  <c r="M1352" i="18"/>
  <c r="L1352" i="18"/>
  <c r="K1352" i="18"/>
  <c r="J1352" i="18"/>
  <c r="G1352" i="18"/>
  <c r="E1352" i="18"/>
  <c r="M1351" i="18"/>
  <c r="L1351" i="18"/>
  <c r="K1351" i="18"/>
  <c r="J1351" i="18"/>
  <c r="G1351" i="18"/>
  <c r="E1351" i="18"/>
  <c r="M1350" i="18"/>
  <c r="L1350" i="18"/>
  <c r="K1350" i="18"/>
  <c r="J1350" i="18"/>
  <c r="G1350" i="18"/>
  <c r="E1350" i="18"/>
  <c r="M1349" i="18"/>
  <c r="L1349" i="18"/>
  <c r="K1349" i="18"/>
  <c r="J1349" i="18"/>
  <c r="G1349" i="18"/>
  <c r="E1349" i="18"/>
  <c r="M1348" i="18"/>
  <c r="L1348" i="18"/>
  <c r="K1348" i="18"/>
  <c r="J1348" i="18"/>
  <c r="G1348" i="18"/>
  <c r="E1348" i="18"/>
  <c r="M1347" i="18"/>
  <c r="L1347" i="18"/>
  <c r="K1347" i="18"/>
  <c r="J1347" i="18"/>
  <c r="G1347" i="18"/>
  <c r="E1347" i="18"/>
  <c r="M1346" i="18"/>
  <c r="L1346" i="18"/>
  <c r="K1346" i="18"/>
  <c r="J1346" i="18"/>
  <c r="G1346" i="18"/>
  <c r="E1346" i="18"/>
  <c r="M1345" i="18"/>
  <c r="L1345" i="18"/>
  <c r="K1345" i="18"/>
  <c r="J1345" i="18"/>
  <c r="G1345" i="18"/>
  <c r="E1345" i="18"/>
  <c r="M1344" i="18"/>
  <c r="L1344" i="18"/>
  <c r="K1344" i="18"/>
  <c r="J1344" i="18"/>
  <c r="G1344" i="18"/>
  <c r="E1344" i="18"/>
  <c r="M1343" i="18"/>
  <c r="L1343" i="18"/>
  <c r="K1343" i="18"/>
  <c r="J1343" i="18"/>
  <c r="G1343" i="18"/>
  <c r="E1343" i="18"/>
  <c r="M1342" i="18"/>
  <c r="L1342" i="18"/>
  <c r="K1342" i="18"/>
  <c r="J1342" i="18"/>
  <c r="G1342" i="18"/>
  <c r="E1342" i="18"/>
  <c r="M1341" i="18"/>
  <c r="L1341" i="18"/>
  <c r="K1341" i="18"/>
  <c r="J1341" i="18"/>
  <c r="G1341" i="18"/>
  <c r="E1341" i="18"/>
  <c r="M1340" i="18"/>
  <c r="L1340" i="18"/>
  <c r="K1340" i="18"/>
  <c r="J1340" i="18"/>
  <c r="G1340" i="18"/>
  <c r="E1340" i="18"/>
  <c r="M1339" i="18"/>
  <c r="L1339" i="18"/>
  <c r="K1339" i="18"/>
  <c r="J1339" i="18"/>
  <c r="G1339" i="18"/>
  <c r="E1339" i="18"/>
  <c r="M1338" i="18"/>
  <c r="L1338" i="18"/>
  <c r="K1338" i="18"/>
  <c r="J1338" i="18"/>
  <c r="G1338" i="18"/>
  <c r="E1338" i="18"/>
  <c r="M1337" i="18"/>
  <c r="L1337" i="18"/>
  <c r="K1337" i="18"/>
  <c r="J1337" i="18"/>
  <c r="G1337" i="18"/>
  <c r="E1337" i="18"/>
  <c r="M1336" i="18"/>
  <c r="L1336" i="18"/>
  <c r="K1336" i="18"/>
  <c r="J1336" i="18"/>
  <c r="G1336" i="18"/>
  <c r="E1336" i="18"/>
  <c r="M1335" i="18"/>
  <c r="L1335" i="18"/>
  <c r="K1335" i="18"/>
  <c r="J1335" i="18"/>
  <c r="G1335" i="18"/>
  <c r="E1335" i="18"/>
  <c r="M1334" i="18"/>
  <c r="L1334" i="18"/>
  <c r="K1334" i="18"/>
  <c r="J1334" i="18"/>
  <c r="G1334" i="18"/>
  <c r="E1334" i="18"/>
  <c r="M1333" i="18"/>
  <c r="L1333" i="18"/>
  <c r="K1333" i="18"/>
  <c r="J1333" i="18"/>
  <c r="G1333" i="18"/>
  <c r="E1333" i="18"/>
  <c r="M1332" i="18"/>
  <c r="L1332" i="18"/>
  <c r="K1332" i="18"/>
  <c r="J1332" i="18"/>
  <c r="G1332" i="18"/>
  <c r="E1332" i="18"/>
  <c r="M1331" i="18"/>
  <c r="L1331" i="18"/>
  <c r="K1331" i="18"/>
  <c r="J1331" i="18"/>
  <c r="G1331" i="18"/>
  <c r="E1331" i="18"/>
  <c r="M1330" i="18"/>
  <c r="L1330" i="18"/>
  <c r="K1330" i="18"/>
  <c r="J1330" i="18"/>
  <c r="G1330" i="18"/>
  <c r="E1330" i="18"/>
  <c r="M1329" i="18"/>
  <c r="L1329" i="18"/>
  <c r="K1329" i="18"/>
  <c r="J1329" i="18"/>
  <c r="G1329" i="18"/>
  <c r="E1329" i="18"/>
  <c r="M1328" i="18"/>
  <c r="L1328" i="18"/>
  <c r="K1328" i="18"/>
  <c r="J1328" i="18"/>
  <c r="G1328" i="18"/>
  <c r="E1328" i="18"/>
  <c r="M1327" i="18"/>
  <c r="L1327" i="18"/>
  <c r="K1327" i="18"/>
  <c r="J1327" i="18"/>
  <c r="G1327" i="18"/>
  <c r="E1327" i="18"/>
  <c r="M1326" i="18"/>
  <c r="L1326" i="18"/>
  <c r="K1326" i="18"/>
  <c r="J1326" i="18"/>
  <c r="G1326" i="18"/>
  <c r="E1326" i="18"/>
  <c r="M1325" i="18"/>
  <c r="L1325" i="18"/>
  <c r="K1325" i="18"/>
  <c r="J1325" i="18"/>
  <c r="G1325" i="18"/>
  <c r="E1325" i="18"/>
  <c r="M1324" i="18"/>
  <c r="L1324" i="18"/>
  <c r="K1324" i="18"/>
  <c r="J1324" i="18"/>
  <c r="G1324" i="18"/>
  <c r="E1324" i="18"/>
  <c r="M1323" i="18"/>
  <c r="L1323" i="18"/>
  <c r="K1323" i="18"/>
  <c r="J1323" i="18"/>
  <c r="G1323" i="18"/>
  <c r="E1323" i="18"/>
  <c r="M1322" i="18"/>
  <c r="L1322" i="18"/>
  <c r="K1322" i="18"/>
  <c r="J1322" i="18"/>
  <c r="G1322" i="18"/>
  <c r="E1322" i="18"/>
  <c r="M1321" i="18"/>
  <c r="L1321" i="18"/>
  <c r="K1321" i="18"/>
  <c r="J1321" i="18"/>
  <c r="G1321" i="18"/>
  <c r="E1321" i="18"/>
  <c r="M1320" i="18"/>
  <c r="L1320" i="18"/>
  <c r="K1320" i="18"/>
  <c r="J1320" i="18"/>
  <c r="G1320" i="18"/>
  <c r="E1320" i="18"/>
  <c r="M1319" i="18"/>
  <c r="L1319" i="18"/>
  <c r="K1319" i="18"/>
  <c r="J1319" i="18"/>
  <c r="G1319" i="18"/>
  <c r="E1319" i="18"/>
  <c r="M1318" i="18"/>
  <c r="L1318" i="18"/>
  <c r="K1318" i="18"/>
  <c r="J1318" i="18"/>
  <c r="G1318" i="18"/>
  <c r="E1318" i="18"/>
  <c r="M1317" i="18"/>
  <c r="L1317" i="18"/>
  <c r="K1317" i="18"/>
  <c r="J1317" i="18"/>
  <c r="G1317" i="18"/>
  <c r="E1317" i="18"/>
  <c r="M1316" i="18"/>
  <c r="L1316" i="18"/>
  <c r="K1316" i="18"/>
  <c r="J1316" i="18"/>
  <c r="G1316" i="18"/>
  <c r="E1316" i="18"/>
  <c r="M1315" i="18"/>
  <c r="L1315" i="18"/>
  <c r="K1315" i="18"/>
  <c r="J1315" i="18"/>
  <c r="G1315" i="18"/>
  <c r="E1315" i="18"/>
  <c r="M1314" i="18"/>
  <c r="L1314" i="18"/>
  <c r="K1314" i="18"/>
  <c r="J1314" i="18"/>
  <c r="G1314" i="18"/>
  <c r="E1314" i="18"/>
  <c r="M1313" i="18"/>
  <c r="L1313" i="18"/>
  <c r="K1313" i="18"/>
  <c r="J1313" i="18"/>
  <c r="G1313" i="18"/>
  <c r="E1313" i="18"/>
  <c r="M1312" i="18"/>
  <c r="L1312" i="18"/>
  <c r="K1312" i="18"/>
  <c r="J1312" i="18"/>
  <c r="G1312" i="18"/>
  <c r="E1312" i="18"/>
  <c r="M1311" i="18"/>
  <c r="L1311" i="18"/>
  <c r="K1311" i="18"/>
  <c r="J1311" i="18"/>
  <c r="G1311" i="18"/>
  <c r="E1311" i="18"/>
  <c r="M1310" i="18"/>
  <c r="L1310" i="18"/>
  <c r="K1310" i="18"/>
  <c r="J1310" i="18"/>
  <c r="G1310" i="18"/>
  <c r="E1310" i="18"/>
  <c r="M1309" i="18"/>
  <c r="L1309" i="18"/>
  <c r="K1309" i="18"/>
  <c r="J1309" i="18"/>
  <c r="G1309" i="18"/>
  <c r="E1309" i="18"/>
  <c r="M1308" i="18"/>
  <c r="L1308" i="18"/>
  <c r="K1308" i="18"/>
  <c r="J1308" i="18"/>
  <c r="G1308" i="18"/>
  <c r="E1308" i="18"/>
  <c r="M1307" i="18"/>
  <c r="L1307" i="18"/>
  <c r="K1307" i="18"/>
  <c r="J1307" i="18"/>
  <c r="G1307" i="18"/>
  <c r="E1307" i="18"/>
  <c r="M1306" i="18"/>
  <c r="L1306" i="18"/>
  <c r="K1306" i="18"/>
  <c r="J1306" i="18"/>
  <c r="G1306" i="18"/>
  <c r="E1306" i="18"/>
  <c r="M1305" i="18"/>
  <c r="L1305" i="18"/>
  <c r="K1305" i="18"/>
  <c r="J1305" i="18"/>
  <c r="G1305" i="18"/>
  <c r="E1305" i="18"/>
  <c r="M1304" i="18"/>
  <c r="L1304" i="18"/>
  <c r="K1304" i="18"/>
  <c r="J1304" i="18"/>
  <c r="G1304" i="18"/>
  <c r="E1304" i="18"/>
  <c r="M1303" i="18"/>
  <c r="L1303" i="18"/>
  <c r="K1303" i="18"/>
  <c r="J1303" i="18"/>
  <c r="G1303" i="18"/>
  <c r="E1303" i="18"/>
  <c r="M1302" i="18"/>
  <c r="L1302" i="18"/>
  <c r="K1302" i="18"/>
  <c r="J1302" i="18"/>
  <c r="G1302" i="18"/>
  <c r="E1302" i="18"/>
  <c r="M1301" i="18"/>
  <c r="L1301" i="18"/>
  <c r="K1301" i="18"/>
  <c r="J1301" i="18"/>
  <c r="G1301" i="18"/>
  <c r="E1301" i="18"/>
  <c r="M1300" i="18"/>
  <c r="L1300" i="18"/>
  <c r="K1300" i="18"/>
  <c r="J1300" i="18"/>
  <c r="G1300" i="18"/>
  <c r="E1300" i="18"/>
  <c r="M1299" i="18"/>
  <c r="L1299" i="18"/>
  <c r="K1299" i="18"/>
  <c r="J1299" i="18"/>
  <c r="G1299" i="18"/>
  <c r="E1299" i="18"/>
  <c r="M1298" i="18"/>
  <c r="L1298" i="18"/>
  <c r="K1298" i="18"/>
  <c r="J1298" i="18"/>
  <c r="G1298" i="18"/>
  <c r="E1298" i="18"/>
  <c r="M1297" i="18"/>
  <c r="L1297" i="18"/>
  <c r="K1297" i="18"/>
  <c r="J1297" i="18"/>
  <c r="G1297" i="18"/>
  <c r="E1297" i="18"/>
  <c r="M1296" i="18"/>
  <c r="L1296" i="18"/>
  <c r="K1296" i="18"/>
  <c r="J1296" i="18"/>
  <c r="G1296" i="18"/>
  <c r="E1296" i="18"/>
  <c r="M1295" i="18"/>
  <c r="L1295" i="18"/>
  <c r="K1295" i="18"/>
  <c r="J1295" i="18"/>
  <c r="G1295" i="18"/>
  <c r="E1295" i="18"/>
  <c r="M1294" i="18"/>
  <c r="L1294" i="18"/>
  <c r="K1294" i="18"/>
  <c r="J1294" i="18"/>
  <c r="G1294" i="18"/>
  <c r="E1294" i="18"/>
  <c r="M1293" i="18"/>
  <c r="L1293" i="18"/>
  <c r="K1293" i="18"/>
  <c r="J1293" i="18"/>
  <c r="G1293" i="18"/>
  <c r="E1293" i="18"/>
  <c r="M1292" i="18"/>
  <c r="L1292" i="18"/>
  <c r="K1292" i="18"/>
  <c r="J1292" i="18"/>
  <c r="G1292" i="18"/>
  <c r="E1292" i="18"/>
  <c r="M1291" i="18"/>
  <c r="L1291" i="18"/>
  <c r="K1291" i="18"/>
  <c r="J1291" i="18"/>
  <c r="G1291" i="18"/>
  <c r="E1291" i="18"/>
  <c r="M1290" i="18"/>
  <c r="L1290" i="18"/>
  <c r="K1290" i="18"/>
  <c r="J1290" i="18"/>
  <c r="G1290" i="18"/>
  <c r="E1290" i="18"/>
  <c r="M1289" i="18"/>
  <c r="L1289" i="18"/>
  <c r="K1289" i="18"/>
  <c r="J1289" i="18"/>
  <c r="G1289" i="18"/>
  <c r="E1289" i="18"/>
  <c r="M1288" i="18"/>
  <c r="L1288" i="18"/>
  <c r="K1288" i="18"/>
  <c r="J1288" i="18"/>
  <c r="G1288" i="18"/>
  <c r="E1288" i="18"/>
  <c r="M1287" i="18"/>
  <c r="L1287" i="18"/>
  <c r="K1287" i="18"/>
  <c r="J1287" i="18"/>
  <c r="G1287" i="18"/>
  <c r="E1287" i="18"/>
  <c r="M1286" i="18"/>
  <c r="L1286" i="18"/>
  <c r="K1286" i="18"/>
  <c r="J1286" i="18"/>
  <c r="G1286" i="18"/>
  <c r="E1286" i="18"/>
  <c r="M1285" i="18"/>
  <c r="L1285" i="18"/>
  <c r="K1285" i="18"/>
  <c r="J1285" i="18"/>
  <c r="G1285" i="18"/>
  <c r="E1285" i="18"/>
  <c r="M1284" i="18"/>
  <c r="L1284" i="18"/>
  <c r="K1284" i="18"/>
  <c r="J1284" i="18"/>
  <c r="G1284" i="18"/>
  <c r="E1284" i="18"/>
  <c r="M1283" i="18"/>
  <c r="L1283" i="18"/>
  <c r="K1283" i="18"/>
  <c r="J1283" i="18"/>
  <c r="G1283" i="18"/>
  <c r="E1283" i="18"/>
  <c r="M1282" i="18"/>
  <c r="L1282" i="18"/>
  <c r="K1282" i="18"/>
  <c r="J1282" i="18"/>
  <c r="G1282" i="18"/>
  <c r="E1282" i="18"/>
  <c r="M1281" i="18"/>
  <c r="L1281" i="18"/>
  <c r="K1281" i="18"/>
  <c r="J1281" i="18"/>
  <c r="G1281" i="18"/>
  <c r="E1281" i="18"/>
  <c r="M1280" i="18"/>
  <c r="L1280" i="18"/>
  <c r="K1280" i="18"/>
  <c r="J1280" i="18"/>
  <c r="G1280" i="18"/>
  <c r="E1280" i="18"/>
  <c r="M1279" i="18"/>
  <c r="L1279" i="18"/>
  <c r="K1279" i="18"/>
  <c r="J1279" i="18"/>
  <c r="G1279" i="18"/>
  <c r="E1279" i="18"/>
  <c r="M1278" i="18"/>
  <c r="L1278" i="18"/>
  <c r="K1278" i="18"/>
  <c r="J1278" i="18"/>
  <c r="G1278" i="18"/>
  <c r="E1278" i="18"/>
  <c r="M1277" i="18"/>
  <c r="L1277" i="18"/>
  <c r="K1277" i="18"/>
  <c r="J1277" i="18"/>
  <c r="G1277" i="18"/>
  <c r="E1277" i="18"/>
  <c r="M1276" i="18"/>
  <c r="L1276" i="18"/>
  <c r="K1276" i="18"/>
  <c r="J1276" i="18"/>
  <c r="G1276" i="18"/>
  <c r="E1276" i="18"/>
  <c r="M1275" i="18"/>
  <c r="L1275" i="18"/>
  <c r="K1275" i="18"/>
  <c r="J1275" i="18"/>
  <c r="G1275" i="18"/>
  <c r="E1275" i="18"/>
  <c r="M1274" i="18"/>
  <c r="L1274" i="18"/>
  <c r="K1274" i="18"/>
  <c r="J1274" i="18"/>
  <c r="G1274" i="18"/>
  <c r="E1274" i="18"/>
  <c r="G1273" i="18"/>
  <c r="M1272" i="18"/>
  <c r="E1272" i="18" s="1"/>
  <c r="L1272" i="18"/>
  <c r="K1272" i="18"/>
  <c r="J1272" i="18"/>
  <c r="G1272" i="18"/>
  <c r="M1271" i="18"/>
  <c r="E1271" i="18" s="1"/>
  <c r="L1271" i="18"/>
  <c r="K1271" i="18"/>
  <c r="J1271" i="18"/>
  <c r="G1271" i="18"/>
  <c r="M1270" i="18"/>
  <c r="E1270" i="18" s="1"/>
  <c r="L1270" i="18"/>
  <c r="K1270" i="18"/>
  <c r="J1270" i="18"/>
  <c r="G1270" i="18"/>
  <c r="M1269" i="18"/>
  <c r="E1269" i="18" s="1"/>
  <c r="L1269" i="18"/>
  <c r="K1269" i="18"/>
  <c r="J1269" i="18"/>
  <c r="G1269" i="18"/>
  <c r="M1268" i="18"/>
  <c r="E1268" i="18" s="1"/>
  <c r="L1268" i="18"/>
  <c r="K1268" i="18"/>
  <c r="J1268" i="18"/>
  <c r="G1268" i="18"/>
  <c r="M1267" i="18"/>
  <c r="E1267" i="18" s="1"/>
  <c r="L1267" i="18"/>
  <c r="K1267" i="18"/>
  <c r="J1267" i="18"/>
  <c r="G1267" i="18"/>
  <c r="M1266" i="18"/>
  <c r="E1266" i="18" s="1"/>
  <c r="L1266" i="18"/>
  <c r="K1266" i="18"/>
  <c r="J1266" i="18"/>
  <c r="G1266" i="18"/>
  <c r="M1265" i="18"/>
  <c r="E1265" i="18" s="1"/>
  <c r="L1265" i="18"/>
  <c r="K1265" i="18"/>
  <c r="J1265" i="18"/>
  <c r="G1265" i="18"/>
  <c r="M1264" i="18"/>
  <c r="E1264" i="18" s="1"/>
  <c r="L1264" i="18"/>
  <c r="K1264" i="18"/>
  <c r="J1264" i="18"/>
  <c r="G1264" i="18"/>
  <c r="M1263" i="18"/>
  <c r="E1263" i="18" s="1"/>
  <c r="L1263" i="18"/>
  <c r="K1263" i="18"/>
  <c r="J1263" i="18"/>
  <c r="G1263" i="18"/>
  <c r="M1262" i="18"/>
  <c r="E1262" i="18" s="1"/>
  <c r="L1262" i="18"/>
  <c r="K1262" i="18"/>
  <c r="J1262" i="18"/>
  <c r="G1262" i="18"/>
  <c r="M1261" i="18"/>
  <c r="E1261" i="18" s="1"/>
  <c r="L1261" i="18"/>
  <c r="K1261" i="18"/>
  <c r="J1261" i="18"/>
  <c r="G1261" i="18"/>
  <c r="M1260" i="18"/>
  <c r="E1260" i="18" s="1"/>
  <c r="L1260" i="18"/>
  <c r="K1260" i="18"/>
  <c r="J1260" i="18"/>
  <c r="G1260" i="18"/>
  <c r="M1259" i="18"/>
  <c r="E1259" i="18" s="1"/>
  <c r="L1259" i="18"/>
  <c r="K1259" i="18"/>
  <c r="J1259" i="18"/>
  <c r="G1259" i="18"/>
  <c r="M1258" i="18"/>
  <c r="E1258" i="18" s="1"/>
  <c r="L1258" i="18"/>
  <c r="K1258" i="18"/>
  <c r="J1258" i="18"/>
  <c r="G1258" i="18"/>
  <c r="M1257" i="18"/>
  <c r="E1257" i="18" s="1"/>
  <c r="L1257" i="18"/>
  <c r="K1257" i="18"/>
  <c r="J1257" i="18"/>
  <c r="G1257" i="18"/>
  <c r="M1256" i="18"/>
  <c r="E1256" i="18" s="1"/>
  <c r="L1256" i="18"/>
  <c r="K1256" i="18"/>
  <c r="J1256" i="18"/>
  <c r="G1256" i="18"/>
  <c r="M1255" i="18"/>
  <c r="E1255" i="18" s="1"/>
  <c r="L1255" i="18"/>
  <c r="K1255" i="18"/>
  <c r="J1255" i="18"/>
  <c r="G1255" i="18"/>
  <c r="M1254" i="18"/>
  <c r="E1254" i="18" s="1"/>
  <c r="L1254" i="18"/>
  <c r="K1254" i="18"/>
  <c r="J1254" i="18"/>
  <c r="G1254" i="18"/>
  <c r="M1253" i="18"/>
  <c r="E1253" i="18" s="1"/>
  <c r="L1253" i="18"/>
  <c r="K1253" i="18"/>
  <c r="J1253" i="18"/>
  <c r="G1253" i="18"/>
  <c r="M1252" i="18"/>
  <c r="E1252" i="18" s="1"/>
  <c r="L1252" i="18"/>
  <c r="K1252" i="18"/>
  <c r="J1252" i="18"/>
  <c r="G1252" i="18"/>
  <c r="M1251" i="18"/>
  <c r="E1251" i="18" s="1"/>
  <c r="L1251" i="18"/>
  <c r="K1251" i="18"/>
  <c r="J1251" i="18"/>
  <c r="G1251" i="18"/>
  <c r="M1250" i="18"/>
  <c r="E1250" i="18" s="1"/>
  <c r="L1250" i="18"/>
  <c r="K1250" i="18"/>
  <c r="J1250" i="18"/>
  <c r="G1250" i="18"/>
  <c r="M1249" i="18"/>
  <c r="E1249" i="18" s="1"/>
  <c r="L1249" i="18"/>
  <c r="K1249" i="18"/>
  <c r="J1249" i="18"/>
  <c r="G1249" i="18"/>
  <c r="M1248" i="18"/>
  <c r="E1248" i="18" s="1"/>
  <c r="L1248" i="18"/>
  <c r="K1248" i="18"/>
  <c r="J1248" i="18"/>
  <c r="G1248" i="18"/>
  <c r="M1247" i="18"/>
  <c r="E1247" i="18" s="1"/>
  <c r="L1247" i="18"/>
  <c r="K1247" i="18"/>
  <c r="J1247" i="18"/>
  <c r="G1247" i="18"/>
  <c r="M1246" i="18"/>
  <c r="E1246" i="18" s="1"/>
  <c r="L1246" i="18"/>
  <c r="K1246" i="18"/>
  <c r="J1246" i="18"/>
  <c r="G1246" i="18"/>
  <c r="M1245" i="18"/>
  <c r="E1245" i="18" s="1"/>
  <c r="L1245" i="18"/>
  <c r="K1245" i="18"/>
  <c r="J1245" i="18"/>
  <c r="G1245" i="18"/>
  <c r="M1244" i="18"/>
  <c r="E1244" i="18" s="1"/>
  <c r="L1244" i="18"/>
  <c r="K1244" i="18"/>
  <c r="J1244" i="18"/>
  <c r="G1244" i="18"/>
  <c r="M1243" i="18"/>
  <c r="E1243" i="18" s="1"/>
  <c r="L1243" i="18"/>
  <c r="K1243" i="18"/>
  <c r="J1243" i="18"/>
  <c r="G1243" i="18"/>
  <c r="M1242" i="18"/>
  <c r="E1242" i="18" s="1"/>
  <c r="L1242" i="18"/>
  <c r="K1242" i="18"/>
  <c r="J1242" i="18"/>
  <c r="G1242" i="18"/>
  <c r="M1241" i="18"/>
  <c r="E1241" i="18" s="1"/>
  <c r="L1241" i="18"/>
  <c r="K1241" i="18"/>
  <c r="J1241" i="18"/>
  <c r="G1241" i="18"/>
  <c r="M1240" i="18"/>
  <c r="E1240" i="18" s="1"/>
  <c r="L1240" i="18"/>
  <c r="K1240" i="18"/>
  <c r="J1240" i="18"/>
  <c r="G1240" i="18"/>
  <c r="M1239" i="18"/>
  <c r="E1239" i="18" s="1"/>
  <c r="L1239" i="18"/>
  <c r="K1239" i="18"/>
  <c r="J1239" i="18"/>
  <c r="G1239" i="18"/>
  <c r="M1238" i="18"/>
  <c r="E1238" i="18" s="1"/>
  <c r="L1238" i="18"/>
  <c r="K1238" i="18"/>
  <c r="J1238" i="18"/>
  <c r="G1238" i="18"/>
  <c r="M1237" i="18"/>
  <c r="E1237" i="18" s="1"/>
  <c r="L1237" i="18"/>
  <c r="K1237" i="18"/>
  <c r="J1237" i="18"/>
  <c r="G1237" i="18"/>
  <c r="M1236" i="18"/>
  <c r="E1236" i="18" s="1"/>
  <c r="L1236" i="18"/>
  <c r="K1236" i="18"/>
  <c r="J1236" i="18"/>
  <c r="G1236" i="18"/>
  <c r="M1235" i="18"/>
  <c r="E1235" i="18" s="1"/>
  <c r="L1235" i="18"/>
  <c r="K1235" i="18"/>
  <c r="J1235" i="18"/>
  <c r="G1235" i="18"/>
  <c r="M1234" i="18"/>
  <c r="E1234" i="18" s="1"/>
  <c r="L1234" i="18"/>
  <c r="K1234" i="18"/>
  <c r="J1234" i="18"/>
  <c r="G1234" i="18"/>
  <c r="M1233" i="18"/>
  <c r="E1233" i="18" s="1"/>
  <c r="L1233" i="18"/>
  <c r="K1233" i="18"/>
  <c r="J1233" i="18"/>
  <c r="G1233" i="18"/>
  <c r="M1232" i="18"/>
  <c r="E1232" i="18" s="1"/>
  <c r="L1232" i="18"/>
  <c r="K1232" i="18"/>
  <c r="J1232" i="18"/>
  <c r="G1232" i="18"/>
  <c r="M1231" i="18"/>
  <c r="E1231" i="18" s="1"/>
  <c r="L1231" i="18"/>
  <c r="K1231" i="18"/>
  <c r="J1231" i="18"/>
  <c r="G1231" i="18"/>
  <c r="M1230" i="18"/>
  <c r="E1230" i="18" s="1"/>
  <c r="L1230" i="18"/>
  <c r="K1230" i="18"/>
  <c r="J1230" i="18"/>
  <c r="G1230" i="18"/>
  <c r="M1229" i="18"/>
  <c r="E1229" i="18" s="1"/>
  <c r="L1229" i="18"/>
  <c r="K1229" i="18"/>
  <c r="J1229" i="18"/>
  <c r="G1229" i="18"/>
  <c r="M1228" i="18"/>
  <c r="E1228" i="18" s="1"/>
  <c r="L1228" i="18"/>
  <c r="K1228" i="18"/>
  <c r="J1228" i="18"/>
  <c r="G1228" i="18"/>
  <c r="M1227" i="18"/>
  <c r="E1227" i="18" s="1"/>
  <c r="L1227" i="18"/>
  <c r="K1227" i="18"/>
  <c r="J1227" i="18"/>
  <c r="G1227" i="18"/>
  <c r="M1226" i="18"/>
  <c r="E1226" i="18" s="1"/>
  <c r="L1226" i="18"/>
  <c r="K1226" i="18"/>
  <c r="J1226" i="18"/>
  <c r="G1226" i="18"/>
  <c r="M1225" i="18"/>
  <c r="E1225" i="18" s="1"/>
  <c r="L1225" i="18"/>
  <c r="K1225" i="18"/>
  <c r="J1225" i="18"/>
  <c r="G1225" i="18"/>
  <c r="M1224" i="18"/>
  <c r="E1224" i="18" s="1"/>
  <c r="L1224" i="18"/>
  <c r="K1224" i="18"/>
  <c r="J1224" i="18"/>
  <c r="G1224" i="18"/>
  <c r="M1223" i="18"/>
  <c r="E1223" i="18" s="1"/>
  <c r="L1223" i="18"/>
  <c r="K1223" i="18"/>
  <c r="J1223" i="18"/>
  <c r="G1223" i="18"/>
  <c r="M1222" i="18"/>
  <c r="E1222" i="18" s="1"/>
  <c r="L1222" i="18"/>
  <c r="K1222" i="18"/>
  <c r="J1222" i="18"/>
  <c r="G1222" i="18"/>
  <c r="M1221" i="18"/>
  <c r="E1221" i="18" s="1"/>
  <c r="L1221" i="18"/>
  <c r="K1221" i="18"/>
  <c r="J1221" i="18"/>
  <c r="G1221" i="18"/>
  <c r="M1220" i="18"/>
  <c r="E1220" i="18" s="1"/>
  <c r="L1220" i="18"/>
  <c r="K1220" i="18"/>
  <c r="J1220" i="18"/>
  <c r="G1220" i="18"/>
  <c r="M1219" i="18"/>
  <c r="E1219" i="18" s="1"/>
  <c r="L1219" i="18"/>
  <c r="K1219" i="18"/>
  <c r="J1219" i="18"/>
  <c r="G1219" i="18"/>
  <c r="M1218" i="18"/>
  <c r="E1218" i="18" s="1"/>
  <c r="L1218" i="18"/>
  <c r="K1218" i="18"/>
  <c r="J1218" i="18"/>
  <c r="G1218" i="18"/>
  <c r="M1217" i="18"/>
  <c r="E1217" i="18" s="1"/>
  <c r="L1217" i="18"/>
  <c r="K1217" i="18"/>
  <c r="J1217" i="18"/>
  <c r="G1217" i="18"/>
  <c r="M1216" i="18"/>
  <c r="E1216" i="18" s="1"/>
  <c r="L1216" i="18"/>
  <c r="K1216" i="18"/>
  <c r="J1216" i="18"/>
  <c r="G1216" i="18"/>
  <c r="M1215" i="18"/>
  <c r="E1215" i="18" s="1"/>
  <c r="L1215" i="18"/>
  <c r="K1215" i="18"/>
  <c r="J1215" i="18"/>
  <c r="G1215" i="18"/>
  <c r="M1214" i="18"/>
  <c r="E1214" i="18" s="1"/>
  <c r="L1214" i="18"/>
  <c r="K1214" i="18"/>
  <c r="J1214" i="18"/>
  <c r="G1214" i="18"/>
  <c r="M1213" i="18"/>
  <c r="E1213" i="18" s="1"/>
  <c r="L1213" i="18"/>
  <c r="K1213" i="18"/>
  <c r="J1213" i="18"/>
  <c r="G1213" i="18"/>
  <c r="M1212" i="18"/>
  <c r="E1212" i="18" s="1"/>
  <c r="L1212" i="18"/>
  <c r="K1212" i="18"/>
  <c r="J1212" i="18"/>
  <c r="G1212" i="18"/>
  <c r="M1211" i="18"/>
  <c r="E1211" i="18" s="1"/>
  <c r="L1211" i="18"/>
  <c r="K1211" i="18"/>
  <c r="J1211" i="18"/>
  <c r="G1211" i="18"/>
  <c r="M1210" i="18"/>
  <c r="E1210" i="18" s="1"/>
  <c r="L1210" i="18"/>
  <c r="K1210" i="18"/>
  <c r="J1210" i="18"/>
  <c r="G1210" i="18"/>
  <c r="M1209" i="18"/>
  <c r="E1209" i="18" s="1"/>
  <c r="L1209" i="18"/>
  <c r="K1209" i="18"/>
  <c r="J1209" i="18"/>
  <c r="G1209" i="18"/>
  <c r="M1208" i="18"/>
  <c r="E1208" i="18" s="1"/>
  <c r="L1208" i="18"/>
  <c r="K1208" i="18"/>
  <c r="J1208" i="18"/>
  <c r="G1208" i="18"/>
  <c r="M1207" i="18"/>
  <c r="E1207" i="18" s="1"/>
  <c r="L1207" i="18"/>
  <c r="K1207" i="18"/>
  <c r="J1207" i="18"/>
  <c r="G1207" i="18"/>
  <c r="M1206" i="18"/>
  <c r="E1206" i="18" s="1"/>
  <c r="L1206" i="18"/>
  <c r="K1206" i="18"/>
  <c r="J1206" i="18"/>
  <c r="G1206" i="18"/>
  <c r="M1205" i="18"/>
  <c r="E1205" i="18" s="1"/>
  <c r="L1205" i="18"/>
  <c r="K1205" i="18"/>
  <c r="J1205" i="18"/>
  <c r="G1205" i="18"/>
  <c r="M1204" i="18"/>
  <c r="E1204" i="18" s="1"/>
  <c r="L1204" i="18"/>
  <c r="K1204" i="18"/>
  <c r="J1204" i="18"/>
  <c r="G1204" i="18"/>
  <c r="M1203" i="18"/>
  <c r="E1203" i="18" s="1"/>
  <c r="L1203" i="18"/>
  <c r="K1203" i="18"/>
  <c r="J1203" i="18"/>
  <c r="G1203" i="18"/>
  <c r="M1202" i="18"/>
  <c r="E1202" i="18" s="1"/>
  <c r="L1202" i="18"/>
  <c r="K1202" i="18"/>
  <c r="J1202" i="18"/>
  <c r="G1202" i="18"/>
  <c r="M1201" i="18"/>
  <c r="E1201" i="18" s="1"/>
  <c r="L1201" i="18"/>
  <c r="K1201" i="18"/>
  <c r="J1201" i="18"/>
  <c r="G1201" i="18"/>
  <c r="M1200" i="18"/>
  <c r="E1200" i="18" s="1"/>
  <c r="L1200" i="18"/>
  <c r="K1200" i="18"/>
  <c r="J1200" i="18"/>
  <c r="G1200" i="18"/>
  <c r="M1199" i="18"/>
  <c r="E1199" i="18" s="1"/>
  <c r="L1199" i="18"/>
  <c r="K1199" i="18"/>
  <c r="J1199" i="18"/>
  <c r="G1199" i="18"/>
  <c r="M1198" i="18"/>
  <c r="E1198" i="18" s="1"/>
  <c r="L1198" i="18"/>
  <c r="K1198" i="18"/>
  <c r="J1198" i="18"/>
  <c r="G1198" i="18"/>
  <c r="M1197" i="18"/>
  <c r="E1197" i="18" s="1"/>
  <c r="L1197" i="18"/>
  <c r="K1197" i="18"/>
  <c r="J1197" i="18"/>
  <c r="G1197" i="18"/>
  <c r="M1196" i="18"/>
  <c r="E1196" i="18" s="1"/>
  <c r="L1196" i="18"/>
  <c r="K1196" i="18"/>
  <c r="J1196" i="18"/>
  <c r="G1196" i="18"/>
  <c r="M1195" i="18"/>
  <c r="E1195" i="18" s="1"/>
  <c r="L1195" i="18"/>
  <c r="K1195" i="18"/>
  <c r="J1195" i="18"/>
  <c r="G1195" i="18"/>
  <c r="M1194" i="18"/>
  <c r="E1194" i="18" s="1"/>
  <c r="L1194" i="18"/>
  <c r="K1194" i="18"/>
  <c r="J1194" i="18"/>
  <c r="G1194" i="18"/>
  <c r="M1193" i="18"/>
  <c r="E1193" i="18" s="1"/>
  <c r="L1193" i="18"/>
  <c r="K1193" i="18"/>
  <c r="J1193" i="18"/>
  <c r="G1193" i="18"/>
  <c r="M1192" i="18"/>
  <c r="E1192" i="18" s="1"/>
  <c r="L1192" i="18"/>
  <c r="K1192" i="18"/>
  <c r="J1192" i="18"/>
  <c r="G1192" i="18"/>
  <c r="M1191" i="18"/>
  <c r="E1191" i="18" s="1"/>
  <c r="L1191" i="18"/>
  <c r="K1191" i="18"/>
  <c r="J1191" i="18"/>
  <c r="G1191" i="18"/>
  <c r="M1190" i="18"/>
  <c r="E1190" i="18" s="1"/>
  <c r="L1190" i="18"/>
  <c r="K1190" i="18"/>
  <c r="J1190" i="18"/>
  <c r="G1190" i="18"/>
  <c r="M1189" i="18"/>
  <c r="E1189" i="18" s="1"/>
  <c r="L1189" i="18"/>
  <c r="K1189" i="18"/>
  <c r="J1189" i="18"/>
  <c r="G1189" i="18"/>
  <c r="M1188" i="18"/>
  <c r="E1188" i="18" s="1"/>
  <c r="L1188" i="18"/>
  <c r="K1188" i="18"/>
  <c r="J1188" i="18"/>
  <c r="G1188" i="18"/>
  <c r="G1187" i="18"/>
  <c r="G1186" i="18"/>
  <c r="M1185" i="18"/>
  <c r="E1185" i="18" s="1"/>
  <c r="L1185" i="18"/>
  <c r="K1185" i="18"/>
  <c r="J1185" i="18"/>
  <c r="G1185" i="18"/>
  <c r="M1184" i="18"/>
  <c r="E1184" i="18" s="1"/>
  <c r="L1184" i="18"/>
  <c r="K1184" i="18"/>
  <c r="J1184" i="18"/>
  <c r="G1184" i="18"/>
  <c r="M1183" i="18"/>
  <c r="E1183" i="18" s="1"/>
  <c r="L1183" i="18"/>
  <c r="K1183" i="18"/>
  <c r="J1183" i="18"/>
  <c r="G1183" i="18"/>
  <c r="M1182" i="18"/>
  <c r="E1182" i="18" s="1"/>
  <c r="L1182" i="18"/>
  <c r="K1182" i="18"/>
  <c r="J1182" i="18"/>
  <c r="G1182" i="18"/>
  <c r="M1181" i="18"/>
  <c r="E1181" i="18" s="1"/>
  <c r="L1181" i="18"/>
  <c r="K1181" i="18"/>
  <c r="J1181" i="18"/>
  <c r="G1181" i="18"/>
  <c r="M1180" i="18"/>
  <c r="E1180" i="18" s="1"/>
  <c r="L1180" i="18"/>
  <c r="K1180" i="18"/>
  <c r="J1180" i="18"/>
  <c r="G1180" i="18"/>
  <c r="M1179" i="18"/>
  <c r="E1179" i="18" s="1"/>
  <c r="L1179" i="18"/>
  <c r="K1179" i="18"/>
  <c r="J1179" i="18"/>
  <c r="G1179" i="18"/>
  <c r="M1178" i="18"/>
  <c r="E1178" i="18" s="1"/>
  <c r="L1178" i="18"/>
  <c r="K1178" i="18"/>
  <c r="J1178" i="18"/>
  <c r="G1178" i="18"/>
  <c r="M1177" i="18"/>
  <c r="E1177" i="18" s="1"/>
  <c r="L1177" i="18"/>
  <c r="K1177" i="18"/>
  <c r="J1177" i="18"/>
  <c r="G1177" i="18"/>
  <c r="M1176" i="18"/>
  <c r="E1176" i="18" s="1"/>
  <c r="L1176" i="18"/>
  <c r="K1176" i="18"/>
  <c r="J1176" i="18"/>
  <c r="G1176" i="18"/>
  <c r="M1175" i="18"/>
  <c r="E1175" i="18" s="1"/>
  <c r="L1175" i="18"/>
  <c r="K1175" i="18"/>
  <c r="J1175" i="18"/>
  <c r="G1175" i="18"/>
  <c r="M1174" i="18"/>
  <c r="E1174" i="18" s="1"/>
  <c r="L1174" i="18"/>
  <c r="K1174" i="18"/>
  <c r="J1174" i="18"/>
  <c r="G1174" i="18"/>
  <c r="M1173" i="18"/>
  <c r="E1173" i="18" s="1"/>
  <c r="L1173" i="18"/>
  <c r="K1173" i="18"/>
  <c r="J1173" i="18"/>
  <c r="G1173" i="18"/>
  <c r="M1172" i="18"/>
  <c r="E1172" i="18" s="1"/>
  <c r="L1172" i="18"/>
  <c r="K1172" i="18"/>
  <c r="J1172" i="18"/>
  <c r="G1172" i="18"/>
  <c r="M1171" i="18"/>
  <c r="E1171" i="18" s="1"/>
  <c r="L1171" i="18"/>
  <c r="K1171" i="18"/>
  <c r="J1171" i="18"/>
  <c r="G1171" i="18"/>
  <c r="M1170" i="18"/>
  <c r="E1170" i="18" s="1"/>
  <c r="L1170" i="18"/>
  <c r="K1170" i="18"/>
  <c r="J1170" i="18"/>
  <c r="G1170" i="18"/>
  <c r="M1169" i="18"/>
  <c r="E1169" i="18" s="1"/>
  <c r="L1169" i="18"/>
  <c r="K1169" i="18"/>
  <c r="J1169" i="18"/>
  <c r="G1169" i="18"/>
  <c r="M1168" i="18"/>
  <c r="E1168" i="18" s="1"/>
  <c r="L1168" i="18"/>
  <c r="K1168" i="18"/>
  <c r="J1168" i="18"/>
  <c r="G1168" i="18"/>
  <c r="M1167" i="18"/>
  <c r="E1167" i="18" s="1"/>
  <c r="L1167" i="18"/>
  <c r="K1167" i="18"/>
  <c r="J1167" i="18"/>
  <c r="G1167" i="18"/>
  <c r="M1166" i="18"/>
  <c r="E1166" i="18" s="1"/>
  <c r="L1166" i="18"/>
  <c r="K1166" i="18"/>
  <c r="J1166" i="18"/>
  <c r="G1166" i="18"/>
  <c r="M1165" i="18"/>
  <c r="E1165" i="18" s="1"/>
  <c r="L1165" i="18"/>
  <c r="K1165" i="18"/>
  <c r="J1165" i="18"/>
  <c r="G1165" i="18"/>
  <c r="M1164" i="18"/>
  <c r="E1164" i="18" s="1"/>
  <c r="L1164" i="18"/>
  <c r="K1164" i="18"/>
  <c r="J1164" i="18"/>
  <c r="G1164" i="18"/>
  <c r="M1163" i="18"/>
  <c r="E1163" i="18" s="1"/>
  <c r="L1163" i="18"/>
  <c r="K1163" i="18"/>
  <c r="J1163" i="18"/>
  <c r="G1163" i="18"/>
  <c r="M1162" i="18"/>
  <c r="E1162" i="18" s="1"/>
  <c r="L1162" i="18"/>
  <c r="K1162" i="18"/>
  <c r="J1162" i="18"/>
  <c r="G1162" i="18"/>
  <c r="M1161" i="18"/>
  <c r="E1161" i="18" s="1"/>
  <c r="L1161" i="18"/>
  <c r="K1161" i="18"/>
  <c r="J1161" i="18"/>
  <c r="G1161" i="18"/>
  <c r="M1160" i="18"/>
  <c r="E1160" i="18" s="1"/>
  <c r="L1160" i="18"/>
  <c r="K1160" i="18"/>
  <c r="J1160" i="18"/>
  <c r="G1160" i="18"/>
  <c r="M1159" i="18"/>
  <c r="E1159" i="18" s="1"/>
  <c r="L1159" i="18"/>
  <c r="K1159" i="18"/>
  <c r="J1159" i="18"/>
  <c r="G1159" i="18"/>
  <c r="M1158" i="18"/>
  <c r="E1158" i="18" s="1"/>
  <c r="L1158" i="18"/>
  <c r="K1158" i="18"/>
  <c r="J1158" i="18"/>
  <c r="G1158" i="18"/>
  <c r="M1157" i="18"/>
  <c r="E1157" i="18" s="1"/>
  <c r="L1157" i="18"/>
  <c r="K1157" i="18"/>
  <c r="J1157" i="18"/>
  <c r="G1157" i="18"/>
  <c r="M1156" i="18"/>
  <c r="E1156" i="18" s="1"/>
  <c r="L1156" i="18"/>
  <c r="K1156" i="18"/>
  <c r="J1156" i="18"/>
  <c r="G1156" i="18"/>
  <c r="M1155" i="18"/>
  <c r="E1155" i="18" s="1"/>
  <c r="L1155" i="18"/>
  <c r="K1155" i="18"/>
  <c r="J1155" i="18"/>
  <c r="G1155" i="18"/>
  <c r="M1154" i="18"/>
  <c r="E1154" i="18" s="1"/>
  <c r="L1154" i="18"/>
  <c r="K1154" i="18"/>
  <c r="J1154" i="18"/>
  <c r="G1154" i="18"/>
  <c r="M1153" i="18"/>
  <c r="E1153" i="18" s="1"/>
  <c r="L1153" i="18"/>
  <c r="K1153" i="18"/>
  <c r="J1153" i="18"/>
  <c r="G1153" i="18"/>
  <c r="M1152" i="18"/>
  <c r="E1152" i="18" s="1"/>
  <c r="L1152" i="18"/>
  <c r="K1152" i="18"/>
  <c r="J1152" i="18"/>
  <c r="G1152" i="18"/>
  <c r="M1151" i="18"/>
  <c r="E1151" i="18" s="1"/>
  <c r="L1151" i="18"/>
  <c r="K1151" i="18"/>
  <c r="J1151" i="18"/>
  <c r="G1151" i="18"/>
  <c r="M1150" i="18"/>
  <c r="E1150" i="18" s="1"/>
  <c r="L1150" i="18"/>
  <c r="K1150" i="18"/>
  <c r="J1150" i="18"/>
  <c r="G1150" i="18"/>
  <c r="M1149" i="18"/>
  <c r="E1149" i="18" s="1"/>
  <c r="L1149" i="18"/>
  <c r="K1149" i="18"/>
  <c r="J1149" i="18"/>
  <c r="G1149" i="18"/>
  <c r="M1148" i="18"/>
  <c r="E1148" i="18" s="1"/>
  <c r="L1148" i="18"/>
  <c r="K1148" i="18"/>
  <c r="J1148" i="18"/>
  <c r="G1148" i="18"/>
  <c r="M1147" i="18"/>
  <c r="E1147" i="18" s="1"/>
  <c r="L1147" i="18"/>
  <c r="K1147" i="18"/>
  <c r="J1147" i="18"/>
  <c r="G1147" i="18"/>
  <c r="M1146" i="18"/>
  <c r="E1146" i="18" s="1"/>
  <c r="L1146" i="18"/>
  <c r="K1146" i="18"/>
  <c r="J1146" i="18"/>
  <c r="G1146" i="18"/>
  <c r="M1145" i="18"/>
  <c r="E1145" i="18" s="1"/>
  <c r="L1145" i="18"/>
  <c r="K1145" i="18"/>
  <c r="J1145" i="18"/>
  <c r="G1145" i="18"/>
  <c r="M1144" i="18"/>
  <c r="E1144" i="18" s="1"/>
  <c r="L1144" i="18"/>
  <c r="K1144" i="18"/>
  <c r="J1144" i="18"/>
  <c r="G1144" i="18"/>
  <c r="M1143" i="18"/>
  <c r="E1143" i="18" s="1"/>
  <c r="L1143" i="18"/>
  <c r="K1143" i="18"/>
  <c r="J1143" i="18"/>
  <c r="G1143" i="18"/>
  <c r="M1142" i="18"/>
  <c r="E1142" i="18" s="1"/>
  <c r="L1142" i="18"/>
  <c r="K1142" i="18"/>
  <c r="J1142" i="18"/>
  <c r="G1142" i="18"/>
  <c r="M1141" i="18"/>
  <c r="E1141" i="18" s="1"/>
  <c r="L1141" i="18"/>
  <c r="K1141" i="18"/>
  <c r="J1141" i="18"/>
  <c r="G1141" i="18"/>
  <c r="M1140" i="18"/>
  <c r="E1140" i="18" s="1"/>
  <c r="L1140" i="18"/>
  <c r="K1140" i="18"/>
  <c r="J1140" i="18"/>
  <c r="G1140" i="18"/>
  <c r="M1139" i="18"/>
  <c r="E1139" i="18" s="1"/>
  <c r="L1139" i="18"/>
  <c r="K1139" i="18"/>
  <c r="J1139" i="18"/>
  <c r="G1139" i="18"/>
  <c r="M1138" i="18"/>
  <c r="E1138" i="18" s="1"/>
  <c r="L1138" i="18"/>
  <c r="K1138" i="18"/>
  <c r="J1138" i="18"/>
  <c r="G1138" i="18"/>
  <c r="M1137" i="18"/>
  <c r="E1137" i="18" s="1"/>
  <c r="L1137" i="18"/>
  <c r="K1137" i="18"/>
  <c r="J1137" i="18"/>
  <c r="G1137" i="18"/>
  <c r="M1136" i="18"/>
  <c r="E1136" i="18" s="1"/>
  <c r="L1136" i="18"/>
  <c r="K1136" i="18"/>
  <c r="J1136" i="18"/>
  <c r="G1136" i="18"/>
  <c r="M1135" i="18"/>
  <c r="E1135" i="18" s="1"/>
  <c r="L1135" i="18"/>
  <c r="K1135" i="18"/>
  <c r="J1135" i="18"/>
  <c r="G1135" i="18"/>
  <c r="M1134" i="18"/>
  <c r="E1134" i="18" s="1"/>
  <c r="L1134" i="18"/>
  <c r="K1134" i="18"/>
  <c r="J1134" i="18"/>
  <c r="G1134" i="18"/>
  <c r="M1133" i="18"/>
  <c r="E1133" i="18" s="1"/>
  <c r="L1133" i="18"/>
  <c r="K1133" i="18"/>
  <c r="J1133" i="18"/>
  <c r="G1133" i="18"/>
  <c r="M1132" i="18"/>
  <c r="E1132" i="18" s="1"/>
  <c r="L1132" i="18"/>
  <c r="K1132" i="18"/>
  <c r="J1132" i="18"/>
  <c r="G1132" i="18"/>
  <c r="M1131" i="18"/>
  <c r="E1131" i="18" s="1"/>
  <c r="L1131" i="18"/>
  <c r="K1131" i="18"/>
  <c r="J1131" i="18"/>
  <c r="G1131" i="18"/>
  <c r="M1130" i="18"/>
  <c r="E1130" i="18" s="1"/>
  <c r="L1130" i="18"/>
  <c r="K1130" i="18"/>
  <c r="J1130" i="18"/>
  <c r="G1130" i="18"/>
  <c r="M1129" i="18"/>
  <c r="E1129" i="18" s="1"/>
  <c r="L1129" i="18"/>
  <c r="K1129" i="18"/>
  <c r="J1129" i="18"/>
  <c r="G1129" i="18"/>
  <c r="M1128" i="18"/>
  <c r="E1128" i="18" s="1"/>
  <c r="L1128" i="18"/>
  <c r="K1128" i="18"/>
  <c r="J1128" i="18"/>
  <c r="G1128" i="18"/>
  <c r="M1127" i="18"/>
  <c r="E1127" i="18" s="1"/>
  <c r="L1127" i="18"/>
  <c r="K1127" i="18"/>
  <c r="J1127" i="18"/>
  <c r="G1127" i="18"/>
  <c r="M1126" i="18"/>
  <c r="E1126" i="18" s="1"/>
  <c r="L1126" i="18"/>
  <c r="K1126" i="18"/>
  <c r="J1126" i="18"/>
  <c r="G1126" i="18"/>
  <c r="M1125" i="18"/>
  <c r="E1125" i="18" s="1"/>
  <c r="L1125" i="18"/>
  <c r="K1125" i="18"/>
  <c r="J1125" i="18"/>
  <c r="G1125" i="18"/>
  <c r="M1124" i="18"/>
  <c r="E1124" i="18" s="1"/>
  <c r="L1124" i="18"/>
  <c r="K1124" i="18"/>
  <c r="J1124" i="18"/>
  <c r="G1124" i="18"/>
  <c r="M1123" i="18"/>
  <c r="E1123" i="18" s="1"/>
  <c r="L1123" i="18"/>
  <c r="K1123" i="18"/>
  <c r="J1123" i="18"/>
  <c r="G1123" i="18"/>
  <c r="M1122" i="18"/>
  <c r="E1122" i="18" s="1"/>
  <c r="L1122" i="18"/>
  <c r="K1122" i="18"/>
  <c r="J1122" i="18"/>
  <c r="G1122" i="18"/>
  <c r="M1121" i="18"/>
  <c r="E1121" i="18" s="1"/>
  <c r="L1121" i="18"/>
  <c r="K1121" i="18"/>
  <c r="J1121" i="18"/>
  <c r="G1121" i="18"/>
  <c r="M1120" i="18"/>
  <c r="E1120" i="18" s="1"/>
  <c r="L1120" i="18"/>
  <c r="K1120" i="18"/>
  <c r="J1120" i="18"/>
  <c r="G1120" i="18"/>
  <c r="M1119" i="18"/>
  <c r="E1119" i="18" s="1"/>
  <c r="L1119" i="18"/>
  <c r="K1119" i="18"/>
  <c r="J1119" i="18"/>
  <c r="G1119" i="18"/>
  <c r="M1118" i="18"/>
  <c r="E1118" i="18" s="1"/>
  <c r="L1118" i="18"/>
  <c r="K1118" i="18"/>
  <c r="J1118" i="18"/>
  <c r="G1118" i="18"/>
  <c r="M1117" i="18"/>
  <c r="E1117" i="18" s="1"/>
  <c r="L1117" i="18"/>
  <c r="K1117" i="18"/>
  <c r="J1117" i="18"/>
  <c r="G1117" i="18"/>
  <c r="M1116" i="18"/>
  <c r="E1116" i="18" s="1"/>
  <c r="L1116" i="18"/>
  <c r="K1116" i="18"/>
  <c r="J1116" i="18"/>
  <c r="G1116" i="18"/>
  <c r="M1115" i="18"/>
  <c r="E1115" i="18" s="1"/>
  <c r="L1115" i="18"/>
  <c r="K1115" i="18"/>
  <c r="J1115" i="18"/>
  <c r="G1115" i="18"/>
  <c r="M1114" i="18"/>
  <c r="E1114" i="18" s="1"/>
  <c r="L1114" i="18"/>
  <c r="K1114" i="18"/>
  <c r="J1114" i="18"/>
  <c r="G1114" i="18"/>
  <c r="M1113" i="18"/>
  <c r="E1113" i="18" s="1"/>
  <c r="L1113" i="18"/>
  <c r="K1113" i="18"/>
  <c r="J1113" i="18"/>
  <c r="G1113" i="18"/>
  <c r="M1112" i="18"/>
  <c r="E1112" i="18" s="1"/>
  <c r="L1112" i="18"/>
  <c r="K1112" i="18"/>
  <c r="J1112" i="18"/>
  <c r="G1112" i="18"/>
  <c r="M1111" i="18"/>
  <c r="E1111" i="18" s="1"/>
  <c r="L1111" i="18"/>
  <c r="K1111" i="18"/>
  <c r="J1111" i="18"/>
  <c r="G1111" i="18"/>
  <c r="M1110" i="18"/>
  <c r="E1110" i="18" s="1"/>
  <c r="L1110" i="18"/>
  <c r="K1110" i="18"/>
  <c r="J1110" i="18"/>
  <c r="G1110" i="18"/>
  <c r="M1109" i="18"/>
  <c r="E1109" i="18" s="1"/>
  <c r="L1109" i="18"/>
  <c r="K1109" i="18"/>
  <c r="J1109" i="18"/>
  <c r="G1109" i="18"/>
  <c r="M1108" i="18"/>
  <c r="E1108" i="18" s="1"/>
  <c r="L1108" i="18"/>
  <c r="K1108" i="18"/>
  <c r="J1108" i="18"/>
  <c r="G1108" i="18"/>
  <c r="M1107" i="18"/>
  <c r="E1107" i="18" s="1"/>
  <c r="L1107" i="18"/>
  <c r="K1107" i="18"/>
  <c r="J1107" i="18"/>
  <c r="G1107" i="18"/>
  <c r="M1106" i="18"/>
  <c r="L1106" i="18"/>
  <c r="K1106" i="18"/>
  <c r="J1106" i="18"/>
  <c r="G1106" i="18"/>
  <c r="E1106" i="18"/>
  <c r="M1105" i="18"/>
  <c r="E1105" i="18" s="1"/>
  <c r="L1105" i="18"/>
  <c r="K1105" i="18"/>
  <c r="J1105" i="18"/>
  <c r="G1105" i="18"/>
  <c r="M1104" i="18"/>
  <c r="E1104" i="18" s="1"/>
  <c r="L1104" i="18"/>
  <c r="K1104" i="18"/>
  <c r="J1104" i="18"/>
  <c r="G1104" i="18"/>
  <c r="M1103" i="18"/>
  <c r="E1103" i="18" s="1"/>
  <c r="L1103" i="18"/>
  <c r="K1103" i="18"/>
  <c r="J1103" i="18"/>
  <c r="G1103" i="18"/>
  <c r="M1102" i="18"/>
  <c r="E1102" i="18" s="1"/>
  <c r="L1102" i="18"/>
  <c r="K1102" i="18"/>
  <c r="J1102" i="18"/>
  <c r="G1102" i="18"/>
  <c r="M1101" i="18"/>
  <c r="E1101" i="18" s="1"/>
  <c r="L1101" i="18"/>
  <c r="K1101" i="18"/>
  <c r="J1101" i="18"/>
  <c r="G1101" i="18"/>
  <c r="M1100" i="18"/>
  <c r="E1100" i="18" s="1"/>
  <c r="L1100" i="18"/>
  <c r="K1100" i="18"/>
  <c r="J1100" i="18"/>
  <c r="G1100" i="18"/>
  <c r="M1099" i="18"/>
  <c r="L1099" i="18"/>
  <c r="K1099" i="18"/>
  <c r="J1099" i="18"/>
  <c r="G1099" i="18"/>
  <c r="E1099" i="18"/>
  <c r="M1098" i="18"/>
  <c r="E1098" i="18" s="1"/>
  <c r="L1098" i="18"/>
  <c r="K1098" i="18"/>
  <c r="J1098" i="18"/>
  <c r="G1098" i="18"/>
  <c r="M1097" i="18"/>
  <c r="E1097" i="18" s="1"/>
  <c r="L1097" i="18"/>
  <c r="K1097" i="18"/>
  <c r="J1097" i="18"/>
  <c r="G1097" i="18"/>
  <c r="M1096" i="18"/>
  <c r="E1096" i="18" s="1"/>
  <c r="L1096" i="18"/>
  <c r="K1096" i="18"/>
  <c r="J1096" i="18"/>
  <c r="G1096" i="18"/>
  <c r="M1095" i="18"/>
  <c r="L1095" i="18"/>
  <c r="K1095" i="18"/>
  <c r="J1095" i="18"/>
  <c r="G1095" i="18"/>
  <c r="E1095" i="18"/>
  <c r="M1094" i="18"/>
  <c r="E1094" i="18" s="1"/>
  <c r="L1094" i="18"/>
  <c r="K1094" i="18"/>
  <c r="J1094" i="18"/>
  <c r="G1094" i="18"/>
  <c r="M1093" i="18"/>
  <c r="E1093" i="18" s="1"/>
  <c r="L1093" i="18"/>
  <c r="K1093" i="18"/>
  <c r="J1093" i="18"/>
  <c r="G1093" i="18"/>
  <c r="M1092" i="18"/>
  <c r="E1092" i="18" s="1"/>
  <c r="L1092" i="18"/>
  <c r="K1092" i="18"/>
  <c r="J1092" i="18"/>
  <c r="G1092" i="18"/>
  <c r="M1091" i="18"/>
  <c r="L1091" i="18"/>
  <c r="K1091" i="18"/>
  <c r="J1091" i="18"/>
  <c r="G1091" i="18"/>
  <c r="E1091" i="18"/>
  <c r="M1090" i="18"/>
  <c r="E1090" i="18" s="1"/>
  <c r="L1090" i="18"/>
  <c r="K1090" i="18"/>
  <c r="J1090" i="18"/>
  <c r="G1090" i="18"/>
  <c r="M1089" i="18"/>
  <c r="E1089" i="18" s="1"/>
  <c r="L1089" i="18"/>
  <c r="K1089" i="18"/>
  <c r="J1089" i="18"/>
  <c r="G1089" i="18"/>
  <c r="M1088" i="18"/>
  <c r="E1088" i="18" s="1"/>
  <c r="L1088" i="18"/>
  <c r="K1088" i="18"/>
  <c r="J1088" i="18"/>
  <c r="G1088" i="18"/>
  <c r="M1087" i="18"/>
  <c r="L1087" i="18"/>
  <c r="K1087" i="18"/>
  <c r="J1087" i="18"/>
  <c r="G1087" i="18"/>
  <c r="E1087" i="18"/>
  <c r="M1086" i="18"/>
  <c r="E1086" i="18" s="1"/>
  <c r="L1086" i="18"/>
  <c r="K1086" i="18"/>
  <c r="J1086" i="18"/>
  <c r="G1086" i="18"/>
  <c r="M1085" i="18"/>
  <c r="E1085" i="18" s="1"/>
  <c r="L1085" i="18"/>
  <c r="K1085" i="18"/>
  <c r="J1085" i="18"/>
  <c r="G1085" i="18"/>
  <c r="M1084" i="18"/>
  <c r="E1084" i="18" s="1"/>
  <c r="L1084" i="18"/>
  <c r="K1084" i="18"/>
  <c r="J1084" i="18"/>
  <c r="G1084" i="18"/>
  <c r="M1083" i="18"/>
  <c r="L1083" i="18"/>
  <c r="K1083" i="18"/>
  <c r="J1083" i="18"/>
  <c r="G1083" i="18"/>
  <c r="E1083" i="18"/>
  <c r="M1082" i="18"/>
  <c r="E1082" i="18" s="1"/>
  <c r="L1082" i="18"/>
  <c r="K1082" i="18"/>
  <c r="J1082" i="18"/>
  <c r="G1082" i="18"/>
  <c r="M1081" i="18"/>
  <c r="E1081" i="18" s="1"/>
  <c r="L1081" i="18"/>
  <c r="K1081" i="18"/>
  <c r="J1081" i="18"/>
  <c r="G1081" i="18"/>
  <c r="M1080" i="18"/>
  <c r="E1080" i="18" s="1"/>
  <c r="L1080" i="18"/>
  <c r="K1080" i="18"/>
  <c r="J1080" i="18"/>
  <c r="G1080" i="18"/>
  <c r="M1079" i="18"/>
  <c r="L1079" i="18"/>
  <c r="K1079" i="18"/>
  <c r="J1079" i="18"/>
  <c r="G1079" i="18"/>
  <c r="E1079" i="18"/>
  <c r="M1078" i="18"/>
  <c r="E1078" i="18" s="1"/>
  <c r="L1078" i="18"/>
  <c r="K1078" i="18"/>
  <c r="J1078" i="18"/>
  <c r="G1078" i="18"/>
  <c r="M1077" i="18"/>
  <c r="E1077" i="18" s="1"/>
  <c r="L1077" i="18"/>
  <c r="K1077" i="18"/>
  <c r="J1077" i="18"/>
  <c r="G1077" i="18"/>
  <c r="M1076" i="18"/>
  <c r="E1076" i="18" s="1"/>
  <c r="L1076" i="18"/>
  <c r="K1076" i="18"/>
  <c r="J1076" i="18"/>
  <c r="G1076" i="18"/>
  <c r="M1075" i="18"/>
  <c r="L1075" i="18"/>
  <c r="K1075" i="18"/>
  <c r="J1075" i="18"/>
  <c r="G1075" i="18"/>
  <c r="E1075" i="18"/>
  <c r="M1074" i="18"/>
  <c r="E1074" i="18" s="1"/>
  <c r="L1074" i="18"/>
  <c r="K1074" i="18"/>
  <c r="J1074" i="18"/>
  <c r="G1074" i="18"/>
  <c r="M1073" i="18"/>
  <c r="E1073" i="18" s="1"/>
  <c r="L1073" i="18"/>
  <c r="K1073" i="18"/>
  <c r="J1073" i="18"/>
  <c r="G1073" i="18"/>
  <c r="M1072" i="18"/>
  <c r="E1072" i="18" s="1"/>
  <c r="L1072" i="18"/>
  <c r="K1072" i="18"/>
  <c r="J1072" i="18"/>
  <c r="G1072" i="18"/>
  <c r="M1071" i="18"/>
  <c r="L1071" i="18"/>
  <c r="K1071" i="18"/>
  <c r="J1071" i="18"/>
  <c r="G1071" i="18"/>
  <c r="E1071" i="18"/>
  <c r="M1070" i="18"/>
  <c r="E1070" i="18" s="1"/>
  <c r="L1070" i="18"/>
  <c r="K1070" i="18"/>
  <c r="J1070" i="18"/>
  <c r="G1070" i="18"/>
  <c r="M1069" i="18"/>
  <c r="E1069" i="18" s="1"/>
  <c r="L1069" i="18"/>
  <c r="K1069" i="18"/>
  <c r="J1069" i="18"/>
  <c r="G1069" i="18"/>
  <c r="M1068" i="18"/>
  <c r="E1068" i="18" s="1"/>
  <c r="L1068" i="18"/>
  <c r="K1068" i="18"/>
  <c r="J1068" i="18"/>
  <c r="G1068" i="18"/>
  <c r="M1067" i="18"/>
  <c r="L1067" i="18"/>
  <c r="K1067" i="18"/>
  <c r="J1067" i="18"/>
  <c r="G1067" i="18"/>
  <c r="E1067" i="18"/>
  <c r="M1066" i="18"/>
  <c r="E1066" i="18" s="1"/>
  <c r="L1066" i="18"/>
  <c r="K1066" i="18"/>
  <c r="J1066" i="18"/>
  <c r="G1066" i="18"/>
  <c r="M1065" i="18"/>
  <c r="E1065" i="18" s="1"/>
  <c r="L1065" i="18"/>
  <c r="K1065" i="18"/>
  <c r="J1065" i="18"/>
  <c r="G1065" i="18"/>
  <c r="M1064" i="18"/>
  <c r="E1064" i="18" s="1"/>
  <c r="L1064" i="18"/>
  <c r="K1064" i="18"/>
  <c r="J1064" i="18"/>
  <c r="G1064" i="18"/>
  <c r="M1063" i="18"/>
  <c r="L1063" i="18"/>
  <c r="K1063" i="18"/>
  <c r="J1063" i="18"/>
  <c r="G1063" i="18"/>
  <c r="E1063" i="18"/>
  <c r="M1062" i="18"/>
  <c r="E1062" i="18" s="1"/>
  <c r="L1062" i="18"/>
  <c r="K1062" i="18"/>
  <c r="J1062" i="18"/>
  <c r="G1062" i="18"/>
  <c r="M1061" i="18"/>
  <c r="E1061" i="18" s="1"/>
  <c r="L1061" i="18"/>
  <c r="K1061" i="18"/>
  <c r="J1061" i="18"/>
  <c r="G1061" i="18"/>
  <c r="M1060" i="18"/>
  <c r="E1060" i="18" s="1"/>
  <c r="L1060" i="18"/>
  <c r="K1060" i="18"/>
  <c r="J1060" i="18"/>
  <c r="G1060" i="18"/>
  <c r="M1059" i="18"/>
  <c r="L1059" i="18"/>
  <c r="K1059" i="18"/>
  <c r="J1059" i="18"/>
  <c r="G1059" i="18"/>
  <c r="E1059" i="18"/>
  <c r="M1058" i="18"/>
  <c r="E1058" i="18" s="1"/>
  <c r="L1058" i="18"/>
  <c r="K1058" i="18"/>
  <c r="J1058" i="18"/>
  <c r="G1058" i="18"/>
  <c r="M1057" i="18"/>
  <c r="E1057" i="18" s="1"/>
  <c r="L1057" i="18"/>
  <c r="K1057" i="18"/>
  <c r="J1057" i="18"/>
  <c r="G1057" i="18"/>
  <c r="M1056" i="18"/>
  <c r="E1056" i="18" s="1"/>
  <c r="L1056" i="18"/>
  <c r="K1056" i="18"/>
  <c r="J1056" i="18"/>
  <c r="G1056" i="18"/>
  <c r="M1055" i="18"/>
  <c r="L1055" i="18"/>
  <c r="K1055" i="18"/>
  <c r="J1055" i="18"/>
  <c r="G1055" i="18"/>
  <c r="E1055" i="18"/>
  <c r="M1054" i="18"/>
  <c r="E1054" i="18" s="1"/>
  <c r="L1054" i="18"/>
  <c r="K1054" i="18"/>
  <c r="J1054" i="18"/>
  <c r="G1054" i="18"/>
  <c r="M1053" i="18"/>
  <c r="E1053" i="18" s="1"/>
  <c r="L1053" i="18"/>
  <c r="K1053" i="18"/>
  <c r="J1053" i="18"/>
  <c r="G1053" i="18"/>
  <c r="M1052" i="18"/>
  <c r="E1052" i="18" s="1"/>
  <c r="L1052" i="18"/>
  <c r="K1052" i="18"/>
  <c r="J1052" i="18"/>
  <c r="G1052" i="18"/>
  <c r="M1051" i="18"/>
  <c r="L1051" i="18"/>
  <c r="K1051" i="18"/>
  <c r="J1051" i="18"/>
  <c r="G1051" i="18"/>
  <c r="E1051" i="18"/>
  <c r="M1050" i="18"/>
  <c r="E1050" i="18" s="1"/>
  <c r="L1050" i="18"/>
  <c r="K1050" i="18"/>
  <c r="J1050" i="18"/>
  <c r="G1050" i="18"/>
  <c r="M1049" i="18"/>
  <c r="E1049" i="18" s="1"/>
  <c r="E15" i="18" s="1"/>
  <c r="L1049" i="18"/>
  <c r="K1049" i="18"/>
  <c r="J1049" i="18"/>
  <c r="G1049" i="18"/>
  <c r="M1048" i="18"/>
  <c r="E1048" i="18" s="1"/>
  <c r="L1048" i="18"/>
  <c r="K1048" i="18"/>
  <c r="J1048" i="18"/>
  <c r="G1048" i="18"/>
  <c r="M1047" i="18"/>
  <c r="L1047" i="18"/>
  <c r="K1047" i="18"/>
  <c r="J1047" i="18"/>
  <c r="G1047" i="18"/>
  <c r="E1047" i="18"/>
  <c r="M1046" i="18"/>
  <c r="E1046" i="18" s="1"/>
  <c r="L1046" i="18"/>
  <c r="K1046" i="18"/>
  <c r="J1046" i="18"/>
  <c r="G1046" i="18"/>
  <c r="M1045" i="18"/>
  <c r="E1045" i="18" s="1"/>
  <c r="L1045" i="18"/>
  <c r="K1045" i="18"/>
  <c r="J1045" i="18"/>
  <c r="G1045" i="18"/>
  <c r="M1044" i="18"/>
  <c r="E1044" i="18" s="1"/>
  <c r="L1044" i="18"/>
  <c r="K1044" i="18"/>
  <c r="J1044" i="18"/>
  <c r="G1044" i="18"/>
  <c r="M1043" i="18"/>
  <c r="L1043" i="18"/>
  <c r="K1043" i="18"/>
  <c r="J1043" i="18"/>
  <c r="G1043" i="18"/>
  <c r="E1043" i="18"/>
  <c r="M1042" i="18"/>
  <c r="E1042" i="18" s="1"/>
  <c r="L1042" i="18"/>
  <c r="K1042" i="18"/>
  <c r="J1042" i="18"/>
  <c r="G1042" i="18"/>
  <c r="M1041" i="18"/>
  <c r="E1041" i="18" s="1"/>
  <c r="L1041" i="18"/>
  <c r="K1041" i="18"/>
  <c r="J1041" i="18"/>
  <c r="G1041" i="18"/>
  <c r="M1040" i="18"/>
  <c r="E1040" i="18" s="1"/>
  <c r="L1040" i="18"/>
  <c r="K1040" i="18"/>
  <c r="J1040" i="18"/>
  <c r="G1040" i="18"/>
  <c r="M1039" i="18"/>
  <c r="L1039" i="18"/>
  <c r="K1039" i="18"/>
  <c r="J1039" i="18"/>
  <c r="G1039" i="18"/>
  <c r="E1039" i="18"/>
  <c r="M1038" i="18"/>
  <c r="E1038" i="18" s="1"/>
  <c r="L1038" i="18"/>
  <c r="K1038" i="18"/>
  <c r="J1038" i="18"/>
  <c r="G1038" i="18"/>
  <c r="M1037" i="18"/>
  <c r="E1037" i="18" s="1"/>
  <c r="L1037" i="18"/>
  <c r="K1037" i="18"/>
  <c r="J1037" i="18"/>
  <c r="G1037" i="18"/>
  <c r="M1036" i="18"/>
  <c r="E1036" i="18" s="1"/>
  <c r="L1036" i="18"/>
  <c r="K1036" i="18"/>
  <c r="J1036" i="18"/>
  <c r="G1036" i="18"/>
  <c r="M1035" i="18"/>
  <c r="L1035" i="18"/>
  <c r="K1035" i="18"/>
  <c r="J1035" i="18"/>
  <c r="G1035" i="18"/>
  <c r="E1035" i="18"/>
  <c r="M1034" i="18"/>
  <c r="E1034" i="18" s="1"/>
  <c r="L1034" i="18"/>
  <c r="K1034" i="18"/>
  <c r="J1034" i="18"/>
  <c r="G1034" i="18"/>
  <c r="M1033" i="18"/>
  <c r="E1033" i="18" s="1"/>
  <c r="L1033" i="18"/>
  <c r="K1033" i="18"/>
  <c r="J1033" i="18"/>
  <c r="G1033" i="18"/>
  <c r="M1032" i="18"/>
  <c r="E1032" i="18" s="1"/>
  <c r="L1032" i="18"/>
  <c r="K1032" i="18"/>
  <c r="J1032" i="18"/>
  <c r="G1032" i="18"/>
  <c r="M1031" i="18"/>
  <c r="L1031" i="18"/>
  <c r="K1031" i="18"/>
  <c r="J1031" i="18"/>
  <c r="G1031" i="18"/>
  <c r="E1031" i="18"/>
  <c r="M1030" i="18"/>
  <c r="E1030" i="18" s="1"/>
  <c r="L1030" i="18"/>
  <c r="K1030" i="18"/>
  <c r="J1030" i="18"/>
  <c r="G1030" i="18"/>
  <c r="M1029" i="18"/>
  <c r="E1029" i="18" s="1"/>
  <c r="L1029" i="18"/>
  <c r="K1029" i="18"/>
  <c r="J1029" i="18"/>
  <c r="G1029" i="18"/>
  <c r="M1028" i="18"/>
  <c r="E1028" i="18" s="1"/>
  <c r="L1028" i="18"/>
  <c r="K1028" i="18"/>
  <c r="J1028" i="18"/>
  <c r="G1028" i="18"/>
  <c r="M1027" i="18"/>
  <c r="L1027" i="18"/>
  <c r="K1027" i="18"/>
  <c r="J1027" i="18"/>
  <c r="G1027" i="18"/>
  <c r="E1027" i="18"/>
  <c r="M1026" i="18"/>
  <c r="E1026" i="18" s="1"/>
  <c r="L1026" i="18"/>
  <c r="K1026" i="18"/>
  <c r="J1026" i="18"/>
  <c r="G1026" i="18"/>
  <c r="M1025" i="18"/>
  <c r="E1025" i="18" s="1"/>
  <c r="L1025" i="18"/>
  <c r="K1025" i="18"/>
  <c r="J1025" i="18"/>
  <c r="G1025" i="18"/>
  <c r="M1024" i="18"/>
  <c r="E1024" i="18" s="1"/>
  <c r="L1024" i="18"/>
  <c r="K1024" i="18"/>
  <c r="J1024" i="18"/>
  <c r="G1024" i="18"/>
  <c r="M1023" i="18"/>
  <c r="L1023" i="18"/>
  <c r="K1023" i="18"/>
  <c r="J1023" i="18"/>
  <c r="G1023" i="18"/>
  <c r="E1023" i="18"/>
  <c r="M1022" i="18"/>
  <c r="E1022" i="18" s="1"/>
  <c r="L1022" i="18"/>
  <c r="K1022" i="18"/>
  <c r="J1022" i="18"/>
  <c r="G1022" i="18"/>
  <c r="M1021" i="18"/>
  <c r="E1021" i="18" s="1"/>
  <c r="L1021" i="18"/>
  <c r="K1021" i="18"/>
  <c r="J1021" i="18"/>
  <c r="G1021" i="18"/>
  <c r="M1020" i="18"/>
  <c r="E1020" i="18" s="1"/>
  <c r="L1020" i="18"/>
  <c r="K1020" i="18"/>
  <c r="J1020" i="18"/>
  <c r="G1020" i="18"/>
  <c r="M1019" i="18"/>
  <c r="L1019" i="18"/>
  <c r="K1019" i="18"/>
  <c r="J1019" i="18"/>
  <c r="G1019" i="18"/>
  <c r="E1019" i="18"/>
  <c r="M1018" i="18"/>
  <c r="E1018" i="18" s="1"/>
  <c r="L1018" i="18"/>
  <c r="K1018" i="18"/>
  <c r="J1018" i="18"/>
  <c r="G1018" i="18"/>
  <c r="M1017" i="18"/>
  <c r="E1017" i="18" s="1"/>
  <c r="L1017" i="18"/>
  <c r="K1017" i="18"/>
  <c r="J1017" i="18"/>
  <c r="G1017" i="18"/>
  <c r="M1016" i="18"/>
  <c r="E1016" i="18" s="1"/>
  <c r="L1016" i="18"/>
  <c r="K1016" i="18"/>
  <c r="J1016" i="18"/>
  <c r="G1016" i="18"/>
  <c r="M1015" i="18"/>
  <c r="L1015" i="18"/>
  <c r="K1015" i="18"/>
  <c r="J1015" i="18"/>
  <c r="G1015" i="18"/>
  <c r="E1015" i="18"/>
  <c r="M1014" i="18"/>
  <c r="E1014" i="18" s="1"/>
  <c r="L1014" i="18"/>
  <c r="K1014" i="18"/>
  <c r="J1014" i="18"/>
  <c r="G1014" i="18"/>
  <c r="M1013" i="18"/>
  <c r="E1013" i="18" s="1"/>
  <c r="L1013" i="18"/>
  <c r="K1013" i="18"/>
  <c r="J1013" i="18"/>
  <c r="G1013" i="18"/>
  <c r="M1012" i="18"/>
  <c r="E1012" i="18" s="1"/>
  <c r="L1012" i="18"/>
  <c r="K1012" i="18"/>
  <c r="J1012" i="18"/>
  <c r="G1012" i="18"/>
  <c r="M1011" i="18"/>
  <c r="L1011" i="18"/>
  <c r="K1011" i="18"/>
  <c r="J1011" i="18"/>
  <c r="G1011" i="18"/>
  <c r="E1011" i="18"/>
  <c r="M1010" i="18"/>
  <c r="E1010" i="18" s="1"/>
  <c r="L1010" i="18"/>
  <c r="K1010" i="18"/>
  <c r="J1010" i="18"/>
  <c r="G1010" i="18"/>
  <c r="M1009" i="18"/>
  <c r="E1009" i="18" s="1"/>
  <c r="L1009" i="18"/>
  <c r="K1009" i="18"/>
  <c r="J1009" i="18"/>
  <c r="G1009" i="18"/>
  <c r="M1008" i="18"/>
  <c r="E1008" i="18" s="1"/>
  <c r="L1008" i="18"/>
  <c r="K1008" i="18"/>
  <c r="J1008" i="18"/>
  <c r="G1008" i="18"/>
  <c r="M1007" i="18"/>
  <c r="L1007" i="18"/>
  <c r="K1007" i="18"/>
  <c r="J1007" i="18"/>
  <c r="G1007" i="18"/>
  <c r="E1007" i="18"/>
  <c r="M1006" i="18"/>
  <c r="E1006" i="18" s="1"/>
  <c r="L1006" i="18"/>
  <c r="K1006" i="18"/>
  <c r="J1006" i="18"/>
  <c r="G1006" i="18"/>
  <c r="M1005" i="18"/>
  <c r="E1005" i="18" s="1"/>
  <c r="L1005" i="18"/>
  <c r="K1005" i="18"/>
  <c r="J1005" i="18"/>
  <c r="G1005" i="18"/>
  <c r="M1004" i="18"/>
  <c r="E1004" i="18" s="1"/>
  <c r="L1004" i="18"/>
  <c r="K1004" i="18"/>
  <c r="J1004" i="18"/>
  <c r="G1004" i="18"/>
  <c r="M1003" i="18"/>
  <c r="L1003" i="18"/>
  <c r="K1003" i="18"/>
  <c r="J1003" i="18"/>
  <c r="G1003" i="18"/>
  <c r="E1003" i="18"/>
  <c r="M1002" i="18"/>
  <c r="E1002" i="18" s="1"/>
  <c r="L1002" i="18"/>
  <c r="K1002" i="18"/>
  <c r="J1002" i="18"/>
  <c r="G1002" i="18"/>
  <c r="M1001" i="18"/>
  <c r="E1001" i="18" s="1"/>
  <c r="L1001" i="18"/>
  <c r="K1001" i="18"/>
  <c r="J1001" i="18"/>
  <c r="G1001" i="18"/>
  <c r="M1000" i="18"/>
  <c r="E1000" i="18" s="1"/>
  <c r="L1000" i="18"/>
  <c r="K1000" i="18"/>
  <c r="J1000" i="18"/>
  <c r="G1000" i="18"/>
  <c r="M999" i="18"/>
  <c r="L999" i="18"/>
  <c r="K999" i="18"/>
  <c r="J999" i="18"/>
  <c r="G999" i="18"/>
  <c r="E999" i="18"/>
  <c r="M998" i="18"/>
  <c r="E998" i="18" s="1"/>
  <c r="L998" i="18"/>
  <c r="K998" i="18"/>
  <c r="J998" i="18"/>
  <c r="G998" i="18"/>
  <c r="M997" i="18"/>
  <c r="E997" i="18" s="1"/>
  <c r="L997" i="18"/>
  <c r="K997" i="18"/>
  <c r="J997" i="18"/>
  <c r="G997" i="18"/>
  <c r="M996" i="18"/>
  <c r="E996" i="18" s="1"/>
  <c r="L996" i="18"/>
  <c r="K996" i="18"/>
  <c r="J996" i="18"/>
  <c r="G996" i="18"/>
  <c r="M995" i="18"/>
  <c r="L995" i="18"/>
  <c r="K995" i="18"/>
  <c r="J995" i="18"/>
  <c r="G995" i="18"/>
  <c r="E995" i="18"/>
  <c r="M994" i="18"/>
  <c r="E994" i="18" s="1"/>
  <c r="L994" i="18"/>
  <c r="K994" i="18"/>
  <c r="J994" i="18"/>
  <c r="G994" i="18"/>
  <c r="M993" i="18"/>
  <c r="E993" i="18" s="1"/>
  <c r="L993" i="18"/>
  <c r="K993" i="18"/>
  <c r="J993" i="18"/>
  <c r="G993" i="18"/>
  <c r="M992" i="18"/>
  <c r="E992" i="18" s="1"/>
  <c r="L992" i="18"/>
  <c r="K992" i="18"/>
  <c r="J992" i="18"/>
  <c r="G992" i="18"/>
  <c r="M991" i="18"/>
  <c r="L991" i="18"/>
  <c r="K991" i="18"/>
  <c r="J991" i="18"/>
  <c r="G991" i="18"/>
  <c r="E991" i="18"/>
  <c r="M990" i="18"/>
  <c r="E990" i="18" s="1"/>
  <c r="L990" i="18"/>
  <c r="K990" i="18"/>
  <c r="J990" i="18"/>
  <c r="G990" i="18"/>
  <c r="M989" i="18"/>
  <c r="E989" i="18" s="1"/>
  <c r="L989" i="18"/>
  <c r="K989" i="18"/>
  <c r="J989" i="18"/>
  <c r="G989" i="18"/>
  <c r="M988" i="18"/>
  <c r="E988" i="18" s="1"/>
  <c r="L988" i="18"/>
  <c r="K988" i="18"/>
  <c r="J988" i="18"/>
  <c r="G988" i="18"/>
  <c r="M987" i="18"/>
  <c r="L987" i="18"/>
  <c r="K987" i="18"/>
  <c r="J987" i="18"/>
  <c r="G987" i="18"/>
  <c r="E987" i="18"/>
  <c r="M986" i="18"/>
  <c r="E986" i="18" s="1"/>
  <c r="L986" i="18"/>
  <c r="K986" i="18"/>
  <c r="J986" i="18"/>
  <c r="G986" i="18"/>
  <c r="M985" i="18"/>
  <c r="E985" i="18" s="1"/>
  <c r="L985" i="18"/>
  <c r="K985" i="18"/>
  <c r="J985" i="18"/>
  <c r="G985" i="18"/>
  <c r="M984" i="18"/>
  <c r="E984" i="18" s="1"/>
  <c r="L984" i="18"/>
  <c r="K984" i="18"/>
  <c r="J984" i="18"/>
  <c r="G984" i="18"/>
  <c r="M983" i="18"/>
  <c r="L983" i="18"/>
  <c r="K983" i="18"/>
  <c r="J983" i="18"/>
  <c r="G983" i="18"/>
  <c r="E983" i="18"/>
  <c r="M982" i="18"/>
  <c r="E982" i="18" s="1"/>
  <c r="L982" i="18"/>
  <c r="K982" i="18"/>
  <c r="J982" i="18"/>
  <c r="G982" i="18"/>
  <c r="M981" i="18"/>
  <c r="E981" i="18" s="1"/>
  <c r="L981" i="18"/>
  <c r="K981" i="18"/>
  <c r="J981" i="18"/>
  <c r="G981" i="18"/>
  <c r="M980" i="18"/>
  <c r="E980" i="18" s="1"/>
  <c r="L980" i="18"/>
  <c r="K980" i="18"/>
  <c r="J980" i="18"/>
  <c r="G980" i="18"/>
  <c r="M979" i="18"/>
  <c r="L979" i="18"/>
  <c r="K979" i="18"/>
  <c r="J979" i="18"/>
  <c r="G979" i="18"/>
  <c r="E979" i="18"/>
  <c r="M978" i="18"/>
  <c r="E978" i="18" s="1"/>
  <c r="L978" i="18"/>
  <c r="K978" i="18"/>
  <c r="J978" i="18"/>
  <c r="G978" i="18"/>
  <c r="M977" i="18"/>
  <c r="E977" i="18" s="1"/>
  <c r="E14" i="18" s="1"/>
  <c r="L977" i="18"/>
  <c r="K977" i="18"/>
  <c r="J977" i="18"/>
  <c r="G977" i="18"/>
  <c r="M976" i="18"/>
  <c r="E976" i="18" s="1"/>
  <c r="L976" i="18"/>
  <c r="K976" i="18"/>
  <c r="J976" i="18"/>
  <c r="G976" i="18"/>
  <c r="M975" i="18"/>
  <c r="L975" i="18"/>
  <c r="K975" i="18"/>
  <c r="J975" i="18"/>
  <c r="G975" i="18"/>
  <c r="E975" i="18"/>
  <c r="M974" i="18"/>
  <c r="E974" i="18" s="1"/>
  <c r="L974" i="18"/>
  <c r="K974" i="18"/>
  <c r="J974" i="18"/>
  <c r="G974" i="18"/>
  <c r="M973" i="18"/>
  <c r="E973" i="18" s="1"/>
  <c r="L973" i="18"/>
  <c r="K973" i="18"/>
  <c r="J973" i="18"/>
  <c r="G973" i="18"/>
  <c r="M972" i="18"/>
  <c r="E972" i="18" s="1"/>
  <c r="L972" i="18"/>
  <c r="K972" i="18"/>
  <c r="J972" i="18"/>
  <c r="G972" i="18"/>
  <c r="M971" i="18"/>
  <c r="L971" i="18"/>
  <c r="K971" i="18"/>
  <c r="J971" i="18"/>
  <c r="G971" i="18"/>
  <c r="E971" i="18"/>
  <c r="M970" i="18"/>
  <c r="E970" i="18" s="1"/>
  <c r="L970" i="18"/>
  <c r="K970" i="18"/>
  <c r="J970" i="18"/>
  <c r="G970" i="18"/>
  <c r="M969" i="18"/>
  <c r="E969" i="18" s="1"/>
  <c r="L969" i="18"/>
  <c r="K969" i="18"/>
  <c r="J969" i="18"/>
  <c r="G969" i="18"/>
  <c r="M968" i="18"/>
  <c r="E968" i="18" s="1"/>
  <c r="L968" i="18"/>
  <c r="K968" i="18"/>
  <c r="J968" i="18"/>
  <c r="G968" i="18"/>
  <c r="M967" i="18"/>
  <c r="L967" i="18"/>
  <c r="K967" i="18"/>
  <c r="J967" i="18"/>
  <c r="G967" i="18"/>
  <c r="E967" i="18"/>
  <c r="M966" i="18"/>
  <c r="E966" i="18" s="1"/>
  <c r="L966" i="18"/>
  <c r="K966" i="18"/>
  <c r="J966" i="18"/>
  <c r="G966" i="18"/>
  <c r="M965" i="18"/>
  <c r="E965" i="18" s="1"/>
  <c r="L965" i="18"/>
  <c r="K965" i="18"/>
  <c r="J965" i="18"/>
  <c r="G965" i="18"/>
  <c r="M964" i="18"/>
  <c r="E964" i="18" s="1"/>
  <c r="L964" i="18"/>
  <c r="K964" i="18"/>
  <c r="J964" i="18"/>
  <c r="G964" i="18"/>
  <c r="M963" i="18"/>
  <c r="L963" i="18"/>
  <c r="K963" i="18"/>
  <c r="J963" i="18"/>
  <c r="G963" i="18"/>
  <c r="E963" i="18"/>
  <c r="M962" i="18"/>
  <c r="E962" i="18" s="1"/>
  <c r="L962" i="18"/>
  <c r="K962" i="18"/>
  <c r="J962" i="18"/>
  <c r="G962" i="18"/>
  <c r="M961" i="18"/>
  <c r="E961" i="18" s="1"/>
  <c r="L961" i="18"/>
  <c r="K961" i="18"/>
  <c r="J961" i="18"/>
  <c r="G961" i="18"/>
  <c r="M960" i="18"/>
  <c r="E960" i="18" s="1"/>
  <c r="L960" i="18"/>
  <c r="K960" i="18"/>
  <c r="J960" i="18"/>
  <c r="G960" i="18"/>
  <c r="M959" i="18"/>
  <c r="L959" i="18"/>
  <c r="K959" i="18"/>
  <c r="J959" i="18"/>
  <c r="G959" i="18"/>
  <c r="E959" i="18"/>
  <c r="M958" i="18"/>
  <c r="E958" i="18" s="1"/>
  <c r="L958" i="18"/>
  <c r="K958" i="18"/>
  <c r="J958" i="18"/>
  <c r="G958" i="18"/>
  <c r="M957" i="18"/>
  <c r="E957" i="18" s="1"/>
  <c r="L957" i="18"/>
  <c r="K957" i="18"/>
  <c r="J957" i="18"/>
  <c r="G957" i="18"/>
  <c r="M956" i="18"/>
  <c r="E956" i="18" s="1"/>
  <c r="L956" i="18"/>
  <c r="K956" i="18"/>
  <c r="J956" i="18"/>
  <c r="G956" i="18"/>
  <c r="M955" i="18"/>
  <c r="L955" i="18"/>
  <c r="K955" i="18"/>
  <c r="J955" i="18"/>
  <c r="G955" i="18"/>
  <c r="E955" i="18"/>
  <c r="M954" i="18"/>
  <c r="E954" i="18" s="1"/>
  <c r="L954" i="18"/>
  <c r="K954" i="18"/>
  <c r="J954" i="18"/>
  <c r="G954" i="18"/>
  <c r="M953" i="18"/>
  <c r="E953" i="18" s="1"/>
  <c r="L953" i="18"/>
  <c r="K953" i="18"/>
  <c r="J953" i="18"/>
  <c r="G953" i="18"/>
  <c r="M952" i="18"/>
  <c r="E952" i="18" s="1"/>
  <c r="L952" i="18"/>
  <c r="K952" i="18"/>
  <c r="J952" i="18"/>
  <c r="G952" i="18"/>
  <c r="M951" i="18"/>
  <c r="L951" i="18"/>
  <c r="K951" i="18"/>
  <c r="J951" i="18"/>
  <c r="G951" i="18"/>
  <c r="E951" i="18"/>
  <c r="M950" i="18"/>
  <c r="E950" i="18" s="1"/>
  <c r="L950" i="18"/>
  <c r="K950" i="18"/>
  <c r="J950" i="18"/>
  <c r="G950" i="18"/>
  <c r="M949" i="18"/>
  <c r="E949" i="18" s="1"/>
  <c r="L949" i="18"/>
  <c r="K949" i="18"/>
  <c r="J949" i="18"/>
  <c r="G949" i="18"/>
  <c r="M948" i="18"/>
  <c r="E948" i="18" s="1"/>
  <c r="L948" i="18"/>
  <c r="K948" i="18"/>
  <c r="J948" i="18"/>
  <c r="G948" i="18"/>
  <c r="M947" i="18"/>
  <c r="L947" i="18"/>
  <c r="K947" i="18"/>
  <c r="J947" i="18"/>
  <c r="G947" i="18"/>
  <c r="E947" i="18"/>
  <c r="M946" i="18"/>
  <c r="E946" i="18" s="1"/>
  <c r="L946" i="18"/>
  <c r="K946" i="18"/>
  <c r="J946" i="18"/>
  <c r="G946" i="18"/>
  <c r="M945" i="18"/>
  <c r="E945" i="18" s="1"/>
  <c r="L945" i="18"/>
  <c r="K945" i="18"/>
  <c r="J945" i="18"/>
  <c r="G945" i="18"/>
  <c r="M944" i="18"/>
  <c r="E944" i="18" s="1"/>
  <c r="L944" i="18"/>
  <c r="K944" i="18"/>
  <c r="J944" i="18"/>
  <c r="G944" i="18"/>
  <c r="M943" i="18"/>
  <c r="L943" i="18"/>
  <c r="K943" i="18"/>
  <c r="J943" i="18"/>
  <c r="G943" i="18"/>
  <c r="E943" i="18"/>
  <c r="M942" i="18"/>
  <c r="E942" i="18" s="1"/>
  <c r="L942" i="18"/>
  <c r="K942" i="18"/>
  <c r="J942" i="18"/>
  <c r="G942" i="18"/>
  <c r="M941" i="18"/>
  <c r="E941" i="18" s="1"/>
  <c r="L941" i="18"/>
  <c r="K941" i="18"/>
  <c r="J941" i="18"/>
  <c r="G941" i="18"/>
  <c r="M940" i="18"/>
  <c r="E940" i="18" s="1"/>
  <c r="L940" i="18"/>
  <c r="K940" i="18"/>
  <c r="J940" i="18"/>
  <c r="G940" i="18"/>
  <c r="M939" i="18"/>
  <c r="L939" i="18"/>
  <c r="K939" i="18"/>
  <c r="J939" i="18"/>
  <c r="G939" i="18"/>
  <c r="E939" i="18"/>
  <c r="M938" i="18"/>
  <c r="E938" i="18" s="1"/>
  <c r="L938" i="18"/>
  <c r="K938" i="18"/>
  <c r="J938" i="18"/>
  <c r="G938" i="18"/>
  <c r="M937" i="18"/>
  <c r="E937" i="18" s="1"/>
  <c r="L937" i="18"/>
  <c r="K937" i="18"/>
  <c r="J937" i="18"/>
  <c r="G937" i="18"/>
  <c r="M936" i="18"/>
  <c r="E936" i="18" s="1"/>
  <c r="L936" i="18"/>
  <c r="K936" i="18"/>
  <c r="J936" i="18"/>
  <c r="G936" i="18"/>
  <c r="M935" i="18"/>
  <c r="L935" i="18"/>
  <c r="K935" i="18"/>
  <c r="J935" i="18"/>
  <c r="G935" i="18"/>
  <c r="E935" i="18"/>
  <c r="M934" i="18"/>
  <c r="E934" i="18" s="1"/>
  <c r="L934" i="18"/>
  <c r="K934" i="18"/>
  <c r="J934" i="18"/>
  <c r="G934" i="18"/>
  <c r="M933" i="18"/>
  <c r="E933" i="18" s="1"/>
  <c r="L933" i="18"/>
  <c r="K933" i="18"/>
  <c r="J933" i="18"/>
  <c r="G933" i="18"/>
  <c r="M932" i="18"/>
  <c r="E932" i="18" s="1"/>
  <c r="L932" i="18"/>
  <c r="K932" i="18"/>
  <c r="J932" i="18"/>
  <c r="G932" i="18"/>
  <c r="M931" i="18"/>
  <c r="L931" i="18"/>
  <c r="K931" i="18"/>
  <c r="J931" i="18"/>
  <c r="G931" i="18"/>
  <c r="E931" i="18"/>
  <c r="M930" i="18"/>
  <c r="E930" i="18" s="1"/>
  <c r="L930" i="18"/>
  <c r="K930" i="18"/>
  <c r="J930" i="18"/>
  <c r="G930" i="18"/>
  <c r="M929" i="18"/>
  <c r="E929" i="18" s="1"/>
  <c r="L929" i="18"/>
  <c r="K929" i="18"/>
  <c r="J929" i="18"/>
  <c r="G929" i="18"/>
  <c r="M928" i="18"/>
  <c r="E928" i="18" s="1"/>
  <c r="L928" i="18"/>
  <c r="K928" i="18"/>
  <c r="J928" i="18"/>
  <c r="G928" i="18"/>
  <c r="M927" i="18"/>
  <c r="L927" i="18"/>
  <c r="K927" i="18"/>
  <c r="J927" i="18"/>
  <c r="G927" i="18"/>
  <c r="E927" i="18"/>
  <c r="M926" i="18"/>
  <c r="E926" i="18" s="1"/>
  <c r="L926" i="18"/>
  <c r="K926" i="18"/>
  <c r="J926" i="18"/>
  <c r="G926" i="18"/>
  <c r="M925" i="18"/>
  <c r="E925" i="18" s="1"/>
  <c r="L925" i="18"/>
  <c r="K925" i="18"/>
  <c r="J925" i="18"/>
  <c r="G925" i="18"/>
  <c r="M924" i="18"/>
  <c r="E924" i="18" s="1"/>
  <c r="L924" i="18"/>
  <c r="K924" i="18"/>
  <c r="J924" i="18"/>
  <c r="G924" i="18"/>
  <c r="M923" i="18"/>
  <c r="L923" i="18"/>
  <c r="K923" i="18"/>
  <c r="J923" i="18"/>
  <c r="G923" i="18"/>
  <c r="E923" i="18"/>
  <c r="M922" i="18"/>
  <c r="E922" i="18" s="1"/>
  <c r="L922" i="18"/>
  <c r="K922" i="18"/>
  <c r="J922" i="18"/>
  <c r="G922" i="18"/>
  <c r="M921" i="18"/>
  <c r="E921" i="18" s="1"/>
  <c r="L921" i="18"/>
  <c r="K921" i="18"/>
  <c r="J921" i="18"/>
  <c r="G921" i="18"/>
  <c r="M920" i="18"/>
  <c r="E920" i="18" s="1"/>
  <c r="L920" i="18"/>
  <c r="K920" i="18"/>
  <c r="J920" i="18"/>
  <c r="G920" i="18"/>
  <c r="M919" i="18"/>
  <c r="L919" i="18"/>
  <c r="K919" i="18"/>
  <c r="J919" i="18"/>
  <c r="G919" i="18"/>
  <c r="E919" i="18"/>
  <c r="M918" i="18"/>
  <c r="E918" i="18" s="1"/>
  <c r="L918" i="18"/>
  <c r="K918" i="18"/>
  <c r="J918" i="18"/>
  <c r="G918" i="18"/>
  <c r="M917" i="18"/>
  <c r="E917" i="18" s="1"/>
  <c r="L917" i="18"/>
  <c r="K917" i="18"/>
  <c r="J917" i="18"/>
  <c r="G917" i="18"/>
  <c r="M916" i="18"/>
  <c r="E916" i="18" s="1"/>
  <c r="L916" i="18"/>
  <c r="K916" i="18"/>
  <c r="J916" i="18"/>
  <c r="G916" i="18"/>
  <c r="M915" i="18"/>
  <c r="L915" i="18"/>
  <c r="K915" i="18"/>
  <c r="J915" i="18"/>
  <c r="G915" i="18"/>
  <c r="E915" i="18"/>
  <c r="M914" i="18"/>
  <c r="E914" i="18" s="1"/>
  <c r="L914" i="18"/>
  <c r="K914" i="18"/>
  <c r="J914" i="18"/>
  <c r="G914" i="18"/>
  <c r="M913" i="18"/>
  <c r="E913" i="18" s="1"/>
  <c r="L913" i="18"/>
  <c r="K913" i="18"/>
  <c r="J913" i="18"/>
  <c r="G913" i="18"/>
  <c r="M912" i="18"/>
  <c r="E912" i="18" s="1"/>
  <c r="L912" i="18"/>
  <c r="K912" i="18"/>
  <c r="J912" i="18"/>
  <c r="G912" i="18"/>
  <c r="M911" i="18"/>
  <c r="L911" i="18"/>
  <c r="K911" i="18"/>
  <c r="J911" i="18"/>
  <c r="G911" i="18"/>
  <c r="E911" i="18"/>
  <c r="M910" i="18"/>
  <c r="E910" i="18" s="1"/>
  <c r="L910" i="18"/>
  <c r="K910" i="18"/>
  <c r="J910" i="18"/>
  <c r="G910" i="18"/>
  <c r="M909" i="18"/>
  <c r="E909" i="18" s="1"/>
  <c r="L909" i="18"/>
  <c r="K909" i="18"/>
  <c r="J909" i="18"/>
  <c r="G909" i="18"/>
  <c r="M908" i="18"/>
  <c r="E908" i="18" s="1"/>
  <c r="L908" i="18"/>
  <c r="K908" i="18"/>
  <c r="J908" i="18"/>
  <c r="G908" i="18"/>
  <c r="M907" i="18"/>
  <c r="L907" i="18"/>
  <c r="K907" i="18"/>
  <c r="J907" i="18"/>
  <c r="G907" i="18"/>
  <c r="E907" i="18"/>
  <c r="M906" i="18"/>
  <c r="E906" i="18" s="1"/>
  <c r="L906" i="18"/>
  <c r="K906" i="18"/>
  <c r="J906" i="18"/>
  <c r="G906" i="18"/>
  <c r="M905" i="18"/>
  <c r="E905" i="18" s="1"/>
  <c r="L905" i="18"/>
  <c r="K905" i="18"/>
  <c r="J905" i="18"/>
  <c r="G905" i="18"/>
  <c r="M904" i="18"/>
  <c r="E904" i="18" s="1"/>
  <c r="L904" i="18"/>
  <c r="K904" i="18"/>
  <c r="J904" i="18"/>
  <c r="G904" i="18"/>
  <c r="M903" i="18"/>
  <c r="L903" i="18"/>
  <c r="K903" i="18"/>
  <c r="J903" i="18"/>
  <c r="G903" i="18"/>
  <c r="E903" i="18"/>
  <c r="M902" i="18"/>
  <c r="E902" i="18" s="1"/>
  <c r="L902" i="18"/>
  <c r="K902" i="18"/>
  <c r="J902" i="18"/>
  <c r="G902" i="18"/>
  <c r="M901" i="18"/>
  <c r="E901" i="18" s="1"/>
  <c r="L901" i="18"/>
  <c r="K901" i="18"/>
  <c r="J901" i="18"/>
  <c r="G901" i="18"/>
  <c r="M900" i="18"/>
  <c r="E900" i="18" s="1"/>
  <c r="L900" i="18"/>
  <c r="K900" i="18"/>
  <c r="J900" i="18"/>
  <c r="G900" i="18"/>
  <c r="M899" i="18"/>
  <c r="L899" i="18"/>
  <c r="K899" i="18"/>
  <c r="J899" i="18"/>
  <c r="G899" i="18"/>
  <c r="E899" i="18"/>
  <c r="M898" i="18"/>
  <c r="E898" i="18" s="1"/>
  <c r="L898" i="18"/>
  <c r="K898" i="18"/>
  <c r="J898" i="18"/>
  <c r="G898" i="18"/>
  <c r="M897" i="18"/>
  <c r="E897" i="18" s="1"/>
  <c r="E13" i="18" s="1"/>
  <c r="L897" i="18"/>
  <c r="K897" i="18"/>
  <c r="J897" i="18"/>
  <c r="G897" i="18"/>
  <c r="M896" i="18"/>
  <c r="E896" i="18" s="1"/>
  <c r="L896" i="18"/>
  <c r="K896" i="18"/>
  <c r="J896" i="18"/>
  <c r="G896" i="18"/>
  <c r="M895" i="18"/>
  <c r="L895" i="18"/>
  <c r="K895" i="18"/>
  <c r="J895" i="18"/>
  <c r="G895" i="18"/>
  <c r="E895" i="18"/>
  <c r="M894" i="18"/>
  <c r="E894" i="18" s="1"/>
  <c r="L894" i="18"/>
  <c r="K894" i="18"/>
  <c r="J894" i="18"/>
  <c r="G894" i="18"/>
  <c r="M893" i="18"/>
  <c r="E893" i="18" s="1"/>
  <c r="L893" i="18"/>
  <c r="K893" i="18"/>
  <c r="J893" i="18"/>
  <c r="G893" i="18"/>
  <c r="M892" i="18"/>
  <c r="E892" i="18" s="1"/>
  <c r="L892" i="18"/>
  <c r="K892" i="18"/>
  <c r="J892" i="18"/>
  <c r="G892" i="18"/>
  <c r="M891" i="18"/>
  <c r="L891" i="18"/>
  <c r="K891" i="18"/>
  <c r="J891" i="18"/>
  <c r="G891" i="18"/>
  <c r="E891" i="18"/>
  <c r="M890" i="18"/>
  <c r="E890" i="18" s="1"/>
  <c r="L890" i="18"/>
  <c r="K890" i="18"/>
  <c r="J890" i="18"/>
  <c r="G890" i="18"/>
  <c r="M889" i="18"/>
  <c r="E889" i="18" s="1"/>
  <c r="L889" i="18"/>
  <c r="K889" i="18"/>
  <c r="J889" i="18"/>
  <c r="G889" i="18"/>
  <c r="M888" i="18"/>
  <c r="E888" i="18" s="1"/>
  <c r="L888" i="18"/>
  <c r="K888" i="18"/>
  <c r="J888" i="18"/>
  <c r="G888" i="18"/>
  <c r="M887" i="18"/>
  <c r="L887" i="18"/>
  <c r="K887" i="18"/>
  <c r="J887" i="18"/>
  <c r="G887" i="18"/>
  <c r="E887" i="18"/>
  <c r="M886" i="18"/>
  <c r="E886" i="18" s="1"/>
  <c r="L886" i="18"/>
  <c r="K886" i="18"/>
  <c r="J886" i="18"/>
  <c r="G886" i="18"/>
  <c r="M885" i="18"/>
  <c r="E885" i="18" s="1"/>
  <c r="L885" i="18"/>
  <c r="K885" i="18"/>
  <c r="J885" i="18"/>
  <c r="G885" i="18"/>
  <c r="M884" i="18"/>
  <c r="E884" i="18" s="1"/>
  <c r="L884" i="18"/>
  <c r="K884" i="18"/>
  <c r="J884" i="18"/>
  <c r="G884" i="18"/>
  <c r="M883" i="18"/>
  <c r="L883" i="18"/>
  <c r="K883" i="18"/>
  <c r="J883" i="18"/>
  <c r="G883" i="18"/>
  <c r="E883" i="18"/>
  <c r="M882" i="18"/>
  <c r="E882" i="18" s="1"/>
  <c r="L882" i="18"/>
  <c r="K882" i="18"/>
  <c r="J882" i="18"/>
  <c r="G882" i="18"/>
  <c r="M881" i="18"/>
  <c r="E881" i="18" s="1"/>
  <c r="L881" i="18"/>
  <c r="K881" i="18"/>
  <c r="J881" i="18"/>
  <c r="G881" i="18"/>
  <c r="M880" i="18"/>
  <c r="E880" i="18" s="1"/>
  <c r="L880" i="18"/>
  <c r="K880" i="18"/>
  <c r="J880" i="18"/>
  <c r="G880" i="18"/>
  <c r="M879" i="18"/>
  <c r="L879" i="18"/>
  <c r="K879" i="18"/>
  <c r="J879" i="18"/>
  <c r="G879" i="18"/>
  <c r="E879" i="18"/>
  <c r="M878" i="18"/>
  <c r="E878" i="18" s="1"/>
  <c r="L878" i="18"/>
  <c r="K878" i="18"/>
  <c r="J878" i="18"/>
  <c r="G878" i="18"/>
  <c r="M877" i="18"/>
  <c r="E877" i="18" s="1"/>
  <c r="L877" i="18"/>
  <c r="K877" i="18"/>
  <c r="J877" i="18"/>
  <c r="G877" i="18"/>
  <c r="M876" i="18"/>
  <c r="E876" i="18" s="1"/>
  <c r="L876" i="18"/>
  <c r="K876" i="18"/>
  <c r="J876" i="18"/>
  <c r="G876" i="18"/>
  <c r="M875" i="18"/>
  <c r="L875" i="18"/>
  <c r="K875" i="18"/>
  <c r="J875" i="18"/>
  <c r="G875" i="18"/>
  <c r="E875" i="18"/>
  <c r="M874" i="18"/>
  <c r="E874" i="18" s="1"/>
  <c r="L874" i="18"/>
  <c r="K874" i="18"/>
  <c r="J874" i="18"/>
  <c r="G874" i="18"/>
  <c r="M873" i="18"/>
  <c r="E873" i="18" s="1"/>
  <c r="L873" i="18"/>
  <c r="K873" i="18"/>
  <c r="J873" i="18"/>
  <c r="G873" i="18"/>
  <c r="M872" i="18"/>
  <c r="E872" i="18" s="1"/>
  <c r="L872" i="18"/>
  <c r="K872" i="18"/>
  <c r="J872" i="18"/>
  <c r="G872" i="18"/>
  <c r="M871" i="18"/>
  <c r="L871" i="18"/>
  <c r="K871" i="18"/>
  <c r="J871" i="18"/>
  <c r="G871" i="18"/>
  <c r="E871" i="18"/>
  <c r="M870" i="18"/>
  <c r="E870" i="18" s="1"/>
  <c r="L870" i="18"/>
  <c r="K870" i="18"/>
  <c r="J870" i="18"/>
  <c r="G870" i="18"/>
  <c r="M869" i="18"/>
  <c r="E869" i="18" s="1"/>
  <c r="L869" i="18"/>
  <c r="K869" i="18"/>
  <c r="J869" i="18"/>
  <c r="G869" i="18"/>
  <c r="M868" i="18"/>
  <c r="E868" i="18" s="1"/>
  <c r="L868" i="18"/>
  <c r="K868" i="18"/>
  <c r="J868" i="18"/>
  <c r="G868" i="18"/>
  <c r="M867" i="18"/>
  <c r="L867" i="18"/>
  <c r="K867" i="18"/>
  <c r="J867" i="18"/>
  <c r="G867" i="18"/>
  <c r="E867" i="18"/>
  <c r="M866" i="18"/>
  <c r="E866" i="18" s="1"/>
  <c r="L866" i="18"/>
  <c r="K866" i="18"/>
  <c r="J866" i="18"/>
  <c r="G866" i="18"/>
  <c r="M865" i="18"/>
  <c r="E865" i="18" s="1"/>
  <c r="L865" i="18"/>
  <c r="K865" i="18"/>
  <c r="J865" i="18"/>
  <c r="G865" i="18"/>
  <c r="M864" i="18"/>
  <c r="E864" i="18" s="1"/>
  <c r="L864" i="18"/>
  <c r="K864" i="18"/>
  <c r="J864" i="18"/>
  <c r="G864" i="18"/>
  <c r="M863" i="18"/>
  <c r="L863" i="18"/>
  <c r="K863" i="18"/>
  <c r="J863" i="18"/>
  <c r="G863" i="18"/>
  <c r="E863" i="18"/>
  <c r="M862" i="18"/>
  <c r="E862" i="18" s="1"/>
  <c r="L862" i="18"/>
  <c r="K862" i="18"/>
  <c r="J862" i="18"/>
  <c r="G862" i="18"/>
  <c r="M861" i="18"/>
  <c r="E861" i="18" s="1"/>
  <c r="L861" i="18"/>
  <c r="K861" i="18"/>
  <c r="J861" i="18"/>
  <c r="G861" i="18"/>
  <c r="M860" i="18"/>
  <c r="E860" i="18" s="1"/>
  <c r="L860" i="18"/>
  <c r="K860" i="18"/>
  <c r="J860" i="18"/>
  <c r="G860" i="18"/>
  <c r="M859" i="18"/>
  <c r="L859" i="18"/>
  <c r="K859" i="18"/>
  <c r="J859" i="18"/>
  <c r="G859" i="18"/>
  <c r="E859" i="18"/>
  <c r="M858" i="18"/>
  <c r="E858" i="18" s="1"/>
  <c r="L858" i="18"/>
  <c r="K858" i="18"/>
  <c r="J858" i="18"/>
  <c r="G858" i="18"/>
  <c r="M857" i="18"/>
  <c r="E857" i="18" s="1"/>
  <c r="L857" i="18"/>
  <c r="K857" i="18"/>
  <c r="J857" i="18"/>
  <c r="G857" i="18"/>
  <c r="M856" i="18"/>
  <c r="E856" i="18" s="1"/>
  <c r="L856" i="18"/>
  <c r="K856" i="18"/>
  <c r="J856" i="18"/>
  <c r="G856" i="18"/>
  <c r="M855" i="18"/>
  <c r="L855" i="18"/>
  <c r="K855" i="18"/>
  <c r="J855" i="18"/>
  <c r="G855" i="18"/>
  <c r="E855" i="18"/>
  <c r="M854" i="18"/>
  <c r="E854" i="18" s="1"/>
  <c r="L854" i="18"/>
  <c r="K854" i="18"/>
  <c r="J854" i="18"/>
  <c r="G854" i="18"/>
  <c r="M853" i="18"/>
  <c r="E853" i="18" s="1"/>
  <c r="L853" i="18"/>
  <c r="K853" i="18"/>
  <c r="J853" i="18"/>
  <c r="G853" i="18"/>
  <c r="M852" i="18"/>
  <c r="E852" i="18" s="1"/>
  <c r="L852" i="18"/>
  <c r="K852" i="18"/>
  <c r="J852" i="18"/>
  <c r="G852" i="18"/>
  <c r="M851" i="18"/>
  <c r="L851" i="18"/>
  <c r="K851" i="18"/>
  <c r="J851" i="18"/>
  <c r="G851" i="18"/>
  <c r="E851" i="18"/>
  <c r="M850" i="18"/>
  <c r="E850" i="18" s="1"/>
  <c r="L850" i="18"/>
  <c r="K850" i="18"/>
  <c r="J850" i="18"/>
  <c r="G850" i="18"/>
  <c r="M849" i="18"/>
  <c r="E849" i="18" s="1"/>
  <c r="L849" i="18"/>
  <c r="K849" i="18"/>
  <c r="J849" i="18"/>
  <c r="G849" i="18"/>
  <c r="M848" i="18"/>
  <c r="E848" i="18" s="1"/>
  <c r="L848" i="18"/>
  <c r="K848" i="18"/>
  <c r="J848" i="18"/>
  <c r="G848" i="18"/>
  <c r="M847" i="18"/>
  <c r="L847" i="18"/>
  <c r="K847" i="18"/>
  <c r="J847" i="18"/>
  <c r="G847" i="18"/>
  <c r="E847" i="18"/>
  <c r="M846" i="18"/>
  <c r="E846" i="18" s="1"/>
  <c r="L846" i="18"/>
  <c r="K846" i="18"/>
  <c r="J846" i="18"/>
  <c r="G846" i="18"/>
  <c r="M845" i="18"/>
  <c r="E845" i="18" s="1"/>
  <c r="L845" i="18"/>
  <c r="K845" i="18"/>
  <c r="J845" i="18"/>
  <c r="G845" i="18"/>
  <c r="M844" i="18"/>
  <c r="E844" i="18" s="1"/>
  <c r="L844" i="18"/>
  <c r="K844" i="18"/>
  <c r="J844" i="18"/>
  <c r="G844" i="18"/>
  <c r="M843" i="18"/>
  <c r="L843" i="18"/>
  <c r="K843" i="18"/>
  <c r="J843" i="18"/>
  <c r="G843" i="18"/>
  <c r="E843" i="18"/>
  <c r="M842" i="18"/>
  <c r="E842" i="18" s="1"/>
  <c r="L842" i="18"/>
  <c r="K842" i="18"/>
  <c r="J842" i="18"/>
  <c r="G842" i="18"/>
  <c r="M841" i="18"/>
  <c r="E841" i="18" s="1"/>
  <c r="L841" i="18"/>
  <c r="K841" i="18"/>
  <c r="J841" i="18"/>
  <c r="G841" i="18"/>
  <c r="M840" i="18"/>
  <c r="E840" i="18" s="1"/>
  <c r="L840" i="18"/>
  <c r="K840" i="18"/>
  <c r="J840" i="18"/>
  <c r="G840" i="18"/>
  <c r="M839" i="18"/>
  <c r="L839" i="18"/>
  <c r="K839" i="18"/>
  <c r="J839" i="18"/>
  <c r="G839" i="18"/>
  <c r="E839" i="18"/>
  <c r="M838" i="18"/>
  <c r="E838" i="18" s="1"/>
  <c r="L838" i="18"/>
  <c r="K838" i="18"/>
  <c r="J838" i="18"/>
  <c r="G838" i="18"/>
  <c r="M837" i="18"/>
  <c r="E837" i="18" s="1"/>
  <c r="L837" i="18"/>
  <c r="K837" i="18"/>
  <c r="J837" i="18"/>
  <c r="G837" i="18"/>
  <c r="M836" i="18"/>
  <c r="E836" i="18" s="1"/>
  <c r="L836" i="18"/>
  <c r="K836" i="18"/>
  <c r="J836" i="18"/>
  <c r="G836" i="18"/>
  <c r="M835" i="18"/>
  <c r="L835" i="18"/>
  <c r="K835" i="18"/>
  <c r="J835" i="18"/>
  <c r="G835" i="18"/>
  <c r="E835" i="18"/>
  <c r="M834" i="18"/>
  <c r="E834" i="18" s="1"/>
  <c r="L834" i="18"/>
  <c r="K834" i="18"/>
  <c r="J834" i="18"/>
  <c r="G834" i="18"/>
  <c r="M833" i="18"/>
  <c r="E833" i="18" s="1"/>
  <c r="L833" i="18"/>
  <c r="K833" i="18"/>
  <c r="J833" i="18"/>
  <c r="G833" i="18"/>
  <c r="M832" i="18"/>
  <c r="E832" i="18" s="1"/>
  <c r="L832" i="18"/>
  <c r="K832" i="18"/>
  <c r="J832" i="18"/>
  <c r="G832" i="18"/>
  <c r="M831" i="18"/>
  <c r="L831" i="18"/>
  <c r="K831" i="18"/>
  <c r="J831" i="18"/>
  <c r="G831" i="18"/>
  <c r="E831" i="18"/>
  <c r="M830" i="18"/>
  <c r="E830" i="18" s="1"/>
  <c r="L830" i="18"/>
  <c r="K830" i="18"/>
  <c r="J830" i="18"/>
  <c r="G830" i="18"/>
  <c r="M829" i="18"/>
  <c r="E829" i="18" s="1"/>
  <c r="L829" i="18"/>
  <c r="K829" i="18"/>
  <c r="J829" i="18"/>
  <c r="G829" i="18"/>
  <c r="M828" i="18"/>
  <c r="E828" i="18" s="1"/>
  <c r="L828" i="18"/>
  <c r="K828" i="18"/>
  <c r="J828" i="18"/>
  <c r="G828" i="18"/>
  <c r="M827" i="18"/>
  <c r="L827" i="18"/>
  <c r="K827" i="18"/>
  <c r="J827" i="18"/>
  <c r="G827" i="18"/>
  <c r="E827" i="18"/>
  <c r="M826" i="18"/>
  <c r="E826" i="18" s="1"/>
  <c r="L826" i="18"/>
  <c r="K826" i="18"/>
  <c r="J826" i="18"/>
  <c r="G826" i="18"/>
  <c r="M825" i="18"/>
  <c r="E825" i="18" s="1"/>
  <c r="L825" i="18"/>
  <c r="K825" i="18"/>
  <c r="J825" i="18"/>
  <c r="G825" i="18"/>
  <c r="M824" i="18"/>
  <c r="E824" i="18" s="1"/>
  <c r="L824" i="18"/>
  <c r="K824" i="18"/>
  <c r="J824" i="18"/>
  <c r="G824" i="18"/>
  <c r="M823" i="18"/>
  <c r="L823" i="18"/>
  <c r="K823" i="18"/>
  <c r="J823" i="18"/>
  <c r="G823" i="18"/>
  <c r="E823" i="18"/>
  <c r="M822" i="18"/>
  <c r="E822" i="18" s="1"/>
  <c r="L822" i="18"/>
  <c r="K822" i="18"/>
  <c r="J822" i="18"/>
  <c r="G822" i="18"/>
  <c r="M821" i="18"/>
  <c r="E821" i="18" s="1"/>
  <c r="L821" i="18"/>
  <c r="K821" i="18"/>
  <c r="J821" i="18"/>
  <c r="G821" i="18"/>
  <c r="M820" i="18"/>
  <c r="E820" i="18" s="1"/>
  <c r="L820" i="18"/>
  <c r="K820" i="18"/>
  <c r="J820" i="18"/>
  <c r="G820" i="18"/>
  <c r="M819" i="18"/>
  <c r="L819" i="18"/>
  <c r="K819" i="18"/>
  <c r="J819" i="18"/>
  <c r="G819" i="18"/>
  <c r="E819" i="18"/>
  <c r="M818" i="18"/>
  <c r="E818" i="18" s="1"/>
  <c r="L818" i="18"/>
  <c r="K818" i="18"/>
  <c r="J818" i="18"/>
  <c r="G818" i="18"/>
  <c r="M817" i="18"/>
  <c r="E817" i="18" s="1"/>
  <c r="E12" i="18" s="1"/>
  <c r="L817" i="18"/>
  <c r="K817" i="18"/>
  <c r="J817" i="18"/>
  <c r="G817" i="18"/>
  <c r="M816" i="18"/>
  <c r="E816" i="18" s="1"/>
  <c r="L816" i="18"/>
  <c r="K816" i="18"/>
  <c r="J816" i="18"/>
  <c r="G816" i="18"/>
  <c r="M815" i="18"/>
  <c r="L815" i="18"/>
  <c r="K815" i="18"/>
  <c r="J815" i="18"/>
  <c r="G815" i="18"/>
  <c r="E815" i="18"/>
  <c r="M814" i="18"/>
  <c r="E814" i="18" s="1"/>
  <c r="L814" i="18"/>
  <c r="K814" i="18"/>
  <c r="J814" i="18"/>
  <c r="G814" i="18"/>
  <c r="M813" i="18"/>
  <c r="E813" i="18" s="1"/>
  <c r="L813" i="18"/>
  <c r="K813" i="18"/>
  <c r="J813" i="18"/>
  <c r="G813" i="18"/>
  <c r="M812" i="18"/>
  <c r="E812" i="18" s="1"/>
  <c r="L812" i="18"/>
  <c r="K812" i="18"/>
  <c r="J812" i="18"/>
  <c r="G812" i="18"/>
  <c r="M811" i="18"/>
  <c r="E811" i="18" s="1"/>
  <c r="L811" i="18"/>
  <c r="K811" i="18"/>
  <c r="J811" i="18"/>
  <c r="G811" i="18"/>
  <c r="M810" i="18"/>
  <c r="E810" i="18" s="1"/>
  <c r="L810" i="18"/>
  <c r="K810" i="18"/>
  <c r="J810" i="18"/>
  <c r="G810" i="18"/>
  <c r="M809" i="18"/>
  <c r="E809" i="18" s="1"/>
  <c r="L809" i="18"/>
  <c r="K809" i="18"/>
  <c r="J809" i="18"/>
  <c r="G809" i="18"/>
  <c r="M808" i="18"/>
  <c r="E808" i="18" s="1"/>
  <c r="L808" i="18"/>
  <c r="K808" i="18"/>
  <c r="J808" i="18"/>
  <c r="G808" i="18"/>
  <c r="M807" i="18"/>
  <c r="E807" i="18" s="1"/>
  <c r="L807" i="18"/>
  <c r="K807" i="18"/>
  <c r="J807" i="18"/>
  <c r="G807" i="18"/>
  <c r="M806" i="18"/>
  <c r="E806" i="18" s="1"/>
  <c r="L806" i="18"/>
  <c r="K806" i="18"/>
  <c r="J806" i="18"/>
  <c r="G806" i="18"/>
  <c r="M805" i="18"/>
  <c r="E805" i="18" s="1"/>
  <c r="L805" i="18"/>
  <c r="K805" i="18"/>
  <c r="J805" i="18"/>
  <c r="G805" i="18"/>
  <c r="M804" i="18"/>
  <c r="E804" i="18" s="1"/>
  <c r="L804" i="18"/>
  <c r="K804" i="18"/>
  <c r="J804" i="18"/>
  <c r="G804" i="18"/>
  <c r="M803" i="18"/>
  <c r="E803" i="18" s="1"/>
  <c r="L803" i="18"/>
  <c r="K803" i="18"/>
  <c r="J803" i="18"/>
  <c r="G803" i="18"/>
  <c r="M802" i="18"/>
  <c r="E802" i="18" s="1"/>
  <c r="L802" i="18"/>
  <c r="K802" i="18"/>
  <c r="J802" i="18"/>
  <c r="G802" i="18"/>
  <c r="M801" i="18"/>
  <c r="E801" i="18" s="1"/>
  <c r="L801" i="18"/>
  <c r="K801" i="18"/>
  <c r="J801" i="18"/>
  <c r="G801" i="18"/>
  <c r="M800" i="18"/>
  <c r="E800" i="18" s="1"/>
  <c r="L800" i="18"/>
  <c r="K800" i="18"/>
  <c r="J800" i="18"/>
  <c r="G800" i="18"/>
  <c r="M799" i="18"/>
  <c r="E799" i="18" s="1"/>
  <c r="L799" i="18"/>
  <c r="K799" i="18"/>
  <c r="J799" i="18"/>
  <c r="G799" i="18"/>
  <c r="M798" i="18"/>
  <c r="E798" i="18" s="1"/>
  <c r="L798" i="18"/>
  <c r="K798" i="18"/>
  <c r="J798" i="18"/>
  <c r="G798" i="18"/>
  <c r="M797" i="18"/>
  <c r="E797" i="18" s="1"/>
  <c r="L797" i="18"/>
  <c r="K797" i="18"/>
  <c r="J797" i="18"/>
  <c r="G797" i="18"/>
  <c r="M796" i="18"/>
  <c r="E796" i="18" s="1"/>
  <c r="L796" i="18"/>
  <c r="K796" i="18"/>
  <c r="J796" i="18"/>
  <c r="G796" i="18"/>
  <c r="M795" i="18"/>
  <c r="E795" i="18" s="1"/>
  <c r="L795" i="18"/>
  <c r="K795" i="18"/>
  <c r="J795" i="18"/>
  <c r="G795" i="18"/>
  <c r="M794" i="18"/>
  <c r="E794" i="18" s="1"/>
  <c r="L794" i="18"/>
  <c r="K794" i="18"/>
  <c r="J794" i="18"/>
  <c r="G794" i="18"/>
  <c r="M793" i="18"/>
  <c r="E793" i="18" s="1"/>
  <c r="L793" i="18"/>
  <c r="K793" i="18"/>
  <c r="J793" i="18"/>
  <c r="G793" i="18"/>
  <c r="M792" i="18"/>
  <c r="E792" i="18" s="1"/>
  <c r="L792" i="18"/>
  <c r="K792" i="18"/>
  <c r="J792" i="18"/>
  <c r="G792" i="18"/>
  <c r="M791" i="18"/>
  <c r="E791" i="18" s="1"/>
  <c r="L791" i="18"/>
  <c r="K791" i="18"/>
  <c r="J791" i="18"/>
  <c r="G791" i="18"/>
  <c r="M790" i="18"/>
  <c r="E790" i="18" s="1"/>
  <c r="L790" i="18"/>
  <c r="K790" i="18"/>
  <c r="J790" i="18"/>
  <c r="G790" i="18"/>
  <c r="M789" i="18"/>
  <c r="E789" i="18" s="1"/>
  <c r="L789" i="18"/>
  <c r="K789" i="18"/>
  <c r="J789" i="18"/>
  <c r="G789" i="18"/>
  <c r="M788" i="18"/>
  <c r="E788" i="18" s="1"/>
  <c r="L788" i="18"/>
  <c r="K788" i="18"/>
  <c r="J788" i="18"/>
  <c r="G788" i="18"/>
  <c r="M787" i="18"/>
  <c r="E787" i="18" s="1"/>
  <c r="L787" i="18"/>
  <c r="K787" i="18"/>
  <c r="J787" i="18"/>
  <c r="G787" i="18"/>
  <c r="M786" i="18"/>
  <c r="E786" i="18" s="1"/>
  <c r="L786" i="18"/>
  <c r="K786" i="18"/>
  <c r="J786" i="18"/>
  <c r="G786" i="18"/>
  <c r="M785" i="18"/>
  <c r="E785" i="18" s="1"/>
  <c r="L785" i="18"/>
  <c r="K785" i="18"/>
  <c r="J785" i="18"/>
  <c r="G785" i="18"/>
  <c r="M784" i="18"/>
  <c r="E784" i="18" s="1"/>
  <c r="L784" i="18"/>
  <c r="K784" i="18"/>
  <c r="J784" i="18"/>
  <c r="G784" i="18"/>
  <c r="M783" i="18"/>
  <c r="E783" i="18" s="1"/>
  <c r="L783" i="18"/>
  <c r="K783" i="18"/>
  <c r="J783" i="18"/>
  <c r="G783" i="18"/>
  <c r="M782" i="18"/>
  <c r="E782" i="18" s="1"/>
  <c r="L782" i="18"/>
  <c r="K782" i="18"/>
  <c r="J782" i="18"/>
  <c r="G782" i="18"/>
  <c r="M781" i="18"/>
  <c r="E781" i="18" s="1"/>
  <c r="L781" i="18"/>
  <c r="K781" i="18"/>
  <c r="J781" i="18"/>
  <c r="G781" i="18"/>
  <c r="M780" i="18"/>
  <c r="E780" i="18" s="1"/>
  <c r="L780" i="18"/>
  <c r="K780" i="18"/>
  <c r="J780" i="18"/>
  <c r="G780" i="18"/>
  <c r="M779" i="18"/>
  <c r="E779" i="18" s="1"/>
  <c r="L779" i="18"/>
  <c r="K779" i="18"/>
  <c r="J779" i="18"/>
  <c r="G779" i="18"/>
  <c r="M778" i="18"/>
  <c r="E778" i="18" s="1"/>
  <c r="L778" i="18"/>
  <c r="K778" i="18"/>
  <c r="J778" i="18"/>
  <c r="G778" i="18"/>
  <c r="M777" i="18"/>
  <c r="E777" i="18" s="1"/>
  <c r="L777" i="18"/>
  <c r="K777" i="18"/>
  <c r="J777" i="18"/>
  <c r="G777" i="18"/>
  <c r="M776" i="18"/>
  <c r="E776" i="18" s="1"/>
  <c r="L776" i="18"/>
  <c r="K776" i="18"/>
  <c r="J776" i="18"/>
  <c r="G776" i="18"/>
  <c r="M775" i="18"/>
  <c r="E775" i="18" s="1"/>
  <c r="L775" i="18"/>
  <c r="K775" i="18"/>
  <c r="J775" i="18"/>
  <c r="G775" i="18"/>
  <c r="M774" i="18"/>
  <c r="E774" i="18" s="1"/>
  <c r="L774" i="18"/>
  <c r="K774" i="18"/>
  <c r="J774" i="18"/>
  <c r="G774" i="18"/>
  <c r="M773" i="18"/>
  <c r="E773" i="18" s="1"/>
  <c r="L773" i="18"/>
  <c r="K773" i="18"/>
  <c r="J773" i="18"/>
  <c r="G773" i="18"/>
  <c r="M772" i="18"/>
  <c r="E772" i="18" s="1"/>
  <c r="L772" i="18"/>
  <c r="K772" i="18"/>
  <c r="J772" i="18"/>
  <c r="G772" i="18"/>
  <c r="M771" i="18"/>
  <c r="E771" i="18" s="1"/>
  <c r="L771" i="18"/>
  <c r="K771" i="18"/>
  <c r="J771" i="18"/>
  <c r="G771" i="18"/>
  <c r="M770" i="18"/>
  <c r="E770" i="18" s="1"/>
  <c r="L770" i="18"/>
  <c r="K770" i="18"/>
  <c r="J770" i="18"/>
  <c r="G770" i="18"/>
  <c r="M769" i="18"/>
  <c r="E769" i="18" s="1"/>
  <c r="L769" i="18"/>
  <c r="K769" i="18"/>
  <c r="J769" i="18"/>
  <c r="G769" i="18"/>
  <c r="M768" i="18"/>
  <c r="E768" i="18" s="1"/>
  <c r="L768" i="18"/>
  <c r="K768" i="18"/>
  <c r="J768" i="18"/>
  <c r="G768" i="18"/>
  <c r="M767" i="18"/>
  <c r="E767" i="18" s="1"/>
  <c r="L767" i="18"/>
  <c r="K767" i="18"/>
  <c r="J767" i="18"/>
  <c r="G767" i="18"/>
  <c r="M766" i="18"/>
  <c r="E766" i="18" s="1"/>
  <c r="L766" i="18"/>
  <c r="K766" i="18"/>
  <c r="J766" i="18"/>
  <c r="G766" i="18"/>
  <c r="M765" i="18"/>
  <c r="E765" i="18" s="1"/>
  <c r="L765" i="18"/>
  <c r="K765" i="18"/>
  <c r="J765" i="18"/>
  <c r="G765" i="18"/>
  <c r="M764" i="18"/>
  <c r="E764" i="18" s="1"/>
  <c r="L764" i="18"/>
  <c r="K764" i="18"/>
  <c r="J764" i="18"/>
  <c r="G764" i="18"/>
  <c r="M763" i="18"/>
  <c r="E763" i="18" s="1"/>
  <c r="L763" i="18"/>
  <c r="K763" i="18"/>
  <c r="J763" i="18"/>
  <c r="G763" i="18"/>
  <c r="M762" i="18"/>
  <c r="E762" i="18" s="1"/>
  <c r="L762" i="18"/>
  <c r="K762" i="18"/>
  <c r="J762" i="18"/>
  <c r="G762" i="18"/>
  <c r="M761" i="18"/>
  <c r="E761" i="18" s="1"/>
  <c r="L761" i="18"/>
  <c r="K761" i="18"/>
  <c r="J761" i="18"/>
  <c r="G761" i="18"/>
  <c r="M760" i="18"/>
  <c r="E760" i="18" s="1"/>
  <c r="L760" i="18"/>
  <c r="K760" i="18"/>
  <c r="J760" i="18"/>
  <c r="G760" i="18"/>
  <c r="M759" i="18"/>
  <c r="E759" i="18" s="1"/>
  <c r="L759" i="18"/>
  <c r="K759" i="18"/>
  <c r="J759" i="18"/>
  <c r="G759" i="18"/>
  <c r="M758" i="18"/>
  <c r="E758" i="18" s="1"/>
  <c r="L758" i="18"/>
  <c r="K758" i="18"/>
  <c r="J758" i="18"/>
  <c r="G758" i="18"/>
  <c r="M757" i="18"/>
  <c r="E757" i="18" s="1"/>
  <c r="L757" i="18"/>
  <c r="K757" i="18"/>
  <c r="J757" i="18"/>
  <c r="G757" i="18"/>
  <c r="M756" i="18"/>
  <c r="E756" i="18" s="1"/>
  <c r="L756" i="18"/>
  <c r="K756" i="18"/>
  <c r="J756" i="18"/>
  <c r="G756" i="18"/>
  <c r="M755" i="18"/>
  <c r="E755" i="18" s="1"/>
  <c r="L755" i="18"/>
  <c r="K755" i="18"/>
  <c r="J755" i="18"/>
  <c r="G755" i="18"/>
  <c r="M754" i="18"/>
  <c r="E754" i="18" s="1"/>
  <c r="L754" i="18"/>
  <c r="K754" i="18"/>
  <c r="J754" i="18"/>
  <c r="G754" i="18"/>
  <c r="M753" i="18"/>
  <c r="E753" i="18" s="1"/>
  <c r="L753" i="18"/>
  <c r="K753" i="18"/>
  <c r="J753" i="18"/>
  <c r="G753" i="18"/>
  <c r="M752" i="18"/>
  <c r="E752" i="18" s="1"/>
  <c r="L752" i="18"/>
  <c r="K752" i="18"/>
  <c r="J752" i="18"/>
  <c r="G752" i="18"/>
  <c r="M751" i="18"/>
  <c r="E751" i="18" s="1"/>
  <c r="L751" i="18"/>
  <c r="K751" i="18"/>
  <c r="J751" i="18"/>
  <c r="G751" i="18"/>
  <c r="M750" i="18"/>
  <c r="E750" i="18" s="1"/>
  <c r="L750" i="18"/>
  <c r="K750" i="18"/>
  <c r="J750" i="18"/>
  <c r="G750" i="18"/>
  <c r="M749" i="18"/>
  <c r="E749" i="18" s="1"/>
  <c r="L749" i="18"/>
  <c r="K749" i="18"/>
  <c r="J749" i="18"/>
  <c r="G749" i="18"/>
  <c r="M748" i="18"/>
  <c r="E748" i="18" s="1"/>
  <c r="L748" i="18"/>
  <c r="K748" i="18"/>
  <c r="J748" i="18"/>
  <c r="G748" i="18"/>
  <c r="M747" i="18"/>
  <c r="E747" i="18" s="1"/>
  <c r="L747" i="18"/>
  <c r="K747" i="18"/>
  <c r="J747" i="18"/>
  <c r="G747" i="18"/>
  <c r="M746" i="18"/>
  <c r="E746" i="18" s="1"/>
  <c r="L746" i="18"/>
  <c r="K746" i="18"/>
  <c r="J746" i="18"/>
  <c r="G746" i="18"/>
  <c r="M745" i="18"/>
  <c r="E745" i="18" s="1"/>
  <c r="L745" i="18"/>
  <c r="K745" i="18"/>
  <c r="J745" i="18"/>
  <c r="G745" i="18"/>
  <c r="M744" i="18"/>
  <c r="E744" i="18" s="1"/>
  <c r="L744" i="18"/>
  <c r="K744" i="18"/>
  <c r="J744" i="18"/>
  <c r="G744" i="18"/>
  <c r="M743" i="18"/>
  <c r="E743" i="18" s="1"/>
  <c r="L743" i="18"/>
  <c r="K743" i="18"/>
  <c r="J743" i="18"/>
  <c r="G743" i="18"/>
  <c r="M742" i="18"/>
  <c r="E742" i="18" s="1"/>
  <c r="L742" i="18"/>
  <c r="K742" i="18"/>
  <c r="J742" i="18"/>
  <c r="G742" i="18"/>
  <c r="M741" i="18"/>
  <c r="E741" i="18" s="1"/>
  <c r="L741" i="18"/>
  <c r="K741" i="18"/>
  <c r="J741" i="18"/>
  <c r="G741" i="18"/>
  <c r="M740" i="18"/>
  <c r="E740" i="18" s="1"/>
  <c r="L740" i="18"/>
  <c r="K740" i="18"/>
  <c r="J740" i="18"/>
  <c r="G740" i="18"/>
  <c r="M739" i="18"/>
  <c r="E739" i="18" s="1"/>
  <c r="L739" i="18"/>
  <c r="K739" i="18"/>
  <c r="J739" i="18"/>
  <c r="G739" i="18"/>
  <c r="M738" i="18"/>
  <c r="E738" i="18" s="1"/>
  <c r="L738" i="18"/>
  <c r="K738" i="18"/>
  <c r="J738" i="18"/>
  <c r="G738" i="18"/>
  <c r="M737" i="18"/>
  <c r="E737" i="18" s="1"/>
  <c r="L737" i="18"/>
  <c r="K737" i="18"/>
  <c r="J737" i="18"/>
  <c r="G737" i="18"/>
  <c r="M736" i="18"/>
  <c r="E736" i="18" s="1"/>
  <c r="L736" i="18"/>
  <c r="K736" i="18"/>
  <c r="J736" i="18"/>
  <c r="G736" i="18"/>
  <c r="M735" i="18"/>
  <c r="E735" i="18" s="1"/>
  <c r="L735" i="18"/>
  <c r="K735" i="18"/>
  <c r="J735" i="18"/>
  <c r="G735" i="18"/>
  <c r="M734" i="18"/>
  <c r="E734" i="18" s="1"/>
  <c r="L734" i="18"/>
  <c r="K734" i="18"/>
  <c r="J734" i="18"/>
  <c r="G734" i="18"/>
  <c r="M733" i="18"/>
  <c r="E733" i="18" s="1"/>
  <c r="L733" i="18"/>
  <c r="K733" i="18"/>
  <c r="J733" i="18"/>
  <c r="G733" i="18"/>
  <c r="M732" i="18"/>
  <c r="E732" i="18" s="1"/>
  <c r="L732" i="18"/>
  <c r="K732" i="18"/>
  <c r="J732" i="18"/>
  <c r="G732" i="18"/>
  <c r="M731" i="18"/>
  <c r="E731" i="18" s="1"/>
  <c r="L731" i="18"/>
  <c r="K731" i="18"/>
  <c r="J731" i="18"/>
  <c r="G731" i="18"/>
  <c r="M730" i="18"/>
  <c r="E730" i="18" s="1"/>
  <c r="L730" i="18"/>
  <c r="K730" i="18"/>
  <c r="J730" i="18"/>
  <c r="G730" i="18"/>
  <c r="M729" i="18"/>
  <c r="E729" i="18" s="1"/>
  <c r="L729" i="18"/>
  <c r="K729" i="18"/>
  <c r="J729" i="18"/>
  <c r="G729" i="18"/>
  <c r="M728" i="18"/>
  <c r="E728" i="18" s="1"/>
  <c r="L728" i="18"/>
  <c r="K728" i="18"/>
  <c r="J728" i="18"/>
  <c r="G728" i="18"/>
  <c r="M727" i="18"/>
  <c r="E727" i="18" s="1"/>
  <c r="L727" i="18"/>
  <c r="K727" i="18"/>
  <c r="J727" i="18"/>
  <c r="G727" i="18"/>
  <c r="M726" i="18"/>
  <c r="E726" i="18" s="1"/>
  <c r="L726" i="18"/>
  <c r="K726" i="18"/>
  <c r="J726" i="18"/>
  <c r="G726" i="18"/>
  <c r="M725" i="18"/>
  <c r="E725" i="18" s="1"/>
  <c r="L725" i="18"/>
  <c r="K725" i="18"/>
  <c r="J725" i="18"/>
  <c r="G725" i="18"/>
  <c r="M724" i="18"/>
  <c r="E724" i="18" s="1"/>
  <c r="L724" i="18"/>
  <c r="K724" i="18"/>
  <c r="J724" i="18"/>
  <c r="G724" i="18"/>
  <c r="M723" i="18"/>
  <c r="E723" i="18" s="1"/>
  <c r="L723" i="18"/>
  <c r="K723" i="18"/>
  <c r="J723" i="18"/>
  <c r="G723" i="18"/>
  <c r="M722" i="18"/>
  <c r="E722" i="18" s="1"/>
  <c r="L722" i="18"/>
  <c r="K722" i="18"/>
  <c r="J722" i="18"/>
  <c r="G722" i="18"/>
  <c r="M721" i="18"/>
  <c r="E721" i="18" s="1"/>
  <c r="L721" i="18"/>
  <c r="K721" i="18"/>
  <c r="J721" i="18"/>
  <c r="G721" i="18"/>
  <c r="M720" i="18"/>
  <c r="E720" i="18" s="1"/>
  <c r="L720" i="18"/>
  <c r="K720" i="18"/>
  <c r="J720" i="18"/>
  <c r="G720" i="18"/>
  <c r="M719" i="18"/>
  <c r="E719" i="18" s="1"/>
  <c r="L719" i="18"/>
  <c r="K719" i="18"/>
  <c r="J719" i="18"/>
  <c r="G719" i="18"/>
  <c r="M718" i="18"/>
  <c r="E718" i="18" s="1"/>
  <c r="L718" i="18"/>
  <c r="K718" i="18"/>
  <c r="J718" i="18"/>
  <c r="G718" i="18"/>
  <c r="M717" i="18"/>
  <c r="E717" i="18" s="1"/>
  <c r="L717" i="18"/>
  <c r="K717" i="18"/>
  <c r="J717" i="18"/>
  <c r="G717" i="18"/>
  <c r="M716" i="18"/>
  <c r="E716" i="18" s="1"/>
  <c r="L716" i="18"/>
  <c r="K716" i="18"/>
  <c r="J716" i="18"/>
  <c r="G716" i="18"/>
  <c r="M715" i="18"/>
  <c r="E715" i="18" s="1"/>
  <c r="L715" i="18"/>
  <c r="K715" i="18"/>
  <c r="J715" i="18"/>
  <c r="G715" i="18"/>
  <c r="M714" i="18"/>
  <c r="E714" i="18" s="1"/>
  <c r="L714" i="18"/>
  <c r="K714" i="18"/>
  <c r="J714" i="18"/>
  <c r="G714" i="18"/>
  <c r="M713" i="18"/>
  <c r="E713" i="18" s="1"/>
  <c r="L713" i="18"/>
  <c r="K713" i="18"/>
  <c r="J713" i="18"/>
  <c r="G713" i="18"/>
  <c r="M712" i="18"/>
  <c r="E712" i="18" s="1"/>
  <c r="L712" i="18"/>
  <c r="K712" i="18"/>
  <c r="J712" i="18"/>
  <c r="G712" i="18"/>
  <c r="M711" i="18"/>
  <c r="E711" i="18" s="1"/>
  <c r="L711" i="18"/>
  <c r="K711" i="18"/>
  <c r="J711" i="18"/>
  <c r="G711" i="18"/>
  <c r="M710" i="18"/>
  <c r="E710" i="18" s="1"/>
  <c r="L710" i="18"/>
  <c r="K710" i="18"/>
  <c r="J710" i="18"/>
  <c r="G710" i="18"/>
  <c r="M709" i="18"/>
  <c r="E709" i="18" s="1"/>
  <c r="L709" i="18"/>
  <c r="K709" i="18"/>
  <c r="J709" i="18"/>
  <c r="G709" i="18"/>
  <c r="M708" i="18"/>
  <c r="E708" i="18" s="1"/>
  <c r="L708" i="18"/>
  <c r="K708" i="18"/>
  <c r="J708" i="18"/>
  <c r="G708" i="18"/>
  <c r="M707" i="18"/>
  <c r="E707" i="18" s="1"/>
  <c r="L707" i="18"/>
  <c r="K707" i="18"/>
  <c r="J707" i="18"/>
  <c r="G707" i="18"/>
  <c r="M706" i="18"/>
  <c r="E706" i="18" s="1"/>
  <c r="L706" i="18"/>
  <c r="K706" i="18"/>
  <c r="J706" i="18"/>
  <c r="G706" i="18"/>
  <c r="M705" i="18"/>
  <c r="E705" i="18" s="1"/>
  <c r="L705" i="18"/>
  <c r="K705" i="18"/>
  <c r="J705" i="18"/>
  <c r="G705" i="18"/>
  <c r="M704" i="18"/>
  <c r="E704" i="18" s="1"/>
  <c r="L704" i="18"/>
  <c r="K704" i="18"/>
  <c r="J704" i="18"/>
  <c r="G704" i="18"/>
  <c r="M703" i="18"/>
  <c r="E703" i="18" s="1"/>
  <c r="L703" i="18"/>
  <c r="K703" i="18"/>
  <c r="J703" i="18"/>
  <c r="G703" i="18"/>
  <c r="M702" i="18"/>
  <c r="E702" i="18" s="1"/>
  <c r="L702" i="18"/>
  <c r="K702" i="18"/>
  <c r="J702" i="18"/>
  <c r="G702" i="18"/>
  <c r="M701" i="18"/>
  <c r="E701" i="18" s="1"/>
  <c r="L701" i="18"/>
  <c r="K701" i="18"/>
  <c r="J701" i="18"/>
  <c r="G701" i="18"/>
  <c r="M700" i="18"/>
  <c r="E700" i="18" s="1"/>
  <c r="L700" i="18"/>
  <c r="K700" i="18"/>
  <c r="J700" i="18"/>
  <c r="G700" i="18"/>
  <c r="M699" i="18"/>
  <c r="E699" i="18" s="1"/>
  <c r="L699" i="18"/>
  <c r="K699" i="18"/>
  <c r="J699" i="18"/>
  <c r="G699" i="18"/>
  <c r="M698" i="18"/>
  <c r="E698" i="18" s="1"/>
  <c r="L698" i="18"/>
  <c r="K698" i="18"/>
  <c r="J698" i="18"/>
  <c r="G698" i="18"/>
  <c r="M697" i="18"/>
  <c r="E697" i="18" s="1"/>
  <c r="L697" i="18"/>
  <c r="K697" i="18"/>
  <c r="J697" i="18"/>
  <c r="G697" i="18"/>
  <c r="M696" i="18"/>
  <c r="E696" i="18" s="1"/>
  <c r="L696" i="18"/>
  <c r="K696" i="18"/>
  <c r="J696" i="18"/>
  <c r="G696" i="18"/>
  <c r="M695" i="18"/>
  <c r="E695" i="18" s="1"/>
  <c r="L695" i="18"/>
  <c r="K695" i="18"/>
  <c r="J695" i="18"/>
  <c r="G695" i="18"/>
  <c r="M694" i="18"/>
  <c r="E694" i="18" s="1"/>
  <c r="L694" i="18"/>
  <c r="K694" i="18"/>
  <c r="J694" i="18"/>
  <c r="G694" i="18"/>
  <c r="M693" i="18"/>
  <c r="E693" i="18" s="1"/>
  <c r="L693" i="18"/>
  <c r="K693" i="18"/>
  <c r="J693" i="18"/>
  <c r="G693" i="18"/>
  <c r="M692" i="18"/>
  <c r="E692" i="18" s="1"/>
  <c r="L692" i="18"/>
  <c r="K692" i="18"/>
  <c r="J692" i="18"/>
  <c r="G692" i="18"/>
  <c r="M691" i="18"/>
  <c r="L691" i="18"/>
  <c r="K691" i="18"/>
  <c r="J691" i="18"/>
  <c r="G691" i="18"/>
  <c r="E691" i="18"/>
  <c r="M690" i="18"/>
  <c r="E690" i="18" s="1"/>
  <c r="L690" i="18"/>
  <c r="K690" i="18"/>
  <c r="J690" i="18"/>
  <c r="G690" i="18"/>
  <c r="M689" i="18"/>
  <c r="E689" i="18" s="1"/>
  <c r="L689" i="18"/>
  <c r="K689" i="18"/>
  <c r="J689" i="18"/>
  <c r="G689" i="18"/>
  <c r="M688" i="18"/>
  <c r="E688" i="18" s="1"/>
  <c r="L688" i="18"/>
  <c r="K688" i="18"/>
  <c r="J688" i="18"/>
  <c r="G688" i="18"/>
  <c r="M687" i="18"/>
  <c r="L687" i="18"/>
  <c r="K687" i="18"/>
  <c r="J687" i="18"/>
  <c r="G687" i="18"/>
  <c r="E687" i="18"/>
  <c r="M686" i="18"/>
  <c r="E686" i="18" s="1"/>
  <c r="L686" i="18"/>
  <c r="K686" i="18"/>
  <c r="J686" i="18"/>
  <c r="G686" i="18"/>
  <c r="M685" i="18"/>
  <c r="E685" i="18" s="1"/>
  <c r="L685" i="18"/>
  <c r="K685" i="18"/>
  <c r="J685" i="18"/>
  <c r="G685" i="18"/>
  <c r="M684" i="18"/>
  <c r="E684" i="18" s="1"/>
  <c r="L684" i="18"/>
  <c r="K684" i="18"/>
  <c r="J684" i="18"/>
  <c r="G684" i="18"/>
  <c r="M683" i="18"/>
  <c r="L683" i="18"/>
  <c r="K683" i="18"/>
  <c r="J683" i="18"/>
  <c r="G683" i="18"/>
  <c r="E683" i="18"/>
  <c r="M682" i="18"/>
  <c r="E682" i="18" s="1"/>
  <c r="L682" i="18"/>
  <c r="K682" i="18"/>
  <c r="J682" i="18"/>
  <c r="G682" i="18"/>
  <c r="M681" i="18"/>
  <c r="E681" i="18" s="1"/>
  <c r="L681" i="18"/>
  <c r="K681" i="18"/>
  <c r="J681" i="18"/>
  <c r="G681" i="18"/>
  <c r="M680" i="18"/>
  <c r="E680" i="18" s="1"/>
  <c r="L680" i="18"/>
  <c r="K680" i="18"/>
  <c r="J680" i="18"/>
  <c r="G680" i="18"/>
  <c r="M679" i="18"/>
  <c r="L679" i="18"/>
  <c r="K679" i="18"/>
  <c r="J679" i="18"/>
  <c r="G679" i="18"/>
  <c r="E679" i="18"/>
  <c r="M678" i="18"/>
  <c r="E678" i="18" s="1"/>
  <c r="L678" i="18"/>
  <c r="K678" i="18"/>
  <c r="J678" i="18"/>
  <c r="G678" i="18"/>
  <c r="M677" i="18"/>
  <c r="E677" i="18" s="1"/>
  <c r="L677" i="18"/>
  <c r="K677" i="18"/>
  <c r="J677" i="18"/>
  <c r="G677" i="18"/>
  <c r="M676" i="18"/>
  <c r="E676" i="18" s="1"/>
  <c r="L676" i="18"/>
  <c r="K676" i="18"/>
  <c r="J676" i="18"/>
  <c r="G676" i="18"/>
  <c r="M675" i="18"/>
  <c r="L675" i="18"/>
  <c r="K675" i="18"/>
  <c r="J675" i="18"/>
  <c r="G675" i="18"/>
  <c r="E675" i="18"/>
  <c r="M674" i="18"/>
  <c r="E674" i="18" s="1"/>
  <c r="L674" i="18"/>
  <c r="K674" i="18"/>
  <c r="J674" i="18"/>
  <c r="G674" i="18"/>
  <c r="M673" i="18"/>
  <c r="E673" i="18" s="1"/>
  <c r="L673" i="18"/>
  <c r="K673" i="18"/>
  <c r="J673" i="18"/>
  <c r="G673" i="18"/>
  <c r="M672" i="18"/>
  <c r="E672" i="18" s="1"/>
  <c r="L672" i="18"/>
  <c r="K672" i="18"/>
  <c r="J672" i="18"/>
  <c r="G672" i="18"/>
  <c r="M671" i="18"/>
  <c r="L671" i="18"/>
  <c r="K671" i="18"/>
  <c r="J671" i="18"/>
  <c r="G671" i="18"/>
  <c r="E671" i="18"/>
  <c r="M670" i="18"/>
  <c r="E670" i="18" s="1"/>
  <c r="L670" i="18"/>
  <c r="K670" i="18"/>
  <c r="J670" i="18"/>
  <c r="G670" i="18"/>
  <c r="M669" i="18"/>
  <c r="E669" i="18" s="1"/>
  <c r="L669" i="18"/>
  <c r="K669" i="18"/>
  <c r="J669" i="18"/>
  <c r="G669" i="18"/>
  <c r="M668" i="18"/>
  <c r="E668" i="18" s="1"/>
  <c r="L668" i="18"/>
  <c r="K668" i="18"/>
  <c r="J668" i="18"/>
  <c r="G668" i="18"/>
  <c r="M667" i="18"/>
  <c r="L667" i="18"/>
  <c r="K667" i="18"/>
  <c r="J667" i="18"/>
  <c r="G667" i="18"/>
  <c r="E667" i="18"/>
  <c r="M666" i="18"/>
  <c r="E666" i="18" s="1"/>
  <c r="L666" i="18"/>
  <c r="K666" i="18"/>
  <c r="J666" i="18"/>
  <c r="G666" i="18"/>
  <c r="M665" i="18"/>
  <c r="E665" i="18" s="1"/>
  <c r="L665" i="18"/>
  <c r="K665" i="18"/>
  <c r="J665" i="18"/>
  <c r="G665" i="18"/>
  <c r="M664" i="18"/>
  <c r="E664" i="18" s="1"/>
  <c r="L664" i="18"/>
  <c r="K664" i="18"/>
  <c r="J664" i="18"/>
  <c r="G664" i="18"/>
  <c r="M663" i="18"/>
  <c r="L663" i="18"/>
  <c r="K663" i="18"/>
  <c r="J663" i="18"/>
  <c r="G663" i="18"/>
  <c r="E663" i="18"/>
  <c r="M662" i="18"/>
  <c r="E662" i="18" s="1"/>
  <c r="L662" i="18"/>
  <c r="K662" i="18"/>
  <c r="J662" i="18"/>
  <c r="G662" i="18"/>
  <c r="M661" i="18"/>
  <c r="E661" i="18" s="1"/>
  <c r="L661" i="18"/>
  <c r="K661" i="18"/>
  <c r="J661" i="18"/>
  <c r="G661" i="18"/>
  <c r="M660" i="18"/>
  <c r="E660" i="18" s="1"/>
  <c r="L660" i="18"/>
  <c r="K660" i="18"/>
  <c r="J660" i="18"/>
  <c r="G660" i="18"/>
  <c r="M659" i="18"/>
  <c r="L659" i="18"/>
  <c r="K659" i="18"/>
  <c r="J659" i="18"/>
  <c r="G659" i="18"/>
  <c r="E659" i="18"/>
  <c r="M658" i="18"/>
  <c r="E658" i="18" s="1"/>
  <c r="L658" i="18"/>
  <c r="K658" i="18"/>
  <c r="J658" i="18"/>
  <c r="G658" i="18"/>
  <c r="M657" i="18"/>
  <c r="E657" i="18" s="1"/>
  <c r="L657" i="18"/>
  <c r="K657" i="18"/>
  <c r="J657" i="18"/>
  <c r="G657" i="18"/>
  <c r="M656" i="18"/>
  <c r="E656" i="18" s="1"/>
  <c r="L656" i="18"/>
  <c r="K656" i="18"/>
  <c r="J656" i="18"/>
  <c r="G656" i="18"/>
  <c r="M655" i="18"/>
  <c r="L655" i="18"/>
  <c r="K655" i="18"/>
  <c r="J655" i="18"/>
  <c r="G655" i="18"/>
  <c r="E655" i="18"/>
  <c r="M654" i="18"/>
  <c r="E654" i="18" s="1"/>
  <c r="L654" i="18"/>
  <c r="K654" i="18"/>
  <c r="J654" i="18"/>
  <c r="G654" i="18"/>
  <c r="M653" i="18"/>
  <c r="E653" i="18" s="1"/>
  <c r="L653" i="18"/>
  <c r="K653" i="18"/>
  <c r="J653" i="18"/>
  <c r="G653" i="18"/>
  <c r="M652" i="18"/>
  <c r="E652" i="18" s="1"/>
  <c r="L652" i="18"/>
  <c r="K652" i="18"/>
  <c r="J652" i="18"/>
  <c r="G652" i="18"/>
  <c r="M651" i="18"/>
  <c r="L651" i="18"/>
  <c r="K651" i="18"/>
  <c r="J651" i="18"/>
  <c r="G651" i="18"/>
  <c r="E651" i="18"/>
  <c r="M650" i="18"/>
  <c r="E650" i="18" s="1"/>
  <c r="L650" i="18"/>
  <c r="K650" i="18"/>
  <c r="J650" i="18"/>
  <c r="G650" i="18"/>
  <c r="M649" i="18"/>
  <c r="E649" i="18" s="1"/>
  <c r="L649" i="18"/>
  <c r="K649" i="18"/>
  <c r="J649" i="18"/>
  <c r="G649" i="18"/>
  <c r="M648" i="18"/>
  <c r="E648" i="18" s="1"/>
  <c r="L648" i="18"/>
  <c r="K648" i="18"/>
  <c r="J648" i="18"/>
  <c r="G648" i="18"/>
  <c r="M647" i="18"/>
  <c r="L647" i="18"/>
  <c r="K647" i="18"/>
  <c r="J647" i="18"/>
  <c r="G647" i="18"/>
  <c r="E647" i="18"/>
  <c r="M646" i="18"/>
  <c r="E646" i="18" s="1"/>
  <c r="L646" i="18"/>
  <c r="K646" i="18"/>
  <c r="J646" i="18"/>
  <c r="G646" i="18"/>
  <c r="M645" i="18"/>
  <c r="E645" i="18" s="1"/>
  <c r="L645" i="18"/>
  <c r="K645" i="18"/>
  <c r="J645" i="18"/>
  <c r="G645" i="18"/>
  <c r="M644" i="18"/>
  <c r="E644" i="18" s="1"/>
  <c r="L644" i="18"/>
  <c r="K644" i="18"/>
  <c r="J644" i="18"/>
  <c r="G644" i="18"/>
  <c r="M643" i="18"/>
  <c r="L643" i="18"/>
  <c r="K643" i="18"/>
  <c r="J643" i="18"/>
  <c r="G643" i="18"/>
  <c r="E643" i="18"/>
  <c r="M642" i="18"/>
  <c r="L642" i="18"/>
  <c r="K642" i="18"/>
  <c r="J642" i="18"/>
  <c r="G642" i="18"/>
  <c r="E642" i="18"/>
  <c r="M641" i="18"/>
  <c r="L641" i="18"/>
  <c r="K641" i="18"/>
  <c r="J641" i="18"/>
  <c r="G641" i="18"/>
  <c r="E641" i="18"/>
  <c r="M640" i="18"/>
  <c r="L640" i="18"/>
  <c r="K640" i="18"/>
  <c r="J640" i="18"/>
  <c r="G640" i="18"/>
  <c r="E640" i="18"/>
  <c r="M639" i="18"/>
  <c r="L639" i="18"/>
  <c r="K639" i="18"/>
  <c r="J639" i="18"/>
  <c r="G639" i="18"/>
  <c r="E639" i="18"/>
  <c r="M638" i="18"/>
  <c r="L638" i="18"/>
  <c r="K638" i="18"/>
  <c r="J638" i="18"/>
  <c r="G638" i="18"/>
  <c r="E638" i="18"/>
  <c r="M637" i="18"/>
  <c r="L637" i="18"/>
  <c r="K637" i="18"/>
  <c r="J637" i="18"/>
  <c r="G637" i="18"/>
  <c r="E637" i="18"/>
  <c r="M636" i="18"/>
  <c r="L636" i="18"/>
  <c r="K636" i="18"/>
  <c r="J636" i="18"/>
  <c r="G636" i="18"/>
  <c r="E636" i="18"/>
  <c r="M635" i="18"/>
  <c r="L635" i="18"/>
  <c r="K635" i="18"/>
  <c r="J635" i="18"/>
  <c r="G635" i="18"/>
  <c r="E635" i="18"/>
  <c r="M634" i="18"/>
  <c r="L634" i="18"/>
  <c r="K634" i="18"/>
  <c r="J634" i="18"/>
  <c r="G634" i="18"/>
  <c r="E634" i="18"/>
  <c r="M633" i="18"/>
  <c r="L633" i="18"/>
  <c r="K633" i="18"/>
  <c r="J633" i="18"/>
  <c r="G633" i="18"/>
  <c r="E633" i="18"/>
  <c r="M632" i="18"/>
  <c r="L632" i="18"/>
  <c r="K632" i="18"/>
  <c r="J632" i="18"/>
  <c r="G632" i="18"/>
  <c r="E632" i="18"/>
  <c r="M631" i="18"/>
  <c r="L631" i="18"/>
  <c r="K631" i="18"/>
  <c r="J631" i="18"/>
  <c r="G631" i="18"/>
  <c r="E631" i="18"/>
  <c r="M630" i="18"/>
  <c r="L630" i="18"/>
  <c r="K630" i="18"/>
  <c r="J630" i="18"/>
  <c r="G630" i="18"/>
  <c r="E630" i="18"/>
  <c r="M629" i="18"/>
  <c r="L629" i="18"/>
  <c r="K629" i="18"/>
  <c r="J629" i="18"/>
  <c r="G629" i="18"/>
  <c r="E629" i="18"/>
  <c r="M628" i="18"/>
  <c r="L628" i="18"/>
  <c r="K628" i="18"/>
  <c r="J628" i="18"/>
  <c r="G628" i="18"/>
  <c r="E628" i="18"/>
  <c r="M627" i="18"/>
  <c r="L627" i="18"/>
  <c r="K627" i="18"/>
  <c r="J627" i="18"/>
  <c r="G627" i="18"/>
  <c r="E627" i="18"/>
  <c r="M626" i="18"/>
  <c r="L626" i="18"/>
  <c r="K626" i="18"/>
  <c r="J626" i="18"/>
  <c r="G626" i="18"/>
  <c r="E626" i="18"/>
  <c r="M625" i="18"/>
  <c r="L625" i="18"/>
  <c r="K625" i="18"/>
  <c r="J625" i="18"/>
  <c r="G625" i="18"/>
  <c r="E625" i="18"/>
  <c r="M624" i="18"/>
  <c r="L624" i="18"/>
  <c r="K624" i="18"/>
  <c r="J624" i="18"/>
  <c r="G624" i="18"/>
  <c r="E624" i="18"/>
  <c r="M623" i="18"/>
  <c r="L623" i="18"/>
  <c r="K623" i="18"/>
  <c r="J623" i="18"/>
  <c r="G623" i="18"/>
  <c r="E623" i="18"/>
  <c r="M622" i="18"/>
  <c r="L622" i="18"/>
  <c r="K622" i="18"/>
  <c r="J622" i="18"/>
  <c r="G622" i="18"/>
  <c r="E622" i="18"/>
  <c r="M621" i="18"/>
  <c r="L621" i="18"/>
  <c r="K621" i="18"/>
  <c r="J621" i="18"/>
  <c r="G621" i="18"/>
  <c r="E621" i="18"/>
  <c r="M620" i="18"/>
  <c r="L620" i="18"/>
  <c r="K620" i="18"/>
  <c r="J620" i="18"/>
  <c r="G620" i="18"/>
  <c r="E620" i="18"/>
  <c r="M619" i="18"/>
  <c r="L619" i="18"/>
  <c r="K619" i="18"/>
  <c r="J619" i="18"/>
  <c r="G619" i="18"/>
  <c r="E619" i="18"/>
  <c r="M618" i="18"/>
  <c r="L618" i="18"/>
  <c r="K618" i="18"/>
  <c r="J618" i="18"/>
  <c r="G618" i="18"/>
  <c r="E618" i="18"/>
  <c r="M617" i="18"/>
  <c r="L617" i="18"/>
  <c r="K617" i="18"/>
  <c r="J617" i="18"/>
  <c r="G617" i="18"/>
  <c r="E617" i="18"/>
  <c r="M616" i="18"/>
  <c r="L616" i="18"/>
  <c r="K616" i="18"/>
  <c r="J616" i="18"/>
  <c r="G616" i="18"/>
  <c r="E616" i="18"/>
  <c r="M615" i="18"/>
  <c r="L615" i="18"/>
  <c r="K615" i="18"/>
  <c r="J615" i="18"/>
  <c r="G615" i="18"/>
  <c r="E615" i="18"/>
  <c r="M614" i="18"/>
  <c r="L614" i="18"/>
  <c r="K614" i="18"/>
  <c r="J614" i="18"/>
  <c r="G614" i="18"/>
  <c r="E614" i="18"/>
  <c r="M613" i="18"/>
  <c r="L613" i="18"/>
  <c r="K613" i="18"/>
  <c r="J613" i="18"/>
  <c r="G613" i="18"/>
  <c r="E613" i="18"/>
  <c r="M612" i="18"/>
  <c r="L612" i="18"/>
  <c r="K612" i="18"/>
  <c r="J612" i="18"/>
  <c r="G612" i="18"/>
  <c r="E612" i="18"/>
  <c r="M611" i="18"/>
  <c r="L611" i="18"/>
  <c r="K611" i="18"/>
  <c r="J611" i="18"/>
  <c r="G611" i="18"/>
  <c r="E611" i="18"/>
  <c r="M610" i="18"/>
  <c r="L610" i="18"/>
  <c r="K610" i="18"/>
  <c r="J610" i="18"/>
  <c r="G610" i="18"/>
  <c r="E610" i="18"/>
  <c r="M609" i="18"/>
  <c r="L609" i="18"/>
  <c r="K609" i="18"/>
  <c r="J609" i="18"/>
  <c r="G609" i="18"/>
  <c r="E609" i="18"/>
  <c r="M608" i="18"/>
  <c r="L608" i="18"/>
  <c r="K608" i="18"/>
  <c r="J608" i="18"/>
  <c r="G608" i="18"/>
  <c r="E608" i="18"/>
  <c r="M607" i="18"/>
  <c r="L607" i="18"/>
  <c r="K607" i="18"/>
  <c r="J607" i="18"/>
  <c r="G607" i="18"/>
  <c r="E607" i="18"/>
  <c r="M606" i="18"/>
  <c r="L606" i="18"/>
  <c r="K606" i="18"/>
  <c r="J606" i="18"/>
  <c r="G606" i="18"/>
  <c r="E606" i="18"/>
  <c r="M605" i="18"/>
  <c r="L605" i="18"/>
  <c r="K605" i="18"/>
  <c r="J605" i="18"/>
  <c r="G605" i="18"/>
  <c r="E605" i="18"/>
  <c r="M604" i="18"/>
  <c r="L604" i="18"/>
  <c r="K604" i="18"/>
  <c r="J604" i="18"/>
  <c r="G604" i="18"/>
  <c r="E604" i="18"/>
  <c r="M603" i="18"/>
  <c r="L603" i="18"/>
  <c r="K603" i="18"/>
  <c r="J603" i="18"/>
  <c r="G603" i="18"/>
  <c r="E603" i="18"/>
  <c r="M602" i="18"/>
  <c r="L602" i="18"/>
  <c r="K602" i="18"/>
  <c r="J602" i="18"/>
  <c r="G602" i="18"/>
  <c r="E602" i="18"/>
  <c r="M601" i="18"/>
  <c r="L601" i="18"/>
  <c r="K601" i="18"/>
  <c r="J601" i="18"/>
  <c r="G601" i="18"/>
  <c r="E601" i="18"/>
  <c r="M600" i="18"/>
  <c r="L600" i="18"/>
  <c r="K600" i="18"/>
  <c r="J600" i="18"/>
  <c r="G600" i="18"/>
  <c r="E600" i="18"/>
  <c r="M599" i="18"/>
  <c r="L599" i="18"/>
  <c r="K599" i="18"/>
  <c r="J599" i="18"/>
  <c r="G599" i="18"/>
  <c r="E599" i="18"/>
  <c r="M598" i="18"/>
  <c r="L598" i="18"/>
  <c r="K598" i="18"/>
  <c r="J598" i="18"/>
  <c r="G598" i="18"/>
  <c r="E598" i="18"/>
  <c r="M597" i="18"/>
  <c r="L597" i="18"/>
  <c r="K597" i="18"/>
  <c r="J597" i="18"/>
  <c r="G597" i="18"/>
  <c r="E597" i="18"/>
  <c r="M596" i="18"/>
  <c r="L596" i="18"/>
  <c r="K596" i="18"/>
  <c r="J596" i="18"/>
  <c r="G596" i="18"/>
  <c r="E596" i="18"/>
  <c r="M595" i="18"/>
  <c r="L595" i="18"/>
  <c r="K595" i="18"/>
  <c r="J595" i="18"/>
  <c r="G595" i="18"/>
  <c r="E595" i="18"/>
  <c r="M594" i="18"/>
  <c r="L594" i="18"/>
  <c r="K594" i="18"/>
  <c r="J594" i="18"/>
  <c r="G594" i="18"/>
  <c r="E594" i="18"/>
  <c r="M593" i="18"/>
  <c r="L593" i="18"/>
  <c r="K593" i="18"/>
  <c r="J593" i="18"/>
  <c r="G593" i="18"/>
  <c r="E593" i="18"/>
  <c r="M592" i="18"/>
  <c r="L592" i="18"/>
  <c r="K592" i="18"/>
  <c r="J592" i="18"/>
  <c r="G592" i="18"/>
  <c r="E592" i="18"/>
  <c r="M591" i="18"/>
  <c r="L591" i="18"/>
  <c r="K591" i="18"/>
  <c r="J591" i="18"/>
  <c r="G591" i="18"/>
  <c r="E591" i="18"/>
  <c r="M590" i="18"/>
  <c r="L590" i="18"/>
  <c r="K590" i="18"/>
  <c r="J590" i="18"/>
  <c r="G590" i="18"/>
  <c r="E590" i="18"/>
  <c r="M589" i="18"/>
  <c r="L589" i="18"/>
  <c r="K589" i="18"/>
  <c r="J589" i="18"/>
  <c r="G589" i="18"/>
  <c r="E589" i="18"/>
  <c r="M588" i="18"/>
  <c r="L588" i="18"/>
  <c r="K588" i="18"/>
  <c r="J588" i="18"/>
  <c r="G588" i="18"/>
  <c r="E588" i="18"/>
  <c r="M587" i="18"/>
  <c r="L587" i="18"/>
  <c r="K587" i="18"/>
  <c r="J587" i="18"/>
  <c r="G587" i="18"/>
  <c r="E587" i="18"/>
  <c r="M586" i="18"/>
  <c r="L586" i="18"/>
  <c r="K586" i="18"/>
  <c r="J586" i="18"/>
  <c r="G586" i="18"/>
  <c r="E586" i="18"/>
  <c r="M585" i="18"/>
  <c r="L585" i="18"/>
  <c r="K585" i="18"/>
  <c r="J585" i="18"/>
  <c r="G585" i="18"/>
  <c r="E585" i="18"/>
  <c r="M584" i="18"/>
  <c r="L584" i="18"/>
  <c r="K584" i="18"/>
  <c r="J584" i="18"/>
  <c r="G584" i="18"/>
  <c r="E584" i="18"/>
  <c r="M583" i="18"/>
  <c r="L583" i="18"/>
  <c r="K583" i="18"/>
  <c r="J583" i="18"/>
  <c r="G583" i="18"/>
  <c r="E583" i="18"/>
  <c r="M582" i="18"/>
  <c r="L582" i="18"/>
  <c r="K582" i="18"/>
  <c r="J582" i="18"/>
  <c r="G582" i="18"/>
  <c r="E582" i="18"/>
  <c r="M581" i="18"/>
  <c r="L581" i="18"/>
  <c r="K581" i="18"/>
  <c r="J581" i="18"/>
  <c r="G581" i="18"/>
  <c r="E581" i="18"/>
  <c r="M580" i="18"/>
  <c r="L580" i="18"/>
  <c r="K580" i="18"/>
  <c r="J580" i="18"/>
  <c r="G580" i="18"/>
  <c r="E580" i="18"/>
  <c r="M579" i="18"/>
  <c r="L579" i="18"/>
  <c r="K579" i="18"/>
  <c r="J579" i="18"/>
  <c r="G579" i="18"/>
  <c r="E579" i="18"/>
  <c r="M578" i="18"/>
  <c r="L578" i="18"/>
  <c r="K578" i="18"/>
  <c r="J578" i="18"/>
  <c r="G578" i="18"/>
  <c r="E578" i="18"/>
  <c r="M577" i="18"/>
  <c r="L577" i="18"/>
  <c r="K577" i="18"/>
  <c r="J577" i="18"/>
  <c r="G577" i="18"/>
  <c r="E577" i="18"/>
  <c r="M576" i="18"/>
  <c r="L576" i="18"/>
  <c r="K576" i="18"/>
  <c r="J576" i="18"/>
  <c r="G576" i="18"/>
  <c r="E576" i="18"/>
  <c r="M575" i="18"/>
  <c r="L575" i="18"/>
  <c r="K575" i="18"/>
  <c r="J575" i="18"/>
  <c r="G575" i="18"/>
  <c r="E575" i="18"/>
  <c r="M574" i="18"/>
  <c r="L574" i="18"/>
  <c r="K574" i="18"/>
  <c r="J574" i="18"/>
  <c r="G574" i="18"/>
  <c r="E574" i="18"/>
  <c r="M573" i="18"/>
  <c r="L573" i="18"/>
  <c r="K573" i="18"/>
  <c r="J573" i="18"/>
  <c r="G573" i="18"/>
  <c r="E573" i="18"/>
  <c r="M572" i="18"/>
  <c r="L572" i="18"/>
  <c r="K572" i="18"/>
  <c r="J572" i="18"/>
  <c r="G572" i="18"/>
  <c r="E572" i="18"/>
  <c r="M571" i="18"/>
  <c r="L571" i="18"/>
  <c r="K571" i="18"/>
  <c r="J571" i="18"/>
  <c r="G571" i="18"/>
  <c r="E571" i="18"/>
  <c r="M570" i="18"/>
  <c r="L570" i="18"/>
  <c r="K570" i="18"/>
  <c r="J570" i="18"/>
  <c r="G570" i="18"/>
  <c r="E570" i="18"/>
  <c r="M569" i="18"/>
  <c r="L569" i="18"/>
  <c r="K569" i="18"/>
  <c r="J569" i="18"/>
  <c r="G569" i="18"/>
  <c r="E569" i="18"/>
  <c r="M568" i="18"/>
  <c r="L568" i="18"/>
  <c r="K568" i="18"/>
  <c r="J568" i="18"/>
  <c r="G568" i="18"/>
  <c r="E568" i="18"/>
  <c r="M567" i="18"/>
  <c r="L567" i="18"/>
  <c r="K567" i="18"/>
  <c r="J567" i="18"/>
  <c r="G567" i="18"/>
  <c r="E567" i="18"/>
  <c r="M566" i="18"/>
  <c r="L566" i="18"/>
  <c r="K566" i="18"/>
  <c r="J566" i="18"/>
  <c r="G566" i="18"/>
  <c r="E566" i="18"/>
  <c r="M565" i="18"/>
  <c r="L565" i="18"/>
  <c r="K565" i="18"/>
  <c r="J565" i="18"/>
  <c r="G565" i="18"/>
  <c r="E565" i="18"/>
  <c r="M564" i="18"/>
  <c r="L564" i="18"/>
  <c r="K564" i="18"/>
  <c r="J564" i="18"/>
  <c r="G564" i="18"/>
  <c r="E564" i="18"/>
  <c r="M563" i="18"/>
  <c r="L563" i="18"/>
  <c r="K563" i="18"/>
  <c r="J563" i="18"/>
  <c r="G563" i="18"/>
  <c r="E563" i="18"/>
  <c r="M562" i="18"/>
  <c r="L562" i="18"/>
  <c r="K562" i="18"/>
  <c r="J562" i="18"/>
  <c r="G562" i="18"/>
  <c r="E562" i="18"/>
  <c r="M561" i="18"/>
  <c r="L561" i="18"/>
  <c r="K561" i="18"/>
  <c r="J561" i="18"/>
  <c r="G561" i="18"/>
  <c r="E561" i="18"/>
  <c r="M560" i="18"/>
  <c r="L560" i="18"/>
  <c r="K560" i="18"/>
  <c r="J560" i="18"/>
  <c r="G560" i="18"/>
  <c r="E560" i="18"/>
  <c r="M559" i="18"/>
  <c r="L559" i="18"/>
  <c r="K559" i="18"/>
  <c r="J559" i="18"/>
  <c r="G559" i="18"/>
  <c r="E559" i="18"/>
  <c r="M558" i="18"/>
  <c r="L558" i="18"/>
  <c r="K558" i="18"/>
  <c r="J558" i="18"/>
  <c r="G558" i="18"/>
  <c r="E558" i="18"/>
  <c r="M557" i="18"/>
  <c r="L557" i="18"/>
  <c r="K557" i="18"/>
  <c r="J557" i="18"/>
  <c r="G557" i="18"/>
  <c r="E557" i="18"/>
  <c r="M556" i="18"/>
  <c r="L556" i="18"/>
  <c r="K556" i="18"/>
  <c r="J556" i="18"/>
  <c r="G556" i="18"/>
  <c r="E556" i="18"/>
  <c r="M555" i="18"/>
  <c r="L555" i="18"/>
  <c r="K555" i="18"/>
  <c r="J555" i="18"/>
  <c r="G555" i="18"/>
  <c r="E555" i="18"/>
  <c r="M554" i="18"/>
  <c r="L554" i="18"/>
  <c r="K554" i="18"/>
  <c r="J554" i="18"/>
  <c r="G554" i="18"/>
  <c r="E554" i="18"/>
  <c r="M553" i="18"/>
  <c r="L553" i="18"/>
  <c r="K553" i="18"/>
  <c r="J553" i="18"/>
  <c r="G553" i="18"/>
  <c r="E553" i="18"/>
  <c r="M552" i="18"/>
  <c r="L552" i="18"/>
  <c r="K552" i="18"/>
  <c r="J552" i="18"/>
  <c r="G552" i="18"/>
  <c r="E552" i="18"/>
  <c r="M551" i="18"/>
  <c r="L551" i="18"/>
  <c r="K551" i="18"/>
  <c r="J551" i="18"/>
  <c r="G551" i="18"/>
  <c r="E551" i="18"/>
  <c r="M550" i="18"/>
  <c r="L550" i="18"/>
  <c r="K550" i="18"/>
  <c r="J550" i="18"/>
  <c r="G550" i="18"/>
  <c r="E550" i="18"/>
  <c r="M549" i="18"/>
  <c r="L549" i="18"/>
  <c r="K549" i="18"/>
  <c r="J549" i="18"/>
  <c r="G549" i="18"/>
  <c r="E549" i="18"/>
  <c r="M548" i="18"/>
  <c r="L548" i="18"/>
  <c r="K548" i="18"/>
  <c r="J548" i="18"/>
  <c r="G548" i="18"/>
  <c r="E548" i="18"/>
  <c r="M547" i="18"/>
  <c r="L547" i="18"/>
  <c r="K547" i="18"/>
  <c r="J547" i="18"/>
  <c r="G547" i="18"/>
  <c r="E547" i="18"/>
  <c r="M546" i="18"/>
  <c r="L546" i="18"/>
  <c r="K546" i="18"/>
  <c r="J546" i="18"/>
  <c r="G546" i="18"/>
  <c r="E546" i="18"/>
  <c r="M545" i="18"/>
  <c r="L545" i="18"/>
  <c r="K545" i="18"/>
  <c r="J545" i="18"/>
  <c r="G545" i="18"/>
  <c r="E545" i="18"/>
  <c r="M544" i="18"/>
  <c r="L544" i="18"/>
  <c r="K544" i="18"/>
  <c r="J544" i="18"/>
  <c r="G544" i="18"/>
  <c r="E544" i="18"/>
  <c r="M543" i="18"/>
  <c r="L543" i="18"/>
  <c r="K543" i="18"/>
  <c r="J543" i="18"/>
  <c r="G543" i="18"/>
  <c r="E543" i="18"/>
  <c r="M542" i="18"/>
  <c r="L542" i="18"/>
  <c r="K542" i="18"/>
  <c r="J542" i="18"/>
  <c r="G542" i="18"/>
  <c r="E542" i="18"/>
  <c r="M541" i="18"/>
  <c r="L541" i="18"/>
  <c r="K541" i="18"/>
  <c r="J541" i="18"/>
  <c r="G541" i="18"/>
  <c r="E541" i="18"/>
  <c r="M540" i="18"/>
  <c r="L540" i="18"/>
  <c r="K540" i="18"/>
  <c r="J540" i="18"/>
  <c r="G540" i="18"/>
  <c r="E540" i="18"/>
  <c r="M539" i="18"/>
  <c r="L539" i="18"/>
  <c r="K539" i="18"/>
  <c r="J539" i="18"/>
  <c r="G539" i="18"/>
  <c r="E539" i="18"/>
  <c r="M538" i="18"/>
  <c r="L538" i="18"/>
  <c r="K538" i="18"/>
  <c r="J538" i="18"/>
  <c r="G538" i="18"/>
  <c r="E538" i="18"/>
  <c r="M537" i="18"/>
  <c r="L537" i="18"/>
  <c r="K537" i="18"/>
  <c r="J537" i="18"/>
  <c r="G537" i="18"/>
  <c r="E537" i="18"/>
  <c r="M536" i="18"/>
  <c r="L536" i="18"/>
  <c r="K536" i="18"/>
  <c r="J536" i="18"/>
  <c r="G536" i="18"/>
  <c r="E536" i="18"/>
  <c r="M535" i="18"/>
  <c r="L535" i="18"/>
  <c r="K535" i="18"/>
  <c r="J535" i="18"/>
  <c r="G535" i="18"/>
  <c r="E535" i="18"/>
  <c r="M534" i="18"/>
  <c r="L534" i="18"/>
  <c r="K534" i="18"/>
  <c r="J534" i="18"/>
  <c r="G534" i="18"/>
  <c r="E534" i="18"/>
  <c r="M533" i="18"/>
  <c r="L533" i="18"/>
  <c r="K533" i="18"/>
  <c r="J533" i="18"/>
  <c r="G533" i="18"/>
  <c r="E533" i="18"/>
  <c r="M532" i="18"/>
  <c r="L532" i="18"/>
  <c r="K532" i="18"/>
  <c r="J532" i="18"/>
  <c r="G532" i="18"/>
  <c r="E532" i="18"/>
  <c r="M531" i="18"/>
  <c r="L531" i="18"/>
  <c r="K531" i="18"/>
  <c r="J531" i="18"/>
  <c r="G531" i="18"/>
  <c r="E531" i="18"/>
  <c r="M530" i="18"/>
  <c r="L530" i="18"/>
  <c r="K530" i="18"/>
  <c r="J530" i="18"/>
  <c r="G530" i="18"/>
  <c r="E530" i="18"/>
  <c r="M529" i="18"/>
  <c r="L529" i="18"/>
  <c r="K529" i="18"/>
  <c r="J529" i="18"/>
  <c r="G529" i="18"/>
  <c r="E529" i="18"/>
  <c r="M528" i="18"/>
  <c r="L528" i="18"/>
  <c r="K528" i="18"/>
  <c r="J528" i="18"/>
  <c r="G528" i="18"/>
  <c r="E528" i="18"/>
  <c r="M527" i="18"/>
  <c r="L527" i="18"/>
  <c r="K527" i="18"/>
  <c r="J527" i="18"/>
  <c r="G527" i="18"/>
  <c r="E527" i="18"/>
  <c r="M526" i="18"/>
  <c r="L526" i="18"/>
  <c r="K526" i="18"/>
  <c r="J526" i="18"/>
  <c r="G526" i="18"/>
  <c r="E526" i="18"/>
  <c r="M525" i="18"/>
  <c r="L525" i="18"/>
  <c r="K525" i="18"/>
  <c r="J525" i="18"/>
  <c r="G525" i="18"/>
  <c r="E525" i="18"/>
  <c r="M524" i="18"/>
  <c r="L524" i="18"/>
  <c r="K524" i="18"/>
  <c r="J524" i="18"/>
  <c r="G524" i="18"/>
  <c r="E524" i="18"/>
  <c r="M523" i="18"/>
  <c r="L523" i="18"/>
  <c r="K523" i="18"/>
  <c r="J523" i="18"/>
  <c r="G523" i="18"/>
  <c r="E523" i="18"/>
  <c r="M522" i="18"/>
  <c r="L522" i="18"/>
  <c r="K522" i="18"/>
  <c r="J522" i="18"/>
  <c r="G522" i="18"/>
  <c r="E522" i="18"/>
  <c r="M521" i="18"/>
  <c r="L521" i="18"/>
  <c r="K521" i="18"/>
  <c r="J521" i="18"/>
  <c r="G521" i="18"/>
  <c r="E521" i="18"/>
  <c r="M520" i="18"/>
  <c r="L520" i="18"/>
  <c r="K520" i="18"/>
  <c r="J520" i="18"/>
  <c r="G520" i="18"/>
  <c r="E520" i="18"/>
  <c r="M519" i="18"/>
  <c r="L519" i="18"/>
  <c r="K519" i="18"/>
  <c r="J519" i="18"/>
  <c r="G519" i="18"/>
  <c r="E519" i="18"/>
  <c r="M518" i="18"/>
  <c r="L518" i="18"/>
  <c r="K518" i="18"/>
  <c r="J518" i="18"/>
  <c r="G518" i="18"/>
  <c r="E518" i="18"/>
  <c r="M517" i="18"/>
  <c r="L517" i="18"/>
  <c r="K517" i="18"/>
  <c r="J517" i="18"/>
  <c r="G517" i="18"/>
  <c r="E517" i="18"/>
  <c r="M516" i="18"/>
  <c r="L516" i="18"/>
  <c r="K516" i="18"/>
  <c r="J516" i="18"/>
  <c r="G516" i="18"/>
  <c r="E516" i="18"/>
  <c r="M515" i="18"/>
  <c r="L515" i="18"/>
  <c r="K515" i="18"/>
  <c r="J515" i="18"/>
  <c r="G515" i="18"/>
  <c r="E515" i="18"/>
  <c r="M514" i="18"/>
  <c r="L514" i="18"/>
  <c r="K514" i="18"/>
  <c r="J514" i="18"/>
  <c r="G514" i="18"/>
  <c r="E514" i="18"/>
  <c r="M513" i="18"/>
  <c r="L513" i="18"/>
  <c r="K513" i="18"/>
  <c r="J513" i="18"/>
  <c r="G513" i="18"/>
  <c r="E513" i="18"/>
  <c r="M512" i="18"/>
  <c r="L512" i="18"/>
  <c r="K512" i="18"/>
  <c r="J512" i="18"/>
  <c r="G512" i="18"/>
  <c r="E512" i="18"/>
  <c r="M511" i="18"/>
  <c r="L511" i="18"/>
  <c r="K511" i="18"/>
  <c r="J511" i="18"/>
  <c r="G511" i="18"/>
  <c r="E511" i="18"/>
  <c r="M510" i="18"/>
  <c r="L510" i="18"/>
  <c r="K510" i="18"/>
  <c r="J510" i="18"/>
  <c r="G510" i="18"/>
  <c r="E510" i="18"/>
  <c r="M509" i="18"/>
  <c r="L509" i="18"/>
  <c r="K509" i="18"/>
  <c r="J509" i="18"/>
  <c r="G509" i="18"/>
  <c r="E509" i="18"/>
  <c r="M508" i="18"/>
  <c r="L508" i="18"/>
  <c r="K508" i="18"/>
  <c r="J508" i="18"/>
  <c r="G508" i="18"/>
  <c r="E508" i="18"/>
  <c r="M507" i="18"/>
  <c r="L507" i="18"/>
  <c r="K507" i="18"/>
  <c r="J507" i="18"/>
  <c r="G507" i="18"/>
  <c r="E507" i="18"/>
  <c r="M506" i="18"/>
  <c r="L506" i="18"/>
  <c r="K506" i="18"/>
  <c r="J506" i="18"/>
  <c r="G506" i="18"/>
  <c r="E506" i="18"/>
  <c r="M505" i="18"/>
  <c r="L505" i="18"/>
  <c r="K505" i="18"/>
  <c r="J505" i="18"/>
  <c r="G505" i="18"/>
  <c r="E505" i="18"/>
  <c r="E8" i="18" s="1"/>
  <c r="M504" i="18"/>
  <c r="L504" i="18"/>
  <c r="K504" i="18"/>
  <c r="J504" i="18"/>
  <c r="G504" i="18"/>
  <c r="E504" i="18"/>
  <c r="M503" i="18"/>
  <c r="L503" i="18"/>
  <c r="K503" i="18"/>
  <c r="J503" i="18"/>
  <c r="G503" i="18"/>
  <c r="E503" i="18"/>
  <c r="M502" i="18"/>
  <c r="L502" i="18"/>
  <c r="K502" i="18"/>
  <c r="J502" i="18"/>
  <c r="G502" i="18"/>
  <c r="E502" i="18"/>
  <c r="M501" i="18"/>
  <c r="L501" i="18"/>
  <c r="K501" i="18"/>
  <c r="J501" i="18"/>
  <c r="G501" i="18"/>
  <c r="E501" i="18"/>
  <c r="M500" i="18"/>
  <c r="L500" i="18"/>
  <c r="K500" i="18"/>
  <c r="J500" i="18"/>
  <c r="G500" i="18"/>
  <c r="E500" i="18"/>
  <c r="M499" i="18"/>
  <c r="L499" i="18"/>
  <c r="K499" i="18"/>
  <c r="J499" i="18"/>
  <c r="G499" i="18"/>
  <c r="E499" i="18"/>
  <c r="M498" i="18"/>
  <c r="L498" i="18"/>
  <c r="K498" i="18"/>
  <c r="J498" i="18"/>
  <c r="G498" i="18"/>
  <c r="E498" i="18"/>
  <c r="M497" i="18"/>
  <c r="L497" i="18"/>
  <c r="K497" i="18"/>
  <c r="J497" i="18"/>
  <c r="G497" i="18"/>
  <c r="E497" i="18"/>
  <c r="M496" i="18"/>
  <c r="L496" i="18"/>
  <c r="K496" i="18"/>
  <c r="J496" i="18"/>
  <c r="G496" i="18"/>
  <c r="E496" i="18"/>
  <c r="M495" i="18"/>
  <c r="L495" i="18"/>
  <c r="K495" i="18"/>
  <c r="J495" i="18"/>
  <c r="G495" i="18"/>
  <c r="E495" i="18"/>
  <c r="M494" i="18"/>
  <c r="L494" i="18"/>
  <c r="K494" i="18"/>
  <c r="J494" i="18"/>
  <c r="G494" i="18"/>
  <c r="E494" i="18"/>
  <c r="M493" i="18"/>
  <c r="L493" i="18"/>
  <c r="K493" i="18"/>
  <c r="J493" i="18"/>
  <c r="G493" i="18"/>
  <c r="E493" i="18"/>
  <c r="M492" i="18"/>
  <c r="L492" i="18"/>
  <c r="K492" i="18"/>
  <c r="J492" i="18"/>
  <c r="G492" i="18"/>
  <c r="E492" i="18"/>
  <c r="M491" i="18"/>
  <c r="L491" i="18"/>
  <c r="K491" i="18"/>
  <c r="J491" i="18"/>
  <c r="G491" i="18"/>
  <c r="E491" i="18"/>
  <c r="M490" i="18"/>
  <c r="L490" i="18"/>
  <c r="K490" i="18"/>
  <c r="J490" i="18"/>
  <c r="G490" i="18"/>
  <c r="E490" i="18"/>
  <c r="M489" i="18"/>
  <c r="L489" i="18"/>
  <c r="K489" i="18"/>
  <c r="J489" i="18"/>
  <c r="G489" i="18"/>
  <c r="E489" i="18"/>
  <c r="M488" i="18"/>
  <c r="L488" i="18"/>
  <c r="K488" i="18"/>
  <c r="J488" i="18"/>
  <c r="G488" i="18"/>
  <c r="E488" i="18"/>
  <c r="M487" i="18"/>
  <c r="L487" i="18"/>
  <c r="K487" i="18"/>
  <c r="J487" i="18"/>
  <c r="G487" i="18"/>
  <c r="E487" i="18"/>
  <c r="M486" i="18"/>
  <c r="L486" i="18"/>
  <c r="K486" i="18"/>
  <c r="J486" i="18"/>
  <c r="G486" i="18"/>
  <c r="E486" i="18"/>
  <c r="M485" i="18"/>
  <c r="L485" i="18"/>
  <c r="K485" i="18"/>
  <c r="J485" i="18"/>
  <c r="G485" i="18"/>
  <c r="E485" i="18"/>
  <c r="M484" i="18"/>
  <c r="L484" i="18"/>
  <c r="K484" i="18"/>
  <c r="J484" i="18"/>
  <c r="G484" i="18"/>
  <c r="E484" i="18"/>
  <c r="M483" i="18"/>
  <c r="L483" i="18"/>
  <c r="K483" i="18"/>
  <c r="J483" i="18"/>
  <c r="G483" i="18"/>
  <c r="E483" i="18"/>
  <c r="M482" i="18"/>
  <c r="L482" i="18"/>
  <c r="K482" i="18"/>
  <c r="J482" i="18"/>
  <c r="G482" i="18"/>
  <c r="E482" i="18"/>
  <c r="M481" i="18"/>
  <c r="L481" i="18"/>
  <c r="K481" i="18"/>
  <c r="J481" i="18"/>
  <c r="G481" i="18"/>
  <c r="E481" i="18"/>
  <c r="M480" i="18"/>
  <c r="L480" i="18"/>
  <c r="K480" i="18"/>
  <c r="J480" i="18"/>
  <c r="G480" i="18"/>
  <c r="E480" i="18"/>
  <c r="M479" i="18"/>
  <c r="L479" i="18"/>
  <c r="K479" i="18"/>
  <c r="J479" i="18"/>
  <c r="G479" i="18"/>
  <c r="E479" i="18"/>
  <c r="M478" i="18"/>
  <c r="L478" i="18"/>
  <c r="K478" i="18"/>
  <c r="J478" i="18"/>
  <c r="G478" i="18"/>
  <c r="E478" i="18"/>
  <c r="M477" i="18"/>
  <c r="L477" i="18"/>
  <c r="K477" i="18"/>
  <c r="J477" i="18"/>
  <c r="G477" i="18"/>
  <c r="E477" i="18"/>
  <c r="M476" i="18"/>
  <c r="L476" i="18"/>
  <c r="K476" i="18"/>
  <c r="J476" i="18"/>
  <c r="G476" i="18"/>
  <c r="E476" i="18"/>
  <c r="M475" i="18"/>
  <c r="L475" i="18"/>
  <c r="K475" i="18"/>
  <c r="J475" i="18"/>
  <c r="G475" i="18"/>
  <c r="E475" i="18"/>
  <c r="M474" i="18"/>
  <c r="L474" i="18"/>
  <c r="K474" i="18"/>
  <c r="J474" i="18"/>
  <c r="G474" i="18"/>
  <c r="E474" i="18"/>
  <c r="M473" i="18"/>
  <c r="L473" i="18"/>
  <c r="K473" i="18"/>
  <c r="J473" i="18"/>
  <c r="G473" i="18"/>
  <c r="E473" i="18"/>
  <c r="M472" i="18"/>
  <c r="L472" i="18"/>
  <c r="K472" i="18"/>
  <c r="J472" i="18"/>
  <c r="G472" i="18"/>
  <c r="E472" i="18"/>
  <c r="M471" i="18"/>
  <c r="L471" i="18"/>
  <c r="K471" i="18"/>
  <c r="J471" i="18"/>
  <c r="G471" i="18"/>
  <c r="E471" i="18"/>
  <c r="M470" i="18"/>
  <c r="L470" i="18"/>
  <c r="K470" i="18"/>
  <c r="J470" i="18"/>
  <c r="G470" i="18"/>
  <c r="E470" i="18"/>
  <c r="M469" i="18"/>
  <c r="L469" i="18"/>
  <c r="K469" i="18"/>
  <c r="J469" i="18"/>
  <c r="G469" i="18"/>
  <c r="E469" i="18"/>
  <c r="M468" i="18"/>
  <c r="L468" i="18"/>
  <c r="K468" i="18"/>
  <c r="J468" i="18"/>
  <c r="G468" i="18"/>
  <c r="E468" i="18"/>
  <c r="M467" i="18"/>
  <c r="L467" i="18"/>
  <c r="K467" i="18"/>
  <c r="J467" i="18"/>
  <c r="G467" i="18"/>
  <c r="E467" i="18"/>
  <c r="M466" i="18"/>
  <c r="L466" i="18"/>
  <c r="K466" i="18"/>
  <c r="J466" i="18"/>
  <c r="G466" i="18"/>
  <c r="E466" i="18"/>
  <c r="M465" i="18"/>
  <c r="L465" i="18"/>
  <c r="K465" i="18"/>
  <c r="J465" i="18"/>
  <c r="G465" i="18"/>
  <c r="E465" i="18"/>
  <c r="M464" i="18"/>
  <c r="L464" i="18"/>
  <c r="K464" i="18"/>
  <c r="J464" i="18"/>
  <c r="G464" i="18"/>
  <c r="E464" i="18"/>
  <c r="M463" i="18"/>
  <c r="L463" i="18"/>
  <c r="K463" i="18"/>
  <c r="J463" i="18"/>
  <c r="G463" i="18"/>
  <c r="E463" i="18"/>
  <c r="M462" i="18"/>
  <c r="L462" i="18"/>
  <c r="K462" i="18"/>
  <c r="J462" i="18"/>
  <c r="G462" i="18"/>
  <c r="E462" i="18"/>
  <c r="M461" i="18"/>
  <c r="L461" i="18"/>
  <c r="K461" i="18"/>
  <c r="J461" i="18"/>
  <c r="G461" i="18"/>
  <c r="E461" i="18"/>
  <c r="M460" i="18"/>
  <c r="L460" i="18"/>
  <c r="K460" i="18"/>
  <c r="J460" i="18"/>
  <c r="G460" i="18"/>
  <c r="E460" i="18"/>
  <c r="M459" i="18"/>
  <c r="L459" i="18"/>
  <c r="K459" i="18"/>
  <c r="J459" i="18"/>
  <c r="G459" i="18"/>
  <c r="E459" i="18"/>
  <c r="M458" i="18"/>
  <c r="L458" i="18"/>
  <c r="K458" i="18"/>
  <c r="J458" i="18"/>
  <c r="G458" i="18"/>
  <c r="E458" i="18"/>
  <c r="M457" i="18"/>
  <c r="L457" i="18"/>
  <c r="K457" i="18"/>
  <c r="J457" i="18"/>
  <c r="G457" i="18"/>
  <c r="E457" i="18"/>
  <c r="M456" i="18"/>
  <c r="L456" i="18"/>
  <c r="K456" i="18"/>
  <c r="J456" i="18"/>
  <c r="G456" i="18"/>
  <c r="E456" i="18"/>
  <c r="M455" i="18"/>
  <c r="L455" i="18"/>
  <c r="K455" i="18"/>
  <c r="J455" i="18"/>
  <c r="G455" i="18"/>
  <c r="E455" i="18"/>
  <c r="M454" i="18"/>
  <c r="L454" i="18"/>
  <c r="K454" i="18"/>
  <c r="J454" i="18"/>
  <c r="G454" i="18"/>
  <c r="E454" i="18"/>
  <c r="M453" i="18"/>
  <c r="L453" i="18"/>
  <c r="K453" i="18"/>
  <c r="J453" i="18"/>
  <c r="G453" i="18"/>
  <c r="E453" i="18"/>
  <c r="M452" i="18"/>
  <c r="L452" i="18"/>
  <c r="K452" i="18"/>
  <c r="J452" i="18"/>
  <c r="G452" i="18"/>
  <c r="E452" i="18"/>
  <c r="M451" i="18"/>
  <c r="L451" i="18"/>
  <c r="K451" i="18"/>
  <c r="J451" i="18"/>
  <c r="G451" i="18"/>
  <c r="E451" i="18"/>
  <c r="M450" i="18"/>
  <c r="L450" i="18"/>
  <c r="K450" i="18"/>
  <c r="J450" i="18"/>
  <c r="G450" i="18"/>
  <c r="E450" i="18"/>
  <c r="M449" i="18"/>
  <c r="L449" i="18"/>
  <c r="K449" i="18"/>
  <c r="J449" i="18"/>
  <c r="G449" i="18"/>
  <c r="E449" i="18"/>
  <c r="M448" i="18"/>
  <c r="L448" i="18"/>
  <c r="K448" i="18"/>
  <c r="J448" i="18"/>
  <c r="G448" i="18"/>
  <c r="E448" i="18"/>
  <c r="M447" i="18"/>
  <c r="L447" i="18"/>
  <c r="K447" i="18"/>
  <c r="J447" i="18"/>
  <c r="G447" i="18"/>
  <c r="E447" i="18"/>
  <c r="M446" i="18"/>
  <c r="L446" i="18"/>
  <c r="K446" i="18"/>
  <c r="J446" i="18"/>
  <c r="G446" i="18"/>
  <c r="E446" i="18"/>
  <c r="M445" i="18"/>
  <c r="L445" i="18"/>
  <c r="K445" i="18"/>
  <c r="J445" i="18"/>
  <c r="G445" i="18"/>
  <c r="E445" i="18"/>
  <c r="M444" i="18"/>
  <c r="L444" i="18"/>
  <c r="K444" i="18"/>
  <c r="J444" i="18"/>
  <c r="G444" i="18"/>
  <c r="E444" i="18"/>
  <c r="M443" i="18"/>
  <c r="L443" i="18"/>
  <c r="K443" i="18"/>
  <c r="J443" i="18"/>
  <c r="G443" i="18"/>
  <c r="E443" i="18"/>
  <c r="M442" i="18"/>
  <c r="L442" i="18"/>
  <c r="K442" i="18"/>
  <c r="J442" i="18"/>
  <c r="G442" i="18"/>
  <c r="E442" i="18"/>
  <c r="M441" i="18"/>
  <c r="L441" i="18"/>
  <c r="K441" i="18"/>
  <c r="J441" i="18"/>
  <c r="G441" i="18"/>
  <c r="E441" i="18"/>
  <c r="M440" i="18"/>
  <c r="L440" i="18"/>
  <c r="K440" i="18"/>
  <c r="J440" i="18"/>
  <c r="G440" i="18"/>
  <c r="E440" i="18"/>
  <c r="M439" i="18"/>
  <c r="L439" i="18"/>
  <c r="K439" i="18"/>
  <c r="J439" i="18"/>
  <c r="G439" i="18"/>
  <c r="E439" i="18"/>
  <c r="M438" i="18"/>
  <c r="L438" i="18"/>
  <c r="K438" i="18"/>
  <c r="J438" i="18"/>
  <c r="G438" i="18"/>
  <c r="E438" i="18"/>
  <c r="M437" i="18"/>
  <c r="L437" i="18"/>
  <c r="K437" i="18"/>
  <c r="J437" i="18"/>
  <c r="G437" i="18"/>
  <c r="E437" i="18"/>
  <c r="M436" i="18"/>
  <c r="L436" i="18"/>
  <c r="K436" i="18"/>
  <c r="J436" i="18"/>
  <c r="G436" i="18"/>
  <c r="E436" i="18"/>
  <c r="M435" i="18"/>
  <c r="L435" i="18"/>
  <c r="K435" i="18"/>
  <c r="J435" i="18"/>
  <c r="G435" i="18"/>
  <c r="E435" i="18"/>
  <c r="M434" i="18"/>
  <c r="L434" i="18"/>
  <c r="K434" i="18"/>
  <c r="J434" i="18"/>
  <c r="G434" i="18"/>
  <c r="E434" i="18"/>
  <c r="M433" i="18"/>
  <c r="L433" i="18"/>
  <c r="K433" i="18"/>
  <c r="J433" i="18"/>
  <c r="G433" i="18"/>
  <c r="E433" i="18"/>
  <c r="M432" i="18"/>
  <c r="L432" i="18"/>
  <c r="K432" i="18"/>
  <c r="J432" i="18"/>
  <c r="G432" i="18"/>
  <c r="E432" i="18"/>
  <c r="M431" i="18"/>
  <c r="L431" i="18"/>
  <c r="K431" i="18"/>
  <c r="J431" i="18"/>
  <c r="G431" i="18"/>
  <c r="E431" i="18"/>
  <c r="M430" i="18"/>
  <c r="L430" i="18"/>
  <c r="K430" i="18"/>
  <c r="J430" i="18"/>
  <c r="G430" i="18"/>
  <c r="E430" i="18"/>
  <c r="M429" i="18"/>
  <c r="L429" i="18"/>
  <c r="K429" i="18"/>
  <c r="J429" i="18"/>
  <c r="G429" i="18"/>
  <c r="E429" i="18"/>
  <c r="M428" i="18"/>
  <c r="L428" i="18"/>
  <c r="K428" i="18"/>
  <c r="J428" i="18"/>
  <c r="G428" i="18"/>
  <c r="E428" i="18"/>
  <c r="M427" i="18"/>
  <c r="L427" i="18"/>
  <c r="K427" i="18"/>
  <c r="J427" i="18"/>
  <c r="G427" i="18"/>
  <c r="E427" i="18"/>
  <c r="M426" i="18"/>
  <c r="L426" i="18"/>
  <c r="K426" i="18"/>
  <c r="J426" i="18"/>
  <c r="G426" i="18"/>
  <c r="E426" i="18"/>
  <c r="M425" i="18"/>
  <c r="L425" i="18"/>
  <c r="K425" i="18"/>
  <c r="J425" i="18"/>
  <c r="G425" i="18"/>
  <c r="E425" i="18"/>
  <c r="M424" i="18"/>
  <c r="L424" i="18"/>
  <c r="K424" i="18"/>
  <c r="J424" i="18"/>
  <c r="G424" i="18"/>
  <c r="E424" i="18"/>
  <c r="M423" i="18"/>
  <c r="L423" i="18"/>
  <c r="K423" i="18"/>
  <c r="J423" i="18"/>
  <c r="G423" i="18"/>
  <c r="E423" i="18"/>
  <c r="M422" i="18"/>
  <c r="L422" i="18"/>
  <c r="K422" i="18"/>
  <c r="J422" i="18"/>
  <c r="G422" i="18"/>
  <c r="E422" i="18"/>
  <c r="M421" i="18"/>
  <c r="L421" i="18"/>
  <c r="K421" i="18"/>
  <c r="J421" i="18"/>
  <c r="G421" i="18"/>
  <c r="E421" i="18"/>
  <c r="M420" i="18"/>
  <c r="L420" i="18"/>
  <c r="K420" i="18"/>
  <c r="J420" i="18"/>
  <c r="G420" i="18"/>
  <c r="E420" i="18"/>
  <c r="M419" i="18"/>
  <c r="L419" i="18"/>
  <c r="K419" i="18"/>
  <c r="J419" i="18"/>
  <c r="G419" i="18"/>
  <c r="E419" i="18"/>
  <c r="M418" i="18"/>
  <c r="L418" i="18"/>
  <c r="K418" i="18"/>
  <c r="J418" i="18"/>
  <c r="G418" i="18"/>
  <c r="E418" i="18"/>
  <c r="M417" i="18"/>
  <c r="L417" i="18"/>
  <c r="K417" i="18"/>
  <c r="J417" i="18"/>
  <c r="G417" i="18"/>
  <c r="E417" i="18"/>
  <c r="M416" i="18"/>
  <c r="L416" i="18"/>
  <c r="K416" i="18"/>
  <c r="J416" i="18"/>
  <c r="G416" i="18"/>
  <c r="E416" i="18"/>
  <c r="M415" i="18"/>
  <c r="L415" i="18"/>
  <c r="K415" i="18"/>
  <c r="J415" i="18"/>
  <c r="G415" i="18"/>
  <c r="E415" i="18"/>
  <c r="M414" i="18"/>
  <c r="L414" i="18"/>
  <c r="K414" i="18"/>
  <c r="J414" i="18"/>
  <c r="G414" i="18"/>
  <c r="E414" i="18"/>
  <c r="M413" i="18"/>
  <c r="L413" i="18"/>
  <c r="K413" i="18"/>
  <c r="J413" i="18"/>
  <c r="G413" i="18"/>
  <c r="E413" i="18"/>
  <c r="M412" i="18"/>
  <c r="L412" i="18"/>
  <c r="K412" i="18"/>
  <c r="J412" i="18"/>
  <c r="G412" i="18"/>
  <c r="E412" i="18"/>
  <c r="M411" i="18"/>
  <c r="L411" i="18"/>
  <c r="K411" i="18"/>
  <c r="J411" i="18"/>
  <c r="G411" i="18"/>
  <c r="E411" i="18"/>
  <c r="M410" i="18"/>
  <c r="L410" i="18"/>
  <c r="K410" i="18"/>
  <c r="J410" i="18"/>
  <c r="G410" i="18"/>
  <c r="E410" i="18"/>
  <c r="M409" i="18"/>
  <c r="L409" i="18"/>
  <c r="K409" i="18"/>
  <c r="J409" i="18"/>
  <c r="G409" i="18"/>
  <c r="E409" i="18"/>
  <c r="M408" i="18"/>
  <c r="L408" i="18"/>
  <c r="K408" i="18"/>
  <c r="J408" i="18"/>
  <c r="G408" i="18"/>
  <c r="E408" i="18"/>
  <c r="M407" i="18"/>
  <c r="L407" i="18"/>
  <c r="K407" i="18"/>
  <c r="J407" i="18"/>
  <c r="G407" i="18"/>
  <c r="E407" i="18"/>
  <c r="M406" i="18"/>
  <c r="L406" i="18"/>
  <c r="K406" i="18"/>
  <c r="J406" i="18"/>
  <c r="G406" i="18"/>
  <c r="E406" i="18"/>
  <c r="M405" i="18"/>
  <c r="L405" i="18"/>
  <c r="K405" i="18"/>
  <c r="J405" i="18"/>
  <c r="G405" i="18"/>
  <c r="E405" i="18"/>
  <c r="M404" i="18"/>
  <c r="L404" i="18"/>
  <c r="K404" i="18"/>
  <c r="J404" i="18"/>
  <c r="G404" i="18"/>
  <c r="E404" i="18"/>
  <c r="M403" i="18"/>
  <c r="L403" i="18"/>
  <c r="K403" i="18"/>
  <c r="J403" i="18"/>
  <c r="G403" i="18"/>
  <c r="E403" i="18"/>
  <c r="M402" i="18"/>
  <c r="L402" i="18"/>
  <c r="K402" i="18"/>
  <c r="J402" i="18"/>
  <c r="G402" i="18"/>
  <c r="E402" i="18"/>
  <c r="M401" i="18"/>
  <c r="L401" i="18"/>
  <c r="K401" i="18"/>
  <c r="J401" i="18"/>
  <c r="G401" i="18"/>
  <c r="E401" i="18"/>
  <c r="M400" i="18"/>
  <c r="L400" i="18"/>
  <c r="K400" i="18"/>
  <c r="J400" i="18"/>
  <c r="G400" i="18"/>
  <c r="E400" i="18"/>
  <c r="M399" i="18"/>
  <c r="L399" i="18"/>
  <c r="K399" i="18"/>
  <c r="J399" i="18"/>
  <c r="G399" i="18"/>
  <c r="E399" i="18"/>
  <c r="M398" i="18"/>
  <c r="L398" i="18"/>
  <c r="K398" i="18"/>
  <c r="J398" i="18"/>
  <c r="G398" i="18"/>
  <c r="E398" i="18"/>
  <c r="M397" i="18"/>
  <c r="L397" i="18"/>
  <c r="K397" i="18"/>
  <c r="J397" i="18"/>
  <c r="G397" i="18"/>
  <c r="E397" i="18"/>
  <c r="M396" i="18"/>
  <c r="L396" i="18"/>
  <c r="K396" i="18"/>
  <c r="J396" i="18"/>
  <c r="G396" i="18"/>
  <c r="E396" i="18"/>
  <c r="M395" i="18"/>
  <c r="L395" i="18"/>
  <c r="K395" i="18"/>
  <c r="J395" i="18"/>
  <c r="G395" i="18"/>
  <c r="E395" i="18"/>
  <c r="M394" i="18"/>
  <c r="L394" i="18"/>
  <c r="K394" i="18"/>
  <c r="J394" i="18"/>
  <c r="G394" i="18"/>
  <c r="E394" i="18"/>
  <c r="M393" i="18"/>
  <c r="L393" i="18"/>
  <c r="K393" i="18"/>
  <c r="J393" i="18"/>
  <c r="G393" i="18"/>
  <c r="E393" i="18"/>
  <c r="M392" i="18"/>
  <c r="L392" i="18"/>
  <c r="K392" i="18"/>
  <c r="J392" i="18"/>
  <c r="G392" i="18"/>
  <c r="E392" i="18"/>
  <c r="M391" i="18"/>
  <c r="L391" i="18"/>
  <c r="K391" i="18"/>
  <c r="J391" i="18"/>
  <c r="G391" i="18"/>
  <c r="E391" i="18"/>
  <c r="M390" i="18"/>
  <c r="L390" i="18"/>
  <c r="K390" i="18"/>
  <c r="J390" i="18"/>
  <c r="G390" i="18"/>
  <c r="E390" i="18"/>
  <c r="M389" i="18"/>
  <c r="L389" i="18"/>
  <c r="K389" i="18"/>
  <c r="J389" i="18"/>
  <c r="G389" i="18"/>
  <c r="E389" i="18"/>
  <c r="M388" i="18"/>
  <c r="L388" i="18"/>
  <c r="K388" i="18"/>
  <c r="J388" i="18"/>
  <c r="G388" i="18"/>
  <c r="E388" i="18"/>
  <c r="M387" i="18"/>
  <c r="L387" i="18"/>
  <c r="K387" i="18"/>
  <c r="J387" i="18"/>
  <c r="G387" i="18"/>
  <c r="E387" i="18"/>
  <c r="M386" i="18"/>
  <c r="L386" i="18"/>
  <c r="K386" i="18"/>
  <c r="J386" i="18"/>
  <c r="G386" i="18"/>
  <c r="E386" i="18"/>
  <c r="M385" i="18"/>
  <c r="L385" i="18"/>
  <c r="K385" i="18"/>
  <c r="J385" i="18"/>
  <c r="G385" i="18"/>
  <c r="E385" i="18"/>
  <c r="M384" i="18"/>
  <c r="L384" i="18"/>
  <c r="K384" i="18"/>
  <c r="J384" i="18"/>
  <c r="G384" i="18"/>
  <c r="E384" i="18"/>
  <c r="M383" i="18"/>
  <c r="L383" i="18"/>
  <c r="K383" i="18"/>
  <c r="J383" i="18"/>
  <c r="G383" i="18"/>
  <c r="E383" i="18"/>
  <c r="M382" i="18"/>
  <c r="L382" i="18"/>
  <c r="K382" i="18"/>
  <c r="J382" i="18"/>
  <c r="G382" i="18"/>
  <c r="E382" i="18"/>
  <c r="M381" i="18"/>
  <c r="L381" i="18"/>
  <c r="K381" i="18"/>
  <c r="J381" i="18"/>
  <c r="G381" i="18"/>
  <c r="E381" i="18"/>
  <c r="M380" i="18"/>
  <c r="L380" i="18"/>
  <c r="K380" i="18"/>
  <c r="J380" i="18"/>
  <c r="G380" i="18"/>
  <c r="E380" i="18"/>
  <c r="M379" i="18"/>
  <c r="L379" i="18"/>
  <c r="K379" i="18"/>
  <c r="J379" i="18"/>
  <c r="G379" i="18"/>
  <c r="E379" i="18"/>
  <c r="M378" i="18"/>
  <c r="L378" i="18"/>
  <c r="K378" i="18"/>
  <c r="J378" i="18"/>
  <c r="G378" i="18"/>
  <c r="E378" i="18"/>
  <c r="M377" i="18"/>
  <c r="L377" i="18"/>
  <c r="K377" i="18"/>
  <c r="J377" i="18"/>
  <c r="G377" i="18"/>
  <c r="E377" i="18"/>
  <c r="M376" i="18"/>
  <c r="L376" i="18"/>
  <c r="K376" i="18"/>
  <c r="J376" i="18"/>
  <c r="G376" i="18"/>
  <c r="E376" i="18"/>
  <c r="M375" i="18"/>
  <c r="L375" i="18"/>
  <c r="K375" i="18"/>
  <c r="J375" i="18"/>
  <c r="G375" i="18"/>
  <c r="E375" i="18"/>
  <c r="M374" i="18"/>
  <c r="L374" i="18"/>
  <c r="K374" i="18"/>
  <c r="J374" i="18"/>
  <c r="G374" i="18"/>
  <c r="E374" i="18"/>
  <c r="M373" i="18"/>
  <c r="L373" i="18"/>
  <c r="K373" i="18"/>
  <c r="J373" i="18"/>
  <c r="G373" i="18"/>
  <c r="E373" i="18"/>
  <c r="M372" i="18"/>
  <c r="L372" i="18"/>
  <c r="K372" i="18"/>
  <c r="J372" i="18"/>
  <c r="G372" i="18"/>
  <c r="E372" i="18"/>
  <c r="M371" i="18"/>
  <c r="L371" i="18"/>
  <c r="K371" i="18"/>
  <c r="J371" i="18"/>
  <c r="G371" i="18"/>
  <c r="E371" i="18"/>
  <c r="M370" i="18"/>
  <c r="L370" i="18"/>
  <c r="K370" i="18"/>
  <c r="J370" i="18"/>
  <c r="G370" i="18"/>
  <c r="E370" i="18"/>
  <c r="M369" i="18"/>
  <c r="L369" i="18"/>
  <c r="K369" i="18"/>
  <c r="J369" i="18"/>
  <c r="G369" i="18"/>
  <c r="E369" i="18"/>
  <c r="M368" i="18"/>
  <c r="L368" i="18"/>
  <c r="K368" i="18"/>
  <c r="J368" i="18"/>
  <c r="G368" i="18"/>
  <c r="E368" i="18"/>
  <c r="M367" i="18"/>
  <c r="L367" i="18"/>
  <c r="K367" i="18"/>
  <c r="J367" i="18"/>
  <c r="G367" i="18"/>
  <c r="E367" i="18"/>
  <c r="M366" i="18"/>
  <c r="L366" i="18"/>
  <c r="K366" i="18"/>
  <c r="J366" i="18"/>
  <c r="G366" i="18"/>
  <c r="E366" i="18"/>
  <c r="M365" i="18"/>
  <c r="L365" i="18"/>
  <c r="K365" i="18"/>
  <c r="J365" i="18"/>
  <c r="G365" i="18"/>
  <c r="E365" i="18"/>
  <c r="M364" i="18"/>
  <c r="L364" i="18"/>
  <c r="K364" i="18"/>
  <c r="J364" i="18"/>
  <c r="G364" i="18"/>
  <c r="E364" i="18"/>
  <c r="M363" i="18"/>
  <c r="L363" i="18"/>
  <c r="K363" i="18"/>
  <c r="J363" i="18"/>
  <c r="G363" i="18"/>
  <c r="E363" i="18"/>
  <c r="M362" i="18"/>
  <c r="L362" i="18"/>
  <c r="K362" i="18"/>
  <c r="J362" i="18"/>
  <c r="G362" i="18"/>
  <c r="E362" i="18"/>
  <c r="M361" i="18"/>
  <c r="L361" i="18"/>
  <c r="K361" i="18"/>
  <c r="J361" i="18"/>
  <c r="G361" i="18"/>
  <c r="E361" i="18"/>
  <c r="E6" i="18" s="1"/>
  <c r="M360" i="18"/>
  <c r="L360" i="18"/>
  <c r="K360" i="18"/>
  <c r="J360" i="18"/>
  <c r="G360" i="18"/>
  <c r="E360" i="18"/>
  <c r="M359" i="18"/>
  <c r="L359" i="18"/>
  <c r="K359" i="18"/>
  <c r="J359" i="18"/>
  <c r="G359" i="18"/>
  <c r="E359" i="18"/>
  <c r="M358" i="18"/>
  <c r="L358" i="18"/>
  <c r="K358" i="18"/>
  <c r="J358" i="18"/>
  <c r="G358" i="18"/>
  <c r="E358" i="18"/>
  <c r="M357" i="18"/>
  <c r="L357" i="18"/>
  <c r="K357" i="18"/>
  <c r="J357" i="18"/>
  <c r="G357" i="18"/>
  <c r="E357" i="18"/>
  <c r="M356" i="18"/>
  <c r="L356" i="18"/>
  <c r="K356" i="18"/>
  <c r="J356" i="18"/>
  <c r="G356" i="18"/>
  <c r="E356" i="18"/>
  <c r="M355" i="18"/>
  <c r="L355" i="18"/>
  <c r="K355" i="18"/>
  <c r="J355" i="18"/>
  <c r="G355" i="18"/>
  <c r="E355" i="18"/>
  <c r="M354" i="18"/>
  <c r="L354" i="18"/>
  <c r="K354" i="18"/>
  <c r="J354" i="18"/>
  <c r="G354" i="18"/>
  <c r="E354" i="18"/>
  <c r="M353" i="18"/>
  <c r="L353" i="18"/>
  <c r="K353" i="18"/>
  <c r="J353" i="18"/>
  <c r="G353" i="18"/>
  <c r="E353" i="18"/>
  <c r="M352" i="18"/>
  <c r="L352" i="18"/>
  <c r="K352" i="18"/>
  <c r="J352" i="18"/>
  <c r="G352" i="18"/>
  <c r="E352" i="18"/>
  <c r="M351" i="18"/>
  <c r="L351" i="18"/>
  <c r="K351" i="18"/>
  <c r="J351" i="18"/>
  <c r="G351" i="18"/>
  <c r="E351" i="18"/>
  <c r="M350" i="18"/>
  <c r="L350" i="18"/>
  <c r="K350" i="18"/>
  <c r="J350" i="18"/>
  <c r="G350" i="18"/>
  <c r="E350" i="18"/>
  <c r="M349" i="18"/>
  <c r="L349" i="18"/>
  <c r="K349" i="18"/>
  <c r="J349" i="18"/>
  <c r="G349" i="18"/>
  <c r="E349" i="18"/>
  <c r="M348" i="18"/>
  <c r="L348" i="18"/>
  <c r="K348" i="18"/>
  <c r="J348" i="18"/>
  <c r="G348" i="18"/>
  <c r="E348" i="18"/>
  <c r="M347" i="18"/>
  <c r="L347" i="18"/>
  <c r="K347" i="18"/>
  <c r="J347" i="18"/>
  <c r="G347" i="18"/>
  <c r="E347" i="18"/>
  <c r="M346" i="18"/>
  <c r="L346" i="18"/>
  <c r="K346" i="18"/>
  <c r="J346" i="18"/>
  <c r="G346" i="18"/>
  <c r="E346" i="18"/>
  <c r="M345" i="18"/>
  <c r="L345" i="18"/>
  <c r="K345" i="18"/>
  <c r="J345" i="18"/>
  <c r="G345" i="18"/>
  <c r="E345" i="18"/>
  <c r="M344" i="18"/>
  <c r="L344" i="18"/>
  <c r="K344" i="18"/>
  <c r="J344" i="18"/>
  <c r="G344" i="18"/>
  <c r="E344" i="18"/>
  <c r="M343" i="18"/>
  <c r="L343" i="18"/>
  <c r="K343" i="18"/>
  <c r="J343" i="18"/>
  <c r="G343" i="18"/>
  <c r="E343" i="18"/>
  <c r="M342" i="18"/>
  <c r="L342" i="18"/>
  <c r="K342" i="18"/>
  <c r="J342" i="18"/>
  <c r="G342" i="18"/>
  <c r="E342" i="18"/>
  <c r="M341" i="18"/>
  <c r="L341" i="18"/>
  <c r="K341" i="18"/>
  <c r="J341" i="18"/>
  <c r="G341" i="18"/>
  <c r="E341" i="18"/>
  <c r="M340" i="18"/>
  <c r="L340" i="18"/>
  <c r="K340" i="18"/>
  <c r="J340" i="18"/>
  <c r="G340" i="18"/>
  <c r="E340" i="18"/>
  <c r="M339" i="18"/>
  <c r="L339" i="18"/>
  <c r="K339" i="18"/>
  <c r="J339" i="18"/>
  <c r="G339" i="18"/>
  <c r="E339" i="18"/>
  <c r="M338" i="18"/>
  <c r="L338" i="18"/>
  <c r="K338" i="18"/>
  <c r="J338" i="18"/>
  <c r="G338" i="18"/>
  <c r="E338" i="18"/>
  <c r="M337" i="18"/>
  <c r="L337" i="18"/>
  <c r="K337" i="18"/>
  <c r="J337" i="18"/>
  <c r="G337" i="18"/>
  <c r="E337" i="18"/>
  <c r="M336" i="18"/>
  <c r="L336" i="18"/>
  <c r="K336" i="18"/>
  <c r="J336" i="18"/>
  <c r="G336" i="18"/>
  <c r="E336" i="18"/>
  <c r="M335" i="18"/>
  <c r="L335" i="18"/>
  <c r="K335" i="18"/>
  <c r="J335" i="18"/>
  <c r="G335" i="18"/>
  <c r="E335" i="18"/>
  <c r="M334" i="18"/>
  <c r="L334" i="18"/>
  <c r="K334" i="18"/>
  <c r="J334" i="18"/>
  <c r="G334" i="18"/>
  <c r="E334" i="18"/>
  <c r="M333" i="18"/>
  <c r="L333" i="18"/>
  <c r="K333" i="18"/>
  <c r="J333" i="18"/>
  <c r="G333" i="18"/>
  <c r="E333" i="18"/>
  <c r="M332" i="18"/>
  <c r="L332" i="18"/>
  <c r="K332" i="18"/>
  <c r="J332" i="18"/>
  <c r="G332" i="18"/>
  <c r="E332" i="18"/>
  <c r="M331" i="18"/>
  <c r="L331" i="18"/>
  <c r="K331" i="18"/>
  <c r="J331" i="18"/>
  <c r="G331" i="18"/>
  <c r="E331" i="18"/>
  <c r="M330" i="18"/>
  <c r="L330" i="18"/>
  <c r="K330" i="18"/>
  <c r="J330" i="18"/>
  <c r="G330" i="18"/>
  <c r="E330" i="18"/>
  <c r="M329" i="18"/>
  <c r="L329" i="18"/>
  <c r="K329" i="18"/>
  <c r="J329" i="18"/>
  <c r="G329" i="18"/>
  <c r="E329" i="18"/>
  <c r="M328" i="18"/>
  <c r="L328" i="18"/>
  <c r="K328" i="18"/>
  <c r="J328" i="18"/>
  <c r="G328" i="18"/>
  <c r="E328" i="18"/>
  <c r="M327" i="18"/>
  <c r="L327" i="18"/>
  <c r="K327" i="18"/>
  <c r="J327" i="18"/>
  <c r="G327" i="18"/>
  <c r="E327" i="18"/>
  <c r="M326" i="18"/>
  <c r="L326" i="18"/>
  <c r="K326" i="18"/>
  <c r="J326" i="18"/>
  <c r="G326" i="18"/>
  <c r="E326" i="18"/>
  <c r="M325" i="18"/>
  <c r="L325" i="18"/>
  <c r="K325" i="18"/>
  <c r="J325" i="18"/>
  <c r="G325" i="18"/>
  <c r="E325" i="18"/>
  <c r="M324" i="18"/>
  <c r="L324" i="18"/>
  <c r="K324" i="18"/>
  <c r="J324" i="18"/>
  <c r="G324" i="18"/>
  <c r="E324" i="18"/>
  <c r="M323" i="18"/>
  <c r="L323" i="18"/>
  <c r="K323" i="18"/>
  <c r="J323" i="18"/>
  <c r="G323" i="18"/>
  <c r="E323" i="18"/>
  <c r="M322" i="18"/>
  <c r="L322" i="18"/>
  <c r="K322" i="18"/>
  <c r="J322" i="18"/>
  <c r="G322" i="18"/>
  <c r="E322" i="18"/>
  <c r="M321" i="18"/>
  <c r="L321" i="18"/>
  <c r="K321" i="18"/>
  <c r="J321" i="18"/>
  <c r="G321" i="18"/>
  <c r="E321" i="18"/>
  <c r="M320" i="18"/>
  <c r="L320" i="18"/>
  <c r="K320" i="18"/>
  <c r="J320" i="18"/>
  <c r="G320" i="18"/>
  <c r="E320" i="18"/>
  <c r="M319" i="18"/>
  <c r="L319" i="18"/>
  <c r="K319" i="18"/>
  <c r="J319" i="18"/>
  <c r="G319" i="18"/>
  <c r="E319" i="18"/>
  <c r="M318" i="18"/>
  <c r="L318" i="18"/>
  <c r="K318" i="18"/>
  <c r="J318" i="18"/>
  <c r="G318" i="18"/>
  <c r="E318" i="18"/>
  <c r="M317" i="18"/>
  <c r="L317" i="18"/>
  <c r="K317" i="18"/>
  <c r="J317" i="18"/>
  <c r="G317" i="18"/>
  <c r="E317" i="18"/>
  <c r="M316" i="18"/>
  <c r="L316" i="18"/>
  <c r="K316" i="18"/>
  <c r="J316" i="18"/>
  <c r="G316" i="18"/>
  <c r="E316" i="18"/>
  <c r="M315" i="18"/>
  <c r="L315" i="18"/>
  <c r="K315" i="18"/>
  <c r="J315" i="18"/>
  <c r="G315" i="18"/>
  <c r="E315" i="18"/>
  <c r="M314" i="18"/>
  <c r="L314" i="18"/>
  <c r="K314" i="18"/>
  <c r="J314" i="18"/>
  <c r="G314" i="18"/>
  <c r="E314" i="18"/>
  <c r="M313" i="18"/>
  <c r="L313" i="18"/>
  <c r="K313" i="18"/>
  <c r="J313" i="18"/>
  <c r="G313" i="18"/>
  <c r="E313" i="18"/>
  <c r="M312" i="18"/>
  <c r="L312" i="18"/>
  <c r="K312" i="18"/>
  <c r="J312" i="18"/>
  <c r="G312" i="18"/>
  <c r="E312" i="18"/>
  <c r="M311" i="18"/>
  <c r="L311" i="18"/>
  <c r="K311" i="18"/>
  <c r="J311" i="18"/>
  <c r="G311" i="18"/>
  <c r="E311" i="18"/>
  <c r="M310" i="18"/>
  <c r="L310" i="18"/>
  <c r="K310" i="18"/>
  <c r="J310" i="18"/>
  <c r="G310" i="18"/>
  <c r="E310" i="18"/>
  <c r="M309" i="18"/>
  <c r="L309" i="18"/>
  <c r="K309" i="18"/>
  <c r="J309" i="18"/>
  <c r="G309" i="18"/>
  <c r="E309" i="18"/>
  <c r="M308" i="18"/>
  <c r="L308" i="18"/>
  <c r="K308" i="18"/>
  <c r="J308" i="18"/>
  <c r="G308" i="18"/>
  <c r="E308" i="18"/>
  <c r="M307" i="18"/>
  <c r="L307" i="18"/>
  <c r="K307" i="18"/>
  <c r="J307" i="18"/>
  <c r="G307" i="18"/>
  <c r="E307" i="18"/>
  <c r="M306" i="18"/>
  <c r="L306" i="18"/>
  <c r="K306" i="18"/>
  <c r="J306" i="18"/>
  <c r="G306" i="18"/>
  <c r="E306" i="18"/>
  <c r="M305" i="18"/>
  <c r="L305" i="18"/>
  <c r="K305" i="18"/>
  <c r="J305" i="18"/>
  <c r="G305" i="18"/>
  <c r="E305" i="18"/>
  <c r="M304" i="18"/>
  <c r="L304" i="18"/>
  <c r="K304" i="18"/>
  <c r="J304" i="18"/>
  <c r="G304" i="18"/>
  <c r="E304" i="18"/>
  <c r="M303" i="18"/>
  <c r="L303" i="18"/>
  <c r="K303" i="18"/>
  <c r="J303" i="18"/>
  <c r="G303" i="18"/>
  <c r="E303" i="18"/>
  <c r="M302" i="18"/>
  <c r="L302" i="18"/>
  <c r="K302" i="18"/>
  <c r="J302" i="18"/>
  <c r="G302" i="18"/>
  <c r="E302" i="18"/>
  <c r="M301" i="18"/>
  <c r="L301" i="18"/>
  <c r="K301" i="18"/>
  <c r="J301" i="18"/>
  <c r="G301" i="18"/>
  <c r="E301" i="18"/>
  <c r="M300" i="18"/>
  <c r="L300" i="18"/>
  <c r="K300" i="18"/>
  <c r="J300" i="18"/>
  <c r="G300" i="18"/>
  <c r="E300" i="18"/>
  <c r="M299" i="18"/>
  <c r="L299" i="18"/>
  <c r="K299" i="18"/>
  <c r="J299" i="18"/>
  <c r="G299" i="18"/>
  <c r="E299" i="18"/>
  <c r="M298" i="18"/>
  <c r="L298" i="18"/>
  <c r="K298" i="18"/>
  <c r="J298" i="18"/>
  <c r="G298" i="18"/>
  <c r="E298" i="18"/>
  <c r="M297" i="18"/>
  <c r="L297" i="18"/>
  <c r="K297" i="18"/>
  <c r="J297" i="18"/>
  <c r="G297" i="18"/>
  <c r="E297" i="18"/>
  <c r="M296" i="18"/>
  <c r="L296" i="18"/>
  <c r="K296" i="18"/>
  <c r="J296" i="18"/>
  <c r="G296" i="18"/>
  <c r="E296" i="18"/>
  <c r="M295" i="18"/>
  <c r="L295" i="18"/>
  <c r="K295" i="18"/>
  <c r="J295" i="18"/>
  <c r="G295" i="18"/>
  <c r="E295" i="18"/>
  <c r="M294" i="18"/>
  <c r="L294" i="18"/>
  <c r="K294" i="18"/>
  <c r="J294" i="18"/>
  <c r="G294" i="18"/>
  <c r="E294" i="18"/>
  <c r="M293" i="18"/>
  <c r="L293" i="18"/>
  <c r="K293" i="18"/>
  <c r="J293" i="18"/>
  <c r="G293" i="18"/>
  <c r="E293" i="18"/>
  <c r="M292" i="18"/>
  <c r="L292" i="18"/>
  <c r="K292" i="18"/>
  <c r="J292" i="18"/>
  <c r="G292" i="18"/>
  <c r="E292" i="18"/>
  <c r="M291" i="18"/>
  <c r="L291" i="18"/>
  <c r="K291" i="18"/>
  <c r="J291" i="18"/>
  <c r="G291" i="18"/>
  <c r="E291" i="18"/>
  <c r="M290" i="18"/>
  <c r="L290" i="18"/>
  <c r="K290" i="18"/>
  <c r="J290" i="18"/>
  <c r="G290" i="18"/>
  <c r="E290" i="18"/>
  <c r="M289" i="18"/>
  <c r="L289" i="18"/>
  <c r="K289" i="18"/>
  <c r="J289" i="18"/>
  <c r="G289" i="18"/>
  <c r="E289" i="18"/>
  <c r="M288" i="18"/>
  <c r="L288" i="18"/>
  <c r="K288" i="18"/>
  <c r="J288" i="18"/>
  <c r="G288" i="18"/>
  <c r="E288" i="18"/>
  <c r="M287" i="18"/>
  <c r="L287" i="18"/>
  <c r="K287" i="18"/>
  <c r="J287" i="18"/>
  <c r="G287" i="18"/>
  <c r="E287" i="18"/>
  <c r="M286" i="18"/>
  <c r="L286" i="18"/>
  <c r="K286" i="18"/>
  <c r="J286" i="18"/>
  <c r="G286" i="18"/>
  <c r="E286" i="18"/>
  <c r="M285" i="18"/>
  <c r="L285" i="18"/>
  <c r="K285" i="18"/>
  <c r="J285" i="18"/>
  <c r="G285" i="18"/>
  <c r="E285" i="18"/>
  <c r="M284" i="18"/>
  <c r="L284" i="18"/>
  <c r="K284" i="18"/>
  <c r="J284" i="18"/>
  <c r="G284" i="18"/>
  <c r="E284" i="18"/>
  <c r="M283" i="18"/>
  <c r="L283" i="18"/>
  <c r="K283" i="18"/>
  <c r="J283" i="18"/>
  <c r="G283" i="18"/>
  <c r="E283" i="18"/>
  <c r="M282" i="18"/>
  <c r="L282" i="18"/>
  <c r="K282" i="18"/>
  <c r="J282" i="18"/>
  <c r="G282" i="18"/>
  <c r="E282" i="18"/>
  <c r="M281" i="18"/>
  <c r="L281" i="18"/>
  <c r="K281" i="18"/>
  <c r="J281" i="18"/>
  <c r="G281" i="18"/>
  <c r="E281" i="18"/>
  <c r="M280" i="18"/>
  <c r="L280" i="18"/>
  <c r="K280" i="18"/>
  <c r="J280" i="18"/>
  <c r="G280" i="18"/>
  <c r="E280" i="18"/>
  <c r="M279" i="18"/>
  <c r="L279" i="18"/>
  <c r="K279" i="18"/>
  <c r="J279" i="18"/>
  <c r="G279" i="18"/>
  <c r="E279" i="18"/>
  <c r="M278" i="18"/>
  <c r="L278" i="18"/>
  <c r="K278" i="18"/>
  <c r="J278" i="18"/>
  <c r="G278" i="18"/>
  <c r="E278" i="18"/>
  <c r="M277" i="18"/>
  <c r="L277" i="18"/>
  <c r="K277" i="18"/>
  <c r="J277" i="18"/>
  <c r="G277" i="18"/>
  <c r="E277" i="18"/>
  <c r="M276" i="18"/>
  <c r="L276" i="18"/>
  <c r="K276" i="18"/>
  <c r="J276" i="18"/>
  <c r="G276" i="18"/>
  <c r="E276" i="18"/>
  <c r="M275" i="18"/>
  <c r="L275" i="18"/>
  <c r="K275" i="18"/>
  <c r="J275" i="18"/>
  <c r="G275" i="18"/>
  <c r="E275" i="18"/>
  <c r="M274" i="18"/>
  <c r="L274" i="18"/>
  <c r="K274" i="18"/>
  <c r="J274" i="18"/>
  <c r="G274" i="18"/>
  <c r="E274" i="18"/>
  <c r="M273" i="18"/>
  <c r="L273" i="18"/>
  <c r="K273" i="18"/>
  <c r="J273" i="18"/>
  <c r="G273" i="18"/>
  <c r="E273" i="18"/>
  <c r="M272" i="18"/>
  <c r="L272" i="18"/>
  <c r="K272" i="18"/>
  <c r="J272" i="18"/>
  <c r="G272" i="18"/>
  <c r="E272" i="18"/>
  <c r="M271" i="18"/>
  <c r="L271" i="18"/>
  <c r="K271" i="18"/>
  <c r="J271" i="18"/>
  <c r="G271" i="18"/>
  <c r="E271" i="18"/>
  <c r="M270" i="18"/>
  <c r="L270" i="18"/>
  <c r="K270" i="18"/>
  <c r="J270" i="18"/>
  <c r="G270" i="18"/>
  <c r="E270" i="18"/>
  <c r="M269" i="18"/>
  <c r="L269" i="18"/>
  <c r="K269" i="18"/>
  <c r="J269" i="18"/>
  <c r="G269" i="18"/>
  <c r="E269" i="18"/>
  <c r="M268" i="18"/>
  <c r="L268" i="18"/>
  <c r="K268" i="18"/>
  <c r="J268" i="18"/>
  <c r="G268" i="18"/>
  <c r="E268" i="18"/>
  <c r="M267" i="18"/>
  <c r="L267" i="18"/>
  <c r="K267" i="18"/>
  <c r="J267" i="18"/>
  <c r="G267" i="18"/>
  <c r="E267" i="18"/>
  <c r="M266" i="18"/>
  <c r="L266" i="18"/>
  <c r="K266" i="18"/>
  <c r="J266" i="18"/>
  <c r="G266" i="18"/>
  <c r="E266" i="18"/>
  <c r="M265" i="18"/>
  <c r="L265" i="18"/>
  <c r="K265" i="18"/>
  <c r="J265" i="18"/>
  <c r="G265" i="18"/>
  <c r="E265" i="18"/>
  <c r="M264" i="18"/>
  <c r="L264" i="18"/>
  <c r="K264" i="18"/>
  <c r="J264" i="18"/>
  <c r="G264" i="18"/>
  <c r="E264" i="18"/>
  <c r="M263" i="18"/>
  <c r="L263" i="18"/>
  <c r="K263" i="18"/>
  <c r="J263" i="18"/>
  <c r="G263" i="18"/>
  <c r="E263" i="18"/>
  <c r="M262" i="18"/>
  <c r="L262" i="18"/>
  <c r="K262" i="18"/>
  <c r="J262" i="18"/>
  <c r="G262" i="18"/>
  <c r="E262" i="18"/>
  <c r="M261" i="18"/>
  <c r="L261" i="18"/>
  <c r="K261" i="18"/>
  <c r="J261" i="18"/>
  <c r="G261" i="18"/>
  <c r="E261" i="18"/>
  <c r="M260" i="18"/>
  <c r="L260" i="18"/>
  <c r="K260" i="18"/>
  <c r="J260" i="18"/>
  <c r="G260" i="18"/>
  <c r="E260" i="18"/>
  <c r="M259" i="18"/>
  <c r="L259" i="18"/>
  <c r="K259" i="18"/>
  <c r="J259" i="18"/>
  <c r="G259" i="18"/>
  <c r="E259" i="18"/>
  <c r="M258" i="18"/>
  <c r="L258" i="18"/>
  <c r="K258" i="18"/>
  <c r="J258" i="18"/>
  <c r="G258" i="18"/>
  <c r="E258" i="18"/>
  <c r="M257" i="18"/>
  <c r="L257" i="18"/>
  <c r="K257" i="18"/>
  <c r="J257" i="18"/>
  <c r="G257" i="18"/>
  <c r="E257" i="18"/>
  <c r="M256" i="18"/>
  <c r="L256" i="18"/>
  <c r="K256" i="18"/>
  <c r="J256" i="18"/>
  <c r="G256" i="18"/>
  <c r="E256" i="18"/>
  <c r="M255" i="18"/>
  <c r="L255" i="18"/>
  <c r="K255" i="18"/>
  <c r="J255" i="18"/>
  <c r="G255" i="18"/>
  <c r="E255" i="18"/>
  <c r="M254" i="18"/>
  <c r="L254" i="18"/>
  <c r="K254" i="18"/>
  <c r="J254" i="18"/>
  <c r="G254" i="18"/>
  <c r="E254" i="18"/>
  <c r="M253" i="18"/>
  <c r="L253" i="18"/>
  <c r="K253" i="18"/>
  <c r="J253" i="18"/>
  <c r="G253" i="18"/>
  <c r="E253" i="18"/>
  <c r="M252" i="18"/>
  <c r="L252" i="18"/>
  <c r="K252" i="18"/>
  <c r="J252" i="18"/>
  <c r="G252" i="18"/>
  <c r="E252" i="18"/>
  <c r="M251" i="18"/>
  <c r="L251" i="18"/>
  <c r="K251" i="18"/>
  <c r="J251" i="18"/>
  <c r="G251" i="18"/>
  <c r="E251" i="18"/>
  <c r="M250" i="18"/>
  <c r="L250" i="18"/>
  <c r="K250" i="18"/>
  <c r="J250" i="18"/>
  <c r="G250" i="18"/>
  <c r="E250" i="18"/>
  <c r="M249" i="18"/>
  <c r="L249" i="18"/>
  <c r="K249" i="18"/>
  <c r="J249" i="18"/>
  <c r="G249" i="18"/>
  <c r="E249" i="18"/>
  <c r="M248" i="18"/>
  <c r="L248" i="18"/>
  <c r="K248" i="18"/>
  <c r="J248" i="18"/>
  <c r="G248" i="18"/>
  <c r="E248" i="18"/>
  <c r="M247" i="18"/>
  <c r="L247" i="18"/>
  <c r="K247" i="18"/>
  <c r="J247" i="18"/>
  <c r="G247" i="18"/>
  <c r="E247" i="18"/>
  <c r="M246" i="18"/>
  <c r="L246" i="18"/>
  <c r="K246" i="18"/>
  <c r="J246" i="18"/>
  <c r="G246" i="18"/>
  <c r="E246" i="18"/>
  <c r="M245" i="18"/>
  <c r="L245" i="18"/>
  <c r="K245" i="18"/>
  <c r="J245" i="18"/>
  <c r="G245" i="18"/>
  <c r="E245" i="18"/>
  <c r="M244" i="18"/>
  <c r="L244" i="18"/>
  <c r="K244" i="18"/>
  <c r="J244" i="18"/>
  <c r="G244" i="18"/>
  <c r="E244" i="18"/>
  <c r="M243" i="18"/>
  <c r="L243" i="18"/>
  <c r="K243" i="18"/>
  <c r="J243" i="18"/>
  <c r="G243" i="18"/>
  <c r="E243" i="18"/>
  <c r="M242" i="18"/>
  <c r="L242" i="18"/>
  <c r="K242" i="18"/>
  <c r="J242" i="18"/>
  <c r="G242" i="18"/>
  <c r="E242" i="18"/>
  <c r="M241" i="18"/>
  <c r="L241" i="18"/>
  <c r="K241" i="18"/>
  <c r="J241" i="18"/>
  <c r="G241" i="18"/>
  <c r="E241" i="18"/>
  <c r="M240" i="18"/>
  <c r="L240" i="18"/>
  <c r="K240" i="18"/>
  <c r="J240" i="18"/>
  <c r="G240" i="18"/>
  <c r="E240" i="18"/>
  <c r="M239" i="18"/>
  <c r="L239" i="18"/>
  <c r="K239" i="18"/>
  <c r="J239" i="18"/>
  <c r="G239" i="18"/>
  <c r="E239" i="18"/>
  <c r="M238" i="18"/>
  <c r="L238" i="18"/>
  <c r="K238" i="18"/>
  <c r="J238" i="18"/>
  <c r="G238" i="18"/>
  <c r="E238" i="18"/>
  <c r="M237" i="18"/>
  <c r="L237" i="18"/>
  <c r="K237" i="18"/>
  <c r="J237" i="18"/>
  <c r="G237" i="18"/>
  <c r="E237" i="18"/>
  <c r="M236" i="18"/>
  <c r="L236" i="18"/>
  <c r="K236" i="18"/>
  <c r="J236" i="18"/>
  <c r="G236" i="18"/>
  <c r="E236" i="18"/>
  <c r="M235" i="18"/>
  <c r="L235" i="18"/>
  <c r="K235" i="18"/>
  <c r="J235" i="18"/>
  <c r="G235" i="18"/>
  <c r="E235" i="18"/>
  <c r="M234" i="18"/>
  <c r="L234" i="18"/>
  <c r="K234" i="18"/>
  <c r="J234" i="18"/>
  <c r="G234" i="18"/>
  <c r="E234" i="18"/>
  <c r="M233" i="18"/>
  <c r="L233" i="18"/>
  <c r="K233" i="18"/>
  <c r="J233" i="18"/>
  <c r="G233" i="18"/>
  <c r="E233" i="18"/>
  <c r="M232" i="18"/>
  <c r="L232" i="18"/>
  <c r="K232" i="18"/>
  <c r="J232" i="18"/>
  <c r="G232" i="18"/>
  <c r="E232" i="18"/>
  <c r="M231" i="18"/>
  <c r="L231" i="18"/>
  <c r="K231" i="18"/>
  <c r="J231" i="18"/>
  <c r="G231" i="18"/>
  <c r="E231" i="18"/>
  <c r="M230" i="18"/>
  <c r="L230" i="18"/>
  <c r="K230" i="18"/>
  <c r="J230" i="18"/>
  <c r="G230" i="18"/>
  <c r="E230" i="18"/>
  <c r="M229" i="18"/>
  <c r="L229" i="18"/>
  <c r="K229" i="18"/>
  <c r="J229" i="18"/>
  <c r="G229" i="18"/>
  <c r="E229" i="18"/>
  <c r="M228" i="18"/>
  <c r="L228" i="18"/>
  <c r="K228" i="18"/>
  <c r="J228" i="18"/>
  <c r="G228" i="18"/>
  <c r="E228" i="18"/>
  <c r="M227" i="18"/>
  <c r="L227" i="18"/>
  <c r="K227" i="18"/>
  <c r="J227" i="18"/>
  <c r="G227" i="18"/>
  <c r="E227" i="18"/>
  <c r="M226" i="18"/>
  <c r="L226" i="18"/>
  <c r="K226" i="18"/>
  <c r="J226" i="18"/>
  <c r="G226" i="18"/>
  <c r="E226" i="18"/>
  <c r="M225" i="18"/>
  <c r="L225" i="18"/>
  <c r="K225" i="18"/>
  <c r="J225" i="18"/>
  <c r="G225" i="18"/>
  <c r="E225" i="18"/>
  <c r="M224" i="18"/>
  <c r="L224" i="18"/>
  <c r="K224" i="18"/>
  <c r="J224" i="18"/>
  <c r="G224" i="18"/>
  <c r="E224" i="18"/>
  <c r="M223" i="18"/>
  <c r="L223" i="18"/>
  <c r="K223" i="18"/>
  <c r="J223" i="18"/>
  <c r="G223" i="18"/>
  <c r="E223" i="18"/>
  <c r="M222" i="18"/>
  <c r="L222" i="18"/>
  <c r="K222" i="18"/>
  <c r="J222" i="18"/>
  <c r="G222" i="18"/>
  <c r="E222" i="18"/>
  <c r="M221" i="18"/>
  <c r="L221" i="18"/>
  <c r="K221" i="18"/>
  <c r="J221" i="18"/>
  <c r="G221" i="18"/>
  <c r="E221" i="18"/>
  <c r="M220" i="18"/>
  <c r="L220" i="18"/>
  <c r="K220" i="18"/>
  <c r="J220" i="18"/>
  <c r="G220" i="18"/>
  <c r="E220" i="18"/>
  <c r="M219" i="18"/>
  <c r="L219" i="18"/>
  <c r="K219" i="18"/>
  <c r="J219" i="18"/>
  <c r="G219" i="18"/>
  <c r="E219" i="18"/>
  <c r="M218" i="18"/>
  <c r="L218" i="18"/>
  <c r="K218" i="18"/>
  <c r="J218" i="18"/>
  <c r="G218" i="18"/>
  <c r="E218" i="18"/>
  <c r="M217" i="18"/>
  <c r="L217" i="18"/>
  <c r="K217" i="18"/>
  <c r="J217" i="18"/>
  <c r="G217" i="18"/>
  <c r="E217" i="18"/>
  <c r="M216" i="18"/>
  <c r="L216" i="18"/>
  <c r="K216" i="18"/>
  <c r="J216" i="18"/>
  <c r="G216" i="18"/>
  <c r="E216" i="18"/>
  <c r="M215" i="18"/>
  <c r="L215" i="18"/>
  <c r="K215" i="18"/>
  <c r="J215" i="18"/>
  <c r="G215" i="18"/>
  <c r="E215" i="18"/>
  <c r="M214" i="18"/>
  <c r="L214" i="18"/>
  <c r="K214" i="18"/>
  <c r="J214" i="18"/>
  <c r="G214" i="18"/>
  <c r="E214" i="18"/>
  <c r="M213" i="18"/>
  <c r="L213" i="18"/>
  <c r="K213" i="18"/>
  <c r="J213" i="18"/>
  <c r="G213" i="18"/>
  <c r="E213" i="18"/>
  <c r="M212" i="18"/>
  <c r="L212" i="18"/>
  <c r="K212" i="18"/>
  <c r="J212" i="18"/>
  <c r="G212" i="18"/>
  <c r="E212" i="18"/>
  <c r="M211" i="18"/>
  <c r="L211" i="18"/>
  <c r="K211" i="18"/>
  <c r="J211" i="18"/>
  <c r="G211" i="18"/>
  <c r="E211" i="18"/>
  <c r="M210" i="18"/>
  <c r="L210" i="18"/>
  <c r="K210" i="18"/>
  <c r="J210" i="18"/>
  <c r="G210" i="18"/>
  <c r="E210" i="18"/>
  <c r="M209" i="18"/>
  <c r="L209" i="18"/>
  <c r="K209" i="18"/>
  <c r="J209" i="18"/>
  <c r="G209" i="18"/>
  <c r="E209" i="18"/>
  <c r="M208" i="18"/>
  <c r="L208" i="18"/>
  <c r="K208" i="18"/>
  <c r="J208" i="18"/>
  <c r="G208" i="18"/>
  <c r="E208" i="18"/>
  <c r="M207" i="18"/>
  <c r="L207" i="18"/>
  <c r="K207" i="18"/>
  <c r="J207" i="18"/>
  <c r="G207" i="18"/>
  <c r="E207" i="18"/>
  <c r="M206" i="18"/>
  <c r="L206" i="18"/>
  <c r="K206" i="18"/>
  <c r="J206" i="18"/>
  <c r="G206" i="18"/>
  <c r="E206" i="18"/>
  <c r="M205" i="18"/>
  <c r="L205" i="18"/>
  <c r="K205" i="18"/>
  <c r="J205" i="18"/>
  <c r="G205" i="18"/>
  <c r="E205" i="18"/>
  <c r="M204" i="18"/>
  <c r="L204" i="18"/>
  <c r="K204" i="18"/>
  <c r="J204" i="18"/>
  <c r="G204" i="18"/>
  <c r="E204" i="18"/>
  <c r="M203" i="18"/>
  <c r="L203" i="18"/>
  <c r="K203" i="18"/>
  <c r="J203" i="18"/>
  <c r="G203" i="18"/>
  <c r="E203" i="18"/>
  <c r="M202" i="18"/>
  <c r="L202" i="18"/>
  <c r="K202" i="18"/>
  <c r="J202" i="18"/>
  <c r="G202" i="18"/>
  <c r="E202" i="18"/>
  <c r="M201" i="18"/>
  <c r="L201" i="18"/>
  <c r="K201" i="18"/>
  <c r="J201" i="18"/>
  <c r="G201" i="18"/>
  <c r="E201" i="18"/>
  <c r="M200" i="18"/>
  <c r="L200" i="18"/>
  <c r="K200" i="18"/>
  <c r="J200" i="18"/>
  <c r="G200" i="18"/>
  <c r="E200" i="18"/>
  <c r="M199" i="18"/>
  <c r="L199" i="18"/>
  <c r="K199" i="18"/>
  <c r="J199" i="18"/>
  <c r="G199" i="18"/>
  <c r="E199" i="18"/>
  <c r="M198" i="18"/>
  <c r="L198" i="18"/>
  <c r="K198" i="18"/>
  <c r="J198" i="18"/>
  <c r="G198" i="18"/>
  <c r="E198" i="18"/>
  <c r="M197" i="18"/>
  <c r="L197" i="18"/>
  <c r="K197" i="18"/>
  <c r="J197" i="18"/>
  <c r="G197" i="18"/>
  <c r="E197" i="18"/>
  <c r="M196" i="18"/>
  <c r="L196" i="18"/>
  <c r="K196" i="18"/>
  <c r="J196" i="18"/>
  <c r="G196" i="18"/>
  <c r="E196" i="18"/>
  <c r="M195" i="18"/>
  <c r="L195" i="18"/>
  <c r="K195" i="18"/>
  <c r="J195" i="18"/>
  <c r="G195" i="18"/>
  <c r="E195" i="18"/>
  <c r="M194" i="18"/>
  <c r="L194" i="18"/>
  <c r="K194" i="18"/>
  <c r="J194" i="18"/>
  <c r="G194" i="18"/>
  <c r="E194" i="18"/>
  <c r="M193" i="18"/>
  <c r="L193" i="18"/>
  <c r="K193" i="18"/>
  <c r="J193" i="18"/>
  <c r="G193" i="18"/>
  <c r="E193" i="18"/>
  <c r="M192" i="18"/>
  <c r="L192" i="18"/>
  <c r="K192" i="18"/>
  <c r="J192" i="18"/>
  <c r="G192" i="18"/>
  <c r="E192" i="18"/>
  <c r="M191" i="18"/>
  <c r="L191" i="18"/>
  <c r="K191" i="18"/>
  <c r="J191" i="18"/>
  <c r="G191" i="18"/>
  <c r="E191" i="18"/>
  <c r="M190" i="18"/>
  <c r="L190" i="18"/>
  <c r="K190" i="18"/>
  <c r="J190" i="18"/>
  <c r="G190" i="18"/>
  <c r="E190" i="18"/>
  <c r="M189" i="18"/>
  <c r="L189" i="18"/>
  <c r="K189" i="18"/>
  <c r="J189" i="18"/>
  <c r="G189" i="18"/>
  <c r="E189" i="18"/>
  <c r="E4" i="18" s="1"/>
  <c r="M188" i="18"/>
  <c r="L188" i="18"/>
  <c r="K188" i="18"/>
  <c r="J188" i="18"/>
  <c r="G188" i="18"/>
  <c r="E188" i="18"/>
  <c r="M187" i="18"/>
  <c r="L187" i="18"/>
  <c r="K187" i="18"/>
  <c r="J187" i="18"/>
  <c r="G187" i="18"/>
  <c r="E187" i="18"/>
  <c r="M186" i="18"/>
  <c r="L186" i="18"/>
  <c r="K186" i="18"/>
  <c r="J186" i="18"/>
  <c r="G186" i="18"/>
  <c r="E186" i="18"/>
  <c r="M185" i="18"/>
  <c r="L185" i="18"/>
  <c r="K185" i="18"/>
  <c r="J185" i="18"/>
  <c r="G185" i="18"/>
  <c r="E185" i="18"/>
  <c r="M184" i="18"/>
  <c r="L184" i="18"/>
  <c r="K184" i="18"/>
  <c r="J184" i="18"/>
  <c r="G184" i="18"/>
  <c r="E184" i="18"/>
  <c r="M183" i="18"/>
  <c r="L183" i="18"/>
  <c r="K183" i="18"/>
  <c r="J183" i="18"/>
  <c r="G183" i="18"/>
  <c r="E183" i="18"/>
  <c r="M182" i="18"/>
  <c r="L182" i="18"/>
  <c r="K182" i="18"/>
  <c r="J182" i="18"/>
  <c r="G182" i="18"/>
  <c r="E182" i="18"/>
  <c r="M181" i="18"/>
  <c r="L181" i="18"/>
  <c r="K181" i="18"/>
  <c r="J181" i="18"/>
  <c r="G181" i="18"/>
  <c r="E181" i="18"/>
  <c r="M180" i="18"/>
  <c r="L180" i="18"/>
  <c r="K180" i="18"/>
  <c r="J180" i="18"/>
  <c r="G180" i="18"/>
  <c r="E180" i="18"/>
  <c r="M179" i="18"/>
  <c r="L179" i="18"/>
  <c r="K179" i="18"/>
  <c r="J179" i="18"/>
  <c r="G179" i="18"/>
  <c r="E179" i="18"/>
  <c r="M178" i="18"/>
  <c r="L178" i="18"/>
  <c r="K178" i="18"/>
  <c r="J178" i="18"/>
  <c r="G178" i="18"/>
  <c r="E178" i="18"/>
  <c r="M177" i="18"/>
  <c r="L177" i="18"/>
  <c r="K177" i="18"/>
  <c r="J177" i="18"/>
  <c r="G177" i="18"/>
  <c r="E177" i="18"/>
  <c r="M176" i="18"/>
  <c r="L176" i="18"/>
  <c r="K176" i="18"/>
  <c r="J176" i="18"/>
  <c r="G176" i="18"/>
  <c r="E176" i="18"/>
  <c r="M175" i="18"/>
  <c r="L175" i="18"/>
  <c r="K175" i="18"/>
  <c r="J175" i="18"/>
  <c r="G175" i="18"/>
  <c r="E175" i="18"/>
  <c r="M174" i="18"/>
  <c r="L174" i="18"/>
  <c r="K174" i="18"/>
  <c r="J174" i="18"/>
  <c r="G174" i="18"/>
  <c r="E174" i="18"/>
  <c r="M173" i="18"/>
  <c r="L173" i="18"/>
  <c r="K173" i="18"/>
  <c r="J173" i="18"/>
  <c r="G173" i="18"/>
  <c r="E173" i="18"/>
  <c r="M172" i="18"/>
  <c r="L172" i="18"/>
  <c r="K172" i="18"/>
  <c r="J172" i="18"/>
  <c r="G172" i="18"/>
  <c r="E172" i="18"/>
  <c r="M171" i="18"/>
  <c r="L171" i="18"/>
  <c r="K171" i="18"/>
  <c r="J171" i="18"/>
  <c r="G171" i="18"/>
  <c r="E171" i="18"/>
  <c r="M170" i="18"/>
  <c r="L170" i="18"/>
  <c r="K170" i="18"/>
  <c r="J170" i="18"/>
  <c r="G170" i="18"/>
  <c r="E170" i="18"/>
  <c r="M169" i="18"/>
  <c r="L169" i="18"/>
  <c r="K169" i="18"/>
  <c r="J169" i="18"/>
  <c r="G169" i="18"/>
  <c r="E169" i="18"/>
  <c r="M168" i="18"/>
  <c r="L168" i="18"/>
  <c r="K168" i="18"/>
  <c r="J168" i="18"/>
  <c r="G168" i="18"/>
  <c r="E168" i="18"/>
  <c r="M167" i="18"/>
  <c r="L167" i="18"/>
  <c r="K167" i="18"/>
  <c r="J167" i="18"/>
  <c r="G167" i="18"/>
  <c r="E167" i="18"/>
  <c r="M166" i="18"/>
  <c r="L166" i="18"/>
  <c r="K166" i="18"/>
  <c r="J166" i="18"/>
  <c r="G166" i="18"/>
  <c r="E166" i="18"/>
  <c r="M165" i="18"/>
  <c r="L165" i="18"/>
  <c r="K165" i="18"/>
  <c r="J165" i="18"/>
  <c r="G165" i="18"/>
  <c r="E165" i="18"/>
  <c r="M164" i="18"/>
  <c r="L164" i="18"/>
  <c r="K164" i="18"/>
  <c r="J164" i="18"/>
  <c r="G164" i="18"/>
  <c r="E164" i="18"/>
  <c r="M163" i="18"/>
  <c r="L163" i="18"/>
  <c r="K163" i="18"/>
  <c r="J163" i="18"/>
  <c r="G163" i="18"/>
  <c r="E163" i="18"/>
  <c r="M162" i="18"/>
  <c r="L162" i="18"/>
  <c r="K162" i="18"/>
  <c r="J162" i="18"/>
  <c r="G162" i="18"/>
  <c r="E162" i="18"/>
  <c r="M161" i="18"/>
  <c r="L161" i="18"/>
  <c r="K161" i="18"/>
  <c r="J161" i="18"/>
  <c r="G161" i="18"/>
  <c r="E161" i="18"/>
  <c r="M160" i="18"/>
  <c r="L160" i="18"/>
  <c r="K160" i="18"/>
  <c r="J160" i="18"/>
  <c r="G160" i="18"/>
  <c r="E160" i="18"/>
  <c r="M159" i="18"/>
  <c r="L159" i="18"/>
  <c r="K159" i="18"/>
  <c r="J159" i="18"/>
  <c r="G159" i="18"/>
  <c r="E159" i="18"/>
  <c r="M158" i="18"/>
  <c r="L158" i="18"/>
  <c r="K158" i="18"/>
  <c r="J158" i="18"/>
  <c r="G158" i="18"/>
  <c r="E158" i="18"/>
  <c r="M157" i="18"/>
  <c r="L157" i="18"/>
  <c r="K157" i="18"/>
  <c r="J157" i="18"/>
  <c r="G157" i="18"/>
  <c r="E157" i="18"/>
  <c r="M156" i="18"/>
  <c r="L156" i="18"/>
  <c r="K156" i="18"/>
  <c r="J156" i="18"/>
  <c r="G156" i="18"/>
  <c r="E156" i="18"/>
  <c r="M155" i="18"/>
  <c r="L155" i="18"/>
  <c r="K155" i="18"/>
  <c r="J155" i="18"/>
  <c r="G155" i="18"/>
  <c r="E155" i="18"/>
  <c r="M154" i="18"/>
  <c r="L154" i="18"/>
  <c r="K154" i="18"/>
  <c r="J154" i="18"/>
  <c r="G154" i="18"/>
  <c r="E154" i="18"/>
  <c r="M153" i="18"/>
  <c r="L153" i="18"/>
  <c r="K153" i="18"/>
  <c r="J153" i="18"/>
  <c r="G153" i="18"/>
  <c r="E153" i="18"/>
  <c r="M152" i="18"/>
  <c r="L152" i="18"/>
  <c r="K152" i="18"/>
  <c r="J152" i="18"/>
  <c r="G152" i="18"/>
  <c r="E152" i="18"/>
  <c r="M151" i="18"/>
  <c r="L151" i="18"/>
  <c r="K151" i="18"/>
  <c r="J151" i="18"/>
  <c r="G151" i="18"/>
  <c r="E151" i="18"/>
  <c r="M150" i="18"/>
  <c r="L150" i="18"/>
  <c r="K150" i="18"/>
  <c r="J150" i="18"/>
  <c r="G150" i="18"/>
  <c r="E150" i="18"/>
  <c r="M149" i="18"/>
  <c r="L149" i="18"/>
  <c r="K149" i="18"/>
  <c r="J149" i="18"/>
  <c r="G149" i="18"/>
  <c r="E149" i="18"/>
  <c r="M148" i="18"/>
  <c r="L148" i="18"/>
  <c r="K148" i="18"/>
  <c r="J148" i="18"/>
  <c r="G148" i="18"/>
  <c r="E148" i="18"/>
  <c r="M147" i="18"/>
  <c r="L147" i="18"/>
  <c r="K147" i="18"/>
  <c r="J147" i="18"/>
  <c r="G147" i="18"/>
  <c r="E147" i="18"/>
  <c r="M146" i="18"/>
  <c r="L146" i="18"/>
  <c r="K146" i="18"/>
  <c r="J146" i="18"/>
  <c r="G146" i="18"/>
  <c r="E146" i="18"/>
  <c r="M145" i="18"/>
  <c r="L145" i="18"/>
  <c r="K145" i="18"/>
  <c r="J145" i="18"/>
  <c r="G145" i="18"/>
  <c r="E145" i="18"/>
  <c r="M144" i="18"/>
  <c r="L144" i="18"/>
  <c r="K144" i="18"/>
  <c r="J144" i="18"/>
  <c r="G144" i="18"/>
  <c r="E144" i="18"/>
  <c r="M143" i="18"/>
  <c r="L143" i="18"/>
  <c r="K143" i="18"/>
  <c r="J143" i="18"/>
  <c r="G143" i="18"/>
  <c r="E143" i="18"/>
  <c r="M142" i="18"/>
  <c r="L142" i="18"/>
  <c r="K142" i="18"/>
  <c r="J142" i="18"/>
  <c r="G142" i="18"/>
  <c r="E142" i="18"/>
  <c r="M141" i="18"/>
  <c r="L141" i="18"/>
  <c r="K141" i="18"/>
  <c r="J141" i="18"/>
  <c r="G141" i="18"/>
  <c r="E141" i="18"/>
  <c r="M140" i="18"/>
  <c r="L140" i="18"/>
  <c r="K140" i="18"/>
  <c r="J140" i="18"/>
  <c r="G140" i="18"/>
  <c r="E140" i="18"/>
  <c r="M139" i="18"/>
  <c r="L139" i="18"/>
  <c r="K139" i="18"/>
  <c r="J139" i="18"/>
  <c r="G139" i="18"/>
  <c r="E139" i="18"/>
  <c r="M138" i="18"/>
  <c r="L138" i="18"/>
  <c r="K138" i="18"/>
  <c r="J138" i="18"/>
  <c r="G138" i="18"/>
  <c r="E138" i="18"/>
  <c r="M137" i="18"/>
  <c r="L137" i="18"/>
  <c r="K137" i="18"/>
  <c r="J137" i="18"/>
  <c r="G137" i="18"/>
  <c r="E137" i="18"/>
  <c r="M136" i="18"/>
  <c r="L136" i="18"/>
  <c r="K136" i="18"/>
  <c r="J136" i="18"/>
  <c r="G136" i="18"/>
  <c r="E136" i="18"/>
  <c r="M135" i="18"/>
  <c r="L135" i="18"/>
  <c r="K135" i="18"/>
  <c r="J135" i="18"/>
  <c r="G135" i="18"/>
  <c r="E135" i="18"/>
  <c r="M134" i="18"/>
  <c r="L134" i="18"/>
  <c r="K134" i="18"/>
  <c r="J134" i="18"/>
  <c r="G134" i="18"/>
  <c r="E134" i="18"/>
  <c r="M133" i="18"/>
  <c r="L133" i="18"/>
  <c r="K133" i="18"/>
  <c r="J133" i="18"/>
  <c r="G133" i="18"/>
  <c r="E133" i="18"/>
  <c r="M132" i="18"/>
  <c r="L132" i="18"/>
  <c r="K132" i="18"/>
  <c r="J132" i="18"/>
  <c r="G132" i="18"/>
  <c r="E132" i="18"/>
  <c r="M131" i="18"/>
  <c r="L131" i="18"/>
  <c r="K131" i="18"/>
  <c r="J131" i="18"/>
  <c r="G131" i="18"/>
  <c r="E131" i="18"/>
  <c r="M130" i="18"/>
  <c r="L130" i="18"/>
  <c r="K130" i="18"/>
  <c r="J130" i="18"/>
  <c r="G130" i="18"/>
  <c r="E130" i="18"/>
  <c r="M129" i="18"/>
  <c r="L129" i="18"/>
  <c r="K129" i="18"/>
  <c r="J129" i="18"/>
  <c r="G129" i="18"/>
  <c r="E129" i="18"/>
  <c r="M128" i="18"/>
  <c r="L128" i="18"/>
  <c r="K128" i="18"/>
  <c r="J128" i="18"/>
  <c r="G128" i="18"/>
  <c r="E128" i="18"/>
  <c r="M127" i="18"/>
  <c r="L127" i="18"/>
  <c r="K127" i="18"/>
  <c r="J127" i="18"/>
  <c r="G127" i="18"/>
  <c r="E127" i="18"/>
  <c r="M126" i="18"/>
  <c r="L126" i="18"/>
  <c r="K126" i="18"/>
  <c r="J126" i="18"/>
  <c r="G126" i="18"/>
  <c r="E126" i="18"/>
  <c r="M125" i="18"/>
  <c r="L125" i="18"/>
  <c r="K125" i="18"/>
  <c r="J125" i="18"/>
  <c r="G125" i="18"/>
  <c r="E125" i="18"/>
  <c r="M124" i="18"/>
  <c r="L124" i="18"/>
  <c r="K124" i="18"/>
  <c r="J124" i="18"/>
  <c r="G124" i="18"/>
  <c r="E124" i="18"/>
  <c r="M123" i="18"/>
  <c r="L123" i="18"/>
  <c r="K123" i="18"/>
  <c r="J123" i="18"/>
  <c r="G123" i="18"/>
  <c r="E123" i="18"/>
  <c r="M122" i="18"/>
  <c r="L122" i="18"/>
  <c r="K122" i="18"/>
  <c r="J122" i="18"/>
  <c r="G122" i="18"/>
  <c r="E122" i="18"/>
  <c r="M121" i="18"/>
  <c r="L121" i="18"/>
  <c r="K121" i="18"/>
  <c r="J121" i="18"/>
  <c r="G121" i="18"/>
  <c r="E121" i="18"/>
  <c r="M120" i="18"/>
  <c r="L120" i="18"/>
  <c r="K120" i="18"/>
  <c r="J120" i="18"/>
  <c r="G120" i="18"/>
  <c r="E120" i="18"/>
  <c r="M119" i="18"/>
  <c r="L119" i="18"/>
  <c r="K119" i="18"/>
  <c r="J119" i="18"/>
  <c r="G119" i="18"/>
  <c r="E119" i="18"/>
  <c r="M118" i="18"/>
  <c r="L118" i="18"/>
  <c r="K118" i="18"/>
  <c r="J118" i="18"/>
  <c r="G118" i="18"/>
  <c r="E118" i="18"/>
  <c r="M117" i="18"/>
  <c r="L117" i="18"/>
  <c r="K117" i="18"/>
  <c r="J117" i="18"/>
  <c r="G117" i="18"/>
  <c r="E117" i="18"/>
  <c r="M116" i="18"/>
  <c r="L116" i="18"/>
  <c r="K116" i="18"/>
  <c r="J116" i="18"/>
  <c r="G116" i="18"/>
  <c r="E116" i="18"/>
  <c r="M115" i="18"/>
  <c r="L115" i="18"/>
  <c r="K115" i="18"/>
  <c r="J115" i="18"/>
  <c r="G115" i="18"/>
  <c r="E115" i="18"/>
  <c r="M114" i="18"/>
  <c r="L114" i="18"/>
  <c r="K114" i="18"/>
  <c r="J114" i="18"/>
  <c r="G114" i="18"/>
  <c r="E114" i="18"/>
  <c r="M113" i="18"/>
  <c r="L113" i="18"/>
  <c r="K113" i="18"/>
  <c r="J113" i="18"/>
  <c r="G113" i="18"/>
  <c r="E113" i="18"/>
  <c r="M112" i="18"/>
  <c r="L112" i="18"/>
  <c r="K112" i="18"/>
  <c r="J112" i="18"/>
  <c r="G112" i="18"/>
  <c r="E112" i="18"/>
  <c r="M111" i="18"/>
  <c r="L111" i="18"/>
  <c r="K111" i="18"/>
  <c r="J111" i="18"/>
  <c r="G111" i="18"/>
  <c r="E111" i="18"/>
  <c r="M110" i="18"/>
  <c r="L110" i="18"/>
  <c r="K110" i="18"/>
  <c r="J110" i="18"/>
  <c r="G110" i="18"/>
  <c r="E110" i="18"/>
  <c r="M109" i="18"/>
  <c r="L109" i="18"/>
  <c r="K109" i="18"/>
  <c r="J109" i="18"/>
  <c r="G109" i="18"/>
  <c r="E109" i="18"/>
  <c r="M108" i="18"/>
  <c r="L108" i="18"/>
  <c r="K108" i="18"/>
  <c r="J108" i="18"/>
  <c r="G108" i="18"/>
  <c r="E108" i="18"/>
  <c r="M107" i="18"/>
  <c r="L107" i="18"/>
  <c r="K107" i="18"/>
  <c r="J107" i="18"/>
  <c r="G107" i="18"/>
  <c r="E107" i="18"/>
  <c r="M106" i="18"/>
  <c r="L106" i="18"/>
  <c r="K106" i="18"/>
  <c r="J106" i="18"/>
  <c r="G106" i="18"/>
  <c r="E106" i="18"/>
  <c r="M105" i="18"/>
  <c r="L105" i="18"/>
  <c r="K105" i="18"/>
  <c r="J105" i="18"/>
  <c r="G105" i="18"/>
  <c r="E105" i="18"/>
  <c r="M104" i="18"/>
  <c r="L104" i="18"/>
  <c r="K104" i="18"/>
  <c r="J104" i="18"/>
  <c r="G104" i="18"/>
  <c r="E104" i="18"/>
  <c r="M103" i="18"/>
  <c r="L103" i="18"/>
  <c r="K103" i="18"/>
  <c r="J103" i="18"/>
  <c r="G103" i="18"/>
  <c r="E103" i="18"/>
  <c r="M102" i="18"/>
  <c r="L102" i="18"/>
  <c r="K102" i="18"/>
  <c r="J102" i="18"/>
  <c r="G102" i="18"/>
  <c r="E102" i="18"/>
  <c r="M101" i="18"/>
  <c r="L101" i="18"/>
  <c r="K101" i="18"/>
  <c r="J101" i="18"/>
  <c r="G101" i="18"/>
  <c r="E101" i="18"/>
  <c r="M100" i="18"/>
  <c r="L100" i="18"/>
  <c r="K100" i="18"/>
  <c r="J100" i="18"/>
  <c r="G100" i="18"/>
  <c r="E100" i="18"/>
  <c r="M99" i="18"/>
  <c r="L99" i="18"/>
  <c r="K99" i="18"/>
  <c r="J99" i="18"/>
  <c r="G99" i="18"/>
  <c r="E99" i="18"/>
  <c r="M98" i="18"/>
  <c r="L98" i="18"/>
  <c r="K98" i="18"/>
  <c r="J98" i="18"/>
  <c r="G98" i="18"/>
  <c r="E98" i="18"/>
  <c r="M97" i="18"/>
  <c r="L97" i="18"/>
  <c r="K97" i="18"/>
  <c r="J97" i="18"/>
  <c r="G97" i="18"/>
  <c r="E97" i="18"/>
  <c r="M96" i="18"/>
  <c r="L96" i="18"/>
  <c r="K96" i="18"/>
  <c r="J96" i="18"/>
  <c r="G96" i="18"/>
  <c r="E96" i="18"/>
  <c r="M95" i="18"/>
  <c r="L95" i="18"/>
  <c r="K95" i="18"/>
  <c r="J95" i="18"/>
  <c r="G95" i="18"/>
  <c r="E95" i="18"/>
  <c r="M94" i="18"/>
  <c r="L94" i="18"/>
  <c r="K94" i="18"/>
  <c r="J94" i="18"/>
  <c r="G94" i="18"/>
  <c r="E94" i="18"/>
  <c r="M93" i="18"/>
  <c r="L93" i="18"/>
  <c r="K93" i="18"/>
  <c r="J93" i="18"/>
  <c r="G93" i="18"/>
  <c r="E93" i="18"/>
  <c r="M92" i="18"/>
  <c r="L92" i="18"/>
  <c r="K92" i="18"/>
  <c r="J92" i="18"/>
  <c r="G92" i="18"/>
  <c r="E92" i="18"/>
  <c r="M91" i="18"/>
  <c r="L91" i="18"/>
  <c r="K91" i="18"/>
  <c r="J91" i="18"/>
  <c r="G91" i="18"/>
  <c r="E91" i="18"/>
  <c r="M90" i="18"/>
  <c r="L90" i="18"/>
  <c r="K90" i="18"/>
  <c r="J90" i="18"/>
  <c r="G90" i="18"/>
  <c r="E90" i="18"/>
  <c r="M89" i="18"/>
  <c r="L89" i="18"/>
  <c r="K89" i="18"/>
  <c r="J89" i="18"/>
  <c r="G89" i="18"/>
  <c r="E89" i="18"/>
  <c r="M88" i="18"/>
  <c r="L88" i="18"/>
  <c r="K88" i="18"/>
  <c r="J88" i="18"/>
  <c r="G88" i="18"/>
  <c r="E88" i="18"/>
  <c r="M87" i="18"/>
  <c r="L87" i="18"/>
  <c r="K87" i="18"/>
  <c r="J87" i="18"/>
  <c r="G87" i="18"/>
  <c r="E87" i="18"/>
  <c r="M86" i="18"/>
  <c r="L86" i="18"/>
  <c r="K86" i="18"/>
  <c r="J86" i="18"/>
  <c r="G86" i="18"/>
  <c r="E86" i="18"/>
  <c r="M85" i="18"/>
  <c r="L85" i="18"/>
  <c r="K85" i="18"/>
  <c r="J85" i="18"/>
  <c r="G85" i="18"/>
  <c r="E85" i="18"/>
  <c r="M84" i="18"/>
  <c r="L84" i="18"/>
  <c r="K84" i="18"/>
  <c r="J84" i="18"/>
  <c r="G84" i="18"/>
  <c r="E84" i="18"/>
  <c r="M83" i="18"/>
  <c r="L83" i="18"/>
  <c r="K83" i="18"/>
  <c r="J83" i="18"/>
  <c r="G83" i="18"/>
  <c r="E83" i="18"/>
  <c r="M82" i="18"/>
  <c r="L82" i="18"/>
  <c r="K82" i="18"/>
  <c r="J82" i="18"/>
  <c r="G82" i="18"/>
  <c r="E82" i="18"/>
  <c r="M81" i="18"/>
  <c r="L81" i="18"/>
  <c r="K81" i="18"/>
  <c r="J81" i="18"/>
  <c r="G81" i="18"/>
  <c r="E81" i="18"/>
  <c r="M80" i="18"/>
  <c r="L80" i="18"/>
  <c r="K80" i="18"/>
  <c r="J80" i="18"/>
  <c r="G80" i="18"/>
  <c r="E80" i="18"/>
  <c r="M79" i="18"/>
  <c r="L79" i="18"/>
  <c r="K79" i="18"/>
  <c r="J79" i="18"/>
  <c r="G79" i="18"/>
  <c r="E79" i="18"/>
  <c r="M78" i="18"/>
  <c r="L78" i="18"/>
  <c r="K78" i="18"/>
  <c r="J78" i="18"/>
  <c r="G78" i="18"/>
  <c r="E78" i="18"/>
  <c r="M77" i="18"/>
  <c r="L77" i="18"/>
  <c r="K77" i="18"/>
  <c r="J77" i="18"/>
  <c r="G77" i="18"/>
  <c r="E77" i="18"/>
  <c r="M76" i="18"/>
  <c r="L76" i="18"/>
  <c r="K76" i="18"/>
  <c r="J76" i="18"/>
  <c r="G76" i="18"/>
  <c r="E76" i="18"/>
  <c r="M75" i="18"/>
  <c r="L75" i="18"/>
  <c r="K75" i="18"/>
  <c r="J75" i="18"/>
  <c r="G75" i="18"/>
  <c r="E75" i="18"/>
  <c r="M74" i="18"/>
  <c r="L74" i="18"/>
  <c r="K74" i="18"/>
  <c r="J74" i="18"/>
  <c r="G74" i="18"/>
  <c r="E74" i="18"/>
  <c r="M73" i="18"/>
  <c r="L73" i="18"/>
  <c r="K73" i="18"/>
  <c r="J73" i="18"/>
  <c r="G73" i="18"/>
  <c r="M72" i="18"/>
  <c r="L72" i="18"/>
  <c r="K72" i="18"/>
  <c r="J72" i="18"/>
  <c r="G72" i="18"/>
  <c r="E72" i="18"/>
  <c r="M71" i="18"/>
  <c r="L71" i="18"/>
  <c r="K71" i="18"/>
  <c r="J71" i="18"/>
  <c r="G71" i="18"/>
  <c r="E71" i="18"/>
  <c r="M70" i="18"/>
  <c r="L70" i="18"/>
  <c r="K70" i="18"/>
  <c r="J70" i="18"/>
  <c r="G70" i="18"/>
  <c r="E70" i="18"/>
  <c r="M69" i="18"/>
  <c r="L69" i="18"/>
  <c r="K69" i="18"/>
  <c r="J69" i="18"/>
  <c r="G69" i="18"/>
  <c r="E69" i="18"/>
  <c r="M68" i="18"/>
  <c r="L68" i="18"/>
  <c r="K68" i="18"/>
  <c r="J68" i="18"/>
  <c r="G68" i="18"/>
  <c r="E68" i="18"/>
  <c r="M67" i="18"/>
  <c r="L67" i="18"/>
  <c r="K67" i="18"/>
  <c r="J67" i="18"/>
  <c r="G67" i="18"/>
  <c r="E67" i="18"/>
  <c r="M66" i="18"/>
  <c r="L66" i="18"/>
  <c r="K66" i="18"/>
  <c r="J66" i="18"/>
  <c r="G66" i="18"/>
  <c r="E66" i="18"/>
  <c r="M65" i="18"/>
  <c r="L65" i="18"/>
  <c r="K65" i="18"/>
  <c r="J65" i="18"/>
  <c r="G65" i="18"/>
  <c r="E65" i="18"/>
  <c r="M64" i="18"/>
  <c r="L64" i="18"/>
  <c r="K64" i="18"/>
  <c r="J64" i="18"/>
  <c r="G64" i="18"/>
  <c r="E64" i="18"/>
  <c r="M63" i="18"/>
  <c r="L63" i="18"/>
  <c r="K63" i="18"/>
  <c r="J63" i="18"/>
  <c r="G63" i="18"/>
  <c r="E63" i="18"/>
  <c r="M62" i="18"/>
  <c r="L62" i="18"/>
  <c r="K62" i="18"/>
  <c r="J62" i="18"/>
  <c r="G62" i="18"/>
  <c r="E62" i="18"/>
  <c r="M61" i="18"/>
  <c r="L61" i="18"/>
  <c r="K61" i="18"/>
  <c r="J61" i="18"/>
  <c r="G61" i="18"/>
  <c r="E61" i="18"/>
  <c r="M60" i="18"/>
  <c r="L60" i="18"/>
  <c r="K60" i="18"/>
  <c r="J60" i="18"/>
  <c r="G60" i="18"/>
  <c r="E60" i="18"/>
  <c r="M59" i="18"/>
  <c r="L59" i="18"/>
  <c r="K59" i="18"/>
  <c r="J59" i="18"/>
  <c r="G59" i="18"/>
  <c r="E59" i="18"/>
  <c r="M58" i="18"/>
  <c r="L58" i="18"/>
  <c r="K58" i="18"/>
  <c r="J58" i="18"/>
  <c r="G58" i="18"/>
  <c r="E58" i="18"/>
  <c r="M57" i="18"/>
  <c r="L57" i="18"/>
  <c r="K57" i="18"/>
  <c r="J57" i="18"/>
  <c r="G57" i="18"/>
  <c r="E57" i="18"/>
  <c r="M56" i="18"/>
  <c r="L56" i="18"/>
  <c r="K56" i="18"/>
  <c r="J56" i="18"/>
  <c r="G56" i="18"/>
  <c r="E56" i="18"/>
  <c r="M55" i="18"/>
  <c r="L55" i="18"/>
  <c r="K55" i="18"/>
  <c r="J55" i="18"/>
  <c r="G55" i="18"/>
  <c r="E55" i="18"/>
  <c r="M54" i="18"/>
  <c r="L54" i="18"/>
  <c r="K54" i="18"/>
  <c r="J54" i="18"/>
  <c r="G54" i="18"/>
  <c r="E54" i="18"/>
  <c r="M53" i="18"/>
  <c r="L53" i="18"/>
  <c r="K53" i="18"/>
  <c r="J53" i="18"/>
  <c r="G53" i="18"/>
  <c r="E53" i="18"/>
  <c r="M52" i="18"/>
  <c r="L52" i="18"/>
  <c r="K52" i="18"/>
  <c r="J52" i="18"/>
  <c r="G52" i="18"/>
  <c r="E52" i="18"/>
  <c r="M51" i="18"/>
  <c r="L51" i="18"/>
  <c r="K51" i="18"/>
  <c r="J51" i="18"/>
  <c r="G51" i="18"/>
  <c r="E51" i="18"/>
  <c r="M50" i="18"/>
  <c r="L50" i="18"/>
  <c r="K50" i="18"/>
  <c r="J50" i="18"/>
  <c r="G50" i="18"/>
  <c r="E50" i="18"/>
  <c r="M49" i="18"/>
  <c r="L49" i="18"/>
  <c r="K49" i="18"/>
  <c r="J49" i="18"/>
  <c r="G49" i="18"/>
  <c r="E49" i="18"/>
  <c r="M48" i="18"/>
  <c r="L48" i="18"/>
  <c r="K48" i="18"/>
  <c r="J48" i="18"/>
  <c r="G48" i="18"/>
  <c r="E48" i="18"/>
  <c r="M47" i="18"/>
  <c r="L47" i="18"/>
  <c r="K47" i="18"/>
  <c r="J47" i="18"/>
  <c r="G47" i="18"/>
  <c r="E47" i="18"/>
  <c r="M46" i="18"/>
  <c r="L46" i="18"/>
  <c r="K46" i="18"/>
  <c r="J46" i="18"/>
  <c r="G46" i="18"/>
  <c r="E46" i="18"/>
  <c r="M45" i="18"/>
  <c r="L45" i="18"/>
  <c r="K45" i="18"/>
  <c r="J45" i="18"/>
  <c r="G45" i="18"/>
  <c r="E45" i="18"/>
  <c r="M44" i="18"/>
  <c r="L44" i="18"/>
  <c r="K44" i="18"/>
  <c r="J44" i="18"/>
  <c r="G44" i="18"/>
  <c r="E44" i="18"/>
  <c r="M43" i="18"/>
  <c r="L43" i="18"/>
  <c r="K43" i="18"/>
  <c r="J43" i="18"/>
  <c r="G43" i="18"/>
  <c r="M42" i="18"/>
  <c r="L42" i="18"/>
  <c r="K42" i="18"/>
  <c r="J42" i="18"/>
  <c r="G42" i="18"/>
  <c r="E42" i="18"/>
  <c r="M41" i="18"/>
  <c r="L41" i="18"/>
  <c r="K41" i="18"/>
  <c r="J41" i="18"/>
  <c r="G41" i="18"/>
  <c r="E41" i="18"/>
  <c r="M40" i="18"/>
  <c r="L40" i="18"/>
  <c r="K40" i="18"/>
  <c r="J40" i="18"/>
  <c r="G40" i="18"/>
  <c r="E40" i="18"/>
  <c r="M39" i="18"/>
  <c r="L39" i="18"/>
  <c r="K39" i="18"/>
  <c r="J39" i="18"/>
  <c r="G39" i="18"/>
  <c r="E39" i="18"/>
  <c r="M38" i="18"/>
  <c r="L38" i="18"/>
  <c r="K38" i="18"/>
  <c r="J38" i="18"/>
  <c r="G38" i="18"/>
  <c r="E38" i="18"/>
  <c r="M37" i="18"/>
  <c r="L37" i="18"/>
  <c r="K37" i="18"/>
  <c r="J37" i="18"/>
  <c r="G37" i="18"/>
  <c r="E37" i="18"/>
  <c r="M36" i="18"/>
  <c r="L36" i="18"/>
  <c r="K36" i="18"/>
  <c r="J36" i="18"/>
  <c r="G36" i="18"/>
  <c r="E36" i="18"/>
  <c r="M35" i="18"/>
  <c r="L35" i="18"/>
  <c r="K35" i="18"/>
  <c r="J35" i="18"/>
  <c r="G35" i="18"/>
  <c r="E35" i="18"/>
  <c r="M34" i="18"/>
  <c r="L34" i="18"/>
  <c r="K34" i="18"/>
  <c r="J34" i="18"/>
  <c r="G34" i="18"/>
  <c r="E34" i="18"/>
  <c r="M33" i="18"/>
  <c r="L33" i="18"/>
  <c r="K33" i="18"/>
  <c r="J33" i="18"/>
  <c r="G33" i="18"/>
  <c r="E33" i="18"/>
  <c r="M32" i="18"/>
  <c r="L32" i="18"/>
  <c r="K32" i="18"/>
  <c r="J32" i="18"/>
  <c r="G32" i="18"/>
  <c r="E32" i="18"/>
  <c r="M31" i="18"/>
  <c r="L31" i="18"/>
  <c r="K31" i="18"/>
  <c r="J31" i="18"/>
  <c r="G31" i="18"/>
  <c r="E31" i="18"/>
  <c r="M30" i="18"/>
  <c r="L30" i="18"/>
  <c r="K30" i="18"/>
  <c r="J30" i="18"/>
  <c r="G30" i="18"/>
  <c r="E30" i="18"/>
  <c r="M29" i="18"/>
  <c r="L29" i="18"/>
  <c r="K29" i="18"/>
  <c r="J29" i="18"/>
  <c r="G29" i="18"/>
  <c r="E29" i="18"/>
  <c r="M28" i="18"/>
  <c r="L28" i="18"/>
  <c r="K28" i="18"/>
  <c r="J28" i="18"/>
  <c r="G28" i="18"/>
  <c r="E28" i="18"/>
  <c r="M27" i="18"/>
  <c r="L27" i="18"/>
  <c r="K27" i="18"/>
  <c r="J27" i="18"/>
  <c r="G27" i="18"/>
  <c r="E27" i="18"/>
  <c r="E2" i="18" s="1"/>
  <c r="D23" i="18"/>
  <c r="E1629" i="18" s="1"/>
  <c r="E22" i="18"/>
  <c r="E21" i="18"/>
  <c r="E19" i="18"/>
  <c r="E18" i="18"/>
  <c r="E17" i="18"/>
  <c r="E16" i="18"/>
  <c r="E7" i="18"/>
  <c r="E5" i="18"/>
  <c r="E3" i="18"/>
  <c r="F18" i="18" l="1"/>
  <c r="G18" i="18"/>
  <c r="F12" i="18"/>
  <c r="G12" i="18"/>
  <c r="F16" i="18"/>
  <c r="G16" i="18"/>
  <c r="F21" i="18"/>
  <c r="G21" i="18"/>
  <c r="F15" i="18"/>
  <c r="G15" i="18"/>
  <c r="F5" i="18"/>
  <c r="G5" i="18"/>
  <c r="F8" i="18"/>
  <c r="G8" i="18"/>
  <c r="F3" i="18"/>
  <c r="G3" i="18"/>
  <c r="F17" i="18"/>
  <c r="G17" i="18"/>
  <c r="F22" i="18"/>
  <c r="G22" i="18"/>
  <c r="F6" i="18"/>
  <c r="G6" i="18"/>
  <c r="F13" i="18"/>
  <c r="G13" i="18"/>
  <c r="F14" i="18"/>
  <c r="G14" i="18"/>
  <c r="F20" i="18"/>
  <c r="G20" i="18"/>
  <c r="F4" i="18"/>
  <c r="G4" i="18"/>
  <c r="F7" i="18"/>
  <c r="G7" i="18"/>
  <c r="F19" i="18"/>
  <c r="G19" i="18"/>
  <c r="F2" i="18"/>
  <c r="G2" i="18"/>
  <c r="E10" i="18"/>
  <c r="E9" i="18"/>
  <c r="E11" i="18"/>
  <c r="F10" i="18" l="1"/>
  <c r="G10" i="18"/>
  <c r="F11" i="18"/>
  <c r="G11" i="18"/>
  <c r="F9" i="18"/>
  <c r="G9" i="18"/>
  <c r="E23" i="18"/>
  <c r="F23" i="18" l="1"/>
  <c r="G23" i="18"/>
  <c r="D4" i="15"/>
  <c r="E4" i="15" s="1"/>
  <c r="D5" i="15"/>
  <c r="E5" i="15" s="1"/>
  <c r="D6" i="15"/>
  <c r="E6" i="15" s="1"/>
  <c r="D7" i="15"/>
  <c r="E7" i="15" s="1"/>
  <c r="D8" i="15"/>
  <c r="E8" i="15" s="1"/>
  <c r="D9" i="15"/>
  <c r="E9" i="15" s="1"/>
  <c r="D3" i="15" l="1"/>
  <c r="E3" i="15" s="1"/>
</calcChain>
</file>

<file path=xl/comments1.xml><?xml version="1.0" encoding="utf-8"?>
<comments xmlns="http://schemas.openxmlformats.org/spreadsheetml/2006/main">
  <authors>
    <author>X5</author>
  </authors>
  <commentList>
    <comment ref="E24" authorId="0" shapeId="0">
      <text>
        <r>
          <rPr>
            <b/>
            <sz val="9"/>
            <color indexed="81"/>
            <rFont val="Tahoma"/>
            <family val="2"/>
            <charset val="204"/>
          </rPr>
          <t>X5:</t>
        </r>
        <r>
          <rPr>
            <sz val="9"/>
            <color indexed="81"/>
            <rFont val="Tahoma"/>
            <family val="2"/>
            <charset val="204"/>
          </rPr>
          <t xml:space="preserve">
Что это за числа?
</t>
        </r>
      </text>
    </comment>
    <comment ref="F26" authorId="0" shapeId="0">
      <text>
        <r>
          <rPr>
            <b/>
            <sz val="9"/>
            <color indexed="81"/>
            <rFont val="Tahoma"/>
            <family val="2"/>
            <charset val="204"/>
          </rPr>
          <t>X5:</t>
        </r>
        <r>
          <rPr>
            <sz val="9"/>
            <color indexed="81"/>
            <rFont val="Tahoma"/>
            <family val="2"/>
            <charset val="204"/>
          </rPr>
          <t xml:space="preserve">
Что показывают эти столбцы. Реализацию чего?
</t>
        </r>
      </text>
    </comment>
    <comment ref="G26" authorId="0" shapeId="0">
      <text>
        <r>
          <rPr>
            <b/>
            <sz val="9"/>
            <color indexed="81"/>
            <rFont val="Tahoma"/>
            <charset val="1"/>
          </rPr>
          <t>X5:</t>
        </r>
        <r>
          <rPr>
            <sz val="9"/>
            <color indexed="81"/>
            <rFont val="Tahoma"/>
            <charset val="1"/>
          </rPr>
          <t xml:space="preserve">
Это стоблец отношения ячейки из стобца </t>
        </r>
        <r>
          <rPr>
            <b/>
            <sz val="9"/>
            <color indexed="81"/>
            <rFont val="Tahoma"/>
            <family val="2"/>
            <charset val="204"/>
          </rPr>
          <t xml:space="preserve">F </t>
        </r>
        <r>
          <rPr>
            <sz val="9"/>
            <color indexed="81"/>
            <rFont val="Tahoma"/>
            <family val="2"/>
            <charset val="204"/>
          </rPr>
          <t>к числу 31. Что это за число такое и откуда мы его взяли?</t>
        </r>
      </text>
    </comment>
  </commentList>
</comments>
</file>

<file path=xl/sharedStrings.xml><?xml version="1.0" encoding="utf-8"?>
<sst xmlns="http://schemas.openxmlformats.org/spreadsheetml/2006/main" count="46401" uniqueCount="11892">
  <si>
    <t>Реализация</t>
  </si>
  <si>
    <t>Завод</t>
  </si>
  <si>
    <t>Наим</t>
  </si>
  <si>
    <t>Кластер</t>
  </si>
  <si>
    <t>Дата открытия</t>
  </si>
  <si>
    <t>Реализация_уч.план Развития</t>
  </si>
  <si>
    <t>Названия строк</t>
  </si>
  <si>
    <t>Общий итог</t>
  </si>
  <si>
    <t>Сумма по полю Реализация_уч.план Развития</t>
  </si>
  <si>
    <t>476-Пятерочка</t>
  </si>
  <si>
    <t>864-Пятерочка</t>
  </si>
  <si>
    <t>922-Пятерочка</t>
  </si>
  <si>
    <t>356-Пятерочка</t>
  </si>
  <si>
    <t>Сумма по полю Реализация</t>
  </si>
  <si>
    <t>3207-Пятерочка</t>
  </si>
  <si>
    <t>3353-Пятерочка</t>
  </si>
  <si>
    <t>4467-Пятерочка</t>
  </si>
  <si>
    <t>4428-Пятерочка</t>
  </si>
  <si>
    <t>4324-Пятерочка</t>
  </si>
  <si>
    <t>3852-Пятерочка</t>
  </si>
  <si>
    <t>4524-Пятерочка</t>
  </si>
  <si>
    <t>4570-Пятерочка</t>
  </si>
  <si>
    <t>4581-Пятерочка</t>
  </si>
  <si>
    <t>4588-Пятерочка</t>
  </si>
  <si>
    <t>3517-Пятерочка</t>
  </si>
  <si>
    <t>4096-Пятерочка</t>
  </si>
  <si>
    <t>4297-Пятерочка</t>
  </si>
  <si>
    <t>4565-Пятерочка</t>
  </si>
  <si>
    <t>4345-Пятерочка</t>
  </si>
  <si>
    <t>4410-Пятерочка</t>
  </si>
  <si>
    <t>4479-Пятерочка</t>
  </si>
  <si>
    <t>4695-Пятерочка</t>
  </si>
  <si>
    <t>4701-Пятерочка</t>
  </si>
  <si>
    <t>4376-Пятерочка</t>
  </si>
  <si>
    <t>4686-Пятерочка</t>
  </si>
  <si>
    <t>4724-Пятерочка</t>
  </si>
  <si>
    <t>4687-Пятерочка</t>
  </si>
  <si>
    <t>3835-Пятерочка</t>
  </si>
  <si>
    <t>4739-Пятерочка</t>
  </si>
  <si>
    <t>4322-Пятерочка</t>
  </si>
  <si>
    <t>4168-Пятерочка</t>
  </si>
  <si>
    <t>4325-Пятерочка</t>
  </si>
  <si>
    <t>4781-Пятерочка</t>
  </si>
  <si>
    <t>4778-Пятерочка</t>
  </si>
  <si>
    <t>4782-Пятерочка</t>
  </si>
  <si>
    <t>4797-Пятерочка</t>
  </si>
  <si>
    <t>4615-Пятерочка</t>
  </si>
  <si>
    <t>4805-Пятерочка</t>
  </si>
  <si>
    <t>4812-Пятерочка</t>
  </si>
  <si>
    <t>4755-Пятерочка</t>
  </si>
  <si>
    <t>4878-Пятерочка</t>
  </si>
  <si>
    <t>4487-Пятерочка</t>
  </si>
  <si>
    <t>4842-Пятерочка</t>
  </si>
  <si>
    <t>4895-Пятерочка</t>
  </si>
  <si>
    <t>4928-Пятерочка</t>
  </si>
  <si>
    <t>4933-Пятерочка</t>
  </si>
  <si>
    <t>4344-Пятерочка</t>
  </si>
  <si>
    <t>4913-Пятерочка</t>
  </si>
  <si>
    <t>4741-Пятерочка</t>
  </si>
  <si>
    <t>5156-Пятерочка</t>
  </si>
  <si>
    <t>5240-Пятерочка</t>
  </si>
  <si>
    <t>4364-Пятерочка</t>
  </si>
  <si>
    <t>5073-Пятерочка</t>
  </si>
  <si>
    <t>5282-Пятерочка</t>
  </si>
  <si>
    <t>5285-Пятерочка</t>
  </si>
  <si>
    <t>5216-Пятерочка</t>
  </si>
  <si>
    <t>5307-Пятерочка</t>
  </si>
  <si>
    <t>5317-Пятерочка</t>
  </si>
  <si>
    <t>5331-Пятерочка</t>
  </si>
  <si>
    <t>5300-Пятерочка</t>
  </si>
  <si>
    <t>5315-Пятерочка</t>
  </si>
  <si>
    <t>4924-Пятерочка</t>
  </si>
  <si>
    <t>5494-Пятерочка</t>
  </si>
  <si>
    <t>5454-Пятерочка</t>
  </si>
  <si>
    <t>4652-Пятерочка</t>
  </si>
  <si>
    <t>5581-Пятерочка</t>
  </si>
  <si>
    <t>4985-Пятерочка</t>
  </si>
  <si>
    <t>5636-Пятерочка</t>
  </si>
  <si>
    <t>5684-Пятерочка</t>
  </si>
  <si>
    <t>5685-Пятерочка</t>
  </si>
  <si>
    <t>5765-Пятерочка</t>
  </si>
  <si>
    <t>5683-Пятерочка</t>
  </si>
  <si>
    <t>5911-Пятерочка</t>
  </si>
  <si>
    <t>5750-Пятерочка</t>
  </si>
  <si>
    <t>5916-Пятерочка</t>
  </si>
  <si>
    <t>275 - Лен. обл., п.Вырица, ул.</t>
  </si>
  <si>
    <t>696 - Пятерочка</t>
  </si>
  <si>
    <t>002-Пятерочка ООО Агроторг</t>
  </si>
  <si>
    <t>004 - г.Коммунар, Садовая ул.</t>
  </si>
  <si>
    <t>006 - г.СПб, Звездная ул</t>
  </si>
  <si>
    <t>007 - г.Тосно, Ленина пр-т,</t>
  </si>
  <si>
    <t>008-Пятерочка</t>
  </si>
  <si>
    <t>010 - г.СПб, Шелгунова ул.,</t>
  </si>
  <si>
    <t>011 - г.СПб, Тихорецкий пр.,</t>
  </si>
  <si>
    <t>012 - г.Кировск, Новая ул.,</t>
  </si>
  <si>
    <t>013 - г.СПб, Московский пр.,</t>
  </si>
  <si>
    <t>014 - г.Спб, Купчинская ул.,</t>
  </si>
  <si>
    <t>015 - г.Спб, Карпинского ул.,</t>
  </si>
  <si>
    <t>016 - г.СПб, Индустриальный пр</t>
  </si>
  <si>
    <t>017 - г.СПб, Маршала Говорова</t>
  </si>
  <si>
    <t>018 - г.СПб, Кузнецовская ул.,</t>
  </si>
  <si>
    <t>019 - г.СПб, Витебский пр-т,</t>
  </si>
  <si>
    <t>023 - г.СПб, Костюшко ул.,</t>
  </si>
  <si>
    <t>024 - г.СПб, Полюстровский пр-</t>
  </si>
  <si>
    <t>025 - г.СПб, Гражданский пр-т</t>
  </si>
  <si>
    <t>026 - г.СПб, Орджоникидзе ул.</t>
  </si>
  <si>
    <t>027 - г.Сестрорецк, Приморское</t>
  </si>
  <si>
    <t>028 - г.СПб, Краснопутиловская</t>
  </si>
  <si>
    <t>032 - г.СПб, Купчинская ул.,</t>
  </si>
  <si>
    <t>034 - г.СПб, Верности ул.,</t>
  </si>
  <si>
    <t>035 - г.Колпино, Павловская ул</t>
  </si>
  <si>
    <t>037 - г.Красное село, Ленина п</t>
  </si>
  <si>
    <t>038 - г.Колпино, Пролетарская</t>
  </si>
  <si>
    <t>039 - г.СПб, М. Тореза пр-т,</t>
  </si>
  <si>
    <t>040 - г.СПб, Новоизмайловский</t>
  </si>
  <si>
    <t>042 - г.СПб, Народная ул.</t>
  </si>
  <si>
    <t>043 - г.Ломоносов, Александров</t>
  </si>
  <si>
    <t>044 - г.СПб, Культуры пр-т,</t>
  </si>
  <si>
    <t>047 - г.СПб, Нарвский пр-т,</t>
  </si>
  <si>
    <t>049 - г.СПб. Науки пр-т, 10</t>
  </si>
  <si>
    <t>050 - г.СПб, Новосмоленская на</t>
  </si>
  <si>
    <t>055 - г.СПб, Караваевская ул.,</t>
  </si>
  <si>
    <t>056 - г.СПб, Шотмана ул.,</t>
  </si>
  <si>
    <t>057 - г.Пушкин, Ленинградская</t>
  </si>
  <si>
    <t>061-Пятерочка</t>
  </si>
  <si>
    <t>063 - г.СПб, Замшина ул.,</t>
  </si>
  <si>
    <t>064 - г.СПб, Просвещения пр-т,</t>
  </si>
  <si>
    <t>065 - г.СПб, Ленинский пр-т,</t>
  </si>
  <si>
    <t>067 - г.СПб, Богатырский пр-т,</t>
  </si>
  <si>
    <t>068 - г.Петродворец, Разводная</t>
  </si>
  <si>
    <t>069 - г.СПб, Маршала Жукова пр</t>
  </si>
  <si>
    <t>070 - г.СПб, Маршала Тухачевск</t>
  </si>
  <si>
    <t>071 - г.СПб, Пограничника Гарь</t>
  </si>
  <si>
    <t>073 - г.СПб, Среднеохтинский п</t>
  </si>
  <si>
    <t>074 - г.СПб, Луначарского пр-т</t>
  </si>
  <si>
    <t>076 - г.Сестрорецк, Токарева у</t>
  </si>
  <si>
    <t>077 - г.СПб, Ленина пл.,</t>
  </si>
  <si>
    <t>079 - г.СПб, Тамбасова ул.,</t>
  </si>
  <si>
    <t>080 - г.СПб, Народного ополчен</t>
  </si>
  <si>
    <t>081 - г.СПб, Товарищеский пр-т</t>
  </si>
  <si>
    <t>083 - г.СПб, Гражданский пр-т</t>
  </si>
  <si>
    <t>084 - г.СПб, Партизана Германа</t>
  </si>
  <si>
    <t>085 - г.СПб, Ветеранов пр-т,</t>
  </si>
  <si>
    <t>088 - г.СПб, Ленинский пр-т,</t>
  </si>
  <si>
    <t>091 - СПб, 2-й Муринский пр-т,</t>
  </si>
  <si>
    <t>092 - г.Пушкин, Генерала Хазов</t>
  </si>
  <si>
    <t>094 - г.СПб, Коллонтай ул.,</t>
  </si>
  <si>
    <t>097 - г.СПб, Будапештская ул.</t>
  </si>
  <si>
    <t>098 - г.СПб, Будапештская ул.</t>
  </si>
  <si>
    <t>099-Пятерочка</t>
  </si>
  <si>
    <t>100 - г.СПб, Космонавтов пр-т,</t>
  </si>
  <si>
    <t>103 - г.СПб, Малая Бухаресткая</t>
  </si>
  <si>
    <t>105 - г.Сосновый бор, Молодежн</t>
  </si>
  <si>
    <t>106 - г.СПб, Бухарестская ул.,</t>
  </si>
  <si>
    <t>114 - г.Выборг, Батарейная ул.</t>
  </si>
  <si>
    <t>118 - г.СПб, Красное село, Стр</t>
  </si>
  <si>
    <t>123 - г.СПб, Королева пр.,</t>
  </si>
  <si>
    <t>125 - г.СПб, Байконурская ул.,</t>
  </si>
  <si>
    <t>126 - г.СПб, Дунайский пр.,</t>
  </si>
  <si>
    <t>129 - г.СПб, Большая Пороховск</t>
  </si>
  <si>
    <t>130 - г.СПб, Пискаревский пр.,</t>
  </si>
  <si>
    <t>141 - г.Павловск, Веры Слуцкой</t>
  </si>
  <si>
    <t>145 - г.Спб, Белы Куна ул.,</t>
  </si>
  <si>
    <t>146 - г.Спб, Яхтенная ул.,</t>
  </si>
  <si>
    <t>147 - г.Спб, Художников пр.</t>
  </si>
  <si>
    <t>149 - г.Спб, Тельмана ул.,</t>
  </si>
  <si>
    <t>151 - г.Спб, Дальневосточный п</t>
  </si>
  <si>
    <t>154 - г.Спб, Искровский пр-т,</t>
  </si>
  <si>
    <t>155 - г.Спб, Ильюшина ул.,</t>
  </si>
  <si>
    <t>156 - г.Спб, Парашютная ул.,</t>
  </si>
  <si>
    <t>157 - г.Спб, Стародеревенская</t>
  </si>
  <si>
    <t>158 - г.Спб, Стародеревенская</t>
  </si>
  <si>
    <t>159 - г.Спб, Бухарестская ул.,</t>
  </si>
  <si>
    <t>162 - г.Всеволожск, Ленинградс</t>
  </si>
  <si>
    <t>170 - г.СПб, Луначарского пр-т</t>
  </si>
  <si>
    <t>174 - г.Колпино, Заводской пр-</t>
  </si>
  <si>
    <t>175 - г.СПб, Ленская ул.,</t>
  </si>
  <si>
    <t>176 - г.СПб, Тельмана ул.,</t>
  </si>
  <si>
    <t>184 - г.СПб, Наставников ул.,</t>
  </si>
  <si>
    <t>188 - г.СПб, Байконурская ул.,</t>
  </si>
  <si>
    <t>191 - г.СПб, Летчика Пилютова</t>
  </si>
  <si>
    <t>192 - г.СПб, Наставников пр-т,</t>
  </si>
  <si>
    <t>199 - г.СПб, Пулковское ш.,</t>
  </si>
  <si>
    <t>239 - г.СПб, Ветеранов пр-т,</t>
  </si>
  <si>
    <t>255 - г.СПб, Седова ул.</t>
  </si>
  <si>
    <t>256 - г.СПб, Большевиков пр-т,</t>
  </si>
  <si>
    <t>257 - г.СПб, Художников пр-т</t>
  </si>
  <si>
    <t>259 - г.СПб, Комендантский пр-</t>
  </si>
  <si>
    <t>261 - г.СПб, Савушкина ул.,</t>
  </si>
  <si>
    <t>262 - г.СПб, Савушкина ул.,</t>
  </si>
  <si>
    <t>263 - г.Ломоносов, Красноармей</t>
  </si>
  <si>
    <t>267 - г.СПб, Брянцева ул.,</t>
  </si>
  <si>
    <t>269 - г.Кингисепп, К. Маркса у</t>
  </si>
  <si>
    <t>699 - Пятерочка</t>
  </si>
  <si>
    <t>300-Пятерочка</t>
  </si>
  <si>
    <t>302-Пятерочка</t>
  </si>
  <si>
    <t>303-Пятерочка</t>
  </si>
  <si>
    <t>304-Пятерочка</t>
  </si>
  <si>
    <t>305-Пятерочка</t>
  </si>
  <si>
    <t>306-Пятерочка</t>
  </si>
  <si>
    <t>309 - г.СПб, Бабушкина ул.,</t>
  </si>
  <si>
    <t>311 - г.СПб, Большевиков пр-т,</t>
  </si>
  <si>
    <t>312 - г.СПб, Бухарестская ул.,</t>
  </si>
  <si>
    <t>313 - г.СПб, Гаванская ул.,</t>
  </si>
  <si>
    <t>314 - г.СПб, Ивановская ул.,</t>
  </si>
  <si>
    <t>315-Пятерочка</t>
  </si>
  <si>
    <t>316-Пятерочка</t>
  </si>
  <si>
    <t>317-Пятерочка</t>
  </si>
  <si>
    <t>318-Пятерочка</t>
  </si>
  <si>
    <t>319-Пятерочка</t>
  </si>
  <si>
    <t>320-Пятерочка</t>
  </si>
  <si>
    <t>321-Пятерочка</t>
  </si>
  <si>
    <t>322-Пятерочка</t>
  </si>
  <si>
    <t>323-Пятерочка</t>
  </si>
  <si>
    <t>324-Пятерочка</t>
  </si>
  <si>
    <t>325-Пятерочка</t>
  </si>
  <si>
    <t>328-Пятерочка</t>
  </si>
  <si>
    <t>329-Пятерочка</t>
  </si>
  <si>
    <t>330-Пятерочка</t>
  </si>
  <si>
    <t>331-Пятерочка</t>
  </si>
  <si>
    <t>332-Пятерочка</t>
  </si>
  <si>
    <t>335-Пятерочка</t>
  </si>
  <si>
    <t>336-Пятерочка</t>
  </si>
  <si>
    <t>338-Пятерочка</t>
  </si>
  <si>
    <t>339-Пятерочка</t>
  </si>
  <si>
    <t>342-Пятерочка</t>
  </si>
  <si>
    <t>343-Пятерочка</t>
  </si>
  <si>
    <t>344-Пятерочка</t>
  </si>
  <si>
    <t>345-Пятерочка</t>
  </si>
  <si>
    <t>346-Пятерочка</t>
  </si>
  <si>
    <t>347-Пятерочка</t>
  </si>
  <si>
    <t>348-Пятерочка</t>
  </si>
  <si>
    <t>349-Пятерочка</t>
  </si>
  <si>
    <t>350-Пятерочка</t>
  </si>
  <si>
    <t>351-Пятерочка</t>
  </si>
  <si>
    <t>353-Пятерочка</t>
  </si>
  <si>
    <t>355-Пятерочка</t>
  </si>
  <si>
    <t>357 - г.СПб, Стародеревенская</t>
  </si>
  <si>
    <t>358-Пятерочка</t>
  </si>
  <si>
    <t>359-Пятерочка</t>
  </si>
  <si>
    <t>360-Пятерочка</t>
  </si>
  <si>
    <t>362-Пятерочка</t>
  </si>
  <si>
    <t>363-Пятерочка</t>
  </si>
  <si>
    <t>364-Пятерочка</t>
  </si>
  <si>
    <t>365-Пятерочка</t>
  </si>
  <si>
    <t>366-Пятерочка</t>
  </si>
  <si>
    <t>367-Пятерочка</t>
  </si>
  <si>
    <t>368-Пятерочка</t>
  </si>
  <si>
    <t>369-Пятерочка</t>
  </si>
  <si>
    <t>373-Пятерочка</t>
  </si>
  <si>
    <t>376-Пятерочка</t>
  </si>
  <si>
    <t>378-Пятерочка</t>
  </si>
  <si>
    <t>379-Пятерочка</t>
  </si>
  <si>
    <t>380-Пятерочка</t>
  </si>
  <si>
    <t>381-Пятерочка</t>
  </si>
  <si>
    <t>382-Пятерочка</t>
  </si>
  <si>
    <t>383-Пятерочка</t>
  </si>
  <si>
    <t>384-Пятерочка</t>
  </si>
  <si>
    <t>386-Пятерочка</t>
  </si>
  <si>
    <t>387-Пятерочка</t>
  </si>
  <si>
    <t>388-Пятерочка</t>
  </si>
  <si>
    <t>390-Пятерочка</t>
  </si>
  <si>
    <t>391-Пятерочка</t>
  </si>
  <si>
    <t>393-Пятерочка</t>
  </si>
  <si>
    <t>396-Пятерочка</t>
  </si>
  <si>
    <t>397-Пятерочка</t>
  </si>
  <si>
    <t>399-Пятерочка</t>
  </si>
  <si>
    <t>403-Пятерочка</t>
  </si>
  <si>
    <t>404-Пятерочка</t>
  </si>
  <si>
    <t>407-Пятерочка</t>
  </si>
  <si>
    <t>408-Пятерочка</t>
  </si>
  <si>
    <t>409-Пятерочка</t>
  </si>
  <si>
    <t>413-Пятерочка</t>
  </si>
  <si>
    <t>416-Пятерочка</t>
  </si>
  <si>
    <t>421-Пятерочка</t>
  </si>
  <si>
    <t>426-Пятерочка</t>
  </si>
  <si>
    <t>431-Пятерочка</t>
  </si>
  <si>
    <t>432-Пятерочка</t>
  </si>
  <si>
    <t>433-Пятерочка</t>
  </si>
  <si>
    <t>694 - Пятерочка</t>
  </si>
  <si>
    <t>603-Пятерочка</t>
  </si>
  <si>
    <t>604-Пятерочка</t>
  </si>
  <si>
    <t>606-Пятерочка</t>
  </si>
  <si>
    <t>607-Пятерочка</t>
  </si>
  <si>
    <t>927 - Пятерочка</t>
  </si>
  <si>
    <t>609-Пятерочка</t>
  </si>
  <si>
    <t>610-Пятерочка</t>
  </si>
  <si>
    <t>650-Пятерочка</t>
  </si>
  <si>
    <t>651 - г.В.Новгород, Державина</t>
  </si>
  <si>
    <t>653 - г.В.Новгород, Свободы ул</t>
  </si>
  <si>
    <t>655 - г.В.Новгород, Федоровски</t>
  </si>
  <si>
    <t>656-Пятерочка</t>
  </si>
  <si>
    <t>658-Пятерочка</t>
  </si>
  <si>
    <t>659 - г.В.Новгород, Ломоносова</t>
  </si>
  <si>
    <t>660 - г.Чудово, Молодогвардейс</t>
  </si>
  <si>
    <t>661 - г.В.Новгород, Щусева ул.</t>
  </si>
  <si>
    <t>702-Пятерочка</t>
  </si>
  <si>
    <t>800-Пятерочка</t>
  </si>
  <si>
    <t>903-Пятерочка</t>
  </si>
  <si>
    <t>905-Пятерочка</t>
  </si>
  <si>
    <t>906-Пятерочка</t>
  </si>
  <si>
    <t>908 - г.Кингисеп, Б. Гражданск</t>
  </si>
  <si>
    <t>909-Пятерочка</t>
  </si>
  <si>
    <t>912-Пятерочка</t>
  </si>
  <si>
    <t>914-Пятерочка</t>
  </si>
  <si>
    <t>915 - г.СПб, Дудко ул.</t>
  </si>
  <si>
    <t>917-Пятерочка</t>
  </si>
  <si>
    <t>918-Пятерочка</t>
  </si>
  <si>
    <t>919-Пятерочка</t>
  </si>
  <si>
    <t>923 - г.Сланцы, Шахтерской Сла</t>
  </si>
  <si>
    <t>924-Пятерочка</t>
  </si>
  <si>
    <t>925-Пятерочка</t>
  </si>
  <si>
    <t>926-Пятерочка</t>
  </si>
  <si>
    <t>930-Пятерочка</t>
  </si>
  <si>
    <t>933-Пятерочка</t>
  </si>
  <si>
    <t>685 - Пятерочка</t>
  </si>
  <si>
    <t>680-Пятерочка</t>
  </si>
  <si>
    <t>681-Пятерочка</t>
  </si>
  <si>
    <t>682-Пятерочка</t>
  </si>
  <si>
    <t>683-Пятерочка</t>
  </si>
  <si>
    <t>684-Пятерочка</t>
  </si>
  <si>
    <t>691-Пятерочка</t>
  </si>
  <si>
    <t>265-Пятерочка</t>
  </si>
  <si>
    <t>693-Пятерочка</t>
  </si>
  <si>
    <t>679-Пятерочка</t>
  </si>
  <si>
    <t>678-Пятерочка</t>
  </si>
  <si>
    <t>690 - Пятерочка</t>
  </si>
  <si>
    <t>686-Пятерочка</t>
  </si>
  <si>
    <t>601-Пятерочка</t>
  </si>
  <si>
    <t>428 Пятерочка</t>
  </si>
  <si>
    <t>619 Пятерочка</t>
  </si>
  <si>
    <t>689 Пятерочка</t>
  </si>
  <si>
    <t>698 Пятерочка</t>
  </si>
  <si>
    <t>799 Пятерочка</t>
  </si>
  <si>
    <t>№ 439, Авиаконструкторов ул.,</t>
  </si>
  <si>
    <t>706-Пятерочка</t>
  </si>
  <si>
    <t>605-Пятерочка</t>
  </si>
  <si>
    <t>792-Пятерочка</t>
  </si>
  <si>
    <t>791-Пятерочка</t>
  </si>
  <si>
    <t>600-Пятерочка</t>
  </si>
  <si>
    <t>795-Пятерочка</t>
  </si>
  <si>
    <t>794-Пятерочка</t>
  </si>
  <si>
    <t>771-Пятерочка</t>
  </si>
  <si>
    <t>773-Пятерочка</t>
  </si>
  <si>
    <t>775-Пятерочка</t>
  </si>
  <si>
    <t>777-Пятерочка+</t>
  </si>
  <si>
    <t>621-Пятерочка</t>
  </si>
  <si>
    <t>692-Пятерочка</t>
  </si>
  <si>
    <t>793-Пятерочка</t>
  </si>
  <si>
    <t>778-Пятерочка</t>
  </si>
  <si>
    <t>284-Пятерочка</t>
  </si>
  <si>
    <t>784-Пятерочка</t>
  </si>
  <si>
    <t>931-Пятерочка</t>
  </si>
  <si>
    <t>779-Пятерочка</t>
  </si>
  <si>
    <t>787-Пятерочка</t>
  </si>
  <si>
    <t>785-Пятерочка</t>
  </si>
  <si>
    <t>783-Пятерочка</t>
  </si>
  <si>
    <t>786-Пятерочка</t>
  </si>
  <si>
    <t>412-Пятерочка</t>
  </si>
  <si>
    <t>789-Пятерочка</t>
  </si>
  <si>
    <t>935-Пятерочка</t>
  </si>
  <si>
    <t>677-Пятерочка</t>
  </si>
  <si>
    <t>788-Пятерочка</t>
  </si>
  <si>
    <t>939-Пятерочка</t>
  </si>
  <si>
    <t>456-Пятерочка</t>
  </si>
  <si>
    <t>454-Пятерочка</t>
  </si>
  <si>
    <t>455-Пятерочка</t>
  </si>
  <si>
    <t>276-Пятерочка</t>
  </si>
  <si>
    <t>279-Пятерочка</t>
  </si>
  <si>
    <t>458-Пятерочка</t>
  </si>
  <si>
    <t>457-Пятерочка</t>
  </si>
  <si>
    <t>477-Пятёрочка</t>
  </si>
  <si>
    <t>482-Пятерочка</t>
  </si>
  <si>
    <t>479-Пятерочка</t>
  </si>
  <si>
    <t>486-Пятерочка</t>
  </si>
  <si>
    <t>483-Пятерочка</t>
  </si>
  <si>
    <t>480-Пятерочка</t>
  </si>
  <si>
    <t>490-Пятерочка</t>
  </si>
  <si>
    <t>492-Пятерочка</t>
  </si>
  <si>
    <t>481-Пятерочка</t>
  </si>
  <si>
    <t>489-Пятерочка</t>
  </si>
  <si>
    <t>493-Пятерочка</t>
  </si>
  <si>
    <t>423-Пятерочка</t>
  </si>
  <si>
    <t>441-Пятерочка</t>
  </si>
  <si>
    <t>419-Пятерочка</t>
  </si>
  <si>
    <t>581-Пятерочка</t>
  </si>
  <si>
    <t>812-Пятерочка</t>
  </si>
  <si>
    <t>598-Пятерочка</t>
  </si>
  <si>
    <t>596-Пятерочка</t>
  </si>
  <si>
    <t>473-Пятерочка</t>
  </si>
  <si>
    <t>594-Пятерочка</t>
  </si>
  <si>
    <t>586-Пятерочка</t>
  </si>
  <si>
    <t>885-Пятерочка</t>
  </si>
  <si>
    <t>599-Пятерочка</t>
  </si>
  <si>
    <t>648-Пятерочка</t>
  </si>
  <si>
    <t>900-Пятерочка</t>
  </si>
  <si>
    <t>700-Пятерочка</t>
  </si>
  <si>
    <t>759-Пятерочка</t>
  </si>
  <si>
    <t>708-Пятерочка</t>
  </si>
  <si>
    <t>980-Пятерочка</t>
  </si>
  <si>
    <t>946-Пятерочка</t>
  </si>
  <si>
    <t>945-Пятерочка</t>
  </si>
  <si>
    <t>499-Пятерочка</t>
  </si>
  <si>
    <t>354-Пятерочка</t>
  </si>
  <si>
    <t>895-Пятерочка</t>
  </si>
  <si>
    <t>886-Пятерочка</t>
  </si>
  <si>
    <t>985-Пятерочка</t>
  </si>
  <si>
    <t>108-Пятерочка</t>
  </si>
  <si>
    <t>109-Пятерочка</t>
  </si>
  <si>
    <t>850-Пятерочка</t>
  </si>
  <si>
    <t>782-Пятерочка</t>
  </si>
  <si>
    <t>852-Пятерочка</t>
  </si>
  <si>
    <t>484-Пятерочка</t>
  </si>
  <si>
    <t>120-Пятерочка</t>
  </si>
  <si>
    <t>116-Пятерочка</t>
  </si>
  <si>
    <t>124-Пятерочка</t>
  </si>
  <si>
    <t>111-Пятерочка</t>
  </si>
  <si>
    <t>856-Пятерочка</t>
  </si>
  <si>
    <t>138-Пятерочка</t>
  </si>
  <si>
    <t>127-Пятерочка</t>
  </si>
  <si>
    <t>780-Пятерочка</t>
  </si>
  <si>
    <t>161-Пятерочка</t>
  </si>
  <si>
    <t>160-Пятерочка</t>
  </si>
  <si>
    <t>167-Пятерочка</t>
  </si>
  <si>
    <t>143-Пятерочка</t>
  </si>
  <si>
    <t>781-Пятерочка</t>
  </si>
  <si>
    <t>169-Пятерочка</t>
  </si>
  <si>
    <t>173-Пятерочка</t>
  </si>
  <si>
    <t>168-Пятерочка</t>
  </si>
  <si>
    <t>179-Пятерочка</t>
  </si>
  <si>
    <t>171-Пятерочка</t>
  </si>
  <si>
    <t>859-Пятерочка</t>
  </si>
  <si>
    <t>181-Пятерочка</t>
  </si>
  <si>
    <t>180-Пятерочка</t>
  </si>
  <si>
    <t>182-Пятерочка</t>
  </si>
  <si>
    <t>183-Пятерочка</t>
  </si>
  <si>
    <t>186-Пятерочка</t>
  </si>
  <si>
    <t>863-Пятерочка</t>
  </si>
  <si>
    <t>172-Пятерочка</t>
  </si>
  <si>
    <t>189-Пятерочка</t>
  </si>
  <si>
    <t>178-Пятерочка</t>
  </si>
  <si>
    <t>195-Пятерочка</t>
  </si>
  <si>
    <t>196-Пятерочка</t>
  </si>
  <si>
    <t>853-Пятерочка</t>
  </si>
  <si>
    <t>197-Пятерочка</t>
  </si>
  <si>
    <t>200-Пятерочка</t>
  </si>
  <si>
    <t>201-Пятерочка</t>
  </si>
  <si>
    <t>202-Пятерочка</t>
  </si>
  <si>
    <t>198-Пятерочка</t>
  </si>
  <si>
    <t>2060-Пятерочка</t>
  </si>
  <si>
    <t>2113-Пятерочка</t>
  </si>
  <si>
    <t>194-Пятерочка</t>
  </si>
  <si>
    <t>2103-Пятерочка</t>
  </si>
  <si>
    <t>2107-Пятерочка</t>
  </si>
  <si>
    <t>2141-Пятерочка</t>
  </si>
  <si>
    <t>187-Пятерочка</t>
  </si>
  <si>
    <t>2255-Пятерочка</t>
  </si>
  <si>
    <t>2285-Пятерочка</t>
  </si>
  <si>
    <t>2254-Пятерочка</t>
  </si>
  <si>
    <t>2326-Пятерочка</t>
  </si>
  <si>
    <t>2206-Пятерочка</t>
  </si>
  <si>
    <t>2496-Пятерочка</t>
  </si>
  <si>
    <t>2498-Пятерочка</t>
  </si>
  <si>
    <t>2499-Пятерочка</t>
  </si>
  <si>
    <t>2500-Пятерочка</t>
  </si>
  <si>
    <t>2501-Пятерочка</t>
  </si>
  <si>
    <t>2502-Пятерочка</t>
  </si>
  <si>
    <t>2142-Пятерочка</t>
  </si>
  <si>
    <t>2124-Пятерочка</t>
  </si>
  <si>
    <t>2418-Пятерочка</t>
  </si>
  <si>
    <t>2431-Пятерочка</t>
  </si>
  <si>
    <t>2227-Пятерочка</t>
  </si>
  <si>
    <t>2684-Пятерочка</t>
  </si>
  <si>
    <t>2688-Пятерочка</t>
  </si>
  <si>
    <t>2689-Пятерочка</t>
  </si>
  <si>
    <t>2325-Пятерочка</t>
  </si>
  <si>
    <t>2287-Пятерочка</t>
  </si>
  <si>
    <t>2745-Пятерочка</t>
  </si>
  <si>
    <t>2761-Пятерочка</t>
  </si>
  <si>
    <t>2690-Пятерочка</t>
  </si>
  <si>
    <t>2749-Пятерочка</t>
  </si>
  <si>
    <t>2781-Пятерочка</t>
  </si>
  <si>
    <t>2747-Пятерочка</t>
  </si>
  <si>
    <t>2286-Пятерочка </t>
  </si>
  <si>
    <t>2806-Пятерочка</t>
  </si>
  <si>
    <t>415-Пятерочка</t>
  </si>
  <si>
    <t>485-Пятерочка</t>
  </si>
  <si>
    <t>107-Пятерочка</t>
  </si>
  <si>
    <t>770-Пятерочка</t>
  </si>
  <si>
    <t>2415-Пятерочка</t>
  </si>
  <si>
    <t>2814-Пятерочка</t>
  </si>
  <si>
    <t>2422-Пятерочка</t>
  </si>
  <si>
    <t>2897-Пятерочка</t>
  </si>
  <si>
    <t>2760-Пятерочка</t>
  </si>
  <si>
    <t>487-Пятерочка</t>
  </si>
  <si>
    <t>3065-Пятерочка</t>
  </si>
  <si>
    <t>2813-Пятерочка</t>
  </si>
  <si>
    <t>3116-Пятерочка</t>
  </si>
  <si>
    <t>911-Пятерочка</t>
  </si>
  <si>
    <t>3117-Пятерочка</t>
  </si>
  <si>
    <t>3153-Пятерочка</t>
  </si>
  <si>
    <t>3177-Пятерочка</t>
  </si>
  <si>
    <t>3000-Пятерочка</t>
  </si>
  <si>
    <t>3101-Пятерочка</t>
  </si>
  <si>
    <t>3155-Пятерочка</t>
  </si>
  <si>
    <t>3266-Пятерочка</t>
  </si>
  <si>
    <t>3152-Пятерочка</t>
  </si>
  <si>
    <t>3148-Пятерочка</t>
  </si>
  <si>
    <t>3214-Пятерочка</t>
  </si>
  <si>
    <t>3265-Пятерочка</t>
  </si>
  <si>
    <t>2954-Пятерочка</t>
  </si>
  <si>
    <t>3401-Пятерочка</t>
  </si>
  <si>
    <t>280-Пятерочка</t>
  </si>
  <si>
    <t>3317-Пятерочка</t>
  </si>
  <si>
    <t>3316-Пятерочка</t>
  </si>
  <si>
    <t>3428-Пятерочка</t>
  </si>
  <si>
    <t>3426-Пятерочка</t>
  </si>
  <si>
    <t>3092-Пятерочка</t>
  </si>
  <si>
    <t>3296-Пятерочка</t>
  </si>
  <si>
    <t>860-Пятерочка</t>
  </si>
  <si>
    <t>861-Пятерочка</t>
  </si>
  <si>
    <t>862-Пятерочка</t>
  </si>
  <si>
    <t>498-Пятерочка</t>
  </si>
  <si>
    <t>982-Пятерочка</t>
  </si>
  <si>
    <t>281-Пятерочка</t>
  </si>
  <si>
    <t>588-Пятерочка</t>
  </si>
  <si>
    <t>104-Пятерочка</t>
  </si>
  <si>
    <t>3036-Пятерочка</t>
  </si>
  <si>
    <t>3352-Пятерочка</t>
  </si>
  <si>
    <t>3454-Пятерочка</t>
  </si>
  <si>
    <t>3471-Пятерочка</t>
  </si>
  <si>
    <t>3399-Пятерочка</t>
  </si>
  <si>
    <t>3473-Пятерочка</t>
  </si>
  <si>
    <t>3531-Пятерочка</t>
  </si>
  <si>
    <t>3106-Пятерочка</t>
  </si>
  <si>
    <t>3474-Пятерочка</t>
  </si>
  <si>
    <t>3341-Пятерочка</t>
  </si>
  <si>
    <t>3149-Пятерочка</t>
  </si>
  <si>
    <t>3560-Пятерочка</t>
  </si>
  <si>
    <t>3453-Пятерочка</t>
  </si>
  <si>
    <t>3546-Пятерочка</t>
  </si>
  <si>
    <t>3658-Пятерочка</t>
  </si>
  <si>
    <t>277-Пятерочка</t>
  </si>
  <si>
    <t>3158-Пятерочка</t>
  </si>
  <si>
    <t>2068-Пятерочка</t>
  </si>
  <si>
    <t>3342-Пятерочка</t>
  </si>
  <si>
    <t>3472-Пятерочка</t>
  </si>
  <si>
    <t>3679-Пятерочка</t>
  </si>
  <si>
    <t>3366-Пятерочка</t>
  </si>
  <si>
    <t>3695-Пятерочка</t>
  </si>
  <si>
    <t>3411-Пятерочка</t>
  </si>
  <si>
    <t>3516-Пятерочка</t>
  </si>
  <si>
    <t>3605-Пятерочка</t>
  </si>
  <si>
    <t>3808-Пятерочка</t>
  </si>
  <si>
    <t>3127-Пятерочка</t>
  </si>
  <si>
    <t>3793-Пятерочка</t>
  </si>
  <si>
    <t>3849-Пятерочка</t>
  </si>
  <si>
    <t>3850-Пятерочка</t>
  </si>
  <si>
    <t>3942-Пятерочка</t>
  </si>
  <si>
    <t>3974-Пятерочка</t>
  </si>
  <si>
    <t>3758-Пятерочка</t>
  </si>
  <si>
    <t>3990-Пятерочка</t>
  </si>
  <si>
    <t>3734-Пятерочка</t>
  </si>
  <si>
    <t>3205-Пятерочка</t>
  </si>
  <si>
    <t>3678-Пятерочка</t>
  </si>
  <si>
    <t>4051-Пятерочка</t>
  </si>
  <si>
    <t>283-Пятерочка</t>
  </si>
  <si>
    <t>4158-Пятерочка</t>
  </si>
  <si>
    <t>3122-Пятерочка</t>
  </si>
  <si>
    <t>4133-Пятерочка</t>
  </si>
  <si>
    <t>4317-Пятерочка</t>
  </si>
  <si>
    <t>4319-Пятерочка</t>
  </si>
  <si>
    <t>4285-Пятерочка</t>
  </si>
  <si>
    <t>4280-Пятерочка</t>
  </si>
  <si>
    <t>4050-Пятерочка</t>
  </si>
  <si>
    <t>4374-Пятерочка</t>
  </si>
  <si>
    <t>4408-Пятерочка</t>
  </si>
  <si>
    <t>4331-Пятерочка</t>
  </si>
  <si>
    <t>3960-Пятерочка</t>
  </si>
  <si>
    <t>10347-Пятерочка</t>
  </si>
  <si>
    <t>10349-Пятерочка</t>
  </si>
  <si>
    <t>E021</t>
  </si>
  <si>
    <t>11878-Пятерочка</t>
  </si>
  <si>
    <t>E022</t>
  </si>
  <si>
    <t>13926-Пятерочка</t>
  </si>
  <si>
    <t>E023</t>
  </si>
  <si>
    <t>11731-Пятерочка</t>
  </si>
  <si>
    <t>E041</t>
  </si>
  <si>
    <t>13920-Пятерочка</t>
  </si>
  <si>
    <t>E076</t>
  </si>
  <si>
    <t>13858-Пятерочка</t>
  </si>
  <si>
    <t>E086</t>
  </si>
  <si>
    <t>13969-Пятерочка</t>
  </si>
  <si>
    <t>E138</t>
  </si>
  <si>
    <t>11685-Пятерочка</t>
  </si>
  <si>
    <t>E158</t>
  </si>
  <si>
    <t>13982-Пятерочка</t>
  </si>
  <si>
    <t>E169</t>
  </si>
  <si>
    <t>E269</t>
  </si>
  <si>
    <t>14012-Пятерочка</t>
  </si>
  <si>
    <t>E292</t>
  </si>
  <si>
    <t>14220-Пятерочка</t>
  </si>
  <si>
    <t>E293</t>
  </si>
  <si>
    <t>14221-Пятерочка</t>
  </si>
  <si>
    <t>E384</t>
  </si>
  <si>
    <t>14187-Пятерочка</t>
  </si>
  <si>
    <t>E562</t>
  </si>
  <si>
    <t>11867-Пятерочка</t>
  </si>
  <si>
    <t>E590</t>
  </si>
  <si>
    <t>14246-Пятерочка</t>
  </si>
  <si>
    <t>E597</t>
  </si>
  <si>
    <t>14572-Пятерочка</t>
  </si>
  <si>
    <t>E643</t>
  </si>
  <si>
    <t>14594-Пятерочка</t>
  </si>
  <si>
    <t>E673</t>
  </si>
  <si>
    <t>12778-Пятерочка</t>
  </si>
  <si>
    <t>E693</t>
  </si>
  <si>
    <t>14629-Пятерочка</t>
  </si>
  <si>
    <t>E751</t>
  </si>
  <si>
    <t>14742-Пятерочка</t>
  </si>
  <si>
    <t>E793</t>
  </si>
  <si>
    <t>14771-Пятерочка</t>
  </si>
  <si>
    <t>E916</t>
  </si>
  <si>
    <t>14903-Пятерочка</t>
  </si>
  <si>
    <t>E946</t>
  </si>
  <si>
    <t>12361-Пятерочка</t>
  </si>
  <si>
    <t>E993</t>
  </si>
  <si>
    <t>12567-Пятерочка</t>
  </si>
  <si>
    <t>E994</t>
  </si>
  <si>
    <t>15009-Пятерочка</t>
  </si>
  <si>
    <t>G054</t>
  </si>
  <si>
    <t>7354-Пятерочка</t>
  </si>
  <si>
    <t>G079</t>
  </si>
  <si>
    <t>7613-Пятерочка</t>
  </si>
  <si>
    <t>G121</t>
  </si>
  <si>
    <t>7690-Пятерочка</t>
  </si>
  <si>
    <t>G162</t>
  </si>
  <si>
    <t>7311-Пятерочка</t>
  </si>
  <si>
    <t>G175</t>
  </si>
  <si>
    <t>7738-Пятерочка</t>
  </si>
  <si>
    <t>G181</t>
  </si>
  <si>
    <t>7703-Пятерочка</t>
  </si>
  <si>
    <t>G182</t>
  </si>
  <si>
    <t>7068-Пятерочка</t>
  </si>
  <si>
    <t>G207</t>
  </si>
  <si>
    <t>7678-Пятерочка</t>
  </si>
  <si>
    <t>G224</t>
  </si>
  <si>
    <t>G226</t>
  </si>
  <si>
    <t>7826-Пятерочка</t>
  </si>
  <si>
    <t>G245</t>
  </si>
  <si>
    <t>7866-Пятерочка</t>
  </si>
  <si>
    <t>G253</t>
  </si>
  <si>
    <t>7856-Пятерочка</t>
  </si>
  <si>
    <t>G258</t>
  </si>
  <si>
    <t>7869-Пятерочка</t>
  </si>
  <si>
    <t>G270</t>
  </si>
  <si>
    <t>7739-Пятерочка</t>
  </si>
  <si>
    <t>G271</t>
  </si>
  <si>
    <t>7445-Пятерочка</t>
  </si>
  <si>
    <t>G306</t>
  </si>
  <si>
    <t>7892-Пятерочка</t>
  </si>
  <si>
    <t>G308</t>
  </si>
  <si>
    <t>7918-Пятерочка</t>
  </si>
  <si>
    <t>G309</t>
  </si>
  <si>
    <t>7907-Пятерочка</t>
  </si>
  <si>
    <t>G339</t>
  </si>
  <si>
    <t>7938-Пятерочка</t>
  </si>
  <si>
    <t>G386</t>
  </si>
  <si>
    <t>7149-Пятерочка</t>
  </si>
  <si>
    <t>G387</t>
  </si>
  <si>
    <t>7201-Пятерочка</t>
  </si>
  <si>
    <t>G431</t>
  </si>
  <si>
    <t>8019-Пятерочка</t>
  </si>
  <si>
    <t>G432</t>
  </si>
  <si>
    <t>7704-Пятерочка</t>
  </si>
  <si>
    <t>G450</t>
  </si>
  <si>
    <t>8061-Пятерочка</t>
  </si>
  <si>
    <t>G474</t>
  </si>
  <si>
    <t>8099-Пятерочка</t>
  </si>
  <si>
    <t>G482</t>
  </si>
  <si>
    <t>7919-Пятерочка</t>
  </si>
  <si>
    <t>G483</t>
  </si>
  <si>
    <t>7888-Пятерочка</t>
  </si>
  <si>
    <t>G517</t>
  </si>
  <si>
    <t>7150-Пятерочка</t>
  </si>
  <si>
    <t>G518</t>
  </si>
  <si>
    <t>7990-Пятерочка</t>
  </si>
  <si>
    <t>G519</t>
  </si>
  <si>
    <t>8179-Пятерочка</t>
  </si>
  <si>
    <t>G520</t>
  </si>
  <si>
    <t>8217-Пятерочка</t>
  </si>
  <si>
    <t>G525</t>
  </si>
  <si>
    <t>7634-Пятерочка</t>
  </si>
  <si>
    <t>G528</t>
  </si>
  <si>
    <t>8198-Пятерочка</t>
  </si>
  <si>
    <t>G537</t>
  </si>
  <si>
    <t>8140-Пятерочка</t>
  </si>
  <si>
    <t>G555</t>
  </si>
  <si>
    <t>7241-Пятерочка</t>
  </si>
  <si>
    <t>G580</t>
  </si>
  <si>
    <t>8332-Пятерочка</t>
  </si>
  <si>
    <t>G660</t>
  </si>
  <si>
    <t>8078-Пятерочка</t>
  </si>
  <si>
    <t>G708</t>
  </si>
  <si>
    <t>7003-Пятерочка</t>
  </si>
  <si>
    <t>G790</t>
  </si>
  <si>
    <t>8543-Пятерочка</t>
  </si>
  <si>
    <t>G842</t>
  </si>
  <si>
    <t>8648-Пятерочка</t>
  </si>
  <si>
    <t>G844</t>
  </si>
  <si>
    <t>7446-Пятерочка</t>
  </si>
  <si>
    <t>G857</t>
  </si>
  <si>
    <t>7314-Пятерочка</t>
  </si>
  <si>
    <t>G858</t>
  </si>
  <si>
    <t>8511-Пятерочка</t>
  </si>
  <si>
    <t>G896</t>
  </si>
  <si>
    <t>8301-Пятерочка</t>
  </si>
  <si>
    <t>G897</t>
  </si>
  <si>
    <t>8096-Пятерочка</t>
  </si>
  <si>
    <t>G937</t>
  </si>
  <si>
    <t>8734-Пятерочка</t>
  </si>
  <si>
    <t>G938</t>
  </si>
  <si>
    <t>8664-Пятерочка</t>
  </si>
  <si>
    <t>G986</t>
  </si>
  <si>
    <t>8077-Пятерочка</t>
  </si>
  <si>
    <t>G994</t>
  </si>
  <si>
    <t>8466-Пятерочка</t>
  </si>
  <si>
    <t>G995</t>
  </si>
  <si>
    <t>8876-Пятерочка</t>
  </si>
  <si>
    <t>H024</t>
  </si>
  <si>
    <t>12489-Пятерочка</t>
  </si>
  <si>
    <t>H028</t>
  </si>
  <si>
    <t>12702-Пятерочка</t>
  </si>
  <si>
    <t>H029</t>
  </si>
  <si>
    <t>12938-Пятерочка</t>
  </si>
  <si>
    <t>H038</t>
  </si>
  <si>
    <t>12857-Пятерочка</t>
  </si>
  <si>
    <t>H045</t>
  </si>
  <si>
    <t>12956-Пятерочка</t>
  </si>
  <si>
    <t>H065</t>
  </si>
  <si>
    <t>12971-Пятерочка</t>
  </si>
  <si>
    <t>H086</t>
  </si>
  <si>
    <t>10472-Пятерочка</t>
  </si>
  <si>
    <t>H087</t>
  </si>
  <si>
    <t>11952-Пятерочка</t>
  </si>
  <si>
    <t>H088</t>
  </si>
  <si>
    <t>12064-Пятерочка</t>
  </si>
  <si>
    <t>H096</t>
  </si>
  <si>
    <t>13002-Пятерочка</t>
  </si>
  <si>
    <t>H198</t>
  </si>
  <si>
    <t>12988-Пятерочка</t>
  </si>
  <si>
    <t>H199</t>
  </si>
  <si>
    <t>13020-Пятерочка</t>
  </si>
  <si>
    <t>H200</t>
  </si>
  <si>
    <t>13065-Пятерочка</t>
  </si>
  <si>
    <t>H204</t>
  </si>
  <si>
    <t>12194-Пятерочка</t>
  </si>
  <si>
    <t>H231</t>
  </si>
  <si>
    <t>13063-Пятерочка</t>
  </si>
  <si>
    <t>H232</t>
  </si>
  <si>
    <t>13019-Пятерочка</t>
  </si>
  <si>
    <t>H302</t>
  </si>
  <si>
    <t>10346-Пятерочка</t>
  </si>
  <si>
    <t>H303</t>
  </si>
  <si>
    <t>12009-Пятерочка</t>
  </si>
  <si>
    <t>H304</t>
  </si>
  <si>
    <t>13126-Пятерочка</t>
  </si>
  <si>
    <t>H341</t>
  </si>
  <si>
    <t>13221-Пятерочка</t>
  </si>
  <si>
    <t>H371</t>
  </si>
  <si>
    <t>13222-Пятерочка</t>
  </si>
  <si>
    <t>H372</t>
  </si>
  <si>
    <t>12115-Пятерочка</t>
  </si>
  <si>
    <t>H399</t>
  </si>
  <si>
    <t>13148-Пятерочка</t>
  </si>
  <si>
    <t>H433</t>
  </si>
  <si>
    <t>11861-Пятерочка</t>
  </si>
  <si>
    <t>H434</t>
  </si>
  <si>
    <t>12779-Пятерочка</t>
  </si>
  <si>
    <t>H435</t>
  </si>
  <si>
    <t>13171-Пятерочка</t>
  </si>
  <si>
    <t>H477</t>
  </si>
  <si>
    <t>H478</t>
  </si>
  <si>
    <t>11980-Пятерочка</t>
  </si>
  <si>
    <t>H489</t>
  </si>
  <si>
    <t>13338-Пятерочка</t>
  </si>
  <si>
    <t>H490</t>
  </si>
  <si>
    <t>13190-Пятерочка</t>
  </si>
  <si>
    <t>H507</t>
  </si>
  <si>
    <t>13358-Пятерочка</t>
  </si>
  <si>
    <t>H509</t>
  </si>
  <si>
    <t>13357-Пятерочка</t>
  </si>
  <si>
    <t>H510</t>
  </si>
  <si>
    <t>13287-Пятерочка</t>
  </si>
  <si>
    <t>H524</t>
  </si>
  <si>
    <t>11942-Пятерочка</t>
  </si>
  <si>
    <t>H525</t>
  </si>
  <si>
    <t>12305-Пятерочка</t>
  </si>
  <si>
    <t>H564</t>
  </si>
  <si>
    <t>12863-Пятерочка</t>
  </si>
  <si>
    <t>H569</t>
  </si>
  <si>
    <t>13413-Пятерочка</t>
  </si>
  <si>
    <t>H619</t>
  </si>
  <si>
    <t>13487-Пятерочка</t>
  </si>
  <si>
    <t>H630</t>
  </si>
  <si>
    <t>13305-Пятерочка</t>
  </si>
  <si>
    <t>H666</t>
  </si>
  <si>
    <t>12996-Пятерочка</t>
  </si>
  <si>
    <t>H672</t>
  </si>
  <si>
    <t>13471-Пятерочка</t>
  </si>
  <si>
    <t>H685</t>
  </si>
  <si>
    <t>12031-Пятерочка</t>
  </si>
  <si>
    <t>H714</t>
  </si>
  <si>
    <t>13092-Пятерочка</t>
  </si>
  <si>
    <t>H807</t>
  </si>
  <si>
    <t>10299-Пятерочка</t>
  </si>
  <si>
    <t>H815</t>
  </si>
  <si>
    <t>10831-Пятерочка</t>
  </si>
  <si>
    <t>H853</t>
  </si>
  <si>
    <t>13678-Пятерочка</t>
  </si>
  <si>
    <t>H860</t>
  </si>
  <si>
    <t>11218-Пятерочка</t>
  </si>
  <si>
    <t>H862</t>
  </si>
  <si>
    <t>13674-Пятерочка</t>
  </si>
  <si>
    <t>H904</t>
  </si>
  <si>
    <t>13779-Пятерочка</t>
  </si>
  <si>
    <t>H927</t>
  </si>
  <si>
    <t>13784-Пятерочка</t>
  </si>
  <si>
    <t>H945</t>
  </si>
  <si>
    <t>13495-Пятерочка</t>
  </si>
  <si>
    <t>H965</t>
  </si>
  <si>
    <t>13664-Пятерочка</t>
  </si>
  <si>
    <t>J001</t>
  </si>
  <si>
    <t>6655-Пятерочка</t>
  </si>
  <si>
    <t>J002</t>
  </si>
  <si>
    <t>8555-Пятерочка</t>
  </si>
  <si>
    <t>J003</t>
  </si>
  <si>
    <t>8761-Пятерочка</t>
  </si>
  <si>
    <t>J005</t>
  </si>
  <si>
    <t>8701-Пятерочка</t>
  </si>
  <si>
    <t>J006</t>
  </si>
  <si>
    <t>7380-Пятерочка</t>
  </si>
  <si>
    <t>J012</t>
  </si>
  <si>
    <t>7855-Пятерочка</t>
  </si>
  <si>
    <t>J063</t>
  </si>
  <si>
    <t>8910-Пятерочка</t>
  </si>
  <si>
    <t>J067</t>
  </si>
  <si>
    <t>8958-Пятерочка</t>
  </si>
  <si>
    <t>J098</t>
  </si>
  <si>
    <t>6869-Пятерочка</t>
  </si>
  <si>
    <t>J173</t>
  </si>
  <si>
    <t>9109-Пятерочка</t>
  </si>
  <si>
    <t>J174</t>
  </si>
  <si>
    <t>9142-Пятерочка</t>
  </si>
  <si>
    <t>J210</t>
  </si>
  <si>
    <t>8788-Пятерочка</t>
  </si>
  <si>
    <t>J213</t>
  </si>
  <si>
    <t>8815-Пятерочка</t>
  </si>
  <si>
    <t>J214</t>
  </si>
  <si>
    <t>10015-Пятерочка</t>
  </si>
  <si>
    <t>J285</t>
  </si>
  <si>
    <t>6914-Пятерочка</t>
  </si>
  <si>
    <t>J286</t>
  </si>
  <si>
    <t>8963-Пятерочка</t>
  </si>
  <si>
    <t>J287</t>
  </si>
  <si>
    <t>10027-Пятерочка</t>
  </si>
  <si>
    <t>J307</t>
  </si>
  <si>
    <t>7476-Пятерочка</t>
  </si>
  <si>
    <t>J308</t>
  </si>
  <si>
    <t>10039-Пятерочка</t>
  </si>
  <si>
    <t>J427</t>
  </si>
  <si>
    <t>10076-Пятерочка</t>
  </si>
  <si>
    <t>J429</t>
  </si>
  <si>
    <t>7332-Пятерочка</t>
  </si>
  <si>
    <t>J444</t>
  </si>
  <si>
    <t>10073-Пятерочка</t>
  </si>
  <si>
    <t>J445</t>
  </si>
  <si>
    <t>10016-Пятерочка</t>
  </si>
  <si>
    <t>J492</t>
  </si>
  <si>
    <t>10090-Пятерочка</t>
  </si>
  <si>
    <t>J493</t>
  </si>
  <si>
    <t>6310-Пятерочка</t>
  </si>
  <si>
    <t>J500</t>
  </si>
  <si>
    <t>7819-Пятерочка</t>
  </si>
  <si>
    <t>J613</t>
  </si>
  <si>
    <t>10126-Пятерочка</t>
  </si>
  <si>
    <t>J619</t>
  </si>
  <si>
    <t>10132-Пятерочка</t>
  </si>
  <si>
    <t>J686</t>
  </si>
  <si>
    <t>10077-Пятерочка</t>
  </si>
  <si>
    <t>J687</t>
  </si>
  <si>
    <t>10168-Пятерочка</t>
  </si>
  <si>
    <t>J707</t>
  </si>
  <si>
    <t>10147-Пятерочка</t>
  </si>
  <si>
    <t>J743</t>
  </si>
  <si>
    <t>10161-Пятерочка</t>
  </si>
  <si>
    <t>J773</t>
  </si>
  <si>
    <t>10214-Пятерочка</t>
  </si>
  <si>
    <t>J787</t>
  </si>
  <si>
    <t>J794</t>
  </si>
  <si>
    <t>10225-Пятерочка</t>
  </si>
  <si>
    <t>J795</t>
  </si>
  <si>
    <t>10234-Пятерочка</t>
  </si>
  <si>
    <t>J844</t>
  </si>
  <si>
    <t>10248-Пятерочка</t>
  </si>
  <si>
    <t>J845</t>
  </si>
  <si>
    <t>10133-Пятерочка</t>
  </si>
  <si>
    <t>J847</t>
  </si>
  <si>
    <t>8273-Пятерочка</t>
  </si>
  <si>
    <t>J858</t>
  </si>
  <si>
    <t>10255-Пятерочка</t>
  </si>
  <si>
    <t>J867</t>
  </si>
  <si>
    <t>10136-Пятерочка</t>
  </si>
  <si>
    <t>J890</t>
  </si>
  <si>
    <t>9100-Пятерочка</t>
  </si>
  <si>
    <t>J891</t>
  </si>
  <si>
    <t>10106-Пятерочка</t>
  </si>
  <si>
    <t>J892</t>
  </si>
  <si>
    <t>7028-Пятерочка</t>
  </si>
  <si>
    <t>J905</t>
  </si>
  <si>
    <t>10302-Пятерочка</t>
  </si>
  <si>
    <t>J996</t>
  </si>
  <si>
    <t>8475-Пятерочка</t>
  </si>
  <si>
    <t>L088</t>
  </si>
  <si>
    <t>5931-Пятерочка</t>
  </si>
  <si>
    <t>L117</t>
  </si>
  <si>
    <t>5737-Пятерочка</t>
  </si>
  <si>
    <t>L126</t>
  </si>
  <si>
    <t>5934-Пятерочка</t>
  </si>
  <si>
    <t>L162</t>
  </si>
  <si>
    <t>5977-Пятерочка</t>
  </si>
  <si>
    <t>L170</t>
  </si>
  <si>
    <t>5954-Пятерочка</t>
  </si>
  <si>
    <t>L171</t>
  </si>
  <si>
    <t>5746-Пятерочка</t>
  </si>
  <si>
    <t>L221</t>
  </si>
  <si>
    <t>5984-Пятерочка</t>
  </si>
  <si>
    <t>L252</t>
  </si>
  <si>
    <t>5922-Пятерочка</t>
  </si>
  <si>
    <t>L304</t>
  </si>
  <si>
    <t>6162-Пятерочка</t>
  </si>
  <si>
    <t>L488</t>
  </si>
  <si>
    <t>5478-Пятерочка</t>
  </si>
  <si>
    <t>L493</t>
  </si>
  <si>
    <t>6263-Пятерочка</t>
  </si>
  <si>
    <t>L596</t>
  </si>
  <si>
    <t>6293-Пятерочка</t>
  </si>
  <si>
    <t>L714</t>
  </si>
  <si>
    <t>6407-Пятерочка</t>
  </si>
  <si>
    <t>L715</t>
  </si>
  <si>
    <t>5932-Пятерочка</t>
  </si>
  <si>
    <t>L718</t>
  </si>
  <si>
    <t>6397-Пятерочка</t>
  </si>
  <si>
    <t>L722</t>
  </si>
  <si>
    <t>6373-Пятерочка</t>
  </si>
  <si>
    <t>L723</t>
  </si>
  <si>
    <t>6241-Пятерочка</t>
  </si>
  <si>
    <t>L724</t>
  </si>
  <si>
    <t>6441-Пятерочка</t>
  </si>
  <si>
    <t>L730</t>
  </si>
  <si>
    <t>6388-Пятерочка</t>
  </si>
  <si>
    <t>L731</t>
  </si>
  <si>
    <t>5103-Пятерочка</t>
  </si>
  <si>
    <t>L739</t>
  </si>
  <si>
    <t>6384-Пятерочка</t>
  </si>
  <si>
    <t>L740</t>
  </si>
  <si>
    <t>6438-Пятерочка</t>
  </si>
  <si>
    <t>L741</t>
  </si>
  <si>
    <t>6450-Пятерочка</t>
  </si>
  <si>
    <t>L762</t>
  </si>
  <si>
    <t>6462-Пятерочка</t>
  </si>
  <si>
    <t>L782</t>
  </si>
  <si>
    <t>6437-Пятерочка</t>
  </si>
  <si>
    <t>L795</t>
  </si>
  <si>
    <t>6449-Пятерочка</t>
  </si>
  <si>
    <t>L814</t>
  </si>
  <si>
    <t>6485-Пятерочка</t>
  </si>
  <si>
    <t>L817</t>
  </si>
  <si>
    <t>6466-Пятерочка</t>
  </si>
  <si>
    <t>L819</t>
  </si>
  <si>
    <t>6412-Пятерочка</t>
  </si>
  <si>
    <t>L821</t>
  </si>
  <si>
    <t>5252-Пятерочка</t>
  </si>
  <si>
    <t>L851</t>
  </si>
  <si>
    <t>6161-Пятерочка</t>
  </si>
  <si>
    <t>L852</t>
  </si>
  <si>
    <t>6521-Пятерочка</t>
  </si>
  <si>
    <t>L869</t>
  </si>
  <si>
    <t>6356-Пятерочка</t>
  </si>
  <si>
    <t>L877</t>
  </si>
  <si>
    <t>6542-Пятерочка</t>
  </si>
  <si>
    <t>L878</t>
  </si>
  <si>
    <t>5754-Пятерочка</t>
  </si>
  <si>
    <t>L883</t>
  </si>
  <si>
    <t>6545-Пятерочка</t>
  </si>
  <si>
    <t>L889</t>
  </si>
  <si>
    <t>6564-Пятерочка</t>
  </si>
  <si>
    <t>L890</t>
  </si>
  <si>
    <t>6565-Пятерочка</t>
  </si>
  <si>
    <t>L891</t>
  </si>
  <si>
    <t>6566-Пятерочка</t>
  </si>
  <si>
    <t>L910</t>
  </si>
  <si>
    <t>6399-Пятерочка</t>
  </si>
  <si>
    <t>L911</t>
  </si>
  <si>
    <t>6502-Пятерочка</t>
  </si>
  <si>
    <t>L912</t>
  </si>
  <si>
    <t>6452-Пятерочка</t>
  </si>
  <si>
    <t>L920</t>
  </si>
  <si>
    <t>6551-Пятерочка</t>
  </si>
  <si>
    <t>L940</t>
  </si>
  <si>
    <t>6586-Пятерочка</t>
  </si>
  <si>
    <t>L997</t>
  </si>
  <si>
    <t>6607-Пятерочка</t>
  </si>
  <si>
    <t>O062</t>
  </si>
  <si>
    <t>15080-Пятерочка</t>
  </si>
  <si>
    <t>O075</t>
  </si>
  <si>
    <t>15051-Пятерочка</t>
  </si>
  <si>
    <t>O076</t>
  </si>
  <si>
    <t>10885-Пятерочка</t>
  </si>
  <si>
    <t>O085</t>
  </si>
  <si>
    <t>13383-Пятерочка</t>
  </si>
  <si>
    <t>O087</t>
  </si>
  <si>
    <t>15091-Пятерочка</t>
  </si>
  <si>
    <t>O131</t>
  </si>
  <si>
    <t>14976-Пятерочка</t>
  </si>
  <si>
    <t>O152</t>
  </si>
  <si>
    <t>14839-Пятерочка</t>
  </si>
  <si>
    <t>O164</t>
  </si>
  <si>
    <t>14714-Пятерочка</t>
  </si>
  <si>
    <t>O270</t>
  </si>
  <si>
    <t>15201-Пятерочка</t>
  </si>
  <si>
    <t>O330</t>
  </si>
  <si>
    <t>15142-Пятерочка</t>
  </si>
  <si>
    <t>O358</t>
  </si>
  <si>
    <t>15267-Пятерочка</t>
  </si>
  <si>
    <t>O386</t>
  </si>
  <si>
    <t>15395-Пятерочка</t>
  </si>
  <si>
    <t>O428</t>
  </si>
  <si>
    <t>11649-Пятерочка</t>
  </si>
  <si>
    <t>O452</t>
  </si>
  <si>
    <t>15448-Пятерочка</t>
  </si>
  <si>
    <t>O473</t>
  </si>
  <si>
    <t>15160-Пятерочка</t>
  </si>
  <si>
    <t>Q001</t>
  </si>
  <si>
    <t>6626-Пятерочка</t>
  </si>
  <si>
    <t>Q005</t>
  </si>
  <si>
    <t>6631-Пятерочка</t>
  </si>
  <si>
    <t>Q051</t>
  </si>
  <si>
    <t>6662-Пятерочка</t>
  </si>
  <si>
    <t>Q066</t>
  </si>
  <si>
    <t>6629-Пятерочка</t>
  </si>
  <si>
    <t>Q107</t>
  </si>
  <si>
    <t>6702-Пятерочка</t>
  </si>
  <si>
    <t>Q108</t>
  </si>
  <si>
    <t>6486-Пятерочка</t>
  </si>
  <si>
    <t>Q117</t>
  </si>
  <si>
    <t>6727-Пятерочка</t>
  </si>
  <si>
    <t>Q129</t>
  </si>
  <si>
    <t>6735-Пятерочка</t>
  </si>
  <si>
    <t>Q170</t>
  </si>
  <si>
    <t>6757-Пятерочка</t>
  </si>
  <si>
    <t>Q221</t>
  </si>
  <si>
    <t>6812-Пятерочка</t>
  </si>
  <si>
    <t>Q246</t>
  </si>
  <si>
    <t>6775-Пятерочка</t>
  </si>
  <si>
    <t>Q250</t>
  </si>
  <si>
    <t>6748-Пятерочка</t>
  </si>
  <si>
    <t>Q254</t>
  </si>
  <si>
    <t>6875-Пятерочка</t>
  </si>
  <si>
    <t>Q291</t>
  </si>
  <si>
    <t>6910-Пятерочка</t>
  </si>
  <si>
    <t>Q292</t>
  </si>
  <si>
    <t>6911-Пятерочка</t>
  </si>
  <si>
    <t>Q301</t>
  </si>
  <si>
    <t>6920-Пятерочка</t>
  </si>
  <si>
    <t>Q333</t>
  </si>
  <si>
    <t>6959-Пятерочка</t>
  </si>
  <si>
    <t>Q334</t>
  </si>
  <si>
    <t>6935-Пятерочка</t>
  </si>
  <si>
    <t>Q365</t>
  </si>
  <si>
    <t>6978-Пятерочка</t>
  </si>
  <si>
    <t>Q368</t>
  </si>
  <si>
    <t>6879-Пятерочка</t>
  </si>
  <si>
    <t>Q369</t>
  </si>
  <si>
    <t>6916-Пятерочка</t>
  </si>
  <si>
    <t>Q421</t>
  </si>
  <si>
    <t>6751-Пятерочка</t>
  </si>
  <si>
    <t>Q444</t>
  </si>
  <si>
    <t>6999-Пятерочка</t>
  </si>
  <si>
    <t>Q482</t>
  </si>
  <si>
    <t>6998-Пятерочка</t>
  </si>
  <si>
    <t>Q483</t>
  </si>
  <si>
    <t>6878-Пятерочка</t>
  </si>
  <si>
    <t>Q493</t>
  </si>
  <si>
    <t>7044-Пятерочка</t>
  </si>
  <si>
    <t>Q521</t>
  </si>
  <si>
    <t>7104-Пятерочка</t>
  </si>
  <si>
    <t>Q536</t>
  </si>
  <si>
    <t>6739-Пятерочка</t>
  </si>
  <si>
    <t>Q539</t>
  </si>
  <si>
    <t>7050-Пятерочка</t>
  </si>
  <si>
    <t>Q549</t>
  </si>
  <si>
    <t>6992-Пятерочка</t>
  </si>
  <si>
    <t>Q551</t>
  </si>
  <si>
    <t>5694-Пятерочка</t>
  </si>
  <si>
    <t>Q560</t>
  </si>
  <si>
    <t>6507-Пятерочка</t>
  </si>
  <si>
    <t>Q561</t>
  </si>
  <si>
    <t>6870-Пятерочка</t>
  </si>
  <si>
    <t>Q578</t>
  </si>
  <si>
    <t>7181-Пятерочка</t>
  </si>
  <si>
    <t>Q609</t>
  </si>
  <si>
    <t>7203-Пятерочка</t>
  </si>
  <si>
    <t>Q615</t>
  </si>
  <si>
    <t>7206-Пятерочка</t>
  </si>
  <si>
    <t>Q616</t>
  </si>
  <si>
    <t>7138-Пятерочка</t>
  </si>
  <si>
    <t>Q626</t>
  </si>
  <si>
    <t>7214-Пятерочка</t>
  </si>
  <si>
    <t>Q666</t>
  </si>
  <si>
    <t>7267-Пятерочка</t>
  </si>
  <si>
    <t>Q667</t>
  </si>
  <si>
    <t>7252-Пятерочка</t>
  </si>
  <si>
    <t>Q681</t>
  </si>
  <si>
    <t>7274-Пятерочка</t>
  </si>
  <si>
    <t>Q682</t>
  </si>
  <si>
    <t>6917-Пятерочка</t>
  </si>
  <si>
    <t>Q683</t>
  </si>
  <si>
    <t>7264-Пятерочка</t>
  </si>
  <si>
    <t>Q693</t>
  </si>
  <si>
    <t>7151-Пятерочка</t>
  </si>
  <si>
    <t>Q710</t>
  </si>
  <si>
    <t>6965-Пятерочка</t>
  </si>
  <si>
    <t>Q714</t>
  </si>
  <si>
    <t>7269-Пятерочка</t>
  </si>
  <si>
    <t>Q736</t>
  </si>
  <si>
    <t>7313-Пятерочка</t>
  </si>
  <si>
    <t>Q749</t>
  </si>
  <si>
    <t>7351-Пятерочка</t>
  </si>
  <si>
    <t>Q750</t>
  </si>
  <si>
    <t>7352-Пятерочка</t>
  </si>
  <si>
    <t>Q762</t>
  </si>
  <si>
    <t>7312-Пятерочка</t>
  </si>
  <si>
    <t>Q763</t>
  </si>
  <si>
    <t>7187-Пятерочка</t>
  </si>
  <si>
    <t>Q764</t>
  </si>
  <si>
    <t>6882-Пятерочка</t>
  </si>
  <si>
    <t>Q765</t>
  </si>
  <si>
    <t>6881-Пятерочка</t>
  </si>
  <si>
    <t>Q771</t>
  </si>
  <si>
    <t>5594-Пятерочка</t>
  </si>
  <si>
    <t>Q791</t>
  </si>
  <si>
    <t>6942-Пятерочка</t>
  </si>
  <si>
    <t>Q800</t>
  </si>
  <si>
    <t>5084-Пятерочка</t>
  </si>
  <si>
    <t>Q819</t>
  </si>
  <si>
    <t>7392-Пятерочка</t>
  </si>
  <si>
    <t>Q820</t>
  </si>
  <si>
    <t>7336-Пятерочка</t>
  </si>
  <si>
    <t>Q849</t>
  </si>
  <si>
    <t>7373-Пятерочка</t>
  </si>
  <si>
    <t>Q851</t>
  </si>
  <si>
    <t>7133-Пятерочка</t>
  </si>
  <si>
    <t>Q852</t>
  </si>
  <si>
    <t>7414-Пятерочка</t>
  </si>
  <si>
    <t>Q877</t>
  </si>
  <si>
    <t>7417-Пятерочка</t>
  </si>
  <si>
    <t>Q884</t>
  </si>
  <si>
    <t>7466-Пятерочка</t>
  </si>
  <si>
    <t>Q908</t>
  </si>
  <si>
    <t>7000-Пятерочка</t>
  </si>
  <si>
    <t>Q932</t>
  </si>
  <si>
    <t>7534-Пятерочка</t>
  </si>
  <si>
    <t>Q933</t>
  </si>
  <si>
    <t>7477-Пятерочка</t>
  </si>
  <si>
    <t>Q958</t>
  </si>
  <si>
    <t>7474-Пятерочка</t>
  </si>
  <si>
    <t>Q975</t>
  </si>
  <si>
    <t>7586-Пятерочка</t>
  </si>
  <si>
    <t>Q976</t>
  </si>
  <si>
    <t>7550-Пятерочка</t>
  </si>
  <si>
    <t>S005</t>
  </si>
  <si>
    <t>10342-Пятерочка</t>
  </si>
  <si>
    <t>S010</t>
  </si>
  <si>
    <t>10202-Пятерочка</t>
  </si>
  <si>
    <t>S124</t>
  </si>
  <si>
    <t>10396-Пятерочка</t>
  </si>
  <si>
    <t>S133</t>
  </si>
  <si>
    <t>8520-Пятерочка</t>
  </si>
  <si>
    <t>S134</t>
  </si>
  <si>
    <t>10241-Пятерочка</t>
  </si>
  <si>
    <t>S138</t>
  </si>
  <si>
    <t>10209-Пятерочка</t>
  </si>
  <si>
    <t>S139</t>
  </si>
  <si>
    <t>10397-Пятерочка</t>
  </si>
  <si>
    <t>S148</t>
  </si>
  <si>
    <t>10125-Пятерочка</t>
  </si>
  <si>
    <t>S181</t>
  </si>
  <si>
    <t>10440-Пятерочка</t>
  </si>
  <si>
    <t>S227</t>
  </si>
  <si>
    <t>4620-Пятерочка</t>
  </si>
  <si>
    <t>S228</t>
  </si>
  <si>
    <t>10107-Пятерочка</t>
  </si>
  <si>
    <t>S229</t>
  </si>
  <si>
    <t>7689-Пятерочка</t>
  </si>
  <si>
    <t>S230</t>
  </si>
  <si>
    <t>10464-Пятерочка</t>
  </si>
  <si>
    <t>S350</t>
  </si>
  <si>
    <t>10516-Пятерочка</t>
  </si>
  <si>
    <t>S369</t>
  </si>
  <si>
    <t>10518-Пятерочка</t>
  </si>
  <si>
    <t>S370</t>
  </si>
  <si>
    <t>7857-Пятерочка</t>
  </si>
  <si>
    <t>S389</t>
  </si>
  <si>
    <t>10532-Пятерочка</t>
  </si>
  <si>
    <t>S407</t>
  </si>
  <si>
    <t>10542-Пятерочка</t>
  </si>
  <si>
    <t>S408</t>
  </si>
  <si>
    <t>7441-Пятерочка</t>
  </si>
  <si>
    <t>S409</t>
  </si>
  <si>
    <t>10471-Пятерочка</t>
  </si>
  <si>
    <t>S426</t>
  </si>
  <si>
    <t>10553-Пятерочка</t>
  </si>
  <si>
    <t>S451</t>
  </si>
  <si>
    <t>10555-Пятерочка</t>
  </si>
  <si>
    <t>S461</t>
  </si>
  <si>
    <t>10544-Пятерочка</t>
  </si>
  <si>
    <t>S479</t>
  </si>
  <si>
    <t>10574-Пятерочка</t>
  </si>
  <si>
    <t>S488</t>
  </si>
  <si>
    <t>10559-Пятерочка</t>
  </si>
  <si>
    <t>S497</t>
  </si>
  <si>
    <t>10438-Пятерочка</t>
  </si>
  <si>
    <t>S533</t>
  </si>
  <si>
    <t>10598-Пятерочка</t>
  </si>
  <si>
    <t>S540</t>
  </si>
  <si>
    <t>10605-Пятерочка</t>
  </si>
  <si>
    <t>S589</t>
  </si>
  <si>
    <t>10264-Пятерочка</t>
  </si>
  <si>
    <t>S661</t>
  </si>
  <si>
    <t>8911-Пятерочка</t>
  </si>
  <si>
    <t>S689</t>
  </si>
  <si>
    <t>10586-Пятерочка</t>
  </si>
  <si>
    <t>S700</t>
  </si>
  <si>
    <t>10343-Пятерочка</t>
  </si>
  <si>
    <t>S713</t>
  </si>
  <si>
    <t>10781-Пятерочка</t>
  </si>
  <si>
    <t>S764</t>
  </si>
  <si>
    <t>10601-Пятерочка</t>
  </si>
  <si>
    <t>S765</t>
  </si>
  <si>
    <t>10852-Пятерочка</t>
  </si>
  <si>
    <t>S766</t>
  </si>
  <si>
    <t>687-Пятерочка</t>
  </si>
  <si>
    <t>S767</t>
  </si>
  <si>
    <t>705-Пятерочка</t>
  </si>
  <si>
    <t>S768</t>
  </si>
  <si>
    <t>797-Пятерочка</t>
  </si>
  <si>
    <t>S769</t>
  </si>
  <si>
    <t>697-Пятерочка</t>
  </si>
  <si>
    <t>S816</t>
  </si>
  <si>
    <t>10954-Пятерочка</t>
  </si>
  <si>
    <t>S834</t>
  </si>
  <si>
    <t>10924-Пятерочка</t>
  </si>
  <si>
    <t>S855</t>
  </si>
  <si>
    <t>10923-Пятерочка</t>
  </si>
  <si>
    <t>S867</t>
  </si>
  <si>
    <t>8020-Пятерочка</t>
  </si>
  <si>
    <t>S868</t>
  </si>
  <si>
    <t>10960-Пятерочка</t>
  </si>
  <si>
    <t>S883</t>
  </si>
  <si>
    <t>10883-Пятерочка</t>
  </si>
  <si>
    <t>S884</t>
  </si>
  <si>
    <t>10854-Пятерочка</t>
  </si>
  <si>
    <t>S885</t>
  </si>
  <si>
    <t>10939-Пятерочка</t>
  </si>
  <si>
    <t>S886</t>
  </si>
  <si>
    <t>10997-Пятерочка</t>
  </si>
  <si>
    <t>S887</t>
  </si>
  <si>
    <t>11001-Пятерочка</t>
  </si>
  <si>
    <t>S900</t>
  </si>
  <si>
    <t>10862-Пятерочка</t>
  </si>
  <si>
    <t>S919</t>
  </si>
  <si>
    <t>11071-Пятерочка</t>
  </si>
  <si>
    <t>S949</t>
  </si>
  <si>
    <t>10834-Пятерочка</t>
  </si>
  <si>
    <t>V002</t>
  </si>
  <si>
    <t>9001-Пятъница</t>
  </si>
  <si>
    <t>V003</t>
  </si>
  <si>
    <t>9002-Пятъница</t>
  </si>
  <si>
    <t>V006</t>
  </si>
  <si>
    <t>9008-Пятъница</t>
  </si>
  <si>
    <t>V007</t>
  </si>
  <si>
    <t>9009-Пятъница</t>
  </si>
  <si>
    <t>V017</t>
  </si>
  <si>
    <t>9018-Пятъница</t>
  </si>
  <si>
    <t>V020</t>
  </si>
  <si>
    <t>9007-Пятъница</t>
  </si>
  <si>
    <t>V025</t>
  </si>
  <si>
    <t>9043-Пятъница</t>
  </si>
  <si>
    <t>V026</t>
  </si>
  <si>
    <t>9042-Пятъница</t>
  </si>
  <si>
    <t>V033</t>
  </si>
  <si>
    <t>9603-Пятъница</t>
  </si>
  <si>
    <t>V034</t>
  </si>
  <si>
    <t>9783-Пятъница</t>
  </si>
  <si>
    <t>V039</t>
  </si>
  <si>
    <t>9907-Пятъница</t>
  </si>
  <si>
    <t>V041</t>
  </si>
  <si>
    <t>9908-Пятъница</t>
  </si>
  <si>
    <t>V043</t>
  </si>
  <si>
    <t>9910-Пятъница</t>
  </si>
  <si>
    <t>V045</t>
  </si>
  <si>
    <t>9911-Пятъница</t>
  </si>
  <si>
    <t>X001</t>
  </si>
  <si>
    <t>10905-Пятерочка</t>
  </si>
  <si>
    <t>X002</t>
  </si>
  <si>
    <t>11089-Пятерочка</t>
  </si>
  <si>
    <t>X030</t>
  </si>
  <si>
    <t>11153-Пятерочка</t>
  </si>
  <si>
    <t>X031</t>
  </si>
  <si>
    <t>11146-Пятерочка</t>
  </si>
  <si>
    <t>X032</t>
  </si>
  <si>
    <t>11079-Пятерочка</t>
  </si>
  <si>
    <t>X033</t>
  </si>
  <si>
    <t>10454-Пятерочка</t>
  </si>
  <si>
    <t>X086</t>
  </si>
  <si>
    <t>11114-Пятерочка</t>
  </si>
  <si>
    <t>X087</t>
  </si>
  <si>
    <t>10856-Пятерочка</t>
  </si>
  <si>
    <t>X127</t>
  </si>
  <si>
    <t>11227-Пятерочка</t>
  </si>
  <si>
    <t>X128</t>
  </si>
  <si>
    <t>11323-Пятерочка</t>
  </si>
  <si>
    <t>X167</t>
  </si>
  <si>
    <t>8960-Пятерочка</t>
  </si>
  <si>
    <t>X177</t>
  </si>
  <si>
    <t>10873-Пятерочка</t>
  </si>
  <si>
    <t>X278</t>
  </si>
  <si>
    <t>10442-Пятерочка</t>
  </si>
  <si>
    <t>X279</t>
  </si>
  <si>
    <t>11217-Пятерочка</t>
  </si>
  <si>
    <t>X285</t>
  </si>
  <si>
    <t>11113-Пятерочка</t>
  </si>
  <si>
    <t>X287</t>
  </si>
  <si>
    <t>10892-Пятерочка</t>
  </si>
  <si>
    <t>X324</t>
  </si>
  <si>
    <t>10529-Пятерочка</t>
  </si>
  <si>
    <t>X337</t>
  </si>
  <si>
    <t>11206-Пятерочка</t>
  </si>
  <si>
    <t>X351</t>
  </si>
  <si>
    <t>10085-Пятерочка</t>
  </si>
  <si>
    <t>X374</t>
  </si>
  <si>
    <t>10043-Пятерочка</t>
  </si>
  <si>
    <t>X395</t>
  </si>
  <si>
    <t>11460-Пятерочка</t>
  </si>
  <si>
    <t>X399</t>
  </si>
  <si>
    <t>7584-Пятерочка</t>
  </si>
  <si>
    <t>X400</t>
  </si>
  <si>
    <t>11490-Пятерочка</t>
  </si>
  <si>
    <t>X415</t>
  </si>
  <si>
    <t>11489-Пятерочка</t>
  </si>
  <si>
    <t>X497</t>
  </si>
  <si>
    <t>11538-Пятерочка</t>
  </si>
  <si>
    <t>X499</t>
  </si>
  <si>
    <t>11577-Пятерочка</t>
  </si>
  <si>
    <t>X505</t>
  </si>
  <si>
    <t>11539-Пятерочка</t>
  </si>
  <si>
    <t>X597</t>
  </si>
  <si>
    <t>11650-Пятерочка</t>
  </si>
  <si>
    <t>X700</t>
  </si>
  <si>
    <t>11421-Пятерочка</t>
  </si>
  <si>
    <t>X701</t>
  </si>
  <si>
    <t>11205-Пятерочка</t>
  </si>
  <si>
    <t>X713</t>
  </si>
  <si>
    <t>10277-Пятерочка</t>
  </si>
  <si>
    <t>X751</t>
  </si>
  <si>
    <t>10853-Пятерочка</t>
  </si>
  <si>
    <t>X773</t>
  </si>
  <si>
    <t>11799-Пятерочка</t>
  </si>
  <si>
    <t>X774</t>
  </si>
  <si>
    <t>11820-Пятерочка</t>
  </si>
  <si>
    <t>X775</t>
  </si>
  <si>
    <t>11775-Пятерочка</t>
  </si>
  <si>
    <t>X776</t>
  </si>
  <si>
    <t>11804-Пятерочка</t>
  </si>
  <si>
    <t>X790</t>
  </si>
  <si>
    <t>11841-Пятерочка</t>
  </si>
  <si>
    <t>X810</t>
  </si>
  <si>
    <t>11661-Пятерочка</t>
  </si>
  <si>
    <t>X819</t>
  </si>
  <si>
    <t>11880-Пятерочка</t>
  </si>
  <si>
    <t>X820</t>
  </si>
  <si>
    <t>11459-Пятерочка</t>
  </si>
  <si>
    <t>X829</t>
  </si>
  <si>
    <t>11819-Пятерочка</t>
  </si>
  <si>
    <t>X839</t>
  </si>
  <si>
    <t>11627-Пятерочка</t>
  </si>
  <si>
    <t>X840</t>
  </si>
  <si>
    <t>11773-Пятерочка</t>
  </si>
  <si>
    <t>X841</t>
  </si>
  <si>
    <t>11073-Пятерочка</t>
  </si>
  <si>
    <t>X846</t>
  </si>
  <si>
    <t>11818-Пятерочка</t>
  </si>
  <si>
    <t>X851</t>
  </si>
  <si>
    <t>11862-Пятерочка</t>
  </si>
  <si>
    <t>X876</t>
  </si>
  <si>
    <t>11939-Пятерочка</t>
  </si>
  <si>
    <t>X877</t>
  </si>
  <si>
    <t>10363-Пятерочка</t>
  </si>
  <si>
    <t>X908</t>
  </si>
  <si>
    <t>11951-Пятерочка</t>
  </si>
  <si>
    <t>X920</t>
  </si>
  <si>
    <t>11968-Пятерочка</t>
  </si>
  <si>
    <t>X922</t>
  </si>
  <si>
    <t>11987-Пятерочка</t>
  </si>
  <si>
    <t>X945</t>
  </si>
  <si>
    <t>11092-Пятерочка</t>
  </si>
  <si>
    <t>X976</t>
  </si>
  <si>
    <t>11854-Пятерочка</t>
  </si>
  <si>
    <t>X977</t>
  </si>
  <si>
    <t>9124-Пятерочка</t>
  </si>
  <si>
    <t>X997</t>
  </si>
  <si>
    <t>11744-Пятерочка</t>
  </si>
  <si>
    <t>Y001</t>
  </si>
  <si>
    <t>11950-Пятерочка</t>
  </si>
  <si>
    <t>Y045</t>
  </si>
  <si>
    <t>11925-Пятерочка</t>
  </si>
  <si>
    <t>Y046</t>
  </si>
  <si>
    <t>11926-Пятерочка</t>
  </si>
  <si>
    <t>Y097</t>
  </si>
  <si>
    <t>11793-Пятерочка</t>
  </si>
  <si>
    <t>Y098</t>
  </si>
  <si>
    <t>12065-Пятерочка</t>
  </si>
  <si>
    <t>Y122</t>
  </si>
  <si>
    <t>11674-Пятерочка</t>
  </si>
  <si>
    <t>Y149</t>
  </si>
  <si>
    <t>12124-Пятерочка</t>
  </si>
  <si>
    <t>Y167</t>
  </si>
  <si>
    <t>12147-Пятерочка</t>
  </si>
  <si>
    <t>Y168</t>
  </si>
  <si>
    <t>11996-Пятерочка</t>
  </si>
  <si>
    <t>Y180</t>
  </si>
  <si>
    <t>12063-Пятерочка</t>
  </si>
  <si>
    <t>Y350</t>
  </si>
  <si>
    <t>12004-Пятерочка</t>
  </si>
  <si>
    <t>Y373</t>
  </si>
  <si>
    <t>12388-Пятерочка</t>
  </si>
  <si>
    <t>Y374</t>
  </si>
  <si>
    <t>12240-Пятерочка</t>
  </si>
  <si>
    <t>Y375</t>
  </si>
  <si>
    <t>12387-Пятерочка</t>
  </si>
  <si>
    <t>Y521</t>
  </si>
  <si>
    <t>707-Пятерочка</t>
  </si>
  <si>
    <t>Y543</t>
  </si>
  <si>
    <t>12368-Пятерочка</t>
  </si>
  <si>
    <t>Y545</t>
  </si>
  <si>
    <t>12146-Пятерочка</t>
  </si>
  <si>
    <t>Y575</t>
  </si>
  <si>
    <t>12521-Пятерочка</t>
  </si>
  <si>
    <t>Y596</t>
  </si>
  <si>
    <t>12548-Пятерочка</t>
  </si>
  <si>
    <t>Y615</t>
  </si>
  <si>
    <t>11147-Пятерочка</t>
  </si>
  <si>
    <t>Y616</t>
  </si>
  <si>
    <t>12575-Пятерочка</t>
  </si>
  <si>
    <t>Y617</t>
  </si>
  <si>
    <t>10808-Пятерочка</t>
  </si>
  <si>
    <t>Y639</t>
  </si>
  <si>
    <t>12547-Пятерочка</t>
  </si>
  <si>
    <t>Y643</t>
  </si>
  <si>
    <t>12594-Пятерочка</t>
  </si>
  <si>
    <t>Y670</t>
  </si>
  <si>
    <t>12488-Пятерочка</t>
  </si>
  <si>
    <t>Y671</t>
  </si>
  <si>
    <t>12603-Пятерочка</t>
  </si>
  <si>
    <t>Y672</t>
  </si>
  <si>
    <t>12663-Пятерочка</t>
  </si>
  <si>
    <t>Y712</t>
  </si>
  <si>
    <t>12576-Пятерочка</t>
  </si>
  <si>
    <t>Y729</t>
  </si>
  <si>
    <t>647-Пятерочка</t>
  </si>
  <si>
    <t>Y731</t>
  </si>
  <si>
    <t>12700-Пятерочка</t>
  </si>
  <si>
    <t>Y810</t>
  </si>
  <si>
    <t>12761-Пятерочка</t>
  </si>
  <si>
    <t>Y878</t>
  </si>
  <si>
    <t>12777-Пятерочка</t>
  </si>
  <si>
    <t>Y911</t>
  </si>
  <si>
    <t>12656-Пятерочка</t>
  </si>
  <si>
    <t>Y971</t>
  </si>
  <si>
    <t>10624-Пятерочка</t>
  </si>
  <si>
    <t>O491</t>
  </si>
  <si>
    <t>O591</t>
  </si>
  <si>
    <t>O654</t>
  </si>
  <si>
    <t>E522</t>
  </si>
  <si>
    <t>O701</t>
  </si>
  <si>
    <t>O692</t>
  </si>
  <si>
    <t>O516</t>
  </si>
  <si>
    <t>15538-Пятерочка</t>
  </si>
  <si>
    <t>15670-Пятерочка</t>
  </si>
  <si>
    <t>O708</t>
  </si>
  <si>
    <t>15616-Пятерочка</t>
  </si>
  <si>
    <t>15315-Пятерочка</t>
  </si>
  <si>
    <t>14467-Пятерочка</t>
  </si>
  <si>
    <t>O310</t>
  </si>
  <si>
    <t>15360-Пятерочка</t>
  </si>
  <si>
    <t>15665-Пятерочка</t>
  </si>
  <si>
    <t>10321-Пятерочка</t>
  </si>
  <si>
    <t>O253</t>
  </si>
  <si>
    <t>15170-Пятерочка</t>
  </si>
  <si>
    <t>O683</t>
  </si>
  <si>
    <t>15618-Пятерочка</t>
  </si>
  <si>
    <t>15673-Пятерочка</t>
  </si>
  <si>
    <t>O346</t>
  </si>
  <si>
    <t>15364-Пятерочка</t>
  </si>
  <si>
    <t>13713-Пятерочка</t>
  </si>
  <si>
    <t>O538</t>
  </si>
  <si>
    <t>15587-Пятерочка</t>
  </si>
  <si>
    <t>ЦФО</t>
  </si>
  <si>
    <t>Дата</t>
  </si>
  <si>
    <t>E1008572</t>
  </si>
  <si>
    <t>E1007573</t>
  </si>
  <si>
    <t>13SZ5433</t>
  </si>
  <si>
    <t>13SZ5441</t>
  </si>
  <si>
    <t>13SZ5465</t>
  </si>
  <si>
    <t>13SZ5472</t>
  </si>
  <si>
    <t>13SZ5496</t>
  </si>
  <si>
    <t>13SZ5498</t>
  </si>
  <si>
    <t>13SZ5501</t>
  </si>
  <si>
    <t>13SZ5514</t>
  </si>
  <si>
    <t>13SZ5524</t>
  </si>
  <si>
    <t>13SZ5525</t>
  </si>
  <si>
    <t>13SZ5526</t>
  </si>
  <si>
    <t>13SZ5529</t>
  </si>
  <si>
    <t>13SZ5538</t>
  </si>
  <si>
    <t>13SZ5548</t>
  </si>
  <si>
    <t>13SZ5549</t>
  </si>
  <si>
    <t>13SZ5550</t>
  </si>
  <si>
    <t>13SZ5569</t>
  </si>
  <si>
    <t>13SZ5581</t>
  </si>
  <si>
    <t>13SZ5605</t>
  </si>
  <si>
    <t>13SZ5615</t>
  </si>
  <si>
    <t>13SZ5621</t>
  </si>
  <si>
    <t>13SZ5627</t>
  </si>
  <si>
    <t>13SZ5635</t>
  </si>
  <si>
    <t>13SZ5644</t>
  </si>
  <si>
    <t>13SZ5678</t>
  </si>
  <si>
    <t>13SZ5679</t>
  </si>
  <si>
    <t>13SZ5682</t>
  </si>
  <si>
    <t>13SZ5712</t>
  </si>
  <si>
    <t>13SZ5719</t>
  </si>
  <si>
    <t>13SZ5721</t>
  </si>
  <si>
    <t>13SZ5995</t>
  </si>
  <si>
    <t>13SZ5997</t>
  </si>
  <si>
    <t>13SZ5998</t>
  </si>
  <si>
    <t>13SZ6086</t>
  </si>
  <si>
    <t>13SZ6475</t>
  </si>
  <si>
    <t>13SZ6550</t>
  </si>
  <si>
    <t>13SZ7275</t>
  </si>
  <si>
    <t>13SZ7476</t>
  </si>
  <si>
    <t>13SZ7555</t>
  </si>
  <si>
    <t>13SZ7587</t>
  </si>
  <si>
    <t>E1001423</t>
  </si>
  <si>
    <t>E1001557</t>
  </si>
  <si>
    <t>E1004650</t>
  </si>
  <si>
    <t>E1004862</t>
  </si>
  <si>
    <t>E1004669</t>
  </si>
  <si>
    <t>E1004253</t>
  </si>
  <si>
    <t>E1005911</t>
  </si>
  <si>
    <t>E1004257</t>
  </si>
  <si>
    <t>E1006292</t>
  </si>
  <si>
    <t>E1011069</t>
  </si>
  <si>
    <t>E1012111</t>
  </si>
  <si>
    <t>E1012596</t>
  </si>
  <si>
    <t>E1012812</t>
  </si>
  <si>
    <t>E1012854</t>
  </si>
  <si>
    <t>E1023655</t>
  </si>
  <si>
    <t>E1024549</t>
  </si>
  <si>
    <t>E1024555</t>
  </si>
  <si>
    <t>E1012947</t>
  </si>
  <si>
    <t>E1013839</t>
  </si>
  <si>
    <t>E1013856</t>
  </si>
  <si>
    <t>E1011066</t>
  </si>
  <si>
    <t>E1008888</t>
  </si>
  <si>
    <t>E1011067</t>
  </si>
  <si>
    <t>E1014379</t>
  </si>
  <si>
    <t>E1007792</t>
  </si>
  <si>
    <t>E1012726</t>
  </si>
  <si>
    <t>E1015102</t>
  </si>
  <si>
    <t>E1015719</t>
  </si>
  <si>
    <t>E1015762</t>
  </si>
  <si>
    <t>E1017666</t>
  </si>
  <si>
    <t>E1017929</t>
  </si>
  <si>
    <t>E1018147</t>
  </si>
  <si>
    <t>E1008926</t>
  </si>
  <si>
    <t>13SZ5423</t>
  </si>
  <si>
    <t>13SZ5477</t>
  </si>
  <si>
    <t>13SZ5485</t>
  </si>
  <si>
    <t>13SZ5504</t>
  </si>
  <si>
    <t>13SZ5516</t>
  </si>
  <si>
    <t>13SZ5521</t>
  </si>
  <si>
    <t>13SZ5522</t>
  </si>
  <si>
    <t>13SZ5528</t>
  </si>
  <si>
    <t>13SZ5530</t>
  </si>
  <si>
    <t>13SZ5534</t>
  </si>
  <si>
    <t>13SZ5536</t>
  </si>
  <si>
    <t>13SZ5541</t>
  </si>
  <si>
    <t>13SZ5554</t>
  </si>
  <si>
    <t>13SZ5559</t>
  </si>
  <si>
    <t>13SZ5577</t>
  </si>
  <si>
    <t>13SZ5606</t>
  </si>
  <si>
    <t>13SZ5626</t>
  </si>
  <si>
    <t>13SZ5645</t>
  </si>
  <si>
    <t>13SZ5677</t>
  </si>
  <si>
    <t>13SZ5680</t>
  </si>
  <si>
    <t>13SZ5683</t>
  </si>
  <si>
    <t>13SZ5724</t>
  </si>
  <si>
    <t>13SZ5731</t>
  </si>
  <si>
    <t>13SZ5989</t>
  </si>
  <si>
    <t>13SZ5991</t>
  </si>
  <si>
    <t>13SZ6186</t>
  </si>
  <si>
    <t>13SZ6329</t>
  </si>
  <si>
    <t>13SZ6390</t>
  </si>
  <si>
    <t>E1004585</t>
  </si>
  <si>
    <t>E1004049</t>
  </si>
  <si>
    <t>E1004648</t>
  </si>
  <si>
    <t>E1004983</t>
  </si>
  <si>
    <t>E1004261</t>
  </si>
  <si>
    <t>E1004566</t>
  </si>
  <si>
    <t>E1004267</t>
  </si>
  <si>
    <t>13SZI014</t>
  </si>
  <si>
    <t>13SZI003</t>
  </si>
  <si>
    <t>13SZI045</t>
  </si>
  <si>
    <t>E1001439</t>
  </si>
  <si>
    <t>E1008099</t>
  </si>
  <si>
    <t>E1006429</t>
  </si>
  <si>
    <t>E1008574</t>
  </si>
  <si>
    <t>E1024743</t>
  </si>
  <si>
    <t>E1012113</t>
  </si>
  <si>
    <t>E1012114</t>
  </si>
  <si>
    <t>E1012115</t>
  </si>
  <si>
    <t>E1012116</t>
  </si>
  <si>
    <t>E1022693</t>
  </si>
  <si>
    <t>E1023069</t>
  </si>
  <si>
    <t>E1023317</t>
  </si>
  <si>
    <t>E1023502</t>
  </si>
  <si>
    <t>E1023783</t>
  </si>
  <si>
    <t>E1024228</t>
  </si>
  <si>
    <t>E1012958</t>
  </si>
  <si>
    <t>E1013066</t>
  </si>
  <si>
    <t>E1013594</t>
  </si>
  <si>
    <t>E1013782</t>
  </si>
  <si>
    <t>E1026871</t>
  </si>
  <si>
    <t>E1010646</t>
  </si>
  <si>
    <t>E1008919</t>
  </si>
  <si>
    <t>E1014333</t>
  </si>
  <si>
    <t>E1014413</t>
  </si>
  <si>
    <t>E1014657</t>
  </si>
  <si>
    <t>E1014859</t>
  </si>
  <si>
    <t>E1014927</t>
  </si>
  <si>
    <t>E1014969</t>
  </si>
  <si>
    <t>E1014971</t>
  </si>
  <si>
    <t>E1015201</t>
  </si>
  <si>
    <t>E1015235</t>
  </si>
  <si>
    <t>E1015720</t>
  </si>
  <si>
    <t>E1017590</t>
  </si>
  <si>
    <t>E1017605</t>
  </si>
  <si>
    <t>E1018170</t>
  </si>
  <si>
    <t>E1008571</t>
  </si>
  <si>
    <t>E1008576</t>
  </si>
  <si>
    <t>E1009883</t>
  </si>
  <si>
    <t>E1009929</t>
  </si>
  <si>
    <t>13SZ5420</t>
  </si>
  <si>
    <t>13SZ5421</t>
  </si>
  <si>
    <t>13SZ5424</t>
  </si>
  <si>
    <t>13SZ5427</t>
  </si>
  <si>
    <t>13SZ5428</t>
  </si>
  <si>
    <t>13SZ5450</t>
  </si>
  <si>
    <t>13SZ5458</t>
  </si>
  <si>
    <t>13SZ5461</t>
  </si>
  <si>
    <t>13SZ5464</t>
  </si>
  <si>
    <t>13SZ5467</t>
  </si>
  <si>
    <t>13SZ5476</t>
  </si>
  <si>
    <t>13SZ5479</t>
  </si>
  <si>
    <t>13SZ5481</t>
  </si>
  <si>
    <t>13SZ5486</t>
  </si>
  <si>
    <t>13SZ5487</t>
  </si>
  <si>
    <t>13SZ5488</t>
  </si>
  <si>
    <t>13SZ5491</t>
  </si>
  <si>
    <t>13SZ5499</t>
  </si>
  <si>
    <t>13SZ5500</t>
  </si>
  <si>
    <t>13SZ5503</t>
  </si>
  <si>
    <t>13SZ5509</t>
  </si>
  <si>
    <t>13SZ5513</t>
  </si>
  <si>
    <t>13SZ5531</t>
  </si>
  <si>
    <t>13SZ5543</t>
  </si>
  <si>
    <t>13SZ5561</t>
  </si>
  <si>
    <t>13SZ5564</t>
  </si>
  <si>
    <t>13SZ5566</t>
  </si>
  <si>
    <t>13SZ5579</t>
  </si>
  <si>
    <t>13SZ5600</t>
  </si>
  <si>
    <t>13SZ5610</t>
  </si>
  <si>
    <t>13SZ5611</t>
  </si>
  <si>
    <t>13SZ5614</t>
  </si>
  <si>
    <t>13SZ5623</t>
  </si>
  <si>
    <t>13SZ5624</t>
  </si>
  <si>
    <t>13SZ5625</t>
  </si>
  <si>
    <t>13SZ5993</t>
  </si>
  <si>
    <t>13SZ5994</t>
  </si>
  <si>
    <t>13SZ5996</t>
  </si>
  <si>
    <t>13SZ6062</t>
  </si>
  <si>
    <t>E1026113</t>
  </si>
  <si>
    <t>E1012150</t>
  </si>
  <si>
    <t>E1012154</t>
  </si>
  <si>
    <t>E1023585</t>
  </si>
  <si>
    <t>E1023602</t>
  </si>
  <si>
    <t>E1023757</t>
  </si>
  <si>
    <t>E1023787</t>
  </si>
  <si>
    <t>E1024112</t>
  </si>
  <si>
    <t>E1024227</t>
  </si>
  <si>
    <t>E1024477</t>
  </si>
  <si>
    <t>E1013256</t>
  </si>
  <si>
    <t>E1013860</t>
  </si>
  <si>
    <t>E1013900</t>
  </si>
  <si>
    <t>E1013898</t>
  </si>
  <si>
    <t>E1013991</t>
  </si>
  <si>
    <t>E1010460</t>
  </si>
  <si>
    <t>E1026734</t>
  </si>
  <si>
    <t>E1011643</t>
  </si>
  <si>
    <t>E1010429</t>
  </si>
  <si>
    <t>E1011603</t>
  </si>
  <si>
    <t>E1012026</t>
  </si>
  <si>
    <t>E1012035</t>
  </si>
  <si>
    <t>E1014124</t>
  </si>
  <si>
    <t>E1014388</t>
  </si>
  <si>
    <t>E1011613</t>
  </si>
  <si>
    <t>E1014125</t>
  </si>
  <si>
    <t>E1015614</t>
  </si>
  <si>
    <t>E1017433</t>
  </si>
  <si>
    <t>E1018038</t>
  </si>
  <si>
    <t>E1018440</t>
  </si>
  <si>
    <t>E1008577</t>
  </si>
  <si>
    <t>E1004259</t>
  </si>
  <si>
    <t>E1009602</t>
  </si>
  <si>
    <t>E1007899</t>
  </si>
  <si>
    <t>E1004262</t>
  </si>
  <si>
    <t>13SZ5597</t>
  </si>
  <si>
    <t>13SZ5619</t>
  </si>
  <si>
    <t>13SZ5631</t>
  </si>
  <si>
    <t>13SZ5633</t>
  </si>
  <si>
    <t>13SZ5638</t>
  </si>
  <si>
    <t>13SZ5684</t>
  </si>
  <si>
    <t>13SZ5690</t>
  </si>
  <si>
    <t>13SZ5708</t>
  </si>
  <si>
    <t>13SZ5711</t>
  </si>
  <si>
    <t>13SZ5715</t>
  </si>
  <si>
    <t>13SZ5720</t>
  </si>
  <si>
    <t>13SZ5726</t>
  </si>
  <si>
    <t>13SZ5729</t>
  </si>
  <si>
    <t>13SZ6098</t>
  </si>
  <si>
    <t>13SZ6172</t>
  </si>
  <si>
    <t>13SZ6245</t>
  </si>
  <si>
    <t>13SZ6255</t>
  </si>
  <si>
    <t>13SZ6336</t>
  </si>
  <si>
    <t>13SZ6508</t>
  </si>
  <si>
    <t>13SZ6617</t>
  </si>
  <si>
    <t>13SZ6624</t>
  </si>
  <si>
    <t>13SZ7276</t>
  </si>
  <si>
    <t>13SZ7325</t>
  </si>
  <si>
    <t>13SZ7603</t>
  </si>
  <si>
    <t>13SZ7641</t>
  </si>
  <si>
    <t>E1005925</t>
  </si>
  <si>
    <t>E1001560</t>
  </si>
  <si>
    <t>E1001660</t>
  </si>
  <si>
    <t>E1001656</t>
  </si>
  <si>
    <t>E1004255</t>
  </si>
  <si>
    <t>E1004230</t>
  </si>
  <si>
    <t>E1004146</t>
  </si>
  <si>
    <t>E1004980</t>
  </si>
  <si>
    <t>E1004866</t>
  </si>
  <si>
    <t>E1004874</t>
  </si>
  <si>
    <t>E1007465</t>
  </si>
  <si>
    <t>E1008415</t>
  </si>
  <si>
    <t>E1007898</t>
  </si>
  <si>
    <t>E1007482</t>
  </si>
  <si>
    <t>E1007485</t>
  </si>
  <si>
    <t>E1008604</t>
  </si>
  <si>
    <t>E1008219</t>
  </si>
  <si>
    <t>E1008578</t>
  </si>
  <si>
    <t>E1008220</t>
  </si>
  <si>
    <t>E1008565</t>
  </si>
  <si>
    <t>E1024658</t>
  </si>
  <si>
    <t>E1024681</t>
  </si>
  <si>
    <t>E1008611</t>
  </si>
  <si>
    <t>E1011076</t>
  </si>
  <si>
    <t>E1011074</t>
  </si>
  <si>
    <t>E1011605</t>
  </si>
  <si>
    <t>E1011606</t>
  </si>
  <si>
    <t>E1023501</t>
  </si>
  <si>
    <t>E1012123</t>
  </si>
  <si>
    <t>E1012122</t>
  </si>
  <si>
    <t>E1012124</t>
  </si>
  <si>
    <t>E1013338</t>
  </si>
  <si>
    <t>E1013430</t>
  </si>
  <si>
    <t>E1008892</t>
  </si>
  <si>
    <t>E1008903</t>
  </si>
  <si>
    <t>E1008580</t>
  </si>
  <si>
    <t>E1009632</t>
  </si>
  <si>
    <t>E1027032</t>
  </si>
  <si>
    <t>E1011073</t>
  </si>
  <si>
    <t>E1011075</t>
  </si>
  <si>
    <t>E1013510</t>
  </si>
  <si>
    <t>E1014160</t>
  </si>
  <si>
    <t>E1014426</t>
  </si>
  <si>
    <t>E1014434</t>
  </si>
  <si>
    <t>13SZ6091</t>
  </si>
  <si>
    <t>E1023843</t>
  </si>
  <si>
    <t>E1015051</t>
  </si>
  <si>
    <t>E1017502</t>
  </si>
  <si>
    <t>E1017658</t>
  </si>
  <si>
    <t>E1018005</t>
  </si>
  <si>
    <t>E1004670</t>
  </si>
  <si>
    <t>E1008582</t>
  </si>
  <si>
    <t>13SZ5365</t>
  </si>
  <si>
    <t>13SZ5412</t>
  </si>
  <si>
    <t>13SZ5556</t>
  </si>
  <si>
    <t>13SZ5583</t>
  </si>
  <si>
    <t>13SZ5604</t>
  </si>
  <si>
    <t>13SZ5613</t>
  </si>
  <si>
    <t>13SZ5618</t>
  </si>
  <si>
    <t>13SZ5620</t>
  </si>
  <si>
    <t>13SZ5722</t>
  </si>
  <si>
    <t>13SZ5723</t>
  </si>
  <si>
    <t>13SZ6025</t>
  </si>
  <si>
    <t>13SZ6142</t>
  </si>
  <si>
    <t>13SZ6274</t>
  </si>
  <si>
    <t>13SZ6598</t>
  </si>
  <si>
    <t>13SZ6618</t>
  </si>
  <si>
    <t>13SZ7313</t>
  </si>
  <si>
    <t>13SZ7536</t>
  </si>
  <si>
    <t>13SZ7540</t>
  </si>
  <si>
    <t>13SZ7541</t>
  </si>
  <si>
    <t>13SZ7742</t>
  </si>
  <si>
    <t>13SZ7743</t>
  </si>
  <si>
    <t>13SZ7858</t>
  </si>
  <si>
    <t>E1001563</t>
  </si>
  <si>
    <t>E1004606</t>
  </si>
  <si>
    <t>E1004268</t>
  </si>
  <si>
    <t>E1004276</t>
  </si>
  <si>
    <t>E1004249</t>
  </si>
  <si>
    <t>E1004242</t>
  </si>
  <si>
    <t>E1004982</t>
  </si>
  <si>
    <t>E1005917</t>
  </si>
  <si>
    <t>E1005919</t>
  </si>
  <si>
    <t>E1004691</t>
  </si>
  <si>
    <t>E1004692</t>
  </si>
  <si>
    <t>E1004272</t>
  </si>
  <si>
    <t>E1006941</t>
  </si>
  <si>
    <t>E1006950</t>
  </si>
  <si>
    <t>E1007483</t>
  </si>
  <si>
    <t>E1007486</t>
  </si>
  <si>
    <t>E1008221</t>
  </si>
  <si>
    <t>E1008222</t>
  </si>
  <si>
    <t>E1008566</t>
  </si>
  <si>
    <t>E1008567</t>
  </si>
  <si>
    <t>E1012125</t>
  </si>
  <si>
    <t>E1011080</t>
  </si>
  <si>
    <t>E1022699</t>
  </si>
  <si>
    <t>E1023686</t>
  </si>
  <si>
    <t>E1023687</t>
  </si>
  <si>
    <t>E1023688</t>
  </si>
  <si>
    <t>E1024479</t>
  </si>
  <si>
    <t>E1013258</t>
  </si>
  <si>
    <t>E1012127</t>
  </si>
  <si>
    <t>E1013624</t>
  </si>
  <si>
    <t>E1008581</t>
  </si>
  <si>
    <t>E1008905</t>
  </si>
  <si>
    <t>E1007901</t>
  </si>
  <si>
    <t>E1026381</t>
  </si>
  <si>
    <t>E1026724</t>
  </si>
  <si>
    <t>E1027149</t>
  </si>
  <si>
    <t>E1011629</t>
  </si>
  <si>
    <t>E1011604</t>
  </si>
  <si>
    <t>E1011079</t>
  </si>
  <si>
    <t>E1011636</t>
  </si>
  <si>
    <t>E1014123</t>
  </si>
  <si>
    <t>E1014207</t>
  </si>
  <si>
    <t>E1014665</t>
  </si>
  <si>
    <t>13SZ6095</t>
  </si>
  <si>
    <t>E1014878</t>
  </si>
  <si>
    <t>E1015470</t>
  </si>
  <si>
    <t>E1015522</t>
  </si>
  <si>
    <t>E1017569</t>
  </si>
  <si>
    <t>E1017589</t>
  </si>
  <si>
    <t>E1017965</t>
  </si>
  <si>
    <t>E1018050</t>
  </si>
  <si>
    <t>E1007484</t>
  </si>
  <si>
    <t>E1008224</t>
  </si>
  <si>
    <t>E1008227</t>
  </si>
  <si>
    <t>E1007794</t>
  </si>
  <si>
    <t>E1008906</t>
  </si>
  <si>
    <t>13SZ5691</t>
  </si>
  <si>
    <t>13SZ5692</t>
  </si>
  <si>
    <t>13SZ5693</t>
  </si>
  <si>
    <t>13SZ5694</t>
  </si>
  <si>
    <t>13SZ5696</t>
  </si>
  <si>
    <t>13SZ5697</t>
  </si>
  <si>
    <t>13SZ6154</t>
  </si>
  <si>
    <t>13SZ6199</t>
  </si>
  <si>
    <t>13SZ6244</t>
  </si>
  <si>
    <t>13SZ6332</t>
  </si>
  <si>
    <t>13SZ6428</t>
  </si>
  <si>
    <t>13SZ6504</t>
  </si>
  <si>
    <t>13SZ6563</t>
  </si>
  <si>
    <t>13SZ6608</t>
  </si>
  <si>
    <t>13SZ6660</t>
  </si>
  <si>
    <t>13SZ7534</t>
  </si>
  <si>
    <t>13SZ7604</t>
  </si>
  <si>
    <t>E1001640</t>
  </si>
  <si>
    <t>E1004147</t>
  </si>
  <si>
    <t>E1004251</t>
  </si>
  <si>
    <t>E1004271</t>
  </si>
  <si>
    <t>E1004269</t>
  </si>
  <si>
    <t>E1004987</t>
  </si>
  <si>
    <t>E1004274</t>
  </si>
  <si>
    <t>E1004988</t>
  </si>
  <si>
    <t>E1004875</t>
  </si>
  <si>
    <t>E1004870</t>
  </si>
  <si>
    <t>13SZI095</t>
  </si>
  <si>
    <t>13SZI016</t>
  </si>
  <si>
    <t>E1005927</t>
  </si>
  <si>
    <t>E1006942</t>
  </si>
  <si>
    <t>E1008119</t>
  </si>
  <si>
    <t>E1025167</t>
  </si>
  <si>
    <t>E1025520</t>
  </si>
  <si>
    <t>E1025871</t>
  </si>
  <si>
    <t>E1026075</t>
  </si>
  <si>
    <t>E1011607</t>
  </si>
  <si>
    <t>E1011609</t>
  </si>
  <si>
    <t>E1012128</t>
  </si>
  <si>
    <t>E1012129</t>
  </si>
  <si>
    <t>E1024433</t>
  </si>
  <si>
    <t>E1012130</t>
  </si>
  <si>
    <t>E1012132</t>
  </si>
  <si>
    <t>E1008909</t>
  </si>
  <si>
    <t>E1007904</t>
  </si>
  <si>
    <t>E1007903</t>
  </si>
  <si>
    <t>E1007905</t>
  </si>
  <si>
    <t>E1026867</t>
  </si>
  <si>
    <t>E1011631</t>
  </si>
  <si>
    <t>E1007127</t>
  </si>
  <si>
    <t>E1007907</t>
  </si>
  <si>
    <t>E1008844</t>
  </si>
  <si>
    <t>E1007908</t>
  </si>
  <si>
    <t>E1008223</t>
  </si>
  <si>
    <t>E1014791</t>
  </si>
  <si>
    <t>E1017720</t>
  </si>
  <si>
    <t>E1015052</t>
  </si>
  <si>
    <t>E1015111</t>
  </si>
  <si>
    <t>E1015347</t>
  </si>
  <si>
    <t>E1018051</t>
  </si>
  <si>
    <t>E1018154</t>
  </si>
  <si>
    <t>E1006761</t>
  </si>
  <si>
    <t>E1008230</t>
  </si>
  <si>
    <t>E1008497</t>
  </si>
  <si>
    <t>E1008233</t>
  </si>
  <si>
    <t>E1008846</t>
  </si>
  <si>
    <t>E1008847</t>
  </si>
  <si>
    <t>E1008931</t>
  </si>
  <si>
    <t>E1008930</t>
  </si>
  <si>
    <t>13SZ5698</t>
  </si>
  <si>
    <t>13SZ5699</t>
  </si>
  <si>
    <t>13SZ5700</t>
  </si>
  <si>
    <t>13SZ5701</t>
  </si>
  <si>
    <t>13SZ5702</t>
  </si>
  <si>
    <t>13SZ5703</t>
  </si>
  <si>
    <t>13SZ5704</t>
  </si>
  <si>
    <t>13SZ5705</t>
  </si>
  <si>
    <t>13SZ5706</t>
  </si>
  <si>
    <t>13SZ6050</t>
  </si>
  <si>
    <t>13SZ6115</t>
  </si>
  <si>
    <t>13SZ6398</t>
  </si>
  <si>
    <t>13SZ6604</t>
  </si>
  <si>
    <t>13SZ6613</t>
  </si>
  <si>
    <t>13SZ6638</t>
  </si>
  <si>
    <t>13SZ6657</t>
  </si>
  <si>
    <t>13SZ6659</t>
  </si>
  <si>
    <t>13SZ7349</t>
  </si>
  <si>
    <t>13SZ7545</t>
  </si>
  <si>
    <t>13SZ7602</t>
  </si>
  <si>
    <t>13SZ7739</t>
  </si>
  <si>
    <t>E1001561</t>
  </si>
  <si>
    <t>E1004256</t>
  </si>
  <si>
    <t>E1004260</t>
  </si>
  <si>
    <t>E1005908</t>
  </si>
  <si>
    <t>E1004248</t>
  </si>
  <si>
    <t>E1005926</t>
  </si>
  <si>
    <t>E1004263</t>
  </si>
  <si>
    <t>E1004252</t>
  </si>
  <si>
    <t>E1004771</t>
  </si>
  <si>
    <t>E1005475</t>
  </si>
  <si>
    <t>E1004863</t>
  </si>
  <si>
    <t>E1007091</t>
  </si>
  <si>
    <t>E1008095</t>
  </si>
  <si>
    <t>E1007577</t>
  </si>
  <si>
    <t>E1007576</t>
  </si>
  <si>
    <t>E1007575</t>
  </si>
  <si>
    <t>E1025336</t>
  </si>
  <si>
    <t>E1025601</t>
  </si>
  <si>
    <t>E1026053</t>
  </si>
  <si>
    <t>E1007488</t>
  </si>
  <si>
    <t>E1012133</t>
  </si>
  <si>
    <t>E1012134</t>
  </si>
  <si>
    <t>E1023728</t>
  </si>
  <si>
    <t>E1024272</t>
  </si>
  <si>
    <t>E1012135</t>
  </si>
  <si>
    <t>E1013333</t>
  </si>
  <si>
    <t>E1013816</t>
  </si>
  <si>
    <t>E1008231</t>
  </si>
  <si>
    <t>E1007910</t>
  </si>
  <si>
    <t>E1026229</t>
  </si>
  <si>
    <t>E1026581</t>
  </si>
  <si>
    <t>E1026847</t>
  </si>
  <si>
    <t>E1007912</t>
  </si>
  <si>
    <t>E1008495</t>
  </si>
  <si>
    <t>E1008849</t>
  </si>
  <si>
    <t>E1005473</t>
  </si>
  <si>
    <t>E1006764</t>
  </si>
  <si>
    <t>E1014972</t>
  </si>
  <si>
    <t>E1015187</t>
  </si>
  <si>
    <t>E1015323</t>
  </si>
  <si>
    <t>E1017503</t>
  </si>
  <si>
    <t>E1017678</t>
  </si>
  <si>
    <t>E1018251</t>
  </si>
  <si>
    <t>E1008564</t>
  </si>
  <si>
    <t>E1008570</t>
  </si>
  <si>
    <t>E1008800</t>
  </si>
  <si>
    <t>E1008801</t>
  </si>
  <si>
    <t>E1008912</t>
  </si>
  <si>
    <t>E1008923</t>
  </si>
  <si>
    <t>E1008915</t>
  </si>
  <si>
    <t>13SZ5410</t>
  </si>
  <si>
    <t>13SZ5415</t>
  </si>
  <si>
    <t>13SZ5430</t>
  </si>
  <si>
    <t>13SZ5435</t>
  </si>
  <si>
    <t>13SZ5451</t>
  </si>
  <si>
    <t>13SZ5454</t>
  </si>
  <si>
    <t>13SZ5468</t>
  </si>
  <si>
    <t>13SZ5470</t>
  </si>
  <si>
    <t>13SZ5489</t>
  </si>
  <si>
    <t>13SZ5502</t>
  </si>
  <si>
    <t>13SZ5505</t>
  </si>
  <si>
    <t>13SZ5506</t>
  </si>
  <si>
    <t>13SZ5523</t>
  </si>
  <si>
    <t>13SZ5558</t>
  </si>
  <si>
    <t>13SZ5567</t>
  </si>
  <si>
    <t>13SZ5575</t>
  </si>
  <si>
    <t>13SZ5582</t>
  </si>
  <si>
    <t>13SZ5585</t>
  </si>
  <si>
    <t>13SZ5587</t>
  </si>
  <si>
    <t>13SZ5590</t>
  </si>
  <si>
    <t>13SZ5593</t>
  </si>
  <si>
    <t>13SZ5595</t>
  </si>
  <si>
    <t>13SZ5596</t>
  </si>
  <si>
    <t>13SZ5599</t>
  </si>
  <si>
    <t>13SZ5601</t>
  </si>
  <si>
    <t>13SZ5602</t>
  </si>
  <si>
    <t>13SZ5629</t>
  </si>
  <si>
    <t>13SZ5717</t>
  </si>
  <si>
    <t>13SZ5905</t>
  </si>
  <si>
    <t>13SZ5990</t>
  </si>
  <si>
    <t>E1012152</t>
  </si>
  <si>
    <t>E1012155</t>
  </si>
  <si>
    <t>E1023729</t>
  </si>
  <si>
    <t>E1023758</t>
  </si>
  <si>
    <t>E1023797</t>
  </si>
  <si>
    <t>E1024303</t>
  </si>
  <si>
    <t>E1013838</t>
  </si>
  <si>
    <t>E1008579</t>
  </si>
  <si>
    <t>E1010427</t>
  </si>
  <si>
    <t>E1008921</t>
  </si>
  <si>
    <t>E1010426</t>
  </si>
  <si>
    <t>E1008928</t>
  </si>
  <si>
    <t>E1010553</t>
  </si>
  <si>
    <t>E1010567</t>
  </si>
  <si>
    <t>E1027005</t>
  </si>
  <si>
    <t>E1010623</t>
  </si>
  <si>
    <t>E1011642</t>
  </si>
  <si>
    <t>E1011644</t>
  </si>
  <si>
    <t>E1011612</t>
  </si>
  <si>
    <t>E1011977</t>
  </si>
  <si>
    <t>E1012004</t>
  </si>
  <si>
    <t>E1012013</t>
  </si>
  <si>
    <t>E1012030</t>
  </si>
  <si>
    <t>E1011068</t>
  </si>
  <si>
    <t>E1014101</t>
  </si>
  <si>
    <t>E1014118</t>
  </si>
  <si>
    <t>E1014336</t>
  </si>
  <si>
    <t>E1014377</t>
  </si>
  <si>
    <t>E1014705</t>
  </si>
  <si>
    <t>E1015786</t>
  </si>
  <si>
    <t>E1017414</t>
  </si>
  <si>
    <t>E1017947</t>
  </si>
  <si>
    <t>E1018061</t>
  </si>
  <si>
    <t>E1018077</t>
  </si>
  <si>
    <t>E1007345</t>
  </si>
  <si>
    <t>E1007810</t>
  </si>
  <si>
    <t>E1007809</t>
  </si>
  <si>
    <t>E1007347</t>
  </si>
  <si>
    <t>E1008895</t>
  </si>
  <si>
    <t>E1008900</t>
  </si>
  <si>
    <t>E1008894</t>
  </si>
  <si>
    <t>E1014538</t>
  </si>
  <si>
    <t>E1014531</t>
  </si>
  <si>
    <t>E1025008</t>
  </si>
  <si>
    <t>E1025047</t>
  </si>
  <si>
    <t>E1025048</t>
  </si>
  <si>
    <t>E1025514</t>
  </si>
  <si>
    <t>E1025679</t>
  </si>
  <si>
    <t>E1011621</t>
  </si>
  <si>
    <t>E1011623</t>
  </si>
  <si>
    <t>E1012168</t>
  </si>
  <si>
    <t>E1012170</t>
  </si>
  <si>
    <t>E1012171</t>
  </si>
  <si>
    <t>E1012173</t>
  </si>
  <si>
    <t>E1022676</t>
  </si>
  <si>
    <t>E1023644</t>
  </si>
  <si>
    <t>E1023756</t>
  </si>
  <si>
    <t>E1012902</t>
  </si>
  <si>
    <t>E1013030</t>
  </si>
  <si>
    <t>E1013031</t>
  </si>
  <si>
    <t>E1013403</t>
  </si>
  <si>
    <t>E1013515</t>
  </si>
  <si>
    <t>E1013514</t>
  </si>
  <si>
    <t>E1007343</t>
  </si>
  <si>
    <t>E1007346</t>
  </si>
  <si>
    <t>E1008902</t>
  </si>
  <si>
    <t>E1007353</t>
  </si>
  <si>
    <t>E1010561</t>
  </si>
  <si>
    <t>E1026219</t>
  </si>
  <si>
    <t>E1026147</t>
  </si>
  <si>
    <t>E1023796</t>
  </si>
  <si>
    <t>E1026213</t>
  </si>
  <si>
    <t>E1026218</t>
  </si>
  <si>
    <t>E1026520</t>
  </si>
  <si>
    <t>E1027059</t>
  </si>
  <si>
    <t>E1010569</t>
  </si>
  <si>
    <t>E1010593</t>
  </si>
  <si>
    <t>E1011651</t>
  </si>
  <si>
    <t>E1011634</t>
  </si>
  <si>
    <t>E1007807</t>
  </si>
  <si>
    <t>E1007808</t>
  </si>
  <si>
    <t>E1011124</t>
  </si>
  <si>
    <t>E1011123</t>
  </si>
  <si>
    <t>E1011125</t>
  </si>
  <si>
    <t>E1011126</t>
  </si>
  <si>
    <t>E1011127</t>
  </si>
  <si>
    <t>E1014347</t>
  </si>
  <si>
    <t>E1014765</t>
  </si>
  <si>
    <t>E1014828</t>
  </si>
  <si>
    <t>E1014970</t>
  </si>
  <si>
    <t>E1015236</t>
  </si>
  <si>
    <t>E1015292</t>
  </si>
  <si>
    <t>E1015294</t>
  </si>
  <si>
    <t>E1015350</t>
  </si>
  <si>
    <t>E1015562</t>
  </si>
  <si>
    <t>E1015601</t>
  </si>
  <si>
    <t>E1015575</t>
  </si>
  <si>
    <t>E1017531</t>
  </si>
  <si>
    <t>E1017621</t>
  </si>
  <si>
    <t>E1018052</t>
  </si>
  <si>
    <t>E1008568</t>
  </si>
  <si>
    <t>E1007793</t>
  </si>
  <si>
    <t>E1008929</t>
  </si>
  <si>
    <t>E1007900</t>
  </si>
  <si>
    <t>13SZ5413</t>
  </si>
  <si>
    <t>13SZ5414</t>
  </si>
  <si>
    <t>13SZ5425</t>
  </si>
  <si>
    <t>13SZ5426</t>
  </si>
  <si>
    <t>13SZ5429</t>
  </si>
  <si>
    <t>13SZ5432</t>
  </si>
  <si>
    <t>13SZ5434</t>
  </si>
  <si>
    <t>13SZ5445</t>
  </si>
  <si>
    <t>13SZ5452</t>
  </si>
  <si>
    <t>13SZ5457</t>
  </si>
  <si>
    <t>13SZ5483</t>
  </si>
  <si>
    <t>13SZ5490</t>
  </si>
  <si>
    <t>13SZ5495</t>
  </si>
  <si>
    <t>13SZ5507</t>
  </si>
  <si>
    <t>13SZ5511</t>
  </si>
  <si>
    <t>13SZ5539</t>
  </si>
  <si>
    <t>13SZ5542</t>
  </si>
  <si>
    <t>13SZ5574</t>
  </si>
  <si>
    <t>13SZ5576</t>
  </si>
  <si>
    <t>13SZ5607</t>
  </si>
  <si>
    <t>13SZ5608</t>
  </si>
  <si>
    <t>13SZ6023</t>
  </si>
  <si>
    <t>13SZ6052</t>
  </si>
  <si>
    <t>13SZ6381</t>
  </si>
  <si>
    <t>13SZ6434</t>
  </si>
  <si>
    <t>13SZ7586</t>
  </si>
  <si>
    <t>13SZ7857</t>
  </si>
  <si>
    <t>E1004266</t>
  </si>
  <si>
    <t>E1004046</t>
  </si>
  <si>
    <t>E1005924</t>
  </si>
  <si>
    <t>E1004148</t>
  </si>
  <si>
    <t>E1005913</t>
  </si>
  <si>
    <t>E1004233</t>
  </si>
  <si>
    <t>E1004865</t>
  </si>
  <si>
    <t>E1004873</t>
  </si>
  <si>
    <t>E1008121</t>
  </si>
  <si>
    <t>E1024641</t>
  </si>
  <si>
    <t>E1024642</t>
  </si>
  <si>
    <t>E1012117</t>
  </si>
  <si>
    <t>E1012120</t>
  </si>
  <si>
    <t>E1012811</t>
  </si>
  <si>
    <t>E1023329</t>
  </si>
  <si>
    <t>E1023330</t>
  </si>
  <si>
    <t>E1023815</t>
  </si>
  <si>
    <t>E1013897</t>
  </si>
  <si>
    <t>E1010439</t>
  </si>
  <si>
    <t>E1010458</t>
  </si>
  <si>
    <t>E1008927</t>
  </si>
  <si>
    <t>E1010534</t>
  </si>
  <si>
    <t>E1026710</t>
  </si>
  <si>
    <t>E1027115</t>
  </si>
  <si>
    <t>E1010592</t>
  </si>
  <si>
    <t>E1009913</t>
  </si>
  <si>
    <t>E1011078</t>
  </si>
  <si>
    <t>E1011630</t>
  </si>
  <si>
    <t>E1011633</t>
  </si>
  <si>
    <t>E1014119</t>
  </si>
  <si>
    <t>E1014205</t>
  </si>
  <si>
    <t>E1014404</t>
  </si>
  <si>
    <t>E1014618</t>
  </si>
  <si>
    <t>E1014838</t>
  </si>
  <si>
    <t>E1010622</t>
  </si>
  <si>
    <t>E1011645</t>
  </si>
  <si>
    <t>E1011646</t>
  </si>
  <si>
    <t>E1012002</t>
  </si>
  <si>
    <t>E1012121</t>
  </si>
  <si>
    <t>E1015208</t>
  </si>
  <si>
    <t>E1015348</t>
  </si>
  <si>
    <t>E1015542</t>
  </si>
  <si>
    <t>E1015600</t>
  </si>
  <si>
    <t>E1017456</t>
  </si>
  <si>
    <t>E1018406</t>
  </si>
  <si>
    <t>E1007354</t>
  </si>
  <si>
    <t>E1007342</t>
  </si>
  <si>
    <t>E1007344</t>
  </si>
  <si>
    <t>E1008893</t>
  </si>
  <si>
    <t>E1007811</t>
  </si>
  <si>
    <t>E1007341</t>
  </si>
  <si>
    <t>E1008896</t>
  </si>
  <si>
    <t>E1007349</t>
  </si>
  <si>
    <t>E1008897</t>
  </si>
  <si>
    <t>E1008898</t>
  </si>
  <si>
    <t>13SZ7484</t>
  </si>
  <si>
    <t>13SZ7549</t>
  </si>
  <si>
    <t>13SZ7717</t>
  </si>
  <si>
    <t>13SZ7722</t>
  </si>
  <si>
    <t>13SZ7748</t>
  </si>
  <si>
    <t>13SZ7855</t>
  </si>
  <si>
    <t>E1001657</t>
  </si>
  <si>
    <t>E1004240</t>
  </si>
  <si>
    <t>E1004241</t>
  </si>
  <si>
    <t>E1004235</t>
  </si>
  <si>
    <t>E1004234</t>
  </si>
  <si>
    <t>E1004239</t>
  </si>
  <si>
    <t>E1004567</t>
  </si>
  <si>
    <t>E1004985</t>
  </si>
  <si>
    <t>E1004245</t>
  </si>
  <si>
    <t>E1004278</t>
  </si>
  <si>
    <t>E1005912</t>
  </si>
  <si>
    <t>E1005918</t>
  </si>
  <si>
    <t>E1004243</t>
  </si>
  <si>
    <t>E1004627</t>
  </si>
  <si>
    <t>E1004690</t>
  </si>
  <si>
    <t>E1004246</t>
  </si>
  <si>
    <t>E1004869</t>
  </si>
  <si>
    <t>E1004868</t>
  </si>
  <si>
    <t>E1004772</t>
  </si>
  <si>
    <t>E1004770</t>
  </si>
  <si>
    <t>E1004867</t>
  </si>
  <si>
    <t>E1004649</t>
  </si>
  <si>
    <t>E1005922</t>
  </si>
  <si>
    <t>E1008073</t>
  </si>
  <si>
    <t>E1008096</t>
  </si>
  <si>
    <t>E1007340</t>
  </si>
  <si>
    <t>E1007351</t>
  </si>
  <si>
    <t>E1007350</t>
  </si>
  <si>
    <t>E1024643</t>
  </si>
  <si>
    <t>E1025908</t>
  </si>
  <si>
    <t>E1011627</t>
  </si>
  <si>
    <t>E1012148</t>
  </si>
  <si>
    <t>E1012149</t>
  </si>
  <si>
    <t>E1012584</t>
  </si>
  <si>
    <t>E1012648</t>
  </si>
  <si>
    <t>E1012650</t>
  </si>
  <si>
    <t>E1012766</t>
  </si>
  <si>
    <t>E1012805</t>
  </si>
  <si>
    <t>E1023328</t>
  </si>
  <si>
    <t>E1023460</t>
  </si>
  <si>
    <t>E1023459</t>
  </si>
  <si>
    <t>E1023738</t>
  </si>
  <si>
    <t>E1023737</t>
  </si>
  <si>
    <t>E1023835</t>
  </si>
  <si>
    <t>E1013593</t>
  </si>
  <si>
    <t>E1013783</t>
  </si>
  <si>
    <t>E1013817</t>
  </si>
  <si>
    <t>E1008899</t>
  </si>
  <si>
    <t>E1008904</t>
  </si>
  <si>
    <t>E1005933</t>
  </si>
  <si>
    <t>E1026675</t>
  </si>
  <si>
    <t>E1001644</t>
  </si>
  <si>
    <t>E1006432</t>
  </si>
  <si>
    <t>E1007348</t>
  </si>
  <si>
    <t>E1011128</t>
  </si>
  <si>
    <t>E1011129</t>
  </si>
  <si>
    <t>E1011626</t>
  </si>
  <si>
    <t>E1013999</t>
  </si>
  <si>
    <t>E1014303</t>
  </si>
  <si>
    <t>E1014378</t>
  </si>
  <si>
    <t>E1014935</t>
  </si>
  <si>
    <t>E1015094</t>
  </si>
  <si>
    <t>E1015188</t>
  </si>
  <si>
    <t>E1015717</t>
  </si>
  <si>
    <t>E1017455</t>
  </si>
  <si>
    <t>E1017912</t>
  </si>
  <si>
    <t>E1018148</t>
  </si>
  <si>
    <t>E1008918</t>
  </si>
  <si>
    <t>E1008911</t>
  </si>
  <si>
    <t>E1009633</t>
  </si>
  <si>
    <t>E1008913</t>
  </si>
  <si>
    <t>E1008916</t>
  </si>
  <si>
    <t>13SZ5367</t>
  </si>
  <si>
    <t>13SZ5418</t>
  </si>
  <si>
    <t>13SZ5422</t>
  </si>
  <si>
    <t>13SZ5431</t>
  </si>
  <si>
    <t>13SZ5439</t>
  </si>
  <si>
    <t>13SZ5444</t>
  </si>
  <si>
    <t>13SZ5448</t>
  </si>
  <si>
    <t>13SZ5453</t>
  </si>
  <si>
    <t>13SZ5462</t>
  </si>
  <si>
    <t>13SZ5463</t>
  </si>
  <si>
    <t>13SZ5471</t>
  </si>
  <si>
    <t>13SZ5473</t>
  </si>
  <si>
    <t>13SZ5478</t>
  </si>
  <si>
    <t>13SZ5482</t>
  </si>
  <si>
    <t>13SZ5508</t>
  </si>
  <si>
    <t>13SZ5515</t>
  </si>
  <si>
    <t>13SZ5532</t>
  </si>
  <si>
    <t>13SZ5547</t>
  </si>
  <si>
    <t>13SZ5552</t>
  </si>
  <si>
    <t>13SZ5570</t>
  </si>
  <si>
    <t>13SZ5572</t>
  </si>
  <si>
    <t>13SZ5573</t>
  </si>
  <si>
    <t>13SZ5580</t>
  </si>
  <si>
    <t>13SZ5586</t>
  </si>
  <si>
    <t>13SZ5592</t>
  </si>
  <si>
    <t>13SZ5609</t>
  </si>
  <si>
    <t>13SZ5616</t>
  </si>
  <si>
    <t>13SZ5628</t>
  </si>
  <si>
    <t>13SZ5634</t>
  </si>
  <si>
    <t>13SZ5639</t>
  </si>
  <si>
    <t>13SZ5640</t>
  </si>
  <si>
    <t>13SZ5642</t>
  </si>
  <si>
    <t>13SZ5643</t>
  </si>
  <si>
    <t>13SZ5686</t>
  </si>
  <si>
    <t>13SZ5695</t>
  </si>
  <si>
    <t>13SZ5707</t>
  </si>
  <si>
    <t>13SZ5992</t>
  </si>
  <si>
    <t>13SZ6051</t>
  </si>
  <si>
    <t>13SZ7288</t>
  </si>
  <si>
    <t>13SZ7293</t>
  </si>
  <si>
    <t>E1004759</t>
  </si>
  <si>
    <t>E1008413</t>
  </si>
  <si>
    <t>13SZI048</t>
  </si>
  <si>
    <t>E1008573</t>
  </si>
  <si>
    <t>E1025482</t>
  </si>
  <si>
    <t>E1026105</t>
  </si>
  <si>
    <t>E1012151</t>
  </si>
  <si>
    <t>E1012595</t>
  </si>
  <si>
    <t>E1012653</t>
  </si>
  <si>
    <t>E1013065</t>
  </si>
  <si>
    <t>E1026672</t>
  </si>
  <si>
    <t>E1026940</t>
  </si>
  <si>
    <t>E1008890</t>
  </si>
  <si>
    <t>E1011070</t>
  </si>
  <si>
    <t>E1011628</t>
  </si>
  <si>
    <t>E1011072</t>
  </si>
  <si>
    <t>E1011602</t>
  </si>
  <si>
    <t>E1014423</t>
  </si>
  <si>
    <t>E1014837</t>
  </si>
  <si>
    <t>E1014847</t>
  </si>
  <si>
    <t>E1014848</t>
  </si>
  <si>
    <t>E1014849</t>
  </si>
  <si>
    <t>E1015202</t>
  </si>
  <si>
    <t>E1015764</t>
  </si>
  <si>
    <t>E1015763</t>
  </si>
  <si>
    <t>E1017426</t>
  </si>
  <si>
    <t>E1017490</t>
  </si>
  <si>
    <t>E1017543</t>
  </si>
  <si>
    <t>E1017568</t>
  </si>
  <si>
    <t>13SZ6116</t>
  </si>
  <si>
    <t>E1008228</t>
  </si>
  <si>
    <t>E1008226</t>
  </si>
  <si>
    <t>E1008848</t>
  </si>
  <si>
    <t>E1008845</t>
  </si>
  <si>
    <t>13SZ7312</t>
  </si>
  <si>
    <t>13SZ7348</t>
  </si>
  <si>
    <t>13SZ7474</t>
  </si>
  <si>
    <t>13SZ7570</t>
  </si>
  <si>
    <t>13SZ7573</t>
  </si>
  <si>
    <t>13SZ7628</t>
  </si>
  <si>
    <t>13SZI091</t>
  </si>
  <si>
    <t>13SZI092</t>
  </si>
  <si>
    <t>E1004270</t>
  </si>
  <si>
    <t>E1004273</t>
  </si>
  <si>
    <t>E1005930</t>
  </si>
  <si>
    <t>E1005932</t>
  </si>
  <si>
    <t>E1005929</t>
  </si>
  <si>
    <t>E1004608</t>
  </si>
  <si>
    <t>E1004629</t>
  </si>
  <si>
    <t>13SZI013</t>
  </si>
  <si>
    <t>E1006943</t>
  </si>
  <si>
    <t>E1006945</t>
  </si>
  <si>
    <t>E1007090</t>
  </si>
  <si>
    <t>E1008087</t>
  </si>
  <si>
    <t>E1008079</t>
  </si>
  <si>
    <t>E1008232</t>
  </si>
  <si>
    <t>E1024745</t>
  </si>
  <si>
    <t>E1025723</t>
  </si>
  <si>
    <t>E1008496</t>
  </si>
  <si>
    <t>E1008498</t>
  </si>
  <si>
    <t>E1023468</t>
  </si>
  <si>
    <t>E1023467</t>
  </si>
  <si>
    <t>E1023565</t>
  </si>
  <si>
    <t>E1023645</t>
  </si>
  <si>
    <t>E1024410</t>
  </si>
  <si>
    <t>E1013401</t>
  </si>
  <si>
    <t>E1012131</t>
  </si>
  <si>
    <t>E1013776</t>
  </si>
  <si>
    <t>E1008907</t>
  </si>
  <si>
    <t>E1008843</t>
  </si>
  <si>
    <t>E1008229</t>
  </si>
  <si>
    <t>E1008908</t>
  </si>
  <si>
    <t>E1007909</t>
  </si>
  <si>
    <t>E1007911</t>
  </si>
  <si>
    <t>E1007906</t>
  </si>
  <si>
    <t>E1026608</t>
  </si>
  <si>
    <t>E1014209</t>
  </si>
  <si>
    <t>E1014459</t>
  </si>
  <si>
    <t>E1014472</t>
  </si>
  <si>
    <t>E1014585</t>
  </si>
  <si>
    <t>E1014827</t>
  </si>
  <si>
    <t>E1014858</t>
  </si>
  <si>
    <t>E1015265</t>
  </si>
  <si>
    <t>E1015291</t>
  </si>
  <si>
    <t>E1015718</t>
  </si>
  <si>
    <t>E1022522</t>
  </si>
  <si>
    <t>E1009447</t>
  </si>
  <si>
    <t>E1009567</t>
  </si>
  <si>
    <t>E1009579</t>
  </si>
  <si>
    <t>E1009580</t>
  </si>
  <si>
    <t>E1008924</t>
  </si>
  <si>
    <t>13SZ5438</t>
  </si>
  <si>
    <t>13SZ5442</t>
  </si>
  <si>
    <t>13SZ5447</t>
  </si>
  <si>
    <t>13SZ5466</t>
  </si>
  <si>
    <t>13SZ5469</t>
  </si>
  <si>
    <t>13SZ5475</t>
  </si>
  <si>
    <t>13SZ5480</t>
  </si>
  <si>
    <t>13SZ5493</t>
  </si>
  <si>
    <t>13SZ5497</t>
  </si>
  <si>
    <t>13SZ5518</t>
  </si>
  <si>
    <t>13SZ5540</t>
  </si>
  <si>
    <t>13SZ5551</t>
  </si>
  <si>
    <t>13SZ5553</t>
  </si>
  <si>
    <t>13SZ5584</t>
  </si>
  <si>
    <t>13SZ5603</t>
  </si>
  <si>
    <t>13SZ5612</t>
  </si>
  <si>
    <t>13SZ5622</t>
  </si>
  <si>
    <t>13SZ5637</t>
  </si>
  <si>
    <t>13SZ5709</t>
  </si>
  <si>
    <t>13SZ5714</t>
  </si>
  <si>
    <t>13SZ5716</t>
  </si>
  <si>
    <t>13SZ5725</t>
  </si>
  <si>
    <t>13SZ6049</t>
  </si>
  <si>
    <t>13SZ6432</t>
  </si>
  <si>
    <t>13SZ6474</t>
  </si>
  <si>
    <t>13SZ7843</t>
  </si>
  <si>
    <t>E1001926</t>
  </si>
  <si>
    <t>E1004232</t>
  </si>
  <si>
    <t>E1004254</t>
  </si>
  <si>
    <t>E1004568</t>
  </si>
  <si>
    <t>E1004569</t>
  </si>
  <si>
    <t>E1005907</t>
  </si>
  <si>
    <t>E1004981</t>
  </si>
  <si>
    <t>E1004258</t>
  </si>
  <si>
    <t>13SZI001</t>
  </si>
  <si>
    <t>E1006695</t>
  </si>
  <si>
    <t>E1004768</t>
  </si>
  <si>
    <t>E1004872</t>
  </si>
  <si>
    <t>E1006431</t>
  </si>
  <si>
    <t>E1005474</t>
  </si>
  <si>
    <t>E1007574</t>
  </si>
  <si>
    <t>E1024659</t>
  </si>
  <si>
    <t>E1023050</t>
  </si>
  <si>
    <t>E1023339</t>
  </si>
  <si>
    <t>E1024480</t>
  </si>
  <si>
    <t>E1012890</t>
  </si>
  <si>
    <t>E1012126</t>
  </si>
  <si>
    <t>E1013899</t>
  </si>
  <si>
    <t>E1008917</t>
  </si>
  <si>
    <t>E1007902</t>
  </si>
  <si>
    <t>E1010438</t>
  </si>
  <si>
    <t>E1010550</t>
  </si>
  <si>
    <t>E1026235</t>
  </si>
  <si>
    <t>E1011632</t>
  </si>
  <si>
    <t>E1011635</t>
  </si>
  <si>
    <t>E1014006</t>
  </si>
  <si>
    <t>E1014206</t>
  </si>
  <si>
    <t>E1014526</t>
  </si>
  <si>
    <t>13SZ6093</t>
  </si>
  <si>
    <t>E1014808</t>
  </si>
  <si>
    <t>E1014208</t>
  </si>
  <si>
    <t>E1023395</t>
  </si>
  <si>
    <t>E1015099</t>
  </si>
  <si>
    <t>E1015528</t>
  </si>
  <si>
    <t>E1017913</t>
  </si>
  <si>
    <t>E1008575</t>
  </si>
  <si>
    <t>E1008910</t>
  </si>
  <si>
    <t>E1009842</t>
  </si>
  <si>
    <t>13SZ5417</t>
  </si>
  <si>
    <t>13SZ5419</t>
  </si>
  <si>
    <t>13SZ5437</t>
  </si>
  <si>
    <t>13SZ5440</t>
  </si>
  <si>
    <t>13SZ5443</t>
  </si>
  <si>
    <t>13SZ5446</t>
  </si>
  <si>
    <t>13SZ5455</t>
  </si>
  <si>
    <t>13SZ5456</t>
  </si>
  <si>
    <t>13SZ5460</t>
  </si>
  <si>
    <t>13SZ5492</t>
  </si>
  <si>
    <t>13SZ5494</t>
  </si>
  <si>
    <t>13SZ5517</t>
  </si>
  <si>
    <t>13SZ5519</t>
  </si>
  <si>
    <t>13SZ5520</t>
  </si>
  <si>
    <t>13SZ5527</t>
  </si>
  <si>
    <t>13SZ5533</t>
  </si>
  <si>
    <t>13SZ5535</t>
  </si>
  <si>
    <t>13SZ5544</t>
  </si>
  <si>
    <t>13SZ5545</t>
  </si>
  <si>
    <t>13SZ5546</t>
  </si>
  <si>
    <t>13SZ5555</t>
  </si>
  <si>
    <t>13SZ5557</t>
  </si>
  <si>
    <t>13SZ5560</t>
  </si>
  <si>
    <t>13SZ5562</t>
  </si>
  <si>
    <t>13SZ5563</t>
  </si>
  <si>
    <t>13SZ5565</t>
  </si>
  <si>
    <t>13SZ5568</t>
  </si>
  <si>
    <t>13SZ5571</t>
  </si>
  <si>
    <t>13SZ5578</t>
  </si>
  <si>
    <t>13SZ5589</t>
  </si>
  <si>
    <t>13SZ5594</t>
  </si>
  <si>
    <t>13SZ5598</t>
  </si>
  <si>
    <t>13SZ5630</t>
  </si>
  <si>
    <t>13SZ5681</t>
  </si>
  <si>
    <t>13SZ5685</t>
  </si>
  <si>
    <t>13SZ5687</t>
  </si>
  <si>
    <t>13SZ5688</t>
  </si>
  <si>
    <t>13SZ5718</t>
  </si>
  <si>
    <t>13SZ5815</t>
  </si>
  <si>
    <t>13SZ5999</t>
  </si>
  <si>
    <t>13SZ6024</t>
  </si>
  <si>
    <t>13SZ6330</t>
  </si>
  <si>
    <t>13SZ6378</t>
  </si>
  <si>
    <t>13SZ6433</t>
  </si>
  <si>
    <t>13SZ6472</t>
  </si>
  <si>
    <t>13SZ6509</t>
  </si>
  <si>
    <t>13SZ6527</t>
  </si>
  <si>
    <t>13SZ7574</t>
  </si>
  <si>
    <t>13SZI093</t>
  </si>
  <si>
    <t>13SZI018</t>
  </si>
  <si>
    <t>13SZI089</t>
  </si>
  <si>
    <t>13SZI094</t>
  </si>
  <si>
    <t>E1005472</t>
  </si>
  <si>
    <t>E1024817</t>
  </si>
  <si>
    <t>E1012112</t>
  </si>
  <si>
    <t>E1023586</t>
  </si>
  <si>
    <t>E1024520</t>
  </si>
  <si>
    <t>E1024517</t>
  </si>
  <si>
    <t>E1012896</t>
  </si>
  <si>
    <t>E1013257</t>
  </si>
  <si>
    <t>E1013400</t>
  </si>
  <si>
    <t>E1008889</t>
  </si>
  <si>
    <t>E1010573</t>
  </si>
  <si>
    <t>E1010428</t>
  </si>
  <si>
    <t>E1009882</t>
  </si>
  <si>
    <t>E1011071</t>
  </si>
  <si>
    <t>E1014706</t>
  </si>
  <si>
    <t>13SZ6097</t>
  </si>
  <si>
    <t>E1017721</t>
  </si>
  <si>
    <t>E1015293</t>
  </si>
  <si>
    <t>E1015599</t>
  </si>
  <si>
    <t>E1017859</t>
  </si>
  <si>
    <t>13SZ6117</t>
  </si>
  <si>
    <t>E1018211</t>
  </si>
  <si>
    <t>МВЗ</t>
  </si>
  <si>
    <t>O733</t>
  </si>
  <si>
    <t>H095</t>
  </si>
  <si>
    <t>O345</t>
  </si>
  <si>
    <t>O574</t>
  </si>
  <si>
    <t>O891</t>
  </si>
  <si>
    <t>O820</t>
  </si>
  <si>
    <t>O693</t>
  </si>
  <si>
    <t>O555</t>
  </si>
  <si>
    <t>O381</t>
  </si>
  <si>
    <t>H821</t>
  </si>
  <si>
    <t>O550</t>
  </si>
  <si>
    <t>E1026360</t>
  </si>
  <si>
    <t>E1026903</t>
  </si>
  <si>
    <t>E1027033</t>
  </si>
  <si>
    <t>E1023332</t>
  </si>
  <si>
    <t>E1026671</t>
  </si>
  <si>
    <t>E1026950</t>
  </si>
  <si>
    <t>E1028755</t>
  </si>
  <si>
    <t>E1027497</t>
  </si>
  <si>
    <t>E1027052</t>
  </si>
  <si>
    <t>E1026928</t>
  </si>
  <si>
    <t>E1026723</t>
  </si>
  <si>
    <t>E1027249</t>
  </si>
  <si>
    <t>E1026917</t>
  </si>
  <si>
    <t>O513</t>
  </si>
  <si>
    <t>15402-Пятерочка</t>
  </si>
  <si>
    <t>15352-Пятерочка</t>
  </si>
  <si>
    <t>15325-Пятерочка</t>
  </si>
  <si>
    <t>15096-Пятерочка</t>
  </si>
  <si>
    <t>15586-Пятерочка</t>
  </si>
  <si>
    <t>15738-Пятерочка</t>
  </si>
  <si>
    <t>15899-Пятерочка</t>
  </si>
  <si>
    <t>O878</t>
  </si>
  <si>
    <t>15956-Пятерочка</t>
  </si>
  <si>
    <t>15842-Пятерочка</t>
  </si>
  <si>
    <t>12501-Пятерочка</t>
  </si>
  <si>
    <t>112 - г.СПб, Орджоникидзе ул.</t>
  </si>
  <si>
    <t>O871</t>
  </si>
  <si>
    <t>15775-Пятерочка</t>
  </si>
  <si>
    <t>O919</t>
  </si>
  <si>
    <t>15588-Пятерочка</t>
  </si>
  <si>
    <t>15609-Пятерочка</t>
  </si>
  <si>
    <t>O854</t>
  </si>
  <si>
    <t>15927-Пятерочка</t>
  </si>
  <si>
    <t>15619-Пятерочка</t>
  </si>
  <si>
    <t>12987-Пятерочка</t>
  </si>
  <si>
    <t>V047</t>
  </si>
  <si>
    <t>9912-Пятъница</t>
  </si>
  <si>
    <t>E1026881</t>
  </si>
  <si>
    <t>E1028717</t>
  </si>
  <si>
    <t>E1014535</t>
  </si>
  <si>
    <t>E1028705</t>
  </si>
  <si>
    <t>E1028731</t>
  </si>
  <si>
    <t>E1028547</t>
  </si>
  <si>
    <t>E1028552</t>
  </si>
  <si>
    <t>O920</t>
  </si>
  <si>
    <t>O331</t>
  </si>
  <si>
    <t>O718</t>
  </si>
  <si>
    <t>E955</t>
  </si>
  <si>
    <t>300X</t>
  </si>
  <si>
    <t>O743</t>
  </si>
  <si>
    <t>301X</t>
  </si>
  <si>
    <t>O806</t>
  </si>
  <si>
    <t>E1027494</t>
  </si>
  <si>
    <t>E1026609</t>
  </si>
  <si>
    <t>E1027004</t>
  </si>
  <si>
    <t>E1026063</t>
  </si>
  <si>
    <t>E1028856</t>
  </si>
  <si>
    <t>E1027214</t>
  </si>
  <si>
    <t>E1029438</t>
  </si>
  <si>
    <t>E1027495</t>
  </si>
  <si>
    <t>15979-Пятерочка</t>
  </si>
  <si>
    <t>15675-Пятерочка</t>
  </si>
  <si>
    <t>O803</t>
  </si>
  <si>
    <t>15596-Пятерочка</t>
  </si>
  <si>
    <t>304E</t>
  </si>
  <si>
    <t>15916-Пятерочка</t>
  </si>
  <si>
    <t>15824-Пятерочка</t>
  </si>
  <si>
    <t>14046-Пятерочка</t>
  </si>
  <si>
    <t>15392-Пятерочка</t>
  </si>
  <si>
    <t>16046-Пятерочка</t>
  </si>
  <si>
    <t>305C</t>
  </si>
  <si>
    <t>15680-Пятерочка</t>
  </si>
  <si>
    <t>305D</t>
  </si>
  <si>
    <t>15672-Пятерочка</t>
  </si>
  <si>
    <t>305E</t>
  </si>
  <si>
    <t>16240-Пятерочка</t>
  </si>
  <si>
    <t>305H</t>
  </si>
  <si>
    <t>15880-Пятерочка</t>
  </si>
  <si>
    <t>305P</t>
  </si>
  <si>
    <t>12239-Пятерочка</t>
  </si>
  <si>
    <t>15726-Пятерочка</t>
  </si>
  <si>
    <t>E1029480</t>
  </si>
  <si>
    <t>E1029481</t>
  </si>
  <si>
    <t>E1029470</t>
  </si>
  <si>
    <t>E1027331</t>
  </si>
  <si>
    <t>E1029505</t>
  </si>
  <si>
    <t>E1029543</t>
  </si>
  <si>
    <t>309S</t>
  </si>
  <si>
    <t>311B</t>
  </si>
  <si>
    <t>307Z</t>
  </si>
  <si>
    <t>308J</t>
  </si>
  <si>
    <t>325A</t>
  </si>
  <si>
    <t>328A</t>
  </si>
  <si>
    <t>306H</t>
  </si>
  <si>
    <t>D283</t>
  </si>
  <si>
    <t>311F</t>
  </si>
  <si>
    <t>305N</t>
  </si>
  <si>
    <t>326A</t>
  </si>
  <si>
    <t>O691</t>
  </si>
  <si>
    <t>H852</t>
  </si>
  <si>
    <t>V049</t>
  </si>
  <si>
    <t>314N</t>
  </si>
  <si>
    <t>315M</t>
  </si>
  <si>
    <t>314V</t>
  </si>
  <si>
    <t>V050</t>
  </si>
  <si>
    <t>V051</t>
  </si>
  <si>
    <t>E1029484</t>
  </si>
  <si>
    <t>E1029679</t>
  </si>
  <si>
    <t>E1029690</t>
  </si>
  <si>
    <t>E1029613</t>
  </si>
  <si>
    <t>E1029264</t>
  </si>
  <si>
    <t>E1029571</t>
  </si>
  <si>
    <t>E1029697</t>
  </si>
  <si>
    <t>E1029469</t>
  </si>
  <si>
    <t>E1029177</t>
  </si>
  <si>
    <t>E1027053</t>
  </si>
  <si>
    <t>E1024478</t>
  </si>
  <si>
    <t>E1029829</t>
  </si>
  <si>
    <t>E1029844</t>
  </si>
  <si>
    <t>E1029835</t>
  </si>
  <si>
    <t>E1029860</t>
  </si>
  <si>
    <t>E1029852</t>
  </si>
  <si>
    <t>E1029855</t>
  </si>
  <si>
    <t>E1029851</t>
  </si>
  <si>
    <t>E1029229</t>
  </si>
  <si>
    <t>E1029546</t>
  </si>
  <si>
    <t>O929</t>
  </si>
  <si>
    <t>E1028733</t>
  </si>
  <si>
    <t>V048</t>
  </si>
  <si>
    <t>E1029668</t>
  </si>
  <si>
    <t>305J</t>
  </si>
  <si>
    <t>30AO</t>
  </si>
  <si>
    <t>V052</t>
  </si>
  <si>
    <t>V054</t>
  </si>
  <si>
    <t>304T</t>
  </si>
  <si>
    <t>318O</t>
  </si>
  <si>
    <t>16271-Пятерочка</t>
  </si>
  <si>
    <t>16236-Пятерочка</t>
  </si>
  <si>
    <t>16276-Пятерочка</t>
  </si>
  <si>
    <t>15798-Пятерочка</t>
  </si>
  <si>
    <t>16369-Пятерочка</t>
  </si>
  <si>
    <t>16378-Пятерочка</t>
  </si>
  <si>
    <t>13648-Пятерочка</t>
  </si>
  <si>
    <t>16464-Пятерочка</t>
  </si>
  <si>
    <t>16583-Пятерочка</t>
  </si>
  <si>
    <t>16559-Пятерочка</t>
  </si>
  <si>
    <t>16601-Пятерочка</t>
  </si>
  <si>
    <t>16100-Пятерочка</t>
  </si>
  <si>
    <t>16063-Пятерочка</t>
  </si>
  <si>
    <t>16122-Пятерочка</t>
  </si>
  <si>
    <t>16547-Пятерочка</t>
  </si>
  <si>
    <t>12136-Пятерочка</t>
  </si>
  <si>
    <t>15617-Пятерочка</t>
  </si>
  <si>
    <t>15699-Пятерочка</t>
  </si>
  <si>
    <t>16437-Пятъница</t>
  </si>
  <si>
    <t>9915-Пятъница</t>
  </si>
  <si>
    <t>9914-Пятъница</t>
  </si>
  <si>
    <t>9916-Пятъница</t>
  </si>
  <si>
    <t>E1029503</t>
  </si>
  <si>
    <t>E1029674</t>
  </si>
  <si>
    <t>E1029857</t>
  </si>
  <si>
    <t>E1029905</t>
  </si>
  <si>
    <t>E1029504</t>
  </si>
  <si>
    <t>E1029942</t>
  </si>
  <si>
    <t/>
  </si>
  <si>
    <t>КалендГод/Месяц</t>
  </si>
  <si>
    <t>Упр. Кластер (НА)</t>
  </si>
  <si>
    <t>16080-Пятерочка</t>
  </si>
  <si>
    <t>16234-Пятерочка</t>
  </si>
  <si>
    <t>16338-Пятерочка</t>
  </si>
  <si>
    <t>16659-Пятерочка</t>
  </si>
  <si>
    <t>046-Пятерочка</t>
  </si>
  <si>
    <t>D251</t>
  </si>
  <si>
    <t>D281</t>
  </si>
  <si>
    <t>15849-Пятерочка</t>
  </si>
  <si>
    <t>9917-Пятъница</t>
  </si>
  <si>
    <t>16633-Пятъница</t>
  </si>
  <si>
    <t>320P</t>
  </si>
  <si>
    <t>322M</t>
  </si>
  <si>
    <t>317T</t>
  </si>
  <si>
    <t>310Z</t>
  </si>
  <si>
    <t>327P</t>
  </si>
  <si>
    <t>321H</t>
  </si>
  <si>
    <t>E1030000</t>
  </si>
  <si>
    <t>E1029998</t>
  </si>
  <si>
    <t>E1029910</t>
  </si>
  <si>
    <t>Открытия органика</t>
  </si>
  <si>
    <t>16465-Пятерочка</t>
  </si>
  <si>
    <t>15370-Пятерочка</t>
  </si>
  <si>
    <t>319L</t>
  </si>
  <si>
    <t>16692-Пятерочка</t>
  </si>
  <si>
    <t>16842-Пятерочка</t>
  </si>
  <si>
    <t>16706-Пятерочка</t>
  </si>
  <si>
    <t>16370-Пятерочка</t>
  </si>
  <si>
    <t>16862-Пятерочка</t>
  </si>
  <si>
    <t>331C</t>
  </si>
  <si>
    <t>15011-Пятерочка</t>
  </si>
  <si>
    <t>3400</t>
  </si>
  <si>
    <t>3401</t>
  </si>
  <si>
    <t>3402</t>
  </si>
  <si>
    <t>3403</t>
  </si>
  <si>
    <t>3406</t>
  </si>
  <si>
    <t>3407</t>
  </si>
  <si>
    <t>3409</t>
  </si>
  <si>
    <t>3410</t>
  </si>
  <si>
    <t>3411</t>
  </si>
  <si>
    <t>3412</t>
  </si>
  <si>
    <t>3413</t>
  </si>
  <si>
    <t>3414</t>
  </si>
  <si>
    <t>3415</t>
  </si>
  <si>
    <t>3418</t>
  </si>
  <si>
    <t>3419</t>
  </si>
  <si>
    <t>3420</t>
  </si>
  <si>
    <t>3421</t>
  </si>
  <si>
    <t>3423</t>
  </si>
  <si>
    <t>3424</t>
  </si>
  <si>
    <t>3425</t>
  </si>
  <si>
    <t>3427</t>
  </si>
  <si>
    <t>3428</t>
  </si>
  <si>
    <t>3430</t>
  </si>
  <si>
    <t>3431</t>
  </si>
  <si>
    <t>3432</t>
  </si>
  <si>
    <t>3433</t>
  </si>
  <si>
    <t>3434</t>
  </si>
  <si>
    <t>3435</t>
  </si>
  <si>
    <t>3439</t>
  </si>
  <si>
    <t>3440</t>
  </si>
  <si>
    <t>3441</t>
  </si>
  <si>
    <t>3442</t>
  </si>
  <si>
    <t>3443</t>
  </si>
  <si>
    <t>3444</t>
  </si>
  <si>
    <t>3446</t>
  </si>
  <si>
    <t>3447</t>
  </si>
  <si>
    <t>3448</t>
  </si>
  <si>
    <t>3449</t>
  </si>
  <si>
    <t>3450</t>
  </si>
  <si>
    <t>3451</t>
  </si>
  <si>
    <t>3452</t>
  </si>
  <si>
    <t>3453</t>
  </si>
  <si>
    <t>3456</t>
  </si>
  <si>
    <t>3457</t>
  </si>
  <si>
    <t>3462</t>
  </si>
  <si>
    <t>4013</t>
  </si>
  <si>
    <t>4160</t>
  </si>
  <si>
    <t>4181</t>
  </si>
  <si>
    <t>4194</t>
  </si>
  <si>
    <t>4199</t>
  </si>
  <si>
    <t>4242</t>
  </si>
  <si>
    <t>4265</t>
  </si>
  <si>
    <t>4267</t>
  </si>
  <si>
    <t>4341</t>
  </si>
  <si>
    <t>4490</t>
  </si>
  <si>
    <t>4524</t>
  </si>
  <si>
    <t>4526</t>
  </si>
  <si>
    <t>4579</t>
  </si>
  <si>
    <t>4646</t>
  </si>
  <si>
    <t>4675</t>
  </si>
  <si>
    <t>4677</t>
  </si>
  <si>
    <t>4733</t>
  </si>
  <si>
    <t>4813</t>
  </si>
  <si>
    <t>4814</t>
  </si>
  <si>
    <t>4849</t>
  </si>
  <si>
    <t>4860</t>
  </si>
  <si>
    <t>4971</t>
  </si>
  <si>
    <t>4978</t>
  </si>
  <si>
    <t>4996</t>
  </si>
  <si>
    <t>4998</t>
  </si>
  <si>
    <t>4999</t>
  </si>
  <si>
    <t>5365</t>
  </si>
  <si>
    <t>5367</t>
  </si>
  <si>
    <t>5410</t>
  </si>
  <si>
    <t>5412</t>
  </si>
  <si>
    <t>5413</t>
  </si>
  <si>
    <t>5414</t>
  </si>
  <si>
    <t>5415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</si>
  <si>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</si>
  <si>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</si>
  <si>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</si>
  <si>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</si>
  <si>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</si>
  <si>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</si>
  <si>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</si>
  <si>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</si>
  <si>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</si>
  <si>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</si>
  <si>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5429</t>
  </si>
  <si>
    <t>5430</t>
  </si>
  <si>
    <t>5431</t>
  </si>
  <si>
    <t>5432</t>
  </si>
  <si>
    <t>5433</t>
  </si>
  <si>
    <t>5434</t>
  </si>
  <si>
    <t>5437</t>
  </si>
  <si>
    <t>5439</t>
  </si>
  <si>
    <t>5440</t>
  </si>
  <si>
    <t>5442</t>
  </si>
  <si>
    <t>5443</t>
  </si>
  <si>
    <t>5444</t>
  </si>
  <si>
    <t>5445</t>
  </si>
  <si>
    <t>5446</t>
  </si>
  <si>
    <t>5447</t>
  </si>
  <si>
    <t>5448</t>
  </si>
  <si>
    <t>5450</t>
  </si>
  <si>
    <t>5451</t>
  </si>
  <si>
    <t>5453</t>
  </si>
  <si>
    <t>5454</t>
  </si>
  <si>
    <t>5455</t>
  </si>
  <si>
    <t>5456</t>
  </si>
  <si>
    <t>5457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</si>
  <si>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</si>
  <si>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</si>
  <si>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</si>
  <si>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</si>
  <si>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</si>
  <si>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</si>
  <si>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</si>
  <si>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</si>
  <si>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</si>
  <si>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</si>
  <si>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</si>
  <si>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</si>
  <si>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</si>
  <si>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</si>
  <si>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</si>
  <si>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</si>
  <si>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</si>
  <si>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</si>
  <si>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</si>
  <si>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</si>
  <si>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</si>
  <si>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</si>
  <si>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5485</t>
  </si>
  <si>
    <t>5487</t>
  </si>
  <si>
    <t>5488</t>
  </si>
  <si>
    <t>5489</t>
  </si>
  <si>
    <t>5490</t>
  </si>
  <si>
    <t>5492</t>
  </si>
  <si>
    <t>5493</t>
  </si>
  <si>
    <t>5494</t>
  </si>
  <si>
    <t>5495</t>
  </si>
  <si>
    <t>5496</t>
  </si>
  <si>
    <t>5497</t>
  </si>
  <si>
    <t>5501</t>
  </si>
  <si>
    <t>5502</t>
  </si>
  <si>
    <t>5503</t>
  </si>
  <si>
    <t>5505</t>
  </si>
  <si>
    <t>5506</t>
  </si>
  <si>
    <t>5511</t>
  </si>
  <si>
    <t>5513</t>
  </si>
  <si>
    <t>5514</t>
  </si>
  <si>
    <t>5515</t>
  </si>
  <si>
    <t>5517</t>
  </si>
  <si>
    <t>5519</t>
  </si>
  <si>
    <t>5522</t>
  </si>
  <si>
    <t>5523</t>
  </si>
  <si>
    <t>5524</t>
  </si>
  <si>
    <t>5525</t>
  </si>
  <si>
    <t>5526</t>
  </si>
  <si>
    <t>5527</t>
  </si>
  <si>
    <t>5528</t>
  </si>
  <si>
    <t>5532</t>
  </si>
  <si>
    <t>5533</t>
  </si>
  <si>
    <t>5534</t>
  </si>
  <si>
    <t>5535</t>
  </si>
  <si>
    <t>5536</t>
  </si>
  <si>
    <t>5538</t>
  </si>
  <si>
    <t>5540</t>
  </si>
  <si>
    <t>5541</t>
  </si>
  <si>
    <t>5542</t>
  </si>
  <si>
    <t>5543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</si>
  <si>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</si>
  <si>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</si>
  <si>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</si>
  <si>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</si>
  <si>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</si>
  <si>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</si>
  <si>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</si>
  <si>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</si>
  <si>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</si>
  <si>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</si>
  <si>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</si>
  <si>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5557</t>
  </si>
  <si>
    <t>5558</t>
  </si>
  <si>
    <t>5559</t>
  </si>
  <si>
    <t>5560</t>
  </si>
  <si>
    <t>5561</t>
  </si>
  <si>
    <t>5563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</si>
  <si>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</si>
  <si>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</si>
  <si>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</si>
  <si>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</si>
  <si>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</si>
  <si>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</si>
  <si>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</si>
  <si>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</si>
  <si>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</si>
  <si>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</si>
  <si>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</si>
  <si>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</si>
  <si>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</si>
  <si>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</si>
  <si>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</si>
  <si>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5581</t>
  </si>
  <si>
    <t>5582</t>
  </si>
  <si>
    <t>5583</t>
  </si>
  <si>
    <t>5584</t>
  </si>
  <si>
    <t>5585</t>
  </si>
  <si>
    <t>5586</t>
  </si>
  <si>
    <t>5587</t>
  </si>
  <si>
    <t>5589</t>
  </si>
  <si>
    <t>5590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</si>
  <si>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</si>
  <si>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</si>
  <si>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</si>
  <si>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</si>
  <si>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</si>
  <si>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</si>
  <si>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</si>
  <si>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</si>
  <si>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</si>
  <si>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</si>
  <si>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</si>
  <si>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</si>
  <si>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</si>
  <si>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</si>
  <si>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</si>
  <si>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</si>
  <si>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</si>
  <si>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</si>
  <si>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</si>
  <si>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</si>
  <si>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</si>
  <si>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</si>
  <si>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</si>
  <si>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</si>
  <si>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</si>
  <si>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</si>
  <si>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</si>
  <si>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</si>
  <si>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</si>
  <si>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</si>
  <si>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</si>
  <si>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</si>
  <si>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</si>
  <si>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</si>
  <si>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</si>
  <si>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</si>
  <si>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</si>
  <si>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5633</t>
  </si>
  <si>
    <t>5634</t>
  </si>
  <si>
    <t>5635</t>
  </si>
  <si>
    <t>5637</t>
  </si>
  <si>
    <t>5638</t>
  </si>
  <si>
    <t>5639</t>
  </si>
  <si>
    <t>5643</t>
  </si>
  <si>
    <t>5644</t>
  </si>
  <si>
    <t>5677</t>
  </si>
  <si>
    <t>5678</t>
  </si>
  <si>
    <t>5679</t>
  </si>
  <si>
    <t>5680</t>
  </si>
  <si>
    <t>5681</t>
  </si>
  <si>
    <t>5682</t>
  </si>
  <si>
    <t>5684</t>
  </si>
  <si>
    <t>5685</t>
  </si>
  <si>
    <t>5686</t>
  </si>
  <si>
    <t>5687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</si>
  <si>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</si>
  <si>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</si>
  <si>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</si>
  <si>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</si>
  <si>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</si>
  <si>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</si>
  <si>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</si>
  <si>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</si>
  <si>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</si>
  <si>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</si>
  <si>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</si>
  <si>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</si>
  <si>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</si>
  <si>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</si>
  <si>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</si>
  <si>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</si>
  <si>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</si>
  <si>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</si>
  <si>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</si>
  <si>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</si>
  <si>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5711</t>
  </si>
  <si>
    <t>5712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</si>
  <si>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</si>
  <si>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</si>
  <si>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</si>
  <si>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</si>
  <si>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</si>
  <si>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</si>
  <si>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</si>
  <si>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</si>
  <si>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</si>
  <si>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</si>
  <si>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</si>
  <si>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</si>
  <si>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</si>
  <si>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5729</t>
  </si>
  <si>
    <t>5731</t>
  </si>
  <si>
    <t>5815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</si>
  <si>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</si>
  <si>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</si>
  <si>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</si>
  <si>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</si>
  <si>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</si>
  <si>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</si>
  <si>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</si>
  <si>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</si>
  <si>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</si>
  <si>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</si>
  <si>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6023</t>
  </si>
  <si>
    <t>6024</t>
  </si>
  <si>
    <t>6025</t>
  </si>
  <si>
    <t>6049</t>
  </si>
  <si>
    <t>6050</t>
  </si>
  <si>
    <t>6051</t>
  </si>
  <si>
    <t>6052</t>
  </si>
  <si>
    <t>6062</t>
  </si>
  <si>
    <t>6086</t>
  </si>
  <si>
    <t>6098</t>
  </si>
  <si>
    <t>6115</t>
  </si>
  <si>
    <t>6142</t>
  </si>
  <si>
    <t>6154</t>
  </si>
  <si>
    <t>6172</t>
  </si>
  <si>
    <t>6186</t>
  </si>
  <si>
    <t>6199</t>
  </si>
  <si>
    <t>6244</t>
  </si>
  <si>
    <t>6245</t>
  </si>
  <si>
    <t>6255</t>
  </si>
  <si>
    <t>6274</t>
  </si>
  <si>
    <t>6329</t>
  </si>
  <si>
    <t>6330</t>
  </si>
  <si>
    <t>6332</t>
  </si>
  <si>
    <t>6336</t>
  </si>
  <si>
    <t>6378</t>
  </si>
  <si>
    <t>6381</t>
  </si>
  <si>
    <t>6390</t>
  </si>
  <si>
    <t>6398</t>
  </si>
  <si>
    <t>6428</t>
  </si>
  <si>
    <t>6432</t>
  </si>
  <si>
    <t>6433</t>
  </si>
  <si>
    <t>6434</t>
  </si>
  <si>
    <t>6472</t>
  </si>
  <si>
    <t>6475</t>
  </si>
  <si>
    <t>6504</t>
  </si>
  <si>
    <t>6508</t>
  </si>
  <si>
    <t>6509</t>
  </si>
  <si>
    <t>6527</t>
  </si>
  <si>
    <t>6550</t>
  </si>
  <si>
    <t>6563</t>
  </si>
  <si>
    <t>6598</t>
  </si>
  <si>
    <t>6604</t>
  </si>
  <si>
    <t>6608</t>
  </si>
  <si>
    <t>6613</t>
  </si>
  <si>
    <t>6617</t>
  </si>
  <si>
    <t>6618</t>
  </si>
  <si>
    <t>6624</t>
  </si>
  <si>
    <t>6638</t>
  </si>
  <si>
    <t>6657</t>
  </si>
  <si>
    <t>6659</t>
  </si>
  <si>
    <t>6660</t>
  </si>
  <si>
    <t>7275</t>
  </si>
  <si>
    <t>7288</t>
  </si>
  <si>
    <t>7293</t>
  </si>
  <si>
    <t>7312</t>
  </si>
  <si>
    <t>7313</t>
  </si>
  <si>
    <t>7325</t>
  </si>
  <si>
    <t>7348</t>
  </si>
  <si>
    <t>7349</t>
  </si>
  <si>
    <t>7474</t>
  </si>
  <si>
    <t>7476</t>
  </si>
  <si>
    <t>7484</t>
  </si>
  <si>
    <t>7534</t>
  </si>
  <si>
    <t>7536</t>
  </si>
  <si>
    <t>7540</t>
  </si>
  <si>
    <t>7541</t>
  </si>
  <si>
    <t>7545</t>
  </si>
  <si>
    <t>7549</t>
  </si>
  <si>
    <t>7555</t>
  </si>
  <si>
    <t>7570</t>
  </si>
  <si>
    <t>7573</t>
  </si>
  <si>
    <t>7574</t>
  </si>
  <si>
    <t>7586</t>
  </si>
  <si>
    <t>7587</t>
  </si>
  <si>
    <t>7602</t>
  </si>
  <si>
    <t>7603</t>
  </si>
  <si>
    <t>7604</t>
  </si>
  <si>
    <t>7628</t>
  </si>
  <si>
    <t>7641</t>
  </si>
  <si>
    <t>7717</t>
  </si>
  <si>
    <t>7722</t>
  </si>
  <si>
    <t>7739</t>
  </si>
  <si>
    <t>7742</t>
  </si>
  <si>
    <t>7743</t>
  </si>
  <si>
    <t>7748</t>
  </si>
  <si>
    <t>7843</t>
  </si>
  <si>
    <t>7855</t>
  </si>
  <si>
    <t>7856</t>
  </si>
  <si>
    <t>7858</t>
  </si>
  <si>
    <t>7862</t>
  </si>
  <si>
    <t>7867</t>
  </si>
  <si>
    <t>7868</t>
  </si>
  <si>
    <t>7872</t>
  </si>
  <si>
    <t>7875</t>
  </si>
  <si>
    <t>7876</t>
  </si>
  <si>
    <t>7893</t>
  </si>
  <si>
    <t>7894</t>
  </si>
  <si>
    <t>7895</t>
  </si>
  <si>
    <t>7896</t>
  </si>
  <si>
    <t>7897</t>
  </si>
  <si>
    <t>7898</t>
  </si>
  <si>
    <t>7916</t>
  </si>
  <si>
    <t>7917</t>
  </si>
  <si>
    <t>7924</t>
  </si>
  <si>
    <t>7925</t>
  </si>
  <si>
    <t>7928</t>
  </si>
  <si>
    <t>7929</t>
  </si>
  <si>
    <t>7955</t>
  </si>
  <si>
    <t>8000</t>
  </si>
  <si>
    <t>8001</t>
  </si>
  <si>
    <t>8002</t>
  </si>
  <si>
    <t>8003</t>
  </si>
  <si>
    <t>8005</t>
  </si>
  <si>
    <t>8052</t>
  </si>
  <si>
    <t>8053</t>
  </si>
  <si>
    <t>8087</t>
  </si>
  <si>
    <t>8088</t>
  </si>
  <si>
    <t>8091</t>
  </si>
  <si>
    <t>8101</t>
  </si>
  <si>
    <t>8102</t>
  </si>
  <si>
    <t>8110</t>
  </si>
  <si>
    <t>8119</t>
  </si>
  <si>
    <t>8149</t>
  </si>
  <si>
    <t>8150</t>
  </si>
  <si>
    <t>8158</t>
  </si>
  <si>
    <t>8173</t>
  </si>
  <si>
    <t>8174</t>
  </si>
  <si>
    <t>8182</t>
  </si>
  <si>
    <t>8195</t>
  </si>
  <si>
    <t>8196</t>
  </si>
  <si>
    <t>8198</t>
  </si>
  <si>
    <t>8206</t>
  </si>
  <si>
    <t>8284</t>
  </si>
  <si>
    <t>8297</t>
  </si>
  <si>
    <t>8314</t>
  </si>
  <si>
    <t>8315</t>
  </si>
  <si>
    <t>8340</t>
  </si>
  <si>
    <t>8353</t>
  </si>
  <si>
    <t>8355</t>
  </si>
  <si>
    <t>8360</t>
  </si>
  <si>
    <t>8361</t>
  </si>
  <si>
    <t>8362</t>
  </si>
  <si>
    <t>8363</t>
  </si>
  <si>
    <t>8368</t>
  </si>
  <si>
    <t>8375</t>
  </si>
  <si>
    <t>8384</t>
  </si>
  <si>
    <t>8418</t>
  </si>
  <si>
    <t>8426</t>
  </si>
  <si>
    <t>8542</t>
  </si>
  <si>
    <t>8544</t>
  </si>
  <si>
    <t>8545</t>
  </si>
  <si>
    <t>8555</t>
  </si>
  <si>
    <t>8556</t>
  </si>
  <si>
    <t>8581</t>
  </si>
  <si>
    <t>8605</t>
  </si>
  <si>
    <t>8606</t>
  </si>
  <si>
    <t>8608</t>
  </si>
  <si>
    <t>8609</t>
  </si>
  <si>
    <t>8666</t>
  </si>
  <si>
    <t>8669</t>
  </si>
  <si>
    <t>8672</t>
  </si>
  <si>
    <t>8693</t>
  </si>
  <si>
    <t>8694</t>
  </si>
  <si>
    <t>8695</t>
  </si>
  <si>
    <t>8696</t>
  </si>
  <si>
    <t>8708</t>
  </si>
  <si>
    <t>8709</t>
  </si>
  <si>
    <t>8723</t>
  </si>
  <si>
    <t>8724</t>
  </si>
  <si>
    <t>8747</t>
  </si>
  <si>
    <t>8787</t>
  </si>
  <si>
    <t>8820</t>
  </si>
  <si>
    <t>8874</t>
  </si>
  <si>
    <t>8889</t>
  </si>
  <si>
    <t>8908</t>
  </si>
  <si>
    <t>8917</t>
  </si>
  <si>
    <t>8919</t>
  </si>
  <si>
    <t>8920</t>
  </si>
  <si>
    <t>8927</t>
  </si>
  <si>
    <t>8928</t>
  </si>
  <si>
    <t>8975</t>
  </si>
  <si>
    <t>8976</t>
  </si>
  <si>
    <t>8990</t>
  </si>
  <si>
    <t>8991</t>
  </si>
  <si>
    <t>9012</t>
  </si>
  <si>
    <t>9013</t>
  </si>
  <si>
    <t>9025</t>
  </si>
  <si>
    <t>9083</t>
  </si>
  <si>
    <t>9086</t>
  </si>
  <si>
    <t>9090</t>
  </si>
  <si>
    <t>9091</t>
  </si>
  <si>
    <t>9099</t>
  </si>
  <si>
    <t>9100</t>
  </si>
  <si>
    <t>9102</t>
  </si>
  <si>
    <t>9110</t>
  </si>
  <si>
    <t>9119</t>
  </si>
  <si>
    <t>9120</t>
  </si>
  <si>
    <t>9121</t>
  </si>
  <si>
    <t>9122</t>
  </si>
  <si>
    <t>9123</t>
  </si>
  <si>
    <t>9124</t>
  </si>
  <si>
    <t>9125</t>
  </si>
  <si>
    <t>9127</t>
  </si>
  <si>
    <t>9137</t>
  </si>
  <si>
    <t>9146</t>
  </si>
  <si>
    <t>9147</t>
  </si>
  <si>
    <t>9173</t>
  </si>
  <si>
    <t>9174</t>
  </si>
  <si>
    <t>9199</t>
  </si>
  <si>
    <t>9200</t>
  </si>
  <si>
    <t>9219</t>
  </si>
  <si>
    <t>9220</t>
  </si>
  <si>
    <t>9221</t>
  </si>
  <si>
    <t>9222</t>
  </si>
  <si>
    <t>9228</t>
  </si>
  <si>
    <t>9246</t>
  </si>
  <si>
    <t>9260</t>
  </si>
  <si>
    <t>9349</t>
  </si>
  <si>
    <t>9350</t>
  </si>
  <si>
    <t>9351</t>
  </si>
  <si>
    <t>9352</t>
  </si>
  <si>
    <t>9392</t>
  </si>
  <si>
    <t>9393</t>
  </si>
  <si>
    <t>9394</t>
  </si>
  <si>
    <t>9395</t>
  </si>
  <si>
    <t>9413</t>
  </si>
  <si>
    <t>9801</t>
  </si>
  <si>
    <t>9803</t>
  </si>
  <si>
    <t>9804</t>
  </si>
  <si>
    <t>9805</t>
  </si>
  <si>
    <t>9806</t>
  </si>
  <si>
    <t>9807</t>
  </si>
  <si>
    <t>9808</t>
  </si>
  <si>
    <t>9810</t>
  </si>
  <si>
    <t>9812</t>
  </si>
  <si>
    <t>9816</t>
  </si>
  <si>
    <t>9817</t>
  </si>
  <si>
    <t>9819</t>
  </si>
  <si>
    <t>9823</t>
  </si>
  <si>
    <t>9824</t>
  </si>
  <si>
    <t>9827</t>
  </si>
  <si>
    <t>9828</t>
  </si>
  <si>
    <t>9829</t>
  </si>
  <si>
    <t>9830</t>
  </si>
  <si>
    <t>9831</t>
  </si>
  <si>
    <t>9833</t>
  </si>
  <si>
    <t>9834</t>
  </si>
  <si>
    <t>9835</t>
  </si>
  <si>
    <t>9837</t>
  </si>
  <si>
    <t>9838</t>
  </si>
  <si>
    <t>9839</t>
  </si>
  <si>
    <t>9840</t>
  </si>
  <si>
    <t>9845</t>
  </si>
  <si>
    <t>9848</t>
  </si>
  <si>
    <t>9849</t>
  </si>
  <si>
    <t>D255</t>
  </si>
  <si>
    <t>E1027284</t>
  </si>
  <si>
    <t>O269</t>
  </si>
  <si>
    <t>O749</t>
  </si>
  <si>
    <t>332B</t>
  </si>
  <si>
    <t>330R</t>
  </si>
  <si>
    <t>O451</t>
  </si>
  <si>
    <t>332F</t>
  </si>
  <si>
    <t>E1029700</t>
  </si>
  <si>
    <t>E1029961</t>
  </si>
  <si>
    <t>E1030141</t>
  </si>
  <si>
    <t>E1030140</t>
  </si>
  <si>
    <t>E1030329</t>
  </si>
  <si>
    <t>7276</t>
  </si>
  <si>
    <t>491-Пятерочка</t>
  </si>
  <si>
    <t>314R</t>
  </si>
  <si>
    <t>16580-Пятерочка</t>
  </si>
  <si>
    <t>318V</t>
  </si>
  <si>
    <t>16622-Пятерочка</t>
  </si>
  <si>
    <t>16674-Пятерочка</t>
  </si>
  <si>
    <t>16928-Пятерочка</t>
  </si>
  <si>
    <t>14949-Пятерочка</t>
  </si>
  <si>
    <t>D256</t>
  </si>
  <si>
    <t>15278-Пятерочка</t>
  </si>
  <si>
    <t>15432-Пятерочка</t>
  </si>
  <si>
    <t>15833-Пятерочка</t>
  </si>
  <si>
    <t>E1030326</t>
  </si>
  <si>
    <t>E1026474</t>
  </si>
  <si>
    <t>E1027250</t>
  </si>
  <si>
    <t>E1030314</t>
  </si>
  <si>
    <t>E1026788</t>
  </si>
  <si>
    <t>E1029880</t>
  </si>
  <si>
    <t>325L</t>
  </si>
  <si>
    <t>30AL</t>
  </si>
  <si>
    <t>326P</t>
  </si>
  <si>
    <t>324S</t>
  </si>
  <si>
    <t>342T</t>
  </si>
  <si>
    <t>326J</t>
  </si>
  <si>
    <t>323C</t>
  </si>
  <si>
    <t>16546-Пятерочка</t>
  </si>
  <si>
    <t>16717-Пятерочка</t>
  </si>
  <si>
    <t>324P</t>
  </si>
  <si>
    <t>16723-Пятерочка</t>
  </si>
  <si>
    <t>16740-Пятерочка</t>
  </si>
  <si>
    <t>16734-Пятерочка</t>
  </si>
  <si>
    <t>325X</t>
  </si>
  <si>
    <t>16728-Пятерочка</t>
  </si>
  <si>
    <t>16791-Пятерочка</t>
  </si>
  <si>
    <t>16802-Пятерочка</t>
  </si>
  <si>
    <t>17285-Пятерочка</t>
  </si>
  <si>
    <t>E1029836</t>
  </si>
  <si>
    <t>E1030368</t>
  </si>
  <si>
    <t>E1029805</t>
  </si>
  <si>
    <t>E1030035</t>
  </si>
  <si>
    <t>E1030018</t>
  </si>
  <si>
    <t>E1030041</t>
  </si>
  <si>
    <t>E1030092</t>
  </si>
  <si>
    <t>E1030103</t>
  </si>
  <si>
    <t>E1030024</t>
  </si>
  <si>
    <t>E1030029</t>
  </si>
  <si>
    <t>E1030701</t>
  </si>
  <si>
    <t>325E</t>
  </si>
  <si>
    <t>324O</t>
  </si>
  <si>
    <t>338W</t>
  </si>
  <si>
    <t>323R</t>
  </si>
  <si>
    <t>325O</t>
  </si>
  <si>
    <t>314G</t>
  </si>
  <si>
    <t>326O</t>
  </si>
  <si>
    <t>323I</t>
  </si>
  <si>
    <t>326B</t>
  </si>
  <si>
    <t>326E</t>
  </si>
  <si>
    <t>324V</t>
  </si>
  <si>
    <t>324X</t>
  </si>
  <si>
    <t>348K</t>
  </si>
  <si>
    <t>15109-Пятерочка</t>
  </si>
  <si>
    <t>16753-Пятерочка</t>
  </si>
  <si>
    <t>323J</t>
  </si>
  <si>
    <t>16784-Пятерочка</t>
  </si>
  <si>
    <t>323P</t>
  </si>
  <si>
    <t>16772-Пятерочка</t>
  </si>
  <si>
    <t>16786-Пятерочка</t>
  </si>
  <si>
    <t>323S</t>
  </si>
  <si>
    <t>16794-Пятерочка</t>
  </si>
  <si>
    <t>323Y</t>
  </si>
  <si>
    <t>16744-Пятерочка</t>
  </si>
  <si>
    <t>16716-Пятерочка</t>
  </si>
  <si>
    <t>16762-Пятерочка</t>
  </si>
  <si>
    <t>16733-Пятерочка</t>
  </si>
  <si>
    <t>16766-Пятерочка</t>
  </si>
  <si>
    <t>325H</t>
  </si>
  <si>
    <t>16778-Пятерочка</t>
  </si>
  <si>
    <t>16767-Пятерочка</t>
  </si>
  <si>
    <t>16755-Пятерочка</t>
  </si>
  <si>
    <t>16777-Пятерочка</t>
  </si>
  <si>
    <t>16800-Пятерочка</t>
  </si>
  <si>
    <t>17210-Пятерочка</t>
  </si>
  <si>
    <t>17478-Пятерочка</t>
  </si>
  <si>
    <t>V055</t>
  </si>
  <si>
    <t>17479-Пятъница</t>
  </si>
  <si>
    <t>E1030017</t>
  </si>
  <si>
    <t>E1030067</t>
  </si>
  <si>
    <t>E1030596</t>
  </si>
  <si>
    <t>E1030068</t>
  </si>
  <si>
    <t>E1030054</t>
  </si>
  <si>
    <t>E1030087</t>
  </si>
  <si>
    <t>E1030056</t>
  </si>
  <si>
    <t>E1030101</t>
  </si>
  <si>
    <t>E1030095</t>
  </si>
  <si>
    <t>E1030078</t>
  </si>
  <si>
    <t>E1029669</t>
  </si>
  <si>
    <t>E1030063</t>
  </si>
  <si>
    <t>E1031247</t>
  </si>
  <si>
    <t>E1030073</t>
  </si>
  <si>
    <t>E1030034</t>
  </si>
  <si>
    <t>E1030085</t>
  </si>
  <si>
    <t>E1030045</t>
  </si>
  <si>
    <t>E1030079</t>
  </si>
  <si>
    <t>E1031312</t>
  </si>
  <si>
    <t>326I</t>
  </si>
  <si>
    <t>342M</t>
  </si>
  <si>
    <t>324N</t>
  </si>
  <si>
    <t>324I</t>
  </si>
  <si>
    <t>325P</t>
  </si>
  <si>
    <t>355X</t>
  </si>
  <si>
    <t>325N</t>
  </si>
  <si>
    <t>326R</t>
  </si>
  <si>
    <t>324W</t>
  </si>
  <si>
    <t>358Z</t>
  </si>
  <si>
    <t>E1030089</t>
  </si>
  <si>
    <t>E1030090</t>
  </si>
  <si>
    <t>E1030690</t>
  </si>
  <si>
    <t>E1030071</t>
  </si>
  <si>
    <t>E1030093</t>
  </si>
  <si>
    <t>E1030040</t>
  </si>
  <si>
    <t>E1030560</t>
  </si>
  <si>
    <t>E1031565</t>
  </si>
  <si>
    <t>323H</t>
  </si>
  <si>
    <t>E1030052</t>
  </si>
  <si>
    <t>359B</t>
  </si>
  <si>
    <t>E1031576</t>
  </si>
  <si>
    <t>E858</t>
  </si>
  <si>
    <t>E1025904</t>
  </si>
  <si>
    <t>16751-Пятерочка</t>
  </si>
  <si>
    <t>323U</t>
  </si>
  <si>
    <t>16806-Пятерочка</t>
  </si>
  <si>
    <t>16770-Пятерочка</t>
  </si>
  <si>
    <t>16789-Пятерочка</t>
  </si>
  <si>
    <t>16792-Пятерочка</t>
  </si>
  <si>
    <t>16739-Пятерочка</t>
  </si>
  <si>
    <t>16788-Пятерочка</t>
  </si>
  <si>
    <t>17292-Пятерочка</t>
  </si>
  <si>
    <t>17594-Пятерочка</t>
  </si>
  <si>
    <t>17578-Пятерочка</t>
  </si>
  <si>
    <t>15014-Пятерочка</t>
  </si>
  <si>
    <t>14760-Пятерочка</t>
  </si>
  <si>
    <t>E1030107</t>
  </si>
  <si>
    <t>V058</t>
  </si>
  <si>
    <t>324Q</t>
  </si>
  <si>
    <t>363P</t>
  </si>
  <si>
    <t>323O</t>
  </si>
  <si>
    <t>324D</t>
  </si>
  <si>
    <t>323V</t>
  </si>
  <si>
    <t>364N</t>
  </si>
  <si>
    <t>366I</t>
  </si>
  <si>
    <t>V059</t>
  </si>
  <si>
    <t>358Y</t>
  </si>
  <si>
    <t>323B</t>
  </si>
  <si>
    <t>16714-Пятерочка</t>
  </si>
  <si>
    <t>16769-Пятерочка</t>
  </si>
  <si>
    <t>16715-Пятерочка</t>
  </si>
  <si>
    <t>324E</t>
  </si>
  <si>
    <t>16758-Пятерочка</t>
  </si>
  <si>
    <t>16731-Пятерочка</t>
  </si>
  <si>
    <t>16782-Пятерочка</t>
  </si>
  <si>
    <t>16805-Пятерочка</t>
  </si>
  <si>
    <t>17579-Пятерочка</t>
  </si>
  <si>
    <t>17059-Пятерочка</t>
  </si>
  <si>
    <t>17811-Пятерочка</t>
  </si>
  <si>
    <t>17672-Пятерочка</t>
  </si>
  <si>
    <t>7789-Пятерочка</t>
  </si>
  <si>
    <t>12383-Пятерочка</t>
  </si>
  <si>
    <t>17653-Пятъница</t>
  </si>
  <si>
    <t>17649-Пятъница</t>
  </si>
  <si>
    <t>13CT7083</t>
  </si>
  <si>
    <t>13CT7084</t>
  </si>
  <si>
    <t>13CT7005</t>
  </si>
  <si>
    <t>13CT7006</t>
  </si>
  <si>
    <t>13CT6993</t>
  </si>
  <si>
    <t>13CT6995</t>
  </si>
  <si>
    <t>13CT6940</t>
  </si>
  <si>
    <t>13CT6450</t>
  </si>
  <si>
    <t>13CT5283</t>
  </si>
  <si>
    <t>13CT5284</t>
  </si>
  <si>
    <t>13CT5084</t>
  </si>
  <si>
    <t>13CT6781</t>
  </si>
  <si>
    <t>13CT7330</t>
  </si>
  <si>
    <t>13CT6792</t>
  </si>
  <si>
    <t>13CT6943</t>
  </si>
  <si>
    <t>13CT7287</t>
  </si>
  <si>
    <t>13CT7643</t>
  </si>
  <si>
    <t>13CT7642</t>
  </si>
  <si>
    <t>E1004410</t>
  </si>
  <si>
    <t>E1004427</t>
  </si>
  <si>
    <t>13CTI016</t>
  </si>
  <si>
    <t>E1004709</t>
  </si>
  <si>
    <t>E1004489</t>
  </si>
  <si>
    <t>E1004471</t>
  </si>
  <si>
    <t>E1004845</t>
  </si>
  <si>
    <t>E1006200</t>
  </si>
  <si>
    <t>E1006174</t>
  </si>
  <si>
    <t>E1006090</t>
  </si>
  <si>
    <t>E1001300</t>
  </si>
  <si>
    <t>E1006573</t>
  </si>
  <si>
    <t>E1006375</t>
  </si>
  <si>
    <t>E1004435</t>
  </si>
  <si>
    <t>E1005505</t>
  </si>
  <si>
    <t>E1006906</t>
  </si>
  <si>
    <t>E1004748</t>
  </si>
  <si>
    <t>E1006762</t>
  </si>
  <si>
    <t>E1007095</t>
  </si>
  <si>
    <t>E1006697</t>
  </si>
  <si>
    <t>E1007578</t>
  </si>
  <si>
    <t>E1007489</t>
  </si>
  <si>
    <t>E1007579</t>
  </si>
  <si>
    <t>E1008236</t>
  </si>
  <si>
    <t>E1007584</t>
  </si>
  <si>
    <t>E1007914</t>
  </si>
  <si>
    <t>E1007913</t>
  </si>
  <si>
    <t>E1006940</t>
  </si>
  <si>
    <t>E1007915</t>
  </si>
  <si>
    <t>E1007795</t>
  </si>
  <si>
    <t>E1008852</t>
  </si>
  <si>
    <t>E1008853</t>
  </si>
  <si>
    <t>E1007583</t>
  </si>
  <si>
    <t>E1008855</t>
  </si>
  <si>
    <t>E1007580</t>
  </si>
  <si>
    <t>E1008850</t>
  </si>
  <si>
    <t>L251</t>
  </si>
  <si>
    <t>E1007581</t>
  </si>
  <si>
    <t>L542</t>
  </si>
  <si>
    <t>E1008856</t>
  </si>
  <si>
    <t>L543</t>
  </si>
  <si>
    <t>E1007582</t>
  </si>
  <si>
    <t>L682</t>
  </si>
  <si>
    <t>E1008857</t>
  </si>
  <si>
    <t>L783</t>
  </si>
  <si>
    <t>E1008851</t>
  </si>
  <si>
    <t>L797</t>
  </si>
  <si>
    <t>E1008854</t>
  </si>
  <si>
    <t>L994</t>
  </si>
  <si>
    <t>E1004742</t>
  </si>
  <si>
    <t>L995</t>
  </si>
  <si>
    <t>E1004544</t>
  </si>
  <si>
    <t>Q229</t>
  </si>
  <si>
    <t>E1011081</t>
  </si>
  <si>
    <t>Q219</t>
  </si>
  <si>
    <t>E1007796</t>
  </si>
  <si>
    <t>Q335</t>
  </si>
  <si>
    <t>E1008858</t>
  </si>
  <si>
    <t>Q574</t>
  </si>
  <si>
    <t>E1011637</t>
  </si>
  <si>
    <t>Q575</t>
  </si>
  <si>
    <t>E1011638</t>
  </si>
  <si>
    <t>Q579</t>
  </si>
  <si>
    <t>E1011639</t>
  </si>
  <si>
    <t>Q744</t>
  </si>
  <si>
    <t>E1011084</t>
  </si>
  <si>
    <t>Q743</t>
  </si>
  <si>
    <t>E1011083</t>
  </si>
  <si>
    <t>Q974</t>
  </si>
  <si>
    <t>E1011085</t>
  </si>
  <si>
    <t>Q608</t>
  </si>
  <si>
    <t>E1011087</t>
  </si>
  <si>
    <t>G078</t>
  </si>
  <si>
    <t>E1008235</t>
  </si>
  <si>
    <t>Q607</t>
  </si>
  <si>
    <t>E1011086</t>
  </si>
  <si>
    <t>G667</t>
  </si>
  <si>
    <t>E1012616</t>
  </si>
  <si>
    <t>G722</t>
  </si>
  <si>
    <t>E1012677</t>
  </si>
  <si>
    <t>J048</t>
  </si>
  <si>
    <t>E1012886</t>
  </si>
  <si>
    <t>J051</t>
  </si>
  <si>
    <t>E1012588</t>
  </si>
  <si>
    <t>J047</t>
  </si>
  <si>
    <t>E1012136</t>
  </si>
  <si>
    <t>G723</t>
  </si>
  <si>
    <t>E1012731</t>
  </si>
  <si>
    <t>J052</t>
  </si>
  <si>
    <t>E1012940</t>
  </si>
  <si>
    <t>J311</t>
  </si>
  <si>
    <t>E1013316</t>
  </si>
  <si>
    <t>J050</t>
  </si>
  <si>
    <t>E1012900</t>
  </si>
  <si>
    <t>J049</t>
  </si>
  <si>
    <t>E1012857</t>
  </si>
  <si>
    <t>J053</t>
  </si>
  <si>
    <t>E1012581</t>
  </si>
  <si>
    <t>J692</t>
  </si>
  <si>
    <t>E1013362</t>
  </si>
  <si>
    <t>J054</t>
  </si>
  <si>
    <t>E1012137</t>
  </si>
  <si>
    <t>J373</t>
  </si>
  <si>
    <t>E1013315</t>
  </si>
  <si>
    <t>J281</t>
  </si>
  <si>
    <t>E1013045</t>
  </si>
  <si>
    <t>G721</t>
  </si>
  <si>
    <t>E1012732</t>
  </si>
  <si>
    <t>S269</t>
  </si>
  <si>
    <t>E1013799</t>
  </si>
  <si>
    <t>G967</t>
  </si>
  <si>
    <t>E1012750</t>
  </si>
  <si>
    <t>S603</t>
  </si>
  <si>
    <t>E1014505</t>
  </si>
  <si>
    <t>S636</t>
  </si>
  <si>
    <t>E1014578</t>
  </si>
  <si>
    <t>S788</t>
  </si>
  <si>
    <t>S911</t>
  </si>
  <si>
    <t>E1014844</t>
  </si>
  <si>
    <t>X338</t>
  </si>
  <si>
    <t>E1015233</t>
  </si>
  <si>
    <t>X356</t>
  </si>
  <si>
    <t>E1015204</t>
  </si>
  <si>
    <t>X703</t>
  </si>
  <si>
    <t>E1015533</t>
  </si>
  <si>
    <t>X110</t>
  </si>
  <si>
    <t>E1014034</t>
  </si>
  <si>
    <t>J282</t>
  </si>
  <si>
    <t>E1013032</t>
  </si>
  <si>
    <t>X694</t>
  </si>
  <si>
    <t>E1015525</t>
  </si>
  <si>
    <t>X973</t>
  </si>
  <si>
    <t>E1017493</t>
  </si>
  <si>
    <t>J055</t>
  </si>
  <si>
    <t>E1012885</t>
  </si>
  <si>
    <t>Y322</t>
  </si>
  <si>
    <t>E1017827</t>
  </si>
  <si>
    <t>X692</t>
  </si>
  <si>
    <t>E1014964</t>
  </si>
  <si>
    <t>X878</t>
  </si>
  <si>
    <t>E1017412</t>
  </si>
  <si>
    <t>S732</t>
  </si>
  <si>
    <t>E1014551</t>
  </si>
  <si>
    <t>Y970</t>
  </si>
  <si>
    <t>E1015773</t>
  </si>
  <si>
    <t>Y908</t>
  </si>
  <si>
    <t>E1018403</t>
  </si>
  <si>
    <t>H316</t>
  </si>
  <si>
    <t>E1023068</t>
  </si>
  <si>
    <t>X300</t>
  </si>
  <si>
    <t>E1014766</t>
  </si>
  <si>
    <t>H347</t>
  </si>
  <si>
    <t>E1023514</t>
  </si>
  <si>
    <t>S623</t>
  </si>
  <si>
    <t>E1014524</t>
  </si>
  <si>
    <t>H072</t>
  </si>
  <si>
    <t>E1023176</t>
  </si>
  <si>
    <t>H708</t>
  </si>
  <si>
    <t>E1024149</t>
  </si>
  <si>
    <t>H759</t>
  </si>
  <si>
    <t>E1023623</t>
  </si>
  <si>
    <t>H826</t>
  </si>
  <si>
    <t>E1014300</t>
  </si>
  <si>
    <t>H834</t>
  </si>
  <si>
    <t>E1014704</t>
  </si>
  <si>
    <t>E016</t>
  </si>
  <si>
    <t>E1024567</t>
  </si>
  <si>
    <t>E228</t>
  </si>
  <si>
    <t>E1017645</t>
  </si>
  <si>
    <t>E239</t>
  </si>
  <si>
    <t>E1014816</t>
  </si>
  <si>
    <t>E271</t>
  </si>
  <si>
    <t>E1025020</t>
  </si>
  <si>
    <t>E229</t>
  </si>
  <si>
    <t>E1024833</t>
  </si>
  <si>
    <t>H973</t>
  </si>
  <si>
    <t>E1024568</t>
  </si>
  <si>
    <t>E527</t>
  </si>
  <si>
    <t>E1025325</t>
  </si>
  <si>
    <t>E565</t>
  </si>
  <si>
    <t>E1025486</t>
  </si>
  <si>
    <t>E528</t>
  </si>
  <si>
    <t>E1025303</t>
  </si>
  <si>
    <t>E710</t>
  </si>
  <si>
    <t>E1025280</t>
  </si>
  <si>
    <t>E828</t>
  </si>
  <si>
    <t>E1025952</t>
  </si>
  <si>
    <t>O256</t>
  </si>
  <si>
    <t>E1026553</t>
  </si>
  <si>
    <t>O259</t>
  </si>
  <si>
    <t>E1026556</t>
  </si>
  <si>
    <t>O260</t>
  </si>
  <si>
    <t>E1026557</t>
  </si>
  <si>
    <t>O261</t>
  </si>
  <si>
    <t>E1026558</t>
  </si>
  <si>
    <t>O349</t>
  </si>
  <si>
    <t>E1024537</t>
  </si>
  <si>
    <t>O258</t>
  </si>
  <si>
    <t>E1026555</t>
  </si>
  <si>
    <t>O262</t>
  </si>
  <si>
    <t>E1026559</t>
  </si>
  <si>
    <t>O265</t>
  </si>
  <si>
    <t>E1026562</t>
  </si>
  <si>
    <t>O267</t>
  </si>
  <si>
    <t>E1026564</t>
  </si>
  <si>
    <t>O383</t>
  </si>
  <si>
    <t>E1026719</t>
  </si>
  <si>
    <t>O169</t>
  </si>
  <si>
    <t>E1026234</t>
  </si>
  <si>
    <t>O257</t>
  </si>
  <si>
    <t>E1026554</t>
  </si>
  <si>
    <t>O255</t>
  </si>
  <si>
    <t>E1026552</t>
  </si>
  <si>
    <t>O397</t>
  </si>
  <si>
    <t>E1026751</t>
  </si>
  <si>
    <t>O399</t>
  </si>
  <si>
    <t>E1026748</t>
  </si>
  <si>
    <t>O263</t>
  </si>
  <si>
    <t>E1026560</t>
  </si>
  <si>
    <t>O264</t>
  </si>
  <si>
    <t>E1026561</t>
  </si>
  <si>
    <t>O266</t>
  </si>
  <si>
    <t>E1026563</t>
  </si>
  <si>
    <t>O400</t>
  </si>
  <si>
    <t>E1026747</t>
  </si>
  <si>
    <t>O401</t>
  </si>
  <si>
    <t>E1026745</t>
  </si>
  <si>
    <t>O402</t>
  </si>
  <si>
    <t>E1026754</t>
  </si>
  <si>
    <t>O409</t>
  </si>
  <si>
    <t>E1026752</t>
  </si>
  <si>
    <t>O415</t>
  </si>
  <si>
    <t>E1026744</t>
  </si>
  <si>
    <t>O416</t>
  </si>
  <si>
    <t>E1026749</t>
  </si>
  <si>
    <t>O417</t>
  </si>
  <si>
    <t>E1026746</t>
  </si>
  <si>
    <t>O577</t>
  </si>
  <si>
    <t>E1026540</t>
  </si>
  <si>
    <t>O398</t>
  </si>
  <si>
    <t>E1026753</t>
  </si>
  <si>
    <t>O784</t>
  </si>
  <si>
    <t>E1027312</t>
  </si>
  <si>
    <t>O790</t>
  </si>
  <si>
    <t>E1027313</t>
  </si>
  <si>
    <t>O785</t>
  </si>
  <si>
    <t>E1027310</t>
  </si>
  <si>
    <t>O793</t>
  </si>
  <si>
    <t>E1027315</t>
  </si>
  <si>
    <t>O799</t>
  </si>
  <si>
    <t>E1027314</t>
  </si>
  <si>
    <t>O771</t>
  </si>
  <si>
    <t>E1027288</t>
  </si>
  <si>
    <t>O795</t>
  </si>
  <si>
    <t>E1027316</t>
  </si>
  <si>
    <t>O796</t>
  </si>
  <si>
    <t>E1027320</t>
  </si>
  <si>
    <t>O786</t>
  </si>
  <si>
    <t>E1027311</t>
  </si>
  <si>
    <t>O794</t>
  </si>
  <si>
    <t>E1027318</t>
  </si>
  <si>
    <t>O916</t>
  </si>
  <si>
    <t>E1028729</t>
  </si>
  <si>
    <t>301F</t>
  </si>
  <si>
    <t>E1029412</t>
  </si>
  <si>
    <t>315A</t>
  </si>
  <si>
    <t>E1029252</t>
  </si>
  <si>
    <t>399A</t>
  </si>
  <si>
    <t>E1029395</t>
  </si>
  <si>
    <t>O408</t>
  </si>
  <si>
    <t>E1026756</t>
  </si>
  <si>
    <t>O797</t>
  </si>
  <si>
    <t>E1027317</t>
  </si>
  <si>
    <t>O407</t>
  </si>
  <si>
    <t>E1026755</t>
  </si>
  <si>
    <t>O410</t>
  </si>
  <si>
    <t>E1026750</t>
  </si>
  <si>
    <t>O633</t>
  </si>
  <si>
    <t>E1023770</t>
  </si>
  <si>
    <t>O915</t>
  </si>
  <si>
    <t>E1028730</t>
  </si>
  <si>
    <t>O845</t>
  </si>
  <si>
    <t>E1028545</t>
  </si>
  <si>
    <t>O914</t>
  </si>
  <si>
    <t>E1028783</t>
  </si>
  <si>
    <t>300B</t>
  </si>
  <si>
    <t>E1027496</t>
  </si>
  <si>
    <t>309Q</t>
  </si>
  <si>
    <t>E1029641</t>
  </si>
  <si>
    <t>309R</t>
  </si>
  <si>
    <t>E1029587</t>
  </si>
  <si>
    <t>318F</t>
  </si>
  <si>
    <t>E1029656</t>
  </si>
  <si>
    <t>319X</t>
  </si>
  <si>
    <t>E1025186</t>
  </si>
  <si>
    <t>O873</t>
  </si>
  <si>
    <t>E1028707</t>
  </si>
  <si>
    <t>318D</t>
  </si>
  <si>
    <t>E1029648</t>
  </si>
  <si>
    <t>318G</t>
  </si>
  <si>
    <t>E1029650</t>
  </si>
  <si>
    <t>318H</t>
  </si>
  <si>
    <t>E1029657</t>
  </si>
  <si>
    <t>319B</t>
  </si>
  <si>
    <t>E1029645</t>
  </si>
  <si>
    <t>319C</t>
  </si>
  <si>
    <t>E1029662</t>
  </si>
  <si>
    <t>322J</t>
  </si>
  <si>
    <t>E1029652</t>
  </si>
  <si>
    <t>314H</t>
  </si>
  <si>
    <t>E1029649</t>
  </si>
  <si>
    <t>318E</t>
  </si>
  <si>
    <t>E1029661</t>
  </si>
  <si>
    <t>329P</t>
  </si>
  <si>
    <t>E1029660</t>
  </si>
  <si>
    <t>O224</t>
  </si>
  <si>
    <t>E1025158</t>
  </si>
  <si>
    <t>317M</t>
  </si>
  <si>
    <t>E1029647</t>
  </si>
  <si>
    <t>331Y</t>
  </si>
  <si>
    <t>E1029651</t>
  </si>
  <si>
    <t>333Z</t>
  </si>
  <si>
    <t>E1030476</t>
  </si>
  <si>
    <t>339S</t>
  </si>
  <si>
    <t>E1030650</t>
  </si>
  <si>
    <t>344B</t>
  </si>
  <si>
    <t>E1030815</t>
  </si>
  <si>
    <t>322I</t>
  </si>
  <si>
    <t>E1029646</t>
  </si>
  <si>
    <t>348S</t>
  </si>
  <si>
    <t>E1031248</t>
  </si>
  <si>
    <t>358V</t>
  </si>
  <si>
    <t>E1031459</t>
  </si>
  <si>
    <t>360I</t>
  </si>
  <si>
    <t>E1031551</t>
  </si>
  <si>
    <t>E1030032</t>
  </si>
  <si>
    <t>E1031439</t>
  </si>
  <si>
    <t>E1030561</t>
  </si>
  <si>
    <t>E1030070</t>
  </si>
  <si>
    <t>E1030106</t>
  </si>
  <si>
    <t>E1030016</t>
  </si>
  <si>
    <t>E1030059</t>
  </si>
  <si>
    <t>362J</t>
  </si>
  <si>
    <t>E1031646</t>
  </si>
  <si>
    <t>E1026543</t>
  </si>
  <si>
    <t>E1031440</t>
  </si>
  <si>
    <t>E1030083</t>
  </si>
  <si>
    <t>E1031566</t>
  </si>
  <si>
    <t>E1031313</t>
  </si>
  <si>
    <t>366H</t>
  </si>
  <si>
    <t>326K</t>
  </si>
  <si>
    <t>325C</t>
  </si>
  <si>
    <t>324U</t>
  </si>
  <si>
    <t>325Z</t>
  </si>
  <si>
    <t>324L</t>
  </si>
  <si>
    <t>326C</t>
  </si>
  <si>
    <t>358U</t>
  </si>
  <si>
    <t>324G</t>
  </si>
  <si>
    <t>325K</t>
  </si>
  <si>
    <t>326D</t>
  </si>
  <si>
    <t>324J</t>
  </si>
  <si>
    <t>326L</t>
  </si>
  <si>
    <t>325Q</t>
  </si>
  <si>
    <t>323E</t>
  </si>
  <si>
    <t>16722-Пятерочка</t>
  </si>
  <si>
    <t>16757-Пятерочка</t>
  </si>
  <si>
    <t>16790-Пятерочка</t>
  </si>
  <si>
    <t>16773-Пятерочка</t>
  </si>
  <si>
    <t>16759-Пятерочка</t>
  </si>
  <si>
    <t>16764-Пятерочка</t>
  </si>
  <si>
    <t>16797-Пятерочка</t>
  </si>
  <si>
    <t>16760-Пятерочка</t>
  </si>
  <si>
    <t>16775-Пятерочка</t>
  </si>
  <si>
    <t>326F</t>
  </si>
  <si>
    <t>16780-Пятерочка</t>
  </si>
  <si>
    <t>326H</t>
  </si>
  <si>
    <t>16787-Пятерочка</t>
  </si>
  <si>
    <t>16793-Пятерочка</t>
  </si>
  <si>
    <t>16796-Пятерочка</t>
  </si>
  <si>
    <t>326T</t>
  </si>
  <si>
    <t>16745-Пятерочка</t>
  </si>
  <si>
    <t>13647-Пятерочка</t>
  </si>
  <si>
    <t>325S</t>
  </si>
  <si>
    <t>325U</t>
  </si>
  <si>
    <t>323L</t>
  </si>
  <si>
    <t>325V</t>
  </si>
  <si>
    <t>368K</t>
  </si>
  <si>
    <t>E954</t>
  </si>
  <si>
    <t>363T</t>
  </si>
  <si>
    <t>374D</t>
  </si>
  <si>
    <t>323X</t>
  </si>
  <si>
    <t>371J</t>
  </si>
  <si>
    <t>300M</t>
  </si>
  <si>
    <t>337L</t>
  </si>
  <si>
    <t>326S</t>
  </si>
  <si>
    <t>325J</t>
  </si>
  <si>
    <t>373N</t>
  </si>
  <si>
    <t>325R</t>
  </si>
  <si>
    <t>375J</t>
  </si>
  <si>
    <t>325T</t>
  </si>
  <si>
    <t>E1030015</t>
  </si>
  <si>
    <t>E1031741</t>
  </si>
  <si>
    <t>369N</t>
  </si>
  <si>
    <t>E1017852</t>
  </si>
  <si>
    <t>E1030058</t>
  </si>
  <si>
    <t>E1030060</t>
  </si>
  <si>
    <t>E1030065</t>
  </si>
  <si>
    <t>E1030094</t>
  </si>
  <si>
    <t>348C</t>
  </si>
  <si>
    <t>E1031249</t>
  </si>
  <si>
    <t>372L</t>
  </si>
  <si>
    <t>E1029655</t>
  </si>
  <si>
    <t>E1030061</t>
  </si>
  <si>
    <t>E1030076</t>
  </si>
  <si>
    <t>E1031502</t>
  </si>
  <si>
    <t>E1030091</t>
  </si>
  <si>
    <t>E1030074</t>
  </si>
  <si>
    <t>E1030098</t>
  </si>
  <si>
    <t>E1030097</t>
  </si>
  <si>
    <t>331W</t>
  </si>
  <si>
    <t>E1029659</t>
  </si>
  <si>
    <t>E1030081</t>
  </si>
  <si>
    <t>E1030088</t>
  </si>
  <si>
    <t>E1030046</t>
  </si>
  <si>
    <t>O292</t>
  </si>
  <si>
    <t>E1025156</t>
  </si>
  <si>
    <t>E1030023</t>
  </si>
  <si>
    <t>16801-Пятерочка</t>
  </si>
  <si>
    <t>16743-Пятерочка</t>
  </si>
  <si>
    <t>16779-Пятерочка</t>
  </si>
  <si>
    <t>16803-Пятерочка</t>
  </si>
  <si>
    <t>16727-Пятерочка</t>
  </si>
  <si>
    <t>16713-Пятерочка</t>
  </si>
  <si>
    <t>16719-Пятерочка</t>
  </si>
  <si>
    <t>16724-Пятерочка</t>
  </si>
  <si>
    <t>16725-Пятерочка</t>
  </si>
  <si>
    <t>16747-Пятерочка</t>
  </si>
  <si>
    <t>16737-Пятерочка</t>
  </si>
  <si>
    <t>17165-Пятерочка</t>
  </si>
  <si>
    <t>17360-Пятерочка</t>
  </si>
  <si>
    <t>14476-Пятерочка</t>
  </si>
  <si>
    <t>14637-Пятерочка</t>
  </si>
  <si>
    <t>18040-Пятерочка</t>
  </si>
  <si>
    <t>374C</t>
  </si>
  <si>
    <t>18058-Пятерочка</t>
  </si>
  <si>
    <t>17972-Пятерочка</t>
  </si>
  <si>
    <t>14025-Пятерочка</t>
  </si>
  <si>
    <t>E1030102</t>
  </si>
  <si>
    <t>E1030080</t>
  </si>
  <si>
    <t>E1030020</t>
  </si>
  <si>
    <t>E1030025</t>
  </si>
  <si>
    <t>E1030026</t>
  </si>
  <si>
    <t>E1031864</t>
  </si>
  <si>
    <t>E1026085</t>
  </si>
  <si>
    <t>E1031852</t>
  </si>
  <si>
    <t>E1029173</t>
  </si>
  <si>
    <t>E1030044</t>
  </si>
  <si>
    <t>E1030028</t>
  </si>
  <si>
    <t>E1030048</t>
  </si>
  <si>
    <t>E1030562</t>
  </si>
  <si>
    <t>E1030814</t>
  </si>
  <si>
    <t>E1032027</t>
  </si>
  <si>
    <t>E1030104</t>
  </si>
  <si>
    <t>E1030014</t>
  </si>
  <si>
    <t>E1030021</t>
  </si>
  <si>
    <t>E1030038</t>
  </si>
  <si>
    <t>E1032071</t>
  </si>
  <si>
    <t>E1031835</t>
  </si>
  <si>
    <t>378H</t>
  </si>
  <si>
    <t>324M</t>
  </si>
  <si>
    <t>381V</t>
  </si>
  <si>
    <t>326Q</t>
  </si>
  <si>
    <t>377Z</t>
  </si>
  <si>
    <t>387N</t>
  </si>
  <si>
    <t>E1032007</t>
  </si>
  <si>
    <t>E1030086</t>
  </si>
  <si>
    <t>E1032193</t>
  </si>
  <si>
    <t>E1030105</t>
  </si>
  <si>
    <t>E1032390</t>
  </si>
  <si>
    <t>E1032698</t>
  </si>
  <si>
    <t>E1032075</t>
  </si>
  <si>
    <t>16785-Пятерочка</t>
  </si>
  <si>
    <t>16804-Пятерочка</t>
  </si>
  <si>
    <t>16942-Пятерочка</t>
  </si>
  <si>
    <t>18129-Пятерочка</t>
  </si>
  <si>
    <t>18227-Пятерочка</t>
  </si>
  <si>
    <t>18090-Пятерочка</t>
  </si>
  <si>
    <t>388E</t>
  </si>
  <si>
    <t>18012-Пятерочка</t>
  </si>
  <si>
    <t>391D</t>
  </si>
  <si>
    <t>359E</t>
  </si>
  <si>
    <t>392Z</t>
  </si>
  <si>
    <t>391G</t>
  </si>
  <si>
    <t>396M</t>
  </si>
  <si>
    <t>334E</t>
  </si>
  <si>
    <t>396L</t>
  </si>
  <si>
    <t>15924-Пятерочка</t>
  </si>
  <si>
    <t>16015-Пятерочка</t>
  </si>
  <si>
    <t>16206-Пятерочка</t>
  </si>
  <si>
    <t>16416-Пятерочка</t>
  </si>
  <si>
    <t>16205-Пятерочка</t>
  </si>
  <si>
    <t>16421-Пятерочка</t>
  </si>
  <si>
    <t>16096-Пятерочка</t>
  </si>
  <si>
    <t>16419-Пятерочка</t>
  </si>
  <si>
    <t>16420-Пятерочка</t>
  </si>
  <si>
    <t>16433-Пятерочка</t>
  </si>
  <si>
    <t>16428-Пятерочка</t>
  </si>
  <si>
    <t>16422-Пятерочка</t>
  </si>
  <si>
    <t>16429-Пятерочка</t>
  </si>
  <si>
    <t>16417-Пятерочка</t>
  </si>
  <si>
    <t>16434-Пятерочка</t>
  </si>
  <si>
    <t>14361-Пятерочка</t>
  </si>
  <si>
    <t>16418-Пятерочка</t>
  </si>
  <si>
    <t>16424-Пятерочка</t>
  </si>
  <si>
    <t>16720-Пятерочка</t>
  </si>
  <si>
    <t>16432-Пятерочка</t>
  </si>
  <si>
    <t>16431-Пятерочка</t>
  </si>
  <si>
    <t>16423-Пятерочка</t>
  </si>
  <si>
    <t>17046-Пятерочка</t>
  </si>
  <si>
    <t>16941-Пятерочка</t>
  </si>
  <si>
    <t>15595-Пятерочка</t>
  </si>
  <si>
    <t>3404</t>
  </si>
  <si>
    <t>4461-Пятерочка</t>
  </si>
  <si>
    <t>3416</t>
  </si>
  <si>
    <t>4608-Пятерочка</t>
  </si>
  <si>
    <t>3417</t>
  </si>
  <si>
    <t>4614-Пятерочка</t>
  </si>
  <si>
    <t>17353-Пятерочка</t>
  </si>
  <si>
    <t>3463</t>
  </si>
  <si>
    <t>5111-Пятерочка</t>
  </si>
  <si>
    <t>17409-Пятерочка</t>
  </si>
  <si>
    <t>17473-Пятерочка</t>
  </si>
  <si>
    <t>17611-Пятерочка</t>
  </si>
  <si>
    <t>17408-Пятерочка</t>
  </si>
  <si>
    <t>17749-Пятерочка</t>
  </si>
  <si>
    <t>17840-Пятерочка</t>
  </si>
  <si>
    <t>15320-Пятерочка</t>
  </si>
  <si>
    <t>12351-Пятерочка</t>
  </si>
  <si>
    <t>16427-Пятерочка</t>
  </si>
  <si>
    <t>17955-Пятерочка</t>
  </si>
  <si>
    <t>3812</t>
  </si>
  <si>
    <t>4555-Пятерочка</t>
  </si>
  <si>
    <t>3813</t>
  </si>
  <si>
    <t>4754-Пятерочка</t>
  </si>
  <si>
    <t>18448-Пятерочка</t>
  </si>
  <si>
    <t>17130-Пятерочка</t>
  </si>
  <si>
    <t>18547-Пятерочка</t>
  </si>
  <si>
    <t>395X</t>
  </si>
  <si>
    <t>18753-Пятерочка</t>
  </si>
  <si>
    <t>14609-Пятерочка</t>
  </si>
  <si>
    <t>16195-Пятерочка</t>
  </si>
  <si>
    <t>4222</t>
  </si>
  <si>
    <t>5229-Пятерочка</t>
  </si>
  <si>
    <t>4548</t>
  </si>
  <si>
    <t>5284-Пятерочка</t>
  </si>
  <si>
    <t>4737</t>
  </si>
  <si>
    <t>4216-Пятерочка</t>
  </si>
  <si>
    <t>4916</t>
  </si>
  <si>
    <t>5724-Пятерочка</t>
  </si>
  <si>
    <t>5084</t>
  </si>
  <si>
    <t>097 - г.Тверь, Химинститута по</t>
  </si>
  <si>
    <t>5284</t>
  </si>
  <si>
    <t>477-Пятерочка</t>
  </si>
  <si>
    <t>6450</t>
  </si>
  <si>
    <t>475-Пятерочка</t>
  </si>
  <si>
    <t>6781</t>
  </si>
  <si>
    <t>8964-Пятерочка</t>
  </si>
  <si>
    <t>6792</t>
  </si>
  <si>
    <t>959-Пятерочка</t>
  </si>
  <si>
    <t>6940</t>
  </si>
  <si>
    <t>388-Тверь,ДворПролетарки,7</t>
  </si>
  <si>
    <t>6943</t>
  </si>
  <si>
    <t>3108-Пятерочка</t>
  </si>
  <si>
    <t>6993</t>
  </si>
  <si>
    <t>8244-Пятерочка</t>
  </si>
  <si>
    <t>6995</t>
  </si>
  <si>
    <t>8360-Пятерочка</t>
  </si>
  <si>
    <t>7005</t>
  </si>
  <si>
    <t>8169-Пятерочка</t>
  </si>
  <si>
    <t>7006</t>
  </si>
  <si>
    <t>8251-Пятерочка</t>
  </si>
  <si>
    <t>7083</t>
  </si>
  <si>
    <t>8540-Пятерочка</t>
  </si>
  <si>
    <t>7084</t>
  </si>
  <si>
    <t>8573-Пятерочка</t>
  </si>
  <si>
    <t>7287</t>
  </si>
  <si>
    <t>1278-Пятерочка</t>
  </si>
  <si>
    <t>7642</t>
  </si>
  <si>
    <t>1571-Пятерочка</t>
  </si>
  <si>
    <t>7643</t>
  </si>
  <si>
    <t>1572-Пятерочка</t>
  </si>
  <si>
    <t>8069</t>
  </si>
  <si>
    <t>1998-Пятерочка</t>
  </si>
  <si>
    <t>8112</t>
  </si>
  <si>
    <t>2011-Пятерочка</t>
  </si>
  <si>
    <t>8156</t>
  </si>
  <si>
    <t>2053-Пятерочка</t>
  </si>
  <si>
    <t>8240</t>
  </si>
  <si>
    <t>2203-Пятерочка</t>
  </si>
  <si>
    <t>8248</t>
  </si>
  <si>
    <t>1268-Пятерочка</t>
  </si>
  <si>
    <t>8302</t>
  </si>
  <si>
    <t>2303-Пятерочка</t>
  </si>
  <si>
    <t>8435</t>
  </si>
  <si>
    <t>2527-Пятерочка</t>
  </si>
  <si>
    <t>8437</t>
  </si>
  <si>
    <t>2526-Пятерочка</t>
  </si>
  <si>
    <t>8585</t>
  </si>
  <si>
    <t>2751-Пятерочка</t>
  </si>
  <si>
    <t>8624</t>
  </si>
  <si>
    <t>2731-Пятерочка</t>
  </si>
  <si>
    <t>8716</t>
  </si>
  <si>
    <t>2940-Пятерочка</t>
  </si>
  <si>
    <t>8741</t>
  </si>
  <si>
    <t>2961-Пятерочка</t>
  </si>
  <si>
    <t>8876</t>
  </si>
  <si>
    <t>3024-Пятерочка</t>
  </si>
  <si>
    <t>8899</t>
  </si>
  <si>
    <t>1369-Пятерочка</t>
  </si>
  <si>
    <t>9142</t>
  </si>
  <si>
    <t>2438-Пятерочка</t>
  </si>
  <si>
    <t>9180</t>
  </si>
  <si>
    <t>3506-Пятерочка</t>
  </si>
  <si>
    <t>9230</t>
  </si>
  <si>
    <t>3416-Пятерочка</t>
  </si>
  <si>
    <t>9243</t>
  </si>
  <si>
    <t>2568-Пятерочка</t>
  </si>
  <si>
    <t>9264</t>
  </si>
  <si>
    <t>3609-Пятерочка</t>
  </si>
  <si>
    <t>9447</t>
  </si>
  <si>
    <t>3343-Пятерочка</t>
  </si>
  <si>
    <t>9481</t>
  </si>
  <si>
    <t>3858-Пятерочка</t>
  </si>
  <si>
    <t>9494</t>
  </si>
  <si>
    <t>4013-Пятерочка</t>
  </si>
  <si>
    <t>9601</t>
  </si>
  <si>
    <t>3551-Пятерочка</t>
  </si>
  <si>
    <t>9634</t>
  </si>
  <si>
    <t>4343-Пятерочка</t>
  </si>
  <si>
    <t>9635</t>
  </si>
  <si>
    <t>4349-Пятерочка</t>
  </si>
  <si>
    <t>9822</t>
  </si>
  <si>
    <t>3992-Пятерочка</t>
  </si>
  <si>
    <t>D320</t>
  </si>
  <si>
    <t>18711-Пятерочка</t>
  </si>
  <si>
    <t>13843-Пятерочка</t>
  </si>
  <si>
    <t>12551-Пятерочка</t>
  </si>
  <si>
    <t>14081-Пятерочка</t>
  </si>
  <si>
    <t>10959-Пятерочка</t>
  </si>
  <si>
    <t>14165-Пятерочка</t>
  </si>
  <si>
    <t>14456-Пятерочка</t>
  </si>
  <si>
    <t>14403-Пятерочка</t>
  </si>
  <si>
    <t>14515-Пятерочка</t>
  </si>
  <si>
    <t>14408-Пятерочка</t>
  </si>
  <si>
    <t>14824-Пятерочка</t>
  </si>
  <si>
    <t>7602-Пятерочка</t>
  </si>
  <si>
    <t>8135-Пятерочка</t>
  </si>
  <si>
    <t>8440-Пятерочка</t>
  </si>
  <si>
    <t>8287-Пятерочка</t>
  </si>
  <si>
    <t>8439-Пятерочка</t>
  </si>
  <si>
    <t>8510-Пятерочка</t>
  </si>
  <si>
    <t>12934-Пятерочка</t>
  </si>
  <si>
    <t>12957-Пятерочка</t>
  </si>
  <si>
    <t>13105-Пятерочка</t>
  </si>
  <si>
    <t>13548-Пятерочка</t>
  </si>
  <si>
    <t>13223-Пятерочка</t>
  </si>
  <si>
    <t>10500-Пятерочка</t>
  </si>
  <si>
    <t>10861-Пятерочка</t>
  </si>
  <si>
    <t>13844-Пятерочка</t>
  </si>
  <si>
    <t>8041-Пятерочка</t>
  </si>
  <si>
    <t>8859-Пятерочка</t>
  </si>
  <si>
    <t>8740-Пятерочка</t>
  </si>
  <si>
    <t>8875-Пятерочка</t>
  </si>
  <si>
    <t>7995-Пятерочка</t>
  </si>
  <si>
    <t>7261-Пятерочка</t>
  </si>
  <si>
    <t>7939-Пятерочка</t>
  </si>
  <si>
    <t>8042-Пятерочка</t>
  </si>
  <si>
    <t>8856-Пятерочка</t>
  </si>
  <si>
    <t>9185-Пятерочка</t>
  </si>
  <si>
    <t>9174-Пятерочка</t>
  </si>
  <si>
    <t>9345-Пятерочка</t>
  </si>
  <si>
    <t>9344-Пятерочка</t>
  </si>
  <si>
    <t>9338-Пятерочка</t>
  </si>
  <si>
    <t>5983-Пятерочка</t>
  </si>
  <si>
    <t>6217-Пятерочка</t>
  </si>
  <si>
    <t>5757-Пятерочка</t>
  </si>
  <si>
    <t>6382-Пятерочка</t>
  </si>
  <si>
    <t>6484-Пятерочка</t>
  </si>
  <si>
    <t>6491-Пятерочка</t>
  </si>
  <si>
    <t>6543-Пятерочка</t>
  </si>
  <si>
    <t>6514-Пятерочка</t>
  </si>
  <si>
    <t>15060-Пятерочка</t>
  </si>
  <si>
    <t>14341-Пятерочка</t>
  </si>
  <si>
    <t>15329-Пятерочка</t>
  </si>
  <si>
    <t>15330-Пятерочка</t>
  </si>
  <si>
    <t>15331-Пятерочка</t>
  </si>
  <si>
    <t>15332-Пятерочка</t>
  </si>
  <si>
    <t>15333-Пятерочка</t>
  </si>
  <si>
    <t>15334-Пятерочка</t>
  </si>
  <si>
    <t>15335-Пятерочка</t>
  </si>
  <si>
    <t>15336-Пятерочка</t>
  </si>
  <si>
    <t>15337-Пятерочка</t>
  </si>
  <si>
    <t>15338-Пятерочка</t>
  </si>
  <si>
    <t>15339-Пятерочка</t>
  </si>
  <si>
    <t>15340-Пятерочка</t>
  </si>
  <si>
    <t>15341-Пятерочка</t>
  </si>
  <si>
    <t>15367-Пятерочка</t>
  </si>
  <si>
    <t>13820-Пятерочка</t>
  </si>
  <si>
    <t>15439-Пятерочка</t>
  </si>
  <si>
    <t>15460-Пятерочка</t>
  </si>
  <si>
    <t>15462-Пятерочка</t>
  </si>
  <si>
    <t>15457-Пятерочка</t>
  </si>
  <si>
    <t>15456-Пятерочка</t>
  </si>
  <si>
    <t>15454-Пятерочка</t>
  </si>
  <si>
    <t>15463-Пятерочка</t>
  </si>
  <si>
    <t>15465-Пятерочка</t>
  </si>
  <si>
    <t>15466-Пятерочка</t>
  </si>
  <si>
    <t>15461-Пятерочка</t>
  </si>
  <si>
    <t>15459-Пятерочка</t>
  </si>
  <si>
    <t>15453-Пятерочка</t>
  </si>
  <si>
    <t>15458-Пятерочка</t>
  </si>
  <si>
    <t>15455-Пятерочка</t>
  </si>
  <si>
    <t>15290-Пятерочка</t>
  </si>
  <si>
    <t>13315-Пятерочка</t>
  </si>
  <si>
    <t>15887-Пятерочка</t>
  </si>
  <si>
    <t>15853-Пятерочка</t>
  </si>
  <si>
    <t>15851-Пятерочка</t>
  </si>
  <si>
    <t>15852-Пятерочка</t>
  </si>
  <si>
    <t>15854-Пятерочка</t>
  </si>
  <si>
    <t>15856-Пятерочка</t>
  </si>
  <si>
    <t>15859-Пятерочка</t>
  </si>
  <si>
    <t>15857-Пятерочка</t>
  </si>
  <si>
    <t>15861-Пятерочка</t>
  </si>
  <si>
    <t>15858-Пятерочка</t>
  </si>
  <si>
    <t>15855-Пятерочка</t>
  </si>
  <si>
    <t>15925-Пятерочка</t>
  </si>
  <si>
    <t>15936-Пятерочка</t>
  </si>
  <si>
    <t>16023-Пятерочка</t>
  </si>
  <si>
    <t>16013-Пятерочка</t>
  </si>
  <si>
    <t>16012-Пятерочка</t>
  </si>
  <si>
    <t>6747-Пятерочка</t>
  </si>
  <si>
    <t>6861-Пятерочка</t>
  </si>
  <si>
    <t>6746-Пятерочка</t>
  </si>
  <si>
    <t>7175-Пятерочка</t>
  </si>
  <si>
    <t>7177-Пятерочка</t>
  </si>
  <si>
    <t>7185-Пятерочка</t>
  </si>
  <si>
    <t>7004-Пятерочка</t>
  </si>
  <si>
    <t>6503-Пятерочка</t>
  </si>
  <si>
    <t>7334-Пятерочка</t>
  </si>
  <si>
    <t>7295-Пятерочка</t>
  </si>
  <si>
    <t>7418-Пятерочка</t>
  </si>
  <si>
    <t>9592-Пятерочка</t>
  </si>
  <si>
    <t>10636-Пятерочка</t>
  </si>
  <si>
    <t>10653-Пятерочка</t>
  </si>
  <si>
    <t>10717-Пятерочка</t>
  </si>
  <si>
    <t>10673-Пятерочка</t>
  </si>
  <si>
    <t>11014-Пятерочка</t>
  </si>
  <si>
    <t>9762-Пятерочка</t>
  </si>
  <si>
    <t>10926-Пятерочка</t>
  </si>
  <si>
    <t>11447-Пятерочка</t>
  </si>
  <si>
    <t>11411-Пятерочка</t>
  </si>
  <si>
    <t>11135-Пятерочка</t>
  </si>
  <si>
    <t>11742-Пятерочка</t>
  </si>
  <si>
    <t>11788-Пятерочка</t>
  </si>
  <si>
    <t>11927-Пятерочка</t>
  </si>
  <si>
    <t>12017-Пятерочка</t>
  </si>
  <si>
    <t>12313-Пятерочка</t>
  </si>
  <si>
    <t>12847-Пятерочка</t>
  </si>
  <si>
    <t>11875-Пятерочка</t>
  </si>
  <si>
    <t>E1032711</t>
  </si>
  <si>
    <t>E1032763</t>
  </si>
  <si>
    <t>E1031448</t>
  </si>
  <si>
    <t>E1032723</t>
  </si>
  <si>
    <t>E1030327</t>
  </si>
  <si>
    <t>E1032765</t>
  </si>
  <si>
    <t>E1033229</t>
  </si>
  <si>
    <t>E1033193</t>
  </si>
  <si>
    <t>30BZ</t>
  </si>
  <si>
    <t>18837-Пятерочка</t>
  </si>
  <si>
    <t>18725-Пятерочка</t>
  </si>
  <si>
    <t>5683</t>
  </si>
  <si>
    <t>422-Пятерочка</t>
  </si>
  <si>
    <t>D329</t>
  </si>
  <si>
    <t>18285-Пятерочка</t>
  </si>
  <si>
    <t>Кластер Северо-Запад 07 Тверь-Центр</t>
  </si>
  <si>
    <t>Кластер Северо-Запад 09 Тверь-Запад</t>
  </si>
  <si>
    <t>Кластер Северо-Запад 15 Мурманск</t>
  </si>
  <si>
    <t>Кластер Северо-Запад 12 СПБ-ЛО-Всеволожск</t>
  </si>
  <si>
    <t>Кластер Северо-Запад 08 Тверь-Восток</t>
  </si>
  <si>
    <t>Кластер Северо-Запад 02 ЛО-Гатчина</t>
  </si>
  <si>
    <t>Кластер Северо-Запад 05 Тосно</t>
  </si>
  <si>
    <t>Кластер Северо-Запад 11 СПБ-ЛО-Выборг</t>
  </si>
  <si>
    <t>Кластер Северо-Запад 10 СПБ-ЛО-Петергоф</t>
  </si>
  <si>
    <t>Кластер Северо-Запад 03 Псков</t>
  </si>
  <si>
    <t>Кластер Северо-Запад 16 Карелия</t>
  </si>
  <si>
    <t>Кластер Северо-Запад 04 Новгород</t>
  </si>
  <si>
    <t>Кластер Северо-Запад 14 СПБ-Центр</t>
  </si>
  <si>
    <t>Кластер Северо-Запад 17 ЛО-Сертолово</t>
  </si>
  <si>
    <t>Кластер Северо-Запад 06 Великие Луки</t>
  </si>
  <si>
    <t>Кластер Северо-Запад 13 СПБ Юго-Запад</t>
  </si>
  <si>
    <t>Кластер Северо-Запад 19 СПБ-Охта</t>
  </si>
  <si>
    <t>Кластер Северо-Запад 18 Кировск</t>
  </si>
  <si>
    <t>Кластер Северо-Запад 01 ЛО Волхов-Тихвин</t>
  </si>
  <si>
    <t>Кластер Северо-Запад 20 Калининград</t>
  </si>
  <si>
    <t>E1033424</t>
  </si>
  <si>
    <t>E1033231</t>
  </si>
  <si>
    <t>E1033230</t>
  </si>
  <si>
    <t>E1033505</t>
  </si>
  <si>
    <t>398W</t>
  </si>
  <si>
    <t>391O</t>
  </si>
  <si>
    <t>323W</t>
  </si>
  <si>
    <t>386O</t>
  </si>
  <si>
    <t>30F8</t>
  </si>
  <si>
    <t>366Y</t>
  </si>
  <si>
    <t>324K</t>
  </si>
  <si>
    <t>16721-Пятерочка</t>
  </si>
  <si>
    <t>16774-Пятерочка</t>
  </si>
  <si>
    <t>16927-Пятерочка</t>
  </si>
  <si>
    <t>10584-Пятерочка</t>
  </si>
  <si>
    <t>17388-Пятерочка</t>
  </si>
  <si>
    <t>E1030022</t>
  </si>
  <si>
    <t>E1032775</t>
  </si>
  <si>
    <t>E1033209</t>
  </si>
  <si>
    <t>E1032520</t>
  </si>
  <si>
    <t>E1030075</t>
  </si>
  <si>
    <t>30KX</t>
  </si>
  <si>
    <t>30HQ</t>
  </si>
  <si>
    <t>30IT</t>
  </si>
  <si>
    <t>18941-Пятерочка</t>
  </si>
  <si>
    <t>17841-Пятерочка</t>
  </si>
  <si>
    <t>30IQ</t>
  </si>
  <si>
    <t>15404-Пятерочка</t>
  </si>
  <si>
    <t>19091-Пятерочка</t>
  </si>
  <si>
    <t>19173-Пятерочка</t>
  </si>
  <si>
    <t>30M4</t>
  </si>
  <si>
    <t>17782-Пятерочка</t>
  </si>
  <si>
    <t>17860-Пятерочка</t>
  </si>
  <si>
    <t>5438</t>
  </si>
  <si>
    <t>033 - г.Ломоносов, Ораниенбаум</t>
  </si>
  <si>
    <t>5458</t>
  </si>
  <si>
    <t>058 - г.СПб, Партизана Германа</t>
  </si>
  <si>
    <t>5498</t>
  </si>
  <si>
    <t>119 - г.Кронштадт, Станюковича</t>
  </si>
  <si>
    <t>7857</t>
  </si>
  <si>
    <t>102-Пятерочка</t>
  </si>
  <si>
    <t>Коэффициент прироста/падения</t>
  </si>
  <si>
    <t>E1033562</t>
  </si>
  <si>
    <t>E1031836</t>
  </si>
  <si>
    <t>E1034125</t>
  </si>
  <si>
    <t>30N7</t>
  </si>
  <si>
    <t>30G1</t>
  </si>
  <si>
    <t>391E</t>
  </si>
  <si>
    <t>30NU</t>
  </si>
  <si>
    <t>30NV</t>
  </si>
  <si>
    <t>30D1</t>
  </si>
  <si>
    <t>30O1</t>
  </si>
  <si>
    <t>O896</t>
  </si>
  <si>
    <t>30P2</t>
  </si>
  <si>
    <t>17956-Пятерочка</t>
  </si>
  <si>
    <t>18937-Пятерочка</t>
  </si>
  <si>
    <t>19117-Пятерочка</t>
  </si>
  <si>
    <t>18950-Пятерочка</t>
  </si>
  <si>
    <t>18644-Пятерочка</t>
  </si>
  <si>
    <t>18280-Пятерочка</t>
  </si>
  <si>
    <t>18041-Пятерочка</t>
  </si>
  <si>
    <t>5435</t>
  </si>
  <si>
    <t>030 - г.СПб, Авиаконструкторов</t>
  </si>
  <si>
    <t>15892-Пятерочка</t>
  </si>
  <si>
    <t>E1033724</t>
  </si>
  <si>
    <t>E1033961</t>
  </si>
  <si>
    <t>E1033955</t>
  </si>
  <si>
    <t>E1031607</t>
  </si>
  <si>
    <t>E1036578</t>
  </si>
  <si>
    <t>E1033592</t>
  </si>
  <si>
    <t>E1032764</t>
  </si>
  <si>
    <t>E1033504</t>
  </si>
  <si>
    <t>E1037445</t>
  </si>
  <si>
    <t>E1037433</t>
  </si>
  <si>
    <t>E1037486</t>
  </si>
  <si>
    <t>E1028546</t>
  </si>
  <si>
    <t>395Y</t>
  </si>
  <si>
    <t>386Z</t>
  </si>
  <si>
    <t>30PP</t>
  </si>
  <si>
    <t>30SS</t>
  </si>
  <si>
    <t>30RZ</t>
  </si>
  <si>
    <t>30S0</t>
  </si>
  <si>
    <t>19273-Пятерочка</t>
  </si>
  <si>
    <t>19342-Пятерочка</t>
  </si>
  <si>
    <t>18874-Пятерочка</t>
  </si>
  <si>
    <t>17508-Пятерочка</t>
  </si>
  <si>
    <t>19292-Пятерочка</t>
  </si>
  <si>
    <t>30ST</t>
  </si>
  <si>
    <t>19432-Пятерочка</t>
  </si>
  <si>
    <t>15213-Пятерочка</t>
  </si>
  <si>
    <t>18532-Пятерочка</t>
  </si>
  <si>
    <t>5509</t>
  </si>
  <si>
    <t>139 - г.Спб, Турку ул.,</t>
  </si>
  <si>
    <t>7954</t>
  </si>
  <si>
    <t>117-Пятерочка</t>
  </si>
  <si>
    <t>9800</t>
  </si>
  <si>
    <t>3154-Пятерочка</t>
  </si>
  <si>
    <t>E1037446</t>
  </si>
  <si>
    <t>E1033219</t>
  </si>
  <si>
    <t>E1037805</t>
  </si>
  <si>
    <t>E1032662</t>
  </si>
  <si>
    <t>E1037935</t>
  </si>
  <si>
    <t>E1037812</t>
  </si>
  <si>
    <t>E1037601</t>
  </si>
  <si>
    <t>E1037829</t>
  </si>
  <si>
    <t>314Q</t>
  </si>
  <si>
    <t>30S3</t>
  </si>
  <si>
    <t>30T9</t>
  </si>
  <si>
    <t>30Y3</t>
  </si>
  <si>
    <t>30XM</t>
  </si>
  <si>
    <t>340S</t>
  </si>
  <si>
    <t>30RY</t>
  </si>
  <si>
    <t>19435-Пятерочка</t>
  </si>
  <si>
    <t>19389-Пятерочка</t>
  </si>
  <si>
    <t>19494-Пятерочка</t>
  </si>
  <si>
    <t>19423-Пятерочка</t>
  </si>
  <si>
    <t>19390-Пятерочка</t>
  </si>
  <si>
    <t>16558-Пятерочка</t>
  </si>
  <si>
    <t>17262-Пятерочка</t>
  </si>
  <si>
    <t>E1037819</t>
  </si>
  <si>
    <t>E1037949</t>
  </si>
  <si>
    <t>E1029839</t>
  </si>
  <si>
    <t>E1038205</t>
  </si>
  <si>
    <t>E1038536</t>
  </si>
  <si>
    <t>E1030678</t>
  </si>
  <si>
    <t>30XY</t>
  </si>
  <si>
    <t>30QA</t>
  </si>
  <si>
    <t>30XG</t>
  </si>
  <si>
    <t>31AG</t>
  </si>
  <si>
    <t>30N8</t>
  </si>
  <si>
    <t>30QE</t>
  </si>
  <si>
    <t>30ON</t>
  </si>
  <si>
    <t>30L3</t>
  </si>
  <si>
    <t>31EH</t>
  </si>
  <si>
    <t>30XI</t>
  </si>
  <si>
    <t>19164-Пятерочка</t>
  </si>
  <si>
    <t>19029-Пятерочка</t>
  </si>
  <si>
    <t>19289-Пятерочка</t>
  </si>
  <si>
    <t>19346-Пятерочка</t>
  </si>
  <si>
    <t>19641-Пятерочка</t>
  </si>
  <si>
    <t>18471-Пятерочка</t>
  </si>
  <si>
    <t>19066-Пятерочка</t>
  </si>
  <si>
    <t>31DF</t>
  </si>
  <si>
    <t>19512-Пятерочка</t>
  </si>
  <si>
    <t>4243</t>
  </si>
  <si>
    <t>5290-Пятерочка</t>
  </si>
  <si>
    <t>5428</t>
  </si>
  <si>
    <t>021 - г.СПб, Будапештская ул.</t>
  </si>
  <si>
    <t>5441</t>
  </si>
  <si>
    <t>36-Пятерочка</t>
  </si>
  <si>
    <t>5516</t>
  </si>
  <si>
    <t>148 - г.Спб, Дыбенко ул.,</t>
  </si>
  <si>
    <t>5530</t>
  </si>
  <si>
    <t>164 - г.СПб, Российский пр-</t>
  </si>
  <si>
    <t>5544</t>
  </si>
  <si>
    <t>248 - г.Шлиссельбург, Красный</t>
  </si>
  <si>
    <t>5562</t>
  </si>
  <si>
    <t>307-Пятерочка</t>
  </si>
  <si>
    <t>5642</t>
  </si>
  <si>
    <t>402-Пятерочка</t>
  </si>
  <si>
    <t>8618</t>
  </si>
  <si>
    <t>227-Пятерочка</t>
  </si>
  <si>
    <t>13790-Пятерочка</t>
  </si>
  <si>
    <t>E1037818</t>
  </si>
  <si>
    <t>E1038496</t>
  </si>
  <si>
    <t>E1038199</t>
  </si>
  <si>
    <t>E1034098</t>
  </si>
  <si>
    <t>E1034976</t>
  </si>
  <si>
    <t>E1037458</t>
  </si>
  <si>
    <t>19346</t>
  </si>
  <si>
    <t>E1037588</t>
  </si>
  <si>
    <t>19066</t>
  </si>
  <si>
    <t>E1038512</t>
  </si>
  <si>
    <t>31GL</t>
  </si>
  <si>
    <t>30XN</t>
  </si>
  <si>
    <t>31HQ</t>
  </si>
  <si>
    <t>31H0</t>
  </si>
  <si>
    <t>Кластер Северо-Запад 21 Апатиты</t>
  </si>
  <si>
    <t>18600-Пятерочка</t>
  </si>
  <si>
    <t>19530-Пятерочка</t>
  </si>
  <si>
    <t>19872-Пятерочка</t>
  </si>
  <si>
    <t>31GD</t>
  </si>
  <si>
    <t>19919-Пятерочка</t>
  </si>
  <si>
    <t>17054-Пятерочка</t>
  </si>
  <si>
    <t>19642-Пятерочка</t>
  </si>
  <si>
    <t>19557-Пятерочка</t>
  </si>
  <si>
    <t>31J8</t>
  </si>
  <si>
    <t>18813-Пятерочка</t>
  </si>
  <si>
    <t>395Z</t>
  </si>
  <si>
    <t>18571-Пятерочка</t>
  </si>
  <si>
    <t>5283</t>
  </si>
  <si>
    <t>5499</t>
  </si>
  <si>
    <t>121 - г.СПб, Котина ул.,</t>
  </si>
  <si>
    <t>5504</t>
  </si>
  <si>
    <t>128 - г.СПб, Ударников пр.</t>
  </si>
  <si>
    <t>5508</t>
  </si>
  <si>
    <t>134 - г.Спб, Художников пр.</t>
  </si>
  <si>
    <t>5531</t>
  </si>
  <si>
    <t>165 - г.СПб, Малая Каштановая</t>
  </si>
  <si>
    <t>E1038419</t>
  </si>
  <si>
    <t>E1039355</t>
  </si>
  <si>
    <t>E1039468</t>
  </si>
  <si>
    <t>E1038514</t>
  </si>
  <si>
    <t>E1038418</t>
  </si>
  <si>
    <t>E1039686</t>
  </si>
  <si>
    <t>E1039436</t>
  </si>
  <si>
    <t>E1040145</t>
  </si>
  <si>
    <t>Северо-Запад 1</t>
  </si>
  <si>
    <t>Северо-Запад 2</t>
  </si>
  <si>
    <t>19512</t>
  </si>
  <si>
    <t>18600</t>
  </si>
  <si>
    <t>19530</t>
  </si>
  <si>
    <t>19872</t>
  </si>
  <si>
    <t>17054</t>
  </si>
  <si>
    <t>19919</t>
  </si>
  <si>
    <t>19557</t>
  </si>
  <si>
    <t>18813</t>
  </si>
  <si>
    <t>Прогноз ТО т.р/день</t>
  </si>
  <si>
    <t>Дата открытия (факт
/прогноз)</t>
  </si>
  <si>
    <t>дней работы</t>
  </si>
  <si>
    <t>прогноз РТО</t>
  </si>
  <si>
    <t>19366-Пятерочка</t>
  </si>
  <si>
    <t>31JN</t>
  </si>
  <si>
    <t>19992-Пятерочка</t>
  </si>
  <si>
    <t>31KS</t>
  </si>
  <si>
    <t>20076-Пятерочка</t>
  </si>
  <si>
    <t>31ML</t>
  </si>
  <si>
    <t>20057-Пятерочка</t>
  </si>
  <si>
    <t>5427</t>
  </si>
  <si>
    <t>020 - г.СПб, Пловдивская ул.</t>
  </si>
  <si>
    <t>5486</t>
  </si>
  <si>
    <t>095 - г.СПб, Пражская ул.,</t>
  </si>
  <si>
    <t>5521</t>
  </si>
  <si>
    <t>153 - г.Спб, Российский пр-т,</t>
  </si>
  <si>
    <t>5580</t>
  </si>
  <si>
    <t>327-Пятерочка</t>
  </si>
  <si>
    <t>5905</t>
  </si>
  <si>
    <t>920 -СПб, ул.Беринга</t>
  </si>
  <si>
    <t>9842</t>
  </si>
  <si>
    <t>4169-Пятерочка</t>
  </si>
  <si>
    <t>D360</t>
  </si>
  <si>
    <t>20029-Пятерочка</t>
  </si>
  <si>
    <t>19642</t>
  </si>
  <si>
    <t>E1038497</t>
  </si>
  <si>
    <t>18571</t>
  </si>
  <si>
    <t>E1033217</t>
  </si>
  <si>
    <t>19366</t>
  </si>
  <si>
    <t>E1037672</t>
  </si>
  <si>
    <t>19992</t>
  </si>
  <si>
    <t>E1040155</t>
  </si>
  <si>
    <t>20076</t>
  </si>
  <si>
    <t>E1040236</t>
  </si>
  <si>
    <t>30XJ</t>
  </si>
  <si>
    <t>31GE</t>
  </si>
  <si>
    <t>31PJ</t>
  </si>
  <si>
    <t>31NE</t>
  </si>
  <si>
    <t>31MM</t>
  </si>
  <si>
    <t>31P9</t>
  </si>
  <si>
    <t>31OK</t>
  </si>
  <si>
    <t>31NH</t>
  </si>
  <si>
    <t>19662-Пятерочка</t>
  </si>
  <si>
    <t>19949-Пятерочка</t>
  </si>
  <si>
    <t>19993-Пятерочка</t>
  </si>
  <si>
    <t>19907-Пятерочка</t>
  </si>
  <si>
    <t>11013-Пятерочка</t>
  </si>
  <si>
    <t>20254-Пятерочка</t>
  </si>
  <si>
    <t>18969-Пятерочка</t>
  </si>
  <si>
    <t>16838-Пятерочка</t>
  </si>
  <si>
    <t>5460</t>
  </si>
  <si>
    <t>060 - г.Колпино, Трудящихся б-</t>
  </si>
  <si>
    <t>5491</t>
  </si>
  <si>
    <t>101 - г.СПб, Димитрова ул.,</t>
  </si>
  <si>
    <t>5500</t>
  </si>
  <si>
    <t>122 - г.СПб, Рихарда Зорге ул.</t>
  </si>
  <si>
    <t>5507</t>
  </si>
  <si>
    <t>132 - г.Спб, Варшавская ул.,</t>
  </si>
  <si>
    <t>5556</t>
  </si>
  <si>
    <t>301-Пятерочка</t>
  </si>
  <si>
    <t>5640</t>
  </si>
  <si>
    <t>400-Пятерочка</t>
  </si>
  <si>
    <t>5645</t>
  </si>
  <si>
    <t>406-Пятерочка</t>
  </si>
  <si>
    <t>5688</t>
  </si>
  <si>
    <t>434-Пятерочка</t>
  </si>
  <si>
    <t>5999</t>
  </si>
  <si>
    <t>273-Пятерочка</t>
  </si>
  <si>
    <t>20057</t>
  </si>
  <si>
    <t>E1040955</t>
  </si>
  <si>
    <t>20029</t>
  </si>
  <si>
    <t>E1039705</t>
  </si>
  <si>
    <t>19662</t>
  </si>
  <si>
    <t>E1038529</t>
  </si>
  <si>
    <t>19949</t>
  </si>
  <si>
    <t>E1039450</t>
  </si>
  <si>
    <t>19993</t>
  </si>
  <si>
    <t>E1040954</t>
  </si>
  <si>
    <t>19907</t>
  </si>
  <si>
    <t>E1040892</t>
  </si>
  <si>
    <t>11013</t>
  </si>
  <si>
    <t>E1040956</t>
  </si>
  <si>
    <t>20254</t>
  </si>
  <si>
    <t>E1041579</t>
  </si>
  <si>
    <t>18969</t>
  </si>
  <si>
    <t>E1042107</t>
  </si>
  <si>
    <t>16838</t>
  </si>
  <si>
    <t>E1029999</t>
  </si>
  <si>
    <t>31PI</t>
  </si>
  <si>
    <t>30MK</t>
  </si>
  <si>
    <t>31SZ</t>
  </si>
  <si>
    <t>31S4</t>
  </si>
  <si>
    <t>31RK</t>
  </si>
  <si>
    <t>31RJ</t>
  </si>
  <si>
    <t>E1042131</t>
  </si>
  <si>
    <t>E1034100</t>
  </si>
  <si>
    <t>E1042767</t>
  </si>
  <si>
    <t>E1042604</t>
  </si>
  <si>
    <t>E1042563</t>
  </si>
  <si>
    <t>19166-Пятерочка</t>
  </si>
  <si>
    <t>14454-Пятерочка</t>
  </si>
  <si>
    <t>20327-Пятерочка</t>
  </si>
  <si>
    <t>20284-Пятерочка</t>
  </si>
  <si>
    <t>20427-Пятерочка</t>
  </si>
  <si>
    <t>20104-Пятерочка</t>
  </si>
  <si>
    <t>5372</t>
  </si>
  <si>
    <t>915 - г.Тверь, Можайского ул.,</t>
  </si>
  <si>
    <t>5518</t>
  </si>
  <si>
    <t>150 - г.Спб, Пограничника Гарь</t>
  </si>
  <si>
    <t>5520</t>
  </si>
  <si>
    <t>152 - г.Спб, Шлиссельбургский</t>
  </si>
  <si>
    <t>5529</t>
  </si>
  <si>
    <t>163 - г.Выборг, 2-я Южная ул.,</t>
  </si>
  <si>
    <t>5539</t>
  </si>
  <si>
    <t>190 - г.СПб, Варшавская ул.,</t>
  </si>
  <si>
    <t>5564</t>
  </si>
  <si>
    <t>310-Пятерочка</t>
  </si>
  <si>
    <t>5618</t>
  </si>
  <si>
    <t>371-Пятерочка</t>
  </si>
  <si>
    <t>5628</t>
  </si>
  <si>
    <t>385-Пятерочка</t>
  </si>
  <si>
    <t>Реализация прогноз текущий месяц</t>
  </si>
  <si>
    <t>14454</t>
  </si>
  <si>
    <t>20427</t>
  </si>
  <si>
    <t>20327</t>
  </si>
  <si>
    <t>20104</t>
  </si>
  <si>
    <t>19166</t>
  </si>
  <si>
    <t>Бюджет РТО</t>
  </si>
  <si>
    <t>Прогноз на текущий месяц</t>
  </si>
  <si>
    <t>Сумма по полю Реализация прогноз текущий месяц</t>
  </si>
  <si>
    <t>Номер объекта SAP</t>
  </si>
  <si>
    <t>E1042564</t>
  </si>
  <si>
    <t>E1043349</t>
  </si>
  <si>
    <t>31W0</t>
  </si>
  <si>
    <t>E1043348</t>
  </si>
  <si>
    <t>31W4</t>
  </si>
  <si>
    <t>E1030053</t>
  </si>
  <si>
    <t>324C</t>
  </si>
  <si>
    <t>20519-Пятерочка</t>
  </si>
  <si>
    <t>20309-Пятерочка</t>
  </si>
  <si>
    <t>31Y1</t>
  </si>
  <si>
    <t>20664-Пятерочка</t>
  </si>
  <si>
    <t>31YY</t>
  </si>
  <si>
    <t>20572-Пятерочка</t>
  </si>
  <si>
    <t>31YZ</t>
  </si>
  <si>
    <t>20562-Пятерочка</t>
  </si>
  <si>
    <t>16752-Пятерочка</t>
  </si>
  <si>
    <t>5452</t>
  </si>
  <si>
    <t>048 - г.СПб, Новоизмайловский</t>
  </si>
  <si>
    <t>6474</t>
  </si>
  <si>
    <t>709-Пятерочка</t>
  </si>
  <si>
    <t>D306</t>
  </si>
  <si>
    <t>18002-Пятерочка</t>
  </si>
  <si>
    <t>D366</t>
  </si>
  <si>
    <t>20215-Пятерочка</t>
  </si>
  <si>
    <t>D367</t>
  </si>
  <si>
    <t>20328-Пятерочка</t>
  </si>
  <si>
    <t>D368</t>
  </si>
  <si>
    <t>20252-Пятерочка</t>
  </si>
  <si>
    <t>D369</t>
  </si>
  <si>
    <t>20385-Пятерочка</t>
  </si>
  <si>
    <t>D370</t>
  </si>
  <si>
    <t>20310-Пятерочка</t>
  </si>
  <si>
    <t>E1031881</t>
  </si>
  <si>
    <t>E1041013</t>
  </si>
  <si>
    <t>E1041012</t>
  </si>
  <si>
    <t>E1042104</t>
  </si>
  <si>
    <t>20284</t>
  </si>
  <si>
    <t>20519</t>
  </si>
  <si>
    <t>20309</t>
  </si>
  <si>
    <t>16752</t>
  </si>
  <si>
    <t>18002</t>
  </si>
  <si>
    <t>20215</t>
  </si>
  <si>
    <t>20252</t>
  </si>
  <si>
    <t>20310</t>
  </si>
  <si>
    <t>31TE</t>
  </si>
  <si>
    <t>33AE</t>
  </si>
  <si>
    <t>31SB</t>
  </si>
  <si>
    <t>31Y2</t>
  </si>
  <si>
    <t>31Y0</t>
  </si>
  <si>
    <t>31Y4</t>
  </si>
  <si>
    <t>Прогноз РТО на Декабрь</t>
  </si>
  <si>
    <t>18546-Пятерочка</t>
  </si>
  <si>
    <t>20384-Пятерочка</t>
  </si>
  <si>
    <t>20030-Пятерочка</t>
  </si>
  <si>
    <t>20628-Пятерочка</t>
  </si>
  <si>
    <t>20308-Пятерочка</t>
  </si>
  <si>
    <t>33AK</t>
  </si>
  <si>
    <t>20784-Пятерочка</t>
  </si>
  <si>
    <t>E1032722</t>
  </si>
  <si>
    <t>E1043472</t>
  </si>
  <si>
    <t>E1043469</t>
  </si>
  <si>
    <t>E1043470</t>
  </si>
  <si>
    <t>E1043633</t>
  </si>
  <si>
    <t>E1042997</t>
  </si>
  <si>
    <t>E1043716</t>
  </si>
  <si>
    <t>E1042105</t>
  </si>
  <si>
    <t>E1042533</t>
  </si>
  <si>
    <t>E1043471</t>
  </si>
  <si>
    <t>E1043721</t>
  </si>
  <si>
    <t>18546</t>
  </si>
  <si>
    <t>20384</t>
  </si>
  <si>
    <t>20664</t>
  </si>
  <si>
    <t>20628</t>
  </si>
  <si>
    <t>20572</t>
  </si>
  <si>
    <t>20562</t>
  </si>
  <si>
    <t>20308</t>
  </si>
  <si>
    <t>20328</t>
  </si>
  <si>
    <t>20385</t>
  </si>
  <si>
    <t>20030</t>
  </si>
  <si>
    <t>20784</t>
  </si>
  <si>
    <t>31TF</t>
  </si>
  <si>
    <t>31ZX</t>
  </si>
  <si>
    <t>33EH</t>
  </si>
  <si>
    <t>33AI</t>
  </si>
  <si>
    <t>31SJ</t>
  </si>
  <si>
    <t>33EV</t>
  </si>
  <si>
    <t>33CY</t>
  </si>
  <si>
    <t>коэф раскрутки 2021</t>
  </si>
  <si>
    <t>Сезонность 2021</t>
  </si>
  <si>
    <t>20237-Пятерочка</t>
  </si>
  <si>
    <t>20160-Пятерочка</t>
  </si>
  <si>
    <t>20467-Пятерочка</t>
  </si>
  <si>
    <t>31UD</t>
  </si>
  <si>
    <t>20298-Пятерочка</t>
  </si>
  <si>
    <t>18452-Пятерочка</t>
  </si>
  <si>
    <t>20434-Пятерочка</t>
  </si>
  <si>
    <t>20854-Пятерочка</t>
  </si>
  <si>
    <t>20683-Пятерочка</t>
  </si>
  <si>
    <t>20836-Пятерочка</t>
  </si>
  <si>
    <t>Номер магазина</t>
  </si>
  <si>
    <t>МВП</t>
  </si>
  <si>
    <t>Формат ЦФО</t>
  </si>
  <si>
    <t>Макрорегион</t>
  </si>
  <si>
    <t>Филиал ЦФО</t>
  </si>
  <si>
    <t>Упр. Кластер</t>
  </si>
  <si>
    <t>Субъект РФ</t>
  </si>
  <si>
    <t>Почтовый индекс</t>
  </si>
  <si>
    <t>Город</t>
  </si>
  <si>
    <t>Адрес</t>
  </si>
  <si>
    <t>Форма собственности</t>
  </si>
  <si>
    <t>Объект M&amp;A</t>
  </si>
  <si>
    <t>Балансовая единица</t>
  </si>
  <si>
    <t>Площадь общая (ПУД)</t>
  </si>
  <si>
    <t>Площадь фактическая</t>
  </si>
  <si>
    <t>Площадь торговая</t>
  </si>
  <si>
    <t>15924</t>
  </si>
  <si>
    <t>X500/13CT300B</t>
  </si>
  <si>
    <t>ТС Пятерочка</t>
  </si>
  <si>
    <t>Северо-Запад</t>
  </si>
  <si>
    <t>Тверская обл.</t>
  </si>
  <si>
    <t>31.01.2019</t>
  </si>
  <si>
    <t>170004</t>
  </si>
  <si>
    <t>г.Тверь</t>
  </si>
  <si>
    <t>г.Тверь, Строителей ул, 6 п.1</t>
  </si>
  <si>
    <t>Аренда</t>
  </si>
  <si>
    <t>LOTOS</t>
  </si>
  <si>
    <t>Агроторг ООО</t>
  </si>
  <si>
    <t>16015</t>
  </si>
  <si>
    <t>X500/13CT300M</t>
  </si>
  <si>
    <t>19.09.2019</t>
  </si>
  <si>
    <t>172840</t>
  </si>
  <si>
    <t>г.Торопец</t>
  </si>
  <si>
    <t>г.Торопец, Базарная пл, 3 нп2</t>
  </si>
  <si>
    <t>16046</t>
  </si>
  <si>
    <t>X500/13SZ300X</t>
  </si>
  <si>
    <t>Мурманская обл.</t>
  </si>
  <si>
    <t>20.11.2018</t>
  </si>
  <si>
    <t>184620</t>
  </si>
  <si>
    <t>г.Североморск,пгт.Сафоново</t>
  </si>
  <si>
    <t>г.Североморск,пгт.Сафоново, Школьная ул, 16</t>
  </si>
  <si>
    <t>Не присвоено</t>
  </si>
  <si>
    <t>КОПЕЙКА-САРОВ ООО</t>
  </si>
  <si>
    <t>16206</t>
  </si>
  <si>
    <t>X500/13CT301F</t>
  </si>
  <si>
    <t>23.11.2018</t>
  </si>
  <si>
    <t>172381</t>
  </si>
  <si>
    <t>г.Ржев</t>
  </si>
  <si>
    <t>г.Ржев, Максима Горького ул, 79</t>
  </si>
  <si>
    <t>15979</t>
  </si>
  <si>
    <t>X500/13SZ301X</t>
  </si>
  <si>
    <t>Кластер Северо-Запад 12 СПБ-ЛО-Всеволожс</t>
  </si>
  <si>
    <t>Ленинградская обл.</t>
  </si>
  <si>
    <t>28.11.2018</t>
  </si>
  <si>
    <t>188730</t>
  </si>
  <si>
    <t>п.Сосново</t>
  </si>
  <si>
    <t>п.Сосново, Советская ул, 4</t>
  </si>
  <si>
    <t>15916</t>
  </si>
  <si>
    <t>X500/13SZ304E</t>
  </si>
  <si>
    <t>06.12.2018</t>
  </si>
  <si>
    <t>188365</t>
  </si>
  <si>
    <t>п.Сусанино</t>
  </si>
  <si>
    <t>п.Сусанино, Павловский пр-т, 54Б</t>
  </si>
  <si>
    <t>16080</t>
  </si>
  <si>
    <t>X500/13SZ304T</t>
  </si>
  <si>
    <t>Северо-Запад 3</t>
  </si>
  <si>
    <t>г. Санкт-Петербург</t>
  </si>
  <si>
    <t>25.01.2019</t>
  </si>
  <si>
    <t>196608</t>
  </si>
  <si>
    <t>г.Санкт-Петербург,г.Пушкин</t>
  </si>
  <si>
    <t>г.Санкт-Петербург,г.Пушкин, Оранжерейная ул, 60А 1Н,2Н,4Н</t>
  </si>
  <si>
    <t>15680</t>
  </si>
  <si>
    <t>X500/13SZ305C</t>
  </si>
  <si>
    <t>29.11.2018</t>
  </si>
  <si>
    <t>184209</t>
  </si>
  <si>
    <t>г.Апатиты</t>
  </si>
  <si>
    <t>г.Апатиты, Кирова ул, 16</t>
  </si>
  <si>
    <t>15672</t>
  </si>
  <si>
    <t>X500/13SZ305D</t>
  </si>
  <si>
    <t>27.11.2018</t>
  </si>
  <si>
    <t>183038</t>
  </si>
  <si>
    <t>г.Мурманск</t>
  </si>
  <si>
    <t>г.Мурманск, Героев Рыбачьего ул, 34 к.1</t>
  </si>
  <si>
    <t>16240</t>
  </si>
  <si>
    <t>X500/13SZ305E</t>
  </si>
  <si>
    <t>01.12.2018</t>
  </si>
  <si>
    <t>184250</t>
  </si>
  <si>
    <t>г.Кировск</t>
  </si>
  <si>
    <t>г.Кировск, Олимпийская ул, 8А</t>
  </si>
  <si>
    <t>16271</t>
  </si>
  <si>
    <t>X500/13SZ305H</t>
  </si>
  <si>
    <t>11.12.2018</t>
  </si>
  <si>
    <t>184635</t>
  </si>
  <si>
    <t>г.Мурманск, Советская ул, 5</t>
  </si>
  <si>
    <t>16234</t>
  </si>
  <si>
    <t>X500/13SZ305J</t>
  </si>
  <si>
    <t>17.01.2019</t>
  </si>
  <si>
    <t>197375</t>
  </si>
  <si>
    <t>г.Санкт-Петербург</t>
  </si>
  <si>
    <t>г.Санкт-Петербург, Новоколомяжский пр-кт, 4 к.5,л.А</t>
  </si>
  <si>
    <t>16236</t>
  </si>
  <si>
    <t>X500/13SZ305N</t>
  </si>
  <si>
    <t>28.12.2018</t>
  </si>
  <si>
    <t>184430</t>
  </si>
  <si>
    <t>г.Заполярный</t>
  </si>
  <si>
    <t>г.Заполярный, имени А.В.Шмакова пер, 2А</t>
  </si>
  <si>
    <t>12239</t>
  </si>
  <si>
    <t>X500/13SZ305P</t>
  </si>
  <si>
    <t>05.12.2018</t>
  </si>
  <si>
    <t>198329</t>
  </si>
  <si>
    <t>г.Санкт-Петербург, Тамбасова ул, 7 с.1,п.14Н</t>
  </si>
  <si>
    <t>16276</t>
  </si>
  <si>
    <t>X500/13SZ306H</t>
  </si>
  <si>
    <t>26.12.2018</t>
  </si>
  <si>
    <t>197701</t>
  </si>
  <si>
    <t>г.Санкт-Петербург,г.Сестрорецк</t>
  </si>
  <si>
    <t>г.Санкт-Петербург,г.Сестрорецк, Гагаринская ул, 77 к.2,п.5-Н</t>
  </si>
  <si>
    <t>15798</t>
  </si>
  <si>
    <t>X500/13SZ307Z</t>
  </si>
  <si>
    <t>Республика Карелия</t>
  </si>
  <si>
    <t>15.12.2018</t>
  </si>
  <si>
    <t>185014</t>
  </si>
  <si>
    <t>г.Петрозаводск</t>
  </si>
  <si>
    <t>г.Петрозаводск, Интернационалистов (Древлянка р-н..., 8А п.1</t>
  </si>
  <si>
    <t>16369</t>
  </si>
  <si>
    <t>X500/13SZ308J</t>
  </si>
  <si>
    <t>Псковская обл.</t>
  </si>
  <si>
    <t>180024</t>
  </si>
  <si>
    <t>г.Псков</t>
  </si>
  <si>
    <t>г.Псков, Рижский пр-кт, 57 п.1006</t>
  </si>
  <si>
    <t>16416</t>
  </si>
  <si>
    <t>X500/13CT309Q</t>
  </si>
  <si>
    <t>171158</t>
  </si>
  <si>
    <t>г.Вышний Волочек</t>
  </si>
  <si>
    <t>г.Вышний Волочек, Урицкого ул, 88/56</t>
  </si>
  <si>
    <t>16205</t>
  </si>
  <si>
    <t>X500/13CT309R</t>
  </si>
  <si>
    <t>171900</t>
  </si>
  <si>
    <t>пгт.Максатиха</t>
  </si>
  <si>
    <t>пгт.Максатиха, Пролетарская ул, 42</t>
  </si>
  <si>
    <t>16378</t>
  </si>
  <si>
    <t>X500/13SZ309S</t>
  </si>
  <si>
    <t>12.12.2018</t>
  </si>
  <si>
    <t>п.Сосново, Ленинградская ул, 117</t>
  </si>
  <si>
    <t>16546</t>
  </si>
  <si>
    <t>X500/13SZ30AL</t>
  </si>
  <si>
    <t>Новгородская обл.</t>
  </si>
  <si>
    <t>26.04.2019</t>
  </si>
  <si>
    <t>174580</t>
  </si>
  <si>
    <t>рп.Хвойная</t>
  </si>
  <si>
    <t>рп.Хвойная, Советская ул, 16 чз1п1-3,5,</t>
  </si>
  <si>
    <t>16338</t>
  </si>
  <si>
    <t>X500/13SZ30AO</t>
  </si>
  <si>
    <t>18.01.2019</t>
  </si>
  <si>
    <t>190121</t>
  </si>
  <si>
    <t>г.Санкт-Петербург, Реки Пряжки наб, 34 л.А</t>
  </si>
  <si>
    <t>18837</t>
  </si>
  <si>
    <t>X500/13SZ30BZ</t>
  </si>
  <si>
    <t>13.12.2019</t>
  </si>
  <si>
    <t>190068</t>
  </si>
  <si>
    <t>г.Санкт-Петербург, Дальневосточный пр-кт, 12 к2с1п30Н,</t>
  </si>
  <si>
    <t>17956</t>
  </si>
  <si>
    <t>X500/13SZ30D1</t>
  </si>
  <si>
    <t>31.03.2020</t>
  </si>
  <si>
    <t>184042</t>
  </si>
  <si>
    <t>г.Кандалакша</t>
  </si>
  <si>
    <t>г.Кандалакша, Комсомольская ул, 28</t>
  </si>
  <si>
    <t>18941</t>
  </si>
  <si>
    <t>X500/13CT30F8</t>
  </si>
  <si>
    <t>17.02.2020</t>
  </si>
  <si>
    <t>170546</t>
  </si>
  <si>
    <t>с.Бурашево</t>
  </si>
  <si>
    <t>с.Бурашево, Михаила Литвинова ул, 2А</t>
  </si>
  <si>
    <t>18937</t>
  </si>
  <si>
    <t>X500/13SZ30G1</t>
  </si>
  <si>
    <t>12.03.2020</t>
  </si>
  <si>
    <t>185007</t>
  </si>
  <si>
    <t>г.Петрозаводск, Плеханова ул, 31</t>
  </si>
  <si>
    <t>17841</t>
  </si>
  <si>
    <t>X500/13SZ30HQ</t>
  </si>
  <si>
    <t>03.03.2020</t>
  </si>
  <si>
    <t>г.Великие Луки</t>
  </si>
  <si>
    <t>г.Великие Луки, Ставского ул, 62/13</t>
  </si>
  <si>
    <t>15404</t>
  </si>
  <si>
    <t>X500/13SZ30IQ</t>
  </si>
  <si>
    <t>05.03.2020</t>
  </si>
  <si>
    <t>188300</t>
  </si>
  <si>
    <t>г.Гатчина</t>
  </si>
  <si>
    <t>г.Гатчина, Урицкого ул, 21А</t>
  </si>
  <si>
    <t>19091</t>
  </si>
  <si>
    <t>X500/13SZ30IT</t>
  </si>
  <si>
    <t>06.03.2020</t>
  </si>
  <si>
    <t>196158</t>
  </si>
  <si>
    <t>г.Санкт-Петербург, Космонавтов пр-кт, 63 к1лАп16-Н</t>
  </si>
  <si>
    <t>19173</t>
  </si>
  <si>
    <t>X500/13SZ30KX</t>
  </si>
  <si>
    <t>29.02.2020</t>
  </si>
  <si>
    <t>173021</t>
  </si>
  <si>
    <t>г.Великий Новгород</t>
  </si>
  <si>
    <t>г.Великий Новгород, Кочетова ул, 6 к.2</t>
  </si>
  <si>
    <t>19164</t>
  </si>
  <si>
    <t>X500/13SZ30L3</t>
  </si>
  <si>
    <t>Калининградская обл.</t>
  </si>
  <si>
    <t>26.06.2020</t>
  </si>
  <si>
    <t>г.Калининград</t>
  </si>
  <si>
    <t>г.Калининград, Старшины Дадаева ул, 62 ч.перв.эт</t>
  </si>
  <si>
    <t>КОПЕЙКА-МОСКВА ООО</t>
  </si>
  <si>
    <t>17782</t>
  </si>
  <si>
    <t>X500/13CT30M4</t>
  </si>
  <si>
    <t>г.Вышний Волочек, Рабочая ул, 81</t>
  </si>
  <si>
    <t>X500/13SZ30MK</t>
  </si>
  <si>
    <t>31.10.2020</t>
  </si>
  <si>
    <t>236044</t>
  </si>
  <si>
    <t>19117</t>
  </si>
  <si>
    <t>X500/13CT30N7</t>
  </si>
  <si>
    <t>10.03.2020</t>
  </si>
  <si>
    <t>170034</t>
  </si>
  <si>
    <t>г.Тверь, Чайковского пр-кт, 9 п.10</t>
  </si>
  <si>
    <t>19029</t>
  </si>
  <si>
    <t>X500/13SZ30N8</t>
  </si>
  <si>
    <t>238326</t>
  </si>
  <si>
    <t>г.Зеленоградск</t>
  </si>
  <si>
    <t>г.Зеленоградск, Московская ул, 74 п.9</t>
  </si>
  <si>
    <t>18950</t>
  </si>
  <si>
    <t>X500/13CT30NU</t>
  </si>
  <si>
    <t>28.03.2020</t>
  </si>
  <si>
    <t>170001</t>
  </si>
  <si>
    <t>г.Тверь, Затверецкий б-р,Третьяковский пер, 104/18,20</t>
  </si>
  <si>
    <t>18644</t>
  </si>
  <si>
    <t>X500/13SZ30NV</t>
  </si>
  <si>
    <t>192012</t>
  </si>
  <si>
    <t>г.Санкт-Петербург, Бабушкина ул, 82 лит.А,п1-Н</t>
  </si>
  <si>
    <t>19273</t>
  </si>
  <si>
    <t>X500/13SZ30O1</t>
  </si>
  <si>
    <t>14.04.2020</t>
  </si>
  <si>
    <t>173020</t>
  </si>
  <si>
    <t>г.Великий Новгород, Большая Московская ул, 112</t>
  </si>
  <si>
    <t>19289</t>
  </si>
  <si>
    <t>X500/13SZ30ON</t>
  </si>
  <si>
    <t>236003</t>
  </si>
  <si>
    <t>г.Калининград, Московский пр-кт, 257 1э.п.59А</t>
  </si>
  <si>
    <t>18280</t>
  </si>
  <si>
    <t>X500/13SZ30P2</t>
  </si>
  <si>
    <t>184592</t>
  </si>
  <si>
    <t>с.Ловозеро</t>
  </si>
  <si>
    <t>с.Ловозеро, Вокуева ул, 11</t>
  </si>
  <si>
    <t>19342</t>
  </si>
  <si>
    <t>X500/13SZ30PP</t>
  </si>
  <si>
    <t>30.04.2020</t>
  </si>
  <si>
    <t>185034</t>
  </si>
  <si>
    <t>г.Петрозаводск, Кемская (Ключевая р-н) ул, 3</t>
  </si>
  <si>
    <t>X500/13CT30QA</t>
  </si>
  <si>
    <t>31.08.2020</t>
  </si>
  <si>
    <t>172003</t>
  </si>
  <si>
    <t>г.Торжок</t>
  </si>
  <si>
    <t>г.Торжок, Ленинградское ш, 16 п.90</t>
  </si>
  <si>
    <t>X500/13SZ30QE</t>
  </si>
  <si>
    <t>238150</t>
  </si>
  <si>
    <t>г.Черняховск</t>
  </si>
  <si>
    <t>г.Черняховск, Спортивная ул, 1 1эп5А</t>
  </si>
  <si>
    <t>19435</t>
  </si>
  <si>
    <t>X500/13SZ30RY</t>
  </si>
  <si>
    <t>08.06.2020</t>
  </si>
  <si>
    <t>185005</t>
  </si>
  <si>
    <t>18874</t>
  </si>
  <si>
    <t>X500/13CT30RZ</t>
  </si>
  <si>
    <t>170002</t>
  </si>
  <si>
    <t>г.Тверь, Чайковского пр-кт, 37 п.II</t>
  </si>
  <si>
    <t>17508</t>
  </si>
  <si>
    <t>X500/13SZ30S0</t>
  </si>
  <si>
    <t>181000</t>
  </si>
  <si>
    <t>гп.Плюсса, г.Плюсса</t>
  </si>
  <si>
    <t>19389</t>
  </si>
  <si>
    <t>X500/13CT30S3</t>
  </si>
  <si>
    <t>21.05.2020</t>
  </si>
  <si>
    <t>172735</t>
  </si>
  <si>
    <t>г.Осташков</t>
  </si>
  <si>
    <t>г.Осташков, Володарского ул, 43</t>
  </si>
  <si>
    <t>19292</t>
  </si>
  <si>
    <t>X500/13CT30SS</t>
  </si>
  <si>
    <t>г.Тверь, Ногина б-р, 5 п.I</t>
  </si>
  <si>
    <t>19432</t>
  </si>
  <si>
    <t>X500/13SZ30ST</t>
  </si>
  <si>
    <t>15.05.2020</t>
  </si>
  <si>
    <t>173024</t>
  </si>
  <si>
    <t>г.Великий Новгород, Александра Корсунова пр-кт, 53/1</t>
  </si>
  <si>
    <t>19494</t>
  </si>
  <si>
    <t>X500/13SZ30T9</t>
  </si>
  <si>
    <t>22.05.2020</t>
  </si>
  <si>
    <t>г.Петрозаводск, Лососинское (Древлянка р-н) ш, 50</t>
  </si>
  <si>
    <t>19641</t>
  </si>
  <si>
    <t>X500/13SZ30XG</t>
  </si>
  <si>
    <t>23.06.2020</t>
  </si>
  <si>
    <t>183032</t>
  </si>
  <si>
    <t>г.Мурманск, Кольский пр-кт, 18</t>
  </si>
  <si>
    <t>X500/13SZ30XI</t>
  </si>
  <si>
    <t>23.07.2020</t>
  </si>
  <si>
    <t>г.Кандалакша, Данилова ул, 1</t>
  </si>
  <si>
    <t>X500/13SZ30XJ</t>
  </si>
  <si>
    <t>18.09.2020</t>
  </si>
  <si>
    <t>г.Мурманск, Кольский пр-кт, 2</t>
  </si>
  <si>
    <t>19423</t>
  </si>
  <si>
    <t>X500/13SZ30XM</t>
  </si>
  <si>
    <t>28.05.2020</t>
  </si>
  <si>
    <t>185026</t>
  </si>
  <si>
    <t>г.Петрозаводск, Карельский (Кукковка р-н) пр-кт, 8</t>
  </si>
  <si>
    <t>X500/13CT30XN</t>
  </si>
  <si>
    <t>27.07.2020</t>
  </si>
  <si>
    <t>170003</t>
  </si>
  <si>
    <t>г.Тверь, Петербургское ш, 50 пом.3</t>
  </si>
  <si>
    <t>18471</t>
  </si>
  <si>
    <t>X500/13SZ30XY</t>
  </si>
  <si>
    <t>16.06.2020</t>
  </si>
  <si>
    <t>184230</t>
  </si>
  <si>
    <t>г.Полярные Зори</t>
  </si>
  <si>
    <t>г.Полярные Зори, Партизан Заполярья ул, 16</t>
  </si>
  <si>
    <t>19390</t>
  </si>
  <si>
    <t>X500/13SZ30Y3</t>
  </si>
  <si>
    <t>173009</t>
  </si>
  <si>
    <t>г.Великий Новгород, Псковская ул, 42</t>
  </si>
  <si>
    <t>16465</t>
  </si>
  <si>
    <t>X500/13SZ310Z</t>
  </si>
  <si>
    <t>26.02.2019</t>
  </si>
  <si>
    <t>198504</t>
  </si>
  <si>
    <t>г.Санкт-Петербург, г.Петергоф</t>
  </si>
  <si>
    <t>г.Санкт-Петербург, г.Петергоф, Чичеринская ул, 2 л.А,п.35-Н</t>
  </si>
  <si>
    <t>13648</t>
  </si>
  <si>
    <t>X500/13SZ311B</t>
  </si>
  <si>
    <t>14.12.2018</t>
  </si>
  <si>
    <t>188480</t>
  </si>
  <si>
    <t>г.Кингисепп</t>
  </si>
  <si>
    <t>г.Кингисепп, Вокзальная ул, 18</t>
  </si>
  <si>
    <t>16464</t>
  </si>
  <si>
    <t>X500/13SZ311F</t>
  </si>
  <si>
    <t>21.12.2018</t>
  </si>
  <si>
    <t>188641</t>
  </si>
  <si>
    <t>г.Всеволожск</t>
  </si>
  <si>
    <t>г.Всеволожск, Христиновский пр-кт, 26</t>
  </si>
  <si>
    <t>15109</t>
  </si>
  <si>
    <t>X500/13SZ314G</t>
  </si>
  <si>
    <t>31.05.2019</t>
  </si>
  <si>
    <t>гп.Заполярный, г.Заполярный</t>
  </si>
  <si>
    <t>гп.Заполярный, г.Заполярный, Юбилейная ул, 8А</t>
  </si>
  <si>
    <t>16421</t>
  </si>
  <si>
    <t>X500/13CT314H</t>
  </si>
  <si>
    <t>14.03.2019</t>
  </si>
  <si>
    <t>172527</t>
  </si>
  <si>
    <t>г.Нелидово</t>
  </si>
  <si>
    <t>г.Нелидово, Шахтерская ул, 2</t>
  </si>
  <si>
    <t>16583</t>
  </si>
  <si>
    <t>X500/13SZ314N</t>
  </si>
  <si>
    <t>173004</t>
  </si>
  <si>
    <t>г.Великий Новгород, Федоровский ручей ул, 25</t>
  </si>
  <si>
    <t>16558</t>
  </si>
  <si>
    <t>X500/13SZ314Q</t>
  </si>
  <si>
    <t>20.05.2020</t>
  </si>
  <si>
    <t>196602</t>
  </si>
  <si>
    <t>г.Санкт-Петербург,г.Пушкин, Гусарская ул, 9 к6лАп18-30</t>
  </si>
  <si>
    <t>16580</t>
  </si>
  <si>
    <t>X500/13SZ314R</t>
  </si>
  <si>
    <t>05.04.2019</t>
  </si>
  <si>
    <t>188669</t>
  </si>
  <si>
    <t>г.Мурино</t>
  </si>
  <si>
    <t>г.Мурино, Тихая ул, 13 п.2</t>
  </si>
  <si>
    <t>16559</t>
  </si>
  <si>
    <t>X500/13SZ314V</t>
  </si>
  <si>
    <t>196240</t>
  </si>
  <si>
    <t>г.Санкт-Петербург, Варшавская ул, 122 л.А,п.2Н</t>
  </si>
  <si>
    <t>16096</t>
  </si>
  <si>
    <t>X500/13CT315A</t>
  </si>
  <si>
    <t>170100</t>
  </si>
  <si>
    <t>г.Тверь, Вагжанова ул, 2А п.1</t>
  </si>
  <si>
    <t>16601</t>
  </si>
  <si>
    <t>X500/13SZ315M</t>
  </si>
  <si>
    <t>182115</t>
  </si>
  <si>
    <t>г.Великие Луки, Дружбы ул, 4</t>
  </si>
  <si>
    <t>16419</t>
  </si>
  <si>
    <t>X500/13CT317M</t>
  </si>
  <si>
    <t>29.03.2019</t>
  </si>
  <si>
    <t>171841</t>
  </si>
  <si>
    <t>г.Удомля</t>
  </si>
  <si>
    <t>г.Удомля, Энтузиастов ул, 11</t>
  </si>
  <si>
    <t>15370</t>
  </si>
  <si>
    <t>X500/13SZ317T</t>
  </si>
  <si>
    <t>22.02.2019</t>
  </si>
  <si>
    <t>188230</t>
  </si>
  <si>
    <t>г.Луга</t>
  </si>
  <si>
    <t>г.Луга, Комсомольский пр-кт, 24</t>
  </si>
  <si>
    <t>16420</t>
  </si>
  <si>
    <t>X500/13CT318D</t>
  </si>
  <si>
    <t>08.02.2019</t>
  </si>
  <si>
    <t>172523</t>
  </si>
  <si>
    <t>г.Нелидово, Лесная ул, 11/2 п.1</t>
  </si>
  <si>
    <t>16433</t>
  </si>
  <si>
    <t>X500/13CT318E</t>
  </si>
  <si>
    <t>170040</t>
  </si>
  <si>
    <t>г.Тверь, 50 лет Октября пр-кт, 36 п.1</t>
  </si>
  <si>
    <t>16428</t>
  </si>
  <si>
    <t>X500/13CT318F</t>
  </si>
  <si>
    <t>29.01.2019</t>
  </si>
  <si>
    <t>172391</t>
  </si>
  <si>
    <t>г.Ржев, Осташковское ш, 8А</t>
  </si>
  <si>
    <t>16422</t>
  </si>
  <si>
    <t>X500/13CT318G</t>
  </si>
  <si>
    <t>г.Нелидово, Правды ул, 4/17</t>
  </si>
  <si>
    <t>16429</t>
  </si>
  <si>
    <t>X500/13CT318H</t>
  </si>
  <si>
    <t>27.02.2019</t>
  </si>
  <si>
    <t>170043</t>
  </si>
  <si>
    <t>г.Тверь, Можайского ул, 52</t>
  </si>
  <si>
    <t>16659</t>
  </si>
  <si>
    <t>X500/13SZ318O</t>
  </si>
  <si>
    <t>06.02.2019</t>
  </si>
  <si>
    <t>198328</t>
  </si>
  <si>
    <t>г.Санкт-Петербург, Ленинский пр-кт, 64 к1лАп119Н,</t>
  </si>
  <si>
    <t>16622</t>
  </si>
  <si>
    <t>X500/13SZ318V</t>
  </si>
  <si>
    <t>196626</t>
  </si>
  <si>
    <t>г.Санкт-Петербург,п.Шушары</t>
  </si>
  <si>
    <t>г.Санкт-Петербург,п.Шушары, Новгородский пр-кт, 4 стр.1,п17Н</t>
  </si>
  <si>
    <t>16417</t>
  </si>
  <si>
    <t>X500/13CT319B</t>
  </si>
  <si>
    <t>01.03.2019</t>
  </si>
  <si>
    <t>170008</t>
  </si>
  <si>
    <t>г.Тверь, Волоколамский пр-кт, 9 п.3,4,5</t>
  </si>
  <si>
    <t>16434</t>
  </si>
  <si>
    <t>X500/13CT319C</t>
  </si>
  <si>
    <t>28.02.2019</t>
  </si>
  <si>
    <t>170028</t>
  </si>
  <si>
    <t>г.Тверь, Победы пр-кт, 55 подв.3</t>
  </si>
  <si>
    <t>16692</t>
  </si>
  <si>
    <t>X500/13SZ319L</t>
  </si>
  <si>
    <t>06.03.2019</t>
  </si>
  <si>
    <t>182170</t>
  </si>
  <si>
    <t>г.Великие Луки, Дальняя ул, 18</t>
  </si>
  <si>
    <t>14361</t>
  </si>
  <si>
    <t>X500/13CT319X</t>
  </si>
  <si>
    <t>г.Удомля, Энтузиастов ул, 10/1</t>
  </si>
  <si>
    <t>X500/13SZ31AG</t>
  </si>
  <si>
    <t>236034</t>
  </si>
  <si>
    <t>г.Калининград, Дзержинского ул, 166А</t>
  </si>
  <si>
    <t>X500/13CT31DF</t>
  </si>
  <si>
    <t>10.07.2020</t>
  </si>
  <si>
    <t>г.Тверь, Орджоникидзе ул, 21</t>
  </si>
  <si>
    <t>X500/13SZ31EH</t>
  </si>
  <si>
    <t>17.07.2020</t>
  </si>
  <si>
    <t>г.Санкт-Петербург, Пулковская ул, 11 л.А,п12-Н</t>
  </si>
  <si>
    <t>X500/13SZ31GD</t>
  </si>
  <si>
    <t>01.08.2020</t>
  </si>
  <si>
    <t>195067</t>
  </si>
  <si>
    <t>г.Санкт-Петербург, Репнинская ул, 7 лАчп1Нк2,3</t>
  </si>
  <si>
    <t>X500/13SZ31GE</t>
  </si>
  <si>
    <t>27.09.2020</t>
  </si>
  <si>
    <t>184381</t>
  </si>
  <si>
    <t>г.Кола</t>
  </si>
  <si>
    <t>г.Кола, Победы ул, 2А</t>
  </si>
  <si>
    <t>X500/13SZ31GL</t>
  </si>
  <si>
    <t>21.07.2020</t>
  </si>
  <si>
    <t>г.Псков, Крестки ул, 23Б пом.1001</t>
  </si>
  <si>
    <t>X500/13SZ31H0</t>
  </si>
  <si>
    <t>07.08.2020</t>
  </si>
  <si>
    <t>236038</t>
  </si>
  <si>
    <t>п.Невское</t>
  </si>
  <si>
    <t>п.Невское, Гагарина улзд245э1чз1</t>
  </si>
  <si>
    <t>X500/13SZ31HQ</t>
  </si>
  <si>
    <t>30.07.2020</t>
  </si>
  <si>
    <t>198324</t>
  </si>
  <si>
    <t>г.Санкт-Петербург, г.Красное Село</t>
  </si>
  <si>
    <t>г.Санкт-Петербург, г.Красное Село, Ленина ул, 51 лАчп1Нк28-</t>
  </si>
  <si>
    <t>X500/13CT31J8</t>
  </si>
  <si>
    <t>03.08.2020</t>
  </si>
  <si>
    <t>171155</t>
  </si>
  <si>
    <t>г.Вышний Волочек, Ямская ул, 275А</t>
  </si>
  <si>
    <t>X500/13SZ31JN</t>
  </si>
  <si>
    <t>04.09.2020</t>
  </si>
  <si>
    <t>185013</t>
  </si>
  <si>
    <t>г.Петрозаводск, Пограничная ул,Рыбка р-н, 19 п.1</t>
  </si>
  <si>
    <t>X500/13SZ31KS</t>
  </si>
  <si>
    <t>03.09.2020</t>
  </si>
  <si>
    <t>185001</t>
  </si>
  <si>
    <t>г.Петрозаводск, Профсоюзов ул, 27 пом.7</t>
  </si>
  <si>
    <t>X500/13SZ31ML</t>
  </si>
  <si>
    <t>12.09.2020</t>
  </si>
  <si>
    <t>184603</t>
  </si>
  <si>
    <t>г.Североморск, нп.Североморск-3</t>
  </si>
  <si>
    <t>г.Североморск, нп.Североморск-3, Школьная ул, 5</t>
  </si>
  <si>
    <t>X500/13SZ31MM</t>
  </si>
  <si>
    <t>30.09.2020</t>
  </si>
  <si>
    <t>183008</t>
  </si>
  <si>
    <t>г.Мурманск, Кольский пр-кт, 64</t>
  </si>
  <si>
    <t>X500/13SZ31NE</t>
  </si>
  <si>
    <t>г.Калининград, Ю.Гагарина ул, 72А пом.1,2</t>
  </si>
  <si>
    <t>X500/13SZ31NH</t>
  </si>
  <si>
    <t>06.10.2020</t>
  </si>
  <si>
    <t>180000</t>
  </si>
  <si>
    <t>г.Псков, Некрасова ул, 11</t>
  </si>
  <si>
    <t>X500/13SZ31OK</t>
  </si>
  <si>
    <t>г.Петрозаводск, Первомайский пр-кт, 36 п.59</t>
  </si>
  <si>
    <t>X500/13SZ31P9</t>
  </si>
  <si>
    <t>29.09.2020</t>
  </si>
  <si>
    <t>184511</t>
  </si>
  <si>
    <t>г.Мончегорск</t>
  </si>
  <si>
    <t>г.Мончегорск, Комсомольская ул, 13</t>
  </si>
  <si>
    <t>X500/13SZ31PI</t>
  </si>
  <si>
    <t>15.10.2020</t>
  </si>
  <si>
    <t>183014</t>
  </si>
  <si>
    <t>г.Мурманск, Бочкова ул, 27</t>
  </si>
  <si>
    <t>X500/13SZ31PJ</t>
  </si>
  <si>
    <t>г.Великий Новгород, Шелонская ул, 34</t>
  </si>
  <si>
    <t>X500/13SZ31RJ</t>
  </si>
  <si>
    <t>19.10.2020</t>
  </si>
  <si>
    <t>183053</t>
  </si>
  <si>
    <t>г.Мурманск, Шабалина ул, 11</t>
  </si>
  <si>
    <t>X500/13SZ31RK</t>
  </si>
  <si>
    <t>10.11.2020</t>
  </si>
  <si>
    <t>183031</t>
  </si>
  <si>
    <t>г.Мурманск, Калинина ул, 28 к.1</t>
  </si>
  <si>
    <t>X500/13CT31S4</t>
  </si>
  <si>
    <t>г.Тверь, Коминтерна ул, 47Б</t>
  </si>
  <si>
    <t>20237</t>
  </si>
  <si>
    <t>X500/13SZ31SB</t>
  </si>
  <si>
    <t>E1042603</t>
  </si>
  <si>
    <t>29.01.2021</t>
  </si>
  <si>
    <t>236011</t>
  </si>
  <si>
    <t>20160</t>
  </si>
  <si>
    <t>X500/13SZ31SJ</t>
  </si>
  <si>
    <t>E1040235</t>
  </si>
  <si>
    <t>26.01.2021</t>
  </si>
  <si>
    <t>236006</t>
  </si>
  <si>
    <t>г.Калининград, Генерала Карбышева наб, 14</t>
  </si>
  <si>
    <t>X500/13SZ31SZ</t>
  </si>
  <si>
    <t>23.10.2020</t>
  </si>
  <si>
    <t>196641</t>
  </si>
  <si>
    <t>г.Санкт-Петербург, п.Металлострой</t>
  </si>
  <si>
    <t>г.Санкт-Петербург, п.Металлострой, Садовая ул, 21 к5,стр.1</t>
  </si>
  <si>
    <t>X500/13CT31TE</t>
  </si>
  <si>
    <t>15.12.2020</t>
  </si>
  <si>
    <t>172310</t>
  </si>
  <si>
    <t>с/п Погорельское, с.Погорелое Городище</t>
  </si>
  <si>
    <t>с/п Погорельское, с.Погорелое Городище, Советская ул, 4</t>
  </si>
  <si>
    <t>20467</t>
  </si>
  <si>
    <t>X500/13CT31TF</t>
  </si>
  <si>
    <t>E1042810</t>
  </si>
  <si>
    <t>25.01.2021</t>
  </si>
  <si>
    <t>170019</t>
  </si>
  <si>
    <t>г.Тверь, Маяковского ул, 33 п.8-2,8-1</t>
  </si>
  <si>
    <t>20298</t>
  </si>
  <si>
    <t>X500/13SZ31UD</t>
  </si>
  <si>
    <t>E1042922</t>
  </si>
  <si>
    <t>08.02.2021</t>
  </si>
  <si>
    <t>185032</t>
  </si>
  <si>
    <t>г.Петрозаводск, Соломенное р-н</t>
  </si>
  <si>
    <t>г.Петрозаводск, Соломенное р-н, Петрозаводское ш, 12</t>
  </si>
  <si>
    <t>X500/13SZ31W0</t>
  </si>
  <si>
    <t>27.11.2020</t>
  </si>
  <si>
    <t>г.Петрозаводск,Кукковка р-н</t>
  </si>
  <si>
    <t>г.Петрозаводск,Кукковка р-н, Балтийская ул, 63 пом.1</t>
  </si>
  <si>
    <t>X500/13SZ31W4</t>
  </si>
  <si>
    <t>20.11.2020</t>
  </si>
  <si>
    <t>186500</t>
  </si>
  <si>
    <t>г.Беломорск</t>
  </si>
  <si>
    <t>г.Беломорск, Октябрьская ул, 17</t>
  </si>
  <si>
    <t>X500/13SZ31Y0</t>
  </si>
  <si>
    <t>г.Черняховск, Садовая ул, 4 чз.1п.1,3</t>
  </si>
  <si>
    <t>X500/13SZ31Y1</t>
  </si>
  <si>
    <t>14.12.2020</t>
  </si>
  <si>
    <t>г.Калининград, Н.Карамзина ул, 4 пом.I</t>
  </si>
  <si>
    <t>X500/13SZ31Y2</t>
  </si>
  <si>
    <t>25.12.2020</t>
  </si>
  <si>
    <t>г.Калининград, Генерала Толстикова ул, 15/2А</t>
  </si>
  <si>
    <t>X500/13SZ31Y4</t>
  </si>
  <si>
    <t>238055</t>
  </si>
  <si>
    <t>го.Гусевский,г.Гусев</t>
  </si>
  <si>
    <t>го.Гусевский,г.Гусев, Победы ул, 24 чз э1п1,2</t>
  </si>
  <si>
    <t>X500/13SZ31YY</t>
  </si>
  <si>
    <t>195271</t>
  </si>
  <si>
    <t>г.Санкт-Петербург, Бестужевская ул, 9 л.А,ч.п1-Н</t>
  </si>
  <si>
    <t>X500/13CT31YZ</t>
  </si>
  <si>
    <t>11.12.2020</t>
  </si>
  <si>
    <t>170036</t>
  </si>
  <si>
    <t>г.Тверь, Петербургское ш, 53А</t>
  </si>
  <si>
    <t>18452</t>
  </si>
  <si>
    <t>X500/13SZ31ZX</t>
  </si>
  <si>
    <t>E1043676</t>
  </si>
  <si>
    <t>173008</t>
  </si>
  <si>
    <t>г.Великий Новгород, Большая Санкт-Петербургская ул, 104А к.1</t>
  </si>
  <si>
    <t>16842</t>
  </si>
  <si>
    <t>X500/13SZ320P</t>
  </si>
  <si>
    <t>173007</t>
  </si>
  <si>
    <t>г.Великий Новгород, Десятинная ул, 33/8</t>
  </si>
  <si>
    <t>16706</t>
  </si>
  <si>
    <t>X500/13SZ321H</t>
  </si>
  <si>
    <t>188689</t>
  </si>
  <si>
    <t>гп.Янино-1,мкр.Янила Кантри</t>
  </si>
  <si>
    <t>гп.Янино-1,мкр.Янила Кантри, Голландская ул, 5 п55,56,58Н</t>
  </si>
  <si>
    <t>16418</t>
  </si>
  <si>
    <t>X500/13CT322I</t>
  </si>
  <si>
    <t>30.04.2019</t>
  </si>
  <si>
    <t>г.Тверь, Виноградова ул, 3</t>
  </si>
  <si>
    <t>16424</t>
  </si>
  <si>
    <t>X500/13CT322J</t>
  </si>
  <si>
    <t>05.03.2019</t>
  </si>
  <si>
    <t>г.Тверь, Пржевальского ул, 68 к.1</t>
  </si>
  <si>
    <t>16370</t>
  </si>
  <si>
    <t>X500/13SZ322M</t>
  </si>
  <si>
    <t>15.02.2019</t>
  </si>
  <si>
    <t>186350</t>
  </si>
  <si>
    <t>г.Медвежьегорск</t>
  </si>
  <si>
    <t>г.Медвежьегорск, Дзержинского ул, 22Б</t>
  </si>
  <si>
    <t>16714</t>
  </si>
  <si>
    <t>X500/13SZ323B</t>
  </si>
  <si>
    <t>08.08.2019</t>
  </si>
  <si>
    <t>198205</t>
  </si>
  <si>
    <t>г.Санкт-Петербург, Партизана Германа ул, 22 лА,п4Н,7Н,</t>
  </si>
  <si>
    <t>ZENIT</t>
  </si>
  <si>
    <t>16717</t>
  </si>
  <si>
    <t>X500/13SZ323C</t>
  </si>
  <si>
    <t>194295</t>
  </si>
  <si>
    <t>г.Санкт-Петербург, Художников пр-кт, 15 к1,лА,п1Н</t>
  </si>
  <si>
    <t>16722</t>
  </si>
  <si>
    <t>X500/13SZ323E</t>
  </si>
  <si>
    <t>09.09.2019</t>
  </si>
  <si>
    <t>199178</t>
  </si>
  <si>
    <t>г.Санкт-Петербург, 9-ая линия ВО, 64 лА,1Н</t>
  </si>
  <si>
    <t>16751</t>
  </si>
  <si>
    <t>X500/13SZ323H</t>
  </si>
  <si>
    <t>03.07.2019</t>
  </si>
  <si>
    <t>197760</t>
  </si>
  <si>
    <t>г.Санкт-Петербург,г.Кронштадт</t>
  </si>
  <si>
    <t>г.Санкт-Петербург,г.Кронштадт, Флотская ул, 27 лАп1Н,2Н</t>
  </si>
  <si>
    <t>16753</t>
  </si>
  <si>
    <t>X500/13SZ323I</t>
  </si>
  <si>
    <t>24.05.2019</t>
  </si>
  <si>
    <t>195112</t>
  </si>
  <si>
    <t>г.Санкт-Петербург, Новочеркасский пр-кт, 12 к1лАп5Нк1-</t>
  </si>
  <si>
    <t>16784</t>
  </si>
  <si>
    <t>X500/13SZ323J</t>
  </si>
  <si>
    <t>06.06.2019</t>
  </si>
  <si>
    <t>г.Санкт-Петербург, Юрия Гагарина пр-кт, 42 лА,п3Н</t>
  </si>
  <si>
    <t>16801</t>
  </si>
  <si>
    <t>X500/13SZ323L</t>
  </si>
  <si>
    <t>12.09.2019</t>
  </si>
  <si>
    <t>197343</t>
  </si>
  <si>
    <t>г.Санкт-Петербург, Ланское ш, 12 к1лАчп1-2Н</t>
  </si>
  <si>
    <t>16769</t>
  </si>
  <si>
    <t>X500/13SZ323O</t>
  </si>
  <si>
    <t>19.07.2019</t>
  </si>
  <si>
    <t>192239</t>
  </si>
  <si>
    <t>г.Санкт-Петербург, Белградская ул, 40 к1лАп3Н</t>
  </si>
  <si>
    <t>16772</t>
  </si>
  <si>
    <t>X500/13SZ323P</t>
  </si>
  <si>
    <t>04.06.2019</t>
  </si>
  <si>
    <t>196634</t>
  </si>
  <si>
    <t>г.Санкт-Петербург, Колпинское (Славянка) ш, 40 к1лАп6-9Н</t>
  </si>
  <si>
    <t>18.10.2019</t>
  </si>
  <si>
    <t>195274</t>
  </si>
  <si>
    <t>16786</t>
  </si>
  <si>
    <t>X500/13SZ323R</t>
  </si>
  <si>
    <t>197374</t>
  </si>
  <si>
    <t>г.Санкт-Петербург, Савушкина ул, 139 лАп15Н</t>
  </si>
  <si>
    <t>16794</t>
  </si>
  <si>
    <t>X500/13SZ323S</t>
  </si>
  <si>
    <t>28.05.2019</t>
  </si>
  <si>
    <t>г.Санкт-Петербург, Пулковское ш, 14 лГп1,8-9Н</t>
  </si>
  <si>
    <t>13.09.2019</t>
  </si>
  <si>
    <t>16806</t>
  </si>
  <si>
    <t>X500/13SZ323U</t>
  </si>
  <si>
    <t>10.07.2019</t>
  </si>
  <si>
    <t>194356</t>
  </si>
  <si>
    <t>г.Санкт-Петербург, Выборгское ш, 7 к1,лАчп15Н</t>
  </si>
  <si>
    <t>16715</t>
  </si>
  <si>
    <t>X500/13SZ323V</t>
  </si>
  <si>
    <t>25.07.2019</t>
  </si>
  <si>
    <t>192174</t>
  </si>
  <si>
    <t>г.Санкт-Петербург, Седова ул, 99 к1лАп1Н</t>
  </si>
  <si>
    <t>16721</t>
  </si>
  <si>
    <t>X500/13SZ323W</t>
  </si>
  <si>
    <t>15.01.2020</t>
  </si>
  <si>
    <t>197101</t>
  </si>
  <si>
    <t>г.Санкт-Петербург, Большая Пушкарская ул, 44 лАп1Н7Н2Н</t>
  </si>
  <si>
    <t>16743</t>
  </si>
  <si>
    <t>X500/13SZ323X</t>
  </si>
  <si>
    <t>195027</t>
  </si>
  <si>
    <t>г.Санкт-Петербург, Среднеохтинский пр-кт, 4 лАп1Н</t>
  </si>
  <si>
    <t>16744</t>
  </si>
  <si>
    <t>X500/13SZ323Y</t>
  </si>
  <si>
    <t>11.06.2019</t>
  </si>
  <si>
    <t>191119</t>
  </si>
  <si>
    <t>г.Санкт-Петербург, Марата ул, 65/20 лАп3Н</t>
  </si>
  <si>
    <t>X500/13SZ324C</t>
  </si>
  <si>
    <t>191024</t>
  </si>
  <si>
    <t>г.Санкт-Петербург, Невский пр-кт, 146 лАчп1Нк1-</t>
  </si>
  <si>
    <t>16757</t>
  </si>
  <si>
    <t>X500/13SZ324D</t>
  </si>
  <si>
    <t>15.08.2019</t>
  </si>
  <si>
    <t>г.Санкт-Петербург, Костюшко ул, 68 лАп12Н-14Н</t>
  </si>
  <si>
    <t>16758</t>
  </si>
  <si>
    <t>X500/13SZ324E</t>
  </si>
  <si>
    <t>192102</t>
  </si>
  <si>
    <t>г.Санкт-Петербург, Стрельбищенская ул, 16 лАп1Н,27Н</t>
  </si>
  <si>
    <t>16790</t>
  </si>
  <si>
    <t>X500/13SZ324G</t>
  </si>
  <si>
    <t>29.08.2019</t>
  </si>
  <si>
    <t>191036</t>
  </si>
  <si>
    <t>г.Санкт-Петербург, Полтавский пр, 2 лА</t>
  </si>
  <si>
    <t>16770</t>
  </si>
  <si>
    <t>X500/13SZ324I</t>
  </si>
  <si>
    <t>26.06.2019</t>
  </si>
  <si>
    <t>198207</t>
  </si>
  <si>
    <t>г.Санкт-Петербург, Зины Портновой ул, 36 лА</t>
  </si>
  <si>
    <t>16773</t>
  </si>
  <si>
    <t>X500/13SZ324J</t>
  </si>
  <si>
    <t>30.08.2019</t>
  </si>
  <si>
    <t>190020</t>
  </si>
  <si>
    <t>г.Санкт-Петербург, Рижский пр-кт, 54 лА1,9,а,7Н</t>
  </si>
  <si>
    <t>16774</t>
  </si>
  <si>
    <t>X500/13SZ324K</t>
  </si>
  <si>
    <t>28.01.2020</t>
  </si>
  <si>
    <t>г.Санкт-Петербург, Запорожская ул, 23 к2лАп20Н</t>
  </si>
  <si>
    <t>16779</t>
  </si>
  <si>
    <t>X500/13SZ324L</t>
  </si>
  <si>
    <t>198264</t>
  </si>
  <si>
    <t>г.Санкт-Петербург, Пограничника Гарькавого ул, 33 лАп20Н</t>
  </si>
  <si>
    <t>16785</t>
  </si>
  <si>
    <t>X500/13SZ324M</t>
  </si>
  <si>
    <t>191028</t>
  </si>
  <si>
    <t>г.Санкт-Петербург, Кирочная ул, 24 лАп31Н</t>
  </si>
  <si>
    <t>16789</t>
  </si>
  <si>
    <t>X500/13SZ324N</t>
  </si>
  <si>
    <t>19.06.2019</t>
  </si>
  <si>
    <t>188671</t>
  </si>
  <si>
    <t>гп.Рахья</t>
  </si>
  <si>
    <t>гп.Рахья, Ленинградское ш, 14А п1Н</t>
  </si>
  <si>
    <t>16716</t>
  </si>
  <si>
    <t>X500/13SZ324O</t>
  </si>
  <si>
    <t>13.05.2019</t>
  </si>
  <si>
    <t>195213</t>
  </si>
  <si>
    <t>г.Санкт-Петербург, Новочеркасский пр-кт, 52 лАп1,5-7Н</t>
  </si>
  <si>
    <t>16723</t>
  </si>
  <si>
    <t>X500/13SZ324P</t>
  </si>
  <si>
    <t>07.05.2019</t>
  </si>
  <si>
    <t>192242</t>
  </si>
  <si>
    <t>г.Санкт-Петербург, Будапештская ул, 8 к5лАп4,7Н</t>
  </si>
  <si>
    <t>16731</t>
  </si>
  <si>
    <t>X500/13SZ324Q</t>
  </si>
  <si>
    <t>17.07.2019</t>
  </si>
  <si>
    <t>197762</t>
  </si>
  <si>
    <t>г.Санкт-Петербург,г.Кронштадт, Комсомола ул, 13 лАчп1Н</t>
  </si>
  <si>
    <t>16740</t>
  </si>
  <si>
    <t>X500/13SZ324S</t>
  </si>
  <si>
    <t>29.04.2019</t>
  </si>
  <si>
    <t>198320</t>
  </si>
  <si>
    <t>г.Санкт-Петербург,г.Красное Село</t>
  </si>
  <si>
    <t>г.Санкт-Петербург,г.Красное ..., Ленина пр-кт, 75 лАчп1к1-39</t>
  </si>
  <si>
    <t>16759</t>
  </si>
  <si>
    <t>X500/13SZ324U</t>
  </si>
  <si>
    <t>г.Санкт-Петербург, Седова ул, 126 лАп1-13Н</t>
  </si>
  <si>
    <t>16762</t>
  </si>
  <si>
    <t>X500/13SZ324V</t>
  </si>
  <si>
    <t>29.05.2019</t>
  </si>
  <si>
    <t>193079</t>
  </si>
  <si>
    <t>г.Санкт-Петербург, Народная ул, 33 лО,чп1Н</t>
  </si>
  <si>
    <t>16792</t>
  </si>
  <si>
    <t>X500/13SZ324W</t>
  </si>
  <si>
    <t>28.06.2019</t>
  </si>
  <si>
    <t>196244</t>
  </si>
  <si>
    <t>г.Санкт-Петербург, Космонавтов пр-кт, 28 к1,п5Н</t>
  </si>
  <si>
    <t>16733</t>
  </si>
  <si>
    <t>X500/13SZ324X</t>
  </si>
  <si>
    <t>05.06.2019</t>
  </si>
  <si>
    <t>197706</t>
  </si>
  <si>
    <t>г.Санкт-Петербург,г.Сестрорецк, Володарского ул, 9 лА,п1Н</t>
  </si>
  <si>
    <t>16100</t>
  </si>
  <si>
    <t>X500/13SZ325A</t>
  </si>
  <si>
    <t>18.12.2018</t>
  </si>
  <si>
    <t>198330</t>
  </si>
  <si>
    <t>г.Санкт-Петербург, Ленинский пр-кт, 95 к1лАп55Н</t>
  </si>
  <si>
    <t>16764</t>
  </si>
  <si>
    <t>X500/13SZ325C</t>
  </si>
  <si>
    <t>196601</t>
  </si>
  <si>
    <t>г.Санкт-Петербург,г.Пушкин, Московское ш, 4 лАп1Н</t>
  </si>
  <si>
    <t>16766</t>
  </si>
  <si>
    <t>X500/13SZ325E</t>
  </si>
  <si>
    <t>197183</t>
  </si>
  <si>
    <t>г.Санкт-Петербург, Школьная ул, 3 лА1Н</t>
  </si>
  <si>
    <t>16778</t>
  </si>
  <si>
    <t>X500/13SZ325H</t>
  </si>
  <si>
    <t>г.Санкт-Петербург, Будапештская ул, 11 лАчп27Н</t>
  </si>
  <si>
    <t>16803</t>
  </si>
  <si>
    <t>X500/13SZ325J</t>
  </si>
  <si>
    <t>27.09.2019</t>
  </si>
  <si>
    <t>194358</t>
  </si>
  <si>
    <t>г.Санкт-Петербург,п.Парголово</t>
  </si>
  <si>
    <t>г.Санкт-Петербург,п.Парголово, Федора Абрамова ул, 8 лАп113Н</t>
  </si>
  <si>
    <t>16727</t>
  </si>
  <si>
    <t>X500/13SZ325K</t>
  </si>
  <si>
    <t>20.09.2019</t>
  </si>
  <si>
    <t>195279</t>
  </si>
  <si>
    <t>г.Санкт-Петербург, Ириновский пр-кт, 27 к1лАп2Н</t>
  </si>
  <si>
    <t>16734</t>
  </si>
  <si>
    <t>X500/13SZ325L</t>
  </si>
  <si>
    <t>г.Кингисепп, Вокзальная ул, 7</t>
  </si>
  <si>
    <t>16739</t>
  </si>
  <si>
    <t>X500/13SZ325N</t>
  </si>
  <si>
    <t>29.06.2019</t>
  </si>
  <si>
    <t>195267</t>
  </si>
  <si>
    <t>г.Санкт-Петербург, Ушинского ул, 5 к1лАк1-10</t>
  </si>
  <si>
    <t>16767</t>
  </si>
  <si>
    <t>X500/13SZ325O</t>
  </si>
  <si>
    <t>20.05.2019</t>
  </si>
  <si>
    <t>п.Сосново, Мичуринская ул, 2</t>
  </si>
  <si>
    <t>16782</t>
  </si>
  <si>
    <t>X500/13SZ325P</t>
  </si>
  <si>
    <t>05.08.2019</t>
  </si>
  <si>
    <t>188645</t>
  </si>
  <si>
    <t>г.Всеволожск, Малиновского ул, 6 п3Н,4Н</t>
  </si>
  <si>
    <t>16797</t>
  </si>
  <si>
    <t>X500/13SZ325Q</t>
  </si>
  <si>
    <t>31.08.2019</t>
  </si>
  <si>
    <t>195299</t>
  </si>
  <si>
    <t>г.Санкт-Петербург, Даниила Хармса ул, 4 лАп14Н</t>
  </si>
  <si>
    <t>16713</t>
  </si>
  <si>
    <t>X500/13SZ325R</t>
  </si>
  <si>
    <t>30.09.2019</t>
  </si>
  <si>
    <t>195253</t>
  </si>
  <si>
    <t>г.Санкт-Петербург, Энергетиков пр-кт, 50 лАп5Н12Н</t>
  </si>
  <si>
    <t>16719</t>
  </si>
  <si>
    <t>X500/13SZ325S</t>
  </si>
  <si>
    <t>11.09.2019</t>
  </si>
  <si>
    <t>199397</t>
  </si>
  <si>
    <t>г.Санкт-Петербург, Наличная ул, 44 к2лАп2Н22Н</t>
  </si>
  <si>
    <t>16720</t>
  </si>
  <si>
    <t>X500/13SZ325T</t>
  </si>
  <si>
    <t>20.11.2019</t>
  </si>
  <si>
    <t>195257</t>
  </si>
  <si>
    <t>г.Санкт-Петербург, Гражданский пр-кт, 89/71 лАчп2Н</t>
  </si>
  <si>
    <t>16724</t>
  </si>
  <si>
    <t>X500/13SZ325U</t>
  </si>
  <si>
    <t>193315</t>
  </si>
  <si>
    <t>г.Санкт-Петербург, Народная ул, 98 лОп1Н</t>
  </si>
  <si>
    <t>16725</t>
  </si>
  <si>
    <t>X500/13SZ325V</t>
  </si>
  <si>
    <t>199106</t>
  </si>
  <si>
    <t>г.Санкт-Петербург, Гаванская ул, 19/100 лА12Н</t>
  </si>
  <si>
    <t>16728</t>
  </si>
  <si>
    <t>X500/13SZ325X</t>
  </si>
  <si>
    <t>06.05.2019</t>
  </si>
  <si>
    <t>г.Санкт-Петербург, Мясная ул, 19-21 лАп1-4Н</t>
  </si>
  <si>
    <t>16747</t>
  </si>
  <si>
    <t>X500/13SZ325Z</t>
  </si>
  <si>
    <t>23.09.2019</t>
  </si>
  <si>
    <t>г.Санкт-Петербург,г.Кронштадт, Ленина пр-кт, 13 лАчп1-Н</t>
  </si>
  <si>
    <t>16063</t>
  </si>
  <si>
    <t>X500/13SZ326A</t>
  </si>
  <si>
    <t>25.12.2018</t>
  </si>
  <si>
    <t>183050</t>
  </si>
  <si>
    <t>г.Мурманск, Якорный пер, 18/33</t>
  </si>
  <si>
    <t>16755</t>
  </si>
  <si>
    <t>X500/13SZ326B</t>
  </si>
  <si>
    <t>188664</t>
  </si>
  <si>
    <t>гп.Токсово</t>
  </si>
  <si>
    <t>гп.Токсово, Привокзальная ул, 3 ла,лА1</t>
  </si>
  <si>
    <t>16760</t>
  </si>
  <si>
    <t>X500/13SZ326C</t>
  </si>
  <si>
    <t>27.08.2019</t>
  </si>
  <si>
    <t>г.Санкт-Петербург, Народная ул, 55 лТп9,5,1Н</t>
  </si>
  <si>
    <t>16775</t>
  </si>
  <si>
    <t>X500/13SZ326D</t>
  </si>
  <si>
    <t>28.08.2019</t>
  </si>
  <si>
    <t>195276</t>
  </si>
  <si>
    <t>г.Санкт-Петербург, Тимуровская ул, 8 к1лАчп6-Н</t>
  </si>
  <si>
    <t>16777</t>
  </si>
  <si>
    <t>X500/13SZ326E</t>
  </si>
  <si>
    <t>27.05.2019</t>
  </si>
  <si>
    <t>188660</t>
  </si>
  <si>
    <t>сп.Бугровское,п.Бугры</t>
  </si>
  <si>
    <t>сп.Бугровское,п.Бугры, Полевая ул, 7 п8,9</t>
  </si>
  <si>
    <t>16780</t>
  </si>
  <si>
    <t>X500/13SZ326F</t>
  </si>
  <si>
    <t>04.09.2019</t>
  </si>
  <si>
    <t>г.Санкт-Петербург, Среднеохтинский пр-кт, 3 к1лАп1Н</t>
  </si>
  <si>
    <t>16787</t>
  </si>
  <si>
    <t>X500/13SZ326H</t>
  </si>
  <si>
    <t>05.09.2019</t>
  </si>
  <si>
    <t>г.Санкт-Петербург, Народная ул, 39 лБп1Н</t>
  </si>
  <si>
    <t>16788</t>
  </si>
  <si>
    <t>X500/13SZ326I</t>
  </si>
  <si>
    <t>13.06.2019</t>
  </si>
  <si>
    <t>188679</t>
  </si>
  <si>
    <t>гп.им.Морозова</t>
  </si>
  <si>
    <t>гп.им.Морозова, Первомайская ул, 9 п1чк№1,3,</t>
  </si>
  <si>
    <t>16791</t>
  </si>
  <si>
    <t>X500/13SZ326J</t>
  </si>
  <si>
    <t>188692</t>
  </si>
  <si>
    <t>г.Кудрово</t>
  </si>
  <si>
    <t>г.Кудрово, Венская ул, 4 к2п1Н,4Н</t>
  </si>
  <si>
    <t>16793</t>
  </si>
  <si>
    <t>X500/13SZ326K</t>
  </si>
  <si>
    <t>г.Мурино, Шувалова ул, 3 п15Н,16Н</t>
  </si>
  <si>
    <t>16796</t>
  </si>
  <si>
    <t>X500/13SZ326L</t>
  </si>
  <si>
    <t>г.Санкт-Петербург,п.Парголово, Федора Абрамова ул, 4 лАп37Н</t>
  </si>
  <si>
    <t>16800</t>
  </si>
  <si>
    <t>X500/13SZ326O</t>
  </si>
  <si>
    <t>г.Санкт-Петербург,п.Па..., Федора Абрамова ул, 19 к1лАп18,20</t>
  </si>
  <si>
    <t>16802</t>
  </si>
  <si>
    <t>X500/13SZ326P</t>
  </si>
  <si>
    <t>197460</t>
  </si>
  <si>
    <t>г.Санкт-Петербург,г.Кронштадт, Кронштадтское ш, 8 лАп1Н</t>
  </si>
  <si>
    <t>16804</t>
  </si>
  <si>
    <t>X500/13SZ326Q</t>
  </si>
  <si>
    <t>22.10.2019</t>
  </si>
  <si>
    <t>г.Санкт-Петербург, Гражданский пр-кт, 104 к1лАп4Н</t>
  </si>
  <si>
    <t>16805</t>
  </si>
  <si>
    <t>X500/13SZ326R</t>
  </si>
  <si>
    <t>23.07.2019</t>
  </si>
  <si>
    <t>г.Санкт-Петербург, Свердловская наб, 62 лАп1Н</t>
  </si>
  <si>
    <t>16737</t>
  </si>
  <si>
    <t>X500/13SZ326S</t>
  </si>
  <si>
    <t>25.09.2019</t>
  </si>
  <si>
    <t>г.Санкт-Петербург, Ланское ш, 55 лАп5-Н,7-Н</t>
  </si>
  <si>
    <t>16745</t>
  </si>
  <si>
    <t>X500/13SZ326T</t>
  </si>
  <si>
    <t>г.Санкт-Петербург, Гражданский пр-кт, 116 к5лАп14,15</t>
  </si>
  <si>
    <t>16862</t>
  </si>
  <si>
    <t>X500/13SZ327P</t>
  </si>
  <si>
    <t>г.Кировск, Олимпийская ул, 63</t>
  </si>
  <si>
    <t>16122</t>
  </si>
  <si>
    <t>X500/13SZ328A</t>
  </si>
  <si>
    <t>19.12.2018</t>
  </si>
  <si>
    <t>196650</t>
  </si>
  <si>
    <t>г.Санкт-Петербург,г.Колпино</t>
  </si>
  <si>
    <t>г.Санкт-Петербург,г.Колпино, Ленина пр-кт, 42 лит.А,п.1Н</t>
  </si>
  <si>
    <t>16432</t>
  </si>
  <si>
    <t>X500/13CT329P</t>
  </si>
  <si>
    <t>27.03.2019</t>
  </si>
  <si>
    <t>171205</t>
  </si>
  <si>
    <t>пгт.Калашниково</t>
  </si>
  <si>
    <t>пгт.Калашниково, Ленина ул, 2</t>
  </si>
  <si>
    <t>16674</t>
  </si>
  <si>
    <t>X500/13SZ330R</t>
  </si>
  <si>
    <t>22.03.2019</t>
  </si>
  <si>
    <t>186420</t>
  </si>
  <si>
    <t>г.Сегежа</t>
  </si>
  <si>
    <t>15011</t>
  </si>
  <si>
    <t>X500/13SZ331C</t>
  </si>
  <si>
    <t>182111</t>
  </si>
  <si>
    <t>г.Великие Луки, Сизова ул, 10 п.2003</t>
  </si>
  <si>
    <t>16431</t>
  </si>
  <si>
    <t>X500/13CT331W</t>
  </si>
  <si>
    <t>171080</t>
  </si>
  <si>
    <t>г.Бологое</t>
  </si>
  <si>
    <t>г.Бологое, Кирова ул, 40 п.II</t>
  </si>
  <si>
    <t>16423</t>
  </si>
  <si>
    <t>X500/13CT331Y</t>
  </si>
  <si>
    <t>24.04.2019</t>
  </si>
  <si>
    <t>г.Тверь, Ерофеева ул, 6А</t>
  </si>
  <si>
    <t>16928</t>
  </si>
  <si>
    <t>X500/13SZ332B</t>
  </si>
  <si>
    <t>188560</t>
  </si>
  <si>
    <t>г.Сланцы</t>
  </si>
  <si>
    <t>г.Сланцы, Ленина ул, 32</t>
  </si>
  <si>
    <t>14949</t>
  </si>
  <si>
    <t>X500/13SZ332F</t>
  </si>
  <si>
    <t>06.04.2019</t>
  </si>
  <si>
    <t>184682</t>
  </si>
  <si>
    <t>ЗАТО Александровск, г.Снежногорск</t>
  </si>
  <si>
    <t>ЗАТО Александровск, г.Снежногорск, Павла Стеблина ул, 2/4</t>
  </si>
  <si>
    <t>17046</t>
  </si>
  <si>
    <t>X500/13CT333Z</t>
  </si>
  <si>
    <t>170039</t>
  </si>
  <si>
    <t>г.Тверь, Молодежный б-р, 12</t>
  </si>
  <si>
    <t>16941</t>
  </si>
  <si>
    <t>X500/13SZ334E</t>
  </si>
  <si>
    <t>29.11.2019</t>
  </si>
  <si>
    <t>188662</t>
  </si>
  <si>
    <t>п.Мурино</t>
  </si>
  <si>
    <t>п.Мурино, Шувалова ул, 27/7 п21-Н,26-Н</t>
  </si>
  <si>
    <t>17165</t>
  </si>
  <si>
    <t>X500/13SZ337L</t>
  </si>
  <si>
    <t>186225</t>
  </si>
  <si>
    <t>г.Кондопога</t>
  </si>
  <si>
    <t>г.Кондопога, Советов ул, 19</t>
  </si>
  <si>
    <t>17210</t>
  </si>
  <si>
    <t>X500/13SZ338W</t>
  </si>
  <si>
    <t>15.05.2019</t>
  </si>
  <si>
    <t>180016</t>
  </si>
  <si>
    <t>г.Псков, Народная ул, 49А</t>
  </si>
  <si>
    <t>15595</t>
  </si>
  <si>
    <t>X500/13CT339S</t>
  </si>
  <si>
    <t>22.04.2019</t>
  </si>
  <si>
    <t>г.Тверь, Хромова ул, 80 пом.1</t>
  </si>
  <si>
    <t>X500/13SZ33AE</t>
  </si>
  <si>
    <t>г.Псков, Коммунальная ул, 41</t>
  </si>
  <si>
    <t>20434</t>
  </si>
  <si>
    <t>X500/13SZ33AI</t>
  </si>
  <si>
    <t>E1043720</t>
  </si>
  <si>
    <t>02.02.2021</t>
  </si>
  <si>
    <t>236048</t>
  </si>
  <si>
    <t>г.Калининград, Кипарисовая ул, 3 п.7,8,9,10</t>
  </si>
  <si>
    <t>X500/13SZ33AK</t>
  </si>
  <si>
    <t>06.01.2021</t>
  </si>
  <si>
    <t>184606</t>
  </si>
  <si>
    <t>г.Североморск</t>
  </si>
  <si>
    <t>г.Североморск, Советская ул, 31</t>
  </si>
  <si>
    <t>20854</t>
  </si>
  <si>
    <t>X500/13SZ33CY</t>
  </si>
  <si>
    <t>E1044030</t>
  </si>
  <si>
    <t>18.01.2021</t>
  </si>
  <si>
    <t>195252</t>
  </si>
  <si>
    <t>г.Санкт-Петербург, Софьи Ковалевской ул, 3 к1лАп7-Н</t>
  </si>
  <si>
    <t>20683</t>
  </si>
  <si>
    <t>X500/13SZ33EH</t>
  </si>
  <si>
    <t>E1045228</t>
  </si>
  <si>
    <t>22.01.2021</t>
  </si>
  <si>
    <t>186792</t>
  </si>
  <si>
    <t>гп.Сортавальское,г.Сортавала</t>
  </si>
  <si>
    <t>гп.Сортавальское,г.Сортавала, Победы ул</t>
  </si>
  <si>
    <t>20836</t>
  </si>
  <si>
    <t>X500/13SZ33EV</t>
  </si>
  <si>
    <t>E1045307</t>
  </si>
  <si>
    <t>01.02.2021</t>
  </si>
  <si>
    <t>192212</t>
  </si>
  <si>
    <t>г.Санкт-Петербург, Будапештская ул, 19 к1л.А,п1-Н</t>
  </si>
  <si>
    <t>3207</t>
  </si>
  <si>
    <t>X500/13SZ3400</t>
  </si>
  <si>
    <t>20.12.2014</t>
  </si>
  <si>
    <t>180005</t>
  </si>
  <si>
    <t>г.Псков, Ленинградское ш., 20</t>
  </si>
  <si>
    <t>Собственность</t>
  </si>
  <si>
    <t>3353</t>
  </si>
  <si>
    <t>X500/13SZ3401</t>
  </si>
  <si>
    <t>26.11.2014</t>
  </si>
  <si>
    <t>173501</t>
  </si>
  <si>
    <t>д.Трубичино</t>
  </si>
  <si>
    <t>д.Трубичино1</t>
  </si>
  <si>
    <t>4467</t>
  </si>
  <si>
    <t>X500/13SZ3402</t>
  </si>
  <si>
    <t>17.10.2014</t>
  </si>
  <si>
    <t>г.Мончегорск, Бредова ул., 30</t>
  </si>
  <si>
    <t>4428</t>
  </si>
  <si>
    <t>X500/13SZ3403</t>
  </si>
  <si>
    <t>20.11.2014</t>
  </si>
  <si>
    <t>195176</t>
  </si>
  <si>
    <t>г.Санкт-Петербург, Металлистов пр-кт, 15 лит.А,п.13</t>
  </si>
  <si>
    <t>4461</t>
  </si>
  <si>
    <t>X500/13SZ3404</t>
  </si>
  <si>
    <t>30.09.2014</t>
  </si>
  <si>
    <t>172730</t>
  </si>
  <si>
    <t>г.Осташков, Микрорайон нп, 5а</t>
  </si>
  <si>
    <t>4324</t>
  </si>
  <si>
    <t>X500/13SZ3406</t>
  </si>
  <si>
    <t>12.11.2014</t>
  </si>
  <si>
    <t>196657</t>
  </si>
  <si>
    <t>г.Санкт-Петербург, г.Колпино</t>
  </si>
  <si>
    <t>г.Санкт-Петербург, г.Колпино, Веры Слуцкой ул., 46/2</t>
  </si>
  <si>
    <t>3852</t>
  </si>
  <si>
    <t>X500/13SZ3407</t>
  </si>
  <si>
    <t>29.10.2014</t>
  </si>
  <si>
    <t>199406</t>
  </si>
  <si>
    <t>г.Санкт-Петербург, Шевченко ул., 17,лит.А пом.17-Н</t>
  </si>
  <si>
    <t>X500/13SZ3409</t>
  </si>
  <si>
    <t>18.12.2014</t>
  </si>
  <si>
    <t>187026</t>
  </si>
  <si>
    <t>г.Никольское</t>
  </si>
  <si>
    <t>г.Никольское, Комсомольская ул., 10</t>
  </si>
  <si>
    <t>17262</t>
  </si>
  <si>
    <t>X500/13SZ340S</t>
  </si>
  <si>
    <t>30.05.2020</t>
  </si>
  <si>
    <t>г.Сланцы, Гагарина ул, 9 п4-Н</t>
  </si>
  <si>
    <t>4570</t>
  </si>
  <si>
    <t>X500/13SZ3410</t>
  </si>
  <si>
    <t>15.12.2014</t>
  </si>
  <si>
    <t>174335</t>
  </si>
  <si>
    <t>рп.Кулотино</t>
  </si>
  <si>
    <t>рп.Кулотино, Кирова ул., 12</t>
  </si>
  <si>
    <t>4581</t>
  </si>
  <si>
    <t>X500/13SZ3411</t>
  </si>
  <si>
    <t>04.12.2014</t>
  </si>
  <si>
    <t>198255</t>
  </si>
  <si>
    <t>г.Санкт-Петербург, Ветеранов пр-кт, 53/56</t>
  </si>
  <si>
    <t>DETSKOSELS</t>
  </si>
  <si>
    <t>4588</t>
  </si>
  <si>
    <t>X500/13SZ3412</t>
  </si>
  <si>
    <t>194100</t>
  </si>
  <si>
    <t>г.Санкт-Петербург, Белоостровская ул., 3</t>
  </si>
  <si>
    <t>3517</t>
  </si>
  <si>
    <t>X500/13SZ3413</t>
  </si>
  <si>
    <t>19.12.2014</t>
  </si>
  <si>
    <t>186870</t>
  </si>
  <si>
    <t>г.Суоярви</t>
  </si>
  <si>
    <t>г.Суоярви, Суоярвское ш., 135 лит.А</t>
  </si>
  <si>
    <t>4096</t>
  </si>
  <si>
    <t>X500/13SZ3414</t>
  </si>
  <si>
    <t>05.03.2016</t>
  </si>
  <si>
    <t>188650</t>
  </si>
  <si>
    <t>г.Сертолово</t>
  </si>
  <si>
    <t>г.Сертолово, Ларина ул., 12А</t>
  </si>
  <si>
    <t>4297</t>
  </si>
  <si>
    <t>X500/13SZ3415</t>
  </si>
  <si>
    <t>197348</t>
  </si>
  <si>
    <t>г.Санкт-Петербург, Богатырский пр-кт, 5</t>
  </si>
  <si>
    <t>4608</t>
  </si>
  <si>
    <t>X500/13SZ3416</t>
  </si>
  <si>
    <t>07.05.2015</t>
  </si>
  <si>
    <t>170530</t>
  </si>
  <si>
    <t>4614</t>
  </si>
  <si>
    <t>X500/13SZ3417</t>
  </si>
  <si>
    <t>г.Тверь, Волоколамское ш., 49 стр.2</t>
  </si>
  <si>
    <t>4565</t>
  </si>
  <si>
    <t>X500/13SZ3418</t>
  </si>
  <si>
    <t>01.12.2014</t>
  </si>
  <si>
    <t>198152</t>
  </si>
  <si>
    <t>г.Санкт-Петербург, Краснопутиловская ул., 30</t>
  </si>
  <si>
    <t>4345</t>
  </si>
  <si>
    <t>X500/13SZ3419</t>
  </si>
  <si>
    <t>05.12.2014</t>
  </si>
  <si>
    <t>175460</t>
  </si>
  <si>
    <t>рп.Крестцы</t>
  </si>
  <si>
    <t>рп.Крестцы, Челпанова ул., 7</t>
  </si>
  <si>
    <t>4410</t>
  </si>
  <si>
    <t>X500/13SZ3420</t>
  </si>
  <si>
    <t>21.11.2014</t>
  </si>
  <si>
    <t>г.Санкт-Петербург, Малая Пушкарская ул., 20/4</t>
  </si>
  <si>
    <t>4479</t>
  </si>
  <si>
    <t>X500/13SZ3421</t>
  </si>
  <si>
    <t>22.10.2015</t>
  </si>
  <si>
    <t>198515</t>
  </si>
  <si>
    <t>г.Санкт-Петербург, п.Стрельна</t>
  </si>
  <si>
    <t>г.Санкт-Петербург, п.Стрельна, Львовская ул, 23 к2чп6Нк4,5</t>
  </si>
  <si>
    <t>4695</t>
  </si>
  <si>
    <t>X500/13SZ3423</t>
  </si>
  <si>
    <t>25.12.2014</t>
  </si>
  <si>
    <t>4701</t>
  </si>
  <si>
    <t>X500/13SZ3424</t>
  </si>
  <si>
    <t>03.07.2015</t>
  </si>
  <si>
    <t>193231</t>
  </si>
  <si>
    <t>г.Санкт-Петербург, Ворошилова ул., 31 к.4</t>
  </si>
  <si>
    <t>4376</t>
  </si>
  <si>
    <t>X500/13SZ3425</t>
  </si>
  <si>
    <t>187600</t>
  </si>
  <si>
    <t>г.Пикалево</t>
  </si>
  <si>
    <t>г.Пикалево, Спортивная ул., 8</t>
  </si>
  <si>
    <t>4686</t>
  </si>
  <si>
    <t>X500/13SZ3427</t>
  </si>
  <si>
    <t>11.02.2015</t>
  </si>
  <si>
    <t>194352</t>
  </si>
  <si>
    <t>г.Санкт-Петербург, Просвещения пр-кт, 48</t>
  </si>
  <si>
    <t>4724</t>
  </si>
  <si>
    <t>X500/13SZ3428</t>
  </si>
  <si>
    <t>188462</t>
  </si>
  <si>
    <t>д.Фалилеево</t>
  </si>
  <si>
    <t>17292</t>
  </si>
  <si>
    <t>X500/13SZ342M</t>
  </si>
  <si>
    <t>г.Сланцы, Ленина ул, 8</t>
  </si>
  <si>
    <t>17285</t>
  </si>
  <si>
    <t>X500/13SZ342T</t>
  </si>
  <si>
    <t>184601</t>
  </si>
  <si>
    <t>г.Североморск, Гвардейская ул, 45/1</t>
  </si>
  <si>
    <t>4687</t>
  </si>
  <si>
    <t>X500/13SZ3430</t>
  </si>
  <si>
    <t>г.Санкт-Петербург, Ветеранов пр-кт, 151 к.1</t>
  </si>
  <si>
    <t>3835</t>
  </si>
  <si>
    <t>X500/13SZ3431</t>
  </si>
  <si>
    <t>173018</t>
  </si>
  <si>
    <t>д.Григорово</t>
  </si>
  <si>
    <t>д.Григорово, Полевая ул., 1 А</t>
  </si>
  <si>
    <t>4739</t>
  </si>
  <si>
    <t>X500/13SZ3432</t>
  </si>
  <si>
    <t>185035</t>
  </si>
  <si>
    <t>г.Петрозаводск, Кирова ул., 2</t>
  </si>
  <si>
    <t>4322</t>
  </si>
  <si>
    <t>X500/13SZ3433</t>
  </si>
  <si>
    <t>21.07.2015</t>
  </si>
  <si>
    <t>181270</t>
  </si>
  <si>
    <t>рп.Палкино</t>
  </si>
  <si>
    <t>рп.Палкино, Изборская ул., 6/1</t>
  </si>
  <si>
    <t>4168</t>
  </si>
  <si>
    <t>X500/13SZ3434</t>
  </si>
  <si>
    <t>182200</t>
  </si>
  <si>
    <t>г.Новосокольники</t>
  </si>
  <si>
    <t>г.Новосокольники, Базарная ул., 1Б</t>
  </si>
  <si>
    <t>4325</t>
  </si>
  <si>
    <t>X500/13SZ3435</t>
  </si>
  <si>
    <t>24.12.2014</t>
  </si>
  <si>
    <t>180020</t>
  </si>
  <si>
    <t>г.Псков, Техническая ул., 14 п.1057</t>
  </si>
  <si>
    <t>4781</t>
  </si>
  <si>
    <t>X500/13SZ3439</t>
  </si>
  <si>
    <t>23.12.2014</t>
  </si>
  <si>
    <t>183017</t>
  </si>
  <si>
    <t>г.Мурманск, Ростинская ул., 7 А</t>
  </si>
  <si>
    <t>4778</t>
  </si>
  <si>
    <t>X500/13SZ3440</t>
  </si>
  <si>
    <t>г.Апатиты, Ленина ул., 23</t>
  </si>
  <si>
    <t>4782</t>
  </si>
  <si>
    <t>X500/13SZ3441</t>
  </si>
  <si>
    <t>182110</t>
  </si>
  <si>
    <t>4797</t>
  </si>
  <si>
    <t>X500/13SZ3442</t>
  </si>
  <si>
    <t>197082</t>
  </si>
  <si>
    <t>г.Санкт-Петербург, Оптиков ул., 47 к.1</t>
  </si>
  <si>
    <t>4615</t>
  </si>
  <si>
    <t>X500/13SZ3443</t>
  </si>
  <si>
    <t>187643</t>
  </si>
  <si>
    <t>д.Бор</t>
  </si>
  <si>
    <t>д.Бор43</t>
  </si>
  <si>
    <t>4805</t>
  </si>
  <si>
    <t>X500/13SZ3444</t>
  </si>
  <si>
    <t>194223</t>
  </si>
  <si>
    <t>г.Санкт-Петербург, Светлановский пр-кт, 35</t>
  </si>
  <si>
    <t>4812</t>
  </si>
  <si>
    <t>X500/13SZ3446</t>
  </si>
  <si>
    <t>187401</t>
  </si>
  <si>
    <t>г.Волхов</t>
  </si>
  <si>
    <t>г.Волхов, Державина пр-кт, 50</t>
  </si>
  <si>
    <t>4755</t>
  </si>
  <si>
    <t>X500/13SZ3447</t>
  </si>
  <si>
    <t>27.01.2015</t>
  </si>
  <si>
    <t>173025</t>
  </si>
  <si>
    <t>г.Великий Новгород, Мира пр-кт, 28 к.1</t>
  </si>
  <si>
    <t>4878</t>
  </si>
  <si>
    <t>X500/13SZ3448</t>
  </si>
  <si>
    <t>17.02.2015</t>
  </si>
  <si>
    <t>191123</t>
  </si>
  <si>
    <t>г.Санкт-Петербург, Чайковского ул., 81,лит.А пом.3Н</t>
  </si>
  <si>
    <t>4487</t>
  </si>
  <si>
    <t>X500/13SZ3449</t>
  </si>
  <si>
    <t>20.01.2018</t>
  </si>
  <si>
    <t>188354</t>
  </si>
  <si>
    <t>д.Малое Верево</t>
  </si>
  <si>
    <t>д.Малое Верево, Киевское ш., 43 А</t>
  </si>
  <si>
    <t>17353</t>
  </si>
  <si>
    <t>X500/13CT344B</t>
  </si>
  <si>
    <t>27.04.2019</t>
  </si>
  <si>
    <t>171450</t>
  </si>
  <si>
    <t>пгт.Сонково</t>
  </si>
  <si>
    <t>пгт.Сонково, Ленина пр-кт, 3</t>
  </si>
  <si>
    <t>4842</t>
  </si>
  <si>
    <t>X500/13SZ3450</t>
  </si>
  <si>
    <t>31.03.2015</t>
  </si>
  <si>
    <t>г.Санкт-Петербург, Октябрьская наб., 114 лит.А</t>
  </si>
  <si>
    <t>4895</t>
  </si>
  <si>
    <t>X500/13SZ3451</t>
  </si>
  <si>
    <t>11.03.2015</t>
  </si>
  <si>
    <t>г.Мончегорск, 10-й Гвардейской Дивизии ул., 2</t>
  </si>
  <si>
    <t>4928</t>
  </si>
  <si>
    <t>X500/13SZ3452</t>
  </si>
  <si>
    <t>20.02.2015</t>
  </si>
  <si>
    <t>188304</t>
  </si>
  <si>
    <t>4933</t>
  </si>
  <si>
    <t>X500/13SZ3453</t>
  </si>
  <si>
    <t>03.03.2015</t>
  </si>
  <si>
    <t>г.Великий Новгород, Маловишерская ул., 1</t>
  </si>
  <si>
    <t>4344</t>
  </si>
  <si>
    <t>X500/13SZ3456</t>
  </si>
  <si>
    <t>175270</t>
  </si>
  <si>
    <t>г.Холм</t>
  </si>
  <si>
    <t>г.Холм, Октябрьская ул., 50</t>
  </si>
  <si>
    <t>4913</t>
  </si>
  <si>
    <t>X500/13SZ3457</t>
  </si>
  <si>
    <t>187110</t>
  </si>
  <si>
    <t>г.Кириши</t>
  </si>
  <si>
    <t>г.Кириши, Мира ул., 10</t>
  </si>
  <si>
    <t>4741</t>
  </si>
  <si>
    <t>X500/13SZ3462</t>
  </si>
  <si>
    <t>09.04.2015</t>
  </si>
  <si>
    <t>187555</t>
  </si>
  <si>
    <t>г.Тихвин</t>
  </si>
  <si>
    <t>г.Тихвин, Советская ул., 3 Б</t>
  </si>
  <si>
    <t>5111</t>
  </si>
  <si>
    <t>X500/13SZ3463</t>
  </si>
  <si>
    <t>08.04.2015</t>
  </si>
  <si>
    <t>г.Тверь, Победы пр-кт, 74 нп5,6,7</t>
  </si>
  <si>
    <t>17409</t>
  </si>
  <si>
    <t>X500/13CT348C</t>
  </si>
  <si>
    <t>г.Бологое, Октябрьская ул, 2А</t>
  </si>
  <si>
    <t>17478</t>
  </si>
  <si>
    <t>X500/13SZ348K</t>
  </si>
  <si>
    <t>30.05.2019</t>
  </si>
  <si>
    <t>г.Кингисепп, Большая Советская ул, 39Б</t>
  </si>
  <si>
    <t>17473</t>
  </si>
  <si>
    <t>X500/13CT348S</t>
  </si>
  <si>
    <t>г.Тверь, Паши Савельевой ул, 48 к.3</t>
  </si>
  <si>
    <t>17594</t>
  </si>
  <si>
    <t>X500/13SZ355X</t>
  </si>
  <si>
    <t>192029</t>
  </si>
  <si>
    <t>г.Санкт-Петербург, Крупской ул, 35 лБ,п1.Н,2Н</t>
  </si>
  <si>
    <t>13647</t>
  </si>
  <si>
    <t>X500/13SZ358U</t>
  </si>
  <si>
    <t>180019</t>
  </si>
  <si>
    <t>г.Псков, Инженерная ул, 103</t>
  </si>
  <si>
    <t>17611</t>
  </si>
  <si>
    <t>X500/13CT358V</t>
  </si>
  <si>
    <t>170021</t>
  </si>
  <si>
    <t>г.Тверь, Скворцова-Степанова ул, 83А н.п.V</t>
  </si>
  <si>
    <t>17579</t>
  </si>
  <si>
    <t>X500/13SZ358Y</t>
  </si>
  <si>
    <t>02.08.2019</t>
  </si>
  <si>
    <t>г.Кировск, Юбилейная ул, 8Б</t>
  </si>
  <si>
    <t>17578</t>
  </si>
  <si>
    <t>X500/13SZ358Z</t>
  </si>
  <si>
    <t>30.06.2019</t>
  </si>
  <si>
    <t>г.Мончегорск, Кирова пр-кт, 19</t>
  </si>
  <si>
    <t>15014</t>
  </si>
  <si>
    <t>X500/13SZ359B</t>
  </si>
  <si>
    <t>05.07.2019</t>
  </si>
  <si>
    <t>184362</t>
  </si>
  <si>
    <t>с.Тулома</t>
  </si>
  <si>
    <t>с.Тулома, Мира ул, 13</t>
  </si>
  <si>
    <t>17408</t>
  </si>
  <si>
    <t>X500/13SZ359E</t>
  </si>
  <si>
    <t>23.11.2019</t>
  </si>
  <si>
    <t>183052</t>
  </si>
  <si>
    <t>г.Мурманск, Кольский пр-кт, 134</t>
  </si>
  <si>
    <t>17749</t>
  </si>
  <si>
    <t>X500/13CT360I</t>
  </si>
  <si>
    <t>04.07.2019</t>
  </si>
  <si>
    <t>172011</t>
  </si>
  <si>
    <t>г.Торжок, Старицкая ул, 94</t>
  </si>
  <si>
    <t>17840</t>
  </si>
  <si>
    <t>X500/13CT362J</t>
  </si>
  <si>
    <t>26.07.2019</t>
  </si>
  <si>
    <t>172610</t>
  </si>
  <si>
    <t>г.Западная Двина</t>
  </si>
  <si>
    <t>г.Западная Двина, Пролетарская ул, 10</t>
  </si>
  <si>
    <t>17059</t>
  </si>
  <si>
    <t>X500/13SZ363P</t>
  </si>
  <si>
    <t>17360</t>
  </si>
  <si>
    <t>X500/13SZ363T</t>
  </si>
  <si>
    <t>180004</t>
  </si>
  <si>
    <t>г.Псков, Октябрьский пр-кт, 54 чп.1048</t>
  </si>
  <si>
    <t>17811</t>
  </si>
  <si>
    <t>X500/13SZ364N</t>
  </si>
  <si>
    <t>183036</t>
  </si>
  <si>
    <t>г.Мурманск, Мира ул, 14</t>
  </si>
  <si>
    <t>15320</t>
  </si>
  <si>
    <t>X500/13CT366H</t>
  </si>
  <si>
    <t>172332</t>
  </si>
  <si>
    <t>г.Зубцов</t>
  </si>
  <si>
    <t>г.Зубцов, Победы ул, 18</t>
  </si>
  <si>
    <t>17672</t>
  </si>
  <si>
    <t>X500/13SZ366I</t>
  </si>
  <si>
    <t>31.07.2019</t>
  </si>
  <si>
    <t>186791</t>
  </si>
  <si>
    <t>гп.Сортавальское,г.Сортавала, Маяковского ул, 1 п.1</t>
  </si>
  <si>
    <t>17860</t>
  </si>
  <si>
    <t>X500/13CT366Y</t>
  </si>
  <si>
    <t>14.02.2020</t>
  </si>
  <si>
    <t>г.Тверь, Фрунзе ул, 12 п.1</t>
  </si>
  <si>
    <t>14476</t>
  </si>
  <si>
    <t>X500/13SZ368K</t>
  </si>
  <si>
    <t>186601</t>
  </si>
  <si>
    <t>п.Рабочеостровск</t>
  </si>
  <si>
    <t>п.Рабочеостровск, Комсомольская ул, 38</t>
  </si>
  <si>
    <t>12351</t>
  </si>
  <si>
    <t>X500/13CT369N</t>
  </si>
  <si>
    <t>12.08.2019</t>
  </si>
  <si>
    <t>171071</t>
  </si>
  <si>
    <t>г.Бологое, Дачная ул, 15</t>
  </si>
  <si>
    <t>14637</t>
  </si>
  <si>
    <t>X500/13SZ371J</t>
  </si>
  <si>
    <t>182106</t>
  </si>
  <si>
    <t>г.Великие Луки, Щорса ул, 57Б</t>
  </si>
  <si>
    <t>16427</t>
  </si>
  <si>
    <t>X500/13CT372L</t>
  </si>
  <si>
    <t>22.08.2019</t>
  </si>
  <si>
    <t>172008</t>
  </si>
  <si>
    <t>г.Торжок, Дзержинского ул, 162</t>
  </si>
  <si>
    <t>18040</t>
  </si>
  <si>
    <t>X500/13SZ373N</t>
  </si>
  <si>
    <t>г.Апатиты, Космонавтов ул, 15</t>
  </si>
  <si>
    <t>18058</t>
  </si>
  <si>
    <t>X500/13SZ374C</t>
  </si>
  <si>
    <t>10.10.2019</t>
  </si>
  <si>
    <t>196135</t>
  </si>
  <si>
    <t>г.Санкт-Петербург, Фрунзе ул, 23 лА,п41-Н</t>
  </si>
  <si>
    <t>17972</t>
  </si>
  <si>
    <t>X500/13SZ374D</t>
  </si>
  <si>
    <t>17.09.2019</t>
  </si>
  <si>
    <t>185031</t>
  </si>
  <si>
    <t>г.Петрозаводск, Октябрьский пр-кт, 14 чп1</t>
  </si>
  <si>
    <t>17955</t>
  </si>
  <si>
    <t>X500/13CT375J</t>
  </si>
  <si>
    <t>г.Осташков, Микрорайон нп, 14</t>
  </si>
  <si>
    <t>16942</t>
  </si>
  <si>
    <t>X500/13SZ377Z</t>
  </si>
  <si>
    <t>05.11.2019</t>
  </si>
  <si>
    <t>г.Кандалакша, Путейская ул, 2</t>
  </si>
  <si>
    <t>18129</t>
  </si>
  <si>
    <t>X500/13SZ378H</t>
  </si>
  <si>
    <t>г.Североморск, Полярная ул, 12</t>
  </si>
  <si>
    <t>4555</t>
  </si>
  <si>
    <t>X500/13SZ3812</t>
  </si>
  <si>
    <t>171170</t>
  </si>
  <si>
    <t>п.Спирово</t>
  </si>
  <si>
    <t>п.Спирово, Советская ул., 4</t>
  </si>
  <si>
    <t>4754</t>
  </si>
  <si>
    <t>X500/13SZ3813</t>
  </si>
  <si>
    <t>172010</t>
  </si>
  <si>
    <t>г.Торжок, Луначарского ул., 128 Б</t>
  </si>
  <si>
    <t>18227</t>
  </si>
  <si>
    <t>X500/13SZ381V</t>
  </si>
  <si>
    <t>23.10.2019</t>
  </si>
  <si>
    <t>г.Великий Новгород, Александра Корсунова пр-кт, 50 к.2</t>
  </si>
  <si>
    <t>16927</t>
  </si>
  <si>
    <t>X500/13SZ386O</t>
  </si>
  <si>
    <t>17.01.2020</t>
  </si>
  <si>
    <t>197373</t>
  </si>
  <si>
    <t>г.Санкт-Петербург, Комендантский пр-кт, 64 к1с1п22-Н</t>
  </si>
  <si>
    <t>15213</t>
  </si>
  <si>
    <t>X500/13SZ386Z</t>
  </si>
  <si>
    <t>29.04.2020</t>
  </si>
  <si>
    <t>181410</t>
  </si>
  <si>
    <t>гп.Пыталово, г.Пыталово</t>
  </si>
  <si>
    <t>гп.Пыталово, г.Пыталово, Красноармейская ул, 39</t>
  </si>
  <si>
    <t>18090</t>
  </si>
  <si>
    <t>X500/13SZ387N</t>
  </si>
  <si>
    <t>31.10.2019</t>
  </si>
  <si>
    <t>г.Великий Новгород, Большая Московская ул, 56/12</t>
  </si>
  <si>
    <t>18012</t>
  </si>
  <si>
    <t>X500/13SZ388E</t>
  </si>
  <si>
    <t>08.11.2019</t>
  </si>
  <si>
    <t>184604</t>
  </si>
  <si>
    <t>ЗАТО г.Североморск</t>
  </si>
  <si>
    <t>ЗАТО г.Североморск, Сгибнева ул, 3А</t>
  </si>
  <si>
    <t>18448</t>
  </si>
  <si>
    <t>X500/13SZ391D</t>
  </si>
  <si>
    <t>13.11.2019</t>
  </si>
  <si>
    <t>184421</t>
  </si>
  <si>
    <t>пгт.Никель</t>
  </si>
  <si>
    <t>пгт.Никель, Сидоровича ул, 21</t>
  </si>
  <si>
    <t>18041</t>
  </si>
  <si>
    <t>X500/13SZ391E</t>
  </si>
  <si>
    <t>13.03.2020</t>
  </si>
  <si>
    <t>184256</t>
  </si>
  <si>
    <t>г.Кировск, Комсомольская ул, 4</t>
  </si>
  <si>
    <t>17130</t>
  </si>
  <si>
    <t>X500/13SZ391G</t>
  </si>
  <si>
    <t>28.11.2019</t>
  </si>
  <si>
    <t>г.Апатиты, Сидоренко пр-кт, 26А</t>
  </si>
  <si>
    <t>10584</t>
  </si>
  <si>
    <t>X500/13SZ391O</t>
  </si>
  <si>
    <t>14.01.2020</t>
  </si>
  <si>
    <t>180007</t>
  </si>
  <si>
    <t>г.Псков, Максима Горького ул, 22А</t>
  </si>
  <si>
    <t>18547</t>
  </si>
  <si>
    <t>X500/13CT392Z</t>
  </si>
  <si>
    <t>21.11.2019</t>
  </si>
  <si>
    <t>172386</t>
  </si>
  <si>
    <t>г.Ржев, Садовая ул, 30</t>
  </si>
  <si>
    <t>18753</t>
  </si>
  <si>
    <t>X500/13SZ395X</t>
  </si>
  <si>
    <t>12.12.2019</t>
  </si>
  <si>
    <t>186930</t>
  </si>
  <si>
    <t>г.Костомукша</t>
  </si>
  <si>
    <t>18532</t>
  </si>
  <si>
    <t>X500/13SZ395Y</t>
  </si>
  <si>
    <t>185030</t>
  </si>
  <si>
    <t>г.Петрозаводск, Александра Невского пр-кт, 63 п.72</t>
  </si>
  <si>
    <t>X500/13SZ395Z</t>
  </si>
  <si>
    <t>18725</t>
  </si>
  <si>
    <t>X500/13SZ396L</t>
  </si>
  <si>
    <t>г.Мурманск, Кольский пр-кт, 77</t>
  </si>
  <si>
    <t>14609</t>
  </si>
  <si>
    <t>X500/13SZ396M</t>
  </si>
  <si>
    <t>03.12.2019</t>
  </si>
  <si>
    <t>г.Мурманск, Алексея Позднякова ул, 1</t>
  </si>
  <si>
    <t>173023</t>
  </si>
  <si>
    <t>17388</t>
  </si>
  <si>
    <t>X500/13SZ398W</t>
  </si>
  <si>
    <t>11.01.2020</t>
  </si>
  <si>
    <t>181008</t>
  </si>
  <si>
    <t>сп.Лядская волость, с.Ляды</t>
  </si>
  <si>
    <t>сп.Лядская волость, с.Ляды, Советская ул</t>
  </si>
  <si>
    <t>16195</t>
  </si>
  <si>
    <t>X500/13CT399A</t>
  </si>
  <si>
    <t>170042</t>
  </si>
  <si>
    <t>г.Тверь, Скворцова-Степанова ул, 9 п.2</t>
  </si>
  <si>
    <t>5156</t>
  </si>
  <si>
    <t>X500/13SZ4013</t>
  </si>
  <si>
    <t>30.04.2015</t>
  </si>
  <si>
    <t>5240</t>
  </si>
  <si>
    <t>X500/13SZ4160</t>
  </si>
  <si>
    <t>30.09.2015</t>
  </si>
  <si>
    <t>194064</t>
  </si>
  <si>
    <t>г.Санкт-Петербург, Науки пр-кт, 2 к.2</t>
  </si>
  <si>
    <t>4364</t>
  </si>
  <si>
    <t>X500/13SZ4181</t>
  </si>
  <si>
    <t>14.05.2015</t>
  </si>
  <si>
    <t>180021</t>
  </si>
  <si>
    <t>г.Псков, Инженерная ул., 120 пом.2003</t>
  </si>
  <si>
    <t>5073</t>
  </si>
  <si>
    <t>X500/13SZ4194</t>
  </si>
  <si>
    <t>25.06.2015</t>
  </si>
  <si>
    <t>198412</t>
  </si>
  <si>
    <t>г.Санкт-Петербург, г.Ломоносов</t>
  </si>
  <si>
    <t>г.Санкт-Петербург, г.Ломоносов, Победы ул., 21</t>
  </si>
  <si>
    <t>5282</t>
  </si>
  <si>
    <t>X500/13SZ4199</t>
  </si>
  <si>
    <t>08.05.2015</t>
  </si>
  <si>
    <t>186615</t>
  </si>
  <si>
    <t>г.Кемь</t>
  </si>
  <si>
    <t>г.Кемь, Пролетарский пр-кт, 15Б</t>
  </si>
  <si>
    <t>5229</t>
  </si>
  <si>
    <t>X500/13SZ4222</t>
  </si>
  <si>
    <t>06.05.2015</t>
  </si>
  <si>
    <t>г.Тверь, Победы пр-кт, 2А нп2</t>
  </si>
  <si>
    <t>5285</t>
  </si>
  <si>
    <t>X500/13SZ4242</t>
  </si>
  <si>
    <t>30.06.2015</t>
  </si>
  <si>
    <t>5290</t>
  </si>
  <si>
    <t>X500/13SZ4243</t>
  </si>
  <si>
    <t>12.05.2015</t>
  </si>
  <si>
    <t>196070</t>
  </si>
  <si>
    <t>г.Санкт-Петербург, Варшавская ул., 58</t>
  </si>
  <si>
    <t>5216</t>
  </si>
  <si>
    <t>X500/13SZ4265</t>
  </si>
  <si>
    <t>12.11.2015</t>
  </si>
  <si>
    <t>185002</t>
  </si>
  <si>
    <t>5307</t>
  </si>
  <si>
    <t>X500/13SZ4267</t>
  </si>
  <si>
    <t>г.Санкт-Петербург, п.Шушары</t>
  </si>
  <si>
    <t>г.Санкт-Петербург, п.Шушары, Школьная ул., 2</t>
  </si>
  <si>
    <t>5317</t>
  </si>
  <si>
    <t>X500/13SZ4341</t>
  </si>
  <si>
    <t>27.05.2015</t>
  </si>
  <si>
    <t>195221</t>
  </si>
  <si>
    <t>г.Санкт-Петербург, Пискаревский пр-кт, 20 литерА, п.20Н</t>
  </si>
  <si>
    <t>5331</t>
  </si>
  <si>
    <t>X500/13SZ4490</t>
  </si>
  <si>
    <t>23.06.2015</t>
  </si>
  <si>
    <t>192281</t>
  </si>
  <si>
    <t>г.Санкт-Петербург, Купчинская ул., 23 к.1</t>
  </si>
  <si>
    <t>5300</t>
  </si>
  <si>
    <t>X500/13SZ4524</t>
  </si>
  <si>
    <t>28.05.2015</t>
  </si>
  <si>
    <t>г.Мончегорск, Бредова ул., 11</t>
  </si>
  <si>
    <t>5315</t>
  </si>
  <si>
    <t>X500/13SZ4526</t>
  </si>
  <si>
    <t>09.06.2015</t>
  </si>
  <si>
    <t>182010</t>
  </si>
  <si>
    <t>рп.Кунья</t>
  </si>
  <si>
    <t>рп.Кунья, Больничная ул., 2</t>
  </si>
  <si>
    <t>X500/13SZ4548</t>
  </si>
  <si>
    <t>11.06.2015</t>
  </si>
  <si>
    <t>172200</t>
  </si>
  <si>
    <t>пгт.Селижарово</t>
  </si>
  <si>
    <t>пгт.Селижарово, Энгельса ул., 1</t>
  </si>
  <si>
    <t>4924</t>
  </si>
  <si>
    <t>X500/13SZ4579</t>
  </si>
  <si>
    <t>07.07.2015</t>
  </si>
  <si>
    <t>199155</t>
  </si>
  <si>
    <t>г.Санкт-Петербург, Кима пр-кт, 4,лит.В пом.12Н</t>
  </si>
  <si>
    <t>X500/13SZ4646</t>
  </si>
  <si>
    <t>186931</t>
  </si>
  <si>
    <t>X500/13SZ4675</t>
  </si>
  <si>
    <t>198215</t>
  </si>
  <si>
    <t>г.Санкт-Петербург, Ветеранов пр-кт, 16</t>
  </si>
  <si>
    <t>4652</t>
  </si>
  <si>
    <t>X500/13SZ4677</t>
  </si>
  <si>
    <t>28.06.2015</t>
  </si>
  <si>
    <t>187024</t>
  </si>
  <si>
    <t>д.Новолисино</t>
  </si>
  <si>
    <t>д.Новолисино, Заводская ул., 4</t>
  </si>
  <si>
    <t>X500/13SZ4733</t>
  </si>
  <si>
    <t>21.08.2015</t>
  </si>
  <si>
    <t>г.Сортавала</t>
  </si>
  <si>
    <t>г.Сортавала, Бондарева ул., 11</t>
  </si>
  <si>
    <t>4216</t>
  </si>
  <si>
    <t>X500/13SZ4737</t>
  </si>
  <si>
    <t>172390</t>
  </si>
  <si>
    <t>г.Ржев, Кирова ул., 8</t>
  </si>
  <si>
    <t>4985</t>
  </si>
  <si>
    <t>X500/13SZ4813</t>
  </si>
  <si>
    <t>27.11.2015</t>
  </si>
  <si>
    <t>г.Санкт-Петербург, Лиговский пр-кт, 107,лит.А пом.15Н</t>
  </si>
  <si>
    <t>5636</t>
  </si>
  <si>
    <t>X500/13SZ4814</t>
  </si>
  <si>
    <t>31.08.2015</t>
  </si>
  <si>
    <t>186790</t>
  </si>
  <si>
    <t>г.Сортавала, Карельская ул., 88 пом.1-Н</t>
  </si>
  <si>
    <t>X500/13SZ4849</t>
  </si>
  <si>
    <t>30.08.2015</t>
  </si>
  <si>
    <t>198216</t>
  </si>
  <si>
    <t>г.Санкт-Петербург, Счастливая ул., 14</t>
  </si>
  <si>
    <t>X500/13SZ4860</t>
  </si>
  <si>
    <t>184355</t>
  </si>
  <si>
    <t>г.Мурмаши</t>
  </si>
  <si>
    <t>г.Мурмаши, Энергетиков ул., 17</t>
  </si>
  <si>
    <t>X500/13SZ4916</t>
  </si>
  <si>
    <t>11.08.2015</t>
  </si>
  <si>
    <t>171504</t>
  </si>
  <si>
    <t>г.Кимры</t>
  </si>
  <si>
    <t>г.Кимры, Коммунистическая ул., 18А</t>
  </si>
  <si>
    <t>5765</t>
  </si>
  <si>
    <t>X500/13SZ4971</t>
  </si>
  <si>
    <t>26.08.2015</t>
  </si>
  <si>
    <t>г.Мончегорск, Кирова пр-кт, 29А</t>
  </si>
  <si>
    <t>X500/13SZ4978</t>
  </si>
  <si>
    <t>22.09.2015</t>
  </si>
  <si>
    <t>181350</t>
  </si>
  <si>
    <t>г.Остров</t>
  </si>
  <si>
    <t>5911</t>
  </si>
  <si>
    <t>X500/13SZ4996</t>
  </si>
  <si>
    <t>г.Великий Новгород, Державина ул, 4 корп.1</t>
  </si>
  <si>
    <t>5750</t>
  </si>
  <si>
    <t>X500/13SZ4998</t>
  </si>
  <si>
    <t>г.Великий Новгород, Морозовская ул, 8</t>
  </si>
  <si>
    <t>5916</t>
  </si>
  <si>
    <t>X500/13SZ4999</t>
  </si>
  <si>
    <t>29.10.2015</t>
  </si>
  <si>
    <t>186004</t>
  </si>
  <si>
    <t>п.Ильинский</t>
  </si>
  <si>
    <t>п.Ильинский, Леселидзе ул, 77</t>
  </si>
  <si>
    <t>97</t>
  </si>
  <si>
    <t>X500/13CT5084</t>
  </si>
  <si>
    <t>08.07.2008</t>
  </si>
  <si>
    <t>170032</t>
  </si>
  <si>
    <t>г.Тверь, Химинститута п, 24</t>
  </si>
  <si>
    <t>Агроаспект ООО</t>
  </si>
  <si>
    <t>476</t>
  </si>
  <si>
    <t>X500/13CT5283</t>
  </si>
  <si>
    <t>31.12.2007</t>
  </si>
  <si>
    <t>171506</t>
  </si>
  <si>
    <t>г.Кимры, Володарского ул., 10</t>
  </si>
  <si>
    <t>GERKULESIA</t>
  </si>
  <si>
    <t>477</t>
  </si>
  <si>
    <t>X500/13CT5284</t>
  </si>
  <si>
    <t>г.Кимры, Чапаева ул., 22 А</t>
  </si>
  <si>
    <t>275</t>
  </si>
  <si>
    <t>X500/13SZ5365</t>
  </si>
  <si>
    <t>28.10.2009</t>
  </si>
  <si>
    <t>188382</t>
  </si>
  <si>
    <t>гп.Вырица</t>
  </si>
  <si>
    <t>гп.Вырица, Андреевская ул, 25</t>
  </si>
  <si>
    <t>696</t>
  </si>
  <si>
    <t>X500/13SZ5367</t>
  </si>
  <si>
    <t>26.11.2009</t>
  </si>
  <si>
    <t>194362</t>
  </si>
  <si>
    <t>г.Санкт-Петербург, п.Парголово</t>
  </si>
  <si>
    <t>г.Санкт-Петербург, п.Парголово, Выборгское ш, 393</t>
  </si>
  <si>
    <t>915</t>
  </si>
  <si>
    <t>X500/13CT5372</t>
  </si>
  <si>
    <t>19.12.2008</t>
  </si>
  <si>
    <t>170030</t>
  </si>
  <si>
    <t>г.Тверь, Можайского ул., 71 1</t>
  </si>
  <si>
    <t>2</t>
  </si>
  <si>
    <t>X500/13SZ5410</t>
  </si>
  <si>
    <t>25.03.2004</t>
  </si>
  <si>
    <t>г.Санкт-Петербург, Новочеркасский пр-кт, 36</t>
  </si>
  <si>
    <t>4</t>
  </si>
  <si>
    <t>X500/13SZ5412</t>
  </si>
  <si>
    <t>17.10.2003</t>
  </si>
  <si>
    <t>188320</t>
  </si>
  <si>
    <t>г.Коммунар</t>
  </si>
  <si>
    <t>г.Коммунар, Садовая ул., 3</t>
  </si>
  <si>
    <t>6</t>
  </si>
  <si>
    <t>X500/13SZ5413</t>
  </si>
  <si>
    <t>09.09.2003</t>
  </si>
  <si>
    <t>196233</t>
  </si>
  <si>
    <t>г.Санкт-Петербург, Звездная ул., 16</t>
  </si>
  <si>
    <t>7</t>
  </si>
  <si>
    <t>X500/13SZ5414</t>
  </si>
  <si>
    <t>24.10.2003</t>
  </si>
  <si>
    <t>187000</t>
  </si>
  <si>
    <t>г.Тосно</t>
  </si>
  <si>
    <t>г.Тосно, Ленина пр, 19</t>
  </si>
  <si>
    <t>8</t>
  </si>
  <si>
    <t>X500/13SZ5415</t>
  </si>
  <si>
    <t>18.08.2003</t>
  </si>
  <si>
    <t>г.Санкт-Петербург, Английский пр, 16 пом.8Н</t>
  </si>
  <si>
    <t>10</t>
  </si>
  <si>
    <t>X500/13SZ5417</t>
  </si>
  <si>
    <t>30.04.2003</t>
  </si>
  <si>
    <t>г.Санкт-Петербург, Шелгунова ул., 12</t>
  </si>
  <si>
    <t>11</t>
  </si>
  <si>
    <t>X500/13SZ5418</t>
  </si>
  <si>
    <t>31.05.2005</t>
  </si>
  <si>
    <t>г.Санкт-Петербург, Тихорецкий пр, 10 1,п.1Н,л.А</t>
  </si>
  <si>
    <t>12</t>
  </si>
  <si>
    <t>X500/13SZ5419</t>
  </si>
  <si>
    <t>23.12.2003</t>
  </si>
  <si>
    <t>187340</t>
  </si>
  <si>
    <t>г.Кировск, Новая ул., 12</t>
  </si>
  <si>
    <t>13</t>
  </si>
  <si>
    <t>X500/13SZ5420</t>
  </si>
  <si>
    <t>30.12.2002</t>
  </si>
  <si>
    <t>196084</t>
  </si>
  <si>
    <t>г.Санкт-Петербург, Московский пр, 109 3</t>
  </si>
  <si>
    <t>14</t>
  </si>
  <si>
    <t>X500/13SZ5421</t>
  </si>
  <si>
    <t>20.12.2002</t>
  </si>
  <si>
    <t>192284</t>
  </si>
  <si>
    <t>г.Санкт-Петербург, Купчинская ул., 1/5</t>
  </si>
  <si>
    <t>15</t>
  </si>
  <si>
    <t>X500/13SZ5422</t>
  </si>
  <si>
    <t>11.10.2002</t>
  </si>
  <si>
    <t>г.Санкт-Петербург, Карпинского ул., 38 1</t>
  </si>
  <si>
    <t>16</t>
  </si>
  <si>
    <t>X500/13SZ5423</t>
  </si>
  <si>
    <t>17.08.2004</t>
  </si>
  <si>
    <t>г.Санкт-Петербург, Индустриальный пр., 27</t>
  </si>
  <si>
    <t>17</t>
  </si>
  <si>
    <t>X500/13SZ5424</t>
  </si>
  <si>
    <t>20.08.2002</t>
  </si>
  <si>
    <t>198188</t>
  </si>
  <si>
    <t>г.Санкт-Петербург, Маршала Говорова ул., 16 2НА</t>
  </si>
  <si>
    <t>18</t>
  </si>
  <si>
    <t>X500/13SZ5425</t>
  </si>
  <si>
    <t>26.11.2003</t>
  </si>
  <si>
    <t>196128</t>
  </si>
  <si>
    <t>г.Санкт-Петербург, Кузнецовская ул., 11</t>
  </si>
  <si>
    <t>19</t>
  </si>
  <si>
    <t>X500/13SZ5426</t>
  </si>
  <si>
    <t>31.05.2002</t>
  </si>
  <si>
    <t>г.Санкт-Петербург, Витебский пр, 41</t>
  </si>
  <si>
    <t>20</t>
  </si>
  <si>
    <t>X500/13SZ5427</t>
  </si>
  <si>
    <t>13.12.2002</t>
  </si>
  <si>
    <t>г.Санкт-Петербург, Пловдивская ул., 9 л.А</t>
  </si>
  <si>
    <t>21</t>
  </si>
  <si>
    <t>X500/13SZ5428</t>
  </si>
  <si>
    <t>21.04.2002</t>
  </si>
  <si>
    <t>г.Санкт-Петербург, Будапештская ул., 33</t>
  </si>
  <si>
    <t>Собственность/Аренда</t>
  </si>
  <si>
    <t>23</t>
  </si>
  <si>
    <t>X500/13SZ5429</t>
  </si>
  <si>
    <t>10.02.2004</t>
  </si>
  <si>
    <t>г.Санкт-Петербург, Костюшко ул., 38</t>
  </si>
  <si>
    <t>24</t>
  </si>
  <si>
    <t>X500/13SZ5430</t>
  </si>
  <si>
    <t>28.02.2002</t>
  </si>
  <si>
    <t>195197</t>
  </si>
  <si>
    <t>г.Санкт-Петербург, Полюстровский пр, 3 л.А,п.4-11</t>
  </si>
  <si>
    <t>25</t>
  </si>
  <si>
    <t>X500/13SZ5431</t>
  </si>
  <si>
    <t>06.03.2002</t>
  </si>
  <si>
    <t>195256</t>
  </si>
  <si>
    <t>г.Санкт-Петербург, Гражданский пр., 105</t>
  </si>
  <si>
    <t>26</t>
  </si>
  <si>
    <t>X500/13SZ5432</t>
  </si>
  <si>
    <t>05.05.2002</t>
  </si>
  <si>
    <t>г.Санкт-Петербург, Орджоникидзе ул., 61</t>
  </si>
  <si>
    <t>27</t>
  </si>
  <si>
    <t>X500/13SZ5433</t>
  </si>
  <si>
    <t>25.04.2002</t>
  </si>
  <si>
    <t>г.Сестрорецк</t>
  </si>
  <si>
    <t>г.Сестрорецк, Приморское ш., 348</t>
  </si>
  <si>
    <t>28</t>
  </si>
  <si>
    <t>X500/13SZ5434</t>
  </si>
  <si>
    <t>12.10.2001</t>
  </si>
  <si>
    <t>196247</t>
  </si>
  <si>
    <t>г.Санкт-Петербург, Краснопутиловская ул., 66</t>
  </si>
  <si>
    <t>30</t>
  </si>
  <si>
    <t>X500/13SZ5435</t>
  </si>
  <si>
    <t>01.04.2002</t>
  </si>
  <si>
    <t>г.Санкт-Петербург, Авиаконструкторов пр, 10</t>
  </si>
  <si>
    <t>32</t>
  </si>
  <si>
    <t>X500/13SZ5437</t>
  </si>
  <si>
    <t>06.09.2004</t>
  </si>
  <si>
    <t>192283</t>
  </si>
  <si>
    <t>г.Санкт-Петербург, Купчинская ул., 32</t>
  </si>
  <si>
    <t>33</t>
  </si>
  <si>
    <t>X500/13SZ5438</t>
  </si>
  <si>
    <t>17.12.2001</t>
  </si>
  <si>
    <t>г.Ломоносов</t>
  </si>
  <si>
    <t>г.Ломоносов, Ораниенбаумский пр, 39</t>
  </si>
  <si>
    <t>34</t>
  </si>
  <si>
    <t>X500/13SZ5439</t>
  </si>
  <si>
    <t>21.12.2001</t>
  </si>
  <si>
    <t>г.Санкт-Петербург, Верности ул., 10</t>
  </si>
  <si>
    <t>35</t>
  </si>
  <si>
    <t>X500/13SZ5440</t>
  </si>
  <si>
    <t>28.09.2001</t>
  </si>
  <si>
    <t>г.Колпино</t>
  </si>
  <si>
    <t>г.Колпино, Павловская ул., 82</t>
  </si>
  <si>
    <t>36</t>
  </si>
  <si>
    <t>X500/13SZ5441</t>
  </si>
  <si>
    <t>г.Кронштадт</t>
  </si>
  <si>
    <t>г.Кронштадт, Ленина пр-кт, 8 лит.А,п.1Н</t>
  </si>
  <si>
    <t>37</t>
  </si>
  <si>
    <t>X500/13SZ5442</t>
  </si>
  <si>
    <t>23.11.2001</t>
  </si>
  <si>
    <t>г.Красное Село</t>
  </si>
  <si>
    <t>г.Красное Село, Ленина пр-кт, 85 ЛИТ.А П.1-</t>
  </si>
  <si>
    <t>38</t>
  </si>
  <si>
    <t>X500/13SZ5443</t>
  </si>
  <si>
    <t>14.04.2004</t>
  </si>
  <si>
    <t>г.Колпино, Пролетарская ул., 60</t>
  </si>
  <si>
    <t>39</t>
  </si>
  <si>
    <t>X500/13SZ5444</t>
  </si>
  <si>
    <t>14.08.2001</t>
  </si>
  <si>
    <t>194021</t>
  </si>
  <si>
    <t>г.Санкт-Петербург, Тореза пр-кт, 2</t>
  </si>
  <si>
    <t>40</t>
  </si>
  <si>
    <t>X500/13SZ5445</t>
  </si>
  <si>
    <t>31.10.2001</t>
  </si>
  <si>
    <t>196191</t>
  </si>
  <si>
    <t>г.Санкт-Петербург, Новоизмайловский п..., 40,к.2, лит.А,п.1Н</t>
  </si>
  <si>
    <t>42</t>
  </si>
  <si>
    <t>X500/13SZ5446</t>
  </si>
  <si>
    <t>29.08.2001</t>
  </si>
  <si>
    <t>г.Санкт-Петербург, Народная ул., 16</t>
  </si>
  <si>
    <t>43</t>
  </si>
  <si>
    <t>X500/13SZ5447</t>
  </si>
  <si>
    <t>22.08.2001</t>
  </si>
  <si>
    <t>г.Ломоносов, Александровская ул., 28</t>
  </si>
  <si>
    <t>44</t>
  </si>
  <si>
    <t>X500/13SZ5448</t>
  </si>
  <si>
    <t>04.12.2001</t>
  </si>
  <si>
    <t>г.Санкт-Петербург, Культуры пр, 25</t>
  </si>
  <si>
    <t>46</t>
  </si>
  <si>
    <t>X500/13SZ5450</t>
  </si>
  <si>
    <t>06.07.2001</t>
  </si>
  <si>
    <t>192241</t>
  </si>
  <si>
    <t>г.Санкт-Петербург, Пражская ул., 35</t>
  </si>
  <si>
    <t>47</t>
  </si>
  <si>
    <t>X500/13SZ5451</t>
  </si>
  <si>
    <t>02.08.2001</t>
  </si>
  <si>
    <t>г.Санкт-Петербург, Нарвский пр, 22</t>
  </si>
  <si>
    <t>48</t>
  </si>
  <si>
    <t>X500/13SZ5452</t>
  </si>
  <si>
    <t>29.06.2001</t>
  </si>
  <si>
    <t>г.Санкт-Петербург, Новоизмайловский пр, 3</t>
  </si>
  <si>
    <t>49</t>
  </si>
  <si>
    <t>X500/13SZ5453</t>
  </si>
  <si>
    <t>30.06.2001</t>
  </si>
  <si>
    <t>г.Санкт-Петербург, Науки пр, 10</t>
  </si>
  <si>
    <t>50</t>
  </si>
  <si>
    <t>X500/13SZ5454</t>
  </si>
  <si>
    <t>27.04.2001</t>
  </si>
  <si>
    <t>г.Санкт-Петербург, Новосмоленская наб., 1</t>
  </si>
  <si>
    <t>55</t>
  </si>
  <si>
    <t>X500/13SZ5455</t>
  </si>
  <si>
    <t>14.06.1999</t>
  </si>
  <si>
    <t>192177</t>
  </si>
  <si>
    <t>г.Санкт-Петербург, Караваевская ул., 24</t>
  </si>
  <si>
    <t>56</t>
  </si>
  <si>
    <t>X500/13SZ5456</t>
  </si>
  <si>
    <t>19.08.1999</t>
  </si>
  <si>
    <t>193232</t>
  </si>
  <si>
    <t>г.Санкт-Петербург, Шотмана ул., 7 к.1,лит.3</t>
  </si>
  <si>
    <t>57</t>
  </si>
  <si>
    <t>X500/13SZ5457</t>
  </si>
  <si>
    <t>25.09.1999</t>
  </si>
  <si>
    <t>196607</t>
  </si>
  <si>
    <t>г.Пушкин</t>
  </si>
  <si>
    <t>г.Пушкин, Ленинградская ул., 35</t>
  </si>
  <si>
    <t>58</t>
  </si>
  <si>
    <t>X500/13SZ5458</t>
  </si>
  <si>
    <t>г.Санкт-Петербург, Партизана Германа ул., 14/117 п.6Н,л.А</t>
  </si>
  <si>
    <t>60</t>
  </si>
  <si>
    <t>X500/13SZ5460</t>
  </si>
  <si>
    <t>30.08.2001</t>
  </si>
  <si>
    <t>г.Колпино, Б-р Трудящихся ул., 18</t>
  </si>
  <si>
    <t>61</t>
  </si>
  <si>
    <t>X500/13SZ5461</t>
  </si>
  <si>
    <t>01.10.1999</t>
  </si>
  <si>
    <t>192071</t>
  </si>
  <si>
    <t>г.Санкт-Петербург, Бухарестская ул., 31</t>
  </si>
  <si>
    <t>63</t>
  </si>
  <si>
    <t>X500/13SZ5462</t>
  </si>
  <si>
    <t>28.10.1999</t>
  </si>
  <si>
    <t>195127</t>
  </si>
  <si>
    <t>г.Санкт-Петербург, Замшина ул., 28</t>
  </si>
  <si>
    <t>64</t>
  </si>
  <si>
    <t>X500/13SZ5463</t>
  </si>
  <si>
    <t>12.11.1999</t>
  </si>
  <si>
    <t>195297</t>
  </si>
  <si>
    <t>г.Санкт-Петербург, Просвещения пр, 76</t>
  </si>
  <si>
    <t>65</t>
  </si>
  <si>
    <t>X500/13SZ5464</t>
  </si>
  <si>
    <t>14.10.1999</t>
  </si>
  <si>
    <t>г.Санкт-Петербург, Ленинский пр, 122</t>
  </si>
  <si>
    <t>67</t>
  </si>
  <si>
    <t>X500/13SZ5465</t>
  </si>
  <si>
    <t>04.11.1999</t>
  </si>
  <si>
    <t>г.Санкт-Петербург, Богатырский пр-т, 10</t>
  </si>
  <si>
    <t>68</t>
  </si>
  <si>
    <t>X500/13SZ5466</t>
  </si>
  <si>
    <t>28.04.2000</t>
  </si>
  <si>
    <t>198903</t>
  </si>
  <si>
    <t>г.Петродворец</t>
  </si>
  <si>
    <t>г.Петродворец, Разводная ул., 29</t>
  </si>
  <si>
    <t>69</t>
  </si>
  <si>
    <t>X500/13SZ5467</t>
  </si>
  <si>
    <t>30.07.2000</t>
  </si>
  <si>
    <t>198261</t>
  </si>
  <si>
    <t>г.Санкт-Петербург, Маршала Жукова пр-кт, 60</t>
  </si>
  <si>
    <t>70</t>
  </si>
  <si>
    <t>X500/13SZ5468</t>
  </si>
  <si>
    <t>09.12.1999</t>
  </si>
  <si>
    <t>г.Санкт-Петербург, Маршала Тухачевского ул., 3</t>
  </si>
  <si>
    <t>71</t>
  </si>
  <si>
    <t>X500/13SZ5469</t>
  </si>
  <si>
    <t>25.01.2000</t>
  </si>
  <si>
    <t>г.Санкт-Петербург, Пограничника Гарькавого ул., 20 к.1</t>
  </si>
  <si>
    <t>73</t>
  </si>
  <si>
    <t>X500/13SZ5470</t>
  </si>
  <si>
    <t>11.02.2000</t>
  </si>
  <si>
    <t>г.Санкт-Петербург, Среднеохтинский пр, 3</t>
  </si>
  <si>
    <t>74</t>
  </si>
  <si>
    <t>X500/13SZ5471</t>
  </si>
  <si>
    <t>14.02.2000</t>
  </si>
  <si>
    <t>г.Санкт-Петербург, Луначарского пр, 80</t>
  </si>
  <si>
    <t>76</t>
  </si>
  <si>
    <t>X500/13SZ5472</t>
  </si>
  <si>
    <t>29.05.2000</t>
  </si>
  <si>
    <t>г.Сестрорецк, Токарева ул., 16</t>
  </si>
  <si>
    <t>77</t>
  </si>
  <si>
    <t>X500/13SZ5473</t>
  </si>
  <si>
    <t>29.06.2000</t>
  </si>
  <si>
    <t>195009</t>
  </si>
  <si>
    <t>г.Санкт-Петербург, Ленина пл, 8</t>
  </si>
  <si>
    <t>79</t>
  </si>
  <si>
    <t>X500/13SZ5475</t>
  </si>
  <si>
    <t>198259</t>
  </si>
  <si>
    <t>г.Санкт-Петербург, Тамбасова ул., 32</t>
  </si>
  <si>
    <t>80</t>
  </si>
  <si>
    <t>X500/13SZ5476</t>
  </si>
  <si>
    <t>30.09.2000</t>
  </si>
  <si>
    <t>г.Санкт-Петербург, Народного Ополчения пр-кт, 115</t>
  </si>
  <si>
    <t>81</t>
  </si>
  <si>
    <t>X500/13SZ5477</t>
  </si>
  <si>
    <t>19.10.2000</t>
  </si>
  <si>
    <t>г.Санкт-Петербург, Товарищеский пр, 20 27</t>
  </si>
  <si>
    <t>83</t>
  </si>
  <si>
    <t>X500/13SZ5478</t>
  </si>
  <si>
    <t>23.09.2000</t>
  </si>
  <si>
    <t>г.Санкт-Петербург, Гражданский пр., 84</t>
  </si>
  <si>
    <t>84</t>
  </si>
  <si>
    <t>X500/13SZ5479</t>
  </si>
  <si>
    <t>г.Санкт-Петербург, Партизана Германа ул., 5/14 лит.Б</t>
  </si>
  <si>
    <t>85</t>
  </si>
  <si>
    <t>X500/13SZ5480</t>
  </si>
  <si>
    <t>30.03.2001</t>
  </si>
  <si>
    <t>г.Санкт-Петербург, Ветеранов пр, 166</t>
  </si>
  <si>
    <t>88</t>
  </si>
  <si>
    <t>X500/13SZ5481</t>
  </si>
  <si>
    <t>23.03.2001</t>
  </si>
  <si>
    <t>198332</t>
  </si>
  <si>
    <t>г.Санкт-Петербург, Ленинский пр, 98</t>
  </si>
  <si>
    <t>91</t>
  </si>
  <si>
    <t>X500/13SZ5482</t>
  </si>
  <si>
    <t>17.01.2001</t>
  </si>
  <si>
    <t>194156</t>
  </si>
  <si>
    <t>г.Санкт-Петербург, 2-й Муринский пр., 10 1</t>
  </si>
  <si>
    <t>92</t>
  </si>
  <si>
    <t>X500/13SZ5483</t>
  </si>
  <si>
    <t>31.01.2001</t>
  </si>
  <si>
    <t>196605</t>
  </si>
  <si>
    <t>г.Пушкин, Генерала Хазова ул., 14</t>
  </si>
  <si>
    <t>94</t>
  </si>
  <si>
    <t>X500/13SZ5485</t>
  </si>
  <si>
    <t>11.05.2001</t>
  </si>
  <si>
    <t>193312</t>
  </si>
  <si>
    <t>г.Санкт-Петербург, Коллонтай ул., 41</t>
  </si>
  <si>
    <t>95</t>
  </si>
  <si>
    <t>X500/13SZ5486</t>
  </si>
  <si>
    <t>24.09.2001</t>
  </si>
  <si>
    <t>г.Санкт-Петербург, Пражская ул., 26 к.1</t>
  </si>
  <si>
    <t>X500/13SZ5487</t>
  </si>
  <si>
    <t>29.12.2003</t>
  </si>
  <si>
    <t>г.Санкт-Петербург, Будапештская ул., 19</t>
  </si>
  <si>
    <t>98</t>
  </si>
  <si>
    <t>X500/13SZ5488</t>
  </si>
  <si>
    <t>31.05.2001</t>
  </si>
  <si>
    <t>г.Санкт-Петербург, Будапештская ул., 49</t>
  </si>
  <si>
    <t>99</t>
  </si>
  <si>
    <t>X500/13SZ5489</t>
  </si>
  <si>
    <t>08.06.2001</t>
  </si>
  <si>
    <t>199226</t>
  </si>
  <si>
    <t>г.Санкт-Петербург, Наличная ул., 32</t>
  </si>
  <si>
    <t>100</t>
  </si>
  <si>
    <t>X500/13SZ5490</t>
  </si>
  <si>
    <t>29.08.2000</t>
  </si>
  <si>
    <t>196211</t>
  </si>
  <si>
    <t>г.Санкт-Петербург, Космонавтов пр, 29</t>
  </si>
  <si>
    <t>101</t>
  </si>
  <si>
    <t>X500/13SZ5491</t>
  </si>
  <si>
    <t>14.10.2000</t>
  </si>
  <si>
    <t>192286</t>
  </si>
  <si>
    <t>г.Санкт-Петербург, Димитрова ул., 22 2</t>
  </si>
  <si>
    <t>103</t>
  </si>
  <si>
    <t>X500/13SZ5492</t>
  </si>
  <si>
    <t>01.08.2006</t>
  </si>
  <si>
    <t>192288</t>
  </si>
  <si>
    <t>г.Санкт-Петербург, МалаяБухарестская ул., 15</t>
  </si>
  <si>
    <t>105</t>
  </si>
  <si>
    <t>X500/13SZ5493</t>
  </si>
  <si>
    <t>29.04.2005</t>
  </si>
  <si>
    <t>188544</t>
  </si>
  <si>
    <t>г.Сосновый бор</t>
  </si>
  <si>
    <t>г.Сосновый бор, Молодежная ул., д. 6</t>
  </si>
  <si>
    <t>106</t>
  </si>
  <si>
    <t>X500/13SZ5494</t>
  </si>
  <si>
    <t>30.06.2005</t>
  </si>
  <si>
    <t>192289</t>
  </si>
  <si>
    <t>г.Санкт-Петербург, Бухарестская ул., 132</t>
  </si>
  <si>
    <t>112</t>
  </si>
  <si>
    <t>X500/13SZ5495</t>
  </si>
  <si>
    <t>22.11.2005</t>
  </si>
  <si>
    <t>196143</t>
  </si>
  <si>
    <t>г.Санкт-Петербург, Орджоникидзе ул., 44 к.4</t>
  </si>
  <si>
    <t>114</t>
  </si>
  <si>
    <t>X500/13SZ5496</t>
  </si>
  <si>
    <t>30.12.2005</t>
  </si>
  <si>
    <t>188810</t>
  </si>
  <si>
    <t>г.Выборг</t>
  </si>
  <si>
    <t>г.Выборг, Батарейная ул., 1</t>
  </si>
  <si>
    <t>118</t>
  </si>
  <si>
    <t>X500/13SZ5497</t>
  </si>
  <si>
    <t>31.03.2006</t>
  </si>
  <si>
    <t>г.Красное село</t>
  </si>
  <si>
    <t>г.Красное село, Стрельнинское ш., 4</t>
  </si>
  <si>
    <t>119</t>
  </si>
  <si>
    <t>X500/13SZ5498</t>
  </si>
  <si>
    <t>197761</t>
  </si>
  <si>
    <t>г.Кронштадт, Станюковича ул., 5</t>
  </si>
  <si>
    <t>121</t>
  </si>
  <si>
    <t>X500/13SZ5499</t>
  </si>
  <si>
    <t>10.04.2002</t>
  </si>
  <si>
    <t>г.Санкт-Петербург, Котина ул., 3</t>
  </si>
  <si>
    <t>122</t>
  </si>
  <si>
    <t>X500/13SZ5500</t>
  </si>
  <si>
    <t>30.08.2002</t>
  </si>
  <si>
    <t>г.Санкт-Петербург, Зорге ул., 20 маг.122</t>
  </si>
  <si>
    <t>123</t>
  </si>
  <si>
    <t>X500/13SZ5501</t>
  </si>
  <si>
    <t>09.12.2002</t>
  </si>
  <si>
    <t>197371</t>
  </si>
  <si>
    <t>г.Санкт-Петербург, Королева пр, 46 2</t>
  </si>
  <si>
    <t>125</t>
  </si>
  <si>
    <t>X500/13SZ5502</t>
  </si>
  <si>
    <t>24.05.2004</t>
  </si>
  <si>
    <t>197349</t>
  </si>
  <si>
    <t>г.Санкт-Петербург, Байконурская ул., 28</t>
  </si>
  <si>
    <t>126</t>
  </si>
  <si>
    <t>X500/13SZ5503</t>
  </si>
  <si>
    <t>12.09.2006</t>
  </si>
  <si>
    <t>г.Санкт-Петербург, Дунайский пр, 44</t>
  </si>
  <si>
    <t>128</t>
  </si>
  <si>
    <t>X500/13SZ5504</t>
  </si>
  <si>
    <t>24.04.2003</t>
  </si>
  <si>
    <t>г.Санкт-Петербург, Ударников пр, 27/4</t>
  </si>
  <si>
    <t>129</t>
  </si>
  <si>
    <t>X500/13SZ5505</t>
  </si>
  <si>
    <t>24.02.2004</t>
  </si>
  <si>
    <t>195248</t>
  </si>
  <si>
    <t>г.Санкт-Петербург, Б.Пороховская ул., 50</t>
  </si>
  <si>
    <t>130</t>
  </si>
  <si>
    <t>X500/13SZ5506</t>
  </si>
  <si>
    <t>02.06.2006</t>
  </si>
  <si>
    <t>г.Санкт-Петербург, Пискарёвский пр, 19</t>
  </si>
  <si>
    <t>132</t>
  </si>
  <si>
    <t>X500/13SZ5507</t>
  </si>
  <si>
    <t>19.03.2004</t>
  </si>
  <si>
    <t>г.Санкт-Петербург, Варшавская ул., 25 к.2</t>
  </si>
  <si>
    <t>134</t>
  </si>
  <si>
    <t>X500/13SZ5508</t>
  </si>
  <si>
    <t>24.06.2005</t>
  </si>
  <si>
    <t>г.Санкт-Петербург, Художников пр, 22 к.1</t>
  </si>
  <si>
    <t>139</t>
  </si>
  <si>
    <t>X500/13SZ5509</t>
  </si>
  <si>
    <t>09.08.2005</t>
  </si>
  <si>
    <t>г.Санкт-Петербург, Турку ул., 35</t>
  </si>
  <si>
    <t>141</t>
  </si>
  <si>
    <t>X500/13SZ5511</t>
  </si>
  <si>
    <t>10.07.2002</t>
  </si>
  <si>
    <t>196620</t>
  </si>
  <si>
    <t>г.Санкт-Петербург, г.Павловск</t>
  </si>
  <si>
    <t>г.Санкт-Петербург, г.Павловск, Слуцкая ул., 3</t>
  </si>
  <si>
    <t>145</t>
  </si>
  <si>
    <t>X500/13SZ5513</t>
  </si>
  <si>
    <t>30.04.2005</t>
  </si>
  <si>
    <t>г.Санкт-Петербург, Белы Куны ул., 24</t>
  </si>
  <si>
    <t>146</t>
  </si>
  <si>
    <t>X500/13SZ5514</t>
  </si>
  <si>
    <t>197372</t>
  </si>
  <si>
    <t>г.Санкт-Петербург, Яхтенная ул., 38</t>
  </si>
  <si>
    <t>147</t>
  </si>
  <si>
    <t>X500/13SZ5515</t>
  </si>
  <si>
    <t>г.Санкт-Петербург, Художников пр, 32</t>
  </si>
  <si>
    <t>148</t>
  </si>
  <si>
    <t>X500/13SZ5516</t>
  </si>
  <si>
    <t>193168</t>
  </si>
  <si>
    <t>г.Санкт-Петербург, Дыбенко ул., 14</t>
  </si>
  <si>
    <t>149</t>
  </si>
  <si>
    <t>X500/13SZ5517</t>
  </si>
  <si>
    <t>11.01.2005</t>
  </si>
  <si>
    <t>193230</t>
  </si>
  <si>
    <t>г.Санкт-Петербург, Тельмана ул., 56 41</t>
  </si>
  <si>
    <t>150</t>
  </si>
  <si>
    <t>X500/13SZ5518</t>
  </si>
  <si>
    <t>30.05.2005</t>
  </si>
  <si>
    <t>г.Санкт-Петербург, Пограничника Гарькавого ул., 46</t>
  </si>
  <si>
    <t>151</t>
  </si>
  <si>
    <t>X500/13SZ5519</t>
  </si>
  <si>
    <t>30.07.2005</t>
  </si>
  <si>
    <t>192230</t>
  </si>
  <si>
    <t>г.Санкт-Петербург, Дальневосточный пр, 42</t>
  </si>
  <si>
    <t>152</t>
  </si>
  <si>
    <t>X500/13SZ5520</t>
  </si>
  <si>
    <t>29.12.2004</t>
  </si>
  <si>
    <t>192076</t>
  </si>
  <si>
    <t>г.Санкт-Петербург, Шлиссельбургский пр, 20 1</t>
  </si>
  <si>
    <t>153</t>
  </si>
  <si>
    <t>X500/13SZ5521</t>
  </si>
  <si>
    <t>16.11.2004</t>
  </si>
  <si>
    <t>г.Санкт-Петербург, Российский пр, 10</t>
  </si>
  <si>
    <t>154</t>
  </si>
  <si>
    <t>X500/13SZ5522</t>
  </si>
  <si>
    <t>193318</t>
  </si>
  <si>
    <t>г.Санкт-Петербург, Искровский пр, 7</t>
  </si>
  <si>
    <t>155</t>
  </si>
  <si>
    <t>X500/13SZ5523</t>
  </si>
  <si>
    <t>27.12.2005</t>
  </si>
  <si>
    <t>г.Санкт-Петербург, Илюшина ул, 3 к.1лАп1-Н</t>
  </si>
  <si>
    <t>156</t>
  </si>
  <si>
    <t>X500/13SZ5524</t>
  </si>
  <si>
    <t>22.07.2004</t>
  </si>
  <si>
    <t>197341</t>
  </si>
  <si>
    <t>г.Санкт-Петербург, Парашютная ул., 10</t>
  </si>
  <si>
    <t>157</t>
  </si>
  <si>
    <t>X500/13SZ5525</t>
  </si>
  <si>
    <t>25.03.2005</t>
  </si>
  <si>
    <t>г.Санкт-Петербург, Стародеревенская ул., 25</t>
  </si>
  <si>
    <t>158</t>
  </si>
  <si>
    <t>X500/13SZ5526</t>
  </si>
  <si>
    <t>27.12.2004</t>
  </si>
  <si>
    <t>г.Санкт-Петербург, Стародеревенская ул., 20 1</t>
  </si>
  <si>
    <t>159</t>
  </si>
  <si>
    <t>X500/13SZ5527</t>
  </si>
  <si>
    <t>06.11.2004</t>
  </si>
  <si>
    <t>г.Санкт-Петербург, Бухарестская ул., 158</t>
  </si>
  <si>
    <t>162</t>
  </si>
  <si>
    <t>X500/13SZ5528</t>
  </si>
  <si>
    <t>188643</t>
  </si>
  <si>
    <t>г.Всеволожск, Ленинградская ул., д. 38</t>
  </si>
  <si>
    <t>163</t>
  </si>
  <si>
    <t>X500/13SZ5529</t>
  </si>
  <si>
    <t>25.12.2002</t>
  </si>
  <si>
    <t>188800</t>
  </si>
  <si>
    <t>г.Выборг, 2-Южная ул., д. 17</t>
  </si>
  <si>
    <t>164</t>
  </si>
  <si>
    <t>X500/13SZ5530</t>
  </si>
  <si>
    <t>15.08.2006</t>
  </si>
  <si>
    <t>г.Санкт-Петербург, Российский пр, 15</t>
  </si>
  <si>
    <t>165</t>
  </si>
  <si>
    <t>X500/13SZ5531</t>
  </si>
  <si>
    <t>06.12.2005</t>
  </si>
  <si>
    <t>г.Санкт-Петербург, М.Каштановая ул., 8</t>
  </si>
  <si>
    <t>170</t>
  </si>
  <si>
    <t>X500/13SZ5532</t>
  </si>
  <si>
    <t>24.09.2007</t>
  </si>
  <si>
    <t>195269</t>
  </si>
  <si>
    <t>г.Санкт-Петербург, Луначарского пр-кт, 86 4</t>
  </si>
  <si>
    <t>174</t>
  </si>
  <si>
    <t>X500/13SZ5533</t>
  </si>
  <si>
    <t>21.12.2005</t>
  </si>
  <si>
    <t>г.Колпино, Заводской пр, 8</t>
  </si>
  <si>
    <t>175</t>
  </si>
  <si>
    <t>X500/13SZ5534</t>
  </si>
  <si>
    <t>26.05.2006</t>
  </si>
  <si>
    <t>195426</t>
  </si>
  <si>
    <t>г.Санкт-Петербург, Ленская ул., 6</t>
  </si>
  <si>
    <t>176</t>
  </si>
  <si>
    <t>X500/13SZ5535</t>
  </si>
  <si>
    <t>31.01.2006</t>
  </si>
  <si>
    <t>г.Санкт-Петербург, Тельмана ул., 33</t>
  </si>
  <si>
    <t>184</t>
  </si>
  <si>
    <t>X500/13SZ5536</t>
  </si>
  <si>
    <t>01.10.2007</t>
  </si>
  <si>
    <t>195298</t>
  </si>
  <si>
    <t>г.Санкт-Петербург, Наставников пр, 24</t>
  </si>
  <si>
    <t>188</t>
  </si>
  <si>
    <t>X500/13SZ5538</t>
  </si>
  <si>
    <t>26.08.2005</t>
  </si>
  <si>
    <t>197227</t>
  </si>
  <si>
    <t>г.Санкт-Петербург, Байконурская ул., 9 2,маг.188</t>
  </si>
  <si>
    <t>190</t>
  </si>
  <si>
    <t>X500/13SZ5539</t>
  </si>
  <si>
    <t>24.01.2007</t>
  </si>
  <si>
    <t>г.Санкт-Петербург, Варшавская ул., 23 4</t>
  </si>
  <si>
    <t>191</t>
  </si>
  <si>
    <t>X500/13SZ5540</t>
  </si>
  <si>
    <t>29.11.2005</t>
  </si>
  <si>
    <t>198206</t>
  </si>
  <si>
    <t>192</t>
  </si>
  <si>
    <t>X500/13SZ5541</t>
  </si>
  <si>
    <t>г.Санкт-Петербург, Наставников пр, 18</t>
  </si>
  <si>
    <t>199</t>
  </si>
  <si>
    <t>X500/13SZ5542</t>
  </si>
  <si>
    <t>05.06.2006</t>
  </si>
  <si>
    <t>г.Санкт-Петербург, Пулковское ш., 11 к.1</t>
  </si>
  <si>
    <t>239</t>
  </si>
  <si>
    <t>X500/13SZ5543</t>
  </si>
  <si>
    <t>15.12.2008</t>
  </si>
  <si>
    <t>248</t>
  </si>
  <si>
    <t>X500/13SZ5544</t>
  </si>
  <si>
    <t>05.09.2007</t>
  </si>
  <si>
    <t>187320</t>
  </si>
  <si>
    <t>г.Шлиссельбург</t>
  </si>
  <si>
    <t>г.Шлиссельбург, Красный проспект ул., 2</t>
  </si>
  <si>
    <t>255</t>
  </si>
  <si>
    <t>X500/13SZ5545</t>
  </si>
  <si>
    <t>10.08.2007</t>
  </si>
  <si>
    <t>г.Санкт-Петербург, Седова ул., 85</t>
  </si>
  <si>
    <t>256</t>
  </si>
  <si>
    <t>X500/13SZ5546</t>
  </si>
  <si>
    <t>06.07.2007</t>
  </si>
  <si>
    <t>г.Санкт-Петербург, Большевиков пр, 83</t>
  </si>
  <si>
    <t>257</t>
  </si>
  <si>
    <t>X500/13SZ5547</t>
  </si>
  <si>
    <t>25.10.2007</t>
  </si>
  <si>
    <t>г.Санкт-Петербург, Художников пр, 45</t>
  </si>
  <si>
    <t>259</t>
  </si>
  <si>
    <t>X500/13SZ5548</t>
  </si>
  <si>
    <t>08.08.2008</t>
  </si>
  <si>
    <t>г.Санкт-Петербург, Комендантский пр, 38</t>
  </si>
  <si>
    <t>261</t>
  </si>
  <si>
    <t>X500/13SZ5549</t>
  </si>
  <si>
    <t>30.05.2007</t>
  </si>
  <si>
    <t>г.Санкт-Петербург, Савушкина ул., 115 5</t>
  </si>
  <si>
    <t>262</t>
  </si>
  <si>
    <t>X500/13SZ5550</t>
  </si>
  <si>
    <t>29.02.2008</t>
  </si>
  <si>
    <t>г.Санкт-Петербург, Савушкина ул., 136 1</t>
  </si>
  <si>
    <t>263</t>
  </si>
  <si>
    <t>X500/13SZ5551</t>
  </si>
  <si>
    <t>30.11.2007</t>
  </si>
  <si>
    <t>г.Ломоносов, Красноармейская ул., 33</t>
  </si>
  <si>
    <t>267</t>
  </si>
  <si>
    <t>X500/13SZ5552</t>
  </si>
  <si>
    <t>17.08.2009</t>
  </si>
  <si>
    <t>г.Санкт-Петербург, Брянцева ул., 19 л.А</t>
  </si>
  <si>
    <t>269</t>
  </si>
  <si>
    <t>X500/13SZ5553</t>
  </si>
  <si>
    <t>г.Кингисепп, Карла Маркса пр, 44 А</t>
  </si>
  <si>
    <t>699</t>
  </si>
  <si>
    <t>X500/13SZ5554</t>
  </si>
  <si>
    <t>25.11.2009</t>
  </si>
  <si>
    <t>195043</t>
  </si>
  <si>
    <t>г.Санкт-Петербург, Рябовское ш., 101 л.А,п.3Н</t>
  </si>
  <si>
    <t>300</t>
  </si>
  <si>
    <t>X500/13SZ5555</t>
  </si>
  <si>
    <t>24.08.2004</t>
  </si>
  <si>
    <t>187330</t>
  </si>
  <si>
    <t>г.Отрадное</t>
  </si>
  <si>
    <t>г.Отрадное, Ленина ул., 1 А</t>
  </si>
  <si>
    <t>301</t>
  </si>
  <si>
    <t>X500/13SZ5556</t>
  </si>
  <si>
    <t>18.07.2008</t>
  </si>
  <si>
    <t>г.Гатчина, 25 Октября пр., 42</t>
  </si>
  <si>
    <t>302</t>
  </si>
  <si>
    <t>X500/13SZ5557</t>
  </si>
  <si>
    <t>27.04.2005</t>
  </si>
  <si>
    <t>196655</t>
  </si>
  <si>
    <t>г.Колпино, Ижорского Батальона ул., 13</t>
  </si>
  <si>
    <t>303</t>
  </si>
  <si>
    <t>X500/13SZ5558</t>
  </si>
  <si>
    <t>05.04.2005</t>
  </si>
  <si>
    <t>197110</t>
  </si>
  <si>
    <t>г.Санкт-Петербург, Пионерская ул., 21</t>
  </si>
  <si>
    <t>304</t>
  </si>
  <si>
    <t>X500/13SZ5559</t>
  </si>
  <si>
    <t>24.12.2004</t>
  </si>
  <si>
    <t>г.Санкт-Петербург, Индустриальный пр., 10</t>
  </si>
  <si>
    <t>305</t>
  </si>
  <si>
    <t>X500/13SZ5560</t>
  </si>
  <si>
    <t>г.Кировск, Северная ул., 4</t>
  </si>
  <si>
    <t>306</t>
  </si>
  <si>
    <t>X500/13SZ5561</t>
  </si>
  <si>
    <t>05.03.2005</t>
  </si>
  <si>
    <t>198303</t>
  </si>
  <si>
    <t>г.Санкт-Петербург, Стачек пр, 105 маг.306</t>
  </si>
  <si>
    <t>307</t>
  </si>
  <si>
    <t>X500/13SZ5562</t>
  </si>
  <si>
    <t>30.09.2005</t>
  </si>
  <si>
    <t>г.Санкт-Петербург, Шелгунова ул., 4</t>
  </si>
  <si>
    <t>309</t>
  </si>
  <si>
    <t>X500/13SZ5563</t>
  </si>
  <si>
    <t>г.Санкт-Петербург, Бабушкина ул., 9</t>
  </si>
  <si>
    <t>310</t>
  </si>
  <si>
    <t>X500/13SZ5564</t>
  </si>
  <si>
    <t>г.Санкт-Петербург, Димитрова ул., 18</t>
  </si>
  <si>
    <t>311</t>
  </si>
  <si>
    <t>X500/13SZ5565</t>
  </si>
  <si>
    <t>29.07.2005</t>
  </si>
  <si>
    <t>г.Санкт-Петербург, Большевиков пр, 21</t>
  </si>
  <si>
    <t>312</t>
  </si>
  <si>
    <t>X500/13SZ5566</t>
  </si>
  <si>
    <t>25.08.2005</t>
  </si>
  <si>
    <t>г.Санкт-Петербург, Бухарестская ул., 23 1</t>
  </si>
  <si>
    <t>313</t>
  </si>
  <si>
    <t>X500/13SZ5567</t>
  </si>
  <si>
    <t>г.Санкт-Петербург, Гаванская ул., 45</t>
  </si>
  <si>
    <t>314</t>
  </si>
  <si>
    <t>X500/13SZ5568</t>
  </si>
  <si>
    <t>17.08.2005</t>
  </si>
  <si>
    <t>192131</t>
  </si>
  <si>
    <t>г.Санкт-Петербург, Ивановская ул., 6</t>
  </si>
  <si>
    <t>315</t>
  </si>
  <si>
    <t>X500/13SZ5569</t>
  </si>
  <si>
    <t>г.Санкт-Петербург, Богатырский пр-т, 4</t>
  </si>
  <si>
    <t>316</t>
  </si>
  <si>
    <t>X500/13SZ5570</t>
  </si>
  <si>
    <t>г.Санкт-Петербург, Кондратьевский пр, 48</t>
  </si>
  <si>
    <t>317</t>
  </si>
  <si>
    <t>X500/13SZ5571</t>
  </si>
  <si>
    <t>19.08.2005</t>
  </si>
  <si>
    <t>г.Санкт-Петербург, Ярослава Гашека ул., 9</t>
  </si>
  <si>
    <t>318</t>
  </si>
  <si>
    <t>X500/13SZ5572</t>
  </si>
  <si>
    <t>05.08.2005</t>
  </si>
  <si>
    <t>194292</t>
  </si>
  <si>
    <t>г.Санкт-Петербург, Культуры пр, 22</t>
  </si>
  <si>
    <t>319</t>
  </si>
  <si>
    <t>X500/13SZ5573</t>
  </si>
  <si>
    <t>г.Санкт-Петербург, Художников пр-кт, 24</t>
  </si>
  <si>
    <t>320</t>
  </si>
  <si>
    <t>X500/13SZ5574</t>
  </si>
  <si>
    <t>г.Санкт-Петербург, Новоизмайловский пр, 28</t>
  </si>
  <si>
    <t>321</t>
  </si>
  <si>
    <t>X500/13SZ5575</t>
  </si>
  <si>
    <t>30.08.2005</t>
  </si>
  <si>
    <t>199004</t>
  </si>
  <si>
    <t>г.Санкт-Петербург, Средний пр, 39 42</t>
  </si>
  <si>
    <t>322</t>
  </si>
  <si>
    <t>X500/13SZ5576</t>
  </si>
  <si>
    <t>23.08.2005</t>
  </si>
  <si>
    <t>г.Санкт-Петербург, Ленинский пр, 156</t>
  </si>
  <si>
    <t>323</t>
  </si>
  <si>
    <t>X500/13SZ5577</t>
  </si>
  <si>
    <t>г.Санкт-Петербург, Индустриальный пр., 30 23</t>
  </si>
  <si>
    <t>324</t>
  </si>
  <si>
    <t>X500/13SZ5578</t>
  </si>
  <si>
    <t>г.Санкт-Петербург, Прибрежная ул., 4</t>
  </si>
  <si>
    <t>325</t>
  </si>
  <si>
    <t>X500/13SZ5579</t>
  </si>
  <si>
    <t>г.Санкт-Петербург, Маршала Жукова пр-кт, 35</t>
  </si>
  <si>
    <t>327</t>
  </si>
  <si>
    <t>X500/13SZ5580</t>
  </si>
  <si>
    <t>15.10.2005</t>
  </si>
  <si>
    <t>194017</t>
  </si>
  <si>
    <t>г.Санкт-Петербург, Удельный пр, 17</t>
  </si>
  <si>
    <t>328</t>
  </si>
  <si>
    <t>X500/13SZ5581</t>
  </si>
  <si>
    <t>26.12.2008</t>
  </si>
  <si>
    <t>г.Санкт-Петербург, Авиаконструкторов пр, 35 к.1, лит.А</t>
  </si>
  <si>
    <t>329</t>
  </si>
  <si>
    <t>X500/13SZ5582</t>
  </si>
  <si>
    <t>г.Санкт-Петербург, Шевченко ул., 24</t>
  </si>
  <si>
    <t>330</t>
  </si>
  <si>
    <t>X500/13SZ5583</t>
  </si>
  <si>
    <t>г.Коммунар, Гатчинская ул., 20 А</t>
  </si>
  <si>
    <t>331</t>
  </si>
  <si>
    <t>X500/13SZ5584</t>
  </si>
  <si>
    <t>188502</t>
  </si>
  <si>
    <t>д.Горбунки</t>
  </si>
  <si>
    <t>д.Горбунки, Горбунки, 3</t>
  </si>
  <si>
    <t>332</t>
  </si>
  <si>
    <t>X500/13SZ5585</t>
  </si>
  <si>
    <t>31.10.2005</t>
  </si>
  <si>
    <t>199034</t>
  </si>
  <si>
    <t>г.Санкт-Петербург, 17-я В.О.линия, 12 лит.В,п.1Н</t>
  </si>
  <si>
    <t>335</t>
  </si>
  <si>
    <t>X500/13SZ5586</t>
  </si>
  <si>
    <t>23.03.2007</t>
  </si>
  <si>
    <t>194354</t>
  </si>
  <si>
    <t>г.Санкт-Петербург, Луначарского пр, 60</t>
  </si>
  <si>
    <t>336</t>
  </si>
  <si>
    <t>X500/13SZ5587</t>
  </si>
  <si>
    <t>28.02.2006</t>
  </si>
  <si>
    <t>г.Санкт-Петербург, Наличная ул., 38 2</t>
  </si>
  <si>
    <t>338</t>
  </si>
  <si>
    <t>X500/13SZ5589</t>
  </si>
  <si>
    <t>г.Санкт-Петербург, Шлиссербургский пр-кт, 6</t>
  </si>
  <si>
    <t>339</t>
  </si>
  <si>
    <t>X500/13SZ5590</t>
  </si>
  <si>
    <t>25.11.2005</t>
  </si>
  <si>
    <t>г.Санкт-Петербург, 11-я В.О. линия, 38 лит.А,п.1Н</t>
  </si>
  <si>
    <t>342</t>
  </si>
  <si>
    <t>X500/13SZ5592</t>
  </si>
  <si>
    <t>г.Санкт-Петербург, Просвещения пр, 30</t>
  </si>
  <si>
    <t>343</t>
  </si>
  <si>
    <t>X500/13SZ5593</t>
  </si>
  <si>
    <t>29.12.2005</t>
  </si>
  <si>
    <t>г.Санкт-Петербург, Садовая ул, 69 лит.А пом.2Н</t>
  </si>
  <si>
    <t>344</t>
  </si>
  <si>
    <t>X500/13SZ5594</t>
  </si>
  <si>
    <t>г.Колпино, Ленина ул., 65</t>
  </si>
  <si>
    <t>345</t>
  </si>
  <si>
    <t>X500/13SZ5595</t>
  </si>
  <si>
    <t>22.02.2006</t>
  </si>
  <si>
    <t>г.Санкт-Петербург, пр. В.О. Малый, 52</t>
  </si>
  <si>
    <t>346</t>
  </si>
  <si>
    <t>X500/13SZ5596</t>
  </si>
  <si>
    <t>30.03.2006</t>
  </si>
  <si>
    <t>г.Санкт-Петербург, Кораблестроителей ул., 30,лит.А п.51-Н</t>
  </si>
  <si>
    <t>347</t>
  </si>
  <si>
    <t>X500/13SZ5597</t>
  </si>
  <si>
    <t>21.02.2007</t>
  </si>
  <si>
    <t>г.Кириши, Героев пр., 11</t>
  </si>
  <si>
    <t>348</t>
  </si>
  <si>
    <t>X500/13SZ5598</t>
  </si>
  <si>
    <t>19.06.2006</t>
  </si>
  <si>
    <t>г.Колпино, Анисимова ул., 5 5 лит.А</t>
  </si>
  <si>
    <t>349</t>
  </si>
  <si>
    <t>X500/13SZ5599</t>
  </si>
  <si>
    <t>31.05.2006</t>
  </si>
  <si>
    <t>190103</t>
  </si>
  <si>
    <t>г.Санкт-Петербург, Курляндская ул., 8 к.2,лит.М</t>
  </si>
  <si>
    <t>350</t>
  </si>
  <si>
    <t>X500/13SZ5600</t>
  </si>
  <si>
    <t>190005</t>
  </si>
  <si>
    <t>г.Санкт-Петербург, Троицкий пр-кт, 20/36 лит.А,п.1Н</t>
  </si>
  <si>
    <t>351</t>
  </si>
  <si>
    <t>X500/13SZ5601</t>
  </si>
  <si>
    <t>26.04.2006</t>
  </si>
  <si>
    <t>г.Санкт-Петербург, Лермонтовский пр-кт, 9/55 лит.А</t>
  </si>
  <si>
    <t>353</t>
  </si>
  <si>
    <t>X500/13SZ5602</t>
  </si>
  <si>
    <t>г.Санкт-Петербург, Шевченко ул., 27 лит.А,п.6Н</t>
  </si>
  <si>
    <t>355</t>
  </si>
  <si>
    <t>X500/13SZ5603</t>
  </si>
  <si>
    <t>06.09.2006</t>
  </si>
  <si>
    <t>г.Ломоносов, Кронштадтская ул., 4 лит.А</t>
  </si>
  <si>
    <t>356</t>
  </si>
  <si>
    <t>X500/13SZ5604</t>
  </si>
  <si>
    <t>12.10.2006</t>
  </si>
  <si>
    <t>188306</t>
  </si>
  <si>
    <t>357</t>
  </si>
  <si>
    <t>X500/13SZ5605</t>
  </si>
  <si>
    <t>25.12.2007</t>
  </si>
  <si>
    <t>г.Санкт-Петербург, Стародеревенская ул., 19 к.3 лит.А</t>
  </si>
  <si>
    <t>358</t>
  </si>
  <si>
    <t>X500/13SZ5606</t>
  </si>
  <si>
    <t>01.09.2006</t>
  </si>
  <si>
    <t>195030</t>
  </si>
  <si>
    <t>г.Санкт-Петербург, Коммуны ул., 50</t>
  </si>
  <si>
    <t>359</t>
  </si>
  <si>
    <t>X500/13SZ5607</t>
  </si>
  <si>
    <t>28.06.2006</t>
  </si>
  <si>
    <t>г.Пушкин, Павловское ш., 23/2,п.1 Н лит.А</t>
  </si>
  <si>
    <t>360</t>
  </si>
  <si>
    <t>X500/13SZ5608</t>
  </si>
  <si>
    <t>17.07.2006</t>
  </si>
  <si>
    <t>г.Санкт-Петербург, Московское ш., 8 лит.А</t>
  </si>
  <si>
    <t>362</t>
  </si>
  <si>
    <t>X500/13SZ5609</t>
  </si>
  <si>
    <t>30.06.2006</t>
  </si>
  <si>
    <t>г.Санкт-Петербург, Энгельса пр, 128</t>
  </si>
  <si>
    <t>363</t>
  </si>
  <si>
    <t>X500/13SZ5610</t>
  </si>
  <si>
    <t>18.08.2006</t>
  </si>
  <si>
    <t>г.Санкт-Петербург, Краснопутиловская ул., 55 п.1Н,л.А</t>
  </si>
  <si>
    <t>364</t>
  </si>
  <si>
    <t>X500/13SZ5611</t>
  </si>
  <si>
    <t>22.09.2006</t>
  </si>
  <si>
    <t>г.Санкт-Петербург, Ленинский пр, 71 2,лит.А</t>
  </si>
  <si>
    <t>365</t>
  </si>
  <si>
    <t>X500/13SZ5612</t>
  </si>
  <si>
    <t>13.09.2006</t>
  </si>
  <si>
    <t>188540</t>
  </si>
  <si>
    <t>г.Сосновый бор, Комсомольская ул., 18</t>
  </si>
  <si>
    <t>366</t>
  </si>
  <si>
    <t>X500/13SZ5613</t>
  </si>
  <si>
    <t>08.08.2006</t>
  </si>
  <si>
    <t>гп.Лужское, г.Луга</t>
  </si>
  <si>
    <t>гп.Лужское, г.Луга, Победы ул, 14 п.1</t>
  </si>
  <si>
    <t>367</t>
  </si>
  <si>
    <t>X500/13SZ5614</t>
  </si>
  <si>
    <t>28.07.2006</t>
  </si>
  <si>
    <t>368</t>
  </si>
  <si>
    <t>X500/13SZ5615</t>
  </si>
  <si>
    <t>14.09.2006</t>
  </si>
  <si>
    <t>г.Санкт-Петербург, Аллея Поликарпова ул., 1</t>
  </si>
  <si>
    <t>369</t>
  </si>
  <si>
    <t>X500/13SZ5616</t>
  </si>
  <si>
    <t>г.Санкт-Петербург, Есенина ул., 22 1</t>
  </si>
  <si>
    <t>371</t>
  </si>
  <si>
    <t>X500/13SZ5618</t>
  </si>
  <si>
    <t>31.05.2007</t>
  </si>
  <si>
    <t>г.Гатчина, Авиатриссы Зверевой ул., 5</t>
  </si>
  <si>
    <t>373</t>
  </si>
  <si>
    <t>X500/13SZ5619</t>
  </si>
  <si>
    <t>26.10.2006</t>
  </si>
  <si>
    <t>г.Волхов, Фрунзе ул., 7</t>
  </si>
  <si>
    <t>376</t>
  </si>
  <si>
    <t>X500/13SZ5620</t>
  </si>
  <si>
    <t>12.02.2007</t>
  </si>
  <si>
    <t>г.Луга, Урицкого пр, 41</t>
  </si>
  <si>
    <t>378</t>
  </si>
  <si>
    <t>X500/13SZ5621</t>
  </si>
  <si>
    <t>28.09.2007</t>
  </si>
  <si>
    <t>г.Санкт-Петербург, Шаврова ул., 5</t>
  </si>
  <si>
    <t>379</t>
  </si>
  <si>
    <t>X500/13SZ5622</t>
  </si>
  <si>
    <t>26.02.2007</t>
  </si>
  <si>
    <t>198516</t>
  </si>
  <si>
    <t>г.Петергоф</t>
  </si>
  <si>
    <t>г.Петергоф, Санкт-Петербургский пр, 60 лит.И</t>
  </si>
  <si>
    <t>380</t>
  </si>
  <si>
    <t>X500/13SZ5623</t>
  </si>
  <si>
    <t>07.12.2007</t>
  </si>
  <si>
    <t>г.Санкт-Петербург, Генерала Симоняка ул., 9</t>
  </si>
  <si>
    <t>381</t>
  </si>
  <si>
    <t>X500/13SZ5624</t>
  </si>
  <si>
    <t>13.04.2007</t>
  </si>
  <si>
    <t>г.Санкт-Петербург, Бурцева ул., 23</t>
  </si>
  <si>
    <t>382</t>
  </si>
  <si>
    <t>X500/13SZ5625</t>
  </si>
  <si>
    <t>22.03.2007</t>
  </si>
  <si>
    <t>г.Санкт-Петербург, Белградская ул., 28 2</t>
  </si>
  <si>
    <t>383</t>
  </si>
  <si>
    <t>X500/13SZ5626</t>
  </si>
  <si>
    <t>27.04.2007</t>
  </si>
  <si>
    <t>г.Санкт-Петербург, Ворошилова ул., 3 1А</t>
  </si>
  <si>
    <t>384</t>
  </si>
  <si>
    <t>X500/13SZ5627</t>
  </si>
  <si>
    <t>27.03.2007</t>
  </si>
  <si>
    <t>188992</t>
  </si>
  <si>
    <t>г.Светогорск</t>
  </si>
  <si>
    <t>г.Светогорск, Гарькавого ул., 14 А</t>
  </si>
  <si>
    <t>385</t>
  </si>
  <si>
    <t>X500/13SZ5628</t>
  </si>
  <si>
    <t>29.06.2007</t>
  </si>
  <si>
    <t>г.Санкт-Петербург, Тореза пр-кт, 40 к1лАп2Н,3Н</t>
  </si>
  <si>
    <t>386</t>
  </si>
  <si>
    <t>X500/13SZ5629</t>
  </si>
  <si>
    <t>25.04.2007</t>
  </si>
  <si>
    <t>г.Санкт-Петербург, Пискарёвский пр, 39</t>
  </si>
  <si>
    <t>387</t>
  </si>
  <si>
    <t>X500/13SZ5630</t>
  </si>
  <si>
    <t>28.06.2007</t>
  </si>
  <si>
    <t>г.Санкт-Петербург, Дальневосточный пр, 30 к.1</t>
  </si>
  <si>
    <t>388</t>
  </si>
  <si>
    <t>X500/13SZ5631</t>
  </si>
  <si>
    <t>25.05.2007</t>
  </si>
  <si>
    <t>187553</t>
  </si>
  <si>
    <t>г.Тихвин, 2-ой мкр Коммунальный кв-л, 25</t>
  </si>
  <si>
    <t>390</t>
  </si>
  <si>
    <t>X500/13SZ5633</t>
  </si>
  <si>
    <t>г.Волхов, Волховский пр, 57</t>
  </si>
  <si>
    <t>391</t>
  </si>
  <si>
    <t>X500/13SZ5634</t>
  </si>
  <si>
    <t>16.08.2007</t>
  </si>
  <si>
    <t>г.Санкт-Петербург, Науки пр, 28 4</t>
  </si>
  <si>
    <t>393</t>
  </si>
  <si>
    <t>X500/13SZ5635</t>
  </si>
  <si>
    <t>12.09.2007</t>
  </si>
  <si>
    <t>г.Санкт-Петербург, Авиаконструкторов пр, 49</t>
  </si>
  <si>
    <t>396</t>
  </si>
  <si>
    <t>X500/13SZ5637</t>
  </si>
  <si>
    <t>26.09.2007</t>
  </si>
  <si>
    <t>188840</t>
  </si>
  <si>
    <t>г.Кингисепп, Октябрьская ул., 4 А13</t>
  </si>
  <si>
    <t>397</t>
  </si>
  <si>
    <t>X500/13SZ5638</t>
  </si>
  <si>
    <t>21.11.2007</t>
  </si>
  <si>
    <t>г.Тихвин, 5-й мкр, 51 А</t>
  </si>
  <si>
    <t>399</t>
  </si>
  <si>
    <t>X500/13SZ5639</t>
  </si>
  <si>
    <t>05.02.2008</t>
  </si>
  <si>
    <t>194355</t>
  </si>
  <si>
    <t>г.Санкт-Петербург, Жени Егоровой ул., 4 лит.А,к.1</t>
  </si>
  <si>
    <t>400</t>
  </si>
  <si>
    <t>X500/13SZ5640</t>
  </si>
  <si>
    <t>30.11.2003</t>
  </si>
  <si>
    <t>г.Санкт-Петербург, Луначарского пр, 52 1</t>
  </si>
  <si>
    <t>402</t>
  </si>
  <si>
    <t>X500/13SZ5642</t>
  </si>
  <si>
    <t>28.07.2004</t>
  </si>
  <si>
    <t>г.Санкт-Петербург, Есенина ул., 5 л.А</t>
  </si>
  <si>
    <t>403</t>
  </si>
  <si>
    <t>X500/13SZ5643</t>
  </si>
  <si>
    <t>28.06.2005</t>
  </si>
  <si>
    <t>г.Санкт-Петербург, Науки пр, 21</t>
  </si>
  <si>
    <t>404</t>
  </si>
  <si>
    <t>X500/13SZ5644</t>
  </si>
  <si>
    <t>г.Санкт-Петербург, Щербакова ул., 11</t>
  </si>
  <si>
    <t>406</t>
  </si>
  <si>
    <t>X500/13SZ5645</t>
  </si>
  <si>
    <t>30.11.2006</t>
  </si>
  <si>
    <t>г.Санкт-Петербург, Солидарности пр, 14 к.1,л.А</t>
  </si>
  <si>
    <t>407</t>
  </si>
  <si>
    <t>X500/13SZ5677</t>
  </si>
  <si>
    <t>27.02.2007</t>
  </si>
  <si>
    <t>г.Санкт-Петербург, Наставников пр, 3 к.1,л.А</t>
  </si>
  <si>
    <t>408</t>
  </si>
  <si>
    <t>X500/13SZ5678</t>
  </si>
  <si>
    <t>11.12.2006</t>
  </si>
  <si>
    <t>188820</t>
  </si>
  <si>
    <t>пгт.Рощино</t>
  </si>
  <si>
    <t>пгт.Рощино, Железнодорожная ул., 49</t>
  </si>
  <si>
    <t>409</t>
  </si>
  <si>
    <t>X500/13SZ5679</t>
  </si>
  <si>
    <t>20.04.2007</t>
  </si>
  <si>
    <t>г.Санкт-Петербург, Беговая ул., 3</t>
  </si>
  <si>
    <t>413</t>
  </si>
  <si>
    <t>X500/13SZ5680</t>
  </si>
  <si>
    <t>27.07.2007</t>
  </si>
  <si>
    <t>г.Всеволожск, Дорога Жизни ул., д. 11</t>
  </si>
  <si>
    <t>416</t>
  </si>
  <si>
    <t>X500/13SZ5681</t>
  </si>
  <si>
    <t>31.01.2007</t>
  </si>
  <si>
    <t>г.Санкт-Петербург, Народная ул., д.3 к.1, лит.А</t>
  </si>
  <si>
    <t>421</t>
  </si>
  <si>
    <t>X500/13SZ5682</t>
  </si>
  <si>
    <t>27.11.2007</t>
  </si>
  <si>
    <t>422</t>
  </si>
  <si>
    <t>X500/13SZ5683</t>
  </si>
  <si>
    <t>13.08.2007</t>
  </si>
  <si>
    <t>г.Санкт-Петербург, Наставников пр, 47</t>
  </si>
  <si>
    <t>426</t>
  </si>
  <si>
    <t>X500/13SZ5684</t>
  </si>
  <si>
    <t>16.06.2009</t>
  </si>
  <si>
    <t>г.Кириши, Романтиков ул., 4</t>
  </si>
  <si>
    <t>431</t>
  </si>
  <si>
    <t>X500/13SZ5685</t>
  </si>
  <si>
    <t>31.03.2008</t>
  </si>
  <si>
    <t>г.Санкт-Петербург, Малая Бухарестская ул., 4</t>
  </si>
  <si>
    <t>432</t>
  </si>
  <si>
    <t>X500/13SZ5686</t>
  </si>
  <si>
    <t>16.03.2007</t>
  </si>
  <si>
    <t>г.Санкт-Петербург, Кондратьевский пр, 62 1</t>
  </si>
  <si>
    <t>433</t>
  </si>
  <si>
    <t>X500/13SZ5687</t>
  </si>
  <si>
    <t>г.Санкт-Петербург, М.Балканская ул., 31</t>
  </si>
  <si>
    <t>434</t>
  </si>
  <si>
    <t>X500/13SZ5688</t>
  </si>
  <si>
    <t>187032</t>
  </si>
  <si>
    <t>п.Тельмана</t>
  </si>
  <si>
    <t>п.Тельмана9</t>
  </si>
  <si>
    <t>694</t>
  </si>
  <si>
    <t>X500/13SZ5690</t>
  </si>
  <si>
    <t>29.10.2009</t>
  </si>
  <si>
    <t>г.Тихвин, Свободы пл., 8</t>
  </si>
  <si>
    <t>603</t>
  </si>
  <si>
    <t>X500/13SZ5691</t>
  </si>
  <si>
    <t>23.11.2007</t>
  </si>
  <si>
    <t>г.Псков, Труда ул., 47 п.1006</t>
  </si>
  <si>
    <t>604</t>
  </si>
  <si>
    <t>X500/13SZ5692</t>
  </si>
  <si>
    <t>31.10.2008</t>
  </si>
  <si>
    <t>г.Псков, Рижский пр-кт, 16 ч.п.1004</t>
  </si>
  <si>
    <t>606</t>
  </si>
  <si>
    <t>X500/13SZ5693</t>
  </si>
  <si>
    <t>г.Псков, Гагарина ул., 4</t>
  </si>
  <si>
    <t>607</t>
  </si>
  <si>
    <t>X500/13SZ5694</t>
  </si>
  <si>
    <t>26.06.2008</t>
  </si>
  <si>
    <t>г.Псков, Энтузиастов пр-кт, 7 п.1001</t>
  </si>
  <si>
    <t>927</t>
  </si>
  <si>
    <t>X500/13SZ5695</t>
  </si>
  <si>
    <t>15.10.2009</t>
  </si>
  <si>
    <t>188652</t>
  </si>
  <si>
    <t>д.Юкки</t>
  </si>
  <si>
    <t>д.Юкки, Ленинградское ш., 22</t>
  </si>
  <si>
    <t>609</t>
  </si>
  <si>
    <t>X500/13SZ5696</t>
  </si>
  <si>
    <t>22.10.2008</t>
  </si>
  <si>
    <t>180559</t>
  </si>
  <si>
    <t>д.Борисовичи</t>
  </si>
  <si>
    <t>д.Борисовичи, Коммунальная ул, 68</t>
  </si>
  <si>
    <t>610</t>
  </si>
  <si>
    <t>X500/13SZ5697</t>
  </si>
  <si>
    <t>28.08.2009</t>
  </si>
  <si>
    <t>г.Псков, М.Горького ул., 19 А</t>
  </si>
  <si>
    <t>650</t>
  </si>
  <si>
    <t>X500/13SZ5698</t>
  </si>
  <si>
    <t>26.03.2008</t>
  </si>
  <si>
    <t>г.Великий Новгород, Большая Московская ул., 53</t>
  </si>
  <si>
    <t>651</t>
  </si>
  <si>
    <t>X500/13SZ5699</t>
  </si>
  <si>
    <t>г.Великий Новгород, Державина ул., 15</t>
  </si>
  <si>
    <t>653</t>
  </si>
  <si>
    <t>X500/13SZ5700</t>
  </si>
  <si>
    <t>30.05.2008</t>
  </si>
  <si>
    <t>г.Великий Новгород, Свободы ул., 25</t>
  </si>
  <si>
    <t>655</t>
  </si>
  <si>
    <t>X500/13SZ5701</t>
  </si>
  <si>
    <t>31.07.2008</t>
  </si>
  <si>
    <t>173000</t>
  </si>
  <si>
    <t>г.Великий Новгород, Федоровский Ручей ул., 2 13</t>
  </si>
  <si>
    <t>656</t>
  </si>
  <si>
    <t>X500/13SZ5702</t>
  </si>
  <si>
    <t>173013</t>
  </si>
  <si>
    <t>г.Великий Новгород, п.Волховский</t>
  </si>
  <si>
    <t>г.Великий Новгород, п.Волховский, Новгородская ул., 3</t>
  </si>
  <si>
    <t>658</t>
  </si>
  <si>
    <t>X500/13SZ5703</t>
  </si>
  <si>
    <t>28.11.2008</t>
  </si>
  <si>
    <t>173002</t>
  </si>
  <si>
    <t>г.Великий Новгород, Воскресенский бульвар, 4</t>
  </si>
  <si>
    <t>659</t>
  </si>
  <si>
    <t>X500/13SZ5704</t>
  </si>
  <si>
    <t>30.09.2008</t>
  </si>
  <si>
    <t>173016</t>
  </si>
  <si>
    <t>г.Великий Новгород, Ломоносова ул., 9</t>
  </si>
  <si>
    <t>660</t>
  </si>
  <si>
    <t>X500/13SZ5705</t>
  </si>
  <si>
    <t>30.07.2009</t>
  </si>
  <si>
    <t>174210</t>
  </si>
  <si>
    <t>г.Чудово</t>
  </si>
  <si>
    <t>г.Чудово, Молодогвардейская ул., 3</t>
  </si>
  <si>
    <t>661</t>
  </si>
  <si>
    <t>X500/13SZ5706</t>
  </si>
  <si>
    <t>29.09.2009</t>
  </si>
  <si>
    <t>г.Великий Новгород, Щусева ул., 11</t>
  </si>
  <si>
    <t>702</t>
  </si>
  <si>
    <t>X500/13SZ5707</t>
  </si>
  <si>
    <t>30.07.2002</t>
  </si>
  <si>
    <t>г.Санкт-Петербург, Энгельса пр-кт, 27</t>
  </si>
  <si>
    <t>800</t>
  </si>
  <si>
    <t>X500/13SZ5708</t>
  </si>
  <si>
    <t>31.01.2008</t>
  </si>
  <si>
    <t>187602</t>
  </si>
  <si>
    <t>г.Пикалево, Металлургов ул., 13</t>
  </si>
  <si>
    <t>903</t>
  </si>
  <si>
    <t>X500/13SZ5709</t>
  </si>
  <si>
    <t>г.Кингисепп, Крикковское шоссе, д.37 лит.А</t>
  </si>
  <si>
    <t>905</t>
  </si>
  <si>
    <t>X500/13SZ5711</t>
  </si>
  <si>
    <t>29.04.2008</t>
  </si>
  <si>
    <t>г.Тихвин, 1-й А мкр, 3 А</t>
  </si>
  <si>
    <t>906</t>
  </si>
  <si>
    <t>X500/13SZ5712</t>
  </si>
  <si>
    <t>03.07.2008</t>
  </si>
  <si>
    <t>188950</t>
  </si>
  <si>
    <t>г.Каменногорск</t>
  </si>
  <si>
    <t>г.Каменногорск, Ленинградскоеш ул., 92 А</t>
  </si>
  <si>
    <t>908</t>
  </si>
  <si>
    <t>X500/13SZ5714</t>
  </si>
  <si>
    <t>27.06.2008</t>
  </si>
  <si>
    <t>г.Кингисепп, Б.Гражданская ул., 2А</t>
  </si>
  <si>
    <t>909</t>
  </si>
  <si>
    <t>X500/13SZ5715</t>
  </si>
  <si>
    <t>187650</t>
  </si>
  <si>
    <t>г.Бокситогорск</t>
  </si>
  <si>
    <t>г.Бокситогорск, Советская ул., 3А</t>
  </si>
  <si>
    <t>912</t>
  </si>
  <si>
    <t>X500/13SZ5716</t>
  </si>
  <si>
    <t>27.11.2008</t>
  </si>
  <si>
    <t>188516</t>
  </si>
  <si>
    <t>с.Русско-Высоцкое</t>
  </si>
  <si>
    <t>с.Русско-Высоцкое25-А маг.912</t>
  </si>
  <si>
    <t>914</t>
  </si>
  <si>
    <t>X500/13SZ5717</t>
  </si>
  <si>
    <t>05.06.2008</t>
  </si>
  <si>
    <t>г.Санкт-Петербург, Шаумяна пр., 50</t>
  </si>
  <si>
    <t>X500/13SZ5718</t>
  </si>
  <si>
    <t>192171</t>
  </si>
  <si>
    <t>г.Санкт-Петербург, Дудко ул., 18 л.А,п.1Н</t>
  </si>
  <si>
    <t>917</t>
  </si>
  <si>
    <t>X500/13SZ5719</t>
  </si>
  <si>
    <t>г.Санкт-Петербург, Богатырский пр-т, 66</t>
  </si>
  <si>
    <t>918</t>
  </si>
  <si>
    <t>X500/13SZ5720</t>
  </si>
  <si>
    <t>29.08.2008</t>
  </si>
  <si>
    <t>187420</t>
  </si>
  <si>
    <t>г.Сясьстрой</t>
  </si>
  <si>
    <t>г.Сясьстрой, Советская ул., 30</t>
  </si>
  <si>
    <t>919</t>
  </si>
  <si>
    <t>X500/13SZ5721</t>
  </si>
  <si>
    <t>22.04.2009</t>
  </si>
  <si>
    <t>г.Выборг, Ленинградский пр-кт, 29/2</t>
  </si>
  <si>
    <t>922</t>
  </si>
  <si>
    <t>X500/13SZ5722</t>
  </si>
  <si>
    <t>188410</t>
  </si>
  <si>
    <t>г.Волосово</t>
  </si>
  <si>
    <t>г.Волосово, Вингиссара пр., 85</t>
  </si>
  <si>
    <t>923</t>
  </si>
  <si>
    <t>X500/13SZ5723</t>
  </si>
  <si>
    <t>29.05.2009</t>
  </si>
  <si>
    <t>г.Сланцы, Шахтерской Славы ул., 14</t>
  </si>
  <si>
    <t>924</t>
  </si>
  <si>
    <t>X500/13SZ5724</t>
  </si>
  <si>
    <t>188760</t>
  </si>
  <si>
    <t>г.Приозерск</t>
  </si>
  <si>
    <t>г.Приозерск, Бумажников ул., 11 1</t>
  </si>
  <si>
    <t>925</t>
  </si>
  <si>
    <t>X500/13SZ5725</t>
  </si>
  <si>
    <t>23.07.2009</t>
  </si>
  <si>
    <t>г.Петергоф, Бобыльскаядор ул., 59 лит.А,п.2Н</t>
  </si>
  <si>
    <t>926</t>
  </si>
  <si>
    <t>X500/13SZ5726</t>
  </si>
  <si>
    <t>21.08.2009</t>
  </si>
  <si>
    <t>г.Бокситогорск, Павлова ул., 6 л.А</t>
  </si>
  <si>
    <t>930</t>
  </si>
  <si>
    <t>X500/13SZ5729</t>
  </si>
  <si>
    <t>15.09.2009</t>
  </si>
  <si>
    <t>г.Тихвин, 1-й мкр, 8</t>
  </si>
  <si>
    <t>933</t>
  </si>
  <si>
    <t>X500/13SZ5731</t>
  </si>
  <si>
    <t>18.09.2009</t>
  </si>
  <si>
    <t>г.Санкт-Петербург, Индустриальный пр., 35 к1,л.А,п4Н</t>
  </si>
  <si>
    <t>685</t>
  </si>
  <si>
    <t>X500/13SZ5815</t>
  </si>
  <si>
    <t>20.11.2009</t>
  </si>
  <si>
    <t>п.Металлострой</t>
  </si>
  <si>
    <t>п.Металлострой, Садовая ул., 22 к.2л.Ап.1Н</t>
  </si>
  <si>
    <t>NAHODKA</t>
  </si>
  <si>
    <t>920</t>
  </si>
  <si>
    <t>X500/13SZ5905</t>
  </si>
  <si>
    <t>20.01.2010</t>
  </si>
  <si>
    <t>г.Санкт-Петербург, Беринга ул., 23 1,л.А</t>
  </si>
  <si>
    <t>680</t>
  </si>
  <si>
    <t>X500/13SZ5989</t>
  </si>
  <si>
    <t>г.Санкт-Петербург, Хасанская ул., 10/1</t>
  </si>
  <si>
    <t>681</t>
  </si>
  <si>
    <t>X500/13SZ5990</t>
  </si>
  <si>
    <t>г.Санкт-Петербург, Революции ш., 8</t>
  </si>
  <si>
    <t>682</t>
  </si>
  <si>
    <t>X500/13SZ5991</t>
  </si>
  <si>
    <t>г.Санкт-Петербург, Товарищеский пр., 8 2,п.1-Н</t>
  </si>
  <si>
    <t>683</t>
  </si>
  <si>
    <t>X500/13SZ5992</t>
  </si>
  <si>
    <t>195273</t>
  </si>
  <si>
    <t>г.Санкт-Петербург, Науки пр-т, 44 А</t>
  </si>
  <si>
    <t>684</t>
  </si>
  <si>
    <t>X500/13SZ5993</t>
  </si>
  <si>
    <t>198099</t>
  </si>
  <si>
    <t>691</t>
  </si>
  <si>
    <t>X500/13SZ5994</t>
  </si>
  <si>
    <t>19.01.2010</t>
  </si>
  <si>
    <t>г.Санкт-Петербург, Славы пр-т,д. 55,лит. А,..., 55 л.А,п.10Н</t>
  </si>
  <si>
    <t>265</t>
  </si>
  <si>
    <t>X500/13SZ5995</t>
  </si>
  <si>
    <t>27.01.2010</t>
  </si>
  <si>
    <t>г.Сестрорецк, Мосина ул., 67</t>
  </si>
  <si>
    <t>693</t>
  </si>
  <si>
    <t>X500/13SZ5996</t>
  </si>
  <si>
    <t>24.12.2009</t>
  </si>
  <si>
    <t>г.Санкт-Петербург, Зайцева ул., 23</t>
  </si>
  <si>
    <t>679</t>
  </si>
  <si>
    <t>X500/13SZ5997</t>
  </si>
  <si>
    <t>25.02.2010</t>
  </si>
  <si>
    <t>г.Выборг, Ленина ул., 38</t>
  </si>
  <si>
    <t>678</t>
  </si>
  <si>
    <t>X500/13SZ5998</t>
  </si>
  <si>
    <t>08.12.2009</t>
  </si>
  <si>
    <t>г.Выборг, Ленинградское ш, 57</t>
  </si>
  <si>
    <t>273</t>
  </si>
  <si>
    <t>X500/13SZ5999</t>
  </si>
  <si>
    <t>28.12.2009</t>
  </si>
  <si>
    <t>г.Санкт-Петербург, Шлиссельбургский пр, 26 1</t>
  </si>
  <si>
    <t>690</t>
  </si>
  <si>
    <t>X500/13SZ6023</t>
  </si>
  <si>
    <t>19.04.2010</t>
  </si>
  <si>
    <t>г.Пушкин, Октябрьский бульвар, 7/29 пом. 1Н</t>
  </si>
  <si>
    <t>686</t>
  </si>
  <si>
    <t>X500/13SZ6024</t>
  </si>
  <si>
    <t>17.12.2009</t>
  </si>
  <si>
    <t>г.Санкт-Петербург, Обуховской обороны пр., 116</t>
  </si>
  <si>
    <t>601</t>
  </si>
  <si>
    <t>X500/13SZ6025</t>
  </si>
  <si>
    <t>28.01.2010</t>
  </si>
  <si>
    <t>188423</t>
  </si>
  <si>
    <t>д.Бегуницы</t>
  </si>
  <si>
    <t>д.Бегуницы, ТЦ Столовая</t>
  </si>
  <si>
    <t>428</t>
  </si>
  <si>
    <t>X500/13SZ6049</t>
  </si>
  <si>
    <t>09.06.2010</t>
  </si>
  <si>
    <t>г.Ломоносов, ул. Костылева, 18 А пом. 3Н</t>
  </si>
  <si>
    <t>619</t>
  </si>
  <si>
    <t>X500/13SZ6050</t>
  </si>
  <si>
    <t>26.02.2010</t>
  </si>
  <si>
    <t>173001</t>
  </si>
  <si>
    <t>г.Великий Новгород, Розважа ул., 13</t>
  </si>
  <si>
    <t>689</t>
  </si>
  <si>
    <t>X500/13SZ6051</t>
  </si>
  <si>
    <t>31.03.2010</t>
  </si>
  <si>
    <t>г.Санкт-Петербург, Металлистов пр-т, 77 А пом. 1Н</t>
  </si>
  <si>
    <t>698</t>
  </si>
  <si>
    <t>X500/13SZ6052</t>
  </si>
  <si>
    <t>29.06.2010</t>
  </si>
  <si>
    <t>190000</t>
  </si>
  <si>
    <t>г.Санкт-Петербург, п.Шушары, Ленсоветовский тер, 11</t>
  </si>
  <si>
    <t>799</t>
  </si>
  <si>
    <t>X500/13SZ6062</t>
  </si>
  <si>
    <t>01.12.2009</t>
  </si>
  <si>
    <t>г.Санкт-Петербург, Славы пр-т, 15 л.А</t>
  </si>
  <si>
    <t>PATERSON</t>
  </si>
  <si>
    <t>439</t>
  </si>
  <si>
    <t>X500/13SZ6086</t>
  </si>
  <si>
    <t>13.03.2009</t>
  </si>
  <si>
    <t>г.Санкт-Петербург, Авиаконструкторов ул., 32</t>
  </si>
  <si>
    <t>706</t>
  </si>
  <si>
    <t>X500/13SZ6098</t>
  </si>
  <si>
    <t>17.06.2010</t>
  </si>
  <si>
    <t>187700</t>
  </si>
  <si>
    <t>г.Лодейное Поле</t>
  </si>
  <si>
    <t>г.Лодейное Поле, Урицкого ул., 10</t>
  </si>
  <si>
    <t>605</t>
  </si>
  <si>
    <t>X500/13SZ6115</t>
  </si>
  <si>
    <t>28.05.2010</t>
  </si>
  <si>
    <t>174211</t>
  </si>
  <si>
    <t>г.Чудово, Восстания ул., 29</t>
  </si>
  <si>
    <t>ТД Перекресток АО</t>
  </si>
  <si>
    <t>792</t>
  </si>
  <si>
    <t>X500/13SZ6142</t>
  </si>
  <si>
    <t>10.06.2010</t>
  </si>
  <si>
    <t>г.Волосово, Восстания ул., 17</t>
  </si>
  <si>
    <t>791</t>
  </si>
  <si>
    <t>X500/13SZ6154</t>
  </si>
  <si>
    <t>г.Псков, Рижский пр-кт, 49 п.1006</t>
  </si>
  <si>
    <t>600</t>
  </si>
  <si>
    <t>X500/13SZ6172</t>
  </si>
  <si>
    <t>31.05.2010</t>
  </si>
  <si>
    <t>187450</t>
  </si>
  <si>
    <t>г.Новая Ладога</t>
  </si>
  <si>
    <t>г.Новая Ладога, мкр. В, 2</t>
  </si>
  <si>
    <t>795</t>
  </si>
  <si>
    <t>X500/13SZ6186</t>
  </si>
  <si>
    <t>20.07.2010</t>
  </si>
  <si>
    <t>гп.Рахья, Ленинградское ш., 23 А</t>
  </si>
  <si>
    <t>794</t>
  </si>
  <si>
    <t>X500/13SZ6199</t>
  </si>
  <si>
    <t>03.08.2010</t>
  </si>
  <si>
    <t>г.Псков, Инженерная ул., 16 п.1009</t>
  </si>
  <si>
    <t>771</t>
  </si>
  <si>
    <t>X500/13SZ6244</t>
  </si>
  <si>
    <t>24.08.2010</t>
  </si>
  <si>
    <t>773</t>
  </si>
  <si>
    <t>X500/13SZ6245</t>
  </si>
  <si>
    <t>31.08.2010</t>
  </si>
  <si>
    <t>гп.Киришское</t>
  </si>
  <si>
    <t>гп.Киришское, Нефтехимиков ул., лит.А</t>
  </si>
  <si>
    <t>775</t>
  </si>
  <si>
    <t>X500/13SZ6255</t>
  </si>
  <si>
    <t>20.08.2010</t>
  </si>
  <si>
    <t>187460</t>
  </si>
  <si>
    <t>с.Паша</t>
  </si>
  <si>
    <t>с.Паша, Юбилейная ул., 5 А</t>
  </si>
  <si>
    <t>777</t>
  </si>
  <si>
    <t>X500/13SZ6274</t>
  </si>
  <si>
    <t>188361</t>
  </si>
  <si>
    <t>п.Новый Свет, Пригородная волость</t>
  </si>
  <si>
    <t>п.Новый Свет, Пригородная волость4 А</t>
  </si>
  <si>
    <t>621</t>
  </si>
  <si>
    <t>X500/13SZ6329</t>
  </si>
  <si>
    <t>08.12.2010</t>
  </si>
  <si>
    <t>гп.Токсово, Привокзальная, 16 А</t>
  </si>
  <si>
    <t>692</t>
  </si>
  <si>
    <t>X500/13SZ6330</t>
  </si>
  <si>
    <t>09.09.2010</t>
  </si>
  <si>
    <t>188684</t>
  </si>
  <si>
    <t>гп.Дубровка</t>
  </si>
  <si>
    <t>гп.Дубровка, Томилина ул., 7</t>
  </si>
  <si>
    <t>793</t>
  </si>
  <si>
    <t>X500/13SZ6332</t>
  </si>
  <si>
    <t>с/п Завеличенская в-сть,д.Родина</t>
  </si>
  <si>
    <t>с/п Завеличенская в-сть,д.Родина, Владимирская, 1 п.1005</t>
  </si>
  <si>
    <t>778</t>
  </si>
  <si>
    <t>X500/13SZ6336</t>
  </si>
  <si>
    <t>21.09.2010</t>
  </si>
  <si>
    <t>187780</t>
  </si>
  <si>
    <t>г.Подпорожье</t>
  </si>
  <si>
    <t>г.Подпорожье, Красноармейская ул., 8</t>
  </si>
  <si>
    <t>284</t>
  </si>
  <si>
    <t>X500/13SZ6378</t>
  </si>
  <si>
    <t>26.10.2010</t>
  </si>
  <si>
    <t>187300</t>
  </si>
  <si>
    <t>гп.Мга</t>
  </si>
  <si>
    <t>гп.Мга, Железнодорожная ул., 30</t>
  </si>
  <si>
    <t>784</t>
  </si>
  <si>
    <t>X500/13SZ6381</t>
  </si>
  <si>
    <t>06.10.2010</t>
  </si>
  <si>
    <t>187029</t>
  </si>
  <si>
    <t>д. Нурма</t>
  </si>
  <si>
    <t>д. Нурма12</t>
  </si>
  <si>
    <t>931</t>
  </si>
  <si>
    <t>X500/13SZ6390</t>
  </si>
  <si>
    <t>05.10.2010</t>
  </si>
  <si>
    <t>г.Всеволожск, Октябрьский пр-кт, 77</t>
  </si>
  <si>
    <t>779</t>
  </si>
  <si>
    <t>X500/13SZ6398</t>
  </si>
  <si>
    <t>174260</t>
  </si>
  <si>
    <t>г.Малая Вишера</t>
  </si>
  <si>
    <t>г.Малая Вишера, Революции ул., 51</t>
  </si>
  <si>
    <t>787</t>
  </si>
  <si>
    <t>X500/13SZ6428</t>
  </si>
  <si>
    <t>19.10.2010</t>
  </si>
  <si>
    <t>г.Остров, Спартака ул., д.11</t>
  </si>
  <si>
    <t>785</t>
  </si>
  <si>
    <t>X500/13SZ6432</t>
  </si>
  <si>
    <t>30.09.2010</t>
  </si>
  <si>
    <t>188515</t>
  </si>
  <si>
    <t>д.Кипень</t>
  </si>
  <si>
    <t>д.Кипень, Ропшинское шоссе, 2 5</t>
  </si>
  <si>
    <t>783</t>
  </si>
  <si>
    <t>X500/13SZ6433</t>
  </si>
  <si>
    <t>187326</t>
  </si>
  <si>
    <t>гп.Приладожский</t>
  </si>
  <si>
    <t>гп.Приладожский23 А</t>
  </si>
  <si>
    <t>786</t>
  </si>
  <si>
    <t>X500/13SZ6434</t>
  </si>
  <si>
    <t>29.10.2010</t>
  </si>
  <si>
    <t>187021</t>
  </si>
  <si>
    <t>д.Федоровское</t>
  </si>
  <si>
    <t>д.Федоровское, Шоссейная ул., 1</t>
  </si>
  <si>
    <t>475</t>
  </si>
  <si>
    <t>X500/13CT6450</t>
  </si>
  <si>
    <t>171255</t>
  </si>
  <si>
    <t>г.Конаково</t>
  </si>
  <si>
    <t>г.Конаково, Ленина пр-т, 16</t>
  </si>
  <si>
    <t>412</t>
  </si>
  <si>
    <t>X500/13SZ6472</t>
  </si>
  <si>
    <t>03.11.2010</t>
  </si>
  <si>
    <t>г.Шлиссельбург, Малоневский канал ул., 12 А</t>
  </si>
  <si>
    <t>709</t>
  </si>
  <si>
    <t>X500/13SZ6474</t>
  </si>
  <si>
    <t>10.11.2010</t>
  </si>
  <si>
    <t>188508</t>
  </si>
  <si>
    <t>д.Малое Карлино</t>
  </si>
  <si>
    <t>д.Малое Карлино, Квартал 13, уч.3</t>
  </si>
  <si>
    <t>789</t>
  </si>
  <si>
    <t>X500/13SZ6475</t>
  </si>
  <si>
    <t>188861</t>
  </si>
  <si>
    <t>п.Кирпичное</t>
  </si>
  <si>
    <t>п.Кирпичное, Ленинградская ул, 14</t>
  </si>
  <si>
    <t>935</t>
  </si>
  <si>
    <t>X500/13SZ6504</t>
  </si>
  <si>
    <t>16.11.2010</t>
  </si>
  <si>
    <t>г.Псков, Стахановская, 17 1001</t>
  </si>
  <si>
    <t>677</t>
  </si>
  <si>
    <t>X500/13SZ6508</t>
  </si>
  <si>
    <t>30.11.2010</t>
  </si>
  <si>
    <t>187406</t>
  </si>
  <si>
    <t>г.Волхов, Ломоносова, 25 В</t>
  </si>
  <si>
    <t>788</t>
  </si>
  <si>
    <t>X500/13SZ6509</t>
  </si>
  <si>
    <t>187323</t>
  </si>
  <si>
    <t>п.Павлово</t>
  </si>
  <si>
    <t>п.Павлово, Советская, 1</t>
  </si>
  <si>
    <t>939</t>
  </si>
  <si>
    <t>X500/13SZ6527</t>
  </si>
  <si>
    <t>г.Отрадное, линия 1, 71/ 1А</t>
  </si>
  <si>
    <t>456</t>
  </si>
  <si>
    <t>X500/13SZ6550</t>
  </si>
  <si>
    <t>17.02.2011</t>
  </si>
  <si>
    <t>гп.Рощино</t>
  </si>
  <si>
    <t>гп.Рощино, Садовый пер., 6 пом.6</t>
  </si>
  <si>
    <t>454</t>
  </si>
  <si>
    <t>X500/13SZ6563</t>
  </si>
  <si>
    <t>26.01.2011</t>
  </si>
  <si>
    <t>181600</t>
  </si>
  <si>
    <t>г.Гдов</t>
  </si>
  <si>
    <t>г.Гдов, Никитина ул., 6</t>
  </si>
  <si>
    <t>455</t>
  </si>
  <si>
    <t>X500/13SZ6598</t>
  </si>
  <si>
    <t>19.01.2011</t>
  </si>
  <si>
    <t>г.Луга, Урицкого пр-т, 79 А</t>
  </si>
  <si>
    <t>276</t>
  </si>
  <si>
    <t>X500/13SZ6604</t>
  </si>
  <si>
    <t>22.02.2011</t>
  </si>
  <si>
    <t>173015</t>
  </si>
  <si>
    <t>г.Великий Новгород, Орловская ул., 42 1</t>
  </si>
  <si>
    <t>279</t>
  </si>
  <si>
    <t>X500/13SZ6608</t>
  </si>
  <si>
    <t>г.Псков, Рижский пр, 70 п.2005</t>
  </si>
  <si>
    <t>458</t>
  </si>
  <si>
    <t>X500/13SZ6613</t>
  </si>
  <si>
    <t>31.01.2011</t>
  </si>
  <si>
    <t>173530</t>
  </si>
  <si>
    <t>п.Пролетарий</t>
  </si>
  <si>
    <t>п.Пролетарий, Пролетарская ул., 1</t>
  </si>
  <si>
    <t>457</t>
  </si>
  <si>
    <t>X500/13SZ6617</t>
  </si>
  <si>
    <t>30.03.2011</t>
  </si>
  <si>
    <t>г.Лодейное Поле, Ульяновская ул, 12</t>
  </si>
  <si>
    <t>X500/13SZ6618</t>
  </si>
  <si>
    <t>28.02.2011</t>
  </si>
  <si>
    <t>г.Гатчина, 25 Октября пр., 52 б</t>
  </si>
  <si>
    <t>X500/13SZ6624</t>
  </si>
  <si>
    <t>18.02.2011</t>
  </si>
  <si>
    <t>г.Подпорожье, Волкова ул., 22 А</t>
  </si>
  <si>
    <t>482</t>
  </si>
  <si>
    <t>X500/13SZ6638</t>
  </si>
  <si>
    <t>07.04.2011</t>
  </si>
  <si>
    <t>174510</t>
  </si>
  <si>
    <t>г.Пестово</t>
  </si>
  <si>
    <t>г.Пестово, Ленина ул., 56 А</t>
  </si>
  <si>
    <t>479</t>
  </si>
  <si>
    <t>X500/13SZ6657</t>
  </si>
  <si>
    <t>20.09.2011</t>
  </si>
  <si>
    <t>г.Пестово, Производственная ул., 9 А</t>
  </si>
  <si>
    <t>486</t>
  </si>
  <si>
    <t>X500/13SZ6659</t>
  </si>
  <si>
    <t>26.07.2011</t>
  </si>
  <si>
    <t>174403</t>
  </si>
  <si>
    <t>г.Боровичи</t>
  </si>
  <si>
    <t>г.Боровичи, Гоголя ул., 133 п.4Н</t>
  </si>
  <si>
    <t>483</t>
  </si>
  <si>
    <t>X500/13SZ6660</t>
  </si>
  <si>
    <t>25.03.2011</t>
  </si>
  <si>
    <t>г.Псков, Западная ул., 1 п1004,1006</t>
  </si>
  <si>
    <t>8964</t>
  </si>
  <si>
    <t>X500/13CT6781</t>
  </si>
  <si>
    <t>01.01.2011</t>
  </si>
  <si>
    <t>171166</t>
  </si>
  <si>
    <t>г.Вышний Волочек, Ямская ул., 90-А</t>
  </si>
  <si>
    <t>KOPEYKA</t>
  </si>
  <si>
    <t>959</t>
  </si>
  <si>
    <t>X500/13CT6792</t>
  </si>
  <si>
    <t>171508</t>
  </si>
  <si>
    <t>г.Кимры, Кропоткина ул., 16</t>
  </si>
  <si>
    <t>X500/13CT6940</t>
  </si>
  <si>
    <t>г.Тверь, Двор Пролетарки ул., 7</t>
  </si>
  <si>
    <t>3108</t>
  </si>
  <si>
    <t>X500/13CT6943</t>
  </si>
  <si>
    <t>г.Удомля, Энтузиастов ул., 28 А</t>
  </si>
  <si>
    <t>8244</t>
  </si>
  <si>
    <t>X500/13CT6993</t>
  </si>
  <si>
    <t>171573</t>
  </si>
  <si>
    <t>г.Калязин</t>
  </si>
  <si>
    <t>г.Калязин, Коминтерна ул., 51/14</t>
  </si>
  <si>
    <t>Копейка-М.О. ООО</t>
  </si>
  <si>
    <t>X500/13CT6995</t>
  </si>
  <si>
    <t>г.Кимры, Карла Либкнехта ул., 25</t>
  </si>
  <si>
    <t>8169</t>
  </si>
  <si>
    <t>X500/13CT7005</t>
  </si>
  <si>
    <t>171252</t>
  </si>
  <si>
    <t>г.Конаково, Энергетиков ул., 28</t>
  </si>
  <si>
    <t>8251</t>
  </si>
  <si>
    <t>X500/13CT7006</t>
  </si>
  <si>
    <t>171251</t>
  </si>
  <si>
    <t>г.Конаково, Фаянсовый завод ул., 13</t>
  </si>
  <si>
    <t>8540</t>
  </si>
  <si>
    <t>X500/13CT7083</t>
  </si>
  <si>
    <t>г.Тверь, Веселова ул., 25 н.п.I</t>
  </si>
  <si>
    <t>8573</t>
  </si>
  <si>
    <t>X500/13CT7084</t>
  </si>
  <si>
    <t>170024</t>
  </si>
  <si>
    <t>480</t>
  </si>
  <si>
    <t>X500/13SZ7275</t>
  </si>
  <si>
    <t>20.04.2011</t>
  </si>
  <si>
    <t>г.Светогорск, Кирова ул., 1</t>
  </si>
  <si>
    <t>491</t>
  </si>
  <si>
    <t>X500/13SZ7276</t>
  </si>
  <si>
    <t>187413</t>
  </si>
  <si>
    <t>д.Кисельня</t>
  </si>
  <si>
    <t>д.Кисельня, Центральная ул., 23/1</t>
  </si>
  <si>
    <t>1278</t>
  </si>
  <si>
    <t>X500/13CT7287</t>
  </si>
  <si>
    <t>31.03.2011</t>
  </si>
  <si>
    <t>171210</t>
  </si>
  <si>
    <t>г.Лихославль</t>
  </si>
  <si>
    <t>г.Лихославль, Театральный пер., 4</t>
  </si>
  <si>
    <t>490</t>
  </si>
  <si>
    <t>X500/13SZ7288</t>
  </si>
  <si>
    <t>14.04.2011</t>
  </si>
  <si>
    <t>г.Сертолово, Молодцова ул., 6/4</t>
  </si>
  <si>
    <t>492</t>
  </si>
  <si>
    <t>X500/13SZ7293</t>
  </si>
  <si>
    <t>25.05.2011</t>
  </si>
  <si>
    <t>п.Мурино, Оборонная ул, 14 п.б/н,эт.1</t>
  </si>
  <si>
    <t>481</t>
  </si>
  <si>
    <t>X500/13SZ7312</t>
  </si>
  <si>
    <t>28.04.2011</t>
  </si>
  <si>
    <t>182670</t>
  </si>
  <si>
    <t>г.Дно</t>
  </si>
  <si>
    <t>г.Дно, Советская ул., 7</t>
  </si>
  <si>
    <t>489</t>
  </si>
  <si>
    <t>X500/13SZ7313</t>
  </si>
  <si>
    <t>г.Луга, Кирова пр-т, 59 А</t>
  </si>
  <si>
    <t>493</t>
  </si>
  <si>
    <t>X500/13SZ7325</t>
  </si>
  <si>
    <t>25.08.2011</t>
  </si>
  <si>
    <t>187556</t>
  </si>
  <si>
    <t>г.Тихвин, 4-й мкр, 10 пом.1</t>
  </si>
  <si>
    <t>423</t>
  </si>
  <si>
    <t>X500/13SZ7348</t>
  </si>
  <si>
    <t>30.06.2011</t>
  </si>
  <si>
    <t>г.Великие Луки, Пескарева ул., 16</t>
  </si>
  <si>
    <t>441</t>
  </si>
  <si>
    <t>X500/13SZ7349</t>
  </si>
  <si>
    <t>31.05.2011</t>
  </si>
  <si>
    <t>г.Великий Новгород, Кочетова ул., 23 А</t>
  </si>
  <si>
    <t>419</t>
  </si>
  <si>
    <t>X500/13SZ7474</t>
  </si>
  <si>
    <t>29.11.2011</t>
  </si>
  <si>
    <t>182710</t>
  </si>
  <si>
    <t>рп.Дедовичи</t>
  </si>
  <si>
    <t>рп.Дедовичи, Егорова ул., 10</t>
  </si>
  <si>
    <t>581</t>
  </si>
  <si>
    <t>X500/13SZ7476</t>
  </si>
  <si>
    <t>24.05.2011</t>
  </si>
  <si>
    <t>188917</t>
  </si>
  <si>
    <t>п.Глебычево</t>
  </si>
  <si>
    <t>п.Глебычево, Мира ул.</t>
  </si>
  <si>
    <t>812</t>
  </si>
  <si>
    <t>X500/13SZ7484</t>
  </si>
  <si>
    <t>11.08.2011</t>
  </si>
  <si>
    <t>г.Петрозаводск, Генерала Фролова ул., 10</t>
  </si>
  <si>
    <t>598</t>
  </si>
  <si>
    <t>X500/13SZ7534</t>
  </si>
  <si>
    <t>г.Псков, Юбилейная ул., 51 п.1005</t>
  </si>
  <si>
    <t>596</t>
  </si>
  <si>
    <t>X500/13SZ7536</t>
  </si>
  <si>
    <t>29.06.2011</t>
  </si>
  <si>
    <t>188380</t>
  </si>
  <si>
    <t>пгт Вырица</t>
  </si>
  <si>
    <t>пгт Вырица, Коммунальный пр-т, 2</t>
  </si>
  <si>
    <t>473</t>
  </si>
  <si>
    <t>X500/13SZ7540</t>
  </si>
  <si>
    <t>г.Гатчина, Володарского ул., 37</t>
  </si>
  <si>
    <t>594</t>
  </si>
  <si>
    <t>X500/13SZ7541</t>
  </si>
  <si>
    <t>188340</t>
  </si>
  <si>
    <t>п.Тайцы</t>
  </si>
  <si>
    <t>п.Тайцы, Юного ленинца ул., 59</t>
  </si>
  <si>
    <t>586</t>
  </si>
  <si>
    <t>X500/13SZ7545</t>
  </si>
  <si>
    <t>31.08.2011</t>
  </si>
  <si>
    <t>173022</t>
  </si>
  <si>
    <t>г.Великий Новгород, Кречевицы мкр, 53</t>
  </si>
  <si>
    <t>885</t>
  </si>
  <si>
    <t>X500/13SZ7549</t>
  </si>
  <si>
    <t>23.06.2011</t>
  </si>
  <si>
    <t>г.Сортавала, Первомайская ул., 18</t>
  </si>
  <si>
    <t>599</t>
  </si>
  <si>
    <t>X500/13SZ7555</t>
  </si>
  <si>
    <t>06.07.2011</t>
  </si>
  <si>
    <t>188850</t>
  </si>
  <si>
    <t>п.Победа</t>
  </si>
  <si>
    <t>п.ПобедаТ.Ц.</t>
  </si>
  <si>
    <t>648</t>
  </si>
  <si>
    <t>X500/13SZ7570</t>
  </si>
  <si>
    <t>174150</t>
  </si>
  <si>
    <t>п.Шимск</t>
  </si>
  <si>
    <t>п.Шимск, Ташкентская ул., 5 А</t>
  </si>
  <si>
    <t>900</t>
  </si>
  <si>
    <t>X500/13SZ7573</t>
  </si>
  <si>
    <t>04.11.2011</t>
  </si>
  <si>
    <t>182104</t>
  </si>
  <si>
    <t>г.Великие Луки, 3 Ударной Армии ул, 66 п.1003</t>
  </si>
  <si>
    <t>700</t>
  </si>
  <si>
    <t>X500/13SZ7574</t>
  </si>
  <si>
    <t>п.Тельмана, Онежская ул., 1</t>
  </si>
  <si>
    <t>759</t>
  </si>
  <si>
    <t>X500/13SZ7586</t>
  </si>
  <si>
    <t>187051</t>
  </si>
  <si>
    <t>г.Любань</t>
  </si>
  <si>
    <t>г.Любань, Ленина ул., 34</t>
  </si>
  <si>
    <t>708</t>
  </si>
  <si>
    <t>X500/13SZ7587</t>
  </si>
  <si>
    <t>22.07.2011</t>
  </si>
  <si>
    <t>188910</t>
  </si>
  <si>
    <t>г.Приморск</t>
  </si>
  <si>
    <t>г.Приморск, Пушкинская аллея, 3</t>
  </si>
  <si>
    <t>980</t>
  </si>
  <si>
    <t>X500/13SZ7602</t>
  </si>
  <si>
    <t>30.07.2011</t>
  </si>
  <si>
    <t>174351</t>
  </si>
  <si>
    <t>г.Окуловка</t>
  </si>
  <si>
    <t>г.Окуловка, Октябрьская ул., 5</t>
  </si>
  <si>
    <t>946</t>
  </si>
  <si>
    <t>X500/13SZ7603</t>
  </si>
  <si>
    <t>28.07.2011</t>
  </si>
  <si>
    <t>187113</t>
  </si>
  <si>
    <t>г.Кириши, Героев пр-т, 31</t>
  </si>
  <si>
    <t>945</t>
  </si>
  <si>
    <t>X500/13SZ7604</t>
  </si>
  <si>
    <t>182330</t>
  </si>
  <si>
    <t>г.Опочка</t>
  </si>
  <si>
    <t>г.Опочка, Коммунальная ул., 16 А</t>
  </si>
  <si>
    <t>499</t>
  </si>
  <si>
    <t>X500/13SZ7628</t>
  </si>
  <si>
    <t>182900</t>
  </si>
  <si>
    <t>п.Локня</t>
  </si>
  <si>
    <t>п.Локня, Первомайская ул., 47</t>
  </si>
  <si>
    <t>354</t>
  </si>
  <si>
    <t>X500/13SZ7641</t>
  </si>
  <si>
    <t>30.09.2011</t>
  </si>
  <si>
    <t>187741</t>
  </si>
  <si>
    <t>п.Никольский</t>
  </si>
  <si>
    <t>п.Никольский, Речного Флота пр., 22 А</t>
  </si>
  <si>
    <t>1571</t>
  </si>
  <si>
    <t>X500/13CT7642</t>
  </si>
  <si>
    <t>14.09.2011</t>
  </si>
  <si>
    <t>171645</t>
  </si>
  <si>
    <t>г.Кашин</t>
  </si>
  <si>
    <t>г.Кашин, Чистопрудная ул., 25 пом.1</t>
  </si>
  <si>
    <t>1572</t>
  </si>
  <si>
    <t>X500/13CT7643</t>
  </si>
  <si>
    <t>12.09.2011</t>
  </si>
  <si>
    <t>г.Тверь, Александра Завидова ул., 24</t>
  </si>
  <si>
    <t>895</t>
  </si>
  <si>
    <t>X500/13SZ7717</t>
  </si>
  <si>
    <t>04.10.2011</t>
  </si>
  <si>
    <t>г.Петрозаводск, Жуковского ул., 57</t>
  </si>
  <si>
    <t>886</t>
  </si>
  <si>
    <t>X500/13SZ7722</t>
  </si>
  <si>
    <t>30.11.2011</t>
  </si>
  <si>
    <t>г.Сортавала, Карельская ул., 16</t>
  </si>
  <si>
    <t>985</t>
  </si>
  <si>
    <t>X500/13SZ7739</t>
  </si>
  <si>
    <t>02.09.2011</t>
  </si>
  <si>
    <t>г.Великий Новгород, Попова ул., 4</t>
  </si>
  <si>
    <t>108</t>
  </si>
  <si>
    <t>X500/13SZ7742</t>
  </si>
  <si>
    <t>188349</t>
  </si>
  <si>
    <t>д.Большие Колпаны</t>
  </si>
  <si>
    <t>д.Большие Колпаны, 30 лет Победы ул., 1 А</t>
  </si>
  <si>
    <t>109</t>
  </si>
  <si>
    <t>X500/13SZ7743</t>
  </si>
  <si>
    <t>28.10.2011</t>
  </si>
  <si>
    <t>188301</t>
  </si>
  <si>
    <t>г.Гатчина, Рошаля ул., 4</t>
  </si>
  <si>
    <t>850</t>
  </si>
  <si>
    <t>X500/13SZ7748</t>
  </si>
  <si>
    <t>г.Медвежьегорск, Карла Либкнехта ул., 26 пом.76</t>
  </si>
  <si>
    <t>782</t>
  </si>
  <si>
    <t>X500/13SZ7843</t>
  </si>
  <si>
    <t>05.10.2011</t>
  </si>
  <si>
    <t>188490</t>
  </si>
  <si>
    <t>г.Ивангород</t>
  </si>
  <si>
    <t>г.Ивангород, Матросова ул., 2</t>
  </si>
  <si>
    <t>852</t>
  </si>
  <si>
    <t>X500/13SZ7855</t>
  </si>
  <si>
    <t>14.12.2011</t>
  </si>
  <si>
    <t>186730</t>
  </si>
  <si>
    <t>г.Лахденпохья</t>
  </si>
  <si>
    <t>г.Лахденпохья, Ленина ул., 17</t>
  </si>
  <si>
    <t>484</t>
  </si>
  <si>
    <t>X500/13SZ7856</t>
  </si>
  <si>
    <t>30.09.2012</t>
  </si>
  <si>
    <t>г.Волхов, Державина пр-т, 32</t>
  </si>
  <si>
    <t>102</t>
  </si>
  <si>
    <t>X500/13SZ7857</t>
  </si>
  <si>
    <t>18.11.2011</t>
  </si>
  <si>
    <t>187015</t>
  </si>
  <si>
    <t>гп.Красный Бор</t>
  </si>
  <si>
    <t>гп.Красный Бор, Комсомольская ул., 18А</t>
  </si>
  <si>
    <t>120</t>
  </si>
  <si>
    <t>X500/13SZ7858</t>
  </si>
  <si>
    <t>21.10.2011</t>
  </si>
  <si>
    <t>188377</t>
  </si>
  <si>
    <t>гп.Дружная Горка</t>
  </si>
  <si>
    <t>гп.Дружная Горка, Ленина ул., 8</t>
  </si>
  <si>
    <t>116</t>
  </si>
  <si>
    <t>X500/13SZ7862</t>
  </si>
  <si>
    <t>188911</t>
  </si>
  <si>
    <t>п.Ермилово</t>
  </si>
  <si>
    <t>п.Ермиловоб/н</t>
  </si>
  <si>
    <t>124</t>
  </si>
  <si>
    <t>X500/13SZ7867</t>
  </si>
  <si>
    <t>14.10.2011</t>
  </si>
  <si>
    <t>174450</t>
  </si>
  <si>
    <t>с.Мошенское</t>
  </si>
  <si>
    <t>с.Мошенское, Калинина ул., 39</t>
  </si>
  <si>
    <t>111</t>
  </si>
  <si>
    <t>X500/13SZ7868</t>
  </si>
  <si>
    <t>12.01.2012</t>
  </si>
  <si>
    <t>187040</t>
  </si>
  <si>
    <t>п.Рябово</t>
  </si>
  <si>
    <t>п.Рябово, Рычина ул., 14</t>
  </si>
  <si>
    <t>856</t>
  </si>
  <si>
    <t>X500/13SZ7872</t>
  </si>
  <si>
    <t>15.11.2011</t>
  </si>
  <si>
    <t>185011</t>
  </si>
  <si>
    <t>г.Петрозаводск, Торнева ул., 13</t>
  </si>
  <si>
    <t>138</t>
  </si>
  <si>
    <t>X500/13SZ7875</t>
  </si>
  <si>
    <t>02.12.2011</t>
  </si>
  <si>
    <t>188765</t>
  </si>
  <si>
    <t>п.Мельниково</t>
  </si>
  <si>
    <t>п.Мельниково, Калинина ул., 1</t>
  </si>
  <si>
    <t>127</t>
  </si>
  <si>
    <t>X500/13SZ7876</t>
  </si>
  <si>
    <t>29.02.2012</t>
  </si>
  <si>
    <t>г.Выборг, Кривоносова ул., 13</t>
  </si>
  <si>
    <t>780</t>
  </si>
  <si>
    <t>X500/13SZ7893</t>
  </si>
  <si>
    <t>175204</t>
  </si>
  <si>
    <t>г.Старая Русса</t>
  </si>
  <si>
    <t>г.Старая Русса, Тахирова ул., 12 корп.1</t>
  </si>
  <si>
    <t>161</t>
  </si>
  <si>
    <t>X500/13SZ7894</t>
  </si>
  <si>
    <t>16.12.2011</t>
  </si>
  <si>
    <t>г.Лодейное Поле, Титова ул., 81</t>
  </si>
  <si>
    <t>160</t>
  </si>
  <si>
    <t>X500/13SZ7895</t>
  </si>
  <si>
    <t>29.10.2011</t>
  </si>
  <si>
    <t>188523</t>
  </si>
  <si>
    <t>д.Лопухинка</t>
  </si>
  <si>
    <t>д.Лопухинка, Первомайская ул., 1А</t>
  </si>
  <si>
    <t>167</t>
  </si>
  <si>
    <t>X500/13SZ7896</t>
  </si>
  <si>
    <t>182370</t>
  </si>
  <si>
    <t>п.Красногородск</t>
  </si>
  <si>
    <t>п.Красногородск, Советская ул., 39</t>
  </si>
  <si>
    <t>143</t>
  </si>
  <si>
    <t>X500/13SZ7897</t>
  </si>
  <si>
    <t>187620</t>
  </si>
  <si>
    <t>п.Ефимовский</t>
  </si>
  <si>
    <t>п.Ефимовский, Володарского ул., 12</t>
  </si>
  <si>
    <t>781</t>
  </si>
  <si>
    <t>X500/13SZ7898</t>
  </si>
  <si>
    <t>175201</t>
  </si>
  <si>
    <t>г.Старая Русса, Городок ул., 14 корп.1</t>
  </si>
  <si>
    <t>169</t>
  </si>
  <si>
    <t>X500/13SZ7916</t>
  </si>
  <si>
    <t>20.12.2011</t>
  </si>
  <si>
    <t>188670</t>
  </si>
  <si>
    <t>п.Романовка</t>
  </si>
  <si>
    <t>п.Романовка1 А</t>
  </si>
  <si>
    <t>173</t>
  </si>
  <si>
    <t>X500/13SZ7917</t>
  </si>
  <si>
    <t>187030</t>
  </si>
  <si>
    <t>п.Ушаки</t>
  </si>
  <si>
    <t>п.Ушаки, здание Торгового Центра</t>
  </si>
  <si>
    <t>168</t>
  </si>
  <si>
    <t>X500/13SZ7924</t>
  </si>
  <si>
    <t>22.11.2011</t>
  </si>
  <si>
    <t>г.Сясьстрой, Петрозаводская ул., 15 лит.А</t>
  </si>
  <si>
    <t>179</t>
  </si>
  <si>
    <t>X500/13SZ7925</t>
  </si>
  <si>
    <t>31.12.2011</t>
  </si>
  <si>
    <t>188561</t>
  </si>
  <si>
    <t>г.Сланцы, Свердлова ул., 12 А</t>
  </si>
  <si>
    <t>171</t>
  </si>
  <si>
    <t>X500/13SZ7928</t>
  </si>
  <si>
    <t>21.12.2011</t>
  </si>
  <si>
    <t>г.Приозерск, Маяковского ул., 9</t>
  </si>
  <si>
    <t>859</t>
  </si>
  <si>
    <t>X500/13SZ7929</t>
  </si>
  <si>
    <t>15.12.2011</t>
  </si>
  <si>
    <t>117</t>
  </si>
  <si>
    <t>X500/13SZ7954</t>
  </si>
  <si>
    <t>28.06.2012</t>
  </si>
  <si>
    <t>п.Сосново, Ленинградская ул., 30</t>
  </si>
  <si>
    <t>181</t>
  </si>
  <si>
    <t>X500/13SZ7955</t>
  </si>
  <si>
    <t>30.03.2012</t>
  </si>
  <si>
    <t>187010</t>
  </si>
  <si>
    <t>п.Ульяновка</t>
  </si>
  <si>
    <t>п.Ульяновка, Свободная ул., 32</t>
  </si>
  <si>
    <t>180</t>
  </si>
  <si>
    <t>X500/13SZ8000</t>
  </si>
  <si>
    <t>08.12.2011</t>
  </si>
  <si>
    <t>188220</t>
  </si>
  <si>
    <t>п.Оредеж</t>
  </si>
  <si>
    <t>п.Оредеж, Карла Маркса ул., 10 А</t>
  </si>
  <si>
    <t>182</t>
  </si>
  <si>
    <t>X500/13SZ8001</t>
  </si>
  <si>
    <t>173502</t>
  </si>
  <si>
    <t>п.Подберезье</t>
  </si>
  <si>
    <t>п.Подберезье, Новгородская ул., 5</t>
  </si>
  <si>
    <t>183</t>
  </si>
  <si>
    <t>X500/13SZ8002</t>
  </si>
  <si>
    <t>26.12.2011</t>
  </si>
  <si>
    <t>188901</t>
  </si>
  <si>
    <t>п.Гончарово</t>
  </si>
  <si>
    <t>п.Гончарово, МО "Гончаровское сельское поселение"</t>
  </si>
  <si>
    <t>186</t>
  </si>
  <si>
    <t>X500/13SZ8003</t>
  </si>
  <si>
    <t>29.06.2012</t>
  </si>
  <si>
    <t>д.Виллози</t>
  </si>
  <si>
    <t>д.Виллози, б/у, 11</t>
  </si>
  <si>
    <t>863</t>
  </si>
  <si>
    <t>X500/13SZ8005</t>
  </si>
  <si>
    <t>19.12.2011</t>
  </si>
  <si>
    <t>г.Суоярви, Ленина ул., 30 А</t>
  </si>
  <si>
    <t>172</t>
  </si>
  <si>
    <t>X500/13SZ8052</t>
  </si>
  <si>
    <t>28.02.2012</t>
  </si>
  <si>
    <t>188680</t>
  </si>
  <si>
    <t>с.Павлово</t>
  </si>
  <si>
    <t>с.Павлово, Быкова ул., 27 а лит.Э</t>
  </si>
  <si>
    <t>189</t>
  </si>
  <si>
    <t>X500/13SZ8053</t>
  </si>
  <si>
    <t>31.05.2012</t>
  </si>
  <si>
    <t>188918</t>
  </si>
  <si>
    <t>п.Советский</t>
  </si>
  <si>
    <t>п.Советский, Садовая ул., 46</t>
  </si>
  <si>
    <t>1998</t>
  </si>
  <si>
    <t>X500/13CT8069</t>
  </si>
  <si>
    <t>19.12.2012</t>
  </si>
  <si>
    <t>#</t>
  </si>
  <si>
    <t>г.Торопец, Советская ул., 85 В</t>
  </si>
  <si>
    <t>178</t>
  </si>
  <si>
    <t>X500/13SZ8087</t>
  </si>
  <si>
    <t>30.01.2012</t>
  </si>
  <si>
    <t>187120</t>
  </si>
  <si>
    <t>гп.Будогощь</t>
  </si>
  <si>
    <t>гп.Будогощь, Железнодорожная ул., 6 Б</t>
  </si>
  <si>
    <t>195</t>
  </si>
  <si>
    <t>X500/13SZ8088</t>
  </si>
  <si>
    <t>26.01.2012</t>
  </si>
  <si>
    <t>д.Борисовичи, Михайловская ул., 1 п.1001</t>
  </si>
  <si>
    <t>196</t>
  </si>
  <si>
    <t>X500/13SZ8091</t>
  </si>
  <si>
    <t>31.03.2012</t>
  </si>
  <si>
    <t>187725</t>
  </si>
  <si>
    <t>п.Рассвет</t>
  </si>
  <si>
    <t>п.Рассвет9 1</t>
  </si>
  <si>
    <t>853</t>
  </si>
  <si>
    <t>X500/13SZ8101</t>
  </si>
  <si>
    <t>22.02.2012</t>
  </si>
  <si>
    <t>г.Петрозаводск, Виданская ул., 22</t>
  </si>
  <si>
    <t>864</t>
  </si>
  <si>
    <t>X500/13SZ8102</t>
  </si>
  <si>
    <t>г.Петрозаводск, Московская ул., 8</t>
  </si>
  <si>
    <t>197</t>
  </si>
  <si>
    <t>X500/13SZ8110</t>
  </si>
  <si>
    <t>19.04.2012</t>
  </si>
  <si>
    <t>г.Волхов, Пирогова ул., 1</t>
  </si>
  <si>
    <t>2011</t>
  </si>
  <si>
    <t>X500/13CT8112</t>
  </si>
  <si>
    <t>23.03.2012</t>
  </si>
  <si>
    <t>г.Осташков, Загородная ул., 26 Б</t>
  </si>
  <si>
    <t>200</t>
  </si>
  <si>
    <t>X500/13SZ8119</t>
  </si>
  <si>
    <t>г.Никольское, Первомайская ул., 13/1 пом.1</t>
  </si>
  <si>
    <t>201</t>
  </si>
  <si>
    <t>X500/13SZ8149</t>
  </si>
  <si>
    <t>28.04.2012</t>
  </si>
  <si>
    <t>180530</t>
  </si>
  <si>
    <t>с.Середка</t>
  </si>
  <si>
    <t>с.Середка, Ленинская ул, 35</t>
  </si>
  <si>
    <t>202</t>
  </si>
  <si>
    <t>X500/13SZ8150</t>
  </si>
  <si>
    <t>г.Волхов, Федюнинского ул., 4</t>
  </si>
  <si>
    <t>2053</t>
  </si>
  <si>
    <t>X500/13CT8156</t>
  </si>
  <si>
    <t>30.09.2013</t>
  </si>
  <si>
    <t>г.Торжок, Красноармейская ул., 14</t>
  </si>
  <si>
    <t>198</t>
  </si>
  <si>
    <t>X500/13SZ8158</t>
  </si>
  <si>
    <t>пгт.им.Морозова</t>
  </si>
  <si>
    <t>пгт.им.Морозова, Жука ул., 2</t>
  </si>
  <si>
    <t>2060</t>
  </si>
  <si>
    <t>X500/13SZ8173</t>
  </si>
  <si>
    <t>18.05.2012</t>
  </si>
  <si>
    <t>186810</t>
  </si>
  <si>
    <t>г.Питкяранта</t>
  </si>
  <si>
    <t>2113</t>
  </si>
  <si>
    <t>X500/13SZ8174</t>
  </si>
  <si>
    <t>188839</t>
  </si>
  <si>
    <t>п.Ленинское</t>
  </si>
  <si>
    <t>п.Ленинскоеб/н</t>
  </si>
  <si>
    <t>194</t>
  </si>
  <si>
    <t>X500/13SZ8182</t>
  </si>
  <si>
    <t>25.05.2012</t>
  </si>
  <si>
    <t>188520</t>
  </si>
  <si>
    <t>д.Гостилицы</t>
  </si>
  <si>
    <t>д.Гостилицыб/н</t>
  </si>
  <si>
    <t>2103</t>
  </si>
  <si>
    <t>X500/13SZ8195</t>
  </si>
  <si>
    <t>07.12.2012</t>
  </si>
  <si>
    <t>пгт.Плюсса</t>
  </si>
  <si>
    <t>пгт.Плюсса, Железнодорожная ул., 3</t>
  </si>
  <si>
    <t>2107</t>
  </si>
  <si>
    <t>X500/13SZ8196</t>
  </si>
  <si>
    <t>г.Кондопога, Заводская ул., 20</t>
  </si>
  <si>
    <t>2141</t>
  </si>
  <si>
    <t>X500/13SZ8198</t>
  </si>
  <si>
    <t>22.05.2012</t>
  </si>
  <si>
    <t>г.Кингисепп, Карла Маркса пр-кт, 21 А</t>
  </si>
  <si>
    <t>187</t>
  </si>
  <si>
    <t>X500/13SZ8206</t>
  </si>
  <si>
    <t>182840</t>
  </si>
  <si>
    <t>рп.Бежаницы</t>
  </si>
  <si>
    <t>рп.Бежаницы, Советская ул., 31А</t>
  </si>
  <si>
    <t>2203</t>
  </si>
  <si>
    <t>X500/13CT8240</t>
  </si>
  <si>
    <t>22.06.2012</t>
  </si>
  <si>
    <t>г.Ржев, Краностроителей ул., 28 пом.I, II</t>
  </si>
  <si>
    <t>1268</t>
  </si>
  <si>
    <t>X500/13CT8248</t>
  </si>
  <si>
    <t>30.06.2012</t>
  </si>
  <si>
    <t>172384</t>
  </si>
  <si>
    <t>г.Ржев, Привокзальная ул., 14 А</t>
  </si>
  <si>
    <t>2255</t>
  </si>
  <si>
    <t>X500/13SZ8284</t>
  </si>
  <si>
    <t>188400</t>
  </si>
  <si>
    <t>гп.Кикерино</t>
  </si>
  <si>
    <t>гп.Кикерино, Гатчинское ш., б/н</t>
  </si>
  <si>
    <t>2285</t>
  </si>
  <si>
    <t>X500/13SZ8297</t>
  </si>
  <si>
    <t>31.07.2012</t>
  </si>
  <si>
    <t>188851</t>
  </si>
  <si>
    <t>п.Пушное</t>
  </si>
  <si>
    <t>п.Пушное, Школьная ул., 6</t>
  </si>
  <si>
    <t>2303</t>
  </si>
  <si>
    <t>X500/13CT8302</t>
  </si>
  <si>
    <t>30.04.2013</t>
  </si>
  <si>
    <t>г.Зубцов, Победы ул., 30</t>
  </si>
  <si>
    <t>2254</t>
  </si>
  <si>
    <t>X500/13SZ8314</t>
  </si>
  <si>
    <t>188477</t>
  </si>
  <si>
    <t>д.Вистино</t>
  </si>
  <si>
    <t>д.Вистино, Ижорская ул., 1</t>
  </si>
  <si>
    <t>2326</t>
  </si>
  <si>
    <t>X500/13SZ8315</t>
  </si>
  <si>
    <t>г.Псков, Рижский пр-кт, 87Б</t>
  </si>
  <si>
    <t>2206</t>
  </si>
  <si>
    <t>X500/13SZ8340</t>
  </si>
  <si>
    <t>17.10.2012</t>
  </si>
  <si>
    <t>173519</t>
  </si>
  <si>
    <t>п.Тёсово-Нетыльский</t>
  </si>
  <si>
    <t>п.Тёсово-Нетыльский, Советская ул., 8 А</t>
  </si>
  <si>
    <t>2496</t>
  </si>
  <si>
    <t>X500/13SZ8353</t>
  </si>
  <si>
    <t>27.09.2012</t>
  </si>
  <si>
    <t>180504</t>
  </si>
  <si>
    <t>д.Тямша</t>
  </si>
  <si>
    <t>д.Тямша, Молодежная ул., 1 л.А,п.2002</t>
  </si>
  <si>
    <t>2498</t>
  </si>
  <si>
    <t>X500/13SZ8355</t>
  </si>
  <si>
    <t>01.03.2013</t>
  </si>
  <si>
    <t>188468</t>
  </si>
  <si>
    <t>п.Котельский</t>
  </si>
  <si>
    <t>п.Котельский14</t>
  </si>
  <si>
    <t>2499</t>
  </si>
  <si>
    <t>X500/13SZ8360</t>
  </si>
  <si>
    <t>186804</t>
  </si>
  <si>
    <t>п.Ляскеля</t>
  </si>
  <si>
    <t>п.Ляскеля, Советская ул., б/н</t>
  </si>
  <si>
    <t>2500</t>
  </si>
  <si>
    <t>X500/13SZ8361</t>
  </si>
  <si>
    <t>г.Великие Луки, Ботвина ул., 10/21 п1001,1002</t>
  </si>
  <si>
    <t>2501</t>
  </si>
  <si>
    <t>X500/13SZ8362</t>
  </si>
  <si>
    <t>174755</t>
  </si>
  <si>
    <t>п.Неболчи</t>
  </si>
  <si>
    <t>п.Неболчи, Ленинградская ул., 47</t>
  </si>
  <si>
    <t>2502</t>
  </si>
  <si>
    <t>X500/13SZ8363</t>
  </si>
  <si>
    <t>10.10.2012</t>
  </si>
  <si>
    <t>185033</t>
  </si>
  <si>
    <t>г.Петрозаводск, Сегежская ул., 6 п.2-Н, 4-Н</t>
  </si>
  <si>
    <t>2142</t>
  </si>
  <si>
    <t>X500/13SZ8368</t>
  </si>
  <si>
    <t>175000</t>
  </si>
  <si>
    <t>п.Батецкий</t>
  </si>
  <si>
    <t>п.Батецкий, Лужская ул., 30</t>
  </si>
  <si>
    <t>2124</t>
  </si>
  <si>
    <t>X500/13SZ8375</t>
  </si>
  <si>
    <t>188358</t>
  </si>
  <si>
    <t>д.Сяськелево</t>
  </si>
  <si>
    <t>д.Сяськелево, Центральная ул., 7 А</t>
  </si>
  <si>
    <t>2418</t>
  </si>
  <si>
    <t>X500/13SZ8384</t>
  </si>
  <si>
    <t>22.01.2013</t>
  </si>
  <si>
    <t>188356</t>
  </si>
  <si>
    <t>с.Рождествено</t>
  </si>
  <si>
    <t>с.Рождествено, Большой пр-кт, 104 Б</t>
  </si>
  <si>
    <t>2431</t>
  </si>
  <si>
    <t>X500/13SZ8418</t>
  </si>
  <si>
    <t>31.08.2012</t>
  </si>
  <si>
    <t>г.Выборг, Шестакова ул., 2</t>
  </si>
  <si>
    <t>2227</t>
  </si>
  <si>
    <t>X500/13SZ8426</t>
  </si>
  <si>
    <t>г.Всеволожск, Бернгардовка мкр, Южная ул., 4/1</t>
  </si>
  <si>
    <t>2527</t>
  </si>
  <si>
    <t>X500/13CT8435</t>
  </si>
  <si>
    <t>29.09.2012</t>
  </si>
  <si>
    <t>г.Нелидово, Кирова ул., стр.14/24</t>
  </si>
  <si>
    <t>MAK</t>
  </si>
  <si>
    <t>2526</t>
  </si>
  <si>
    <t>X500/13CT8437</t>
  </si>
  <si>
    <t>28.09.2012</t>
  </si>
  <si>
    <t>г.Осташков, Максима Горького ул., 37</t>
  </si>
  <si>
    <t>2684</t>
  </si>
  <si>
    <t>X500/13SZ8542</t>
  </si>
  <si>
    <t>г.Волосово, Вингиссара ул., 17 А</t>
  </si>
  <si>
    <t>2688</t>
  </si>
  <si>
    <t>X500/13SZ8544</t>
  </si>
  <si>
    <t>г.Питкяранта, Ленина ул., 31Б</t>
  </si>
  <si>
    <t>2689</t>
  </si>
  <si>
    <t>X500/13SZ8545</t>
  </si>
  <si>
    <t>186821</t>
  </si>
  <si>
    <t>п.Салми</t>
  </si>
  <si>
    <t>п.Салми, Лесная ул., 13</t>
  </si>
  <si>
    <t>2325</t>
  </si>
  <si>
    <t>X500/13SZ8555</t>
  </si>
  <si>
    <t>24.10.2012</t>
  </si>
  <si>
    <t>188309</t>
  </si>
  <si>
    <t>г.Гатчина, Новоселов ул., 8 А</t>
  </si>
  <si>
    <t>2287</t>
  </si>
  <si>
    <t>X500/13SZ8556</t>
  </si>
  <si>
    <t>188514</t>
  </si>
  <si>
    <t>п.Ропша</t>
  </si>
  <si>
    <t>п.Ропша, б/н, магазин№14</t>
  </si>
  <si>
    <t>2745</t>
  </si>
  <si>
    <t>X500/13SZ8581</t>
  </si>
  <si>
    <t>30.11.2012</t>
  </si>
  <si>
    <t>188909</t>
  </si>
  <si>
    <t>г.Высоцк</t>
  </si>
  <si>
    <t>г.Высоцк, Кировская ул., 14</t>
  </si>
  <si>
    <t>2751</t>
  </si>
  <si>
    <t>X500/13CT8585</t>
  </si>
  <si>
    <t>20.12.2012</t>
  </si>
  <si>
    <t>г.Тверь, 15 лет Октября ул., 12 корп.1, по</t>
  </si>
  <si>
    <t>2761</t>
  </si>
  <si>
    <t>X500/13SZ8605</t>
  </si>
  <si>
    <t>27.06.2013</t>
  </si>
  <si>
    <t>г.Великий Новгород, Ломоносова ул., 16/13</t>
  </si>
  <si>
    <t>2690</t>
  </si>
  <si>
    <t>X500/13SZ8606</t>
  </si>
  <si>
    <t>14.12.2012</t>
  </si>
  <si>
    <t>г.Тосно, Московское ш., 15 А</t>
  </si>
  <si>
    <t>2749</t>
  </si>
  <si>
    <t>X500/13SZ8608</t>
  </si>
  <si>
    <t>31.10.2012</t>
  </si>
  <si>
    <t>д.Малое Верево, Киевское ш., 5А</t>
  </si>
  <si>
    <t>2781</t>
  </si>
  <si>
    <t>X500/13SZ8609</t>
  </si>
  <si>
    <t>02.11.2012</t>
  </si>
  <si>
    <t>188442</t>
  </si>
  <si>
    <t>п.Курск</t>
  </si>
  <si>
    <t>п.Курск, б/у, 14</t>
  </si>
  <si>
    <t>227</t>
  </si>
  <si>
    <t>X500/13SZ8618</t>
  </si>
  <si>
    <t>05.12.2013</t>
  </si>
  <si>
    <t>г.Санкт-Петербург, Композиторов ул., 5 корп.3</t>
  </si>
  <si>
    <t>2731</t>
  </si>
  <si>
    <t>X500/13CT8624</t>
  </si>
  <si>
    <t>29.05.2013</t>
  </si>
  <si>
    <t>171987</t>
  </si>
  <si>
    <t>г.Бежецк</t>
  </si>
  <si>
    <t>г.Бежецк, Школьная ул., 1</t>
  </si>
  <si>
    <t>2747</t>
  </si>
  <si>
    <t>X500/13SZ8666</t>
  </si>
  <si>
    <t>25.12.2012</t>
  </si>
  <si>
    <t>188507</t>
  </si>
  <si>
    <t>сп.Аннинское,п.Новоселье</t>
  </si>
  <si>
    <t>сп.Аннинское,п.Новоселье, Институтская ул, 1</t>
  </si>
  <si>
    <t>2286</t>
  </si>
  <si>
    <t>X500/13SZ8669</t>
  </si>
  <si>
    <t>18.12.2012</t>
  </si>
  <si>
    <t>г.Пыталово</t>
  </si>
  <si>
    <t>г.Пыталово, Белорусская ул., 9</t>
  </si>
  <si>
    <t>27.03.2013</t>
  </si>
  <si>
    <t>186120</t>
  </si>
  <si>
    <t>пгт.Пряжа</t>
  </si>
  <si>
    <t>2806</t>
  </si>
  <si>
    <t>X500/13SZ8672</t>
  </si>
  <si>
    <t>03.12.2012</t>
  </si>
  <si>
    <t>186422</t>
  </si>
  <si>
    <t>г.Сегежа, Строителей ул., 25</t>
  </si>
  <si>
    <t>415</t>
  </si>
  <si>
    <t>X500/13SZ8693</t>
  </si>
  <si>
    <t>27.11.2012</t>
  </si>
  <si>
    <t>187310</t>
  </si>
  <si>
    <t>гп.Назия</t>
  </si>
  <si>
    <t>гп.Назия, Есенина ул., 8</t>
  </si>
  <si>
    <t>485</t>
  </si>
  <si>
    <t>X500/13SZ8694</t>
  </si>
  <si>
    <t>06.12.2012</t>
  </si>
  <si>
    <t>188505</t>
  </si>
  <si>
    <t>п.Аннино</t>
  </si>
  <si>
    <t>п.Аннино, 10 Пятилетки ул., 4А</t>
  </si>
  <si>
    <t>107</t>
  </si>
  <si>
    <t>X500/13SZ8695</t>
  </si>
  <si>
    <t>187322</t>
  </si>
  <si>
    <t>п.Синявино</t>
  </si>
  <si>
    <t>п.Синявино, Кравченко ул., 4 Б</t>
  </si>
  <si>
    <t>770</t>
  </si>
  <si>
    <t>X500/13SZ8696</t>
  </si>
  <si>
    <t>22.11.2012</t>
  </si>
  <si>
    <t>187342</t>
  </si>
  <si>
    <t>г.Кировск, Ладожская ул., 6</t>
  </si>
  <si>
    <t>2415</t>
  </si>
  <si>
    <t>X500/13SZ8708</t>
  </si>
  <si>
    <t>10.12.2012</t>
  </si>
  <si>
    <t>188751</t>
  </si>
  <si>
    <t>гп.Кузнечное</t>
  </si>
  <si>
    <t>гп.Кузнечное, Новостроек ул., 1</t>
  </si>
  <si>
    <t>2814</t>
  </si>
  <si>
    <t>X500/13SZ8709</t>
  </si>
  <si>
    <t>175400</t>
  </si>
  <si>
    <t>г.Валдай</t>
  </si>
  <si>
    <t>г.Валдай, Васильева пр-кт, 11</t>
  </si>
  <si>
    <t>2940</t>
  </si>
  <si>
    <t>X500/13CT8716</t>
  </si>
  <si>
    <t>23.12.2012</t>
  </si>
  <si>
    <t>170016</t>
  </si>
  <si>
    <t>г.Тверь, Левитана ул., 28 пом.1</t>
  </si>
  <si>
    <t>2422</t>
  </si>
  <si>
    <t>X500/13SZ8723</t>
  </si>
  <si>
    <t>174407</t>
  </si>
  <si>
    <t>г.Боровичи, Виталия Бианки ул., 13</t>
  </si>
  <si>
    <t>2897</t>
  </si>
  <si>
    <t>X500/13SZ8724</t>
  </si>
  <si>
    <t>182570</t>
  </si>
  <si>
    <t>п.Усвяты</t>
  </si>
  <si>
    <t>п.Усвяты, Советская пл., 9Б п.2001</t>
  </si>
  <si>
    <t>2961</t>
  </si>
  <si>
    <t>X500/13CT8741</t>
  </si>
  <si>
    <t>07.09.2013</t>
  </si>
  <si>
    <t>г.Тверь, Чайковского пр-кт, 33 А</t>
  </si>
  <si>
    <t>2760</t>
  </si>
  <si>
    <t>X500/13SZ8747</t>
  </si>
  <si>
    <t>г.Питкяранта, Титова ул., 7А</t>
  </si>
  <si>
    <t>487</t>
  </si>
  <si>
    <t>X500/13SZ8787</t>
  </si>
  <si>
    <t>26.12.2012</t>
  </si>
  <si>
    <t>188683</t>
  </si>
  <si>
    <t>гп.им.Свердлова</t>
  </si>
  <si>
    <t>гп.им.Свердлова, Западный пр-д, 4</t>
  </si>
  <si>
    <t>3065</t>
  </si>
  <si>
    <t>X500/13SZ8820</t>
  </si>
  <si>
    <t>27.09.2013</t>
  </si>
  <si>
    <t>г.Тосно, Боярова ул., 2 А</t>
  </si>
  <si>
    <t>2813</t>
  </si>
  <si>
    <t>X500/13SZ8874</t>
  </si>
  <si>
    <t>28.04.2013</t>
  </si>
  <si>
    <t>182250</t>
  </si>
  <si>
    <t>г.Себеж</t>
  </si>
  <si>
    <t>г.Себеж, 7-го Ноября ул., 72 А</t>
  </si>
  <si>
    <t>3024</t>
  </si>
  <si>
    <t>X500/13CT8876</t>
  </si>
  <si>
    <t>21.06.2013</t>
  </si>
  <si>
    <t>г.Тверь, Склизкова ул., 94 пом.1</t>
  </si>
  <si>
    <t>3116</t>
  </si>
  <si>
    <t>X500/13SZ8889</t>
  </si>
  <si>
    <t>24.04.2013</t>
  </si>
  <si>
    <t>186960</t>
  </si>
  <si>
    <t>пгт.Муезерский</t>
  </si>
  <si>
    <t>пгт.Муезерский, Гагарина ул., 31</t>
  </si>
  <si>
    <t>1369</t>
  </si>
  <si>
    <t>X500/13CT8899</t>
  </si>
  <si>
    <t>31.05.2013</t>
  </si>
  <si>
    <t>171507</t>
  </si>
  <si>
    <t>г.Кимры, Карла Маркса ул., 60/38</t>
  </si>
  <si>
    <t>911</t>
  </si>
  <si>
    <t>X500/13SZ8908</t>
  </si>
  <si>
    <t>30.05.2013</t>
  </si>
  <si>
    <t>187350</t>
  </si>
  <si>
    <t>с.Шум</t>
  </si>
  <si>
    <t>с.Шум, Центральная ул., 56А</t>
  </si>
  <si>
    <t>3117</t>
  </si>
  <si>
    <t>X500/13SZ8917</t>
  </si>
  <si>
    <t>182620</t>
  </si>
  <si>
    <t>г.Порхов</t>
  </si>
  <si>
    <t>г.Порхов, Красноармейская слобода ул., 2</t>
  </si>
  <si>
    <t>3153</t>
  </si>
  <si>
    <t>X500/13SZ8919</t>
  </si>
  <si>
    <t>188461</t>
  </si>
  <si>
    <t>п.Кингисеппский</t>
  </si>
  <si>
    <t>3177</t>
  </si>
  <si>
    <t>X500/13SZ8920</t>
  </si>
  <si>
    <t>г.Малая Вишера, 50 лет Октября ул., 10/13 А</t>
  </si>
  <si>
    <t>3000</t>
  </si>
  <si>
    <t>X500/13SZ8927</t>
  </si>
  <si>
    <t>29.08.2013</t>
  </si>
  <si>
    <t>187439</t>
  </si>
  <si>
    <t>с.Колчаново</t>
  </si>
  <si>
    <t>с.Колчаново, Алексино мкрн, 21А</t>
  </si>
  <si>
    <t>3101</t>
  </si>
  <si>
    <t>X500/13SZ8928</t>
  </si>
  <si>
    <t>3155</t>
  </si>
  <si>
    <t>X500/13SZ8975</t>
  </si>
  <si>
    <t>174361</t>
  </si>
  <si>
    <t>п.Угловка</t>
  </si>
  <si>
    <t>п.Угловка, Строителей ул., 10</t>
  </si>
  <si>
    <t>3266</t>
  </si>
  <si>
    <t>X500/13SZ8976</t>
  </si>
  <si>
    <t>3152</t>
  </si>
  <si>
    <t>X500/13SZ8990</t>
  </si>
  <si>
    <t>18.07.2013</t>
  </si>
  <si>
    <t>г.Волхов, Юрия Гагарина ул., 27А</t>
  </si>
  <si>
    <t>3148</t>
  </si>
  <si>
    <t>X500/13SZ8991</t>
  </si>
  <si>
    <t>г.Опочка, Гагарина ул., 31</t>
  </si>
  <si>
    <t>3214</t>
  </si>
  <si>
    <t>X500/13SZ9012</t>
  </si>
  <si>
    <t>188352</t>
  </si>
  <si>
    <t>п.Пудость</t>
  </si>
  <si>
    <t>п.Пудость, Половинкиной ул., 83</t>
  </si>
  <si>
    <t>3265</t>
  </si>
  <si>
    <t>X500/13SZ9013</t>
  </si>
  <si>
    <t>г.Остров, Калинина ул., 62</t>
  </si>
  <si>
    <t>2954</t>
  </si>
  <si>
    <t>X500/13SZ9025</t>
  </si>
  <si>
    <t>188345</t>
  </si>
  <si>
    <t>п.Семрино</t>
  </si>
  <si>
    <t>п.Семрино, 3-я линия, 2</t>
  </si>
  <si>
    <t>X500/13SZ9083</t>
  </si>
  <si>
    <t>22.08.2013</t>
  </si>
  <si>
    <t>182440</t>
  </si>
  <si>
    <t>г.Новоржев</t>
  </si>
  <si>
    <t>г.Новоржев, Германа ул., 59</t>
  </si>
  <si>
    <t>280</t>
  </si>
  <si>
    <t>X500/13SZ9086</t>
  </si>
  <si>
    <t>г.Санкт-Петербург, Коллонтай ул., 25 3</t>
  </si>
  <si>
    <t>3317</t>
  </si>
  <si>
    <t>X500/13SZ9090</t>
  </si>
  <si>
    <t>г.Шлиссельбург, Староладожский канал, 18</t>
  </si>
  <si>
    <t>3316</t>
  </si>
  <si>
    <t>X500/13SZ9091</t>
  </si>
  <si>
    <t>30.08.2013</t>
  </si>
  <si>
    <t>188322</t>
  </si>
  <si>
    <t>г.Коммунар, Ижорская ул., 24</t>
  </si>
  <si>
    <t>X500/13SZ9099</t>
  </si>
  <si>
    <t>г.Медвежьегорск, Карла Либкнехта ул., 7 А</t>
  </si>
  <si>
    <t>3426</t>
  </si>
  <si>
    <t>X500/13SZ9100</t>
  </si>
  <si>
    <t>187052</t>
  </si>
  <si>
    <t>п.Сельцо</t>
  </si>
  <si>
    <t>п.Сельцо9 Б</t>
  </si>
  <si>
    <t>3092</t>
  </si>
  <si>
    <t>X500/13SZ9102</t>
  </si>
  <si>
    <t>26.09.2013</t>
  </si>
  <si>
    <t>173526</t>
  </si>
  <si>
    <t>рп.Панковка</t>
  </si>
  <si>
    <t>рп.Панковка, Строительная ул., 17</t>
  </si>
  <si>
    <t>3296</t>
  </si>
  <si>
    <t>X500/13SZ9110</t>
  </si>
  <si>
    <t>182107</t>
  </si>
  <si>
    <t>г.Великие Луки, Гагарина пр-кт, 48В п.1004</t>
  </si>
  <si>
    <t>860</t>
  </si>
  <si>
    <t>X500/13SZ9119</t>
  </si>
  <si>
    <t>30.12.2013</t>
  </si>
  <si>
    <t>186323</t>
  </si>
  <si>
    <t>пгт.Пиндуши</t>
  </si>
  <si>
    <t>пгт.Пиндуши, Челюскинцев ул., 19</t>
  </si>
  <si>
    <t>861</t>
  </si>
  <si>
    <t>X500/13SZ9120</t>
  </si>
  <si>
    <t>25.10.2014</t>
  </si>
  <si>
    <t>г.Сегежа, Спиридонова ул., 12</t>
  </si>
  <si>
    <t>862</t>
  </si>
  <si>
    <t>X500/13SZ9121</t>
  </si>
  <si>
    <t>28.11.2014</t>
  </si>
  <si>
    <t>г.Беломорск, Портовое шоссе, 5</t>
  </si>
  <si>
    <t>498</t>
  </si>
  <si>
    <t>X500/13SZ9122</t>
  </si>
  <si>
    <t>188527</t>
  </si>
  <si>
    <t>д.Оржицы</t>
  </si>
  <si>
    <t>д.Оржицы27</t>
  </si>
  <si>
    <t>982</t>
  </si>
  <si>
    <t>X500/13SZ9123</t>
  </si>
  <si>
    <t>23.10.2013</t>
  </si>
  <si>
    <t>г.Остров, Освобождения ул., 123</t>
  </si>
  <si>
    <t>281</t>
  </si>
  <si>
    <t>X500/13SZ9124</t>
  </si>
  <si>
    <t>г.Санкт-Петербург, Богатырский пр-кт, 63</t>
  </si>
  <si>
    <t>588</t>
  </si>
  <si>
    <t>X500/13SZ9125</t>
  </si>
  <si>
    <t>31.10.2013</t>
  </si>
  <si>
    <t>182300</t>
  </si>
  <si>
    <t>п.Пустошка</t>
  </si>
  <si>
    <t>п.Пустошка, Октябрьская ул., уч.1</t>
  </si>
  <si>
    <t>104</t>
  </si>
  <si>
    <t>X500/13SZ9127</t>
  </si>
  <si>
    <t>г.Новоржев, Пушкина ул., 139</t>
  </si>
  <si>
    <t>3036</t>
  </si>
  <si>
    <t>X500/13SZ9137</t>
  </si>
  <si>
    <t>173003</t>
  </si>
  <si>
    <t>г.Великий Новгород, Большая Санкт-Петербургская ул., 39</t>
  </si>
  <si>
    <t>2438</t>
  </si>
  <si>
    <t>X500/13CT9142</t>
  </si>
  <si>
    <t>пгт.Максатиха, Спортивная ул., 28</t>
  </si>
  <si>
    <t>3352</t>
  </si>
  <si>
    <t>X500/13SZ9146</t>
  </si>
  <si>
    <t>186000</t>
  </si>
  <si>
    <t>г.Олонец</t>
  </si>
  <si>
    <t>г.Олонец, Свободы ул., 5</t>
  </si>
  <si>
    <t>3454</t>
  </si>
  <si>
    <t>X500/13SZ9147</t>
  </si>
  <si>
    <t>186430</t>
  </si>
  <si>
    <t>пгт.Надвоицы</t>
  </si>
  <si>
    <t>пгт.Надвоицы, Металлургов пр-кт, 11 п.55,56</t>
  </si>
  <si>
    <t>3471</t>
  </si>
  <si>
    <t>X500/13SZ9173</t>
  </si>
  <si>
    <t>г.Никольское, Советский пр-кт, 217 А</t>
  </si>
  <si>
    <t>3399</t>
  </si>
  <si>
    <t>X500/13SZ9174</t>
  </si>
  <si>
    <t>д.Келози</t>
  </si>
  <si>
    <t>3506</t>
  </si>
  <si>
    <t>X500/13CT9180</t>
  </si>
  <si>
    <t>171640</t>
  </si>
  <si>
    <t>г.Кашин, Михаила Калинина ул., 3</t>
  </si>
  <si>
    <t>MAK2</t>
  </si>
  <si>
    <t>3473</t>
  </si>
  <si>
    <t>X500/13SZ9199</t>
  </si>
  <si>
    <t>д.Родина</t>
  </si>
  <si>
    <t>д.Родина, Юбилейная ул, 11 п.2001</t>
  </si>
  <si>
    <t>3531</t>
  </si>
  <si>
    <t>X500/13SZ9200</t>
  </si>
  <si>
    <t>г.Костомукша, Лазарева б-р, 8 пом.11</t>
  </si>
  <si>
    <t>3106</t>
  </si>
  <si>
    <t>X500/13SZ9219</t>
  </si>
  <si>
    <t>188348</t>
  </si>
  <si>
    <t>д.Пудомяги</t>
  </si>
  <si>
    <t>д.Пудомяги15</t>
  </si>
  <si>
    <t>3474</t>
  </si>
  <si>
    <t>X500/13SZ9220</t>
  </si>
  <si>
    <t>27.12.2013</t>
  </si>
  <si>
    <t>рп.Дедовичи, Советов пл., 9</t>
  </si>
  <si>
    <t>3341</t>
  </si>
  <si>
    <t>X500/13SZ9221</t>
  </si>
  <si>
    <t>19.12.2013</t>
  </si>
  <si>
    <t>175310</t>
  </si>
  <si>
    <t>рп.Демянск</t>
  </si>
  <si>
    <t>рп.Демянск, 25 Октября ул., 16</t>
  </si>
  <si>
    <t>3149</t>
  </si>
  <si>
    <t>X500/13SZ9222</t>
  </si>
  <si>
    <t>г.Псков, Труда ул., 26 Г</t>
  </si>
  <si>
    <t>3560</t>
  </si>
  <si>
    <t>X500/13SZ9228</t>
  </si>
  <si>
    <t>21.11.2013</t>
  </si>
  <si>
    <t>г.Гатчина, Хохлова ул., 8</t>
  </si>
  <si>
    <t>X500/13CT9230</t>
  </si>
  <si>
    <t>14.11.2013</t>
  </si>
  <si>
    <t>г.Конаково, Учебная ул., 16</t>
  </si>
  <si>
    <t>2568</t>
  </si>
  <si>
    <t>X500/13CT9243</t>
  </si>
  <si>
    <t>г.Вышний Волочек, Вагжанова ул., 61</t>
  </si>
  <si>
    <t>X500/13SZ9246</t>
  </si>
  <si>
    <t>15.11.2013</t>
  </si>
  <si>
    <t>174760</t>
  </si>
  <si>
    <t>п.Любытино</t>
  </si>
  <si>
    <t>п.Любытино, Советов ул., 54</t>
  </si>
  <si>
    <t>3546</t>
  </si>
  <si>
    <t>X500/13SZ9260</t>
  </si>
  <si>
    <t>г.Валдай, Васильева пр-кт, 34 А</t>
  </si>
  <si>
    <t>3609</t>
  </si>
  <si>
    <t>X500/13CT9264</t>
  </si>
  <si>
    <t>170006</t>
  </si>
  <si>
    <t>г.Тверь, Софьи Перовской ул, 9</t>
  </si>
  <si>
    <t>3658</t>
  </si>
  <si>
    <t>X500/13SZ9349</t>
  </si>
  <si>
    <t>28.11.2013</t>
  </si>
  <si>
    <t>186185</t>
  </si>
  <si>
    <t>п.Пяльма</t>
  </si>
  <si>
    <t>п.Пяльма, Школьная ул., 5 А</t>
  </si>
  <si>
    <t>277</t>
  </si>
  <si>
    <t>X500/13SZ9350</t>
  </si>
  <si>
    <t>28.12.2013</t>
  </si>
  <si>
    <t>г.Приозерск, Северопарковая ул., 1</t>
  </si>
  <si>
    <t>3158</t>
  </si>
  <si>
    <t>X500/13SZ9351</t>
  </si>
  <si>
    <t>188525</t>
  </si>
  <si>
    <t>с.Копорье</t>
  </si>
  <si>
    <t>с.Копорье, Торговая ул., 22</t>
  </si>
  <si>
    <t>2068</t>
  </si>
  <si>
    <t>X500/13SZ9352</t>
  </si>
  <si>
    <t>20.12.2013</t>
  </si>
  <si>
    <t>188472</t>
  </si>
  <si>
    <t>с.Усть-Луга</t>
  </si>
  <si>
    <t>с.Усть-Луга, Ленрыба кв-л, 38</t>
  </si>
  <si>
    <t>3342</t>
  </si>
  <si>
    <t>X500/13SZ9392</t>
  </si>
  <si>
    <t>30.04.2014</t>
  </si>
  <si>
    <t>г.Петрозаводск, Первомайский пр-д, 22 В</t>
  </si>
  <si>
    <t>3472</t>
  </si>
  <si>
    <t>X500/13SZ9393</t>
  </si>
  <si>
    <t>174416</t>
  </si>
  <si>
    <t>п.Прогресс</t>
  </si>
  <si>
    <t>п.Прогресс, Гагарина ул., 15</t>
  </si>
  <si>
    <t>3679</t>
  </si>
  <si>
    <t>X500/13SZ9394</t>
  </si>
  <si>
    <t>26.12.2013</t>
  </si>
  <si>
    <t>175402</t>
  </si>
  <si>
    <t>г.Валдай, Песчаная ул., 11</t>
  </si>
  <si>
    <t>3366</t>
  </si>
  <si>
    <t>X500/13SZ9395</t>
  </si>
  <si>
    <t>13.12.2013</t>
  </si>
  <si>
    <t>182500</t>
  </si>
  <si>
    <t>г.Невель</t>
  </si>
  <si>
    <t>г.Невель, Маметовой ул., 7 А</t>
  </si>
  <si>
    <t>3695</t>
  </si>
  <si>
    <t>X500/13SZ9413</t>
  </si>
  <si>
    <t>188731</t>
  </si>
  <si>
    <t>п.Сосново, Октябрьская ул., 4</t>
  </si>
  <si>
    <t>3343</t>
  </si>
  <si>
    <t>X500/13CT9447</t>
  </si>
  <si>
    <t>г.Калязин, Салтыкова-Щедрина ул., 1А</t>
  </si>
  <si>
    <t>3858</t>
  </si>
  <si>
    <t>X500/13SZ9481</t>
  </si>
  <si>
    <t>29.03.2014</t>
  </si>
  <si>
    <t>г.Тверь, Взлётная ул, 8</t>
  </si>
  <si>
    <t>X500/13SZ9494</t>
  </si>
  <si>
    <t>30.06.2014</t>
  </si>
  <si>
    <t>171360</t>
  </si>
  <si>
    <t>г.Старица</t>
  </si>
  <si>
    <t>г.Старица, Володарского ул., 11</t>
  </si>
  <si>
    <t>3551</t>
  </si>
  <si>
    <t>X500/13SZ9601</t>
  </si>
  <si>
    <t>171163</t>
  </si>
  <si>
    <t>г.Вышний Волочек, Екатерининская ул., 15</t>
  </si>
  <si>
    <t>4343</t>
  </si>
  <si>
    <t>X500/13SZ9634</t>
  </si>
  <si>
    <t>19.11.2014</t>
  </si>
  <si>
    <t>г.Калязин, Волжская ул., 37</t>
  </si>
  <si>
    <t>4349</t>
  </si>
  <si>
    <t>X500/13SZ9635</t>
  </si>
  <si>
    <t>170041</t>
  </si>
  <si>
    <t>г.Тверь, Красина ул., 46 п5</t>
  </si>
  <si>
    <t>3154</t>
  </si>
  <si>
    <t>X500/13SZ9800</t>
  </si>
  <si>
    <t>181110</t>
  </si>
  <si>
    <t>рп.Красные Струги</t>
  </si>
  <si>
    <t>рп.Красные Струги, Советская ул, 13 п.2001</t>
  </si>
  <si>
    <t>X500/13SZ9801</t>
  </si>
  <si>
    <t>г.Сертолово, Заречная ул., 8 корп.1</t>
  </si>
  <si>
    <t>3516</t>
  </si>
  <si>
    <t>X500/13SZ9803</t>
  </si>
  <si>
    <t>27.02.2014</t>
  </si>
  <si>
    <t>174350</t>
  </si>
  <si>
    <t>г.Окуловка, Николая Николаева ул., 43 А</t>
  </si>
  <si>
    <t>3605</t>
  </si>
  <si>
    <t>X500/13SZ9804</t>
  </si>
  <si>
    <t>26.03.2014</t>
  </si>
  <si>
    <t>г.Окуловка, Ломоносова ул., 3</t>
  </si>
  <si>
    <t>3808</t>
  </si>
  <si>
    <t>X500/13SZ9805</t>
  </si>
  <si>
    <t>31.01.2014</t>
  </si>
  <si>
    <t>г.Подпорожье, Пионерская ул., 11А</t>
  </si>
  <si>
    <t>3127</t>
  </si>
  <si>
    <t>X500/13SZ9806</t>
  </si>
  <si>
    <t>31.03.2014</t>
  </si>
  <si>
    <t>186757</t>
  </si>
  <si>
    <t>пгт.Вяртсиля</t>
  </si>
  <si>
    <t>пгт.Вяртсиля, Заречная ул., 1 А</t>
  </si>
  <si>
    <t>3793</t>
  </si>
  <si>
    <t>X500/13SZ9807</t>
  </si>
  <si>
    <t>20.02.2014</t>
  </si>
  <si>
    <t>188479</t>
  </si>
  <si>
    <t>д.Большая Пустомержа</t>
  </si>
  <si>
    <t>3849</t>
  </si>
  <si>
    <t>X500/13SZ9808</t>
  </si>
  <si>
    <t>187430</t>
  </si>
  <si>
    <t>д.Иссад</t>
  </si>
  <si>
    <t>д.Иссад, Лесная ул., 1 А</t>
  </si>
  <si>
    <t>3850</t>
  </si>
  <si>
    <t>X500/13SZ9810</t>
  </si>
  <si>
    <t>188225</t>
  </si>
  <si>
    <t>д.Ям-Тесово</t>
  </si>
  <si>
    <t>д.Ям-Тесово, Центральная ул., 12 С</t>
  </si>
  <si>
    <t>3942</t>
  </si>
  <si>
    <t>X500/13SZ9812</t>
  </si>
  <si>
    <t>16.03.2015</t>
  </si>
  <si>
    <t>187742</t>
  </si>
  <si>
    <t>пгт.Важины</t>
  </si>
  <si>
    <t>пгт.Важины, Осташева ул, 8 А</t>
  </si>
  <si>
    <t>3974</t>
  </si>
  <si>
    <t>X500/13SZ9816</t>
  </si>
  <si>
    <t>21.05.2014</t>
  </si>
  <si>
    <t>188414</t>
  </si>
  <si>
    <t>д.Извара</t>
  </si>
  <si>
    <t>д.Извара13/1</t>
  </si>
  <si>
    <t>3758</t>
  </si>
  <si>
    <t>X500/13SZ9817</t>
  </si>
  <si>
    <t>19.05.2014</t>
  </si>
  <si>
    <t>188351</t>
  </si>
  <si>
    <t>п.Терволово</t>
  </si>
  <si>
    <t>п.Терволово, Ленинградская ул., 11</t>
  </si>
  <si>
    <t>3990</t>
  </si>
  <si>
    <t>X500/13SZ9819</t>
  </si>
  <si>
    <t>26.05.2014</t>
  </si>
  <si>
    <t>г.Подпорожье, Кирова пр-кт, 7</t>
  </si>
  <si>
    <t>3992</t>
  </si>
  <si>
    <t>X500/13SZ9822</t>
  </si>
  <si>
    <t>09.06.2014</t>
  </si>
  <si>
    <t>172770</t>
  </si>
  <si>
    <t>п.Пено</t>
  </si>
  <si>
    <t>п.Пено, Первомайская ул., 2</t>
  </si>
  <si>
    <t>3734</t>
  </si>
  <si>
    <t>X500/13SZ9823</t>
  </si>
  <si>
    <t>187719</t>
  </si>
  <si>
    <t>п.Алеховщина</t>
  </si>
  <si>
    <t>п.Алеховщина, Алеховщинская ул., 18 А</t>
  </si>
  <si>
    <t>3205</t>
  </si>
  <si>
    <t>X500/13SZ9824</t>
  </si>
  <si>
    <t>18.06.2014</t>
  </si>
  <si>
    <t>рп.Хвойная, Васильева ул., 2</t>
  </si>
  <si>
    <t>3678</t>
  </si>
  <si>
    <t>X500/13SZ9827</t>
  </si>
  <si>
    <t>28.07.2014</t>
  </si>
  <si>
    <t>г.Костомукша, Строителей ул., 1 к.1</t>
  </si>
  <si>
    <t>4051</t>
  </si>
  <si>
    <t>X500/13SZ9828</t>
  </si>
  <si>
    <t>20.08.2014</t>
  </si>
  <si>
    <t>283</t>
  </si>
  <si>
    <t>X500/13SZ9829</t>
  </si>
  <si>
    <t>30.07.2014</t>
  </si>
  <si>
    <t>г.Санкт-Петербург, Сиреневый б-р, 6</t>
  </si>
  <si>
    <t>4158</t>
  </si>
  <si>
    <t>X500/13SZ9830</t>
  </si>
  <si>
    <t>18.08.2014</t>
  </si>
  <si>
    <t>187701</t>
  </si>
  <si>
    <t>г.Лодейное поле</t>
  </si>
  <si>
    <t>г.Лодейное поле, Октябрьский пр-кт, 34</t>
  </si>
  <si>
    <t>3122</t>
  </si>
  <si>
    <t>X500/13SZ9831</t>
  </si>
  <si>
    <t>03.10.2014</t>
  </si>
  <si>
    <t>188668</t>
  </si>
  <si>
    <t>д.Лесколово</t>
  </si>
  <si>
    <t>д.Лесколово, Зеленая ул., 42</t>
  </si>
  <si>
    <t>4133</t>
  </si>
  <si>
    <t>X500/13SZ9833</t>
  </si>
  <si>
    <t>04.09.2014</t>
  </si>
  <si>
    <t>188572</t>
  </si>
  <si>
    <t>д.Выскатка</t>
  </si>
  <si>
    <t>д.Выскатка, Садовая ул., 5</t>
  </si>
  <si>
    <t>4317</t>
  </si>
  <si>
    <t>X500/13SZ9834</t>
  </si>
  <si>
    <t>195265</t>
  </si>
  <si>
    <t>г.Санкт-Петербург, Гражданский пр-кт, 13, к.1 лит.А</t>
  </si>
  <si>
    <t>4319</t>
  </si>
  <si>
    <t>X500/13SZ9835</t>
  </si>
  <si>
    <t>04.10.2014</t>
  </si>
  <si>
    <t>г.Всеволожск, Александровская ул., 74 А</t>
  </si>
  <si>
    <t>4285</t>
  </si>
  <si>
    <t>X500/13SZ9837</t>
  </si>
  <si>
    <t>06.11.2014</t>
  </si>
  <si>
    <t>188565</t>
  </si>
  <si>
    <t>г.Сланцы, Кирова ул., 16</t>
  </si>
  <si>
    <t>4280</t>
  </si>
  <si>
    <t>X500/13SZ9838</t>
  </si>
  <si>
    <t>175411</t>
  </si>
  <si>
    <t>с.Яжелбицы</t>
  </si>
  <si>
    <t>с.Яжелбицы, Усадьба ул., 34</t>
  </si>
  <si>
    <t>4050</t>
  </si>
  <si>
    <t>X500/13SZ9839</t>
  </si>
  <si>
    <t>31.10.2014</t>
  </si>
  <si>
    <t>г.Волхов, Торфяная ул., 2 А</t>
  </si>
  <si>
    <t>4374</t>
  </si>
  <si>
    <t>X500/13SZ9840</t>
  </si>
  <si>
    <t>г.Гатчина, Леонова ул., 3</t>
  </si>
  <si>
    <t>4169</t>
  </si>
  <si>
    <t>X500/13SZ9842</t>
  </si>
  <si>
    <t>11.12.2014</t>
  </si>
  <si>
    <t>г.Санкт-Петербург, Типанова ул., 34 к.1</t>
  </si>
  <si>
    <t>4408</t>
  </si>
  <si>
    <t>X500/13SZ9845</t>
  </si>
  <si>
    <t>г.Подпорожье, Волховская ул., 30</t>
  </si>
  <si>
    <t>4331</t>
  </si>
  <si>
    <t>X500/13SZ9848</t>
  </si>
  <si>
    <t>02.11.2014</t>
  </si>
  <si>
    <t>г.Лодейное поле, в/часть 23438, в/городок №3, 91</t>
  </si>
  <si>
    <t>3960</t>
  </si>
  <si>
    <t>X500/13SZ9849</t>
  </si>
  <si>
    <t>10321</t>
  </si>
  <si>
    <t>X500/13SZD251</t>
  </si>
  <si>
    <t>12.10.2018</t>
  </si>
  <si>
    <t>г.Североморск, Адмирала Сизова ул, 2</t>
  </si>
  <si>
    <t>Обратный франчайзинг</t>
  </si>
  <si>
    <t>ООО «Военторг-Ритейл»</t>
  </si>
  <si>
    <t>10347</t>
  </si>
  <si>
    <t>X500/13SZD255</t>
  </si>
  <si>
    <t>26.04.2018</t>
  </si>
  <si>
    <t>184532</t>
  </si>
  <si>
    <t>г.Оленегорск-2</t>
  </si>
  <si>
    <t>г.Оленегорск-2, ТБО</t>
  </si>
  <si>
    <t>10349</t>
  </si>
  <si>
    <t>X500/13SZD256</t>
  </si>
  <si>
    <t>17.12.2017</t>
  </si>
  <si>
    <t>184060</t>
  </si>
  <si>
    <t>с.Алакуртти</t>
  </si>
  <si>
    <t>с.Алакуртти, Содружества ул, 22</t>
  </si>
  <si>
    <t>15849</t>
  </si>
  <si>
    <t>X500/13SZD281</t>
  </si>
  <si>
    <t>05.02.2019</t>
  </si>
  <si>
    <t>184410</t>
  </si>
  <si>
    <t>пгт.Печенга</t>
  </si>
  <si>
    <t>пгт.Печенга, Стадионная ул, 7А</t>
  </si>
  <si>
    <t>16547</t>
  </si>
  <si>
    <t>X500/13SZD283</t>
  </si>
  <si>
    <t>188651</t>
  </si>
  <si>
    <t>г.Сертолово, Черная речка мкр, 29А</t>
  </si>
  <si>
    <t>X500/13SZD306</t>
  </si>
  <si>
    <t>184411</t>
  </si>
  <si>
    <t>п.Спутник</t>
  </si>
  <si>
    <t>п.Спутник16</t>
  </si>
  <si>
    <t>18711</t>
  </si>
  <si>
    <t>X500/13SZD320</t>
  </si>
  <si>
    <t>г.Сертолово, Ларина ул, 2А</t>
  </si>
  <si>
    <t>18285</t>
  </si>
  <si>
    <t>X500/13SZD329</t>
  </si>
  <si>
    <t>24.12.2019</t>
  </si>
  <si>
    <t>181111</t>
  </si>
  <si>
    <t>м.Владимирский Лагерь</t>
  </si>
  <si>
    <t>м.Владимирский Лагерь123</t>
  </si>
  <si>
    <t>X500/13CTD360</t>
  </si>
  <si>
    <t>08.09.2020</t>
  </si>
  <si>
    <t>171551</t>
  </si>
  <si>
    <t>с/п Нерльское, д.Поречье</t>
  </si>
  <si>
    <t>с/п Нерльское, д.Поречье38</t>
  </si>
  <si>
    <t>ООО «ПРОКСИ ТРЕЙД»</t>
  </si>
  <si>
    <t>X500/13SZD366</t>
  </si>
  <si>
    <t>238750</t>
  </si>
  <si>
    <t>г.Советск</t>
  </si>
  <si>
    <t>г.Советск, Победы ул, 46 п.II</t>
  </si>
  <si>
    <t>ООО "Восход"</t>
  </si>
  <si>
    <t>X500/13SZD367</t>
  </si>
  <si>
    <t>18.12.2020</t>
  </si>
  <si>
    <t>г.Калининград, Московский пр-кт, 171А</t>
  </si>
  <si>
    <t>ООО «Партнер»</t>
  </si>
  <si>
    <t>X500/13SZD368</t>
  </si>
  <si>
    <t>05.12.2020</t>
  </si>
  <si>
    <t>236023</t>
  </si>
  <si>
    <t>г.Калининград, Советский пр-кт, 159</t>
  </si>
  <si>
    <t>ООО «Метеор»</t>
  </si>
  <si>
    <t>X500/13SZD369</t>
  </si>
  <si>
    <t>236029</t>
  </si>
  <si>
    <t>г.Калининград, Профессора Баранова ул, Горького ул, 30/2</t>
  </si>
  <si>
    <t>ООО «Орбита»</t>
  </si>
  <si>
    <t>X500/13SZD370</t>
  </si>
  <si>
    <t>04.12.2020</t>
  </si>
  <si>
    <t>г.Советск, Искры ул, 1</t>
  </si>
  <si>
    <t>13843</t>
  </si>
  <si>
    <t>X500/13CTE016</t>
  </si>
  <si>
    <t>06.03.2018</t>
  </si>
  <si>
    <t>170508</t>
  </si>
  <si>
    <t>Заволжское с/п, п.Заволжскй</t>
  </si>
  <si>
    <t>Заволжское с/п, п.Заволжскй2В</t>
  </si>
  <si>
    <t>11878</t>
  </si>
  <si>
    <t>X500/13SZE021</t>
  </si>
  <si>
    <t>22.02.2018</t>
  </si>
  <si>
    <t>г.Тосно, Серова ул, 40</t>
  </si>
  <si>
    <t>13926</t>
  </si>
  <si>
    <t>X500/13SZE022</t>
  </si>
  <si>
    <t>11731</t>
  </si>
  <si>
    <t>X500/13SZE023</t>
  </si>
  <si>
    <t>23.02.2018</t>
  </si>
  <si>
    <t>гп.Федоровское</t>
  </si>
  <si>
    <t>гп.Федоровское, Центральная ул, 15</t>
  </si>
  <si>
    <t>13920</t>
  </si>
  <si>
    <t>X500/13SZE041</t>
  </si>
  <si>
    <t>29.03.2018</t>
  </si>
  <si>
    <t>г.Тихвин, Ильинская ул, 60</t>
  </si>
  <si>
    <t>13858</t>
  </si>
  <si>
    <t>X500/13SZE076</t>
  </si>
  <si>
    <t>г.Кингисепп, Октябрьская ул, 1/10Б</t>
  </si>
  <si>
    <t>13969</t>
  </si>
  <si>
    <t>X500/13SZE086</t>
  </si>
  <si>
    <t>30.03.2018</t>
  </si>
  <si>
    <t>г.Кириши, Волховская наб, 52</t>
  </si>
  <si>
    <t>11685</t>
  </si>
  <si>
    <t>X500/13SZE138</t>
  </si>
  <si>
    <t>188663</t>
  </si>
  <si>
    <t>гп.Кузьмоловский</t>
  </si>
  <si>
    <t>гп.Кузьмоловский, Железнодорожная ул, 5Б</t>
  </si>
  <si>
    <t>13982</t>
  </si>
  <si>
    <t>X500/13SZE158</t>
  </si>
  <si>
    <t>15.05.2018</t>
  </si>
  <si>
    <t>182113</t>
  </si>
  <si>
    <t>г.Великие Луки, Некрасова ул, 3/31</t>
  </si>
  <si>
    <t>13790</t>
  </si>
  <si>
    <t>X500/13SZE169</t>
  </si>
  <si>
    <t>06.07.2018</t>
  </si>
  <si>
    <t>г.Санкт-Петербург, 2-ой Рабфаковский пер, 22 лит.Ц,п.1Н</t>
  </si>
  <si>
    <t>12551</t>
  </si>
  <si>
    <t>X500/13CTE228</t>
  </si>
  <si>
    <t>22.03.2018</t>
  </si>
  <si>
    <t>170037</t>
  </si>
  <si>
    <t>г.Тверь, Склизкова ул, 102 Б</t>
  </si>
  <si>
    <t>14081</t>
  </si>
  <si>
    <t>X500/13CTE229</t>
  </si>
  <si>
    <t>27.03.2018</t>
  </si>
  <si>
    <t>г.Торжок, Кутузова ул, 1-А</t>
  </si>
  <si>
    <t>10959</t>
  </si>
  <si>
    <t>X500/13CTE239</t>
  </si>
  <si>
    <t>23.03.2018</t>
  </si>
  <si>
    <t>г.Вышний Волочек, Казанский пр-кт, 121</t>
  </si>
  <si>
    <t>14012</t>
  </si>
  <si>
    <t>X500/13SZE269</t>
  </si>
  <si>
    <t>07.04.2018</t>
  </si>
  <si>
    <t>г.Североморск, Сафонова ул, 25</t>
  </si>
  <si>
    <t>14165</t>
  </si>
  <si>
    <t>X500/13CTE271</t>
  </si>
  <si>
    <t>24.03.2018</t>
  </si>
  <si>
    <t>г.Торопец, Советская ул, 119</t>
  </si>
  <si>
    <t>14220</t>
  </si>
  <si>
    <t>X500/13SZE292</t>
  </si>
  <si>
    <t>12.04.2018</t>
  </si>
  <si>
    <t>184703</t>
  </si>
  <si>
    <t>пгт.Умба</t>
  </si>
  <si>
    <t>пгт.Умба, Победы ул, 41</t>
  </si>
  <si>
    <t>14221</t>
  </si>
  <si>
    <t>X500/13SZE293</t>
  </si>
  <si>
    <t>11.05.2018</t>
  </si>
  <si>
    <t>184372</t>
  </si>
  <si>
    <t>п.Видяево</t>
  </si>
  <si>
    <t>п.Видяево, Центральная ул, 13</t>
  </si>
  <si>
    <t>14187</t>
  </si>
  <si>
    <t>X500/13SZE384</t>
  </si>
  <si>
    <t>20.04.2018</t>
  </si>
  <si>
    <t>181370</t>
  </si>
  <si>
    <t>рп.Пушкинские Горы</t>
  </si>
  <si>
    <t>рп.Пушкинские Горы, Ленина ул, 20А</t>
  </si>
  <si>
    <t>14467</t>
  </si>
  <si>
    <t>X500/13SZE522</t>
  </si>
  <si>
    <t>28.09.2018</t>
  </si>
  <si>
    <t>173014</t>
  </si>
  <si>
    <t>г.Великий Новгород, Московская ул, 28 к.1</t>
  </si>
  <si>
    <t>KVARTALN</t>
  </si>
  <si>
    <t>14456</t>
  </si>
  <si>
    <t>X500/13CTE527</t>
  </si>
  <si>
    <t>27.04.2018</t>
  </si>
  <si>
    <t>г.Тверь, Андрея Дементьева ул, 3</t>
  </si>
  <si>
    <t>14403</t>
  </si>
  <si>
    <t>X500/13CTE528</t>
  </si>
  <si>
    <t>18.05.2018</t>
  </si>
  <si>
    <t>170517</t>
  </si>
  <si>
    <t>пгт.Васильевский Мох</t>
  </si>
  <si>
    <t>пгт.Васильевский Мох, Почтовая ул, 10</t>
  </si>
  <si>
    <t>11867</t>
  </si>
  <si>
    <t>X500/13SZE562</t>
  </si>
  <si>
    <t>188653</t>
  </si>
  <si>
    <t>д.Агалатово</t>
  </si>
  <si>
    <t>д.Агалатово, Приозерское ш, 10</t>
  </si>
  <si>
    <t>14515</t>
  </si>
  <si>
    <t>X500/13CTE565</t>
  </si>
  <si>
    <t>04.05.2018</t>
  </si>
  <si>
    <t>г.Тверь, Макарова ул, 70 Б</t>
  </si>
  <si>
    <t>14246</t>
  </si>
  <si>
    <t>X500/13SZE590</t>
  </si>
  <si>
    <t>11.08.2018</t>
  </si>
  <si>
    <t>г.Полярные Зори, Ломоносова ул, 4</t>
  </si>
  <si>
    <t>14572</t>
  </si>
  <si>
    <t>X500/13SZE597</t>
  </si>
  <si>
    <t>08.05.2018</t>
  </si>
  <si>
    <t>г.Псков, Рокоссовского ул, 16</t>
  </si>
  <si>
    <t>14594</t>
  </si>
  <si>
    <t>X500/13SZE643</t>
  </si>
  <si>
    <t>22.05.2018</t>
  </si>
  <si>
    <t>г.Великий Новгород, Нехинская ул, 24 к.1</t>
  </si>
  <si>
    <t>12778</t>
  </si>
  <si>
    <t>X500/13SZE673</t>
  </si>
  <si>
    <t>184046</t>
  </si>
  <si>
    <t>г.Кандалакша, Наймушина ул, 3</t>
  </si>
  <si>
    <t>14629</t>
  </si>
  <si>
    <t>X500/13SZE693</t>
  </si>
  <si>
    <t>15.06.2018</t>
  </si>
  <si>
    <t>г.Великие Луки, Октябрьский пр-кт, 60</t>
  </si>
  <si>
    <t>14408</t>
  </si>
  <si>
    <t>X500/13CTE710</t>
  </si>
  <si>
    <t>07.06.2018</t>
  </si>
  <si>
    <t>г.Тверь, Можайского ул, 60 к.1,2,п.5</t>
  </si>
  <si>
    <t>14742</t>
  </si>
  <si>
    <t>X500/13SZE751</t>
  </si>
  <si>
    <t>12.06.2018</t>
  </si>
  <si>
    <t>г.Псков, Алексея Алёхина ул, 4 А</t>
  </si>
  <si>
    <t>14771</t>
  </si>
  <si>
    <t>X500/13SZE793</t>
  </si>
  <si>
    <t>17.06.2018</t>
  </si>
  <si>
    <t>г.Олонец, Урицкого ул, 15 А,п.1-Н</t>
  </si>
  <si>
    <t>14824</t>
  </si>
  <si>
    <t>X500/13CTE828</t>
  </si>
  <si>
    <t>24.07.2018</t>
  </si>
  <si>
    <t>г.Лихославль, Гагарина ул, 39 А</t>
  </si>
  <si>
    <t>14760</t>
  </si>
  <si>
    <t>X500/13SZE858</t>
  </si>
  <si>
    <t>185003</t>
  </si>
  <si>
    <t>г.Петрозаводск, Александра Невского пр-кт, 40 п.55,56</t>
  </si>
  <si>
    <t>14903</t>
  </si>
  <si>
    <t>X500/13SZE916</t>
  </si>
  <si>
    <t>г.Великий Новгород, Нехинская ул, 40 стр.1</t>
  </si>
  <si>
    <t>12361</t>
  </si>
  <si>
    <t>X500/13SZE946</t>
  </si>
  <si>
    <t>22.06.2018</t>
  </si>
  <si>
    <t>180011</t>
  </si>
  <si>
    <t>г.Псков, Боровая ул, 13</t>
  </si>
  <si>
    <t>14025</t>
  </si>
  <si>
    <t>X500/13SZE954</t>
  </si>
  <si>
    <t>г.Великий Новгород, Пестовская ул, 26 п.1Н</t>
  </si>
  <si>
    <t>14046</t>
  </si>
  <si>
    <t>X500/13SZE955</t>
  </si>
  <si>
    <t>174409</t>
  </si>
  <si>
    <t>г.Боровичи, Загородная ул, 77</t>
  </si>
  <si>
    <t>12567</t>
  </si>
  <si>
    <t>X500/13SZE993</t>
  </si>
  <si>
    <t>20.08.2018</t>
  </si>
  <si>
    <t>г.Санкт-Петербург, Бестужевская ул, 7 к6,с1,п5-Н</t>
  </si>
  <si>
    <t>15009</t>
  </si>
  <si>
    <t>X500/13SZE994</t>
  </si>
  <si>
    <t>10.07.2018</t>
  </si>
  <si>
    <t>г.Санкт-Петербург, Счастливая ул, 5 литА,п1Н2Н</t>
  </si>
  <si>
    <t>7354</t>
  </si>
  <si>
    <t>X500/13SZG054</t>
  </si>
  <si>
    <t>06.01.2017</t>
  </si>
  <si>
    <t>181500</t>
  </si>
  <si>
    <t>г.Печоры</t>
  </si>
  <si>
    <t>г.Печоры, Индустриальная ул., 10 лит.Б</t>
  </si>
  <si>
    <t>X500/13SZG078</t>
  </si>
  <si>
    <t>01.07.2016</t>
  </si>
  <si>
    <t>г.Тверь, Можайского ул., 61</t>
  </si>
  <si>
    <t>7613</t>
  </si>
  <si>
    <t>X500/13SZG079</t>
  </si>
  <si>
    <t>30.06.2016</t>
  </si>
  <si>
    <t>186670</t>
  </si>
  <si>
    <t>пгт.Чупа</t>
  </si>
  <si>
    <t>пгт.Чупа, Пионерская ул.</t>
  </si>
  <si>
    <t>7690</t>
  </si>
  <si>
    <t>X500/13SZG121</t>
  </si>
  <si>
    <t>12.07.2016</t>
  </si>
  <si>
    <t>г.Псков, Текстильная ул., 16 п1002,1003</t>
  </si>
  <si>
    <t>7311</t>
  </si>
  <si>
    <t>X500/13SZG162</t>
  </si>
  <si>
    <t>г.Санкт-Петербург, Измайловский пр-кт, 4 9Н,11Н,14Н</t>
  </si>
  <si>
    <t>7738</t>
  </si>
  <si>
    <t>X500/13SZG175</t>
  </si>
  <si>
    <t>04.08.2016</t>
  </si>
  <si>
    <t>184650</t>
  </si>
  <si>
    <t>г.Полярный</t>
  </si>
  <si>
    <t>г.Полярный, Душенова ул., 4А</t>
  </si>
  <si>
    <t>7703</t>
  </si>
  <si>
    <t>X500/13SZG181</t>
  </si>
  <si>
    <t>30.09.2016</t>
  </si>
  <si>
    <t>г.Лодейное Поле, Ленина пр-кт, 46А</t>
  </si>
  <si>
    <t>7068</t>
  </si>
  <si>
    <t>X500/13SZG182</t>
  </si>
  <si>
    <t>г.Бокситогорск, Южная ул., 13 к.1,п1Н</t>
  </si>
  <si>
    <t>7678</t>
  </si>
  <si>
    <t>X500/13SZG207</t>
  </si>
  <si>
    <t>06.12.2016</t>
  </si>
  <si>
    <t>г.Санкт-Петербург, Оптиков ул., 32 лит.А</t>
  </si>
  <si>
    <t>7789</t>
  </si>
  <si>
    <t>X500/13SZG224</t>
  </si>
  <si>
    <t>28.07.2016</t>
  </si>
  <si>
    <t>г.Костомукша, Советская ул., 3</t>
  </si>
  <si>
    <t>7826</t>
  </si>
  <si>
    <t>X500/13SZG226</t>
  </si>
  <si>
    <t>17.07.2016</t>
  </si>
  <si>
    <t>г.Мурманск, Росляково р-н</t>
  </si>
  <si>
    <t>г.Мурманск, Росляково р-н, Октябрьская ул., 5</t>
  </si>
  <si>
    <t>7866</t>
  </si>
  <si>
    <t>X500/13SZG245</t>
  </si>
  <si>
    <t>13.12.2016</t>
  </si>
  <si>
    <t>184142</t>
  </si>
  <si>
    <t>г.Ковдор</t>
  </si>
  <si>
    <t>г.Ковдор, Кошица ул., 18</t>
  </si>
  <si>
    <t>X500/13SZG253</t>
  </si>
  <si>
    <t>13.07.2016</t>
  </si>
  <si>
    <t>195220</t>
  </si>
  <si>
    <t>г.Санкт-Петербург, Непокоренных пр-кт, 6,к.1 лит.А,п32Н</t>
  </si>
  <si>
    <t>7869</t>
  </si>
  <si>
    <t>X500/13SZG258</t>
  </si>
  <si>
    <t>08.07.2016</t>
  </si>
  <si>
    <t>188855</t>
  </si>
  <si>
    <t>п.Первомайское</t>
  </si>
  <si>
    <t>п.Первомайское, Советская ул.</t>
  </si>
  <si>
    <t>X500/13SZG270</t>
  </si>
  <si>
    <t>24.11.2016</t>
  </si>
  <si>
    <t>г.Санкт-Петербург, Правды ул., 22 лит.А</t>
  </si>
  <si>
    <t>7445</t>
  </si>
  <si>
    <t>X500/13SZG271</t>
  </si>
  <si>
    <t>02.08.2016</t>
  </si>
  <si>
    <t>г.Кудрово, Центральная ул.уч.40</t>
  </si>
  <si>
    <t>7892</t>
  </si>
  <si>
    <t>X500/13SZG306</t>
  </si>
  <si>
    <t>15.07.2016</t>
  </si>
  <si>
    <t>г.Волосово, Нарвская ул., 15</t>
  </si>
  <si>
    <t>7918</t>
  </si>
  <si>
    <t>X500/13SZG308</t>
  </si>
  <si>
    <t>г.Суоярви, Суоярвское ш., 6А</t>
  </si>
  <si>
    <t>7907</t>
  </si>
  <si>
    <t>X500/13SZG309</t>
  </si>
  <si>
    <t>02.12.2016</t>
  </si>
  <si>
    <t>186150</t>
  </si>
  <si>
    <t>г.Пудож</t>
  </si>
  <si>
    <t>г.Пудож, Комсомольская ул., 30</t>
  </si>
  <si>
    <t>7938</t>
  </si>
  <si>
    <t>X500/13SZG339</t>
  </si>
  <si>
    <t>196210</t>
  </si>
  <si>
    <t>г.Санкт-Петербург, Взлетная ул., 7</t>
  </si>
  <si>
    <t>7149</t>
  </si>
  <si>
    <t>X500/13SZG386</t>
  </si>
  <si>
    <t>26.07.2016</t>
  </si>
  <si>
    <t>г.Санкт-Петербу..., Новгородский пр-кт, 10, Лит.А п42-Н,43-Н</t>
  </si>
  <si>
    <t>7201</t>
  </si>
  <si>
    <t>X500/13SZG387</t>
  </si>
  <si>
    <t>17.08.2016</t>
  </si>
  <si>
    <t>г.Санкт-Петербург, Скачков пер., 5 лит.А</t>
  </si>
  <si>
    <t>8019</t>
  </si>
  <si>
    <t>X500/13SZG431</t>
  </si>
  <si>
    <t>г.Светогорск, Красноармейская ул, 2 2 лит.А</t>
  </si>
  <si>
    <t>7704</t>
  </si>
  <si>
    <t>X500/13SZG432</t>
  </si>
  <si>
    <t>г.Санкт-Петербург, Пархоменко пр-кт, 7 лит.А</t>
  </si>
  <si>
    <t>8061</t>
  </si>
  <si>
    <t>X500/13SZG450</t>
  </si>
  <si>
    <t>31.08.2016</t>
  </si>
  <si>
    <t>г.Мончегорск, Новопроложенная ул., 16</t>
  </si>
  <si>
    <t>8099</t>
  </si>
  <si>
    <t>X500/13SZG474</t>
  </si>
  <si>
    <t>03.08.2016</t>
  </si>
  <si>
    <t>188732</t>
  </si>
  <si>
    <t>п.Петровское</t>
  </si>
  <si>
    <t>п.Петровское, Шоссейная ул., 22</t>
  </si>
  <si>
    <t>7919</t>
  </si>
  <si>
    <t>X500/13SZG482</t>
  </si>
  <si>
    <t>02.09.2016</t>
  </si>
  <si>
    <t>г.Санкт-Петербург, Трамвайный пр-кт, 14 лит.А</t>
  </si>
  <si>
    <t>7888</t>
  </si>
  <si>
    <t>X500/13SZG483</t>
  </si>
  <si>
    <t>23.08.2016</t>
  </si>
  <si>
    <t>г.Валдай, Труда ул., 39А</t>
  </si>
  <si>
    <t>7150</t>
  </si>
  <si>
    <t>X500/13SZG517</t>
  </si>
  <si>
    <t>29.11.2016</t>
  </si>
  <si>
    <t>187126</t>
  </si>
  <si>
    <t>п.Глажево</t>
  </si>
  <si>
    <t>п.Глажево23-Н</t>
  </si>
  <si>
    <t>7990</t>
  </si>
  <si>
    <t>X500/13SZG518</t>
  </si>
  <si>
    <t>22.03.2017</t>
  </si>
  <si>
    <t>187530</t>
  </si>
  <si>
    <t>п.Шугозеро</t>
  </si>
  <si>
    <t>п.Шугозеро, Советская ул., 47</t>
  </si>
  <si>
    <t>8179</t>
  </si>
  <si>
    <t>X500/13SZG519</t>
  </si>
  <si>
    <t>19.08.2016</t>
  </si>
  <si>
    <t>185510</t>
  </si>
  <si>
    <t>с.Деревянное</t>
  </si>
  <si>
    <t>8217</t>
  </si>
  <si>
    <t>X500/13SZG520</t>
  </si>
  <si>
    <t>01.09.2016</t>
  </si>
  <si>
    <t>г.Псков, Некрасова ул., 42</t>
  </si>
  <si>
    <t>7634</t>
  </si>
  <si>
    <t>X500/13SZG525</t>
  </si>
  <si>
    <t>15.11.2016</t>
  </si>
  <si>
    <t>г.Санкт-Петербург, Индустриальный пр-кт, 34 лит.А</t>
  </si>
  <si>
    <t>X500/13SZG528</t>
  </si>
  <si>
    <t>186610</t>
  </si>
  <si>
    <t>г.Кемь, Мосорина ул, 8 п.3</t>
  </si>
  <si>
    <t>8140</t>
  </si>
  <si>
    <t>X500/13SZG537</t>
  </si>
  <si>
    <t>31.05.2017</t>
  </si>
  <si>
    <t>г.Санкт-Петербург, п.Парголово, Заречная ул, 33 стр.1,33Н</t>
  </si>
  <si>
    <t>7241</t>
  </si>
  <si>
    <t>X500/13SZG555</t>
  </si>
  <si>
    <t>16.09.2016</t>
  </si>
  <si>
    <t>174411</t>
  </si>
  <si>
    <t>г.Боровичи, Гоголя ул., 84/48</t>
  </si>
  <si>
    <t>8332</t>
  </si>
  <si>
    <t>X500/13SZG580</t>
  </si>
  <si>
    <t>26.08.2016</t>
  </si>
  <si>
    <t>г.Тихвин, Ново-Вязитская ул., 1А п.1</t>
  </si>
  <si>
    <t>8078</t>
  </si>
  <si>
    <t>X500/13SZG660</t>
  </si>
  <si>
    <t>27.08.2016</t>
  </si>
  <si>
    <t>197342</t>
  </si>
  <si>
    <t>г.Санкт-Петербург, Белоостровская ул., 35 лит.А</t>
  </si>
  <si>
    <t>8135</t>
  </si>
  <si>
    <t>X500/13CTG667</t>
  </si>
  <si>
    <t>13.09.2016</t>
  </si>
  <si>
    <t>г.Зубцов, Тверская ул., 32</t>
  </si>
  <si>
    <t>7003</t>
  </si>
  <si>
    <t>X500/13SZG708</t>
  </si>
  <si>
    <t>30.08.2016</t>
  </si>
  <si>
    <t>175130</t>
  </si>
  <si>
    <t>рп.Парфино</t>
  </si>
  <si>
    <t>рп.Парфино, Мира ул, 29А</t>
  </si>
  <si>
    <t>8440</t>
  </si>
  <si>
    <t>X500/13CTG721</t>
  </si>
  <si>
    <t>07.03.2017</t>
  </si>
  <si>
    <t>172112</t>
  </si>
  <si>
    <t>г.Кувшиново</t>
  </si>
  <si>
    <t>г.Кувшиново, Октябрьская ул, 34</t>
  </si>
  <si>
    <t>8287</t>
  </si>
  <si>
    <t>X500/13CTG722</t>
  </si>
  <si>
    <t>172721</t>
  </si>
  <si>
    <t>пгт.Фирово</t>
  </si>
  <si>
    <t>пгт.Фирово, Советская ул, 27</t>
  </si>
  <si>
    <t>8439</t>
  </si>
  <si>
    <t>X500/13CTG723</t>
  </si>
  <si>
    <t>172460</t>
  </si>
  <si>
    <t>п.Жарковский</t>
  </si>
  <si>
    <t>п.Жарковский, Советская ул, 11А</t>
  </si>
  <si>
    <t>8543</t>
  </si>
  <si>
    <t>X500/13SZG790</t>
  </si>
  <si>
    <t>03.11.2016</t>
  </si>
  <si>
    <t>8648</t>
  </si>
  <si>
    <t>X500/13SZG842</t>
  </si>
  <si>
    <t>09.11.2016</t>
  </si>
  <si>
    <t>186352</t>
  </si>
  <si>
    <t>г.Медвежьегорск, Артемьева ул, 13</t>
  </si>
  <si>
    <t>7446</t>
  </si>
  <si>
    <t>X500/13SZG844</t>
  </si>
  <si>
    <t>20.09.2016</t>
  </si>
  <si>
    <t>п.Новый Свет</t>
  </si>
  <si>
    <t>п.Новый Свет46А</t>
  </si>
  <si>
    <t>7314</t>
  </si>
  <si>
    <t>X500/13SZG857</t>
  </si>
  <si>
    <t>22.11.2016</t>
  </si>
  <si>
    <t>г.Санкт-Петербург, Орджоникидзе ул, 27</t>
  </si>
  <si>
    <t>8511</t>
  </si>
  <si>
    <t>X500/13SZG858</t>
  </si>
  <si>
    <t>09.12.2016</t>
  </si>
  <si>
    <t>г.Светогорск, Школьная ул, 11</t>
  </si>
  <si>
    <t>8301</t>
  </si>
  <si>
    <t>X500/13SZG896</t>
  </si>
  <si>
    <t>28.06.2017</t>
  </si>
  <si>
    <t>г.Боровичи, Новоселицкая ул, 42</t>
  </si>
  <si>
    <t>8096</t>
  </si>
  <si>
    <t>X500/13SZG897</t>
  </si>
  <si>
    <t>18.10.2016</t>
  </si>
  <si>
    <t>г.Псков, Леона Поземского ул, 120</t>
  </si>
  <si>
    <t>8734</t>
  </si>
  <si>
    <t>X500/13SZG937</t>
  </si>
  <si>
    <t>13.10.2016</t>
  </si>
  <si>
    <t>г.Мурманск, Свердлова ул, 25</t>
  </si>
  <si>
    <t>8664</t>
  </si>
  <si>
    <t>X500/13SZG938</t>
  </si>
  <si>
    <t>30.03.2017</t>
  </si>
  <si>
    <t>гп.Рощино, Советская ул</t>
  </si>
  <si>
    <t>8510</t>
  </si>
  <si>
    <t>X500/13CTG967</t>
  </si>
  <si>
    <t>28.04.2017</t>
  </si>
  <si>
    <t>172801</t>
  </si>
  <si>
    <t>г.Андриаполь</t>
  </si>
  <si>
    <t>г.Андриаполь, Ломоносова ул, 1 к.2</t>
  </si>
  <si>
    <t>8077</t>
  </si>
  <si>
    <t>X500/13SZG986</t>
  </si>
  <si>
    <t>29.08.2017</t>
  </si>
  <si>
    <t>188661</t>
  </si>
  <si>
    <t>д.Новое Девяткино</t>
  </si>
  <si>
    <t>д.Новое Девяткино, Арсенальная ул, 9</t>
  </si>
  <si>
    <t>8466</t>
  </si>
  <si>
    <t>X500/13SZG994</t>
  </si>
  <si>
    <t>20.10.2016</t>
  </si>
  <si>
    <t>174352</t>
  </si>
  <si>
    <t>г.Окуловка, Советская ул, 46</t>
  </si>
  <si>
    <t>X500/13SZG995</t>
  </si>
  <si>
    <t>29.07.2017</t>
  </si>
  <si>
    <t>г.Кандалакша, Данилова ул, 49</t>
  </si>
  <si>
    <t>12489</t>
  </si>
  <si>
    <t>X500/13SZH024</t>
  </si>
  <si>
    <t>08.11.2017</t>
  </si>
  <si>
    <t>12702</t>
  </si>
  <si>
    <t>X500/13SZH028</t>
  </si>
  <si>
    <t>10.11.2017</t>
  </si>
  <si>
    <t>188691</t>
  </si>
  <si>
    <t>г.Кудрово,Новый Оккервиль мкр</t>
  </si>
  <si>
    <t>г.Кудрово,Новый Оккервиль мкр, Строителей пр-кт, 2 п.50Н,51Н</t>
  </si>
  <si>
    <t>12938</t>
  </si>
  <si>
    <t>X500/13SZH029</t>
  </si>
  <si>
    <t>23.11.2017</t>
  </si>
  <si>
    <t>г.Коммунар, Строителей ул, 4</t>
  </si>
  <si>
    <t>12857</t>
  </si>
  <si>
    <t>X500/13SZH038</t>
  </si>
  <si>
    <t>26.10.2017</t>
  </si>
  <si>
    <t>г.Кингисепп, Воровского ул, 18А</t>
  </si>
  <si>
    <t>12956</t>
  </si>
  <si>
    <t>X500/13SZH045</t>
  </si>
  <si>
    <t>31.10.2017</t>
  </si>
  <si>
    <t>гп.Янино-1</t>
  </si>
  <si>
    <t>гп.Янино-1, Новая ул, 13А</t>
  </si>
  <si>
    <t>12971</t>
  </si>
  <si>
    <t>X500/13SZH065</t>
  </si>
  <si>
    <t>01.11.2017</t>
  </si>
  <si>
    <t>г.Всеволожск, Октябрьский пр-кт, 167</t>
  </si>
  <si>
    <t>12934</t>
  </si>
  <si>
    <t>X500/13CTH072</t>
  </si>
  <si>
    <t>19.01.2018</t>
  </si>
  <si>
    <t>171750</t>
  </si>
  <si>
    <t>пгт.Сандово</t>
  </si>
  <si>
    <t>пгт.Сандово, Советская ул, 14</t>
  </si>
  <si>
    <t>10472</t>
  </si>
  <si>
    <t>X500/13SZH086</t>
  </si>
  <si>
    <t>08.12.2017</t>
  </si>
  <si>
    <t>г.Костомукша, Калевала ул, 9</t>
  </si>
  <si>
    <t>11952</t>
  </si>
  <si>
    <t>X500/13SZH087</t>
  </si>
  <si>
    <t>22.12.2017</t>
  </si>
  <si>
    <t>г.Павловск</t>
  </si>
  <si>
    <t>г.Павловск, Гуммолосаровская ул, 29</t>
  </si>
  <si>
    <t>12064</t>
  </si>
  <si>
    <t>X500/13SZH088</t>
  </si>
  <si>
    <t>г.Тосно, Чехова ул, 3 лит.Б</t>
  </si>
  <si>
    <t>12987</t>
  </si>
  <si>
    <t>X500/13SZH095</t>
  </si>
  <si>
    <t>20.10.2018</t>
  </si>
  <si>
    <t>г.Красное село, Геологическая ул, 46 1,стр.1</t>
  </si>
  <si>
    <t>13002</t>
  </si>
  <si>
    <t>X500/13SZH096</t>
  </si>
  <si>
    <t>21.11.2017</t>
  </si>
  <si>
    <t>г.Кингисепп, Крикковское ш, 2Б</t>
  </si>
  <si>
    <t>12988</t>
  </si>
  <si>
    <t>X500/13SZH198</t>
  </si>
  <si>
    <t>15.12.2017</t>
  </si>
  <si>
    <t>186910</t>
  </si>
  <si>
    <t>пгт.Калевала</t>
  </si>
  <si>
    <t>пгт.Калевала, Ленина ул, 12</t>
  </si>
  <si>
    <t>13020</t>
  </si>
  <si>
    <t>X500/13SZH199</t>
  </si>
  <si>
    <t>г.Валдай, Комсомольский пр-кт, 39</t>
  </si>
  <si>
    <t>13065</t>
  </si>
  <si>
    <t>X500/13SZH200</t>
  </si>
  <si>
    <t>12.12.2017</t>
  </si>
  <si>
    <t>182112</t>
  </si>
  <si>
    <t>г.Великие Луки, Дворецкая ул, 5</t>
  </si>
  <si>
    <t>12194</t>
  </si>
  <si>
    <t>X500/13SZH204</t>
  </si>
  <si>
    <t>13063</t>
  </si>
  <si>
    <t>X500/13SZH231</t>
  </si>
  <si>
    <t>г.Тихвин, 1А мкр, 39</t>
  </si>
  <si>
    <t>13019</t>
  </si>
  <si>
    <t>X500/13SZH232</t>
  </si>
  <si>
    <t>24.11.2017</t>
  </si>
  <si>
    <t>188676</t>
  </si>
  <si>
    <t>п.Щеглово</t>
  </si>
  <si>
    <t>п.Щеглово, б/н, лит.А</t>
  </si>
  <si>
    <t>10346</t>
  </si>
  <si>
    <t>X500/13SZH302</t>
  </si>
  <si>
    <t>28.11.2017</t>
  </si>
  <si>
    <t>182108</t>
  </si>
  <si>
    <t>г.Великие Луки, Пархоменко ул, 28</t>
  </si>
  <si>
    <t>12009</t>
  </si>
  <si>
    <t>X500/13SZH303</t>
  </si>
  <si>
    <t>01.12.2017</t>
  </si>
  <si>
    <t>г.Санкт-Петербург, г.Колпино, Братьев Радченко ул, 33/19</t>
  </si>
  <si>
    <t>13126</t>
  </si>
  <si>
    <t>X500/13SZH304</t>
  </si>
  <si>
    <t>25.11.2017</t>
  </si>
  <si>
    <t>г.Санкт-Петербург, Адмирала Трибуца ул, 6 к.1,стр.1</t>
  </si>
  <si>
    <t>12957</t>
  </si>
  <si>
    <t>X500/13CTH316</t>
  </si>
  <si>
    <t>13.12.2017</t>
  </si>
  <si>
    <t>г.Ржев, Большая Спасская ул, 42</t>
  </si>
  <si>
    <t>13221</t>
  </si>
  <si>
    <t>X500/13SZH341</t>
  </si>
  <si>
    <t>05.06.2018</t>
  </si>
  <si>
    <t>г.Санкт-Петербург, Отважных ул, 10 лит.А</t>
  </si>
  <si>
    <t>13105</t>
  </si>
  <si>
    <t>X500/13CTH347</t>
  </si>
  <si>
    <t>г.Тверь, Мичурина ул, 39</t>
  </si>
  <si>
    <t>13222</t>
  </si>
  <si>
    <t>X500/13SZH371</t>
  </si>
  <si>
    <t>184530</t>
  </si>
  <si>
    <t>г.Оленегорск</t>
  </si>
  <si>
    <t>г.Оленегорск, Пионерская ул, 14</t>
  </si>
  <si>
    <t>12115</t>
  </si>
  <si>
    <t>X500/13SZH372</t>
  </si>
  <si>
    <t>07.03.2018</t>
  </si>
  <si>
    <t>г.Новосокольники, Ленинская ул, 23</t>
  </si>
  <si>
    <t>13148</t>
  </si>
  <si>
    <t>X500/13SZH399</t>
  </si>
  <si>
    <t>14.12.2017</t>
  </si>
  <si>
    <t>г.Санкт-Петербург, Яхтенная ул, 24,к.2 литА,п.23Н</t>
  </si>
  <si>
    <t>11861</t>
  </si>
  <si>
    <t>X500/13SZH433</t>
  </si>
  <si>
    <t>19.12.2017</t>
  </si>
  <si>
    <t>г.Сланцы, Максима Горького ул, 3</t>
  </si>
  <si>
    <t>12779</t>
  </si>
  <si>
    <t>X500/13SZH434</t>
  </si>
  <si>
    <t>188284</t>
  </si>
  <si>
    <t>п.Серебрянский</t>
  </si>
  <si>
    <t>13171</t>
  </si>
  <si>
    <t>X500/13SZH435</t>
  </si>
  <si>
    <t>188417</t>
  </si>
  <si>
    <t>п.Сумино</t>
  </si>
  <si>
    <t>12383</t>
  </si>
  <si>
    <t>X500/13SZH477</t>
  </si>
  <si>
    <t>г.Санкт-Петербург, Королева пр-кт, 27,к.1, лит.А,п.5Н</t>
  </si>
  <si>
    <t>11980</t>
  </si>
  <si>
    <t>X500/13SZH478</t>
  </si>
  <si>
    <t>173509</t>
  </si>
  <si>
    <t>сп.Лесновское</t>
  </si>
  <si>
    <t>сп.Лесновское, Новгородская ул, 4</t>
  </si>
  <si>
    <t>13338</t>
  </si>
  <si>
    <t>X500/13SZH489</t>
  </si>
  <si>
    <t>28.02.2018</t>
  </si>
  <si>
    <t>г.Медвежьегорск, Фрунзе ул, 8</t>
  </si>
  <si>
    <t>13190</t>
  </si>
  <si>
    <t>X500/13SZH490</t>
  </si>
  <si>
    <t>13358</t>
  </si>
  <si>
    <t>X500/13SZH507</t>
  </si>
  <si>
    <t>183025</t>
  </si>
  <si>
    <t>г.Мурманск, Полярные Зори ул, 62</t>
  </si>
  <si>
    <t>13357</t>
  </si>
  <si>
    <t>X500/13SZH509</t>
  </si>
  <si>
    <t>198035</t>
  </si>
  <si>
    <t>г.Санкт-Петербург, Двинская ул, 3 лит.А</t>
  </si>
  <si>
    <t>13287</t>
  </si>
  <si>
    <t>X500/13SZH510</t>
  </si>
  <si>
    <t>09.01.2018</t>
  </si>
  <si>
    <t>г.Санкт-Петербург, Среднегаванский пр-кт, 9 лит.А,п.2Н</t>
  </si>
  <si>
    <t>11942</t>
  </si>
  <si>
    <t>X500/13SZH524</t>
  </si>
  <si>
    <t>15.01.2018</t>
  </si>
  <si>
    <t>д.Новое Девяткиноуч.50</t>
  </si>
  <si>
    <t>12305</t>
  </si>
  <si>
    <t>X500/13SZH525</t>
  </si>
  <si>
    <t>г.Санкт-Петербург, Героев пр-кт, 18,лит.А п.6Н</t>
  </si>
  <si>
    <t>12863</t>
  </si>
  <si>
    <t>X500/13SZH564</t>
  </si>
  <si>
    <t>г.Санкт-Петербург, Ленсовета ул, 34,лит.А п.4Н</t>
  </si>
  <si>
    <t>13413</t>
  </si>
  <si>
    <t>X500/13SZH569</t>
  </si>
  <si>
    <t>16.02.2018</t>
  </si>
  <si>
    <t>г.Сегежа, Спиридонова ул, 21</t>
  </si>
  <si>
    <t>13487</t>
  </si>
  <si>
    <t>X500/13SZH619</t>
  </si>
  <si>
    <t>29.01.2018</t>
  </si>
  <si>
    <t>г.Санкт-Петербург, Московский пр-кт, 73 5,литера А</t>
  </si>
  <si>
    <t>13305</t>
  </si>
  <si>
    <t>X500/13SZH630</t>
  </si>
  <si>
    <t>29.06.2018</t>
  </si>
  <si>
    <t>г.Санкт-Петербург, Вилькицкий б-р, 4 стр.1</t>
  </si>
  <si>
    <t>12996</t>
  </si>
  <si>
    <t>X500/13SZH666</t>
  </si>
  <si>
    <t>06.04.2018</t>
  </si>
  <si>
    <t>г.Санкт-Петербург, Ленинский пр-кт, 64,к.1 лит.А,п.7Н</t>
  </si>
  <si>
    <t>13471</t>
  </si>
  <si>
    <t>X500/13SZH672</t>
  </si>
  <si>
    <t>07.02.2018</t>
  </si>
  <si>
    <t>д.Кудрово</t>
  </si>
  <si>
    <t>д.Кудрово, Ленинградская ул, 5 п.19H</t>
  </si>
  <si>
    <t>12031</t>
  </si>
  <si>
    <t>X500/13SZH685</t>
  </si>
  <si>
    <t>21.02.2018</t>
  </si>
  <si>
    <t>г.Великий Новгород, Зелинского ул, 41</t>
  </si>
  <si>
    <t>13548</t>
  </si>
  <si>
    <t>X500/13CTH708</t>
  </si>
  <si>
    <t>26.01.2018</t>
  </si>
  <si>
    <t>171660</t>
  </si>
  <si>
    <t>г.Красный Холм</t>
  </si>
  <si>
    <t>г.Красный Холм, Калинина ул, 16</t>
  </si>
  <si>
    <t>13092</t>
  </si>
  <si>
    <t>X500/13SZH714</t>
  </si>
  <si>
    <t>13.08.2018</t>
  </si>
  <si>
    <t>г.Санкт-Петербург, 2-я В.О. линия ул, 37 лит.А</t>
  </si>
  <si>
    <t>13223</t>
  </si>
  <si>
    <t>X500/13CTH759</t>
  </si>
  <si>
    <t>27.01.2018</t>
  </si>
  <si>
    <t>г.Тверь, Вагжановский пер, 9 п.VI</t>
  </si>
  <si>
    <t>10299</t>
  </si>
  <si>
    <t>X500/13SZH807</t>
  </si>
  <si>
    <t>рп.Парфино, Карла Маркса ул, 49А</t>
  </si>
  <si>
    <t>10831</t>
  </si>
  <si>
    <t>X500/13SZH815</t>
  </si>
  <si>
    <t>08.03.2018</t>
  </si>
  <si>
    <t>180006</t>
  </si>
  <si>
    <t>г.Псков, Пожарный пер, 15</t>
  </si>
  <si>
    <t>15842</t>
  </si>
  <si>
    <t>X500/13SZH821</t>
  </si>
  <si>
    <t>26.10.2018</t>
  </si>
  <si>
    <t>г.Мурманск, Октябрьская ул, 23</t>
  </si>
  <si>
    <t>10500</t>
  </si>
  <si>
    <t>X500/13CTH826</t>
  </si>
  <si>
    <t>06.02.2018</t>
  </si>
  <si>
    <t>г.Кашин, Железнодорожная ул, 23 А</t>
  </si>
  <si>
    <t>10861</t>
  </si>
  <si>
    <t>X500/13CTH834</t>
  </si>
  <si>
    <t>13.02.2018</t>
  </si>
  <si>
    <t>г.Тверь, Староверский пер, 21</t>
  </si>
  <si>
    <t>12136</t>
  </si>
  <si>
    <t>X500/13SZH852</t>
  </si>
  <si>
    <t>196105</t>
  </si>
  <si>
    <t>г.Санкт-Петербург, Московский пр-кт, 139 л.Ап.1Н</t>
  </si>
  <si>
    <t>13678</t>
  </si>
  <si>
    <t>X500/13SZH853</t>
  </si>
  <si>
    <t>198095</t>
  </si>
  <si>
    <t>г.Санкт-Петербург, Зои Космодемьянской ул, 26</t>
  </si>
  <si>
    <t>11218</t>
  </si>
  <si>
    <t>X500/13SZH860</t>
  </si>
  <si>
    <t>09.02.2018</t>
  </si>
  <si>
    <t>188332</t>
  </si>
  <si>
    <t>г.Коммунар, Железнодорожная ул, 10</t>
  </si>
  <si>
    <t>13674</t>
  </si>
  <si>
    <t>X500/13SZH862</t>
  </si>
  <si>
    <t>198325</t>
  </si>
  <si>
    <t>г.Санкт-Петербург, г.Красное Село, Советская ул, 5А</t>
  </si>
  <si>
    <t>13779</t>
  </si>
  <si>
    <t>X500/13SZH904</t>
  </si>
  <si>
    <t>г.Санкт-Петербург, г.Колпино, Трудящихся б-р, 35 к1,лА,п4Н</t>
  </si>
  <si>
    <t>13784</t>
  </si>
  <si>
    <t>X500/13SZH927</t>
  </si>
  <si>
    <t>г.Санкт-Петербург, Рыбацкий пр-кт, 17,1 л.А,п.6-Н</t>
  </si>
  <si>
    <t>13495</t>
  </si>
  <si>
    <t>X500/13SZH945</t>
  </si>
  <si>
    <t>26.02.2018</t>
  </si>
  <si>
    <t>197229</t>
  </si>
  <si>
    <t>г.Санкт-Петербург, Юнтоловский пр-кт, 47 к.1,стр.1</t>
  </si>
  <si>
    <t>13664</t>
  </si>
  <si>
    <t>X500/13SZH965</t>
  </si>
  <si>
    <t>г.Санкт-Петербург, Парашютная ул, 40 с.1,п.2-Н</t>
  </si>
  <si>
    <t>13844</t>
  </si>
  <si>
    <t>X500/13CTH973</t>
  </si>
  <si>
    <t>10.04.2018</t>
  </si>
  <si>
    <t>г.Тверь, Победы пр-кт, 27 п.2-2</t>
  </si>
  <si>
    <t>6655</t>
  </si>
  <si>
    <t>X500/13SZJ001</t>
  </si>
  <si>
    <t>г.Санкт-Петербург, г.Петергоф, Гостилицкая ул, 4 стр.1</t>
  </si>
  <si>
    <t>X500/13SZJ002</t>
  </si>
  <si>
    <t>04.11.2016</t>
  </si>
  <si>
    <t>193131</t>
  </si>
  <si>
    <t>г.Санкт-Петербург, Седова ул, 94А пом.8Н</t>
  </si>
  <si>
    <t>8761</t>
  </si>
  <si>
    <t>X500/13SZJ003</t>
  </si>
  <si>
    <t>г.Ивангород, Кингисеппское ш, 26В</t>
  </si>
  <si>
    <t>8701</t>
  </si>
  <si>
    <t>X500/13SZJ005</t>
  </si>
  <si>
    <t>29.10.2016</t>
  </si>
  <si>
    <t>г.Кириши, Героев пр-кт, 16</t>
  </si>
  <si>
    <t>7380</t>
  </si>
  <si>
    <t>X500/13SZJ006</t>
  </si>
  <si>
    <t>29.06.2017</t>
  </si>
  <si>
    <t>гп.Будогощь, Заводская ул, 96А</t>
  </si>
  <si>
    <t>X500/13SZJ012</t>
  </si>
  <si>
    <t>07.10.2016</t>
  </si>
  <si>
    <t>184020</t>
  </si>
  <si>
    <t>пгт.Зеленоборский</t>
  </si>
  <si>
    <t>пгт.Зеленоборский, Магистральная ул, 92А</t>
  </si>
  <si>
    <t>8041</t>
  </si>
  <si>
    <t>X500/13CTJ047</t>
  </si>
  <si>
    <t>23.11.2016</t>
  </si>
  <si>
    <t>171503</t>
  </si>
  <si>
    <t>г.Кимры, 60 лет Октября ул, 4 нп1</t>
  </si>
  <si>
    <t>8859</t>
  </si>
  <si>
    <t>X500/13CTJ048</t>
  </si>
  <si>
    <t>31.10.2016</t>
  </si>
  <si>
    <t>171151</t>
  </si>
  <si>
    <t>г.Вышний Волочек, Шмидта ул, 32</t>
  </si>
  <si>
    <t>8740</t>
  </si>
  <si>
    <t>X500/13CTJ049</t>
  </si>
  <si>
    <t>170027</t>
  </si>
  <si>
    <t>г.Тверь, Дружинная ул, 5</t>
  </si>
  <si>
    <t>8875</t>
  </si>
  <si>
    <t>X500/13CTJ050</t>
  </si>
  <si>
    <t>г.Нелидово, Первомайская ул, 13</t>
  </si>
  <si>
    <t>7995</t>
  </si>
  <si>
    <t>X500/13CTJ051</t>
  </si>
  <si>
    <t>171270</t>
  </si>
  <si>
    <t>пгт.Новозавидовский</t>
  </si>
  <si>
    <t>пгт.Новозавидовский, Победы ул, 1А</t>
  </si>
  <si>
    <t>7261</t>
  </si>
  <si>
    <t>X500/13CTJ052</t>
  </si>
  <si>
    <t>26.11.2016</t>
  </si>
  <si>
    <t>пгт.Новозавидовский, Советская ул, 4</t>
  </si>
  <si>
    <t>7939</t>
  </si>
  <si>
    <t>X500/13CTJ053</t>
  </si>
  <si>
    <t>19.01.2017</t>
  </si>
  <si>
    <t>171502</t>
  </si>
  <si>
    <t>г.Кимры, Орджоникидзе ул, 53</t>
  </si>
  <si>
    <t>8042</t>
  </si>
  <si>
    <t>X500/13CTJ054</t>
  </si>
  <si>
    <t>26.01.2017</t>
  </si>
  <si>
    <t>171842</t>
  </si>
  <si>
    <t>г.Удомля, Автодорожный пер, 1/2</t>
  </si>
  <si>
    <t>8856</t>
  </si>
  <si>
    <t>X500/13CTJ055</t>
  </si>
  <si>
    <t>26.08.2017</t>
  </si>
  <si>
    <t>170026</t>
  </si>
  <si>
    <t>г.Тверь, Зинаиды Коноплянниковой ул, 4А</t>
  </si>
  <si>
    <t>8910</t>
  </si>
  <si>
    <t>X500/13SZJ063</t>
  </si>
  <si>
    <t>20.01.2017</t>
  </si>
  <si>
    <t>г.Санкт-Петербург, Богатырский пр-кт, 41 корп.1,лит</t>
  </si>
  <si>
    <t>8958</t>
  </si>
  <si>
    <t>X500/13SZJ067</t>
  </si>
  <si>
    <t>14.10.2016</t>
  </si>
  <si>
    <t>д.Суоранда</t>
  </si>
  <si>
    <t>д.Суоранда, Центральная ул, 2Б</t>
  </si>
  <si>
    <t>6869</t>
  </si>
  <si>
    <t>X500/13SZJ098</t>
  </si>
  <si>
    <t>г.Чудово, Грузинское шоссе, 90</t>
  </si>
  <si>
    <t>9109</t>
  </si>
  <si>
    <t>X500/13SZJ173</t>
  </si>
  <si>
    <t>28.10.2016</t>
  </si>
  <si>
    <t>184536</t>
  </si>
  <si>
    <t>г.Оленегорск, Бардина ул, 27</t>
  </si>
  <si>
    <t>X500/13SZJ174</t>
  </si>
  <si>
    <t>27.10.2016</t>
  </si>
  <si>
    <t>г.Североморск, Мурманское ш, 12</t>
  </si>
  <si>
    <t>8788</t>
  </si>
  <si>
    <t>X500/13SZJ210</t>
  </si>
  <si>
    <t>30.11.2016</t>
  </si>
  <si>
    <t>гп.Ефимовский</t>
  </si>
  <si>
    <t>гп.Ефимовский, Смоленский пер, 3</t>
  </si>
  <si>
    <t>8815</t>
  </si>
  <si>
    <t>X500/13SZJ213</t>
  </si>
  <si>
    <t>г.Сертолово, Сертолово-1 мкр</t>
  </si>
  <si>
    <t>г.Сертолово, Сертолово-1 мкр, Молодцова ул, 2 к.2</t>
  </si>
  <si>
    <t>10015</t>
  </si>
  <si>
    <t>X500/13SZJ214</t>
  </si>
  <si>
    <t>188681</t>
  </si>
  <si>
    <t>д.Мяглово</t>
  </si>
  <si>
    <t>д.Мяглово, Дорожная ул, стр.2</t>
  </si>
  <si>
    <t>9185</t>
  </si>
  <si>
    <t>X500/13CTJ281</t>
  </si>
  <si>
    <t>31.01.2017</t>
  </si>
  <si>
    <t>г.Тверь, п.Химинститута</t>
  </si>
  <si>
    <t>г.Тверь, п.Химинститута33А</t>
  </si>
  <si>
    <t>X500/13CTJ282</t>
  </si>
  <si>
    <t>19.08.2017</t>
  </si>
  <si>
    <t>г.Бологое, Дзержинского ул, 42</t>
  </si>
  <si>
    <t>6914</t>
  </si>
  <si>
    <t>X500/13SZJ285</t>
  </si>
  <si>
    <t>192007</t>
  </si>
  <si>
    <t>г.Санкт-Петербург, Курская ул, 28/32 лит.А</t>
  </si>
  <si>
    <t>8963</t>
  </si>
  <si>
    <t>X500/13SZJ286</t>
  </si>
  <si>
    <t>30.11.2017</t>
  </si>
  <si>
    <t>г.Санкт-Петербург, Ногина пер, 3</t>
  </si>
  <si>
    <t>10027</t>
  </si>
  <si>
    <t>X500/13SZJ287</t>
  </si>
  <si>
    <t>15.12.2016</t>
  </si>
  <si>
    <t>188425</t>
  </si>
  <si>
    <t>п.Зимитицы</t>
  </si>
  <si>
    <t>п.Зимитицы133</t>
  </si>
  <si>
    <t>X500/13SZJ307</t>
  </si>
  <si>
    <t>г.Боровичи, Анатолия Кокорина ул, 47/13</t>
  </si>
  <si>
    <t>10039</t>
  </si>
  <si>
    <t>X500/13SZJ308</t>
  </si>
  <si>
    <t>г.Кириши, Березовый пер, 7 п.2-Н</t>
  </si>
  <si>
    <t>9345</t>
  </si>
  <si>
    <t>X500/13CTJ311</t>
  </si>
  <si>
    <t>г.Ржев, Ленинградское ш, 36</t>
  </si>
  <si>
    <t>9344</t>
  </si>
  <si>
    <t>X500/13CTJ373</t>
  </si>
  <si>
    <t>27.01.2017</t>
  </si>
  <si>
    <t>171159</t>
  </si>
  <si>
    <t>г.Вышний Волочек, Максима Горького ул, 15 п.1001</t>
  </si>
  <si>
    <t>10076</t>
  </si>
  <si>
    <t>X500/13SZJ427</t>
  </si>
  <si>
    <t>25.11.2016</t>
  </si>
  <si>
    <t>184048</t>
  </si>
  <si>
    <t>г.Кандалакша, Набережная ул, 115А</t>
  </si>
  <si>
    <t>7332</t>
  </si>
  <si>
    <t>X500/13SZJ429</t>
  </si>
  <si>
    <t>г.Себеж, 7 Ноября ул</t>
  </si>
  <si>
    <t>10073</t>
  </si>
  <si>
    <t>X500/13SZJ444</t>
  </si>
  <si>
    <t>193149</t>
  </si>
  <si>
    <t>г.Санкт-Петербург, Русановская ул, 19 к.3, лит.А</t>
  </si>
  <si>
    <t>10016</t>
  </si>
  <si>
    <t>X500/13SZJ445</t>
  </si>
  <si>
    <t>14.02.2017</t>
  </si>
  <si>
    <t>г.Гатчина, Урицкого ул, 2 лит.А1</t>
  </si>
  <si>
    <t>10090</t>
  </si>
  <si>
    <t>X500/13SZJ492</t>
  </si>
  <si>
    <t>г.Тихвин, 4-й мкр, 1 п.2</t>
  </si>
  <si>
    <t>6310</t>
  </si>
  <si>
    <t>X500/13SZJ493</t>
  </si>
  <si>
    <t>08.12.2016</t>
  </si>
  <si>
    <t>г.Псков, Коммунальная ул, 15Б п1018,1021</t>
  </si>
  <si>
    <t>7819</t>
  </si>
  <si>
    <t>X500/13SZJ500</t>
  </si>
  <si>
    <t>г.Великие Луки, Гражданская ул, 11</t>
  </si>
  <si>
    <t>10126</t>
  </si>
  <si>
    <t>X500/13SZJ613</t>
  </si>
  <si>
    <t>14.12.2016</t>
  </si>
  <si>
    <t>пгт.Никель, Гвардейский пр-кт, 26</t>
  </si>
  <si>
    <t>10132</t>
  </si>
  <si>
    <t>X500/13SZJ619</t>
  </si>
  <si>
    <t>10.12.2016</t>
  </si>
  <si>
    <t>г.Полярный, Советская ул, 11</t>
  </si>
  <si>
    <t>10077</t>
  </si>
  <si>
    <t>X500/13SZJ686</t>
  </si>
  <si>
    <t>г.Петрозаводск, Зайцева ул, 14</t>
  </si>
  <si>
    <t>10168</t>
  </si>
  <si>
    <t>X500/13SZJ687</t>
  </si>
  <si>
    <t>09.02.2017</t>
  </si>
  <si>
    <t>д.Янино-1</t>
  </si>
  <si>
    <t>д.Янино-1, Новая ул, 14А к.1</t>
  </si>
  <si>
    <t>9338</t>
  </si>
  <si>
    <t>X500/13CTJ692</t>
  </si>
  <si>
    <t>г.Тверь, Хрустальная ул, 43А н.п.I,II</t>
  </si>
  <si>
    <t>10147</t>
  </si>
  <si>
    <t>X500/13SZJ707</t>
  </si>
  <si>
    <t>188330</t>
  </si>
  <si>
    <t>пгт.Сиверский</t>
  </si>
  <si>
    <t>пгт.Сиверский, Строителей ул, 9</t>
  </si>
  <si>
    <t>10161</t>
  </si>
  <si>
    <t>X500/13SZJ743</t>
  </si>
  <si>
    <t>23.02.2017</t>
  </si>
  <si>
    <t>г.Валдай, Механизаторов ул, 1Б</t>
  </si>
  <si>
    <t>10214</t>
  </si>
  <si>
    <t>X500/13SZJ773</t>
  </si>
  <si>
    <t>31.03.2017</t>
  </si>
  <si>
    <t>г.Петрозаводск, Ровио ул, 15 пом.1-Н</t>
  </si>
  <si>
    <t>10188-Пятерочка</t>
  </si>
  <si>
    <t>10188</t>
  </si>
  <si>
    <t>X500/13SZJ787</t>
  </si>
  <si>
    <t>28.02.2017</t>
  </si>
  <si>
    <t>г.Санкт-Петербург, Пятилеток пр-кт, 6 к1,л.А,п3Н</t>
  </si>
  <si>
    <t>10225</t>
  </si>
  <si>
    <t>X500/13SZJ794</t>
  </si>
  <si>
    <t>186220</t>
  </si>
  <si>
    <t>г.Кондопога, Калинина пр-кт, 14</t>
  </si>
  <si>
    <t>10234</t>
  </si>
  <si>
    <t>X500/13SZJ795</t>
  </si>
  <si>
    <t>24.01.2017</t>
  </si>
  <si>
    <t>г.Боровичи, Алексея Кузнецова ул, 64</t>
  </si>
  <si>
    <t>10248</t>
  </si>
  <si>
    <t>X500/13SZJ844</t>
  </si>
  <si>
    <t>07.02.2017</t>
  </si>
  <si>
    <t>г.Санкт-Петербург, Дибуновская ул, 37 лит.А</t>
  </si>
  <si>
    <t>10133</t>
  </si>
  <si>
    <t>X500/13SZJ845</t>
  </si>
  <si>
    <t>20.10.2017</t>
  </si>
  <si>
    <t>188961</t>
  </si>
  <si>
    <t>пгт.Лесогорский</t>
  </si>
  <si>
    <t>пгт.Лесогорский, Ленинградское ш, 22</t>
  </si>
  <si>
    <t>8273</t>
  </si>
  <si>
    <t>X500/13SZJ847</t>
  </si>
  <si>
    <t>22.02.2017</t>
  </si>
  <si>
    <t>184024</t>
  </si>
  <si>
    <t>г.Псков, Западная ул, 6А п.1004</t>
  </si>
  <si>
    <t>10255</t>
  </si>
  <si>
    <t>X500/13SZJ858</t>
  </si>
  <si>
    <t>03.02.2017</t>
  </si>
  <si>
    <t>г.Санкт-Петербург, Шотландская ул, 3 лит.Б</t>
  </si>
  <si>
    <t>10136</t>
  </si>
  <si>
    <t>X500/13SZJ867</t>
  </si>
  <si>
    <t>г.Выборг, Некрасова ул, 37</t>
  </si>
  <si>
    <t>X500/13SZJ890</t>
  </si>
  <si>
    <t>28.03.2017</t>
  </si>
  <si>
    <t>198218</t>
  </si>
  <si>
    <t>г.Санкт-Петербург, п.Сергиево</t>
  </si>
  <si>
    <t>г.Санкт-Петербург, п.Сергиево, Ленина пр-кт, 39 стр.1</t>
  </si>
  <si>
    <t>10106</t>
  </si>
  <si>
    <t>X500/13SZJ891</t>
  </si>
  <si>
    <t>30.06.2017</t>
  </si>
  <si>
    <t>г.Санкт-Петербург, Катерников ул, 8А п.17Н,16Н</t>
  </si>
  <si>
    <t>7028</t>
  </si>
  <si>
    <t>X500/13SZJ892</t>
  </si>
  <si>
    <t>г.Никольское, Октябрьская ул, 15</t>
  </si>
  <si>
    <t>10302</t>
  </si>
  <si>
    <t>X500/13SZJ905</t>
  </si>
  <si>
    <t>г.Санкт-Петербург, Славы пр-кт, 5</t>
  </si>
  <si>
    <t>8475</t>
  </si>
  <si>
    <t>X500/13SZJ996</t>
  </si>
  <si>
    <t>г.Санкт-Петербург, Стрельбищенская ул, 13 пом.5Н</t>
  </si>
  <si>
    <t>5931</t>
  </si>
  <si>
    <t>X500/13SZL088</t>
  </si>
  <si>
    <t>г.Волхов, Александра Лукьянова ул, 4Г</t>
  </si>
  <si>
    <t>5737</t>
  </si>
  <si>
    <t>X500/13SZL117</t>
  </si>
  <si>
    <t>21.09.2015</t>
  </si>
  <si>
    <t>182296</t>
  </si>
  <si>
    <t>рп.Идрица</t>
  </si>
  <si>
    <t>рп.Идрица, Ленина ул., б/н</t>
  </si>
  <si>
    <t>5934</t>
  </si>
  <si>
    <t>X500/13SZL126</t>
  </si>
  <si>
    <t>16.09.2015</t>
  </si>
  <si>
    <t>г.Сланцы, Шахтерской славы ул., 18А</t>
  </si>
  <si>
    <t>5977</t>
  </si>
  <si>
    <t>X500/13SZL162</t>
  </si>
  <si>
    <t>183040</t>
  </si>
  <si>
    <t>г.Мурманск, Александрова ул., 20</t>
  </si>
  <si>
    <t>5954</t>
  </si>
  <si>
    <t>X500/13SZL170</t>
  </si>
  <si>
    <t>29.09.2015</t>
  </si>
  <si>
    <t>198517</t>
  </si>
  <si>
    <t>г.Санкт-Петербург, г.Петергоф, Ропшинское ш., 1А лит.Б</t>
  </si>
  <si>
    <t>5746</t>
  </si>
  <si>
    <t>X500/13SZL171</t>
  </si>
  <si>
    <t>г.Кондопога, Октябрьское ш., 35</t>
  </si>
  <si>
    <t>5984</t>
  </si>
  <si>
    <t>X500/13SZL221</t>
  </si>
  <si>
    <t>24.09.2015</t>
  </si>
  <si>
    <t>г.Санкт-Петербург, Народная ул., 2 п.3Н,лит.А</t>
  </si>
  <si>
    <t>5983</t>
  </si>
  <si>
    <t>X500/13SZL251</t>
  </si>
  <si>
    <t>18.09.2015</t>
  </si>
  <si>
    <t>г.Конаково, Васильковского ул., 8</t>
  </si>
  <si>
    <t>5922</t>
  </si>
  <si>
    <t>X500/13SZL252</t>
  </si>
  <si>
    <t>23.10.2015</t>
  </si>
  <si>
    <t>г.Санкт-Петербург, Курляндская ул., 22-24 л.А,пом.1Н</t>
  </si>
  <si>
    <t>6162</t>
  </si>
  <si>
    <t>X500/13SZL304</t>
  </si>
  <si>
    <t>г.Псков, Вокзальная ул., 32 п.1001</t>
  </si>
  <si>
    <t>X500/13SZL488</t>
  </si>
  <si>
    <t>27.09.2015</t>
  </si>
  <si>
    <t>г.Луга, Кирова пр-кт, 91А</t>
  </si>
  <si>
    <t>6263</t>
  </si>
  <si>
    <t>X500/13SZL493</t>
  </si>
  <si>
    <t>01.12.2015</t>
  </si>
  <si>
    <t>6217</t>
  </si>
  <si>
    <t>X500/13SZL542</t>
  </si>
  <si>
    <t>г.Вышний Волочек, Муслима Магомаева ул., 17</t>
  </si>
  <si>
    <t>5757</t>
  </si>
  <si>
    <t>X500/13SZL543</t>
  </si>
  <si>
    <t>14.10.2015</t>
  </si>
  <si>
    <t>172389</t>
  </si>
  <si>
    <t>г.Ржев, Елисеева ул., 42</t>
  </si>
  <si>
    <t>6293</t>
  </si>
  <si>
    <t>X500/13SZL596</t>
  </si>
  <si>
    <t>05.11.2015</t>
  </si>
  <si>
    <t>г.Великие Луки, Холмская ул, 18 п1003-1004</t>
  </si>
  <si>
    <t>6382</t>
  </si>
  <si>
    <t>X500/13SZL682</t>
  </si>
  <si>
    <t>03.11.2015</t>
  </si>
  <si>
    <t>г.Конаково, Энергетиков ул., 24</t>
  </si>
  <si>
    <t>6407</t>
  </si>
  <si>
    <t>X500/13SZL714</t>
  </si>
  <si>
    <t>05.01.2016</t>
  </si>
  <si>
    <t>191014</t>
  </si>
  <si>
    <t>г.Санкт-Петербург, Литейный пр-кт, 43 лит.А</t>
  </si>
  <si>
    <t>5932</t>
  </si>
  <si>
    <t>X500/13SZL715</t>
  </si>
  <si>
    <t>26.01.2016</t>
  </si>
  <si>
    <t>г.Санкт-Петербург, Реки Фонтанки наб., 121А п.5Н</t>
  </si>
  <si>
    <t>6397</t>
  </si>
  <si>
    <t>X500/13SZL718</t>
  </si>
  <si>
    <t>г.Санкт-Петербург, 4-ая Советская ул., 16/10 лит.А</t>
  </si>
  <si>
    <t>6373</t>
  </si>
  <si>
    <t>X500/13SZL722</t>
  </si>
  <si>
    <t>г.Ивангород, Гагарина ул., 32</t>
  </si>
  <si>
    <t>6241</t>
  </si>
  <si>
    <t>X500/13SZL723</t>
  </si>
  <si>
    <t>02.12.2015</t>
  </si>
  <si>
    <t>г.Пикалево, Советская ул., 25</t>
  </si>
  <si>
    <t>6441</t>
  </si>
  <si>
    <t>X500/13SZL724</t>
  </si>
  <si>
    <t>11.11.2015</t>
  </si>
  <si>
    <t>г.Кондопога, Ленина пл., 3</t>
  </si>
  <si>
    <t>6388</t>
  </si>
  <si>
    <t>X500/13SZL730</t>
  </si>
  <si>
    <t>24.11.2015</t>
  </si>
  <si>
    <t>г.Великий Новгород, Псковская ул., 32</t>
  </si>
  <si>
    <t>5103</t>
  </si>
  <si>
    <t>X500/13SZL731</t>
  </si>
  <si>
    <t>26.11.2015</t>
  </si>
  <si>
    <t>г.Великие Луки, Новоселенинская ул., 36А п.102</t>
  </si>
  <si>
    <t>6384</t>
  </si>
  <si>
    <t>X500/13SZL739</t>
  </si>
  <si>
    <t>10.12.2015</t>
  </si>
  <si>
    <t>г.Кириши, Декабристов Бестужевых ул., 14А</t>
  </si>
  <si>
    <t>6438</t>
  </si>
  <si>
    <t>X500/13SZL740</t>
  </si>
  <si>
    <t>25.11.2015</t>
  </si>
  <si>
    <t>г.Санкт-Петербург, Ленинский пр-кт, 147</t>
  </si>
  <si>
    <t>X500/13SZL741</t>
  </si>
  <si>
    <t>г.Санкт-Петербург, г.Ломоносов, Владимирская ул., 27</t>
  </si>
  <si>
    <t>6462</t>
  </si>
  <si>
    <t>X500/13SZL762</t>
  </si>
  <si>
    <t>05.12.2015</t>
  </si>
  <si>
    <t>г.Пикалево, Горняков ул., 14</t>
  </si>
  <si>
    <t>6437</t>
  </si>
  <si>
    <t>X500/13SZL782</t>
  </si>
  <si>
    <t>г.Великие Луки, Гагарина пр-кт, 87А</t>
  </si>
  <si>
    <t>6484</t>
  </si>
  <si>
    <t>X500/13SZL783</t>
  </si>
  <si>
    <t>170033</t>
  </si>
  <si>
    <t>г.Тверь, Склизкова ул., 36</t>
  </si>
  <si>
    <t>6449</t>
  </si>
  <si>
    <t>X500/13SZL795</t>
  </si>
  <si>
    <t>рп.Демянск, Володарского ул., 4</t>
  </si>
  <si>
    <t>6491</t>
  </si>
  <si>
    <t>X500/13SZL797</t>
  </si>
  <si>
    <t>г.Нелидово, Советская ул., 22</t>
  </si>
  <si>
    <t>6485</t>
  </si>
  <si>
    <t>X500/13SZL814</t>
  </si>
  <si>
    <t>08.12.2015</t>
  </si>
  <si>
    <t>г.Санкт-Петербург, Белградская ул., 26 к.9</t>
  </si>
  <si>
    <t>6466</t>
  </si>
  <si>
    <t>X500/13SZL817</t>
  </si>
  <si>
    <t>20.01.2016</t>
  </si>
  <si>
    <t>г.Санкт-Петербург, Кузнецовская ул., 10 лит.А,п.9Н</t>
  </si>
  <si>
    <t>6412</t>
  </si>
  <si>
    <t>X500/13SZL819</t>
  </si>
  <si>
    <t>03.12.2015</t>
  </si>
  <si>
    <t>г.Санкт-Петербург, Маршака пр-кт, 2 к1,лА,п11Н</t>
  </si>
  <si>
    <t>5252</t>
  </si>
  <si>
    <t>X500/13SZL821</t>
  </si>
  <si>
    <t>г.Пестово, Устюженское ш., 1А</t>
  </si>
  <si>
    <t>6161</t>
  </si>
  <si>
    <t>X500/13SZL851</t>
  </si>
  <si>
    <t>18.11.2015</t>
  </si>
  <si>
    <t>г.Полярные Зори, Энергетиков ул., 20</t>
  </si>
  <si>
    <t>6521</t>
  </si>
  <si>
    <t>X500/13SZL852</t>
  </si>
  <si>
    <t>г.Апатиты, Козлова ул., 9А</t>
  </si>
  <si>
    <t>6356</t>
  </si>
  <si>
    <t>X500/13SZL869</t>
  </si>
  <si>
    <t>12.02.2016</t>
  </si>
  <si>
    <t>187022</t>
  </si>
  <si>
    <t>гп.Форносово</t>
  </si>
  <si>
    <t>гп.Форносово, Павловское ш., 26</t>
  </si>
  <si>
    <t>6542</t>
  </si>
  <si>
    <t>X500/13SZL877</t>
  </si>
  <si>
    <t>04.12.2015</t>
  </si>
  <si>
    <t>г.Оленегорск, Парковая ул., 9</t>
  </si>
  <si>
    <t>5754</t>
  </si>
  <si>
    <t>X500/13SZL878</t>
  </si>
  <si>
    <t>10.04.2016</t>
  </si>
  <si>
    <t>188422</t>
  </si>
  <si>
    <t>п.Сельцо83</t>
  </si>
  <si>
    <t>6545</t>
  </si>
  <si>
    <t>X500/13SZL883</t>
  </si>
  <si>
    <t>11.12.2015</t>
  </si>
  <si>
    <t>г.Санкт-Петербург, п.Шушары, Центральная ул., 15</t>
  </si>
  <si>
    <t>6564</t>
  </si>
  <si>
    <t>X500/13SZL889</t>
  </si>
  <si>
    <t>09.12.2015</t>
  </si>
  <si>
    <t>180014</t>
  </si>
  <si>
    <t>г.Псков, Николая Васильева ул., 69 п.1001</t>
  </si>
  <si>
    <t>6565</t>
  </si>
  <si>
    <t>X500/13SZL890</t>
  </si>
  <si>
    <t>г.Псков, Индустриальная ул., 4 п.1002</t>
  </si>
  <si>
    <t>6566</t>
  </si>
  <si>
    <t>X500/13SZL891</t>
  </si>
  <si>
    <t>г.Псков, Леона Поземского ул., 116 п.1002</t>
  </si>
  <si>
    <t>6399</t>
  </si>
  <si>
    <t>X500/13SZL910</t>
  </si>
  <si>
    <t>15.12.2015</t>
  </si>
  <si>
    <t>175202</t>
  </si>
  <si>
    <t>г.Старая Русса, Минеральная ул., 24</t>
  </si>
  <si>
    <t>6502</t>
  </si>
  <si>
    <t>X500/13SZL911</t>
  </si>
  <si>
    <t>21.07.2016</t>
  </si>
  <si>
    <t>г.Невель, Коммуны пл., 18</t>
  </si>
  <si>
    <t>6452</t>
  </si>
  <si>
    <t>X500/13SZL912</t>
  </si>
  <si>
    <t>г.Кингисепп, Крикковское ш., 8</t>
  </si>
  <si>
    <t>6551</t>
  </si>
  <si>
    <t>X500/13SZL920</t>
  </si>
  <si>
    <t>г.Санкт-Петербург, Черняховского ул., 16/5 лит.А</t>
  </si>
  <si>
    <t>6586</t>
  </si>
  <si>
    <t>X500/13SZL940</t>
  </si>
  <si>
    <t>г.Оленегорск, Строительная ул., 41</t>
  </si>
  <si>
    <t>6543</t>
  </si>
  <si>
    <t>X500/13SZL994</t>
  </si>
  <si>
    <t>г.Конаково, Привокзальная пл., 1А/1Б</t>
  </si>
  <si>
    <t>6514</t>
  </si>
  <si>
    <t>X500/13SZL995</t>
  </si>
  <si>
    <t>172382</t>
  </si>
  <si>
    <t>г.Ржев, Центральная ул., 20</t>
  </si>
  <si>
    <t>6607</t>
  </si>
  <si>
    <t>X500/13SZL997</t>
  </si>
  <si>
    <t>г.Санкт-Петербург, Кораблестроителей ул., 36/1 л.А,п.33Н</t>
  </si>
  <si>
    <t>15080</t>
  </si>
  <si>
    <t>X500/13SZO062</t>
  </si>
  <si>
    <t>18.08.2018</t>
  </si>
  <si>
    <t>183034</t>
  </si>
  <si>
    <t>г.Мурманск, Героев-Североморцев пр-кт, 49</t>
  </si>
  <si>
    <t>15051</t>
  </si>
  <si>
    <t>X500/13SZO075</t>
  </si>
  <si>
    <t>18.07.2018</t>
  </si>
  <si>
    <t>174406</t>
  </si>
  <si>
    <t>г.Боровичи, Красноармейская ул, 8</t>
  </si>
  <si>
    <t>10885</t>
  </si>
  <si>
    <t>X500/13SZO076</t>
  </si>
  <si>
    <t>11.07.2018</t>
  </si>
  <si>
    <t>г.Североморск, Кирова ул, 1 А</t>
  </si>
  <si>
    <t>13383</t>
  </si>
  <si>
    <t>X500/13SZO085</t>
  </si>
  <si>
    <t>17.07.2018</t>
  </si>
  <si>
    <t>г.Заполярный, Ленина ул, 2</t>
  </si>
  <si>
    <t>15091</t>
  </si>
  <si>
    <t>X500/13SZO087</t>
  </si>
  <si>
    <t>27.07.2018</t>
  </si>
  <si>
    <t>198411</t>
  </si>
  <si>
    <t>г.Ломоносов, Жоры Антоненко ул, 2 лит.А</t>
  </si>
  <si>
    <t>175040</t>
  </si>
  <si>
    <t>г.Сольцы</t>
  </si>
  <si>
    <t>14976</t>
  </si>
  <si>
    <t>X500/13SZO131</t>
  </si>
  <si>
    <t>21.07.2018</t>
  </si>
  <si>
    <t>г.Оленегорск, Строительная ул, 56</t>
  </si>
  <si>
    <t>14839</t>
  </si>
  <si>
    <t>X500/13SZO152</t>
  </si>
  <si>
    <t>31.08.2018</t>
  </si>
  <si>
    <t>г.Мурманск, Героев-Североморцев пр-кт, 77</t>
  </si>
  <si>
    <t>14714</t>
  </si>
  <si>
    <t>X500/13SZO164</t>
  </si>
  <si>
    <t>19.07.2018</t>
  </si>
  <si>
    <t>г.Гатчина, Рысева ул, 62</t>
  </si>
  <si>
    <t>15060</t>
  </si>
  <si>
    <t>X500/13CTO169</t>
  </si>
  <si>
    <t>05.09.2018</t>
  </si>
  <si>
    <t>г.Тверь, Тверская пл, 6 п.1</t>
  </si>
  <si>
    <t>14341</t>
  </si>
  <si>
    <t>X500/13CTO224</t>
  </si>
  <si>
    <t>с.Эммаусс</t>
  </si>
  <si>
    <t>с.Эммаусс2А</t>
  </si>
  <si>
    <t>15170</t>
  </si>
  <si>
    <t>X500/13SZO253</t>
  </si>
  <si>
    <t>05.10.2018</t>
  </si>
  <si>
    <t>г.Апатиты, Дзержинского ул, 37</t>
  </si>
  <si>
    <t>15329</t>
  </si>
  <si>
    <t>X500/13CTO255</t>
  </si>
  <si>
    <t>14.09.2018</t>
  </si>
  <si>
    <t>г.Тверь, Афанасия Никитина наб, 86 нп.4Б</t>
  </si>
  <si>
    <t>15330</t>
  </si>
  <si>
    <t>X500/13CTO256</t>
  </si>
  <si>
    <t>21.08.2018</t>
  </si>
  <si>
    <t>г.Удомля, Энтузиастов ул, 2/8А</t>
  </si>
  <si>
    <t>15331</t>
  </si>
  <si>
    <t>X500/13CTO257</t>
  </si>
  <si>
    <t>12.09.2018</t>
  </si>
  <si>
    <t>г.Тверь, Зеленый пр-д, 49 1</t>
  </si>
  <si>
    <t>15332</t>
  </si>
  <si>
    <t>X500/13CTO258</t>
  </si>
  <si>
    <t>29.08.2018</t>
  </si>
  <si>
    <t>172400</t>
  </si>
  <si>
    <t>пгт.Оленино</t>
  </si>
  <si>
    <t>пгт.Оленино, Кузьмина ул, 33/1</t>
  </si>
  <si>
    <t>15333</t>
  </si>
  <si>
    <t>X500/13CTO259</t>
  </si>
  <si>
    <t>24.08.2018</t>
  </si>
  <si>
    <t>г.Тверь, Озерная ул, 14 к.1,п.5</t>
  </si>
  <si>
    <t>15334</t>
  </si>
  <si>
    <t>X500/13CTO260</t>
  </si>
  <si>
    <t>г.Бежецк, Большая ул, 60А</t>
  </si>
  <si>
    <t>15335</t>
  </si>
  <si>
    <t>X500/13CTO261</t>
  </si>
  <si>
    <t>15.08.2018</t>
  </si>
  <si>
    <t>г.Тверь, Зеленый пр-д, 43 к.2,нп1</t>
  </si>
  <si>
    <t>15336</t>
  </si>
  <si>
    <t>X500/13CTO262</t>
  </si>
  <si>
    <t>28.08.2018</t>
  </si>
  <si>
    <t>172800</t>
  </si>
  <si>
    <t>г.Андреаполь</t>
  </si>
  <si>
    <t>г.Андреаполь, Октябрьская ул, 28</t>
  </si>
  <si>
    <t>15337</t>
  </si>
  <si>
    <t>X500/13CTO263</t>
  </si>
  <si>
    <t>27.09.2018</t>
  </si>
  <si>
    <t>г.Тверь, Волоколамский пр-кт, 33 п.3</t>
  </si>
  <si>
    <t>15338</t>
  </si>
  <si>
    <t>X500/13CTO264</t>
  </si>
  <si>
    <t>г.Тверь, Андрея Дементьева ул, 6 п.I,нп.IIб</t>
  </si>
  <si>
    <t>15339</t>
  </si>
  <si>
    <t>X500/13CTO265</t>
  </si>
  <si>
    <t>170009</t>
  </si>
  <si>
    <t>г.Тверь, Громова ул, 21</t>
  </si>
  <si>
    <t>15340</t>
  </si>
  <si>
    <t>X500/13CTO266</t>
  </si>
  <si>
    <t>170012</t>
  </si>
  <si>
    <t>г.Тверь, Вагонников 1-й пер, 43</t>
  </si>
  <si>
    <t>15341</t>
  </si>
  <si>
    <t>X500/13CTO267</t>
  </si>
  <si>
    <t>г.Тверь, Петербургское ш, 82/2 нп.12</t>
  </si>
  <si>
    <t>15278</t>
  </si>
  <si>
    <t>X500/13SZO269</t>
  </si>
  <si>
    <t>г.Санкт-Петербург, Среднерогатская ул, 8 к1с1п3Н-7Н</t>
  </si>
  <si>
    <t>15201</t>
  </si>
  <si>
    <t>X500/13SZO270</t>
  </si>
  <si>
    <t>04.08.2018</t>
  </si>
  <si>
    <t>г.Мурманск, Кольский пр-кт, 80</t>
  </si>
  <si>
    <t>15367</t>
  </si>
  <si>
    <t>X500/13CTO292</t>
  </si>
  <si>
    <t>06.09.2019</t>
  </si>
  <si>
    <t>г.Торжок, Мира ул, 38в</t>
  </si>
  <si>
    <t>15360</t>
  </si>
  <si>
    <t>X500/13SZO310</t>
  </si>
  <si>
    <t>15.09.2018</t>
  </si>
  <si>
    <t>г.Боровичи, Сушанская ул, 17Б</t>
  </si>
  <si>
    <t>15142</t>
  </si>
  <si>
    <t>X500/13SZO330</t>
  </si>
  <si>
    <t>17.08.2018</t>
  </si>
  <si>
    <t>г.Великие Луки, К.Либкнехта ул, 18</t>
  </si>
  <si>
    <t>15392</t>
  </si>
  <si>
    <t>X500/13SZO331</t>
  </si>
  <si>
    <t>19.11.2018</t>
  </si>
  <si>
    <t>г.Великий Новгород, Псковская ул, 12</t>
  </si>
  <si>
    <t>15325</t>
  </si>
  <si>
    <t>X500/13SZO345</t>
  </si>
  <si>
    <t>19.10.2018</t>
  </si>
  <si>
    <t>г.Псков, Леона Поземского ул, 63 п.1001</t>
  </si>
  <si>
    <t>15364</t>
  </si>
  <si>
    <t>X500/13SZO346</t>
  </si>
  <si>
    <t>30.09.2018</t>
  </si>
  <si>
    <t>г.Санкт-Петербург, Просвещения пр-кт, 75 лА,п3Н,12Н</t>
  </si>
  <si>
    <t>13820</t>
  </si>
  <si>
    <t>X500/13CTO349</t>
  </si>
  <si>
    <t>16.08.2018</t>
  </si>
  <si>
    <t>пгт.Оленино, Ленина ул, 45</t>
  </si>
  <si>
    <t>15267</t>
  </si>
  <si>
    <t>X500/13SZO358</t>
  </si>
  <si>
    <t>186130</t>
  </si>
  <si>
    <t>п.Чална</t>
  </si>
  <si>
    <t>п.Чална, Шоссейная ул, 39</t>
  </si>
  <si>
    <t>15096</t>
  </si>
  <si>
    <t>X500/13SZO381</t>
  </si>
  <si>
    <t>г.Гдов, Карла Маркса ул, 30</t>
  </si>
  <si>
    <t>15439</t>
  </si>
  <si>
    <t>X500/13CTO383</t>
  </si>
  <si>
    <t>171161</t>
  </si>
  <si>
    <t>г.Вышний Волочек, Цнинская наб, 6Б</t>
  </si>
  <si>
    <t>15395</t>
  </si>
  <si>
    <t>X500/13SZO386</t>
  </si>
  <si>
    <t>г.Санкт-Петербург, Краснопутиловская ул, 96 лит.А,п.2Н</t>
  </si>
  <si>
    <t>15460</t>
  </si>
  <si>
    <t>X500/13CTO397</t>
  </si>
  <si>
    <t>13.09.2018</t>
  </si>
  <si>
    <t>г.Тверь, Ленина пр-кт, 2 п.1</t>
  </si>
  <si>
    <t>15462</t>
  </si>
  <si>
    <t>X500/13CTO398</t>
  </si>
  <si>
    <t>172387</t>
  </si>
  <si>
    <t>г.Ржев, Зубцовское ш, 9</t>
  </si>
  <si>
    <t>15457</t>
  </si>
  <si>
    <t>X500/13CTO399</t>
  </si>
  <si>
    <t>г.Тверь, Вагжанова ул, 1 п.1,3</t>
  </si>
  <si>
    <t>15456</t>
  </si>
  <si>
    <t>X500/13CTO400</t>
  </si>
  <si>
    <t>г.Тверь, Богданова ул, 26/17</t>
  </si>
  <si>
    <t>15454</t>
  </si>
  <si>
    <t>X500/13CTO401</t>
  </si>
  <si>
    <t>25.09.2018</t>
  </si>
  <si>
    <t>г.Тверь, 50 лет Октября пр-кт, 42 пом.1</t>
  </si>
  <si>
    <t>15463</t>
  </si>
  <si>
    <t>X500/13CTO402</t>
  </si>
  <si>
    <t>г.Тверь, Победы пр-кт, 78</t>
  </si>
  <si>
    <t>15465</t>
  </si>
  <si>
    <t>X500/13CTO407</t>
  </si>
  <si>
    <t>04.12.2018</t>
  </si>
  <si>
    <t>г.Лихославль, Первомайская ул, 2А</t>
  </si>
  <si>
    <t>15466</t>
  </si>
  <si>
    <t>X500/13CTO408</t>
  </si>
  <si>
    <t>г.Тверь, Молодежный б-р, 8 к.3</t>
  </si>
  <si>
    <t>15461</t>
  </si>
  <si>
    <t>X500/13CTO409</t>
  </si>
  <si>
    <t>172110</t>
  </si>
  <si>
    <t>г.Кувшиново, Октябрьская ул, 28А</t>
  </si>
  <si>
    <t>15459</t>
  </si>
  <si>
    <t>X500/13CTO410</t>
  </si>
  <si>
    <t>172009</t>
  </si>
  <si>
    <t>г.Торжок, Ленинградское ш, 46А п.1</t>
  </si>
  <si>
    <t>15453</t>
  </si>
  <si>
    <t>X500/13CTO415</t>
  </si>
  <si>
    <t>г.Бологое, Заозерный мкр ул, 3</t>
  </si>
  <si>
    <t>15458</t>
  </si>
  <si>
    <t>X500/13CTO416</t>
  </si>
  <si>
    <t>18.10.2018</t>
  </si>
  <si>
    <t>г.Лихославль, Лихославльская ул, 15</t>
  </si>
  <si>
    <t>15455</t>
  </si>
  <si>
    <t>X500/13CTO417</t>
  </si>
  <si>
    <t>09.10.2018</t>
  </si>
  <si>
    <t>г.Тверь, Бурашевское ш, 36</t>
  </si>
  <si>
    <t>11649</t>
  </si>
  <si>
    <t>X500/13SZO428</t>
  </si>
  <si>
    <t>д.Мины</t>
  </si>
  <si>
    <t>д.Мины, Краснофлотская ул, 34</t>
  </si>
  <si>
    <t>15432</t>
  </si>
  <si>
    <t>X500/13SZO451</t>
  </si>
  <si>
    <t>15448</t>
  </si>
  <si>
    <t>X500/13SZO452</t>
  </si>
  <si>
    <t>г.Санкт-Петербург, Ленинский пр-кт, 132 л.А,п3Н,4Н</t>
  </si>
  <si>
    <t>15160</t>
  </si>
  <si>
    <t>X500/13SZO473</t>
  </si>
  <si>
    <t>174408</t>
  </si>
  <si>
    <t>г.Боровичи, Раздолье мкр 1, 22</t>
  </si>
  <si>
    <t>15315</t>
  </si>
  <si>
    <t>X500/13SZO491</t>
  </si>
  <si>
    <t>21.09.2018</t>
  </si>
  <si>
    <t>г.Псков, Новгородская ул, 15</t>
  </si>
  <si>
    <t>15402</t>
  </si>
  <si>
    <t>X500/13SZO513</t>
  </si>
  <si>
    <t>31.10.2018</t>
  </si>
  <si>
    <t>г.Санкт-Петербург, Приморский пр-кт, 54 2с.1,п.33Н</t>
  </si>
  <si>
    <t>15538</t>
  </si>
  <si>
    <t>X500/13SZO516</t>
  </si>
  <si>
    <t>17.09.2018</t>
  </si>
  <si>
    <t>г.Кудрово, Столичная ул, 4 к.2,п.109Н</t>
  </si>
  <si>
    <t>15587</t>
  </si>
  <si>
    <t>X500/13SZO538</t>
  </si>
  <si>
    <t>10.10.2018</t>
  </si>
  <si>
    <t>г.Порхов, Калачева ул, 15</t>
  </si>
  <si>
    <t>15586</t>
  </si>
  <si>
    <t>X500/13SZO550</t>
  </si>
  <si>
    <t>27.10.2018</t>
  </si>
  <si>
    <t>г.Псков, Алтаева ул, 5 п1002-1005</t>
  </si>
  <si>
    <t>15609</t>
  </si>
  <si>
    <t>X500/13SZO555</t>
  </si>
  <si>
    <t>г.Санкт-Петербург, 2-й Муринский пр-кт, 30 л.А,п.14-Н</t>
  </si>
  <si>
    <t>15619</t>
  </si>
  <si>
    <t>X500/13SZO574</t>
  </si>
  <si>
    <t>г.Дно, Володарского ул, 8</t>
  </si>
  <si>
    <t>15290</t>
  </si>
  <si>
    <t>X500/13CTO577</t>
  </si>
  <si>
    <t>170023</t>
  </si>
  <si>
    <t>г.Тверь, Ржевская ул, 11А пом.1</t>
  </si>
  <si>
    <t>13713</t>
  </si>
  <si>
    <t>X500/13SZO591</t>
  </si>
  <si>
    <t>26.09.2018</t>
  </si>
  <si>
    <t>194361</t>
  </si>
  <si>
    <t>г.Санкт-Петербург,п.Левашово</t>
  </si>
  <si>
    <t>г.Санкт-Петербург,п.Левашово, Садовая ул, 12 лА,п1-Н</t>
  </si>
  <si>
    <t>13315</t>
  </si>
  <si>
    <t>X500/13CTO633</t>
  </si>
  <si>
    <t>07.12.2018</t>
  </si>
  <si>
    <t>г.Тверь, Можайского ул, 62б п.2</t>
  </si>
  <si>
    <t>15670</t>
  </si>
  <si>
    <t>X500/13SZO654</t>
  </si>
  <si>
    <t>г.Тихвин, Карла Маркса ул, 84</t>
  </si>
  <si>
    <t>15618</t>
  </si>
  <si>
    <t>X500/13SZO683</t>
  </si>
  <si>
    <t>29.09.2018</t>
  </si>
  <si>
    <t>г.Кандалакша, Набережная ул, 130</t>
  </si>
  <si>
    <t>15617</t>
  </si>
  <si>
    <t>X500/13SZO691</t>
  </si>
  <si>
    <t>г.Санкт-Петербург, Пискаревский пр-кт, 147 лБчп1-Н</t>
  </si>
  <si>
    <t>15665</t>
  </si>
  <si>
    <t>X500/13SZO692</t>
  </si>
  <si>
    <t>г.Санкт-Петербург, Декабристов ул, 14/7 л.А,п1Н,7Н</t>
  </si>
  <si>
    <t>15738</t>
  </si>
  <si>
    <t>X500/13SZO693</t>
  </si>
  <si>
    <t>23.10.2018</t>
  </si>
  <si>
    <t>г.Псков, Энтузиастов пр-кт, 5А</t>
  </si>
  <si>
    <t>15673</t>
  </si>
  <si>
    <t>X500/13SZO701</t>
  </si>
  <si>
    <t>г.Санкт-Петерб..., Пулковское/Переведенская ул, 8 с2,п9Н,12Н</t>
  </si>
  <si>
    <t>15616</t>
  </si>
  <si>
    <t>X500/13SZO708</t>
  </si>
  <si>
    <t>188290</t>
  </si>
  <si>
    <t>п.Осьмино</t>
  </si>
  <si>
    <t>п.Осьмино, Ленина ул, 51Б</t>
  </si>
  <si>
    <t>15675</t>
  </si>
  <si>
    <t>X500/13SZO718</t>
  </si>
  <si>
    <t>г.Санкт-Петербург, 13-я Красноармейская ул, 4 л.А</t>
  </si>
  <si>
    <t>12501</t>
  </si>
  <si>
    <t>X500/13SZO733</t>
  </si>
  <si>
    <t>г.Мурманск, Ледокольный пр-д, 1б</t>
  </si>
  <si>
    <t>15824</t>
  </si>
  <si>
    <t>X500/13SZO743</t>
  </si>
  <si>
    <t>30.11.2018</t>
  </si>
  <si>
    <t>г.Псков, Лепешинского ул, 8 п.1002</t>
  </si>
  <si>
    <t>15833</t>
  </si>
  <si>
    <t>X500/13SZO749</t>
  </si>
  <si>
    <t>16.03.2019</t>
  </si>
  <si>
    <t>г.Оленегорск, Строительная ул, 49</t>
  </si>
  <si>
    <t>15887</t>
  </si>
  <si>
    <t>X500/13CTO771</t>
  </si>
  <si>
    <t>07.11.2018</t>
  </si>
  <si>
    <t>г.Тверь, Королева ул, 7</t>
  </si>
  <si>
    <t>15853</t>
  </si>
  <si>
    <t>X500/13CTO784</t>
  </si>
  <si>
    <t>г.Тверь, Карла Маркса ул, 3</t>
  </si>
  <si>
    <t>15851</t>
  </si>
  <si>
    <t>X500/13CTO785</t>
  </si>
  <si>
    <t>171984</t>
  </si>
  <si>
    <t>г.Бежецк, Рядового Николаева наб, 10</t>
  </si>
  <si>
    <t>15852</t>
  </si>
  <si>
    <t>X500/13CTO786</t>
  </si>
  <si>
    <t>16.11.2018</t>
  </si>
  <si>
    <t>г.Западная Двина, Ленина ул, 38</t>
  </si>
  <si>
    <t>15854</t>
  </si>
  <si>
    <t>X500/13CTO790</t>
  </si>
  <si>
    <t>г.Удомля, Курчатова пр-кт, 26А</t>
  </si>
  <si>
    <t>15856</t>
  </si>
  <si>
    <t>X500/13CTO793</t>
  </si>
  <si>
    <t>02.11.2018</t>
  </si>
  <si>
    <t>г.Нелидово, Кирова ул, 18</t>
  </si>
  <si>
    <t>15859</t>
  </si>
  <si>
    <t>X500/13CTO794</t>
  </si>
  <si>
    <t>г.Тверь, Левитана ул, 28 п1-3,12,60</t>
  </si>
  <si>
    <t>15857</t>
  </si>
  <si>
    <t>X500/13CTO795</t>
  </si>
  <si>
    <t>09.11.2018</t>
  </si>
  <si>
    <t>г.Тверь, Ильи Касьянова ул, 13</t>
  </si>
  <si>
    <t>15861</t>
  </si>
  <si>
    <t>X500/13CTO796</t>
  </si>
  <si>
    <t>г.Торопец, Соловьева ул, 12/65</t>
  </si>
  <si>
    <t>15858</t>
  </si>
  <si>
    <t>X500/13CTO797</t>
  </si>
  <si>
    <t>г.Тверь,п.Химинститута</t>
  </si>
  <si>
    <t>г.Тверь,п.Химинститута28</t>
  </si>
  <si>
    <t>15855</t>
  </si>
  <si>
    <t>X500/13CTO799</t>
  </si>
  <si>
    <t>01.11.2018</t>
  </si>
  <si>
    <t>г.Удомля, Автодорожная ул, 11</t>
  </si>
  <si>
    <t>15596</t>
  </si>
  <si>
    <t>X500/13SZO803</t>
  </si>
  <si>
    <t>03.12.2018</t>
  </si>
  <si>
    <t>г.Тихвин, 1-й А мкр, 1А</t>
  </si>
  <si>
    <t>15726</t>
  </si>
  <si>
    <t>X500/13SZO806</t>
  </si>
  <si>
    <t>г.Санкт-Петербург,п.Металлострой</t>
  </si>
  <si>
    <t>г.Санкт-Петербург,п.Металл..., Центральная ул, 19 п.73Н,75Н,</t>
  </si>
  <si>
    <t>15899</t>
  </si>
  <si>
    <t>X500/13SZO820</t>
  </si>
  <si>
    <t>г.Великий Новгород, Псковская ул, 24</t>
  </si>
  <si>
    <t>15925</t>
  </si>
  <si>
    <t>X500/13CTO845</t>
  </si>
  <si>
    <t>г.Тверь, Академика Туполева ул, 111</t>
  </si>
  <si>
    <t>15927</t>
  </si>
  <si>
    <t>X500/13SZO854</t>
  </si>
  <si>
    <t>06.11.2018</t>
  </si>
  <si>
    <t>г.Санкт-Петербург, Маршала Блюхера пр-кт, 11 к.2,с.1п1-</t>
  </si>
  <si>
    <t>15775</t>
  </si>
  <si>
    <t>X500/13SZO871</t>
  </si>
  <si>
    <t>г.Санкт-Петербург, Шлиссельбургский пр-кт, 37 л.А,чп.1-Н</t>
  </si>
  <si>
    <t>15936</t>
  </si>
  <si>
    <t>X500/13CTO873</t>
  </si>
  <si>
    <t>170015</t>
  </si>
  <si>
    <t>г.Тверь,п.Литвинки</t>
  </si>
  <si>
    <t>г.Тверь,п.Литвинки1А пом.01</t>
  </si>
  <si>
    <t>15956</t>
  </si>
  <si>
    <t>X500/13SZO878</t>
  </si>
  <si>
    <t>г.Великий Новгород, Большая Московская ул, 104 к.1</t>
  </si>
  <si>
    <t>15352</t>
  </si>
  <si>
    <t>X500/13SZO891</t>
  </si>
  <si>
    <t>гп. им.Свердлова</t>
  </si>
  <si>
    <t>гп. им.Свердлова, Овцинская ул, 70 п.1-Н</t>
  </si>
  <si>
    <t>15892</t>
  </si>
  <si>
    <t>X500/13SZO896</t>
  </si>
  <si>
    <t>г.Санкт-Петербург, Будапештская ул, 2 к1с1нп42Н,</t>
  </si>
  <si>
    <t>16023</t>
  </si>
  <si>
    <t>X500/13CTO914</t>
  </si>
  <si>
    <t>г.Тверь, Красина 2-я ул, 78 п.II</t>
  </si>
  <si>
    <t>16013</t>
  </si>
  <si>
    <t>X500/13CTO915</t>
  </si>
  <si>
    <t>г.Торжок, Дзержинского ул, 32</t>
  </si>
  <si>
    <t>16012</t>
  </si>
  <si>
    <t>X500/13CTO916</t>
  </si>
  <si>
    <t>г.Тверь, Строителей ул, 14</t>
  </si>
  <si>
    <t>15588</t>
  </si>
  <si>
    <t>X500/13SZO919</t>
  </si>
  <si>
    <t>г.Олонец, Свирских Дивизий ул, 6</t>
  </si>
  <si>
    <t>15880</t>
  </si>
  <si>
    <t>X500/13SZO920</t>
  </si>
  <si>
    <t>14.11.2018</t>
  </si>
  <si>
    <t>182277</t>
  </si>
  <si>
    <t>рп.Сосновый Бор</t>
  </si>
  <si>
    <t>рп.Сосновый Бор, Солнечная ул, 16</t>
  </si>
  <si>
    <t>15699</t>
  </si>
  <si>
    <t>X500/13SZO929</t>
  </si>
  <si>
    <t>13.12.2018</t>
  </si>
  <si>
    <t>г.Петрозаводск, Антонова ул, 9Б</t>
  </si>
  <si>
    <t>6626</t>
  </si>
  <si>
    <t>X500/13SZQ001</t>
  </si>
  <si>
    <t>25.02.2016</t>
  </si>
  <si>
    <t>г.Мурманск, Ленина пр-кт, 82</t>
  </si>
  <si>
    <t>6631</t>
  </si>
  <si>
    <t>X500/13SZQ005</t>
  </si>
  <si>
    <t>6662</t>
  </si>
  <si>
    <t>X500/13SZQ051</t>
  </si>
  <si>
    <t>10.01.2016</t>
  </si>
  <si>
    <t>г.Оленегорск, Капитана Иванова ул., 5</t>
  </si>
  <si>
    <t>6629</t>
  </si>
  <si>
    <t>X500/13SZQ066</t>
  </si>
  <si>
    <t>06.01.2016</t>
  </si>
  <si>
    <t>196653</t>
  </si>
  <si>
    <t>г.Санкт-Петербург, г.Колпино, Веры Слуцкой ул., 32</t>
  </si>
  <si>
    <t>6702</t>
  </si>
  <si>
    <t>X500/13SZQ107</t>
  </si>
  <si>
    <t>191023</t>
  </si>
  <si>
    <t>г.Санкт-Петербург, Караванная ул., 1 лит.А</t>
  </si>
  <si>
    <t>6486</t>
  </si>
  <si>
    <t>X500/13SZQ108</t>
  </si>
  <si>
    <t>г.Тосно, Ленина пр-кт, 10</t>
  </si>
  <si>
    <t>6727</t>
  </si>
  <si>
    <t>X500/13SZQ117</t>
  </si>
  <si>
    <t>г.Санкт-Петербург, Просвещения пр-кт, 74 к.2,лит.Б</t>
  </si>
  <si>
    <t>6735</t>
  </si>
  <si>
    <t>X500/13SZQ129</t>
  </si>
  <si>
    <t>г.Великий Новгород, Хутынская ул, 21</t>
  </si>
  <si>
    <t>6757</t>
  </si>
  <si>
    <t>X500/13SZQ170</t>
  </si>
  <si>
    <t>21.02.2017</t>
  </si>
  <si>
    <t>г.Санкт-Петербург, Коллонтай ул, 12 к.1,лит.А</t>
  </si>
  <si>
    <t>6747</t>
  </si>
  <si>
    <t>X500/13SZQ219</t>
  </si>
  <si>
    <t>27.01.2016</t>
  </si>
  <si>
    <t>г.Тверь, Афанасия Никитина наб., 144</t>
  </si>
  <si>
    <t>6812</t>
  </si>
  <si>
    <t>X500/13SZQ221</t>
  </si>
  <si>
    <t>28.01.2016</t>
  </si>
  <si>
    <t>г.Санкт-Петербург, Юрия Гагарина пр-кт, 20 к.1</t>
  </si>
  <si>
    <t>6861</t>
  </si>
  <si>
    <t>X500/13SZQ229</t>
  </si>
  <si>
    <t>г.Удомля, Курчатова пр-кт, 22А</t>
  </si>
  <si>
    <t>6775</t>
  </si>
  <si>
    <t>X500/13SZQ246</t>
  </si>
  <si>
    <t>10.02.2016</t>
  </si>
  <si>
    <t>г.Никольское, Советский пр-кт, 237</t>
  </si>
  <si>
    <t>6748</t>
  </si>
  <si>
    <t>X500/13SZQ250</t>
  </si>
  <si>
    <t>05.02.2016</t>
  </si>
  <si>
    <t>6875</t>
  </si>
  <si>
    <t>X500/13SZQ254</t>
  </si>
  <si>
    <t>02.02.2016</t>
  </si>
  <si>
    <t>г.Боровичи, 1-го Мая ул., 49</t>
  </si>
  <si>
    <t>6910</t>
  </si>
  <si>
    <t>X500/13SZQ291</t>
  </si>
  <si>
    <t>07.03.2016</t>
  </si>
  <si>
    <t>г.Подпорожье, Комсомольская ул., 4Б</t>
  </si>
  <si>
    <t>6911</t>
  </si>
  <si>
    <t>X500/13SZQ292</t>
  </si>
  <si>
    <t>08.05.2016</t>
  </si>
  <si>
    <t>187760</t>
  </si>
  <si>
    <t>с.Винницы</t>
  </si>
  <si>
    <t>с.Винницы, Советская ул., 85</t>
  </si>
  <si>
    <t>6920</t>
  </si>
  <si>
    <t>X500/13SZQ301</t>
  </si>
  <si>
    <t>26.02.2016</t>
  </si>
  <si>
    <t>188678</t>
  </si>
  <si>
    <t>г.Мурино, Привокзальная пл., стр.5Б п.5Н</t>
  </si>
  <si>
    <t>6959</t>
  </si>
  <si>
    <t>X500/13SZQ333</t>
  </si>
  <si>
    <t>22.02.2016</t>
  </si>
  <si>
    <t>г.Санкт-Петербург, Егорова ул., 25 лит.А,п.7Н</t>
  </si>
  <si>
    <t>6935</t>
  </si>
  <si>
    <t>X500/13SZQ334</t>
  </si>
  <si>
    <t>191025</t>
  </si>
  <si>
    <t>г.Санкт-Петербург, Стремянная ул., 1</t>
  </si>
  <si>
    <t>6746</t>
  </si>
  <si>
    <t>X500/13SZQ335</t>
  </si>
  <si>
    <t>19.02.2016</t>
  </si>
  <si>
    <t>г.Торжок, Дзержинского ул., 7</t>
  </si>
  <si>
    <t>6978</t>
  </si>
  <si>
    <t>X500/13SZQ365</t>
  </si>
  <si>
    <t>28.03.2016</t>
  </si>
  <si>
    <t>г.Санкт-Петербург, Достоевского ул., 30/23</t>
  </si>
  <si>
    <t>6879</t>
  </si>
  <si>
    <t>X500/13SZQ368</t>
  </si>
  <si>
    <t>04.03.2016</t>
  </si>
  <si>
    <t>г.Коммунар, Бумажников ул., 7А</t>
  </si>
  <si>
    <t>6916</t>
  </si>
  <si>
    <t>X500/13SZQ369</t>
  </si>
  <si>
    <t>06.03.2016</t>
  </si>
  <si>
    <t>197345</t>
  </si>
  <si>
    <t>г.Санкт-Петербург, Туристская ул., 18 к1литА,п1Н</t>
  </si>
  <si>
    <t>6751</t>
  </si>
  <si>
    <t>X500/13SZQ421</t>
  </si>
  <si>
    <t>06.04.2016</t>
  </si>
  <si>
    <t>г.Санкт-Петербург, Пулковское ш., 38, 8 Литера А</t>
  </si>
  <si>
    <t>6999</t>
  </si>
  <si>
    <t>X500/13SZQ444</t>
  </si>
  <si>
    <t>18.03.2016</t>
  </si>
  <si>
    <t>185507</t>
  </si>
  <si>
    <t>д.Вилга</t>
  </si>
  <si>
    <t>д.Вилга, Прионежское ш., 40</t>
  </si>
  <si>
    <t>6998</t>
  </si>
  <si>
    <t>X500/13SZQ482</t>
  </si>
  <si>
    <t>25.04.2016</t>
  </si>
  <si>
    <t>г.Североморск, пгт.Сафоново</t>
  </si>
  <si>
    <t>г.Североморск, пгт.Сафоново, Капитана Елькина ул., 1</t>
  </si>
  <si>
    <t>6878</t>
  </si>
  <si>
    <t>X500/13SZQ483</t>
  </si>
  <si>
    <t>29.05.2016</t>
  </si>
  <si>
    <t>184310</t>
  </si>
  <si>
    <t>г.Заозерск</t>
  </si>
  <si>
    <t>г.Заозерск, Ленинского Комсомола ул., 9</t>
  </si>
  <si>
    <t>7044</t>
  </si>
  <si>
    <t>X500/13SZQ493</t>
  </si>
  <si>
    <t>15.04.2016</t>
  </si>
  <si>
    <t>г.Псков, Коммунальная ул., 73Б</t>
  </si>
  <si>
    <t>7104</t>
  </si>
  <si>
    <t>X500/13SZQ521</t>
  </si>
  <si>
    <t>01.04.2016</t>
  </si>
  <si>
    <t>г.Мончегорск, Ленина пр-кт, 6</t>
  </si>
  <si>
    <t>6739</t>
  </si>
  <si>
    <t>X500/13SZQ536</t>
  </si>
  <si>
    <t>31.03.2016</t>
  </si>
  <si>
    <t>188460</t>
  </si>
  <si>
    <t>д.Ополье</t>
  </si>
  <si>
    <t>д.Опольеб/н</t>
  </si>
  <si>
    <t>7050</t>
  </si>
  <si>
    <t>X500/13SZQ539</t>
  </si>
  <si>
    <t>30.03.2016</t>
  </si>
  <si>
    <t>г.Санкт-Петербург, Александра Матросова ул., 20 2 лит.А</t>
  </si>
  <si>
    <t>6992</t>
  </si>
  <si>
    <t>X500/13SZQ549</t>
  </si>
  <si>
    <t>г.Боровичи, Парковая ул., 25</t>
  </si>
  <si>
    <t>X500/13SZQ551</t>
  </si>
  <si>
    <t>21.04.2016</t>
  </si>
  <si>
    <t>г.Печоры, Юбилейная ул., 2А</t>
  </si>
  <si>
    <t>6507</t>
  </si>
  <si>
    <t>X500/13SZQ560</t>
  </si>
  <si>
    <t>08.04.2016</t>
  </si>
  <si>
    <t>пгт.Ульяновка</t>
  </si>
  <si>
    <t>пгт.Ульяновка, Советский пр-кт, 25</t>
  </si>
  <si>
    <t>6870</t>
  </si>
  <si>
    <t>X500/13SZQ561</t>
  </si>
  <si>
    <t>05.04.2016</t>
  </si>
  <si>
    <t>г.Санкт-Петербург, Петергофское ш., 3 к.3</t>
  </si>
  <si>
    <t>7175</t>
  </si>
  <si>
    <t>X500/13SZQ574</t>
  </si>
  <si>
    <t>12.04.2016</t>
  </si>
  <si>
    <t>170521</t>
  </si>
  <si>
    <t>с.Медное</t>
  </si>
  <si>
    <t>с.Медное, Советская ул., 95</t>
  </si>
  <si>
    <t>7177</t>
  </si>
  <si>
    <t>X500/13SZQ575</t>
  </si>
  <si>
    <t>19.04.2016</t>
  </si>
  <si>
    <t>г.Западная Двина, Ленина ул., 34 п67</t>
  </si>
  <si>
    <t>7181</t>
  </si>
  <si>
    <t>X500/13SZQ578</t>
  </si>
  <si>
    <t>28.04.2016</t>
  </si>
  <si>
    <t>г.Санкт-Петербург, Бутлерова ул., 13</t>
  </si>
  <si>
    <t>7185</t>
  </si>
  <si>
    <t>X500/13SZQ579</t>
  </si>
  <si>
    <t>03.05.2016</t>
  </si>
  <si>
    <t>г.Ржев, Карла Маркса ул., 12 нп1</t>
  </si>
  <si>
    <t>7004</t>
  </si>
  <si>
    <t>X500/13SZQ607</t>
  </si>
  <si>
    <t>171720</t>
  </si>
  <si>
    <t>г.Весьегонск</t>
  </si>
  <si>
    <t>г.Весьегонск, Карла Маркса ул., 110</t>
  </si>
  <si>
    <t>6503</t>
  </si>
  <si>
    <t>X500/13SZQ608</t>
  </si>
  <si>
    <t>24.06.2016</t>
  </si>
  <si>
    <t>г.Осташков, Ленинский пр-кт, 105</t>
  </si>
  <si>
    <t>7203</t>
  </si>
  <si>
    <t>X500/13SZQ609</t>
  </si>
  <si>
    <t>22.04.2016</t>
  </si>
  <si>
    <t>г.Мурманск, Алексея Хлобыстова ул., 16 к.2</t>
  </si>
  <si>
    <t>7206</t>
  </si>
  <si>
    <t>X500/13SZQ615</t>
  </si>
  <si>
    <t>г.Кировск, Ленина пр-кт, 10</t>
  </si>
  <si>
    <t>7138</t>
  </si>
  <si>
    <t>X500/13SZQ616</t>
  </si>
  <si>
    <t>23.07.2016</t>
  </si>
  <si>
    <t>г.Кировск, Кирова ул., 15А</t>
  </si>
  <si>
    <t>7214</t>
  </si>
  <si>
    <t>X500/13SZQ626</t>
  </si>
  <si>
    <t>07.04.2016</t>
  </si>
  <si>
    <t>180551</t>
  </si>
  <si>
    <t>д.Писковичи</t>
  </si>
  <si>
    <t>7267</t>
  </si>
  <si>
    <t>X500/13SZQ666</t>
  </si>
  <si>
    <t>29.04.2016</t>
  </si>
  <si>
    <t>185509</t>
  </si>
  <si>
    <t>п.Мелиоративный</t>
  </si>
  <si>
    <t>п.Мелиоративный, Петрозаводская ул., 20</t>
  </si>
  <si>
    <t>7252</t>
  </si>
  <si>
    <t>X500/13SZQ667</t>
  </si>
  <si>
    <t>г.Пестово, Ленина ул., 33</t>
  </si>
  <si>
    <t>7274</t>
  </si>
  <si>
    <t>X500/13SZQ681</t>
  </si>
  <si>
    <t>18.04.2016</t>
  </si>
  <si>
    <t>г.Псков, Алексея Алехина ул, 1 п.1001</t>
  </si>
  <si>
    <t>6917</t>
  </si>
  <si>
    <t>X500/13SZQ682</t>
  </si>
  <si>
    <t>08.06.2016</t>
  </si>
  <si>
    <t>г.Санкт-Петербург, Бухарестская ул., 118 к.1</t>
  </si>
  <si>
    <t>7264</t>
  </si>
  <si>
    <t>X500/13SZQ683</t>
  </si>
  <si>
    <t>24.05.2016</t>
  </si>
  <si>
    <t>п.Тельмана10А</t>
  </si>
  <si>
    <t>7151</t>
  </si>
  <si>
    <t>X500/13SZQ693</t>
  </si>
  <si>
    <t>20.05.2016</t>
  </si>
  <si>
    <t>191015</t>
  </si>
  <si>
    <t>г.Санкт-Петербург, Кирочная ул., 45</t>
  </si>
  <si>
    <t>6965</t>
  </si>
  <si>
    <t>X500/13SZQ710</t>
  </si>
  <si>
    <t>192238</t>
  </si>
  <si>
    <t>г.Санкт-Петербург, Славы пр-кт, 40 к.1</t>
  </si>
  <si>
    <t>7269</t>
  </si>
  <si>
    <t>X500/13SZQ714</t>
  </si>
  <si>
    <t>05.05.2016</t>
  </si>
  <si>
    <t>г.Боровичи, Ленинградская ул., 47</t>
  </si>
  <si>
    <t>X500/13SZQ736</t>
  </si>
  <si>
    <t>17.05.2016</t>
  </si>
  <si>
    <t>г.Беломорск, Портовое ш., 26</t>
  </si>
  <si>
    <t>7334</t>
  </si>
  <si>
    <t>X500/13SZQ743</t>
  </si>
  <si>
    <t>11.05.2016</t>
  </si>
  <si>
    <t>г.Торопец, Стрелецкая ул., 45</t>
  </si>
  <si>
    <t>7295</t>
  </si>
  <si>
    <t>X500/13SZQ744</t>
  </si>
  <si>
    <t>06.05.2016</t>
  </si>
  <si>
    <t>г.Торжок, Луначарского ул., 116</t>
  </si>
  <si>
    <t>7351</t>
  </si>
  <si>
    <t>X500/13SZQ749</t>
  </si>
  <si>
    <t>12.05.2016</t>
  </si>
  <si>
    <t>184420</t>
  </si>
  <si>
    <t>пгт.Никель, Бредова ул., 10</t>
  </si>
  <si>
    <t>7352</t>
  </si>
  <si>
    <t>X500/13SZQ750</t>
  </si>
  <si>
    <t>17.06.2016</t>
  </si>
  <si>
    <t>г.Петрозаводск, Кутузова ул.н.зд.45,п1</t>
  </si>
  <si>
    <t>X500/13SZQ762</t>
  </si>
  <si>
    <t>07.05.2016</t>
  </si>
  <si>
    <t>г.Псков, Новоселов ул., 17 п.1001</t>
  </si>
  <si>
    <t>7187</t>
  </si>
  <si>
    <t>X500/13SZQ763</t>
  </si>
  <si>
    <t>27.05.2016</t>
  </si>
  <si>
    <t>гп.Кузьмоловский, Заозерная ул., 5</t>
  </si>
  <si>
    <t>6882</t>
  </si>
  <si>
    <t>X500/13SZQ764</t>
  </si>
  <si>
    <t>г.Санкт-Петербург, Большой В.О. пр-кт, 80,лит.Р п.1Н,5Н,6Н</t>
  </si>
  <si>
    <t>6881</t>
  </si>
  <si>
    <t>X500/13SZQ765</t>
  </si>
  <si>
    <t>10.03.2017</t>
  </si>
  <si>
    <t>г.Санкт-Петербург, п.Усть-Ижора</t>
  </si>
  <si>
    <t>г.Санкт-Петербург, п.Усть-Ижора, Социалистическая ул, 22 к.4</t>
  </si>
  <si>
    <t>X500/13SZQ771</t>
  </si>
  <si>
    <t>г.Санкт-Петербург, Оптиков ул., 46 к.1</t>
  </si>
  <si>
    <t>6942</t>
  </si>
  <si>
    <t>X500/13SZQ791</t>
  </si>
  <si>
    <t>г.Санкт-Петербург, Чапаева ул., 15</t>
  </si>
  <si>
    <t>X500/13SZQ800</t>
  </si>
  <si>
    <t>г.Остров, Карла Маркса ул., 23 лит.А</t>
  </si>
  <si>
    <t>7392</t>
  </si>
  <si>
    <t>X500/13SZQ819</t>
  </si>
  <si>
    <t>г.Санкт-Петербург, г.Сестрорецк</t>
  </si>
  <si>
    <t>г.Санкт-Петербург, г.Сестрорецк, Приморское ш., 293</t>
  </si>
  <si>
    <t>7336</t>
  </si>
  <si>
    <t>X500/13SZQ820</t>
  </si>
  <si>
    <t>15.05.2016</t>
  </si>
  <si>
    <t>г.Кингисепп, Большая Советская ул., 28</t>
  </si>
  <si>
    <t>7373</t>
  </si>
  <si>
    <t>X500/13SZQ849</t>
  </si>
  <si>
    <t>г.Коммунар, Фабричная ул., 9</t>
  </si>
  <si>
    <t>7133</t>
  </si>
  <si>
    <t>X500/13SZQ851</t>
  </si>
  <si>
    <t>16.05.2016</t>
  </si>
  <si>
    <t>г.Санкт-Петербург, Лермонтовский пр-кт, 48 лит.Д</t>
  </si>
  <si>
    <t>7414</t>
  </si>
  <si>
    <t>X500/13SZQ852</t>
  </si>
  <si>
    <t>16.08.2016</t>
  </si>
  <si>
    <t>г.Санкт-Петербург, Морская наб., 39,3,лит.А п.5Н-6Н</t>
  </si>
  <si>
    <t>7417</t>
  </si>
  <si>
    <t>X500/13SZQ877</t>
  </si>
  <si>
    <t>27.07.2016</t>
  </si>
  <si>
    <t>г.Санкт-Петербург, Адмирала Черокова ул., 18,2,лит.А пом.66Н</t>
  </si>
  <si>
    <t>7466</t>
  </si>
  <si>
    <t>X500/13SZQ884</t>
  </si>
  <si>
    <t>г.Мурманск, Свердлова ул., 47</t>
  </si>
  <si>
    <t>7000</t>
  </si>
  <si>
    <t>X500/13SZQ908</t>
  </si>
  <si>
    <t>25.05.2016</t>
  </si>
  <si>
    <t>г.Мурино, Охтинская аллея ул., 14 пом.15-Н</t>
  </si>
  <si>
    <t>X500/13SZQ932</t>
  </si>
  <si>
    <t>05.08.2016</t>
  </si>
  <si>
    <t>184220</t>
  </si>
  <si>
    <t>г.Полярные Зори, нп.Африканда</t>
  </si>
  <si>
    <t>г.Полярные Зори, нп.Африканда, Ленина ул., 16</t>
  </si>
  <si>
    <t>7477</t>
  </si>
  <si>
    <t>X500/13SZQ933</t>
  </si>
  <si>
    <t>07.06.2016</t>
  </si>
  <si>
    <t>гп.Муринское, г.Мурино</t>
  </si>
  <si>
    <t>гп.Муринское, г.Мурино, Шувалова ул, 3 п22Н19Н18Н</t>
  </si>
  <si>
    <t>X500/13SZQ958</t>
  </si>
  <si>
    <t>26.05.2016</t>
  </si>
  <si>
    <t>г.Санкт-Петербург, Испытателей пр-кт, 33</t>
  </si>
  <si>
    <t>7418</t>
  </si>
  <si>
    <t>X500/13SZQ974</t>
  </si>
  <si>
    <t>31.05.2016</t>
  </si>
  <si>
    <t>г.Бежецк, Нечаева ул., 18</t>
  </si>
  <si>
    <t>X500/13SZQ975</t>
  </si>
  <si>
    <t>23.06.2016</t>
  </si>
  <si>
    <t>188302</t>
  </si>
  <si>
    <t>д.Малые Колпаны</t>
  </si>
  <si>
    <t>д.Малые Колпаны, Речной мкр, 4</t>
  </si>
  <si>
    <t>7550</t>
  </si>
  <si>
    <t>X500/13SZQ976</t>
  </si>
  <si>
    <t>10.06.2016</t>
  </si>
  <si>
    <t>188360</t>
  </si>
  <si>
    <t>п.Войсковицы</t>
  </si>
  <si>
    <t>п.Войсковицы, Манина пл., 17 лит.А</t>
  </si>
  <si>
    <t>10342</t>
  </si>
  <si>
    <t>X500/13SZS005</t>
  </si>
  <si>
    <t>г.Суоярви, Гагарина ул, 9Б</t>
  </si>
  <si>
    <t>10202</t>
  </si>
  <si>
    <t>X500/13SZS010</t>
  </si>
  <si>
    <t>21.03.2017</t>
  </si>
  <si>
    <t>198510</t>
  </si>
  <si>
    <t>г.Санкт-Петербург, г.Петергоф, Парковая ул, 20,лит.А пом.7Н</t>
  </si>
  <si>
    <t>10396</t>
  </si>
  <si>
    <t>X500/13SZS124</t>
  </si>
  <si>
    <t>03.03.2017</t>
  </si>
  <si>
    <t>191180</t>
  </si>
  <si>
    <t>г.Санкт-Петербург, Загородный пр-кт, 35,лит.А пом.4-Н</t>
  </si>
  <si>
    <t>8520</t>
  </si>
  <si>
    <t>X500/13SZS133</t>
  </si>
  <si>
    <t>29.03.2017</t>
  </si>
  <si>
    <t>гп.Вырица, Сиверское ш, 188А</t>
  </si>
  <si>
    <t>10241</t>
  </si>
  <si>
    <t>X500/13SZS134</t>
  </si>
  <si>
    <t>г.Санкт-Петербург, Смоленская ул, 18,лит.А пом.158-Н</t>
  </si>
  <si>
    <t>10209</t>
  </si>
  <si>
    <t>X500/13SZS138</t>
  </si>
  <si>
    <t>15.03.2017</t>
  </si>
  <si>
    <t>г.Санкт-Петербург, г.Пушкин</t>
  </si>
  <si>
    <t>г.Санкт-Петербург, г.Пушкин, Кадетский б-р, 22/12 лит.А</t>
  </si>
  <si>
    <t>10397</t>
  </si>
  <si>
    <t>X500/13SZS139</t>
  </si>
  <si>
    <t>г.Санкт-Петербург, Кременчугская ул, 9 кор.1,литА</t>
  </si>
  <si>
    <t>10125</t>
  </si>
  <si>
    <t>X500/13SZS148</t>
  </si>
  <si>
    <t>г.Кириши, Ленинградская ул, 9А пом.1Н</t>
  </si>
  <si>
    <t>10440</t>
  </si>
  <si>
    <t>X500/13SZS181</t>
  </si>
  <si>
    <t>г.Тихвин, 1-ый мкр, 47 пом.1</t>
  </si>
  <si>
    <t>4620</t>
  </si>
  <si>
    <t>X500/13SZS227</t>
  </si>
  <si>
    <t>17.03.2017</t>
  </si>
  <si>
    <t>пгт.Ульяновка, Победы ул, 41 пом.II</t>
  </si>
  <si>
    <t>10107</t>
  </si>
  <si>
    <t>X500/13SZS228</t>
  </si>
  <si>
    <t>г.Кингисепп, Большой б-р, 8Д</t>
  </si>
  <si>
    <t>7689</t>
  </si>
  <si>
    <t>X500/13SZS229</t>
  </si>
  <si>
    <t>пгт.Сиверский, Героев пр-кт, 2Б к.2</t>
  </si>
  <si>
    <t>10464</t>
  </si>
  <si>
    <t>X500/13SZS230</t>
  </si>
  <si>
    <t>24.03.2017</t>
  </si>
  <si>
    <t>г.Старая Русса, Поперечная ул, 77 к.1</t>
  </si>
  <si>
    <t>9592</t>
  </si>
  <si>
    <t>X500/13CTS269</t>
  </si>
  <si>
    <t>171081</t>
  </si>
  <si>
    <t>г.Бологое, Заводской мкр, 4</t>
  </si>
  <si>
    <t>10516</t>
  </si>
  <si>
    <t>X500/13SZS350</t>
  </si>
  <si>
    <t>12.05.2017</t>
  </si>
  <si>
    <t>г.Петрозаводск, Хвойный пер, 5 пом.4</t>
  </si>
  <si>
    <t>10518</t>
  </si>
  <si>
    <t>X500/13SZS369</t>
  </si>
  <si>
    <t>23.03.2017</t>
  </si>
  <si>
    <t>г.Санкт-Петербург, Кржижановского ул, 17 лит.А</t>
  </si>
  <si>
    <t>X500/13SZS370</t>
  </si>
  <si>
    <t>19.05.2017</t>
  </si>
  <si>
    <t>г.Санкт-Петербург, Нахимова ул, 11,лит.А пом.57Н</t>
  </si>
  <si>
    <t>10532</t>
  </si>
  <si>
    <t>X500/13SZS389</t>
  </si>
  <si>
    <t>184143</t>
  </si>
  <si>
    <t>г.Ковдор, Чехова ул, 6</t>
  </si>
  <si>
    <t>10542</t>
  </si>
  <si>
    <t>X500/13SZS407</t>
  </si>
  <si>
    <t>186660</t>
  </si>
  <si>
    <t>пгт.Лоухи</t>
  </si>
  <si>
    <t>пгт.Лоухи, Советская ул, 19</t>
  </si>
  <si>
    <t>7441</t>
  </si>
  <si>
    <t>X500/13SZS408</t>
  </si>
  <si>
    <t>г.Санкт-Петербург, Тележная ул, 22,лит.А п2Н,5Н,6Н</t>
  </si>
  <si>
    <t>10471</t>
  </si>
  <si>
    <t>X500/13SZS409</t>
  </si>
  <si>
    <t>г.Санкт-Петербург, г.Сестрорецк, Воскова ул, 10 п.15Н,16Н</t>
  </si>
  <si>
    <t>10553</t>
  </si>
  <si>
    <t>X500/13SZS426</t>
  </si>
  <si>
    <t>26.03.2017</t>
  </si>
  <si>
    <t>192236</t>
  </si>
  <si>
    <t>г.Санкт-Петербург, Софийская ул, 33,1 лит.А,п4Н</t>
  </si>
  <si>
    <t>10555</t>
  </si>
  <si>
    <t>X500/13SZS451</t>
  </si>
  <si>
    <t>01.04.2017</t>
  </si>
  <si>
    <t>г.Санкт-Петербург, п...., Колпинское (Славянка)ш, 36,1 лит.А</t>
  </si>
  <si>
    <t>10544</t>
  </si>
  <si>
    <t>X500/13SZS461</t>
  </si>
  <si>
    <t>д.Лесколово, Красноборская ул</t>
  </si>
  <si>
    <t>10574</t>
  </si>
  <si>
    <t>X500/13SZS479</t>
  </si>
  <si>
    <t>г.Санкт-Петербург, Просвещения пр-кт, 62,лит.А п105Н,106Н</t>
  </si>
  <si>
    <t>10559</t>
  </si>
  <si>
    <t>X500/13SZS488</t>
  </si>
  <si>
    <t>г.Кириши, Волховская наб, 40 пом.32-Н</t>
  </si>
  <si>
    <t>10438</t>
  </si>
  <si>
    <t>X500/13SZS497</t>
  </si>
  <si>
    <t>27.04.2017</t>
  </si>
  <si>
    <t>г.Кириши, Нефтехимиков ул, 18А</t>
  </si>
  <si>
    <t>10598</t>
  </si>
  <si>
    <t>X500/13SZS533</t>
  </si>
  <si>
    <t>рп.Шимск</t>
  </si>
  <si>
    <t>рп.Шимск, Ленина ул, 14</t>
  </si>
  <si>
    <t>10605</t>
  </si>
  <si>
    <t>X500/13SZS540</t>
  </si>
  <si>
    <t>26.04.2017</t>
  </si>
  <si>
    <t>г.Валдай, Гоголя ул, 12 к.3</t>
  </si>
  <si>
    <t>10264</t>
  </si>
  <si>
    <t>X500/13SZS589</t>
  </si>
  <si>
    <t>30.05.2017</t>
  </si>
  <si>
    <t>г.Ивангород, Котовского ул, 12</t>
  </si>
  <si>
    <t>10636</t>
  </si>
  <si>
    <t>X500/13CTS603</t>
  </si>
  <si>
    <t>29.04.2017</t>
  </si>
  <si>
    <t>171988</t>
  </si>
  <si>
    <t>г.Бежецк, Кашинская ул, 9</t>
  </si>
  <si>
    <t>10653</t>
  </si>
  <si>
    <t>X500/13CTS623</t>
  </si>
  <si>
    <t>172383</t>
  </si>
  <si>
    <t>г.Ржев, Челюскинцев ул, 36 А</t>
  </si>
  <si>
    <t>10717</t>
  </si>
  <si>
    <t>X500/13CTS636</t>
  </si>
  <si>
    <t>г.Вышний Волочек, Казанский пр-кт, 112А п.1002</t>
  </si>
  <si>
    <t>8911</t>
  </si>
  <si>
    <t>X500/13SZS661</t>
  </si>
  <si>
    <t>11.05.2017</t>
  </si>
  <si>
    <t>г.Сольцы, Советский пр-кт, 50</t>
  </si>
  <si>
    <t>10586</t>
  </si>
  <si>
    <t>X500/13SZS689</t>
  </si>
  <si>
    <t>г.Санкт-Петербург, Орджоникидзе ул, 52,лит.А пом.93-Н</t>
  </si>
  <si>
    <t>10343</t>
  </si>
  <si>
    <t>X500/13SZS700</t>
  </si>
  <si>
    <t>188734</t>
  </si>
  <si>
    <t>п.Запорожское</t>
  </si>
  <si>
    <t>п.Запорожское, Механизаторов ул, 1</t>
  </si>
  <si>
    <t>10781</t>
  </si>
  <si>
    <t>X500/13SZS713</t>
  </si>
  <si>
    <t>188338</t>
  </si>
  <si>
    <t>д.Белогорка</t>
  </si>
  <si>
    <t>д.Белогорка, Институтская ул, 14А</t>
  </si>
  <si>
    <t>10673</t>
  </si>
  <si>
    <t>X500/13CTS732</t>
  </si>
  <si>
    <t>28.10.2017</t>
  </si>
  <si>
    <t>171254</t>
  </si>
  <si>
    <t>г.Конаково, Свободы ул, 144</t>
  </si>
  <si>
    <t>10601</t>
  </si>
  <si>
    <t>X500/13SZS764</t>
  </si>
  <si>
    <t>г.Санкт-Петербург, Маршала Блюхера пр-кт, 40 лит.А</t>
  </si>
  <si>
    <t>10852</t>
  </si>
  <si>
    <t>X500/13SZS765</t>
  </si>
  <si>
    <t>30.04.2017</t>
  </si>
  <si>
    <t>г.Санкт-Петербург, Загребский б-р, 45 лит.А</t>
  </si>
  <si>
    <t>687</t>
  </si>
  <si>
    <t>X500/13SZS766</t>
  </si>
  <si>
    <t>30.07.2010</t>
  </si>
  <si>
    <t>г.Пикалево, Вокзальная ул, 21</t>
  </si>
  <si>
    <t>705</t>
  </si>
  <si>
    <t>X500/13SZS767</t>
  </si>
  <si>
    <t>27.04.2010</t>
  </si>
  <si>
    <t>г.Кировск, Победы ул, 10А</t>
  </si>
  <si>
    <t>797</t>
  </si>
  <si>
    <t>X500/13SZS768</t>
  </si>
  <si>
    <t>07.04.2010</t>
  </si>
  <si>
    <t>г.Сланцы, Партизанская ул, 15</t>
  </si>
  <si>
    <t>697</t>
  </si>
  <si>
    <t>X500/13SZS769</t>
  </si>
  <si>
    <t>11.06.2010</t>
  </si>
  <si>
    <t>188531</t>
  </si>
  <si>
    <t>п.Большая Ижора</t>
  </si>
  <si>
    <t>п.Большая Ижора, Астанина ул, 1</t>
  </si>
  <si>
    <t>10954</t>
  </si>
  <si>
    <t>X500/13SZS816</t>
  </si>
  <si>
    <t>г.Псков, Машиниста пер, 7 п.1002</t>
  </si>
  <si>
    <t>10924</t>
  </si>
  <si>
    <t>X500/13SZS834</t>
  </si>
  <si>
    <t>13.05.2017</t>
  </si>
  <si>
    <t>п.Котельский6А</t>
  </si>
  <si>
    <t>10923</t>
  </si>
  <si>
    <t>X500/13SZS855</t>
  </si>
  <si>
    <t>г.Североморск, Комсомольская ул, 2</t>
  </si>
  <si>
    <t>8020</t>
  </si>
  <si>
    <t>X500/13SZS867</t>
  </si>
  <si>
    <t>01.06.2017</t>
  </si>
  <si>
    <t>г.Великие Луки, Стадионная ул, 25</t>
  </si>
  <si>
    <t>10960</t>
  </si>
  <si>
    <t>X500/13SZS868</t>
  </si>
  <si>
    <t>23.07.2017</t>
  </si>
  <si>
    <t>184506</t>
  </si>
  <si>
    <t>г.Мончегорск, Кондрикова ул, 16А</t>
  </si>
  <si>
    <t>10883</t>
  </si>
  <si>
    <t>X500/13SZS883</t>
  </si>
  <si>
    <t>23.06.2017</t>
  </si>
  <si>
    <t>196603</t>
  </si>
  <si>
    <t>г.Санкт-Петербург, г.Пушкин, Колокольный пер, 6 к.2</t>
  </si>
  <si>
    <t>10854</t>
  </si>
  <si>
    <t>X500/13SZS884</t>
  </si>
  <si>
    <t>31.08.2017</t>
  </si>
  <si>
    <t>194294</t>
  </si>
  <si>
    <t>г.Санкт-Петербург..., Тихоокеанская ул, 12,1,лит.А п.11Н-15Н</t>
  </si>
  <si>
    <t>10939</t>
  </si>
  <si>
    <t>X500/13SZS885</t>
  </si>
  <si>
    <t>16.06.2017</t>
  </si>
  <si>
    <t>г.Мурино, Шоссе в Лаврики ул, 89 п.43Н,41Н</t>
  </si>
  <si>
    <t>10997</t>
  </si>
  <si>
    <t>X500/13SZS886</t>
  </si>
  <si>
    <t>26.05.2017</t>
  </si>
  <si>
    <t>г.Санкт-Петербург, Большевиков пр-кт, 9,к.1А п.34Н,35-Н</t>
  </si>
  <si>
    <t>11001</t>
  </si>
  <si>
    <t>X500/13SZS887</t>
  </si>
  <si>
    <t>175210</t>
  </si>
  <si>
    <t>д.Дубовицы</t>
  </si>
  <si>
    <t>д.Дубовицы, Новгородская ул, 7</t>
  </si>
  <si>
    <t>10862</t>
  </si>
  <si>
    <t>X500/13SZS900</t>
  </si>
  <si>
    <t>г.Мурино, Садовая ул, 37Б</t>
  </si>
  <si>
    <t>11014</t>
  </si>
  <si>
    <t>X500/13CTS911</t>
  </si>
  <si>
    <t>г.Тверь, Орджоникидзе ул, 48Б п.1</t>
  </si>
  <si>
    <t>11071</t>
  </si>
  <si>
    <t>X500/13SZS919</t>
  </si>
  <si>
    <t>г.Коммунар, Пионерская ул, 9</t>
  </si>
  <si>
    <t>10834</t>
  </si>
  <si>
    <t>X500/13SZS949</t>
  </si>
  <si>
    <t>п.Бугры</t>
  </si>
  <si>
    <t>п.Бугры, Воронцовский б-р, 11,к.1 п.14Н,20Н</t>
  </si>
  <si>
    <t>X500/13SZV002</t>
  </si>
  <si>
    <t>21.12.2015</t>
  </si>
  <si>
    <t>г.Санкт-Петербург, Новоизмайловский пр-кт, 40 к.1</t>
  </si>
  <si>
    <t>X500/13SZV003</t>
  </si>
  <si>
    <t>г.Санкт-Петербург, г.Сестрорецк, Токарева ул., 16 лит.А</t>
  </si>
  <si>
    <t>X500/13SZV006</t>
  </si>
  <si>
    <t>08.02.2016</t>
  </si>
  <si>
    <t>г.Санкт-Петербург, Новоизмайловский пр-кт, 28</t>
  </si>
  <si>
    <t>X500/13SZV007</t>
  </si>
  <si>
    <t>29.02.2016</t>
  </si>
  <si>
    <t>X500/13SZV017</t>
  </si>
  <si>
    <t>г.Санкт-Петербург, Ленинский пр-кт, 156</t>
  </si>
  <si>
    <t>X500/13SZV020</t>
  </si>
  <si>
    <t>25.03.2016</t>
  </si>
  <si>
    <t>г.Санкт-Петербург, Троицкий пр-кт, 14 А,п15Н,16Н</t>
  </si>
  <si>
    <t>Урал-Агро-Торг ООО</t>
  </si>
  <si>
    <t>X500/13SZV025</t>
  </si>
  <si>
    <t>г.Санкт-Петербург, Пулковское ш, 38А к.8,пом.4Н</t>
  </si>
  <si>
    <t>X500/13SZV026</t>
  </si>
  <si>
    <t>г.Санкт-Петербург, г.Кронштадт</t>
  </si>
  <si>
    <t>г.Санкт-Петербург, г.Кронштадт, Флотская ул, 29/9 л.А,пом.1Н</t>
  </si>
  <si>
    <t>X500/13SZV033</t>
  </si>
  <si>
    <t>11.04.2017</t>
  </si>
  <si>
    <t>г.Санкт-Петербург, Смоленская ул, 18,лит.А пом.156Н</t>
  </si>
  <si>
    <t>X500/13SZV034</t>
  </si>
  <si>
    <t>г.Санкт-Петербург, г.Ломоносов, Кронштадтская ул, 1 лит.А</t>
  </si>
  <si>
    <t>X500/13SZV039</t>
  </si>
  <si>
    <t>30.09.2017</t>
  </si>
  <si>
    <t>г.Санкт-Петербург, Шотмана ул, 7,1 лит3,п.2-Н</t>
  </si>
  <si>
    <t>X500/13SZV041</t>
  </si>
  <si>
    <t>г.Псков, Некрасова ул, 42</t>
  </si>
  <si>
    <t>X500/13SZV043</t>
  </si>
  <si>
    <t>X500/13SZV045</t>
  </si>
  <si>
    <t>г.Тихвин, 5-й мкр, 51А</t>
  </si>
  <si>
    <t>X500/13SZV047</t>
  </si>
  <si>
    <t>г.Ивангород, Кингисеппское ш, 26</t>
  </si>
  <si>
    <t>X500/13SZV048</t>
  </si>
  <si>
    <t>г.Псков, Коммунальная ул, 15Б чп№1019</t>
  </si>
  <si>
    <t>X500/13SZV049</t>
  </si>
  <si>
    <t>27.12.2018</t>
  </si>
  <si>
    <t>г.Санкт-Петербург,п.Стрельна</t>
  </si>
  <si>
    <t>г.Санкт-Петербург,п.Стрельна, Львовская ул, 23 к2чп6Нк2,3</t>
  </si>
  <si>
    <t>X500/13SZV050</t>
  </si>
  <si>
    <t>г.Санкт-Петербург, Богатырский пр-кт, 4 л.А,п.18-Н</t>
  </si>
  <si>
    <t>X500/13SZV051</t>
  </si>
  <si>
    <t>г.Мурманск, Свердлова ул, 47</t>
  </si>
  <si>
    <t>X500/13SZV052</t>
  </si>
  <si>
    <t>21.01.2019</t>
  </si>
  <si>
    <t>г.Санкт-Петербург, Чайковского ул, 79 л.А,п.1-Н</t>
  </si>
  <si>
    <t>X500/13SZV054</t>
  </si>
  <si>
    <t>23.01.2019</t>
  </si>
  <si>
    <t>г.Санкт-Петербург, Тореза пр-кт, 40 к.1.л.Ап1Н</t>
  </si>
  <si>
    <t>X500/13SZV055</t>
  </si>
  <si>
    <t>10.06.2019</t>
  </si>
  <si>
    <t>197350</t>
  </si>
  <si>
    <t>г.Санкт-Петербург, Королева пр-кт, 65 л.А,п.44Н</t>
  </si>
  <si>
    <t>X500/13SZV058</t>
  </si>
  <si>
    <t>18.07.2019</t>
  </si>
  <si>
    <t>г.Санкт-Петербург, 11 линия ВО, 24 л.А,п.1-Н</t>
  </si>
  <si>
    <t>X500/13SZV059</t>
  </si>
  <si>
    <t>30.07.2019</t>
  </si>
  <si>
    <t>го.Тихвин, г.Тихвин</t>
  </si>
  <si>
    <t>го.Тихвин, г.Тихвин, Ново-Вязитская ул, 1А п.1</t>
  </si>
  <si>
    <t>10905</t>
  </si>
  <si>
    <t>X500/13SZX001</t>
  </si>
  <si>
    <t>188743</t>
  </si>
  <si>
    <t>п.Ромашки</t>
  </si>
  <si>
    <t>11089</t>
  </si>
  <si>
    <t>X500/13SZX002</t>
  </si>
  <si>
    <t>г.Кемь, Кирова пл, 4</t>
  </si>
  <si>
    <t>11153</t>
  </si>
  <si>
    <t>X500/13SZX030</t>
  </si>
  <si>
    <t>27.06.2017</t>
  </si>
  <si>
    <t>188654</t>
  </si>
  <si>
    <t>п.Стеклянный</t>
  </si>
  <si>
    <t>п.Стеклянный2</t>
  </si>
  <si>
    <t>11146</t>
  </si>
  <si>
    <t>X500/13SZX031</t>
  </si>
  <si>
    <t>09.06.2017</t>
  </si>
  <si>
    <t>гп.Токсово, Привокзальная ул, 10-А</t>
  </si>
  <si>
    <t>11079</t>
  </si>
  <si>
    <t>X500/13SZX032</t>
  </si>
  <si>
    <t>г.Заозерск, Колышкина ул, 7А</t>
  </si>
  <si>
    <t>10454</t>
  </si>
  <si>
    <t>X500/13SZX033</t>
  </si>
  <si>
    <t>174401</t>
  </si>
  <si>
    <t>г.Боровичи, Сушанская ул, 2Д</t>
  </si>
  <si>
    <t>11114</t>
  </si>
  <si>
    <t>X500/13SZX086</t>
  </si>
  <si>
    <t>28.07.2017</t>
  </si>
  <si>
    <t>г.Кириши, Победы пр-кт, 7 п.1-Н</t>
  </si>
  <si>
    <t>10856</t>
  </si>
  <si>
    <t>X500/13SZX087</t>
  </si>
  <si>
    <t>19.07.2017</t>
  </si>
  <si>
    <t>г.Гдов, Пограничная ул, 8</t>
  </si>
  <si>
    <t>9762</t>
  </si>
  <si>
    <t>X500/13CTX110</t>
  </si>
  <si>
    <t>04.08.2017</t>
  </si>
  <si>
    <t>г.Тверь, Левитана ул, 48 1,нпCXXXVI</t>
  </si>
  <si>
    <t>11227</t>
  </si>
  <si>
    <t>X500/13SZX127</t>
  </si>
  <si>
    <t>г.Санкт-Петербург, г.Ломоносов, Швейцарская ул, 1А п.1-Н,2-Н</t>
  </si>
  <si>
    <t>11323</t>
  </si>
  <si>
    <t>X500/13SZX128</t>
  </si>
  <si>
    <t>г.Сортавала, Новая ул, 16 16/1</t>
  </si>
  <si>
    <t>8960</t>
  </si>
  <si>
    <t>X500/13SZX167</t>
  </si>
  <si>
    <t>25.06.2017</t>
  </si>
  <si>
    <t>188831</t>
  </si>
  <si>
    <t>п.Кирилловское</t>
  </si>
  <si>
    <t>п.Кирилловское, Советская ул, Б/Н</t>
  </si>
  <si>
    <t>10873</t>
  </si>
  <si>
    <t>X500/13SZX177</t>
  </si>
  <si>
    <t>180017</t>
  </si>
  <si>
    <t>г.Псков, Яна Фабрициуса ул, 5Б,5А п.1015</t>
  </si>
  <si>
    <t>10442</t>
  </si>
  <si>
    <t>X500/13SZX278</t>
  </si>
  <si>
    <t>186206</t>
  </si>
  <si>
    <t>с.Янишполе</t>
  </si>
  <si>
    <t>с.Янишполе, Дорожная ул, 28В</t>
  </si>
  <si>
    <t>11217</t>
  </si>
  <si>
    <t>X500/13SZX279</t>
  </si>
  <si>
    <t>г.Великий Новгород, Менделеева ул, 4А</t>
  </si>
  <si>
    <t>11113</t>
  </si>
  <si>
    <t>X500/13SZX285</t>
  </si>
  <si>
    <t>д.Порошкино</t>
  </si>
  <si>
    <t>д.Порошкино, Ленинградское ш, стр.25Б</t>
  </si>
  <si>
    <t>10892</t>
  </si>
  <si>
    <t>X500/13SZX287</t>
  </si>
  <si>
    <t>гп.Токсово, Советов ул, 88</t>
  </si>
  <si>
    <t>10926</t>
  </si>
  <si>
    <t>X500/13CTX300</t>
  </si>
  <si>
    <t>171090</t>
  </si>
  <si>
    <t>пгт.Озерный</t>
  </si>
  <si>
    <t>пгт.Озерный, Московская ул, 13</t>
  </si>
  <si>
    <t>10529</t>
  </si>
  <si>
    <t>X500/13SZX324</t>
  </si>
  <si>
    <t>29.10.2017</t>
  </si>
  <si>
    <t>пгт.Форносово</t>
  </si>
  <si>
    <t>пгт.Форносово, Круговая ул, 4</t>
  </si>
  <si>
    <t>11206</t>
  </si>
  <si>
    <t>X500/13SZX337</t>
  </si>
  <si>
    <t>20.07.2017</t>
  </si>
  <si>
    <t>гп.Заневское, г.Кудрово</t>
  </si>
  <si>
    <t>гп.Заневское, г.Кудрово, Пражская ул, 13 п.1Н,3Н,4Н</t>
  </si>
  <si>
    <t>11447</t>
  </si>
  <si>
    <t>X500/13CTX338</t>
  </si>
  <si>
    <t>07.07.2017</t>
  </si>
  <si>
    <t>г.Ржев, Робеспьера ул, 8 п.1 п.3</t>
  </si>
  <si>
    <t>10085</t>
  </si>
  <si>
    <t>X500/13SZX351</t>
  </si>
  <si>
    <t>184538</t>
  </si>
  <si>
    <t>г.Оленегорск, нп.Высокий</t>
  </si>
  <si>
    <t>г.Оленегорск, нп.Высокий, Сыромятникова ул, 12</t>
  </si>
  <si>
    <t>11411</t>
  </si>
  <si>
    <t>X500/13CTX356</t>
  </si>
  <si>
    <t>21.07.2017</t>
  </si>
  <si>
    <t>гп.Конаково, г.Конаково</t>
  </si>
  <si>
    <t>гп.Конаково, г.Конаково, Строителей ул, 28 п.57в</t>
  </si>
  <si>
    <t>10043</t>
  </si>
  <si>
    <t>X500/13SZX374</t>
  </si>
  <si>
    <t>г.Порхов, Красноармейская ул, 12/14</t>
  </si>
  <si>
    <t>11460</t>
  </si>
  <si>
    <t>X500/13SZX395</t>
  </si>
  <si>
    <t>02.12.2017</t>
  </si>
  <si>
    <t>пгт.Дубровка</t>
  </si>
  <si>
    <t>пгт.Дубровка, Советская ул, 40А</t>
  </si>
  <si>
    <t>7584</t>
  </si>
  <si>
    <t>X500/13SZX399</t>
  </si>
  <si>
    <t>31.07.2017</t>
  </si>
  <si>
    <t>175140</t>
  </si>
  <si>
    <t>п.Пола</t>
  </si>
  <si>
    <t>п.Пола, Пионерская ул, 25Б</t>
  </si>
  <si>
    <t>11490</t>
  </si>
  <si>
    <t>X500/13SZX400</t>
  </si>
  <si>
    <t>30.08.2017</t>
  </si>
  <si>
    <t>пгт.Никель, Гвардейский пр-кт, 6/1</t>
  </si>
  <si>
    <t>11489</t>
  </si>
  <si>
    <t>X500/13SZX415</t>
  </si>
  <si>
    <t>г.Мурманск, Подгорная ул, 92</t>
  </si>
  <si>
    <t>11538</t>
  </si>
  <si>
    <t>X500/13SZX497</t>
  </si>
  <si>
    <t>14.07.2017</t>
  </si>
  <si>
    <t>г.Псков, Коммунальная ул, 39 п.1003</t>
  </si>
  <si>
    <t>11577</t>
  </si>
  <si>
    <t>X500/13SZX499</t>
  </si>
  <si>
    <t>15.09.2017</t>
  </si>
  <si>
    <t>г.Полярные Зори, Пушкина ул, 9</t>
  </si>
  <si>
    <t>11539</t>
  </si>
  <si>
    <t>X500/13SZX505</t>
  </si>
  <si>
    <t>г.Никольское, Школьная ул, 4</t>
  </si>
  <si>
    <t>11650</t>
  </si>
  <si>
    <t>X500/13SZX597</t>
  </si>
  <si>
    <t>п.Сиверский</t>
  </si>
  <si>
    <t>п.Сиверский, Красная ул, 33В</t>
  </si>
  <si>
    <t>11135</t>
  </si>
  <si>
    <t>X500/13CTX692</t>
  </si>
  <si>
    <t>13.10.2017</t>
  </si>
  <si>
    <t>170007</t>
  </si>
  <si>
    <t>г.Тверь, Шишкова ул, 90А</t>
  </si>
  <si>
    <t>11742</t>
  </si>
  <si>
    <t>X500/13CTX694</t>
  </si>
  <si>
    <t>22.08.2017</t>
  </si>
  <si>
    <t>г.Лихославль, Советская ул, 28</t>
  </si>
  <si>
    <t>11421</t>
  </si>
  <si>
    <t>X500/13SZX700</t>
  </si>
  <si>
    <t>188475</t>
  </si>
  <si>
    <t>д.Большое Куземкино</t>
  </si>
  <si>
    <t>11205</t>
  </si>
  <si>
    <t>X500/13SZX701</t>
  </si>
  <si>
    <t>27.07.2017</t>
  </si>
  <si>
    <t>г.Луга, Старорусская ул, 5</t>
  </si>
  <si>
    <t>11788</t>
  </si>
  <si>
    <t>X500/13CTX703</t>
  </si>
  <si>
    <t>171250</t>
  </si>
  <si>
    <t>г.Конаково, Ленина пр-кт, 11 А</t>
  </si>
  <si>
    <t>10277</t>
  </si>
  <si>
    <t>X500/13SZX713</t>
  </si>
  <si>
    <t>г.Санкт-Петербург, Московское ш, 38А п.4Н</t>
  </si>
  <si>
    <t>10853</t>
  </si>
  <si>
    <t>X500/13SZX751</t>
  </si>
  <si>
    <t>184144</t>
  </si>
  <si>
    <t>г.Ковдор, Коновалова ул, 7</t>
  </si>
  <si>
    <t>11799</t>
  </si>
  <si>
    <t>X500/13SZX773</t>
  </si>
  <si>
    <t>г.Пестово, Профсоюзов ул, 91</t>
  </si>
  <si>
    <t>11820</t>
  </si>
  <si>
    <t>X500/13SZX774</t>
  </si>
  <si>
    <t>02.08.2017</t>
  </si>
  <si>
    <t>183074</t>
  </si>
  <si>
    <t>г.Мурманск, Капитана Орликовой ул, 6</t>
  </si>
  <si>
    <t>11775</t>
  </si>
  <si>
    <t>X500/13SZX775</t>
  </si>
  <si>
    <t>г.Санкт-Петербург, п.Металлос..., Школьная ул, 14 лит.А,п.5Н</t>
  </si>
  <si>
    <t>11804</t>
  </si>
  <si>
    <t>X500/13SZX776</t>
  </si>
  <si>
    <t>18.08.2017</t>
  </si>
  <si>
    <t>г.Тосно, Московское ш, 33А</t>
  </si>
  <si>
    <t>11841</t>
  </si>
  <si>
    <t>X500/13SZX790</t>
  </si>
  <si>
    <t>г.Санкт-Петербург, Заставская ул, 22 2,лит.А</t>
  </si>
  <si>
    <t>11661</t>
  </si>
  <si>
    <t>X500/13SZX810</t>
  </si>
  <si>
    <t>197758</t>
  </si>
  <si>
    <t>г.Санкт-Петербург, п.Песочный</t>
  </si>
  <si>
    <t>г.Санкт-Петербург, п.Пес..., Ленинградская ул, 62 лит.А,п.1Н</t>
  </si>
  <si>
    <t>11880</t>
  </si>
  <si>
    <t>X500/13SZX819</t>
  </si>
  <si>
    <t>11.08.2017</t>
  </si>
  <si>
    <t>11459</t>
  </si>
  <si>
    <t>X500/13SZX820</t>
  </si>
  <si>
    <t>г.Великие Луки, Софьи Перовской ул, 2 п.1001</t>
  </si>
  <si>
    <t>11819</t>
  </si>
  <si>
    <t>X500/13SZX829</t>
  </si>
  <si>
    <t>д.Лесколово, Зеленая ул, 68А</t>
  </si>
  <si>
    <t>11627</t>
  </si>
  <si>
    <t>X500/13SZX839</t>
  </si>
  <si>
    <t>188657</t>
  </si>
  <si>
    <t>г.Сертолово, Черная речка мкр, 94</t>
  </si>
  <si>
    <t>11773</t>
  </si>
  <si>
    <t>X500/13SZX840</t>
  </si>
  <si>
    <t>194214</t>
  </si>
  <si>
    <t>г.Санкт-Петербург, Лиственная ул, 20 стр.1,п.3Н</t>
  </si>
  <si>
    <t>11073</t>
  </si>
  <si>
    <t>X500/13SZX841</t>
  </si>
  <si>
    <t>г.Санкт-Петербург, Комендантский пр-кт, 69 стр.1</t>
  </si>
  <si>
    <t>11818</t>
  </si>
  <si>
    <t>X500/13SZX846</t>
  </si>
  <si>
    <t>г.Североморск, Северная Застава ул, 36А</t>
  </si>
  <si>
    <t>11862</t>
  </si>
  <si>
    <t>X500/13SZX851</t>
  </si>
  <si>
    <t>194044</t>
  </si>
  <si>
    <t>г.Санкт-Петербург, Малый Сампсониевский п..., 2,лит.А п.12-Н</t>
  </si>
  <si>
    <t>11939</t>
  </si>
  <si>
    <t>X500/13SZX876</t>
  </si>
  <si>
    <t>15.08.2017</t>
  </si>
  <si>
    <t>г.Санкт-Петербург, Реки Смоленки наб, 3,2 л.А,п.21-Н</t>
  </si>
  <si>
    <t>10363</t>
  </si>
  <si>
    <t>X500/13SZX877</t>
  </si>
  <si>
    <t>г.Санкт-Петербург, Софьи Ковалевской ул, 12 лит.А</t>
  </si>
  <si>
    <t>11927</t>
  </si>
  <si>
    <t>X500/13CTX878</t>
  </si>
  <si>
    <t>27.10.2017</t>
  </si>
  <si>
    <t>пгт.Озерный, Комсомольская ул, 8</t>
  </si>
  <si>
    <t>11951</t>
  </si>
  <si>
    <t>X500/13SZX908</t>
  </si>
  <si>
    <t>г.Санкт-Петербург, Прилукская ул, 15литерБ п.1-Н</t>
  </si>
  <si>
    <t>11968</t>
  </si>
  <si>
    <t>X500/13SZX920</t>
  </si>
  <si>
    <t>28.09.2017</t>
  </si>
  <si>
    <t>187046</t>
  </si>
  <si>
    <t>д.Аннолово</t>
  </si>
  <si>
    <t>д.Аннолово, Центральная ул, 22А</t>
  </si>
  <si>
    <t>11987</t>
  </si>
  <si>
    <t>X500/13SZX922</t>
  </si>
  <si>
    <t>185518</t>
  </si>
  <si>
    <t>п.Ладва</t>
  </si>
  <si>
    <t>п.Ладва, Советская ул, 120</t>
  </si>
  <si>
    <t>11092</t>
  </si>
  <si>
    <t>X500/13SZX945</t>
  </si>
  <si>
    <t>24.08.2017</t>
  </si>
  <si>
    <t>г.Санкт-Петербург, Кушелевская дор., 5 1 л.А,п.7Н</t>
  </si>
  <si>
    <t>12017</t>
  </si>
  <si>
    <t>X500/13CTX973</t>
  </si>
  <si>
    <t>25.08.2017</t>
  </si>
  <si>
    <t>г.Ржев, Ленина ул, 21</t>
  </si>
  <si>
    <t>11854</t>
  </si>
  <si>
    <t>X500/13SZX976</t>
  </si>
  <si>
    <t>25.10.2017</t>
  </si>
  <si>
    <t>г.Тихвин, 3 мкр, 36</t>
  </si>
  <si>
    <t>X500/13SZX977</t>
  </si>
  <si>
    <t>173525</t>
  </si>
  <si>
    <t>д.Чечулино</t>
  </si>
  <si>
    <t>д.Чечулино, Царева ул, 3</t>
  </si>
  <si>
    <t>11744</t>
  </si>
  <si>
    <t>X500/13SZX997</t>
  </si>
  <si>
    <t>28.08.2017</t>
  </si>
  <si>
    <t>184580</t>
  </si>
  <si>
    <t>пгт.Ревда</t>
  </si>
  <si>
    <t>пгт.Ревда, Кузина ул, 7 3</t>
  </si>
  <si>
    <t>11950</t>
  </si>
  <si>
    <t>X500/13SZY001</t>
  </si>
  <si>
    <t>г.Санкт-Петербург, Маршала Блюхера пр-кт, 9,3 л.А,п5Н-8Н</t>
  </si>
  <si>
    <t>11925</t>
  </si>
  <si>
    <t>X500/13SZY045</t>
  </si>
  <si>
    <t>пгт.Вырица</t>
  </si>
  <si>
    <t>пгт.Вырица, Соболевского ул, 38 к.А</t>
  </si>
  <si>
    <t>11926</t>
  </si>
  <si>
    <t>X500/13SZY046</t>
  </si>
  <si>
    <t>07.09.2017</t>
  </si>
  <si>
    <t>г.Санкт-Петербург, Пискаревский пр-кт, 10 л.А</t>
  </si>
  <si>
    <t>11793</t>
  </si>
  <si>
    <t>X500/13SZY097</t>
  </si>
  <si>
    <t>г.Кудрово, Европейский пр-кт, 8 п.14Н,15Н</t>
  </si>
  <si>
    <t>12065</t>
  </si>
  <si>
    <t>X500/13SZY098</t>
  </si>
  <si>
    <t>01.09.2017</t>
  </si>
  <si>
    <t>188399</t>
  </si>
  <si>
    <t>г.Гатчина, Хохлова ул, 11А</t>
  </si>
  <si>
    <t>11674</t>
  </si>
  <si>
    <t>X500/13SZY122</t>
  </si>
  <si>
    <t>188656</t>
  </si>
  <si>
    <t>д.Куйвози</t>
  </si>
  <si>
    <t>д.Куйвози, Александрова ул, уч.1</t>
  </si>
  <si>
    <t>12124</t>
  </si>
  <si>
    <t>X500/13SZY149</t>
  </si>
  <si>
    <t>г.Апатиты, Строителей ул, 2</t>
  </si>
  <si>
    <t>12147</t>
  </si>
  <si>
    <t>X500/13SZY167</t>
  </si>
  <si>
    <t>г.Тихвин, Школьная ул, 1</t>
  </si>
  <si>
    <t>11996</t>
  </si>
  <si>
    <t>X500/13SZY168</t>
  </si>
  <si>
    <t>г.Санкт-Петербург, г.Сестрорецк, Володарского ул, 14 л.А</t>
  </si>
  <si>
    <t>12063</t>
  </si>
  <si>
    <t>X500/13SZY180</t>
  </si>
  <si>
    <t>27.09.2017</t>
  </si>
  <si>
    <t>рп.Крестцы, Московская ул, 9</t>
  </si>
  <si>
    <t>12313</t>
  </si>
  <si>
    <t>X500/13CTY322</t>
  </si>
  <si>
    <t>г.Торжок, Ленинградское ш, 101 п.117</t>
  </si>
  <si>
    <t>12004</t>
  </si>
  <si>
    <t>X500/13SZY350</t>
  </si>
  <si>
    <t>26.09.2017</t>
  </si>
  <si>
    <t>г.Санкт-Петербург, Крыленко ул, 1,1,стр.3 п.6Н,7Н</t>
  </si>
  <si>
    <t>12388</t>
  </si>
  <si>
    <t>X500/13SZY373</t>
  </si>
  <si>
    <t>г.Санкт-Петербург, г...., Ботаническая ул, 3,3,лит.Д п.3Н,1Н</t>
  </si>
  <si>
    <t>12240</t>
  </si>
  <si>
    <t>X500/13SZY374</t>
  </si>
  <si>
    <t>25.09.2017</t>
  </si>
  <si>
    <t>г.Санкт-Петербург, Юнтоловский пр-кт, 51 к.1,стр.1</t>
  </si>
  <si>
    <t>12387</t>
  </si>
  <si>
    <t>X500/13SZY375</t>
  </si>
  <si>
    <t>29.09.2017</t>
  </si>
  <si>
    <t>г.Петрозаводск, Пограничная ул, 56 п.156</t>
  </si>
  <si>
    <t>707</t>
  </si>
  <si>
    <t>X500/13SZY521</t>
  </si>
  <si>
    <t>21.05.2010</t>
  </si>
  <si>
    <t>вг.Агалатово</t>
  </si>
  <si>
    <t>вг.Агалатово154/155</t>
  </si>
  <si>
    <t>12368</t>
  </si>
  <si>
    <t>X500/13SZY543</t>
  </si>
  <si>
    <t>пгт.Вырица, Хвалынская ул, 18А</t>
  </si>
  <si>
    <t>12146</t>
  </si>
  <si>
    <t>X500/13SZY545</t>
  </si>
  <si>
    <t>г.Санкт-Петербург, Маршала Тухачевского ул, 23 стр.1,п20Н</t>
  </si>
  <si>
    <t>12521</t>
  </si>
  <si>
    <t>X500/13SZY575</t>
  </si>
  <si>
    <t>187509</t>
  </si>
  <si>
    <t>п.Цвылево</t>
  </si>
  <si>
    <t>п.Цвылево3</t>
  </si>
  <si>
    <t>12548</t>
  </si>
  <si>
    <t>X500/13SZY596</t>
  </si>
  <si>
    <t>г.Санкт-Петербург, Промышленная ул, 19 лит.Р</t>
  </si>
  <si>
    <t>11147</t>
  </si>
  <si>
    <t>X500/13SZY615</t>
  </si>
  <si>
    <t>188238</t>
  </si>
  <si>
    <t>г.Луга, Свободы ул, 1</t>
  </si>
  <si>
    <t>12575</t>
  </si>
  <si>
    <t>X500/13SZY616</t>
  </si>
  <si>
    <t>г.Кировск, Кондрикова ул, 3</t>
  </si>
  <si>
    <t>10808</t>
  </si>
  <si>
    <t>X500/13SZY617</t>
  </si>
  <si>
    <t>г.Псков, Льва Толстого ул, 5 п.1002/1,2</t>
  </si>
  <si>
    <t>12547</t>
  </si>
  <si>
    <t>X500/13SZY639</t>
  </si>
  <si>
    <t>г.Санкт-Петербург, Литовская ул, 8 к.2,лит.А</t>
  </si>
  <si>
    <t>12594</t>
  </si>
  <si>
    <t>X500/13SZY643</t>
  </si>
  <si>
    <t>г.Санкт-Петербург, КИМа пр-кт, 6 литер А</t>
  </si>
  <si>
    <t>12488</t>
  </si>
  <si>
    <t>X500/13SZY670</t>
  </si>
  <si>
    <t>03.10.2017</t>
  </si>
  <si>
    <t>197720</t>
  </si>
  <si>
    <t>г.Санкт-Петербург, г.Зеленогорск</t>
  </si>
  <si>
    <t>г.Санкт-Петербург, г.Зеленогорск, Широкая ул, 20 стр.1</t>
  </si>
  <si>
    <t>12603</t>
  </si>
  <si>
    <t>X500/13SZY671</t>
  </si>
  <si>
    <t>186202</t>
  </si>
  <si>
    <t>с.Кончезеро</t>
  </si>
  <si>
    <t>с.Кончезеро, Советов ул, 40В</t>
  </si>
  <si>
    <t>12663</t>
  </si>
  <si>
    <t>X500/13SZY672</t>
  </si>
  <si>
    <t>г.Печоры, Мира ул, 10 п.1001</t>
  </si>
  <si>
    <t>12576</t>
  </si>
  <si>
    <t>X500/13SZY712</t>
  </si>
  <si>
    <t>188695</t>
  </si>
  <si>
    <t>д.Васкелово</t>
  </si>
  <si>
    <t>д.Васкелово, Привокзальная пл, 3</t>
  </si>
  <si>
    <t>647</t>
  </si>
  <si>
    <t>X500/13SZY729</t>
  </si>
  <si>
    <t>27.05.2010</t>
  </si>
  <si>
    <t>г.Отрадное, Невская ул, 2</t>
  </si>
  <si>
    <t>12700</t>
  </si>
  <si>
    <t>X500/13SZY731</t>
  </si>
  <si>
    <t>г.Санкт-Петербург, г.Колпино, Октябрьская ул, 4 лит.А</t>
  </si>
  <si>
    <t>12761</t>
  </si>
  <si>
    <t>X500/13SZY810</t>
  </si>
  <si>
    <t>15.11.2017</t>
  </si>
  <si>
    <t>г.Великий Новгород, Озерная ул, 4</t>
  </si>
  <si>
    <t>12777</t>
  </si>
  <si>
    <t>X500/13SZY878</t>
  </si>
  <si>
    <t>06.11.2017</t>
  </si>
  <si>
    <t>г.Санкт-Петербург, п.Шушары, Старорусский пр-кт, 6 лит.А</t>
  </si>
  <si>
    <t>12847</t>
  </si>
  <si>
    <t>X500/13CTY908</t>
  </si>
  <si>
    <t>22.11.2017</t>
  </si>
  <si>
    <t>г.Тверь, Ипподромная ул, 9 А,п.1</t>
  </si>
  <si>
    <t>MOZAIKA</t>
  </si>
  <si>
    <t>12656</t>
  </si>
  <si>
    <t>X500/13SZY911</t>
  </si>
  <si>
    <t>г.Санкт-Петербург, Заставская ул, 46 1,лит.А</t>
  </si>
  <si>
    <t>11875</t>
  </si>
  <si>
    <t>X500/13CTY970</t>
  </si>
  <si>
    <t>г.Тверь, Мичурина ул, 23/29</t>
  </si>
  <si>
    <t>10624</t>
  </si>
  <si>
    <t>X500/13SZY971</t>
  </si>
  <si>
    <t>07.11.2017</t>
  </si>
  <si>
    <t>г.Дно, Дзержинского ул, 6</t>
  </si>
  <si>
    <t>J859</t>
  </si>
  <si>
    <t>33FJ</t>
  </si>
  <si>
    <t>10175</t>
  </si>
  <si>
    <t>20835</t>
  </si>
  <si>
    <t>г.Калининград, Интернациональная ул, 59 п.7п.6,7,8</t>
  </si>
  <si>
    <t>20835-Пятерочка</t>
  </si>
  <si>
    <t>X500/13SZ33FJ</t>
  </si>
  <si>
    <t>E1045332</t>
  </si>
  <si>
    <t>01.03.2021</t>
  </si>
  <si>
    <t>196066</t>
  </si>
  <si>
    <t>г.Санкт-Петербург, Ленинский пр-кт, 66 к1с1ч.п5-Н</t>
  </si>
  <si>
    <t>г.Петрозаводск, Лососинское ш., 38 к.2, п.1</t>
  </si>
  <si>
    <t>г.Петрозаводск, Солнечная ул., 3 пом.1/1</t>
  </si>
  <si>
    <t>г.Петрозаводск, Чапаева ул., 44 пом.1</t>
  </si>
  <si>
    <t>г.Санкт-Петербург, Ветеранов пр, 114 к.1,л.А</t>
  </si>
  <si>
    <t>г.Гатчина, Коли Подрядчикова ул., 7</t>
  </si>
  <si>
    <t>г.Питкяранта, Привокзальная ул., 1 пом.1</t>
  </si>
  <si>
    <t>г.Кириши, Волховская наб., 50 п.9Н,10-Н</t>
  </si>
  <si>
    <t>г.Петрозаводск, Антонова ул, 7А</t>
  </si>
  <si>
    <t>D379</t>
  </si>
  <si>
    <t>20837-Пятерочка</t>
  </si>
  <si>
    <t>20837</t>
  </si>
  <si>
    <t>X500/13SZD379</t>
  </si>
  <si>
    <t>E1044018</t>
  </si>
  <si>
    <t>05.03.2021</t>
  </si>
  <si>
    <t>184670</t>
  </si>
  <si>
    <t>го.ЗАТО Александровск,г.Гаджиево</t>
  </si>
  <si>
    <t>го.ЗАТО Александровск,г.Гаджиево, Ленина ул, 39А</t>
  </si>
  <si>
    <t>D381</t>
  </si>
  <si>
    <t>20786-Пятерочка</t>
  </si>
  <si>
    <t>20786</t>
  </si>
  <si>
    <t>X500/13SZD381</t>
  </si>
  <si>
    <t>E1044020</t>
  </si>
  <si>
    <t>19.02.2021</t>
  </si>
  <si>
    <t>188753</t>
  </si>
  <si>
    <t>п.Мичуринское</t>
  </si>
  <si>
    <t>п.Мичуринское, Первомайская ул, 15Б</t>
  </si>
  <si>
    <t>ООО «КВАРТАЛ»</t>
  </si>
  <si>
    <t>г.Петрозаводск, Правды ул, 40 п.208,209</t>
  </si>
  <si>
    <t>10175-Пятерочка</t>
  </si>
  <si>
    <t>X500/13SZJ859</t>
  </si>
  <si>
    <t>E1013868</t>
  </si>
  <si>
    <t>22.02.2021</t>
  </si>
  <si>
    <t>188686</t>
  </si>
  <si>
    <t>пгт.Пряжа, М.Мелентьевой ул, 5 п.59</t>
  </si>
  <si>
    <t>33L3</t>
  </si>
  <si>
    <t>31LR</t>
  </si>
  <si>
    <t>33JJ</t>
  </si>
  <si>
    <t>33AD</t>
  </si>
  <si>
    <t>33HO</t>
  </si>
  <si>
    <t>33KD</t>
  </si>
  <si>
    <t>17135</t>
  </si>
  <si>
    <t>20129</t>
  </si>
  <si>
    <t>20867</t>
  </si>
  <si>
    <t>20693</t>
  </si>
  <si>
    <t>20993</t>
  </si>
  <si>
    <t>21130</t>
  </si>
  <si>
    <t>20129-Пятерочка</t>
  </si>
  <si>
    <t>20693-Пятерочка</t>
  </si>
  <si>
    <t>20993-Пятерочка</t>
  </si>
  <si>
    <t>20867-Пятерочка</t>
  </si>
  <si>
    <t>21130-Пятерочка</t>
  </si>
  <si>
    <t>17135-Пятерочка</t>
  </si>
  <si>
    <t>33LZ</t>
  </si>
  <si>
    <t>21209-Пятерочка</t>
  </si>
  <si>
    <t>D376</t>
  </si>
  <si>
    <t>20253-Пятерочка</t>
  </si>
  <si>
    <t>D390</t>
  </si>
  <si>
    <t>20853-Пятерочка</t>
  </si>
  <si>
    <t>236041</t>
  </si>
  <si>
    <t>X500/13SZ31LR</t>
  </si>
  <si>
    <t>E1040221</t>
  </si>
  <si>
    <t>31.03.2021</t>
  </si>
  <si>
    <t>г.Калининград, Н.Карамзина ул, 40 пом.I</t>
  </si>
  <si>
    <t>X500/13SZ33AD</t>
  </si>
  <si>
    <t>E1043717</t>
  </si>
  <si>
    <t>30.03.2021</t>
  </si>
  <si>
    <t>г.Санкт-Петербург, 24-я линия Васильевского..., 25 с.1,п.4-Н</t>
  </si>
  <si>
    <t>X500/13SZ33HO</t>
  </si>
  <si>
    <t>E1045383</t>
  </si>
  <si>
    <t>19.03.2021</t>
  </si>
  <si>
    <t>г.Санкт-Петербург, Энгельса пр-кт, 145 к1л.Ач.п2Н</t>
  </si>
  <si>
    <t>X500/13SZ33JJ</t>
  </si>
  <si>
    <t>E1045840</t>
  </si>
  <si>
    <t>183039</t>
  </si>
  <si>
    <t>г.Мурманск, Академика Книповича ул, 31А</t>
  </si>
  <si>
    <t>X500/13SZ33KD</t>
  </si>
  <si>
    <t>E1045909</t>
  </si>
  <si>
    <t>236022</t>
  </si>
  <si>
    <t>г.Калининград, Осипенко ул, 20 пом.1</t>
  </si>
  <si>
    <t>X500/13SZ33L3</t>
  </si>
  <si>
    <t>E1045924</t>
  </si>
  <si>
    <t>26.03.2021</t>
  </si>
  <si>
    <t>181013</t>
  </si>
  <si>
    <t>гп.Заплюсье, рп.Заплюсье</t>
  </si>
  <si>
    <t>гп.Заплюсье, рп.Заплюсье, Ленина улстр.1А</t>
  </si>
  <si>
    <t>п.Эммаусс</t>
  </si>
  <si>
    <t>п.Эммаусс41 пом.3</t>
  </si>
  <si>
    <t>г.Санкт-Петербург, г.Кра..., Красногородская ул., 17 к.1,л.А</t>
  </si>
  <si>
    <t>г.Великие Луки, Гагарина пр-кт, 18/15 п.2002</t>
  </si>
  <si>
    <t>г.Гатчина, Урицкого ул., 11А</t>
  </si>
  <si>
    <t>г.Санкт-Петербург, Летчика Пилютова ул., 11 4</t>
  </si>
  <si>
    <t>г.Санкт-Петербург, Приморский пр-кт, 137  к.1,л.А</t>
  </si>
  <si>
    <t>г.Санкт-Петербург, Стачек пр-т, 1 л.А</t>
  </si>
  <si>
    <t>20253</t>
  </si>
  <si>
    <t>X500/13CTD376</t>
  </si>
  <si>
    <t>E1041014</t>
  </si>
  <si>
    <t>171520</t>
  </si>
  <si>
    <t>с/п Ильинское,с.Ильинское</t>
  </si>
  <si>
    <t>с/п Ильинское,с.Ильинское, Центральная ул, 6А</t>
  </si>
  <si>
    <t>20853</t>
  </si>
  <si>
    <t>X500/13SZD390</t>
  </si>
  <si>
    <t>E1045876</t>
  </si>
  <si>
    <t>05.04.2021</t>
  </si>
  <si>
    <t>187050</t>
  </si>
  <si>
    <t>г.Любань, Ленина ул, 1Б</t>
  </si>
  <si>
    <t>ООО «ПРОКСИ СЕВЕР»</t>
  </si>
  <si>
    <t>с.Алакуртти, Грязнова ул, 5</t>
  </si>
  <si>
    <t>33JH</t>
  </si>
  <si>
    <t>33JY</t>
  </si>
  <si>
    <t>33N0</t>
  </si>
  <si>
    <t>D391</t>
  </si>
  <si>
    <t>33MZ</t>
  </si>
  <si>
    <t>D389</t>
  </si>
  <si>
    <t>20781</t>
  </si>
  <si>
    <t>20904</t>
  </si>
  <si>
    <t>21120</t>
  </si>
  <si>
    <t>20976</t>
  </si>
  <si>
    <t>21042</t>
  </si>
  <si>
    <t>21209</t>
  </si>
  <si>
    <t>20977</t>
  </si>
  <si>
    <t>МАЙ 2021</t>
  </si>
  <si>
    <t>20904-Пятерочка</t>
  </si>
  <si>
    <t>21042-Пятерочка</t>
  </si>
  <si>
    <t>21120-Пятерочка</t>
  </si>
  <si>
    <t>20977-Пятерочка</t>
  </si>
  <si>
    <t>20976-Пятерочка</t>
  </si>
  <si>
    <t>10877-Пятерочка(закрыт)</t>
  </si>
  <si>
    <t>г.Петрозаводск, Луначарского ул, 19 п.2-Н</t>
  </si>
  <si>
    <t>гп.Плюсса, г.Плюсса, Ленина ул, 39Г</t>
  </si>
  <si>
    <t>г.Калининград, Генерала Толстикова ул, 75А п1мм16</t>
  </si>
  <si>
    <t>г.Сегежа, Ленина ул, 14 п.2</t>
  </si>
  <si>
    <t>X500/13SZ33JY</t>
  </si>
  <si>
    <t>E1045879</t>
  </si>
  <si>
    <t>16.04.2021</t>
  </si>
  <si>
    <t>г.Петрозаводск, Береговая ул, 2 пом.1</t>
  </si>
  <si>
    <t>X500/13SZ33LZ</t>
  </si>
  <si>
    <t>E1045968</t>
  </si>
  <si>
    <t>13.04.2021</t>
  </si>
  <si>
    <t>238300</t>
  </si>
  <si>
    <t>г.Гурьевск</t>
  </si>
  <si>
    <t>г.Гурьевск, Пражский б-р, 2А</t>
  </si>
  <si>
    <t>X500/13SZ33MZ</t>
  </si>
  <si>
    <t>E1046072</t>
  </si>
  <si>
    <t>20.04.2021</t>
  </si>
  <si>
    <t>г.Мончегорск, Металлургов пр-кт, 32</t>
  </si>
  <si>
    <t>X500/13SZ33N0</t>
  </si>
  <si>
    <t>E1046073</t>
  </si>
  <si>
    <t>24.04.2021</t>
  </si>
  <si>
    <t>183010</t>
  </si>
  <si>
    <t>г.Мурманск, Горького ул, 2/12</t>
  </si>
  <si>
    <t>187111</t>
  </si>
  <si>
    <t>г.Петрозаводск, Древлянка ул, 18А</t>
  </si>
  <si>
    <t>г.Костомукша, Антикайнена ул, 16 п.3</t>
  </si>
  <si>
    <t>г.Петрозаводск, Мурманская ул, 10</t>
  </si>
  <si>
    <t>г.Костомукша, Калевалы ул., 29 п.1-Н</t>
  </si>
  <si>
    <t>г.Остров, 1 Мая ул., 16 кв.1-17</t>
  </si>
  <si>
    <t>г.Санкт-Петербург, Доблести ул., 28 к.1</t>
  </si>
  <si>
    <t>г.Псков, Новоселов ул, 7 ч.п.1001</t>
  </si>
  <si>
    <t>г.Тверь, Николая Корыткова пр-кт, 3Б</t>
  </si>
  <si>
    <t>188808</t>
  </si>
  <si>
    <t>г.Сортавала, Промышленная ул., 32 п.2</t>
  </si>
  <si>
    <t>г.Беломорск, Карельская ул., 2 п.1</t>
  </si>
  <si>
    <t>г.Петрозаводск, Ла-Рошель наб., 17 п.5-Н,7-Н</t>
  </si>
  <si>
    <t>X500/13SZD389</t>
  </si>
  <si>
    <t>E1045903</t>
  </si>
  <si>
    <t>17.04.2021</t>
  </si>
  <si>
    <t>д.Хапо-Ое</t>
  </si>
  <si>
    <t>д.Хапо-Ое, Шоссейная ул, 42А</t>
  </si>
  <si>
    <t>ООО «УГЛОВОЕ»</t>
  </si>
  <si>
    <t>X500/13SZD391</t>
  </si>
  <si>
    <t>E1045966</t>
  </si>
  <si>
    <t>23.04.2021</t>
  </si>
  <si>
    <t>п.Углово</t>
  </si>
  <si>
    <t>п.Углово1</t>
  </si>
  <si>
    <t>г.Костомукша, Горняков пр-кт, 4А п.7</t>
  </si>
  <si>
    <t>с.Деревянное, Онежская ул, 53 п.3</t>
  </si>
  <si>
    <t>г.Петрозаводск, Кирова ул, 19 п.13-17,20</t>
  </si>
  <si>
    <t>г.Лахденпохья, Ленина ул, 5А п.9</t>
  </si>
  <si>
    <t>сп.Колтушское, д.Разметелево</t>
  </si>
  <si>
    <t>г.Петрозаводск, Григорьева ул., 1 п.1-Н</t>
  </si>
  <si>
    <t>г.Петрозаводск, Шуйское ш, 6 п.7</t>
  </si>
  <si>
    <t>г.Петрозаводск, Александра Невского пр-кт, 29 д29/12п24</t>
  </si>
  <si>
    <t>г.Петрозаводск, Первомайский пр-кт, 15 п.177</t>
  </si>
  <si>
    <t>33TR</t>
  </si>
  <si>
    <t>33N5</t>
  </si>
  <si>
    <t>33K2</t>
  </si>
  <si>
    <t>33JZ</t>
  </si>
  <si>
    <t>33SQ</t>
  </si>
  <si>
    <t>33RT</t>
  </si>
  <si>
    <t>01.04-12.04</t>
  </si>
  <si>
    <t>10877-Пятерочка</t>
  </si>
  <si>
    <t>323T</t>
  </si>
  <si>
    <t>16795-Пятерочка</t>
  </si>
  <si>
    <t>01.03-09.03</t>
  </si>
  <si>
    <t>9327</t>
  </si>
  <si>
    <t>3365-Пятерочка</t>
  </si>
  <si>
    <t>398M</t>
  </si>
  <si>
    <t>18710-Пятерочка</t>
  </si>
  <si>
    <t>Y707</t>
  </si>
  <si>
    <t>12473-Пятерочка</t>
  </si>
  <si>
    <t>O113</t>
  </si>
  <si>
    <t>14879-Пятерочка</t>
  </si>
  <si>
    <t>X838</t>
  </si>
  <si>
    <t>11830-Пятерочка</t>
  </si>
  <si>
    <t>01.02-10.02</t>
  </si>
  <si>
    <t>8670</t>
  </si>
  <si>
    <t>2725-Пятерочка</t>
  </si>
  <si>
    <t>8671</t>
  </si>
  <si>
    <t>2748-Пятерочка</t>
  </si>
  <si>
    <t>323Q</t>
  </si>
  <si>
    <t>16776-Пятерочка</t>
  </si>
  <si>
    <t>Уточнение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</si>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</sst>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1" formatCode="_-* #,##0\ _₽_-;\-* #,##0\ _₽_-;_-* &quot;-&quot;\ _₽_-;_-@_-"/>
    <numFmt numFmtId="43" formatCode="_-* #,##0.00\ _₽_-;\-* #,##0.00\ _₽_-;_-* &quot;-&quot;??\ _₽_-;_-@_-"/>
    <numFmt numFmtId="164" formatCode="_(&quot;₽&quot;* #,##0_);_(&quot;₽&quot;* \(#,##0\);_(&quot;₽&quot;* &quot;-&quot;_);_(@_)"/>
    <numFmt numFmtId="165" formatCode="_(&quot;₽&quot;* #,##0.00_);_(&quot;₽&quot;* \(#,##0.00\);_(&quot;₽&quot;* &quot;-&quot;??_);_(@_)"/>
    <numFmt numFmtId="166" formatCode="_-* #,##0&quot;р.&quot;_-;\-* #,##0&quot;р.&quot;_-;_-* &quot;-&quot;&quot;р.&quot;_-;_-@_-"/>
    <numFmt numFmtId="167" formatCode="_-* #,##0_р_._-;\-* #,##0_р_._-;_-* &quot;-&quot;_р_._-;_-@_-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_(* #,##0.00_);_(* \(#,##0.00\);_(* &quot;-&quot;??_);_(@_)"/>
    <numFmt numFmtId="171" formatCode="_-* #,##0_р_._-;\-* #,##0_р_._-;_-* &quot;-&quot;??_р_._-;_-@_-"/>
    <numFmt numFmtId="172" formatCode="[$-F800]dddd\,\ mmmm\ dd\,\ yyyy"/>
    <numFmt numFmtId="173" formatCode="_(* #,##0_);_(* \(#,##0\);_(* &quot;-&quot;_);_(@_)"/>
    <numFmt numFmtId="174" formatCode="###,000"/>
    <numFmt numFmtId="175" formatCode="#,##0.00;\-#,##0.00;#,##0.00"/>
  </numFmts>
  <fonts count="6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Times New Roman CYR"/>
      <charset val="204"/>
    </font>
    <font>
      <sz val="10"/>
      <name val="Tahoma"/>
      <family val="2"/>
      <charset val="204"/>
    </font>
    <font>
      <sz val="10"/>
      <name val="Arial Cyr"/>
      <charset val="204"/>
    </font>
    <font>
      <sz val="10"/>
      <color indexed="8"/>
      <name val="MS Sans Serif"/>
      <family val="2"/>
      <charset val="204"/>
    </font>
    <font>
      <sz val="11"/>
      <color indexed="8"/>
      <name val="Calibri"/>
      <family val="2"/>
      <charset val="204"/>
    </font>
    <font>
      <sz val="10"/>
      <color indexed="8"/>
      <name val="Tahoma"/>
      <family val="2"/>
      <charset val="204"/>
    </font>
    <font>
      <sz val="10"/>
      <color indexed="39"/>
      <name val="Tahoma"/>
      <family val="2"/>
      <charset val="204"/>
    </font>
    <font>
      <sz val="10"/>
      <name val="Arial"/>
      <family val="2"/>
      <charset val="204"/>
    </font>
    <font>
      <b/>
      <sz val="10"/>
      <color indexed="8"/>
      <name val="Arial"/>
      <family val="2"/>
    </font>
    <font>
      <b/>
      <sz val="10"/>
      <color indexed="8"/>
      <name val="Tahoma"/>
      <family val="2"/>
      <charset val="204"/>
    </font>
    <font>
      <sz val="10"/>
      <color indexed="8"/>
      <name val="Arial"/>
      <family val="2"/>
    </font>
    <font>
      <b/>
      <sz val="12"/>
      <color indexed="8"/>
      <name val="Tahoma"/>
      <family val="2"/>
      <charset val="204"/>
    </font>
    <font>
      <b/>
      <sz val="10"/>
      <color theme="9" tint="-0.24994659260841701"/>
      <name val="Tahoma"/>
      <family val="2"/>
      <charset val="204"/>
    </font>
    <font>
      <b/>
      <sz val="16"/>
      <color indexed="23"/>
      <name val="Arial"/>
      <family val="2"/>
      <charset val="204"/>
    </font>
    <font>
      <b/>
      <sz val="16"/>
      <color indexed="23"/>
      <name val="Tahoma"/>
      <family val="2"/>
      <charset val="204"/>
    </font>
    <font>
      <sz val="10"/>
      <color indexed="10"/>
      <name val="Tahoma"/>
      <family val="2"/>
      <charset val="204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Tahoma"/>
      <family val="2"/>
      <charset val="204"/>
    </font>
    <font>
      <u/>
      <sz val="11"/>
      <color indexed="12"/>
      <name val="Calibri"/>
      <family val="2"/>
    </font>
    <font>
      <b/>
      <sz val="9"/>
      <name val="Calibri"/>
      <family val="2"/>
      <charset val="204"/>
    </font>
    <font>
      <sz val="9"/>
      <color theme="1"/>
      <name val="Calibri"/>
      <family val="2"/>
      <charset val="204"/>
      <scheme val="minor"/>
    </font>
    <font>
      <sz val="8"/>
      <color rgb="FF1F497D"/>
      <name val="Verdana"/>
      <family val="2"/>
      <charset val="204"/>
    </font>
    <font>
      <b/>
      <sz val="8"/>
      <color rgb="FF1F497D"/>
      <name val="Verdana"/>
      <family val="2"/>
      <charset val="204"/>
    </font>
    <font>
      <sz val="8"/>
      <color rgb="FF000000"/>
      <name val="Verdana"/>
      <family val="2"/>
      <charset val="204"/>
    </font>
    <font>
      <b/>
      <sz val="8"/>
      <color rgb="FF00CC00"/>
      <name val="Verdana"/>
      <family val="2"/>
      <charset val="204"/>
    </font>
    <font>
      <b/>
      <sz val="8"/>
      <color rgb="FF33CC33"/>
      <name val="Verdana"/>
      <family val="2"/>
      <charset val="204"/>
    </font>
    <font>
      <b/>
      <sz val="8"/>
      <color rgb="FFFF9900"/>
      <name val="Verdana"/>
      <family val="2"/>
      <charset val="204"/>
    </font>
    <font>
      <b/>
      <sz val="8"/>
      <color rgb="FFFF0000"/>
      <name val="Verdana"/>
      <family val="2"/>
      <charset val="204"/>
    </font>
    <font>
      <sz val="8"/>
      <color rgb="FF000000"/>
      <name val="Arial"/>
      <family val="2"/>
      <charset val="204"/>
    </font>
    <font>
      <i/>
      <sz val="8"/>
      <color rgb="FF000000"/>
      <name val="Verdana"/>
      <family val="2"/>
      <charset val="204"/>
    </font>
    <font>
      <b/>
      <i/>
      <sz val="8"/>
      <color rgb="FF000000"/>
      <name val="Verdana"/>
      <family val="2"/>
      <charset val="204"/>
    </font>
    <font>
      <b/>
      <i/>
      <sz val="8"/>
      <color rgb="FF1F497D"/>
      <name val="Verdana"/>
      <family val="2"/>
      <charset val="204"/>
    </font>
    <font>
      <i/>
      <sz val="8"/>
      <color rgb="FF1F497D"/>
      <name val="Verdana"/>
      <family val="2"/>
      <charset val="204"/>
    </font>
    <font>
      <sz val="11"/>
      <name val="Calibri"/>
      <family val="2"/>
    </font>
    <font>
      <b/>
      <sz val="11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charset val="204"/>
      <scheme val="minor"/>
    </font>
    <font>
      <sz val="10"/>
      <color indexed="39"/>
      <name val="Arial"/>
      <family val="2"/>
    </font>
    <font>
      <b/>
      <sz val="12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color indexed="10"/>
      <name val="Arial"/>
      <family val="2"/>
    </font>
    <font>
      <b/>
      <sz val="9"/>
      <name val="Calibri"/>
      <family val="2"/>
      <charset val="204"/>
      <scheme val="minor"/>
    </font>
    <font>
      <sz val="11"/>
      <color theme="0" tint="-0.249977111117893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</fonts>
  <fills count="7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lightUp">
        <fgColor rgb="FFFF8000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CC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BE5F1"/>
        <bgColor rgb="FFFFFFFF"/>
      </patternFill>
    </fill>
    <fill>
      <patternFill patternType="solid">
        <fgColor rgb="FFDBE5F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0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</borders>
  <cellStyleXfs count="113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170" fontId="1" fillId="0" borderId="0" applyFont="0" applyFill="0" applyBorder="0" applyAlignment="0" applyProtection="0"/>
    <xf numFmtId="0" fontId="18" fillId="0" borderId="0"/>
    <xf numFmtId="0" fontId="20" fillId="0" borderId="0"/>
    <xf numFmtId="172" fontId="20" fillId="0" borderId="0"/>
    <xf numFmtId="172" fontId="20" fillId="0" borderId="0"/>
    <xf numFmtId="0" fontId="18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2" fillId="8" borderId="8" applyNumberFormat="0" applyFont="0" applyAlignment="0" applyProtection="0"/>
    <xf numFmtId="0" fontId="10" fillId="6" borderId="5" applyNumberFormat="0" applyAlignment="0" applyProtection="0"/>
    <xf numFmtId="4" fontId="23" fillId="34" borderId="11" applyNumberFormat="0" applyProtection="0">
      <alignment vertical="center"/>
    </xf>
    <xf numFmtId="4" fontId="24" fillId="34" borderId="11" applyNumberFormat="0" applyProtection="0">
      <alignment vertical="center"/>
    </xf>
    <xf numFmtId="4" fontId="23" fillId="34" borderId="11" applyNumberFormat="0" applyProtection="0">
      <alignment horizontal="left" vertical="center" indent="1"/>
    </xf>
    <xf numFmtId="4" fontId="23" fillId="34" borderId="11" applyNumberFormat="0" applyProtection="0">
      <alignment horizontal="left" vertical="center" indent="1"/>
    </xf>
    <xf numFmtId="0" fontId="19" fillId="35" borderId="11" applyNumberFormat="0" applyProtection="0">
      <alignment horizontal="right" vertical="center" indent="1"/>
    </xf>
    <xf numFmtId="0" fontId="25" fillId="35" borderId="11" applyNumberFormat="0" applyProtection="0">
      <alignment horizontal="left" vertical="center" indent="1"/>
    </xf>
    <xf numFmtId="0" fontId="19" fillId="35" borderId="11" applyNumberFormat="0" applyProtection="0">
      <alignment horizontal="right" vertical="center" indent="1"/>
    </xf>
    <xf numFmtId="4" fontId="23" fillId="36" borderId="11" applyNumberFormat="0" applyProtection="0">
      <alignment horizontal="right" vertical="center"/>
    </xf>
    <xf numFmtId="4" fontId="23" fillId="37" borderId="11" applyNumberFormat="0" applyProtection="0">
      <alignment horizontal="right" vertical="center"/>
    </xf>
    <xf numFmtId="4" fontId="23" fillId="38" borderId="11" applyNumberFormat="0" applyProtection="0">
      <alignment horizontal="right" vertical="center"/>
    </xf>
    <xf numFmtId="4" fontId="23" fillId="39" borderId="11" applyNumberFormat="0" applyProtection="0">
      <alignment horizontal="right" vertical="center"/>
    </xf>
    <xf numFmtId="4" fontId="23" fillId="40" borderId="11" applyNumberFormat="0" applyProtection="0">
      <alignment horizontal="right" vertical="center"/>
    </xf>
    <xf numFmtId="4" fontId="23" fillId="41" borderId="11" applyNumberFormat="0" applyProtection="0">
      <alignment horizontal="right" vertical="center"/>
    </xf>
    <xf numFmtId="4" fontId="23" fillId="42" borderId="11" applyNumberFormat="0" applyProtection="0">
      <alignment horizontal="right" vertical="center"/>
    </xf>
    <xf numFmtId="4" fontId="23" fillId="43" borderId="11" applyNumberFormat="0" applyProtection="0">
      <alignment horizontal="right" vertical="center"/>
    </xf>
    <xf numFmtId="4" fontId="23" fillId="44" borderId="11" applyNumberFormat="0" applyProtection="0">
      <alignment horizontal="right" vertical="center"/>
    </xf>
    <xf numFmtId="4" fontId="26" fillId="45" borderId="11" applyNumberFormat="0" applyProtection="0">
      <alignment horizontal="left" vertical="center" indent="1"/>
    </xf>
    <xf numFmtId="4" fontId="27" fillId="46" borderId="11" applyNumberFormat="0" applyProtection="0">
      <alignment horizontal="left" vertical="center" indent="1"/>
    </xf>
    <xf numFmtId="4" fontId="28" fillId="47" borderId="12" applyNumberFormat="0" applyProtection="0">
      <alignment horizontal="left" vertical="center" indent="1"/>
    </xf>
    <xf numFmtId="4" fontId="23" fillId="47" borderId="10" applyNumberFormat="0" applyProtection="0">
      <alignment horizontal="left" vertical="center" indent="1"/>
    </xf>
    <xf numFmtId="4" fontId="29" fillId="48" borderId="0" applyNumberFormat="0" applyProtection="0">
      <alignment horizontal="left" vertical="center" indent="1"/>
    </xf>
    <xf numFmtId="0" fontId="19" fillId="35" borderId="11" applyNumberFormat="0" applyProtection="0">
      <alignment horizontal="left" vertical="center" indent="1"/>
    </xf>
    <xf numFmtId="4" fontId="30" fillId="47" borderId="11" applyNumberFormat="0" applyProtection="0">
      <alignment horizontal="left" vertical="center" indent="1"/>
    </xf>
    <xf numFmtId="4" fontId="23" fillId="49" borderId="11" applyNumberFormat="0" applyProtection="0">
      <alignment horizontal="left" vertical="center" indent="1"/>
    </xf>
    <xf numFmtId="0" fontId="19" fillId="49" borderId="11" applyNumberFormat="0" applyProtection="0">
      <alignment horizontal="left" vertical="center" indent="1"/>
    </xf>
    <xf numFmtId="0" fontId="19" fillId="49" borderId="11" applyNumberFormat="0" applyProtection="0">
      <alignment horizontal="left" vertical="center" indent="1"/>
    </xf>
    <xf numFmtId="0" fontId="19" fillId="50" borderId="11" applyNumberFormat="0" applyProtection="0">
      <alignment horizontal="left" vertical="center" indent="1"/>
    </xf>
    <xf numFmtId="0" fontId="19" fillId="50" borderId="11" applyNumberFormat="0" applyProtection="0">
      <alignment horizontal="left" vertical="center" indent="1"/>
    </xf>
    <xf numFmtId="0" fontId="19" fillId="51" borderId="11" applyNumberFormat="0" applyProtection="0">
      <alignment horizontal="left" vertical="center" indent="1"/>
    </xf>
    <xf numFmtId="0" fontId="19" fillId="51" borderId="11" applyNumberFormat="0" applyProtection="0">
      <alignment horizontal="left" vertical="center" indent="1"/>
    </xf>
    <xf numFmtId="0" fontId="19" fillId="35" borderId="11" applyNumberFormat="0" applyProtection="0">
      <alignment horizontal="left" vertical="center" indent="1"/>
    </xf>
    <xf numFmtId="0" fontId="19" fillId="35" borderId="11" applyNumberFormat="0" applyProtection="0">
      <alignment horizontal="left" vertical="center" indent="1"/>
    </xf>
    <xf numFmtId="0" fontId="20" fillId="0" borderId="0"/>
    <xf numFmtId="4" fontId="23" fillId="52" borderId="11" applyNumberFormat="0" applyProtection="0">
      <alignment vertical="center"/>
    </xf>
    <xf numFmtId="4" fontId="24" fillId="52" borderId="11" applyNumberFormat="0" applyProtection="0">
      <alignment vertical="center"/>
    </xf>
    <xf numFmtId="4" fontId="23" fillId="52" borderId="11" applyNumberFormat="0" applyProtection="0">
      <alignment horizontal="left" vertical="center" indent="1"/>
    </xf>
    <xf numFmtId="4" fontId="23" fillId="52" borderId="11" applyNumberFormat="0" applyProtection="0">
      <alignment horizontal="left" vertical="center" indent="1"/>
    </xf>
    <xf numFmtId="4" fontId="23" fillId="47" borderId="11" applyNumberFormat="0" applyProtection="0">
      <alignment horizontal="right" vertical="center"/>
    </xf>
    <xf numFmtId="4" fontId="24" fillId="47" borderId="11" applyNumberFormat="0" applyProtection="0">
      <alignment horizontal="right" vertical="center"/>
    </xf>
    <xf numFmtId="0" fontId="19" fillId="35" borderId="11" applyNumberFormat="0" applyProtection="0">
      <alignment horizontal="left" vertical="center" indent="1"/>
    </xf>
    <xf numFmtId="0" fontId="25" fillId="35" borderId="11" applyNumberFormat="0" applyProtection="0">
      <alignment horizontal="left" vertical="center" indent="1"/>
    </xf>
    <xf numFmtId="0" fontId="19" fillId="35" borderId="11" applyNumberFormat="0" applyProtection="0">
      <alignment horizontal="left" vertical="center" indent="1"/>
    </xf>
    <xf numFmtId="0" fontId="19" fillId="35" borderId="11" applyNumberFormat="0" applyProtection="0">
      <alignment horizontal="left" vertical="center" indent="1"/>
    </xf>
    <xf numFmtId="0" fontId="31" fillId="0" borderId="0"/>
    <xf numFmtId="0" fontId="32" fillId="0" borderId="0"/>
    <xf numFmtId="4" fontId="33" fillId="47" borderId="11" applyNumberFormat="0" applyProtection="0">
      <alignment horizontal="right" vertical="center"/>
    </xf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25" fillId="0" borderId="0"/>
    <xf numFmtId="0" fontId="25" fillId="0" borderId="0"/>
    <xf numFmtId="0" fontId="34" fillId="0" borderId="0"/>
    <xf numFmtId="0" fontId="34" fillId="0" borderId="0"/>
    <xf numFmtId="0" fontId="20" fillId="0" borderId="0"/>
    <xf numFmtId="0" fontId="18" fillId="0" borderId="0"/>
    <xf numFmtId="0" fontId="35" fillId="0" borderId="0"/>
    <xf numFmtId="0" fontId="35" fillId="0" borderId="0"/>
    <xf numFmtId="0" fontId="20" fillId="0" borderId="0"/>
    <xf numFmtId="0" fontId="1" fillId="0" borderId="0"/>
    <xf numFmtId="0" fontId="1" fillId="0" borderId="0"/>
    <xf numFmtId="0" fontId="35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2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0" fontId="22" fillId="0" borderId="0"/>
    <xf numFmtId="0" fontId="37" fillId="0" borderId="0" applyNumberFormat="0" applyFill="0" applyBorder="0" applyAlignment="0" applyProtection="0"/>
    <xf numFmtId="0" fontId="25" fillId="0" borderId="0"/>
    <xf numFmtId="0" fontId="1" fillId="8" borderId="8" applyNumberFormat="0" applyFont="0" applyAlignment="0" applyProtection="0"/>
    <xf numFmtId="0" fontId="18" fillId="0" borderId="0"/>
    <xf numFmtId="169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168" fontId="20" fillId="0" borderId="0" applyFont="0" applyFill="0" applyBorder="0" applyAlignment="0" applyProtection="0"/>
    <xf numFmtId="0" fontId="1" fillId="0" borderId="0"/>
    <xf numFmtId="169" fontId="1" fillId="0" borderId="0" applyFont="0" applyFill="0" applyBorder="0" applyAlignment="0" applyProtection="0"/>
    <xf numFmtId="0" fontId="35" fillId="0" borderId="0"/>
    <xf numFmtId="174" fontId="40" fillId="55" borderId="14" applyNumberFormat="0" applyAlignment="0" applyProtection="0">
      <alignment horizontal="left" vertical="center" indent="1"/>
    </xf>
    <xf numFmtId="174" fontId="40" fillId="0" borderId="15" applyNumberFormat="0" applyProtection="0">
      <alignment horizontal="right" vertical="center"/>
    </xf>
    <xf numFmtId="0" fontId="41" fillId="56" borderId="14" applyNumberFormat="0" applyAlignment="0" applyProtection="0">
      <alignment horizontal="left" vertical="center" indent="1"/>
    </xf>
    <xf numFmtId="0" fontId="41" fillId="56" borderId="16" applyNumberFormat="0" applyAlignment="0" applyProtection="0">
      <alignment horizontal="left" vertical="center" indent="1"/>
    </xf>
    <xf numFmtId="174" fontId="41" fillId="0" borderId="16" applyNumberFormat="0" applyProtection="0">
      <alignment horizontal="right" vertical="center"/>
    </xf>
    <xf numFmtId="0" fontId="42" fillId="57" borderId="16" applyNumberFormat="0" applyAlignment="0" applyProtection="0">
      <alignment horizontal="left" vertical="center" indent="1"/>
    </xf>
    <xf numFmtId="0" fontId="42" fillId="58" borderId="16" applyNumberFormat="0" applyAlignment="0" applyProtection="0">
      <alignment horizontal="left" vertical="center" indent="1"/>
    </xf>
    <xf numFmtId="174" fontId="40" fillId="59" borderId="15" applyNumberFormat="0" applyBorder="0" applyProtection="0">
      <alignment horizontal="right" vertical="center"/>
    </xf>
    <xf numFmtId="0" fontId="42" fillId="57" borderId="16" applyNumberFormat="0" applyAlignment="0" applyProtection="0">
      <alignment horizontal="left" vertical="center" indent="1"/>
    </xf>
    <xf numFmtId="174" fontId="41" fillId="58" borderId="16" applyNumberFormat="0" applyProtection="0">
      <alignment horizontal="right" vertical="center"/>
    </xf>
    <xf numFmtId="174" fontId="41" fillId="59" borderId="16" applyNumberFormat="0" applyBorder="0" applyProtection="0">
      <alignment horizontal="right" vertical="center"/>
    </xf>
    <xf numFmtId="174" fontId="43" fillId="60" borderId="17" applyNumberFormat="0" applyBorder="0" applyAlignment="0" applyProtection="0">
      <alignment horizontal="right" vertical="center" indent="1"/>
    </xf>
    <xf numFmtId="174" fontId="44" fillId="61" borderId="17" applyNumberFormat="0" applyBorder="0" applyAlignment="0" applyProtection="0">
      <alignment horizontal="right" vertical="center" indent="1"/>
    </xf>
    <xf numFmtId="174" fontId="44" fillId="62" borderId="17" applyNumberFormat="0" applyBorder="0" applyAlignment="0" applyProtection="0">
      <alignment horizontal="right" vertical="center" indent="1"/>
    </xf>
    <xf numFmtId="174" fontId="45" fillId="63" borderId="17" applyNumberFormat="0" applyBorder="0" applyAlignment="0" applyProtection="0">
      <alignment horizontal="right" vertical="center" indent="1"/>
    </xf>
    <xf numFmtId="174" fontId="45" fillId="64" borderId="17" applyNumberFormat="0" applyBorder="0" applyAlignment="0" applyProtection="0">
      <alignment horizontal="right" vertical="center" indent="1"/>
    </xf>
    <xf numFmtId="174" fontId="45" fillId="65" borderId="17" applyNumberFormat="0" applyBorder="0" applyAlignment="0" applyProtection="0">
      <alignment horizontal="right" vertical="center" indent="1"/>
    </xf>
    <xf numFmtId="174" fontId="46" fillId="66" borderId="17" applyNumberFormat="0" applyBorder="0" applyAlignment="0" applyProtection="0">
      <alignment horizontal="right" vertical="center" indent="1"/>
    </xf>
    <xf numFmtId="174" fontId="46" fillId="67" borderId="17" applyNumberFormat="0" applyBorder="0" applyAlignment="0" applyProtection="0">
      <alignment horizontal="right" vertical="center" indent="1"/>
    </xf>
    <xf numFmtId="174" fontId="46" fillId="68" borderId="17" applyNumberFormat="0" applyBorder="0" applyAlignment="0" applyProtection="0">
      <alignment horizontal="right" vertical="center" indent="1"/>
    </xf>
    <xf numFmtId="0" fontId="47" fillId="0" borderId="14" applyNumberFormat="0" applyFont="0" applyFill="0" applyAlignment="0" applyProtection="0"/>
    <xf numFmtId="0" fontId="42" fillId="69" borderId="14" applyNumberFormat="0" applyAlignment="0" applyProtection="0">
      <alignment horizontal="left" vertical="center" indent="1"/>
    </xf>
    <xf numFmtId="0" fontId="42" fillId="70" borderId="14" applyNumberFormat="0" applyAlignment="0" applyProtection="0">
      <alignment horizontal="left" vertical="center" indent="1"/>
    </xf>
    <xf numFmtId="0" fontId="42" fillId="71" borderId="14" applyNumberFormat="0" applyAlignment="0" applyProtection="0">
      <alignment horizontal="left" vertical="center" indent="1"/>
    </xf>
    <xf numFmtId="0" fontId="42" fillId="59" borderId="14" applyNumberFormat="0" applyAlignment="0" applyProtection="0">
      <alignment horizontal="left" vertical="center" indent="1"/>
    </xf>
    <xf numFmtId="0" fontId="42" fillId="58" borderId="16" applyNumberFormat="0" applyAlignment="0" applyProtection="0">
      <alignment horizontal="left" vertical="center" indent="1"/>
    </xf>
    <xf numFmtId="0" fontId="48" fillId="0" borderId="18" applyNumberFormat="0" applyFill="0" applyBorder="0" applyAlignment="0" applyProtection="0"/>
    <xf numFmtId="0" fontId="49" fillId="0" borderId="18" applyNumberFormat="0" applyBorder="0" applyAlignment="0" applyProtection="0"/>
    <xf numFmtId="0" fontId="48" fillId="57" borderId="16" applyNumberFormat="0" applyAlignment="0" applyProtection="0">
      <alignment horizontal="left" vertical="center" indent="1"/>
    </xf>
    <xf numFmtId="0" fontId="48" fillId="57" borderId="16" applyNumberFormat="0" applyAlignment="0" applyProtection="0">
      <alignment horizontal="left" vertical="center" indent="1"/>
    </xf>
    <xf numFmtId="0" fontId="48" fillId="58" borderId="16" applyNumberFormat="0" applyAlignment="0" applyProtection="0">
      <alignment horizontal="left" vertical="center" indent="1"/>
    </xf>
    <xf numFmtId="174" fontId="50" fillId="58" borderId="16" applyNumberFormat="0" applyProtection="0">
      <alignment horizontal="right" vertical="center"/>
    </xf>
    <xf numFmtId="174" fontId="51" fillId="59" borderId="15" applyNumberFormat="0" applyBorder="0" applyProtection="0">
      <alignment horizontal="right" vertical="center"/>
    </xf>
    <xf numFmtId="174" fontId="50" fillId="59" borderId="16" applyNumberFormat="0" applyBorder="0" applyProtection="0">
      <alignment horizontal="right" vertical="center"/>
    </xf>
    <xf numFmtId="174" fontId="40" fillId="0" borderId="15" applyNumberFormat="0" applyFill="0" applyBorder="0" applyAlignment="0" applyProtection="0">
      <alignment horizontal="right" vertical="center"/>
    </xf>
    <xf numFmtId="174" fontId="40" fillId="0" borderId="15" applyNumberFormat="0" applyFill="0" applyBorder="0" applyAlignment="0" applyProtection="0">
      <alignment horizontal="right" vertical="center"/>
    </xf>
    <xf numFmtId="169" fontId="35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174" fontId="40" fillId="55" borderId="14" applyNumberFormat="0" applyAlignment="0" applyProtection="0">
      <alignment horizontal="left" vertical="center" indent="1"/>
    </xf>
    <xf numFmtId="165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54" fillId="0" borderId="0"/>
    <xf numFmtId="9" fontId="54" fillId="0" borderId="0" applyFont="0" applyFill="0" applyBorder="0" applyAlignment="0" applyProtection="0"/>
    <xf numFmtId="4" fontId="28" fillId="34" borderId="11" applyNumberFormat="0" applyProtection="0">
      <alignment vertical="center"/>
    </xf>
    <xf numFmtId="4" fontId="56" fillId="34" borderId="11" applyNumberFormat="0" applyProtection="0">
      <alignment vertical="center"/>
    </xf>
    <xf numFmtId="4" fontId="28" fillId="34" borderId="11" applyNumberFormat="0" applyProtection="0">
      <alignment horizontal="left" vertical="center" indent="1"/>
    </xf>
    <xf numFmtId="4" fontId="28" fillId="34" borderId="11" applyNumberFormat="0" applyProtection="0">
      <alignment horizontal="left" vertical="center" indent="1"/>
    </xf>
    <xf numFmtId="4" fontId="28" fillId="36" borderId="11" applyNumberFormat="0" applyProtection="0">
      <alignment horizontal="right" vertical="center"/>
    </xf>
    <xf numFmtId="4" fontId="28" fillId="37" borderId="11" applyNumberFormat="0" applyProtection="0">
      <alignment horizontal="right" vertical="center"/>
    </xf>
    <xf numFmtId="4" fontId="28" fillId="38" borderId="11" applyNumberFormat="0" applyProtection="0">
      <alignment horizontal="right" vertical="center"/>
    </xf>
    <xf numFmtId="4" fontId="28" fillId="39" borderId="11" applyNumberFormat="0" applyProtection="0">
      <alignment horizontal="right" vertical="center"/>
    </xf>
    <xf numFmtId="4" fontId="28" fillId="40" borderId="11" applyNumberFormat="0" applyProtection="0">
      <alignment horizontal="right" vertical="center"/>
    </xf>
    <xf numFmtId="4" fontId="28" fillId="41" borderId="11" applyNumberFormat="0" applyProtection="0">
      <alignment horizontal="right" vertical="center"/>
    </xf>
    <xf numFmtId="4" fontId="28" fillId="42" borderId="11" applyNumberFormat="0" applyProtection="0">
      <alignment horizontal="right" vertical="center"/>
    </xf>
    <xf numFmtId="4" fontId="28" fillId="43" borderId="11" applyNumberFormat="0" applyProtection="0">
      <alignment horizontal="right" vertical="center"/>
    </xf>
    <xf numFmtId="4" fontId="28" fillId="44" borderId="11" applyNumberFormat="0" applyProtection="0">
      <alignment horizontal="right" vertical="center"/>
    </xf>
    <xf numFmtId="4" fontId="57" fillId="48" borderId="0" applyNumberFormat="0" applyProtection="0">
      <alignment horizontal="left" vertical="center" indent="1"/>
    </xf>
    <xf numFmtId="0" fontId="25" fillId="35" borderId="11" applyNumberFormat="0" applyProtection="0">
      <alignment horizontal="left" vertical="center" indent="1"/>
    </xf>
    <xf numFmtId="4" fontId="58" fillId="47" borderId="11" applyNumberFormat="0" applyProtection="0">
      <alignment horizontal="left" vertical="center" indent="1"/>
    </xf>
    <xf numFmtId="4" fontId="58" fillId="49" borderId="11" applyNumberFormat="0" applyProtection="0">
      <alignment horizontal="left" vertical="center" indent="1"/>
    </xf>
    <xf numFmtId="0" fontId="25" fillId="49" borderId="11" applyNumberFormat="0" applyProtection="0">
      <alignment horizontal="left" vertical="center" indent="1"/>
    </xf>
    <xf numFmtId="0" fontId="25" fillId="49" borderId="11" applyNumberFormat="0" applyProtection="0">
      <alignment horizontal="left" vertical="center" indent="1"/>
    </xf>
    <xf numFmtId="0" fontId="25" fillId="50" borderId="11" applyNumberFormat="0" applyProtection="0">
      <alignment horizontal="left" vertical="center" indent="1"/>
    </xf>
    <xf numFmtId="0" fontId="25" fillId="50" borderId="11" applyNumberFormat="0" applyProtection="0">
      <alignment horizontal="left" vertical="center" indent="1"/>
    </xf>
    <xf numFmtId="0" fontId="25" fillId="51" borderId="11" applyNumberFormat="0" applyProtection="0">
      <alignment horizontal="left" vertical="center" indent="1"/>
    </xf>
    <xf numFmtId="0" fontId="25" fillId="51" borderId="11" applyNumberFormat="0" applyProtection="0">
      <alignment horizontal="left" vertical="center" indent="1"/>
    </xf>
    <xf numFmtId="0" fontId="25" fillId="35" borderId="11" applyNumberFormat="0" applyProtection="0">
      <alignment horizontal="left" vertical="center" indent="1"/>
    </xf>
    <xf numFmtId="0" fontId="25" fillId="35" borderId="11" applyNumberFormat="0" applyProtection="0">
      <alignment horizontal="left" vertical="center" indent="1"/>
    </xf>
    <xf numFmtId="4" fontId="28" fillId="52" borderId="11" applyNumberFormat="0" applyProtection="0">
      <alignment vertical="center"/>
    </xf>
    <xf numFmtId="4" fontId="56" fillId="52" borderId="11" applyNumberFormat="0" applyProtection="0">
      <alignment vertical="center"/>
    </xf>
    <xf numFmtId="4" fontId="28" fillId="52" borderId="11" applyNumberFormat="0" applyProtection="0">
      <alignment horizontal="left" vertical="center" indent="1"/>
    </xf>
    <xf numFmtId="4" fontId="28" fillId="52" borderId="11" applyNumberFormat="0" applyProtection="0">
      <alignment horizontal="left" vertical="center" indent="1"/>
    </xf>
    <xf numFmtId="4" fontId="28" fillId="47" borderId="11" applyNumberFormat="0" applyProtection="0">
      <alignment horizontal="right" vertical="center"/>
    </xf>
    <xf numFmtId="4" fontId="56" fillId="47" borderId="11" applyNumberFormat="0" applyProtection="0">
      <alignment horizontal="right" vertical="center"/>
    </xf>
    <xf numFmtId="0" fontId="25" fillId="35" borderId="11" applyNumberFormat="0" applyProtection="0">
      <alignment horizontal="left" vertical="center" indent="1"/>
    </xf>
    <xf numFmtId="4" fontId="59" fillId="47" borderId="11" applyNumberFormat="0" applyProtection="0">
      <alignment horizontal="right" vertical="center"/>
    </xf>
    <xf numFmtId="0" fontId="63" fillId="0" borderId="0"/>
    <xf numFmtId="0" fontId="20" fillId="0" borderId="0"/>
  </cellStyleXfs>
  <cellXfs count="72">
    <xf numFmtId="0" fontId="0" fillId="0" borderId="0" xfId="0"/>
    <xf numFmtId="0" fontId="0" fillId="0" borderId="0" xfId="0" applyAlignment="1">
      <alignment horizontal="right"/>
    </xf>
    <xf numFmtId="3" fontId="38" fillId="53" borderId="13" xfId="0" applyNumberFormat="1" applyFont="1" applyFill="1" applyBorder="1" applyAlignment="1" applyProtection="1">
      <alignment horizontal="right" vertical="center"/>
    </xf>
    <xf numFmtId="0" fontId="16" fillId="0" borderId="0" xfId="0" applyFont="1"/>
    <xf numFmtId="0" fontId="14" fillId="0" borderId="0" xfId="0" applyFont="1"/>
    <xf numFmtId="3" fontId="0" fillId="0" borderId="0" xfId="0" applyNumberFormat="1"/>
    <xf numFmtId="3" fontId="39" fillId="0" borderId="0" xfId="0" applyNumberFormat="1" applyFont="1"/>
    <xf numFmtId="2" fontId="39" fillId="0" borderId="0" xfId="0" applyNumberFormat="1" applyFont="1"/>
    <xf numFmtId="0" fontId="16" fillId="0" borderId="0" xfId="0" applyFont="1" applyAlignment="1">
      <alignment wrapText="1"/>
    </xf>
    <xf numFmtId="0" fontId="16" fillId="54" borderId="0" xfId="0" applyFont="1" applyFill="1" applyAlignment="1">
      <alignment wrapText="1"/>
    </xf>
    <xf numFmtId="0" fontId="16" fillId="33" borderId="0" xfId="0" applyFont="1" applyFill="1"/>
    <xf numFmtId="0" fontId="16" fillId="33" borderId="0" xfId="0" applyFont="1" applyFill="1" applyAlignment="1">
      <alignment wrapText="1"/>
    </xf>
    <xf numFmtId="0" fontId="0" fillId="0" borderId="0" xfId="0" applyNumberFormat="1" applyAlignment="1">
      <alignment horizontal="right"/>
    </xf>
    <xf numFmtId="171" fontId="0" fillId="0" borderId="0" xfId="1050" applyNumberFormat="1" applyFont="1"/>
    <xf numFmtId="0" fontId="0" fillId="0" borderId="0" xfId="0" applyAlignment="1">
      <alignment horizontal="left"/>
    </xf>
    <xf numFmtId="0" fontId="52" fillId="0" borderId="0" xfId="1051" applyNumberFormat="1" applyFont="1" applyFill="1" applyBorder="1" applyAlignment="1" applyProtection="1"/>
    <xf numFmtId="14" fontId="0" fillId="0" borderId="0" xfId="0" applyNumberFormat="1"/>
    <xf numFmtId="49" fontId="0" fillId="0" borderId="0" xfId="0" applyNumberFormat="1"/>
    <xf numFmtId="14" fontId="16" fillId="0" borderId="0" xfId="0" applyNumberFormat="1" applyFont="1"/>
    <xf numFmtId="169" fontId="0" fillId="0" borderId="0" xfId="1050" applyFont="1"/>
    <xf numFmtId="3" fontId="16" fillId="0" borderId="0" xfId="0" applyNumberFormat="1" applyFont="1" applyFill="1"/>
    <xf numFmtId="3" fontId="0" fillId="72" borderId="0" xfId="0" applyNumberFormat="1" applyFill="1"/>
    <xf numFmtId="0" fontId="54" fillId="0" borderId="0" xfId="1101"/>
    <xf numFmtId="3" fontId="55" fillId="0" borderId="0" xfId="0" applyNumberFormat="1" applyFont="1"/>
    <xf numFmtId="3" fontId="0" fillId="0" borderId="0" xfId="0" applyNumberFormat="1" applyFill="1"/>
    <xf numFmtId="0" fontId="41" fillId="56" borderId="14" xfId="1054" applyNumberFormat="1" applyBorder="1" applyAlignment="1"/>
    <xf numFmtId="0" fontId="41" fillId="56" borderId="14" xfId="1054" quotePrefix="1" applyNumberFormat="1" applyBorder="1" applyAlignment="1"/>
    <xf numFmtId="0" fontId="40" fillId="55" borderId="14" xfId="1052" quotePrefix="1" applyNumberFormat="1" applyBorder="1" applyAlignment="1"/>
    <xf numFmtId="0" fontId="40" fillId="55" borderId="14" xfId="1052" quotePrefix="1" applyNumberFormat="1" applyAlignment="1"/>
    <xf numFmtId="3" fontId="60" fillId="74" borderId="0" xfId="0" applyNumberFormat="1" applyFont="1" applyFill="1" applyAlignment="1">
      <alignment horizontal="right" vertical="center"/>
    </xf>
    <xf numFmtId="2" fontId="55" fillId="0" borderId="0" xfId="0" applyNumberFormat="1" applyFont="1"/>
    <xf numFmtId="0" fontId="53" fillId="0" borderId="0" xfId="1051" applyNumberFormat="1" applyFont="1" applyFill="1" applyBorder="1" applyAlignment="1" applyProtection="1"/>
    <xf numFmtId="171" fontId="16" fillId="0" borderId="0" xfId="1050" applyNumberFormat="1" applyFont="1"/>
    <xf numFmtId="3" fontId="61" fillId="0" borderId="0" xfId="0" applyNumberFormat="1" applyFont="1"/>
    <xf numFmtId="14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62" fillId="0" borderId="0" xfId="0" applyFont="1"/>
    <xf numFmtId="0" fontId="16" fillId="0" borderId="0" xfId="0" applyFont="1" applyFill="1"/>
    <xf numFmtId="14" fontId="16" fillId="0" borderId="0" xfId="0" applyNumberFormat="1" applyFont="1" applyFill="1"/>
    <xf numFmtId="14" fontId="0" fillId="33" borderId="0" xfId="0" applyNumberFormat="1" applyFill="1"/>
    <xf numFmtId="0" fontId="0" fillId="0" borderId="0" xfId="1050" applyNumberFormat="1" applyFont="1"/>
    <xf numFmtId="0" fontId="64" fillId="73" borderId="10" xfId="1101" applyFont="1" applyFill="1" applyBorder="1"/>
    <xf numFmtId="0" fontId="64" fillId="0" borderId="0" xfId="1101" applyFont="1"/>
    <xf numFmtId="10" fontId="64" fillId="73" borderId="10" xfId="1102" applyNumberFormat="1" applyFont="1" applyFill="1" applyBorder="1"/>
    <xf numFmtId="0" fontId="64" fillId="0" borderId="24" xfId="0" applyFont="1" applyBorder="1"/>
    <xf numFmtId="0" fontId="64" fillId="73" borderId="19" xfId="1101" applyFont="1" applyFill="1" applyBorder="1"/>
    <xf numFmtId="10" fontId="64" fillId="73" borderId="20" xfId="1102" applyNumberFormat="1" applyFont="1" applyFill="1" applyBorder="1"/>
    <xf numFmtId="10" fontId="64" fillId="73" borderId="19" xfId="1102" applyNumberFormat="1" applyFont="1" applyFill="1" applyBorder="1"/>
    <xf numFmtId="0" fontId="0" fillId="0" borderId="24" xfId="0" applyNumberFormat="1" applyBorder="1" applyAlignment="1">
      <alignment horizontal="right"/>
    </xf>
    <xf numFmtId="0" fontId="0" fillId="0" borderId="25" xfId="0" applyBorder="1"/>
    <xf numFmtId="3" fontId="0" fillId="72" borderId="26" xfId="0" applyNumberFormat="1" applyFill="1" applyBorder="1"/>
    <xf numFmtId="0" fontId="0" fillId="0" borderId="27" xfId="0" applyNumberFormat="1" applyBorder="1" applyAlignment="1">
      <alignment horizontal="right"/>
    </xf>
    <xf numFmtId="0" fontId="0" fillId="0" borderId="0" xfId="0" applyNumberFormat="1" applyBorder="1"/>
    <xf numFmtId="0" fontId="0" fillId="0" borderId="0" xfId="0" applyBorder="1"/>
    <xf numFmtId="3" fontId="16" fillId="0" borderId="0" xfId="0" applyNumberFormat="1" applyFont="1" applyFill="1" applyBorder="1"/>
    <xf numFmtId="3" fontId="0" fillId="72" borderId="28" xfId="0" applyNumberFormat="1" applyFill="1" applyBorder="1"/>
    <xf numFmtId="175" fontId="40" fillId="0" borderId="15" xfId="1053" applyNumberFormat="1">
      <alignment horizontal="right" vertical="center"/>
    </xf>
    <xf numFmtId="175" fontId="40" fillId="0" borderId="29" xfId="1053" applyNumberFormat="1" applyBorder="1">
      <alignment horizontal="right" vertical="center"/>
    </xf>
    <xf numFmtId="175" fontId="40" fillId="0" borderId="22" xfId="1053" applyNumberFormat="1" applyBorder="1">
      <alignment horizontal="right" vertical="center"/>
    </xf>
    <xf numFmtId="175" fontId="40" fillId="0" borderId="23" xfId="1053" applyNumberFormat="1" applyBorder="1">
      <alignment horizontal="right" vertical="center"/>
    </xf>
    <xf numFmtId="0" fontId="0" fillId="0" borderId="0" xfId="0" applyNumberFormat="1" applyBorder="1" applyAlignment="1">
      <alignment horizontal="right"/>
    </xf>
    <xf numFmtId="3" fontId="0" fillId="0" borderId="25" xfId="0" applyNumberFormat="1" applyBorder="1"/>
    <xf numFmtId="3" fontId="0" fillId="72" borderId="0" xfId="0" applyNumberFormat="1" applyFill="1" applyBorder="1"/>
    <xf numFmtId="3" fontId="0" fillId="0" borderId="0" xfId="0" applyNumberFormat="1" applyFont="1" applyFill="1" applyAlignment="1"/>
    <xf numFmtId="3" fontId="0" fillId="0" borderId="26" xfId="0" applyNumberFormat="1" applyFill="1" applyBorder="1"/>
    <xf numFmtId="3" fontId="0" fillId="0" borderId="28" xfId="0" applyNumberFormat="1" applyFill="1" applyBorder="1"/>
    <xf numFmtId="3" fontId="0" fillId="0" borderId="0" xfId="0" applyNumberFormat="1" applyBorder="1"/>
    <xf numFmtId="0" fontId="64" fillId="73" borderId="20" xfId="1101" applyFont="1" applyFill="1" applyBorder="1" applyAlignment="1"/>
    <xf numFmtId="0" fontId="64" fillId="0" borderId="21" xfId="1101" applyFont="1" applyBorder="1" applyAlignment="1"/>
    <xf numFmtId="0" fontId="16" fillId="75" borderId="0" xfId="0" applyFont="1" applyFill="1" applyAlignment="1">
      <alignment horizontal="center" vertical="center"/>
    </xf>
    <xf numFmtId="0" fontId="17" fillId="75" borderId="0" xfId="0" applyFont="1" applyFill="1"/>
    <xf numFmtId="0" fontId="16" fillId="75" borderId="0" xfId="0" applyFont="1" applyFill="1" applyAlignment="1">
      <alignment wrapText="1"/>
    </xf>
  </cellXfs>
  <cellStyles count="1138">
    <cellStyle name="0,0_x000d__x000a_NA_x000d__x000a_" xfId="42"/>
    <cellStyle name="0,0_x000d__x000a_NA_x000d__x000a_ 10" xfId="1137"/>
    <cellStyle name="0,0_x000d__x000a_NA_x000d__x000a_ 2" xfId="44"/>
    <cellStyle name="0,0_x000d__x000a_NA_x000d__x000a_ 2 2" xfId="1044"/>
    <cellStyle name="0,0_x000d__x000a_NA_x000d__x000a_ 3" xfId="45"/>
    <cellStyle name="0,0_x000d__x000a_NA_x000d__x000a_ 4" xfId="46"/>
    <cellStyle name="0,0_x000d__x000a_NA_x000d__x000a_ 5" xfId="47"/>
    <cellStyle name="0,0_x000d__x000a_NA_x000d__x000a__Д-Восток" xfId="48"/>
    <cellStyle name="20% - Accent1" xfId="49"/>
    <cellStyle name="20% - Accent1 2" xfId="50"/>
    <cellStyle name="20% - Accent1 2 2" xfId="51"/>
    <cellStyle name="20% - Accent1 2 2 2" xfId="52"/>
    <cellStyle name="20% - Accent1 2 3" xfId="53"/>
    <cellStyle name="20% - Accent1 3" xfId="54"/>
    <cellStyle name="20% - Accent1 3 2" xfId="55"/>
    <cellStyle name="20% - Accent1 4" xfId="56"/>
    <cellStyle name="20% - Accent2" xfId="57"/>
    <cellStyle name="20% - Accent2 2" xfId="58"/>
    <cellStyle name="20% - Accent2 2 2" xfId="59"/>
    <cellStyle name="20% - Accent2 2 2 2" xfId="60"/>
    <cellStyle name="20% - Accent2 2 3" xfId="61"/>
    <cellStyle name="20% - Accent2 3" xfId="62"/>
    <cellStyle name="20% - Accent2 3 2" xfId="63"/>
    <cellStyle name="20% - Accent2 4" xfId="64"/>
    <cellStyle name="20% - Accent3" xfId="65"/>
    <cellStyle name="20% - Accent3 2" xfId="66"/>
    <cellStyle name="20% - Accent3 2 2" xfId="67"/>
    <cellStyle name="20% - Accent3 2 2 2" xfId="68"/>
    <cellStyle name="20% - Accent3 2 3" xfId="69"/>
    <cellStyle name="20% - Accent3 3" xfId="70"/>
    <cellStyle name="20% - Accent3 3 2" xfId="71"/>
    <cellStyle name="20% - Accent3 4" xfId="72"/>
    <cellStyle name="20% - Accent4" xfId="73"/>
    <cellStyle name="20% - Accent4 2" xfId="74"/>
    <cellStyle name="20% - Accent4 2 2" xfId="75"/>
    <cellStyle name="20% - Accent4 2 2 2" xfId="76"/>
    <cellStyle name="20% - Accent4 2 3" xfId="77"/>
    <cellStyle name="20% - Accent4 3" xfId="78"/>
    <cellStyle name="20% - Accent4 3 2" xfId="79"/>
    <cellStyle name="20% - Accent4 4" xfId="80"/>
    <cellStyle name="20% - Accent5" xfId="81"/>
    <cellStyle name="20% - Accent5 2" xfId="82"/>
    <cellStyle name="20% - Accent5 2 2" xfId="83"/>
    <cellStyle name="20% - Accent5 2 2 2" xfId="84"/>
    <cellStyle name="20% - Accent5 2 3" xfId="85"/>
    <cellStyle name="20% - Accent5 3" xfId="86"/>
    <cellStyle name="20% - Accent5 3 2" xfId="87"/>
    <cellStyle name="20% - Accent5 4" xfId="88"/>
    <cellStyle name="20% - Accent6" xfId="89"/>
    <cellStyle name="20% - Accent6 2" xfId="90"/>
    <cellStyle name="20% - Accent6 2 2" xfId="91"/>
    <cellStyle name="20% - Accent6 2 2 2" xfId="92"/>
    <cellStyle name="20% - Accent6 2 3" xfId="93"/>
    <cellStyle name="20% - Accent6 3" xfId="94"/>
    <cellStyle name="20% - Accent6 3 2" xfId="95"/>
    <cellStyle name="20% - Accent6 4" xfId="96"/>
    <cellStyle name="20% — акцент1" xfId="18" builtinId="30" customBuiltin="1"/>
    <cellStyle name="20% - Акцент1 2" xfId="97"/>
    <cellStyle name="20% - Акцент1 2 2" xfId="98"/>
    <cellStyle name="20% - Акцент1 3" xfId="99"/>
    <cellStyle name="20% - Акцент1 3 2" xfId="100"/>
    <cellStyle name="20% - Акцент1 4" xfId="101"/>
    <cellStyle name="20% - Акцент1 4 2" xfId="102"/>
    <cellStyle name="20% - Акцент1 5" xfId="103"/>
    <cellStyle name="20% - Акцент1 5 2" xfId="104"/>
    <cellStyle name="20% - Акцент1 6" xfId="105"/>
    <cellStyle name="20% - Акцент1 6 2" xfId="106"/>
    <cellStyle name="20% - Акцент1 7" xfId="107"/>
    <cellStyle name="20% — акцент2" xfId="22" builtinId="34" customBuiltin="1"/>
    <cellStyle name="20% - Акцент2 2" xfId="108"/>
    <cellStyle name="20% - Акцент2 2 2" xfId="109"/>
    <cellStyle name="20% - Акцент2 3" xfId="110"/>
    <cellStyle name="20% - Акцент2 3 2" xfId="111"/>
    <cellStyle name="20% - Акцент2 4" xfId="112"/>
    <cellStyle name="20% - Акцент2 4 2" xfId="113"/>
    <cellStyle name="20% - Акцент2 5" xfId="114"/>
    <cellStyle name="20% - Акцент2 5 2" xfId="115"/>
    <cellStyle name="20% - Акцент2 6" xfId="116"/>
    <cellStyle name="20% - Акцент2 6 2" xfId="117"/>
    <cellStyle name="20% - Акцент2 7" xfId="118"/>
    <cellStyle name="20% — акцент3" xfId="26" builtinId="38" customBuiltin="1"/>
    <cellStyle name="20% - Акцент3 2" xfId="119"/>
    <cellStyle name="20% - Акцент3 2 2" xfId="120"/>
    <cellStyle name="20% - Акцент3 3" xfId="121"/>
    <cellStyle name="20% - Акцент3 3 2" xfId="122"/>
    <cellStyle name="20% - Акцент3 4" xfId="123"/>
    <cellStyle name="20% - Акцент3 4 2" xfId="124"/>
    <cellStyle name="20% - Акцент3 5" xfId="125"/>
    <cellStyle name="20% - Акцент3 5 2" xfId="126"/>
    <cellStyle name="20% - Акцент3 6" xfId="127"/>
    <cellStyle name="20% - Акцент3 6 2" xfId="128"/>
    <cellStyle name="20% - Акцент3 7" xfId="129"/>
    <cellStyle name="20% — акцент4" xfId="30" builtinId="42" customBuiltin="1"/>
    <cellStyle name="20% - Акцент4 2" xfId="130"/>
    <cellStyle name="20% - Акцент4 2 2" xfId="131"/>
    <cellStyle name="20% - Акцент4 3" xfId="132"/>
    <cellStyle name="20% - Акцент4 3 2" xfId="133"/>
    <cellStyle name="20% - Акцент4 4" xfId="134"/>
    <cellStyle name="20% - Акцент4 4 2" xfId="135"/>
    <cellStyle name="20% - Акцент4 5" xfId="136"/>
    <cellStyle name="20% - Акцент4 5 2" xfId="137"/>
    <cellStyle name="20% - Акцент4 6" xfId="138"/>
    <cellStyle name="20% - Акцент4 6 2" xfId="139"/>
    <cellStyle name="20% - Акцент4 7" xfId="140"/>
    <cellStyle name="20% — акцент5" xfId="34" builtinId="46" customBuiltin="1"/>
    <cellStyle name="20% - Акцент5 2" xfId="141"/>
    <cellStyle name="20% - Акцент5 2 2" xfId="142"/>
    <cellStyle name="20% - Акцент5 3" xfId="143"/>
    <cellStyle name="20% - Акцент5 3 2" xfId="144"/>
    <cellStyle name="20% - Акцент5 4" xfId="145"/>
    <cellStyle name="20% - Акцент5 4 2" xfId="146"/>
    <cellStyle name="20% - Акцент5 5" xfId="147"/>
    <cellStyle name="20% - Акцент5 5 2" xfId="148"/>
    <cellStyle name="20% - Акцент5 6" xfId="149"/>
    <cellStyle name="20% - Акцент5 6 2" xfId="150"/>
    <cellStyle name="20% - Акцент5 7" xfId="151"/>
    <cellStyle name="20% — акцент6" xfId="38" builtinId="50" customBuiltin="1"/>
    <cellStyle name="20% - Акцент6 2" xfId="152"/>
    <cellStyle name="20% - Акцент6 2 2" xfId="153"/>
    <cellStyle name="20% - Акцент6 3" xfId="154"/>
    <cellStyle name="20% - Акцент6 3 2" xfId="155"/>
    <cellStyle name="20% - Акцент6 4" xfId="156"/>
    <cellStyle name="20% - Акцент6 4 2" xfId="157"/>
    <cellStyle name="20% - Акцент6 5" xfId="158"/>
    <cellStyle name="20% - Акцент6 5 2" xfId="159"/>
    <cellStyle name="20% - Акцент6 6" xfId="160"/>
    <cellStyle name="20% - Акцент6 6 2" xfId="161"/>
    <cellStyle name="20% - Акцент6 7" xfId="162"/>
    <cellStyle name="40% - Accent1" xfId="163"/>
    <cellStyle name="40% - Accent1 2" xfId="164"/>
    <cellStyle name="40% - Accent1 2 2" xfId="165"/>
    <cellStyle name="40% - Accent1 2 2 2" xfId="166"/>
    <cellStyle name="40% - Accent1 2 3" xfId="167"/>
    <cellStyle name="40% - Accent1 3" xfId="168"/>
    <cellStyle name="40% - Accent1 3 2" xfId="169"/>
    <cellStyle name="40% - Accent1 4" xfId="170"/>
    <cellStyle name="40% - Accent2" xfId="171"/>
    <cellStyle name="40% - Accent2 2" xfId="172"/>
    <cellStyle name="40% - Accent2 2 2" xfId="173"/>
    <cellStyle name="40% - Accent2 2 2 2" xfId="174"/>
    <cellStyle name="40% - Accent2 2 3" xfId="175"/>
    <cellStyle name="40% - Accent2 3" xfId="176"/>
    <cellStyle name="40% - Accent2 3 2" xfId="177"/>
    <cellStyle name="40% - Accent2 4" xfId="178"/>
    <cellStyle name="40% - Accent3" xfId="179"/>
    <cellStyle name="40% - Accent3 2" xfId="180"/>
    <cellStyle name="40% - Accent3 2 2" xfId="181"/>
    <cellStyle name="40% - Accent3 2 2 2" xfId="182"/>
    <cellStyle name="40% - Accent3 2 3" xfId="183"/>
    <cellStyle name="40% - Accent3 3" xfId="184"/>
    <cellStyle name="40% - Accent3 3 2" xfId="185"/>
    <cellStyle name="40% - Accent3 4" xfId="186"/>
    <cellStyle name="40% - Accent4" xfId="187"/>
    <cellStyle name="40% - Accent4 2" xfId="188"/>
    <cellStyle name="40% - Accent4 2 2" xfId="189"/>
    <cellStyle name="40% - Accent4 2 2 2" xfId="190"/>
    <cellStyle name="40% - Accent4 2 3" xfId="191"/>
    <cellStyle name="40% - Accent4 3" xfId="192"/>
    <cellStyle name="40% - Accent4 3 2" xfId="193"/>
    <cellStyle name="40% - Accent4 4" xfId="194"/>
    <cellStyle name="40% - Accent5" xfId="195"/>
    <cellStyle name="40% - Accent5 2" xfId="196"/>
    <cellStyle name="40% - Accent5 2 2" xfId="197"/>
    <cellStyle name="40% - Accent5 2 2 2" xfId="198"/>
    <cellStyle name="40% - Accent5 2 3" xfId="199"/>
    <cellStyle name="40% - Accent5 3" xfId="200"/>
    <cellStyle name="40% - Accent5 3 2" xfId="201"/>
    <cellStyle name="40% - Accent5 4" xfId="202"/>
    <cellStyle name="40% - Accent6" xfId="203"/>
    <cellStyle name="40% - Accent6 2" xfId="204"/>
    <cellStyle name="40% - Accent6 2 2" xfId="205"/>
    <cellStyle name="40% - Accent6 2 2 2" xfId="206"/>
    <cellStyle name="40% - Accent6 2 3" xfId="207"/>
    <cellStyle name="40% - Accent6 3" xfId="208"/>
    <cellStyle name="40% - Accent6 3 2" xfId="209"/>
    <cellStyle name="40% - Accent6 4" xfId="210"/>
    <cellStyle name="40% — акцент1" xfId="19" builtinId="31" customBuiltin="1"/>
    <cellStyle name="40% - Акцент1 2" xfId="211"/>
    <cellStyle name="40% - Акцент1 2 2" xfId="212"/>
    <cellStyle name="40% - Акцент1 3" xfId="213"/>
    <cellStyle name="40% - Акцент1 3 2" xfId="214"/>
    <cellStyle name="40% - Акцент1 4" xfId="215"/>
    <cellStyle name="40% - Акцент1 4 2" xfId="216"/>
    <cellStyle name="40% - Акцент1 5" xfId="217"/>
    <cellStyle name="40% - Акцент1 5 2" xfId="218"/>
    <cellStyle name="40% - Акцент1 6" xfId="219"/>
    <cellStyle name="40% - Акцент1 6 2" xfId="220"/>
    <cellStyle name="40% - Акцент1 7" xfId="221"/>
    <cellStyle name="40% — акцент2" xfId="23" builtinId="35" customBuiltin="1"/>
    <cellStyle name="40% - Акцент2 2" xfId="222"/>
    <cellStyle name="40% - Акцент2 2 2" xfId="223"/>
    <cellStyle name="40% - Акцент2 3" xfId="224"/>
    <cellStyle name="40% - Акцент2 3 2" xfId="225"/>
    <cellStyle name="40% - Акцент2 4" xfId="226"/>
    <cellStyle name="40% - Акцент2 4 2" xfId="227"/>
    <cellStyle name="40% - Акцент2 5" xfId="228"/>
    <cellStyle name="40% - Акцент2 5 2" xfId="229"/>
    <cellStyle name="40% - Акцент2 6" xfId="230"/>
    <cellStyle name="40% - Акцент2 6 2" xfId="231"/>
    <cellStyle name="40% - Акцент2 7" xfId="232"/>
    <cellStyle name="40% — акцент3" xfId="27" builtinId="39" customBuiltin="1"/>
    <cellStyle name="40% - Акцент3 2" xfId="233"/>
    <cellStyle name="40% - Акцент3 2 2" xfId="234"/>
    <cellStyle name="40% - Акцент3 3" xfId="235"/>
    <cellStyle name="40% - Акцент3 3 2" xfId="236"/>
    <cellStyle name="40% - Акцент3 4" xfId="237"/>
    <cellStyle name="40% - Акцент3 4 2" xfId="238"/>
    <cellStyle name="40% - Акцент3 5" xfId="239"/>
    <cellStyle name="40% - Акцент3 5 2" xfId="240"/>
    <cellStyle name="40% - Акцент3 6" xfId="241"/>
    <cellStyle name="40% - Акцент3 6 2" xfId="242"/>
    <cellStyle name="40% - Акцент3 7" xfId="243"/>
    <cellStyle name="40% — акцент4" xfId="31" builtinId="43" customBuiltin="1"/>
    <cellStyle name="40% - Акцент4 2" xfId="244"/>
    <cellStyle name="40% - Акцент4 2 2" xfId="245"/>
    <cellStyle name="40% - Акцент4 3" xfId="246"/>
    <cellStyle name="40% - Акцент4 3 2" xfId="247"/>
    <cellStyle name="40% - Акцент4 4" xfId="248"/>
    <cellStyle name="40% - Акцент4 4 2" xfId="249"/>
    <cellStyle name="40% - Акцент4 5" xfId="250"/>
    <cellStyle name="40% - Акцент4 5 2" xfId="251"/>
    <cellStyle name="40% - Акцент4 6" xfId="252"/>
    <cellStyle name="40% - Акцент4 6 2" xfId="253"/>
    <cellStyle name="40% - Акцент4 7" xfId="254"/>
    <cellStyle name="40% — акцент5" xfId="35" builtinId="47" customBuiltin="1"/>
    <cellStyle name="40% - Акцент5 2" xfId="255"/>
    <cellStyle name="40% - Акцент5 2 2" xfId="256"/>
    <cellStyle name="40% - Акцент5 3" xfId="257"/>
    <cellStyle name="40% - Акцент5 3 2" xfId="258"/>
    <cellStyle name="40% - Акцент5 4" xfId="259"/>
    <cellStyle name="40% - Акцент5 4 2" xfId="260"/>
    <cellStyle name="40% - Акцент5 5" xfId="261"/>
    <cellStyle name="40% - Акцент5 5 2" xfId="262"/>
    <cellStyle name="40% - Акцент5 6" xfId="263"/>
    <cellStyle name="40% - Акцент5 6 2" xfId="264"/>
    <cellStyle name="40% - Акцент5 7" xfId="265"/>
    <cellStyle name="40% — акцент6" xfId="39" builtinId="51" customBuiltin="1"/>
    <cellStyle name="40% - Акцент6 2" xfId="266"/>
    <cellStyle name="40% - Акцент6 2 2" xfId="267"/>
    <cellStyle name="40% - Акцент6 3" xfId="268"/>
    <cellStyle name="40% - Акцент6 3 2" xfId="269"/>
    <cellStyle name="40% - Акцент6 4" xfId="270"/>
    <cellStyle name="40% - Акцент6 4 2" xfId="271"/>
    <cellStyle name="40% - Акцент6 5" xfId="272"/>
    <cellStyle name="40% - Акцент6 5 2" xfId="273"/>
    <cellStyle name="40% - Акцент6 6" xfId="274"/>
    <cellStyle name="40% - Акцент6 6 2" xfId="275"/>
    <cellStyle name="40% - Акцент6 7" xfId="276"/>
    <cellStyle name="60% - Accent1" xfId="277"/>
    <cellStyle name="60% - Accent2" xfId="278"/>
    <cellStyle name="60% - Accent3" xfId="279"/>
    <cellStyle name="60% - Accent4" xfId="280"/>
    <cellStyle name="60% - Accent5" xfId="281"/>
    <cellStyle name="60% - Accent6" xfId="282"/>
    <cellStyle name="60% — акцент1" xfId="20" builtinId="32" customBuiltin="1"/>
    <cellStyle name="60% — акцент2" xfId="24" builtinId="36" customBuiltin="1"/>
    <cellStyle name="60% — акцент3" xfId="28" builtinId="40" customBuiltin="1"/>
    <cellStyle name="60% — акцент4" xfId="32" builtinId="44" customBuiltin="1"/>
    <cellStyle name="60% — акцент5" xfId="36" builtinId="48" customBuiltin="1"/>
    <cellStyle name="60% — акцент6" xfId="40" builtinId="52" customBuiltin="1"/>
    <cellStyle name="Accent1" xfId="283"/>
    <cellStyle name="Accent2" xfId="284"/>
    <cellStyle name="Accent3" xfId="285"/>
    <cellStyle name="Accent4" xfId="286"/>
    <cellStyle name="Accent5" xfId="287"/>
    <cellStyle name="Accent6" xfId="288"/>
    <cellStyle name="Bad" xfId="289"/>
    <cellStyle name="Calculation" xfId="290"/>
    <cellStyle name="Check Cell" xfId="291"/>
    <cellStyle name="Comma" xfId="1089"/>
    <cellStyle name="Comma [0]" xfId="1090"/>
    <cellStyle name="Comma [0] 2" xfId="1098"/>
    <cellStyle name="Comma 2" xfId="1097"/>
    <cellStyle name="Comma 3" xfId="1100"/>
    <cellStyle name="Currency" xfId="1091"/>
    <cellStyle name="Currency [0]" xfId="1092"/>
    <cellStyle name="Currency [0] 2" xfId="1096"/>
    <cellStyle name="Currency 2" xfId="1095"/>
    <cellStyle name="Currency 3" xfId="1099"/>
    <cellStyle name="Explanatory Text" xfId="292"/>
    <cellStyle name="Good" xfId="293"/>
    <cellStyle name="Heading 1" xfId="294"/>
    <cellStyle name="Heading 2" xfId="295"/>
    <cellStyle name="Heading 3" xfId="296"/>
    <cellStyle name="Heading 4" xfId="297"/>
    <cellStyle name="Input" xfId="298"/>
    <cellStyle name="Linked Cell" xfId="299"/>
    <cellStyle name="Neutral" xfId="300"/>
    <cellStyle name="Normal" xfId="1051"/>
    <cellStyle name="Normal 4" xfId="301"/>
    <cellStyle name="Normal 4 2" xfId="302"/>
    <cellStyle name="Normal 4 2 2" xfId="303"/>
    <cellStyle name="Normal 4 3" xfId="304"/>
    <cellStyle name="Normal_Sheet1" xfId="305"/>
    <cellStyle name="Note" xfId="306"/>
    <cellStyle name="Output" xfId="307"/>
    <cellStyle name="Percent" xfId="1093"/>
    <cellStyle name="SAPBEXaggData" xfId="308"/>
    <cellStyle name="SAPBEXaggData 2" xfId="1103"/>
    <cellStyle name="SAPBEXaggDataEmph" xfId="309"/>
    <cellStyle name="SAPBEXaggDataEmph 2" xfId="1104"/>
    <cellStyle name="SAPBEXaggItem" xfId="310"/>
    <cellStyle name="SAPBEXaggItem 2" xfId="1105"/>
    <cellStyle name="SAPBEXaggItemX" xfId="311"/>
    <cellStyle name="SAPBEXaggItemX 2" xfId="1106"/>
    <cellStyle name="SAPBEXchaText" xfId="312"/>
    <cellStyle name="SAPBEXchaText 2" xfId="313"/>
    <cellStyle name="SAPBEXchaText 3" xfId="314"/>
    <cellStyle name="SAPBEXexcBad7" xfId="315"/>
    <cellStyle name="SAPBEXexcBad7 2" xfId="1107"/>
    <cellStyle name="SAPBEXexcBad8" xfId="316"/>
    <cellStyle name="SAPBEXexcBad8 2" xfId="1108"/>
    <cellStyle name="SAPBEXexcBad9" xfId="317"/>
    <cellStyle name="SAPBEXexcBad9 2" xfId="1109"/>
    <cellStyle name="SAPBEXexcCritical4" xfId="318"/>
    <cellStyle name="SAPBEXexcCritical4 2" xfId="1110"/>
    <cellStyle name="SAPBEXexcCritical5" xfId="319"/>
    <cellStyle name="SAPBEXexcCritical5 2" xfId="1111"/>
    <cellStyle name="SAPBEXexcCritical6" xfId="320"/>
    <cellStyle name="SAPBEXexcCritical6 2" xfId="1112"/>
    <cellStyle name="SAPBEXexcGood1" xfId="321"/>
    <cellStyle name="SAPBEXexcGood1 2" xfId="1113"/>
    <cellStyle name="SAPBEXexcGood2" xfId="322"/>
    <cellStyle name="SAPBEXexcGood2 2" xfId="1114"/>
    <cellStyle name="SAPBEXexcGood3" xfId="323"/>
    <cellStyle name="SAPBEXexcGood3 2" xfId="1115"/>
    <cellStyle name="SAPBEXfilterDrill" xfId="324"/>
    <cellStyle name="SAPBEXfilterDrill 2" xfId="325"/>
    <cellStyle name="SAPBEXfilterItem" xfId="326"/>
    <cellStyle name="SAPBEXfilterItem 2" xfId="327"/>
    <cellStyle name="SAPBEXfilterText" xfId="328"/>
    <cellStyle name="SAPBEXfilterText 2" xfId="1116"/>
    <cellStyle name="SAPBEXformats" xfId="329"/>
    <cellStyle name="SAPBEXformats 2" xfId="1117"/>
    <cellStyle name="SAPBEXheaderItem" xfId="330"/>
    <cellStyle name="SAPBEXheaderItem 2" xfId="1118"/>
    <cellStyle name="SAPBEXheaderText" xfId="331"/>
    <cellStyle name="SAPBEXheaderText 2" xfId="1119"/>
    <cellStyle name="SAPBEXHLevel0" xfId="332"/>
    <cellStyle name="SAPBEXHLevel0 2" xfId="1120"/>
    <cellStyle name="SAPBEXHLevel0X" xfId="333"/>
    <cellStyle name="SAPBEXHLevel0X 2" xfId="1121"/>
    <cellStyle name="SAPBEXHLevel1" xfId="334"/>
    <cellStyle name="SAPBEXHLevel1 2" xfId="1122"/>
    <cellStyle name="SAPBEXHLevel1X" xfId="335"/>
    <cellStyle name="SAPBEXHLevel1X 2" xfId="1123"/>
    <cellStyle name="SAPBEXHLevel2" xfId="336"/>
    <cellStyle name="SAPBEXHLevel2 2" xfId="1124"/>
    <cellStyle name="SAPBEXHLevel2X" xfId="337"/>
    <cellStyle name="SAPBEXHLevel2X 2" xfId="1125"/>
    <cellStyle name="SAPBEXHLevel3" xfId="338"/>
    <cellStyle name="SAPBEXHLevel3 2" xfId="1126"/>
    <cellStyle name="SAPBEXHLevel3X" xfId="339"/>
    <cellStyle name="SAPBEXHLevel3X 2" xfId="1127"/>
    <cellStyle name="SAPBEXinputData" xfId="340"/>
    <cellStyle name="SAPBEXresData" xfId="341"/>
    <cellStyle name="SAPBEXresData 2" xfId="1128"/>
    <cellStyle name="SAPBEXresDataEmph" xfId="342"/>
    <cellStyle name="SAPBEXresDataEmph 2" xfId="1129"/>
    <cellStyle name="SAPBEXresItem" xfId="343"/>
    <cellStyle name="SAPBEXresItem 2" xfId="1130"/>
    <cellStyle name="SAPBEXresItemX" xfId="344"/>
    <cellStyle name="SAPBEXresItemX 2" xfId="1131"/>
    <cellStyle name="SAPBEXstdData" xfId="345"/>
    <cellStyle name="SAPBEXstdData 2" xfId="1132"/>
    <cellStyle name="SAPBEXstdDataEmph" xfId="346"/>
    <cellStyle name="SAPBEXstdDataEmph 2" xfId="1133"/>
    <cellStyle name="SAPBEXstdItem" xfId="347"/>
    <cellStyle name="SAPBEXstdItem 2" xfId="348"/>
    <cellStyle name="SAPBEXstdItem 3" xfId="349"/>
    <cellStyle name="SAPBEXstdItemX" xfId="350"/>
    <cellStyle name="SAPBEXstdItemX 2" xfId="1134"/>
    <cellStyle name="SAPBEXtitle" xfId="351"/>
    <cellStyle name="SAPBEXtitle 2" xfId="352"/>
    <cellStyle name="SAPBEXundefined" xfId="353"/>
    <cellStyle name="SAPBEXundefined 2" xfId="1135"/>
    <cellStyle name="SAPBorder" xfId="1072"/>
    <cellStyle name="SAPDataCell" xfId="1053"/>
    <cellStyle name="SAPDataTotalCell" xfId="1056"/>
    <cellStyle name="SAPDimensionCell" xfId="1054"/>
    <cellStyle name="SAPEditableDataCell" xfId="1057"/>
    <cellStyle name="SAPEditableDataTotalCell" xfId="1060"/>
    <cellStyle name="SAPEmphasized" xfId="1078"/>
    <cellStyle name="SAPEmphasizedEditableDataCell" xfId="1080"/>
    <cellStyle name="SAPEmphasizedEditableDataTotalCell" xfId="1081"/>
    <cellStyle name="SAPEmphasizedLockedDataCell" xfId="1084"/>
    <cellStyle name="SAPEmphasizedLockedDataTotalCell" xfId="1085"/>
    <cellStyle name="SAPEmphasizedReadonlyDataCell" xfId="1082"/>
    <cellStyle name="SAPEmphasizedReadonlyDataTotalCell" xfId="1083"/>
    <cellStyle name="SAPEmphasizedTotal" xfId="1079"/>
    <cellStyle name="SAPExceptionLevel1" xfId="1063"/>
    <cellStyle name="SAPExceptionLevel2" xfId="1064"/>
    <cellStyle name="SAPExceptionLevel3" xfId="1065"/>
    <cellStyle name="SAPExceptionLevel4" xfId="1066"/>
    <cellStyle name="SAPExceptionLevel5" xfId="1067"/>
    <cellStyle name="SAPExceptionLevel6" xfId="1068"/>
    <cellStyle name="SAPExceptionLevel7" xfId="1069"/>
    <cellStyle name="SAPExceptionLevel8" xfId="1070"/>
    <cellStyle name="SAPExceptionLevel9" xfId="1071"/>
    <cellStyle name="SAPFormula" xfId="1087"/>
    <cellStyle name="SAPGroupingFillCell" xfId="1094"/>
    <cellStyle name="SAPHierarchyCell0" xfId="1073"/>
    <cellStyle name="SAPHierarchyCell1" xfId="1074"/>
    <cellStyle name="SAPHierarchyCell2" xfId="1075"/>
    <cellStyle name="SAPHierarchyCell3" xfId="1076"/>
    <cellStyle name="SAPHierarchyCell4" xfId="1077"/>
    <cellStyle name="SAPLockedDataCell" xfId="1059"/>
    <cellStyle name="SAPLockedDataTotalCell" xfId="1062"/>
    <cellStyle name="SAPMemberCell" xfId="1052"/>
    <cellStyle name="SAPMemberTotalCell" xfId="1055"/>
    <cellStyle name="SAPMessageText" xfId="1086"/>
    <cellStyle name="SAPReadonlyDataCell" xfId="1058"/>
    <cellStyle name="SAPReadonlyDataTotalCell" xfId="1061"/>
    <cellStyle name="TableStyleLight1 10" xfId="1136"/>
    <cellStyle name="Title" xfId="354"/>
    <cellStyle name="Total" xfId="355"/>
    <cellStyle name="Warning Text" xfId="356"/>
    <cellStyle name="Акцент1" xfId="17" builtinId="29" customBuiltin="1"/>
    <cellStyle name="Акцент2" xfId="21" builtinId="33" customBuiltin="1"/>
    <cellStyle name="Акцент3" xfId="25" builtinId="37" customBuiltin="1"/>
    <cellStyle name="Акцент4" xfId="29" builtinId="41" customBuiltin="1"/>
    <cellStyle name="Акцент5" xfId="33" builtinId="45" customBuiltin="1"/>
    <cellStyle name="Акцент6" xfId="37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 12 2" xfId="1041"/>
    <cellStyle name="Денежный 2" xfId="1046"/>
    <cellStyle name="Денежный 2 2 2" xfId="104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6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10" xfId="357"/>
    <cellStyle name="Обычный 10 2" xfId="358"/>
    <cellStyle name="Обычный 10 2 2 2" xfId="1040"/>
    <cellStyle name="Обычный 10 2 3 2 3" xfId="359"/>
    <cellStyle name="Обычный 10 2 3 2 3 2" xfId="360"/>
    <cellStyle name="Обычный 10 3" xfId="361"/>
    <cellStyle name="Обычный 11" xfId="362"/>
    <cellStyle name="Обычный 11 2" xfId="363"/>
    <cellStyle name="Обычный 11 2 2 2" xfId="364"/>
    <cellStyle name="Обычный 11 3" xfId="365"/>
    <cellStyle name="Обычный 12" xfId="366"/>
    <cellStyle name="Обычный 12 2" xfId="367"/>
    <cellStyle name="Обычный 12 2 2" xfId="368"/>
    <cellStyle name="Обычный 13" xfId="369"/>
    <cellStyle name="Обычный 14" xfId="370"/>
    <cellStyle name="Обычный 14 2" xfId="371"/>
    <cellStyle name="Обычный 15" xfId="372"/>
    <cellStyle name="Обычный 15 2" xfId="373"/>
    <cellStyle name="Обычный 15 2 2" xfId="374"/>
    <cellStyle name="Обычный 16" xfId="375"/>
    <cellStyle name="Обычный 16 2" xfId="376"/>
    <cellStyle name="Обычный 17" xfId="377"/>
    <cellStyle name="Обычный 17 2" xfId="378"/>
    <cellStyle name="Обычный 18" xfId="379"/>
    <cellStyle name="Обычный 18 2" xfId="380"/>
    <cellStyle name="Обычный 19" xfId="381"/>
    <cellStyle name="Обычный 19 2" xfId="382"/>
    <cellStyle name="Обычный 2" xfId="383"/>
    <cellStyle name="Обычный 2 10" xfId="384"/>
    <cellStyle name="Обычный 2 2" xfId="385"/>
    <cellStyle name="Обычный 2 2 2" xfId="386"/>
    <cellStyle name="Обычный 2 2 2 2" xfId="387"/>
    <cellStyle name="Обычный 2 2 3" xfId="388"/>
    <cellStyle name="Обычный 2 2 4" xfId="389"/>
    <cellStyle name="Обычный 2 3" xfId="390"/>
    <cellStyle name="Обычный 2 4" xfId="391"/>
    <cellStyle name="Обычный 2 4 2" xfId="392"/>
    <cellStyle name="Обычный 2 5" xfId="393"/>
    <cellStyle name="Обычный 2 5 2" xfId="394"/>
    <cellStyle name="Обычный 2 6" xfId="395"/>
    <cellStyle name="Обычный 2 7" xfId="396"/>
    <cellStyle name="Обычный 20" xfId="397"/>
    <cellStyle name="Обычный 20 2" xfId="398"/>
    <cellStyle name="Обычный 21" xfId="399"/>
    <cellStyle name="Обычный 21 2" xfId="400"/>
    <cellStyle name="Обычный 22" xfId="401"/>
    <cellStyle name="Обычный 23" xfId="402"/>
    <cellStyle name="Обычный 24" xfId="403"/>
    <cellStyle name="Обычный 25" xfId="404"/>
    <cellStyle name="Обычный 25 2" xfId="405"/>
    <cellStyle name="Обычный 25 2 2" xfId="406"/>
    <cellStyle name="Обычный 25 3" xfId="407"/>
    <cellStyle name="Обычный 26" xfId="408"/>
    <cellStyle name="Обычный 27" xfId="1042"/>
    <cellStyle name="Обычный 28" xfId="41"/>
    <cellStyle name="Обычный 29" xfId="1101"/>
    <cellStyle name="Обычный 3" xfId="409"/>
    <cellStyle name="Обычный 3 2" xfId="410"/>
    <cellStyle name="Обычный 3 2 2" xfId="411"/>
    <cellStyle name="Обычный 3 2 2 2" xfId="412"/>
    <cellStyle name="Обычный 3 2 3" xfId="413"/>
    <cellStyle name="Обычный 3 3" xfId="414"/>
    <cellStyle name="Обычный 3 4" xfId="415"/>
    <cellStyle name="Обычный 3 4 2" xfId="416"/>
    <cellStyle name="Обычный 3 4 2 2" xfId="417"/>
    <cellStyle name="Обычный 3 4 3" xfId="418"/>
    <cellStyle name="Обычный 3 5" xfId="419"/>
    <cellStyle name="Обычный 3 5 2" xfId="420"/>
    <cellStyle name="Обычный 3 6" xfId="421"/>
    <cellStyle name="Обычный 3 7" xfId="422"/>
    <cellStyle name="Обычный 32" xfId="423"/>
    <cellStyle name="Обычный 32 2" xfId="424"/>
    <cellStyle name="Обычный 32 2 2" xfId="425"/>
    <cellStyle name="Обычный 32 3" xfId="426"/>
    <cellStyle name="Обычный 32 3 2" xfId="427"/>
    <cellStyle name="Обычный 32 4" xfId="428"/>
    <cellStyle name="Обычный 33" xfId="1047"/>
    <cellStyle name="Обычный 36" xfId="1049"/>
    <cellStyle name="Обычный 4" xfId="429"/>
    <cellStyle name="Обычный 4 2" xfId="430"/>
    <cellStyle name="Обычный 4 2 2" xfId="431"/>
    <cellStyle name="Обычный 4 2 2 2" xfId="432"/>
    <cellStyle name="Обычный 4 2 3" xfId="433"/>
    <cellStyle name="Обычный 4 3" xfId="434"/>
    <cellStyle name="Обычный 4 3 2" xfId="435"/>
    <cellStyle name="Обычный 4 4" xfId="436"/>
    <cellStyle name="Обычный 5" xfId="437"/>
    <cellStyle name="Обычный 5 10" xfId="438"/>
    <cellStyle name="Обычный 5 10 2" xfId="439"/>
    <cellStyle name="Обычный 5 10 2 2" xfId="440"/>
    <cellStyle name="Обычный 5 10 2 2 2" xfId="441"/>
    <cellStyle name="Обычный 5 10 2 3" xfId="442"/>
    <cellStyle name="Обычный 5 10 3" xfId="443"/>
    <cellStyle name="Обычный 5 10 3 2" xfId="444"/>
    <cellStyle name="Обычный 5 10 4" xfId="445"/>
    <cellStyle name="Обычный 5 11" xfId="446"/>
    <cellStyle name="Обычный 5 11 2" xfId="447"/>
    <cellStyle name="Обычный 5 11 2 2" xfId="448"/>
    <cellStyle name="Обычный 5 11 2 2 2" xfId="449"/>
    <cellStyle name="Обычный 5 11 2 3" xfId="450"/>
    <cellStyle name="Обычный 5 11 3" xfId="451"/>
    <cellStyle name="Обычный 5 11 3 2" xfId="452"/>
    <cellStyle name="Обычный 5 11 4" xfId="453"/>
    <cellStyle name="Обычный 5 12" xfId="454"/>
    <cellStyle name="Обычный 5 12 2" xfId="455"/>
    <cellStyle name="Обычный 5 12 2 2" xfId="456"/>
    <cellStyle name="Обычный 5 12 2 2 2" xfId="457"/>
    <cellStyle name="Обычный 5 12 2 3" xfId="458"/>
    <cellStyle name="Обычный 5 12 3" xfId="459"/>
    <cellStyle name="Обычный 5 12 3 2" xfId="460"/>
    <cellStyle name="Обычный 5 12 4" xfId="461"/>
    <cellStyle name="Обычный 5 13" xfId="462"/>
    <cellStyle name="Обычный 5 13 2" xfId="463"/>
    <cellStyle name="Обычный 5 13 2 2" xfId="464"/>
    <cellStyle name="Обычный 5 13 2 2 2" xfId="465"/>
    <cellStyle name="Обычный 5 13 2 3" xfId="466"/>
    <cellStyle name="Обычный 5 13 3" xfId="467"/>
    <cellStyle name="Обычный 5 13 3 2" xfId="468"/>
    <cellStyle name="Обычный 5 13 4" xfId="469"/>
    <cellStyle name="Обычный 5 14" xfId="470"/>
    <cellStyle name="Обычный 5 14 2" xfId="471"/>
    <cellStyle name="Обычный 5 14 2 2" xfId="472"/>
    <cellStyle name="Обычный 5 14 2 2 2" xfId="473"/>
    <cellStyle name="Обычный 5 14 2 3" xfId="474"/>
    <cellStyle name="Обычный 5 14 3" xfId="475"/>
    <cellStyle name="Обычный 5 14 3 2" xfId="476"/>
    <cellStyle name="Обычный 5 14 4" xfId="477"/>
    <cellStyle name="Обычный 5 15" xfId="478"/>
    <cellStyle name="Обычный 5 15 2" xfId="479"/>
    <cellStyle name="Обычный 5 15 2 2" xfId="480"/>
    <cellStyle name="Обычный 5 15 2 2 2" xfId="481"/>
    <cellStyle name="Обычный 5 15 2 3" xfId="482"/>
    <cellStyle name="Обычный 5 15 3" xfId="483"/>
    <cellStyle name="Обычный 5 15 3 2" xfId="484"/>
    <cellStyle name="Обычный 5 15 4" xfId="485"/>
    <cellStyle name="Обычный 5 16" xfId="486"/>
    <cellStyle name="Обычный 5 16 2" xfId="487"/>
    <cellStyle name="Обычный 5 16 2 2" xfId="488"/>
    <cellStyle name="Обычный 5 16 2 2 2" xfId="489"/>
    <cellStyle name="Обычный 5 16 2 3" xfId="490"/>
    <cellStyle name="Обычный 5 16 3" xfId="491"/>
    <cellStyle name="Обычный 5 16 3 2" xfId="492"/>
    <cellStyle name="Обычный 5 16 4" xfId="493"/>
    <cellStyle name="Обычный 5 17" xfId="494"/>
    <cellStyle name="Обычный 5 17 2" xfId="495"/>
    <cellStyle name="Обычный 5 17 2 2" xfId="496"/>
    <cellStyle name="Обычный 5 17 2 2 2" xfId="497"/>
    <cellStyle name="Обычный 5 17 2 3" xfId="498"/>
    <cellStyle name="Обычный 5 17 3" xfId="499"/>
    <cellStyle name="Обычный 5 17 3 2" xfId="500"/>
    <cellStyle name="Обычный 5 17 4" xfId="501"/>
    <cellStyle name="Обычный 5 18" xfId="502"/>
    <cellStyle name="Обычный 5 18 2" xfId="503"/>
    <cellStyle name="Обычный 5 18 2 2" xfId="504"/>
    <cellStyle name="Обычный 5 18 2 2 2" xfId="505"/>
    <cellStyle name="Обычный 5 18 2 3" xfId="506"/>
    <cellStyle name="Обычный 5 18 3" xfId="507"/>
    <cellStyle name="Обычный 5 18 3 2" xfId="508"/>
    <cellStyle name="Обычный 5 18 4" xfId="509"/>
    <cellStyle name="Обычный 5 19" xfId="510"/>
    <cellStyle name="Обычный 5 19 2" xfId="511"/>
    <cellStyle name="Обычный 5 19 2 2" xfId="512"/>
    <cellStyle name="Обычный 5 19 3" xfId="513"/>
    <cellStyle name="Обычный 5 2" xfId="514"/>
    <cellStyle name="Обычный 5 2 2" xfId="515"/>
    <cellStyle name="Обычный 5 2 2 2" xfId="516"/>
    <cellStyle name="Обычный 5 2 2 2 2" xfId="517"/>
    <cellStyle name="Обычный 5 2 2 3" xfId="518"/>
    <cellStyle name="Обычный 5 2 3" xfId="519"/>
    <cellStyle name="Обычный 5 2 3 2" xfId="520"/>
    <cellStyle name="Обычный 5 2 4" xfId="521"/>
    <cellStyle name="Обычный 5 2 5" xfId="522"/>
    <cellStyle name="Обычный 5 20" xfId="523"/>
    <cellStyle name="Обычный 5 20 2" xfId="524"/>
    <cellStyle name="Обычный 5 20 2 2" xfId="525"/>
    <cellStyle name="Обычный 5 20 3" xfId="526"/>
    <cellStyle name="Обычный 5 21" xfId="527"/>
    <cellStyle name="Обычный 5 21 2" xfId="528"/>
    <cellStyle name="Обычный 5 21 2 2" xfId="529"/>
    <cellStyle name="Обычный 5 21 3" xfId="530"/>
    <cellStyle name="Обычный 5 22" xfId="531"/>
    <cellStyle name="Обычный 5 22 2" xfId="532"/>
    <cellStyle name="Обычный 5 22 2 2" xfId="533"/>
    <cellStyle name="Обычный 5 22 3" xfId="534"/>
    <cellStyle name="Обычный 5 23" xfId="535"/>
    <cellStyle name="Обычный 5 23 2" xfId="536"/>
    <cellStyle name="Обычный 5 23 2 2" xfId="537"/>
    <cellStyle name="Обычный 5 23 3" xfId="538"/>
    <cellStyle name="Обычный 5 24" xfId="539"/>
    <cellStyle name="Обычный 5 24 2" xfId="540"/>
    <cellStyle name="Обычный 5 24 2 2" xfId="541"/>
    <cellStyle name="Обычный 5 24 3" xfId="542"/>
    <cellStyle name="Обычный 5 25" xfId="543"/>
    <cellStyle name="Обычный 5 25 2" xfId="544"/>
    <cellStyle name="Обычный 5 26" xfId="545"/>
    <cellStyle name="Обычный 5 26 2" xfId="546"/>
    <cellStyle name="Обычный 5 27" xfId="547"/>
    <cellStyle name="Обычный 5 27 2" xfId="548"/>
    <cellStyle name="Обычный 5 28" xfId="549"/>
    <cellStyle name="Обычный 5 28 2" xfId="550"/>
    <cellStyle name="Обычный 5 29" xfId="551"/>
    <cellStyle name="Обычный 5 3" xfId="552"/>
    <cellStyle name="Обычный 5 3 2" xfId="553"/>
    <cellStyle name="Обычный 5 3 2 2" xfId="554"/>
    <cellStyle name="Обычный 5 3 2 2 2" xfId="555"/>
    <cellStyle name="Обычный 5 3 2 3" xfId="556"/>
    <cellStyle name="Обычный 5 3 3" xfId="557"/>
    <cellStyle name="Обычный 5 3 3 2" xfId="558"/>
    <cellStyle name="Обычный 5 3 4" xfId="559"/>
    <cellStyle name="Обычный 5 4" xfId="560"/>
    <cellStyle name="Обычный 5 4 2" xfId="561"/>
    <cellStyle name="Обычный 5 4 2 2" xfId="562"/>
    <cellStyle name="Обычный 5 4 2 2 2" xfId="563"/>
    <cellStyle name="Обычный 5 4 2 3" xfId="564"/>
    <cellStyle name="Обычный 5 4 3" xfId="565"/>
    <cellStyle name="Обычный 5 4 3 2" xfId="566"/>
    <cellStyle name="Обычный 5 4 4" xfId="567"/>
    <cellStyle name="Обычный 5 5" xfId="568"/>
    <cellStyle name="Обычный 5 5 2" xfId="569"/>
    <cellStyle name="Обычный 5 5 2 2" xfId="570"/>
    <cellStyle name="Обычный 5 5 2 2 2" xfId="571"/>
    <cellStyle name="Обычный 5 5 2 3" xfId="572"/>
    <cellStyle name="Обычный 5 5 3" xfId="573"/>
    <cellStyle name="Обычный 5 5 3 2" xfId="574"/>
    <cellStyle name="Обычный 5 5 4" xfId="575"/>
    <cellStyle name="Обычный 5 6" xfId="576"/>
    <cellStyle name="Обычный 5 6 2" xfId="577"/>
    <cellStyle name="Обычный 5 6 2 2" xfId="578"/>
    <cellStyle name="Обычный 5 6 2 2 2" xfId="579"/>
    <cellStyle name="Обычный 5 6 2 3" xfId="580"/>
    <cellStyle name="Обычный 5 6 3" xfId="581"/>
    <cellStyle name="Обычный 5 6 3 2" xfId="582"/>
    <cellStyle name="Обычный 5 6 4" xfId="583"/>
    <cellStyle name="Обычный 5 7" xfId="584"/>
    <cellStyle name="Обычный 5 7 2" xfId="585"/>
    <cellStyle name="Обычный 5 7 2 2" xfId="586"/>
    <cellStyle name="Обычный 5 7 2 2 2" xfId="587"/>
    <cellStyle name="Обычный 5 7 2 3" xfId="588"/>
    <cellStyle name="Обычный 5 7 3" xfId="589"/>
    <cellStyle name="Обычный 5 7 3 2" xfId="590"/>
    <cellStyle name="Обычный 5 7 4" xfId="591"/>
    <cellStyle name="Обычный 5 8" xfId="592"/>
    <cellStyle name="Обычный 5 8 2" xfId="593"/>
    <cellStyle name="Обычный 5 8 2 2" xfId="594"/>
    <cellStyle name="Обычный 5 8 2 2 2" xfId="595"/>
    <cellStyle name="Обычный 5 8 2 3" xfId="596"/>
    <cellStyle name="Обычный 5 8 3" xfId="597"/>
    <cellStyle name="Обычный 5 8 3 2" xfId="598"/>
    <cellStyle name="Обычный 5 8 4" xfId="599"/>
    <cellStyle name="Обычный 5 9" xfId="600"/>
    <cellStyle name="Обычный 5 9 2" xfId="601"/>
    <cellStyle name="Обычный 5 9 2 2" xfId="602"/>
    <cellStyle name="Обычный 5 9 2 2 2" xfId="603"/>
    <cellStyle name="Обычный 5 9 2 3" xfId="604"/>
    <cellStyle name="Обычный 5 9 3" xfId="605"/>
    <cellStyle name="Обычный 5 9 3 2" xfId="606"/>
    <cellStyle name="Обычный 5 9 4" xfId="607"/>
    <cellStyle name="Обычный 5_Лист1" xfId="608"/>
    <cellStyle name="Обычный 6" xfId="609"/>
    <cellStyle name="Обычный 6 2" xfId="610"/>
    <cellStyle name="Обычный 6 2 2" xfId="611"/>
    <cellStyle name="Обычный 6 2 2 2" xfId="612"/>
    <cellStyle name="Обычный 6 2 3" xfId="613"/>
    <cellStyle name="Обычный 6 3" xfId="614"/>
    <cellStyle name="Обычный 6 3 2" xfId="615"/>
    <cellStyle name="Обычный 6 4" xfId="616"/>
    <cellStyle name="Обычный 6 5" xfId="617"/>
    <cellStyle name="Обычный 7" xfId="618"/>
    <cellStyle name="Обычный 7 2" xfId="619"/>
    <cellStyle name="Обычный 7 2 2" xfId="620"/>
    <cellStyle name="Обычный 7 3" xfId="621"/>
    <cellStyle name="Обычный 7 3 2" xfId="622"/>
    <cellStyle name="Обычный 7 4" xfId="623"/>
    <cellStyle name="Обычный 7 4 2" xfId="624"/>
    <cellStyle name="Обычный 8" xfId="625"/>
    <cellStyle name="Обычный 8 2" xfId="626"/>
    <cellStyle name="Обычный 8 2 2" xfId="627"/>
    <cellStyle name="Обычный 8 3" xfId="628"/>
    <cellStyle name="Обычный 8 4" xfId="629"/>
    <cellStyle name="Обычный 9" xfId="630"/>
    <cellStyle name="Обычный 9 2" xfId="631"/>
    <cellStyle name="Обычный 9 2 2" xfId="632"/>
    <cellStyle name="Обычный 9 3" xfId="633"/>
    <cellStyle name="Плохой" xfId="7" builtinId="27" customBuiltin="1"/>
    <cellStyle name="Пояснение" xfId="15" builtinId="53" customBuiltin="1"/>
    <cellStyle name="Примечание 2" xfId="634"/>
    <cellStyle name="Примечание 2 2" xfId="635"/>
    <cellStyle name="Примечание 2 2 2" xfId="636"/>
    <cellStyle name="Примечание 2 3" xfId="637"/>
    <cellStyle name="Примечание 3" xfId="638"/>
    <cellStyle name="Примечание 3 2" xfId="639"/>
    <cellStyle name="Примечание 4" xfId="640"/>
    <cellStyle name="Примечание 4 2" xfId="641"/>
    <cellStyle name="Примечание 5" xfId="642"/>
    <cellStyle name="Примечание 5 2" xfId="643"/>
    <cellStyle name="Примечание 6" xfId="644"/>
    <cellStyle name="Примечание 6 2" xfId="645"/>
    <cellStyle name="Примечание 7" xfId="1043"/>
    <cellStyle name="Процентный 10" xfId="1102"/>
    <cellStyle name="Процентный 2" xfId="646"/>
    <cellStyle name="Процентный 2 2" xfId="647"/>
    <cellStyle name="Процентный 3" xfId="648"/>
    <cellStyle name="Процентный 3 2" xfId="649"/>
    <cellStyle name="Процентный 3 2 2" xfId="650"/>
    <cellStyle name="Процентный 3 2 2 2" xfId="651"/>
    <cellStyle name="Процентный 3 2 3" xfId="652"/>
    <cellStyle name="Процентный 3 3" xfId="653"/>
    <cellStyle name="Процентный 3 3 2" xfId="654"/>
    <cellStyle name="Процентный 3 3 2 2" xfId="655"/>
    <cellStyle name="Процентный 3 3 3" xfId="656"/>
    <cellStyle name="Процентный 3 4" xfId="657"/>
    <cellStyle name="Процентный 3 4 2" xfId="658"/>
    <cellStyle name="Процентный 3 5" xfId="659"/>
    <cellStyle name="Процентный 4" xfId="660"/>
    <cellStyle name="Процентный 4 2" xfId="661"/>
    <cellStyle name="Процентный 4 2 2" xfId="662"/>
    <cellStyle name="Процентный 4 2 2 2" xfId="663"/>
    <cellStyle name="Процентный 4 2 3" xfId="664"/>
    <cellStyle name="Процентный 4 3" xfId="665"/>
    <cellStyle name="Процентный 4 3 2" xfId="666"/>
    <cellStyle name="Процентный 4 4" xfId="667"/>
    <cellStyle name="Процентный 5" xfId="668"/>
    <cellStyle name="Процентный 5 2" xfId="669"/>
    <cellStyle name="Процентный 5 2 2" xfId="670"/>
    <cellStyle name="Процентный 5 2 2 2" xfId="671"/>
    <cellStyle name="Процентный 5 2 3" xfId="672"/>
    <cellStyle name="Процентный 5 3" xfId="673"/>
    <cellStyle name="Процентный 5 3 2" xfId="674"/>
    <cellStyle name="Процентный 5 4" xfId="675"/>
    <cellStyle name="Процентный 6" xfId="676"/>
    <cellStyle name="Процентный 6 10" xfId="677"/>
    <cellStyle name="Процентный 6 10 2" xfId="678"/>
    <cellStyle name="Процентный 6 10 2 2" xfId="679"/>
    <cellStyle name="Процентный 6 10 2 2 2" xfId="680"/>
    <cellStyle name="Процентный 6 10 2 3" xfId="681"/>
    <cellStyle name="Процентный 6 10 3" xfId="682"/>
    <cellStyle name="Процентный 6 10 3 2" xfId="683"/>
    <cellStyle name="Процентный 6 10 4" xfId="684"/>
    <cellStyle name="Процентный 6 11" xfId="685"/>
    <cellStyle name="Процентный 6 11 2" xfId="686"/>
    <cellStyle name="Процентный 6 11 2 2" xfId="687"/>
    <cellStyle name="Процентный 6 11 2 2 2" xfId="688"/>
    <cellStyle name="Процентный 6 11 2 3" xfId="689"/>
    <cellStyle name="Процентный 6 11 3" xfId="690"/>
    <cellStyle name="Процентный 6 11 3 2" xfId="691"/>
    <cellStyle name="Процентный 6 11 4" xfId="692"/>
    <cellStyle name="Процентный 6 12" xfId="693"/>
    <cellStyle name="Процентный 6 12 2" xfId="694"/>
    <cellStyle name="Процентный 6 12 2 2" xfId="695"/>
    <cellStyle name="Процентный 6 12 2 2 2" xfId="696"/>
    <cellStyle name="Процентный 6 12 2 3" xfId="697"/>
    <cellStyle name="Процентный 6 12 3" xfId="698"/>
    <cellStyle name="Процентный 6 12 3 2" xfId="699"/>
    <cellStyle name="Процентный 6 12 4" xfId="700"/>
    <cellStyle name="Процентный 6 13" xfId="701"/>
    <cellStyle name="Процентный 6 13 2" xfId="702"/>
    <cellStyle name="Процентный 6 13 2 2" xfId="703"/>
    <cellStyle name="Процентный 6 13 2 2 2" xfId="704"/>
    <cellStyle name="Процентный 6 13 2 3" xfId="705"/>
    <cellStyle name="Процентный 6 13 3" xfId="706"/>
    <cellStyle name="Процентный 6 13 3 2" xfId="707"/>
    <cellStyle name="Процентный 6 13 4" xfId="708"/>
    <cellStyle name="Процентный 6 14" xfId="709"/>
    <cellStyle name="Процентный 6 14 2" xfId="710"/>
    <cellStyle name="Процентный 6 14 2 2" xfId="711"/>
    <cellStyle name="Процентный 6 14 2 2 2" xfId="712"/>
    <cellStyle name="Процентный 6 14 2 3" xfId="713"/>
    <cellStyle name="Процентный 6 14 3" xfId="714"/>
    <cellStyle name="Процентный 6 14 3 2" xfId="715"/>
    <cellStyle name="Процентный 6 14 4" xfId="716"/>
    <cellStyle name="Процентный 6 15" xfId="717"/>
    <cellStyle name="Процентный 6 15 2" xfId="718"/>
    <cellStyle name="Процентный 6 15 2 2" xfId="719"/>
    <cellStyle name="Процентный 6 15 2 2 2" xfId="720"/>
    <cellStyle name="Процентный 6 15 2 3" xfId="721"/>
    <cellStyle name="Процентный 6 15 3" xfId="722"/>
    <cellStyle name="Процентный 6 15 3 2" xfId="723"/>
    <cellStyle name="Процентный 6 15 4" xfId="724"/>
    <cellStyle name="Процентный 6 16" xfId="725"/>
    <cellStyle name="Процентный 6 16 2" xfId="726"/>
    <cellStyle name="Процентный 6 16 2 2" xfId="727"/>
    <cellStyle name="Процентный 6 16 2 2 2" xfId="728"/>
    <cellStyle name="Процентный 6 16 2 3" xfId="729"/>
    <cellStyle name="Процентный 6 16 3" xfId="730"/>
    <cellStyle name="Процентный 6 16 3 2" xfId="731"/>
    <cellStyle name="Процентный 6 16 4" xfId="732"/>
    <cellStyle name="Процентный 6 17" xfId="733"/>
    <cellStyle name="Процентный 6 17 2" xfId="734"/>
    <cellStyle name="Процентный 6 17 2 2" xfId="735"/>
    <cellStyle name="Процентный 6 17 2 2 2" xfId="736"/>
    <cellStyle name="Процентный 6 17 2 3" xfId="737"/>
    <cellStyle name="Процентный 6 17 3" xfId="738"/>
    <cellStyle name="Процентный 6 17 3 2" xfId="739"/>
    <cellStyle name="Процентный 6 17 4" xfId="740"/>
    <cellStyle name="Процентный 6 18" xfId="741"/>
    <cellStyle name="Процентный 6 18 2" xfId="742"/>
    <cellStyle name="Процентный 6 18 2 2" xfId="743"/>
    <cellStyle name="Процентный 6 18 2 2 2" xfId="744"/>
    <cellStyle name="Процентный 6 18 2 3" xfId="745"/>
    <cellStyle name="Процентный 6 18 3" xfId="746"/>
    <cellStyle name="Процентный 6 18 3 2" xfId="747"/>
    <cellStyle name="Процентный 6 18 4" xfId="748"/>
    <cellStyle name="Процентный 6 19" xfId="749"/>
    <cellStyle name="Процентный 6 19 2" xfId="750"/>
    <cellStyle name="Процентный 6 19 2 2" xfId="751"/>
    <cellStyle name="Процентный 6 19 3" xfId="752"/>
    <cellStyle name="Процентный 6 2" xfId="753"/>
    <cellStyle name="Процентный 6 2 2" xfId="754"/>
    <cellStyle name="Процентный 6 2 2 2" xfId="755"/>
    <cellStyle name="Процентный 6 2 2 2 2" xfId="756"/>
    <cellStyle name="Процентный 6 2 2 3" xfId="757"/>
    <cellStyle name="Процентный 6 2 3" xfId="758"/>
    <cellStyle name="Процентный 6 2 3 2" xfId="759"/>
    <cellStyle name="Процентный 6 2 4" xfId="760"/>
    <cellStyle name="Процентный 6 20" xfId="761"/>
    <cellStyle name="Процентный 6 20 2" xfId="762"/>
    <cellStyle name="Процентный 6 20 2 2" xfId="763"/>
    <cellStyle name="Процентный 6 20 3" xfId="764"/>
    <cellStyle name="Процентный 6 21" xfId="765"/>
    <cellStyle name="Процентный 6 21 2" xfId="766"/>
    <cellStyle name="Процентный 6 21 2 2" xfId="767"/>
    <cellStyle name="Процентный 6 21 3" xfId="768"/>
    <cellStyle name="Процентный 6 22" xfId="769"/>
    <cellStyle name="Процентный 6 22 2" xfId="770"/>
    <cellStyle name="Процентный 6 22 2 2" xfId="771"/>
    <cellStyle name="Процентный 6 22 3" xfId="772"/>
    <cellStyle name="Процентный 6 23" xfId="773"/>
    <cellStyle name="Процентный 6 23 2" xfId="774"/>
    <cellStyle name="Процентный 6 23 2 2" xfId="775"/>
    <cellStyle name="Процентный 6 23 3" xfId="776"/>
    <cellStyle name="Процентный 6 24" xfId="777"/>
    <cellStyle name="Процентный 6 24 2" xfId="778"/>
    <cellStyle name="Процентный 6 24 2 2" xfId="779"/>
    <cellStyle name="Процентный 6 24 3" xfId="780"/>
    <cellStyle name="Процентный 6 25" xfId="781"/>
    <cellStyle name="Процентный 6 25 2" xfId="782"/>
    <cellStyle name="Процентный 6 26" xfId="783"/>
    <cellStyle name="Процентный 6 3" xfId="784"/>
    <cellStyle name="Процентный 6 3 2" xfId="785"/>
    <cellStyle name="Процентный 6 3 2 2" xfId="786"/>
    <cellStyle name="Процентный 6 3 2 2 2" xfId="787"/>
    <cellStyle name="Процентный 6 3 2 3" xfId="788"/>
    <cellStyle name="Процентный 6 3 3" xfId="789"/>
    <cellStyle name="Процентный 6 3 3 2" xfId="790"/>
    <cellStyle name="Процентный 6 3 4" xfId="791"/>
    <cellStyle name="Процентный 6 4" xfId="792"/>
    <cellStyle name="Процентный 6 4 2" xfId="793"/>
    <cellStyle name="Процентный 6 4 2 2" xfId="794"/>
    <cellStyle name="Процентный 6 4 2 2 2" xfId="795"/>
    <cellStyle name="Процентный 6 4 2 3" xfId="796"/>
    <cellStyle name="Процентный 6 4 3" xfId="797"/>
    <cellStyle name="Процентный 6 4 3 2" xfId="798"/>
    <cellStyle name="Процентный 6 4 4" xfId="799"/>
    <cellStyle name="Процентный 6 5" xfId="800"/>
    <cellStyle name="Процентный 6 5 2" xfId="801"/>
    <cellStyle name="Процентный 6 5 2 2" xfId="802"/>
    <cellStyle name="Процентный 6 5 2 2 2" xfId="803"/>
    <cellStyle name="Процентный 6 5 2 3" xfId="804"/>
    <cellStyle name="Процентный 6 5 3" xfId="805"/>
    <cellStyle name="Процентный 6 5 3 2" xfId="806"/>
    <cellStyle name="Процентный 6 5 4" xfId="807"/>
    <cellStyle name="Процентный 6 6" xfId="808"/>
    <cellStyle name="Процентный 6 6 2" xfId="809"/>
    <cellStyle name="Процентный 6 6 2 2" xfId="810"/>
    <cellStyle name="Процентный 6 6 2 2 2" xfId="811"/>
    <cellStyle name="Процентный 6 6 2 3" xfId="812"/>
    <cellStyle name="Процентный 6 6 3" xfId="813"/>
    <cellStyle name="Процентный 6 6 3 2" xfId="814"/>
    <cellStyle name="Процентный 6 6 4" xfId="815"/>
    <cellStyle name="Процентный 6 7" xfId="816"/>
    <cellStyle name="Процентный 6 7 2" xfId="817"/>
    <cellStyle name="Процентный 6 7 2 2" xfId="818"/>
    <cellStyle name="Процентный 6 7 2 2 2" xfId="819"/>
    <cellStyle name="Процентный 6 7 2 3" xfId="820"/>
    <cellStyle name="Процентный 6 7 3" xfId="821"/>
    <cellStyle name="Процентный 6 7 3 2" xfId="822"/>
    <cellStyle name="Процентный 6 7 4" xfId="823"/>
    <cellStyle name="Процентный 6 8" xfId="824"/>
    <cellStyle name="Процентный 6 8 2" xfId="825"/>
    <cellStyle name="Процентный 6 8 2 2" xfId="826"/>
    <cellStyle name="Процентный 6 8 2 2 2" xfId="827"/>
    <cellStyle name="Процентный 6 8 2 3" xfId="828"/>
    <cellStyle name="Процентный 6 8 3" xfId="829"/>
    <cellStyle name="Процентный 6 8 3 2" xfId="830"/>
    <cellStyle name="Процентный 6 8 4" xfId="831"/>
    <cellStyle name="Процентный 6 9" xfId="832"/>
    <cellStyle name="Процентный 6 9 2" xfId="833"/>
    <cellStyle name="Процентный 6 9 2 2" xfId="834"/>
    <cellStyle name="Процентный 6 9 2 2 2" xfId="835"/>
    <cellStyle name="Процентный 6 9 2 3" xfId="836"/>
    <cellStyle name="Процентный 6 9 3" xfId="837"/>
    <cellStyle name="Процентный 6 9 3 2" xfId="838"/>
    <cellStyle name="Процентный 6 9 4" xfId="839"/>
    <cellStyle name="Процентный 7" xfId="840"/>
    <cellStyle name="Процентный 8" xfId="841"/>
    <cellStyle name="Процентный 9" xfId="842"/>
    <cellStyle name="Связанная ячейка" xfId="12" builtinId="24" customBuiltin="1"/>
    <cellStyle name="Текст предупреждения" xfId="14" builtinId="11" customBuiltin="1"/>
    <cellStyle name="Финансовый" xfId="1050" builtinId="3"/>
    <cellStyle name="Финансовый [0] 2" xfId="843"/>
    <cellStyle name="Финансовый [0] 2 2" xfId="844"/>
    <cellStyle name="Финансовый 2" xfId="43"/>
    <cellStyle name="Финансовый 2 2" xfId="845"/>
    <cellStyle name="Финансовый 2 2 2" xfId="846"/>
    <cellStyle name="Финансовый 2 2 2 2" xfId="847"/>
    <cellStyle name="Финансовый 2 2 3" xfId="848"/>
    <cellStyle name="Финансовый 2 3" xfId="849"/>
    <cellStyle name="Финансовый 2 3 2" xfId="850"/>
    <cellStyle name="Финансовый 2 3 2 2" xfId="851"/>
    <cellStyle name="Финансовый 2 3 3" xfId="852"/>
    <cellStyle name="Финансовый 2 4" xfId="853"/>
    <cellStyle name="Финансовый 2 5" xfId="854"/>
    <cellStyle name="Финансовый 2 5 2" xfId="855"/>
    <cellStyle name="Финансовый 2 6" xfId="856"/>
    <cellStyle name="Финансовый 2 7" xfId="857"/>
    <cellStyle name="Финансовый 3" xfId="858"/>
    <cellStyle name="Финансовый 3 2" xfId="859"/>
    <cellStyle name="Финансовый 3 2 2" xfId="860"/>
    <cellStyle name="Финансовый 3 2 2 2" xfId="861"/>
    <cellStyle name="Финансовый 3 2 3" xfId="862"/>
    <cellStyle name="Финансовый 3 3" xfId="863"/>
    <cellStyle name="Финансовый 3 3 2" xfId="864"/>
    <cellStyle name="Финансовый 3 4" xfId="865"/>
    <cellStyle name="Финансовый 4" xfId="866"/>
    <cellStyle name="Финансовый 4 2" xfId="867"/>
    <cellStyle name="Финансовый 4 2 2" xfId="868"/>
    <cellStyle name="Финансовый 4 2 2 2" xfId="869"/>
    <cellStyle name="Финансовый 4 2 3" xfId="870"/>
    <cellStyle name="Финансовый 4 3" xfId="871"/>
    <cellStyle name="Финансовый 4 3 2" xfId="872"/>
    <cellStyle name="Финансовый 4 4" xfId="873"/>
    <cellStyle name="Финансовый 5" xfId="874"/>
    <cellStyle name="Финансовый 5 10" xfId="875"/>
    <cellStyle name="Финансовый 5 10 2" xfId="876"/>
    <cellStyle name="Финансовый 5 10 2 2" xfId="877"/>
    <cellStyle name="Финансовый 5 10 2 2 2" xfId="878"/>
    <cellStyle name="Финансовый 5 10 2 3" xfId="879"/>
    <cellStyle name="Финансовый 5 10 3" xfId="880"/>
    <cellStyle name="Финансовый 5 10 3 2" xfId="881"/>
    <cellStyle name="Финансовый 5 10 4" xfId="882"/>
    <cellStyle name="Финансовый 5 11" xfId="883"/>
    <cellStyle name="Финансовый 5 11 2" xfId="884"/>
    <cellStyle name="Финансовый 5 11 2 2" xfId="885"/>
    <cellStyle name="Финансовый 5 11 2 2 2" xfId="886"/>
    <cellStyle name="Финансовый 5 11 2 3" xfId="887"/>
    <cellStyle name="Финансовый 5 11 3" xfId="888"/>
    <cellStyle name="Финансовый 5 11 3 2" xfId="889"/>
    <cellStyle name="Финансовый 5 11 4" xfId="890"/>
    <cellStyle name="Финансовый 5 12" xfId="891"/>
    <cellStyle name="Финансовый 5 12 2" xfId="892"/>
    <cellStyle name="Финансовый 5 12 2 2" xfId="893"/>
    <cellStyle name="Финансовый 5 12 2 2 2" xfId="894"/>
    <cellStyle name="Финансовый 5 12 2 3" xfId="895"/>
    <cellStyle name="Финансовый 5 12 3" xfId="896"/>
    <cellStyle name="Финансовый 5 12 3 2" xfId="897"/>
    <cellStyle name="Финансовый 5 12 4" xfId="898"/>
    <cellStyle name="Финансовый 5 13" xfId="899"/>
    <cellStyle name="Финансовый 5 13 2" xfId="900"/>
    <cellStyle name="Финансовый 5 13 2 2" xfId="901"/>
    <cellStyle name="Финансовый 5 13 2 2 2" xfId="902"/>
    <cellStyle name="Финансовый 5 13 2 3" xfId="903"/>
    <cellStyle name="Финансовый 5 13 3" xfId="904"/>
    <cellStyle name="Финансовый 5 13 3 2" xfId="905"/>
    <cellStyle name="Финансовый 5 13 4" xfId="906"/>
    <cellStyle name="Финансовый 5 14" xfId="907"/>
    <cellStyle name="Финансовый 5 14 2" xfId="908"/>
    <cellStyle name="Финансовый 5 14 2 2" xfId="909"/>
    <cellStyle name="Финансовый 5 14 2 2 2" xfId="910"/>
    <cellStyle name="Финансовый 5 14 2 3" xfId="911"/>
    <cellStyle name="Финансовый 5 14 3" xfId="912"/>
    <cellStyle name="Финансовый 5 14 3 2" xfId="913"/>
    <cellStyle name="Финансовый 5 14 4" xfId="914"/>
    <cellStyle name="Финансовый 5 15" xfId="915"/>
    <cellStyle name="Финансовый 5 15 2" xfId="916"/>
    <cellStyle name="Финансовый 5 15 2 2" xfId="917"/>
    <cellStyle name="Финансовый 5 15 2 2 2" xfId="918"/>
    <cellStyle name="Финансовый 5 15 2 3" xfId="919"/>
    <cellStyle name="Финансовый 5 15 3" xfId="920"/>
    <cellStyle name="Финансовый 5 15 3 2" xfId="921"/>
    <cellStyle name="Финансовый 5 15 4" xfId="922"/>
    <cellStyle name="Финансовый 5 16" xfId="923"/>
    <cellStyle name="Финансовый 5 16 2" xfId="924"/>
    <cellStyle name="Финансовый 5 16 2 2" xfId="925"/>
    <cellStyle name="Финансовый 5 16 2 2 2" xfId="926"/>
    <cellStyle name="Финансовый 5 16 2 3" xfId="927"/>
    <cellStyle name="Финансовый 5 16 3" xfId="928"/>
    <cellStyle name="Финансовый 5 16 3 2" xfId="929"/>
    <cellStyle name="Финансовый 5 16 4" xfId="930"/>
    <cellStyle name="Финансовый 5 17" xfId="931"/>
    <cellStyle name="Финансовый 5 17 2" xfId="932"/>
    <cellStyle name="Финансовый 5 17 2 2" xfId="933"/>
    <cellStyle name="Финансовый 5 17 2 2 2" xfId="934"/>
    <cellStyle name="Финансовый 5 17 2 3" xfId="935"/>
    <cellStyle name="Финансовый 5 17 3" xfId="936"/>
    <cellStyle name="Финансовый 5 17 3 2" xfId="937"/>
    <cellStyle name="Финансовый 5 17 4" xfId="938"/>
    <cellStyle name="Финансовый 5 18" xfId="939"/>
    <cellStyle name="Финансовый 5 18 2" xfId="940"/>
    <cellStyle name="Финансовый 5 18 2 2" xfId="941"/>
    <cellStyle name="Финансовый 5 18 2 2 2" xfId="942"/>
    <cellStyle name="Финансовый 5 18 2 3" xfId="943"/>
    <cellStyle name="Финансовый 5 18 3" xfId="944"/>
    <cellStyle name="Финансовый 5 18 3 2" xfId="945"/>
    <cellStyle name="Финансовый 5 18 4" xfId="946"/>
    <cellStyle name="Финансовый 5 19" xfId="947"/>
    <cellStyle name="Финансовый 5 19 2" xfId="948"/>
    <cellStyle name="Финансовый 5 19 2 2" xfId="949"/>
    <cellStyle name="Финансовый 5 19 3" xfId="950"/>
    <cellStyle name="Финансовый 5 2" xfId="951"/>
    <cellStyle name="Финансовый 5 2 2" xfId="952"/>
    <cellStyle name="Финансовый 5 2 2 2" xfId="953"/>
    <cellStyle name="Финансовый 5 2 2 2 2" xfId="954"/>
    <cellStyle name="Финансовый 5 2 2 3" xfId="955"/>
    <cellStyle name="Финансовый 5 2 3" xfId="956"/>
    <cellStyle name="Финансовый 5 2 3 2" xfId="957"/>
    <cellStyle name="Финансовый 5 2 4" xfId="958"/>
    <cellStyle name="Финансовый 5 20" xfId="959"/>
    <cellStyle name="Финансовый 5 20 2" xfId="960"/>
    <cellStyle name="Финансовый 5 20 2 2" xfId="961"/>
    <cellStyle name="Финансовый 5 20 3" xfId="962"/>
    <cellStyle name="Финансовый 5 21" xfId="963"/>
    <cellStyle name="Финансовый 5 21 2" xfId="964"/>
    <cellStyle name="Финансовый 5 21 2 2" xfId="965"/>
    <cellStyle name="Финансовый 5 21 3" xfId="966"/>
    <cellStyle name="Финансовый 5 22" xfId="967"/>
    <cellStyle name="Финансовый 5 22 2" xfId="968"/>
    <cellStyle name="Финансовый 5 22 2 2" xfId="969"/>
    <cellStyle name="Финансовый 5 22 3" xfId="970"/>
    <cellStyle name="Финансовый 5 23" xfId="971"/>
    <cellStyle name="Финансовый 5 23 2" xfId="972"/>
    <cellStyle name="Финансовый 5 23 2 2" xfId="973"/>
    <cellStyle name="Финансовый 5 23 3" xfId="974"/>
    <cellStyle name="Финансовый 5 24" xfId="975"/>
    <cellStyle name="Финансовый 5 24 2" xfId="976"/>
    <cellStyle name="Финансовый 5 24 2 2" xfId="977"/>
    <cellStyle name="Финансовый 5 24 3" xfId="978"/>
    <cellStyle name="Финансовый 5 25" xfId="979"/>
    <cellStyle name="Финансовый 5 25 2" xfId="980"/>
    <cellStyle name="Финансовый 5 26" xfId="981"/>
    <cellStyle name="Финансовый 5 3" xfId="982"/>
    <cellStyle name="Финансовый 5 3 2" xfId="983"/>
    <cellStyle name="Финансовый 5 3 2 2" xfId="984"/>
    <cellStyle name="Финансовый 5 3 2 2 2" xfId="985"/>
    <cellStyle name="Финансовый 5 3 2 3" xfId="986"/>
    <cellStyle name="Финансовый 5 3 3" xfId="987"/>
    <cellStyle name="Финансовый 5 3 3 2" xfId="988"/>
    <cellStyle name="Финансовый 5 3 4" xfId="989"/>
    <cellStyle name="Финансовый 5 4" xfId="990"/>
    <cellStyle name="Финансовый 5 4 2" xfId="991"/>
    <cellStyle name="Финансовый 5 4 2 2" xfId="992"/>
    <cellStyle name="Финансовый 5 4 2 2 2" xfId="993"/>
    <cellStyle name="Финансовый 5 4 2 3" xfId="994"/>
    <cellStyle name="Финансовый 5 4 3" xfId="995"/>
    <cellStyle name="Финансовый 5 4 3 2" xfId="996"/>
    <cellStyle name="Финансовый 5 4 4" xfId="997"/>
    <cellStyle name="Финансовый 5 5" xfId="998"/>
    <cellStyle name="Финансовый 5 5 2" xfId="999"/>
    <cellStyle name="Финансовый 5 5 2 2" xfId="1000"/>
    <cellStyle name="Финансовый 5 5 2 2 2" xfId="1001"/>
    <cellStyle name="Финансовый 5 5 2 3" xfId="1002"/>
    <cellStyle name="Финансовый 5 5 3" xfId="1003"/>
    <cellStyle name="Финансовый 5 5 3 2" xfId="1004"/>
    <cellStyle name="Финансовый 5 5 4" xfId="1005"/>
    <cellStyle name="Финансовый 5 6" xfId="1006"/>
    <cellStyle name="Финансовый 5 6 2" xfId="1007"/>
    <cellStyle name="Финансовый 5 6 2 2" xfId="1008"/>
    <cellStyle name="Финансовый 5 6 2 2 2" xfId="1009"/>
    <cellStyle name="Финансовый 5 6 2 3" xfId="1010"/>
    <cellStyle name="Финансовый 5 6 3" xfId="1011"/>
    <cellStyle name="Финансовый 5 6 3 2" xfId="1012"/>
    <cellStyle name="Финансовый 5 6 4" xfId="1013"/>
    <cellStyle name="Финансовый 5 7" xfId="1014"/>
    <cellStyle name="Финансовый 5 7 2" xfId="1015"/>
    <cellStyle name="Финансовый 5 7 2 2" xfId="1016"/>
    <cellStyle name="Финансовый 5 7 2 2 2" xfId="1017"/>
    <cellStyle name="Финансовый 5 7 2 3" xfId="1018"/>
    <cellStyle name="Финансовый 5 7 3" xfId="1019"/>
    <cellStyle name="Финансовый 5 7 3 2" xfId="1020"/>
    <cellStyle name="Финансовый 5 7 4" xfId="1021"/>
    <cellStyle name="Финансовый 5 8" xfId="1022"/>
    <cellStyle name="Финансовый 5 8 2" xfId="1023"/>
    <cellStyle name="Финансовый 5 8 2 2" xfId="1024"/>
    <cellStyle name="Финансовый 5 8 2 2 2" xfId="1025"/>
    <cellStyle name="Финансовый 5 8 2 3" xfId="1026"/>
    <cellStyle name="Финансовый 5 8 3" xfId="1027"/>
    <cellStyle name="Финансовый 5 8 3 2" xfId="1028"/>
    <cellStyle name="Финансовый 5 8 4" xfId="1029"/>
    <cellStyle name="Финансовый 5 9" xfId="1030"/>
    <cellStyle name="Финансовый 5 9 2" xfId="1031"/>
    <cellStyle name="Финансовый 5 9 2 2" xfId="1032"/>
    <cellStyle name="Финансовый 5 9 2 2 2" xfId="1033"/>
    <cellStyle name="Финансовый 5 9 2 3" xfId="1034"/>
    <cellStyle name="Финансовый 5 9 3" xfId="1035"/>
    <cellStyle name="Финансовый 5 9 3 2" xfId="1036"/>
    <cellStyle name="Финансовый 5 9 4" xfId="1037"/>
    <cellStyle name="Финансовый 6" xfId="1038"/>
    <cellStyle name="Финансовый 7" xfId="1039"/>
    <cellStyle name="Финансовый 8" xfId="1045"/>
    <cellStyle name="Финансовый 9" xfId="1088"/>
    <cellStyle name="Хороший" xfId="6" builtinId="26" customBuiltin="1"/>
  </cellStyles>
  <dxfs count="29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>
          <bgColor theme="0"/>
        </patternFill>
      </fill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>
          <bgColor theme="0"/>
        </patternFill>
      </fill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>
          <bgColor theme="0"/>
        </patternFill>
      </fill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font>
        <b/>
        <sz val="9"/>
        <color auto="1"/>
      </font>
      <fill>
        <patternFill patternType="solid">
          <fgColor rgb="FF000000"/>
          <bgColor rgb="FFFFFFCC"/>
        </patternFill>
      </fill>
      <alignment horizontal="right" vertical="center" readingOrder="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rill.Shvab/AppData/Local/Microsoft/Windows/INetCache/Content.Outlook/WAPUR6IC/&#1040;&#1074;&#1090;&#1086;&#1079;&#1072;&#1082;&#1072;&#1079;/&#1052;&#1072;&#1081;/&#1052;&#1056;%20&#1057;&#1047;_&#1056;&#1058;&#1054;%20&#1076;&#1083;&#1103;%20&#1044;&#1053;&#1047;_&#1052;&#1072;&#1081;%2021_&#1087;&#1088;&#1086;&#1075;&#1085;&#1086;&#1079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rill.Shvab/AppData/Local/Microsoft/Windows/INetCache/Content.Outlook/WAPUR6IC/&#1040;&#1074;&#1090;&#1086;&#1079;&#1072;&#1082;&#1072;&#1079;/&#1040;&#1087;&#1088;&#1077;&#1083;&#1100;/&#1052;&#1056;%20&#1057;&#1047;_&#1056;&#1058;&#1054;%20&#1076;&#1083;&#1103;%20&#1044;&#1053;&#1047;_&#1040;&#1087;&#1088;&#1077;&#1083;&#1100;%2021_&#1087;&#1088;&#1086;&#1075;&#1085;&#1086;&#1079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irill.Shvab/AppData/Local/Microsoft/Windows/INetCache/Content.Outlook/WAPUR6IC/&#1040;&#1074;&#1090;&#1086;&#1079;&#1072;&#1082;&#1072;&#1079;/&#1052;&#1072;&#1088;&#1090;/&#1052;&#1056;%20&#1057;&#1047;_&#1056;&#1058;&#1054;%20&#1076;&#1083;&#1103;%20&#1044;&#1053;&#1047;_&#1052;&#1072;&#1088;&#1090;%2021_&#1087;&#1088;&#1086;&#1075;&#1085;&#1086;&#107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Итог"/>
      <sheetName val="Report РТО"/>
      <sheetName val="Развитие"/>
      <sheetName val="коэф"/>
      <sheetName val="MD0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">
          <cell r="A1" t="str">
            <v>Завод</v>
          </cell>
          <cell r="C1" t="str">
            <v>Номер магазина</v>
          </cell>
          <cell r="D1" t="str">
            <v>МВП</v>
          </cell>
          <cell r="E1" t="str">
            <v>ЦФО</v>
          </cell>
          <cell r="F1" t="str">
            <v>Формат ЦФО</v>
          </cell>
          <cell r="G1" t="str">
            <v>Макрорегион</v>
          </cell>
          <cell r="H1" t="str">
            <v>Филиал ЦФО</v>
          </cell>
          <cell r="I1" t="str">
            <v>Упр. Кластер</v>
          </cell>
          <cell r="J1" t="str">
            <v>Субъект РФ</v>
          </cell>
          <cell r="K1" t="str">
            <v>Дата открытия</v>
          </cell>
          <cell r="L1" t="str">
            <v>Почтовый индекс</v>
          </cell>
          <cell r="M1" t="str">
            <v>Город</v>
          </cell>
          <cell r="N1" t="str">
            <v>Адрес</v>
          </cell>
          <cell r="O1" t="str">
            <v>Форма собственности</v>
          </cell>
        </row>
        <row r="2">
          <cell r="A2" t="str">
            <v>300B</v>
          </cell>
          <cell r="B2" t="str">
            <v>15924-Пятерочка</v>
          </cell>
          <cell r="C2" t="str">
            <v>15924</v>
          </cell>
          <cell r="D2" t="str">
            <v>X500/13CT300B</v>
          </cell>
          <cell r="E2" t="str">
            <v>E1027496</v>
          </cell>
          <cell r="F2" t="str">
            <v>ТС Пятерочка</v>
          </cell>
          <cell r="G2" t="str">
            <v>Северо-Запад</v>
          </cell>
          <cell r="H2" t="str">
            <v>Северо-Запад 2</v>
          </cell>
          <cell r="I2" t="str">
            <v>Кластер Северо-Запад 07 Тверь-Центр</v>
          </cell>
          <cell r="J2" t="str">
            <v>Тверская обл.</v>
          </cell>
          <cell r="K2" t="str">
            <v>31.01.2019</v>
          </cell>
          <cell r="L2" t="str">
            <v>170004</v>
          </cell>
          <cell r="M2" t="str">
            <v>г.Тверь</v>
          </cell>
          <cell r="N2" t="str">
            <v>г.Тверь, Строителей ул, 6 п.1</v>
          </cell>
          <cell r="O2" t="str">
            <v>Аренда</v>
          </cell>
        </row>
        <row r="3">
          <cell r="A3" t="str">
            <v>300M</v>
          </cell>
          <cell r="B3" t="str">
            <v>16015-Пятерочка</v>
          </cell>
          <cell r="C3" t="str">
            <v>16015</v>
          </cell>
          <cell r="D3" t="str">
            <v>X500/13CT300M</v>
          </cell>
          <cell r="E3" t="str">
            <v>E1029173</v>
          </cell>
          <cell r="F3" t="str">
            <v>ТС Пятерочка</v>
          </cell>
          <cell r="G3" t="str">
            <v>Северо-Запад</v>
          </cell>
          <cell r="H3" t="str">
            <v>Северо-Запад 2</v>
          </cell>
          <cell r="I3" t="str">
            <v>Кластер Северо-Запад 09 Тверь-Запад</v>
          </cell>
          <cell r="J3" t="str">
            <v>Тверская обл.</v>
          </cell>
          <cell r="K3" t="str">
            <v>19.09.2019</v>
          </cell>
          <cell r="L3" t="str">
            <v>172840</v>
          </cell>
          <cell r="M3" t="str">
            <v>г.Торопец</v>
          </cell>
          <cell r="N3" t="str">
            <v>г.Торопец, Базарная пл, 3 нп2</v>
          </cell>
          <cell r="O3" t="str">
            <v>Аренда</v>
          </cell>
        </row>
        <row r="4">
          <cell r="A4" t="str">
            <v>300X</v>
          </cell>
          <cell r="B4" t="str">
            <v>16046-Пятерочка</v>
          </cell>
          <cell r="C4" t="str">
            <v>16046</v>
          </cell>
          <cell r="D4" t="str">
            <v>X500/13SZ300X</v>
          </cell>
          <cell r="E4" t="str">
            <v>E1028856</v>
          </cell>
          <cell r="F4" t="str">
            <v>ТС Пятерочка</v>
          </cell>
          <cell r="G4" t="str">
            <v>Северо-Запад</v>
          </cell>
          <cell r="H4" t="str">
            <v>Северо-Запад 1</v>
          </cell>
          <cell r="I4" t="str">
            <v>Кластер Северо-Запад 15 Мурманск</v>
          </cell>
          <cell r="J4" t="str">
            <v>Мурманская обл.</v>
          </cell>
          <cell r="K4" t="str">
            <v>20.11.2018</v>
          </cell>
          <cell r="L4" t="str">
            <v>184620</v>
          </cell>
          <cell r="M4" t="str">
            <v>г.Североморск,пгт.Сафоново</v>
          </cell>
          <cell r="N4" t="str">
            <v>г.Североморск,пгт.Сафоново, Школьная ул, 16</v>
          </cell>
          <cell r="O4" t="str">
            <v>Аренда</v>
          </cell>
        </row>
        <row r="5">
          <cell r="A5" t="str">
            <v>301F</v>
          </cell>
          <cell r="B5" t="str">
            <v>16206-Пятерочка</v>
          </cell>
          <cell r="C5" t="str">
            <v>16206</v>
          </cell>
          <cell r="D5" t="str">
            <v>X500/13CT301F</v>
          </cell>
          <cell r="E5" t="str">
            <v>E1029412</v>
          </cell>
          <cell r="F5" t="str">
            <v>ТС Пятерочка</v>
          </cell>
          <cell r="G5" t="str">
            <v>Северо-Запад</v>
          </cell>
          <cell r="H5" t="str">
            <v>Северо-Запад 2</v>
          </cell>
          <cell r="I5" t="str">
            <v>Кластер Северо-Запад 09 Тверь-Запад</v>
          </cell>
          <cell r="J5" t="str">
            <v>Тверская обл.</v>
          </cell>
          <cell r="K5" t="str">
            <v>23.11.2018</v>
          </cell>
          <cell r="L5" t="str">
            <v>172381</v>
          </cell>
          <cell r="M5" t="str">
            <v>г.Ржев</v>
          </cell>
          <cell r="N5" t="str">
            <v>г.Ржев, Максима Горького ул, 79</v>
          </cell>
          <cell r="O5" t="str">
            <v>Аренда</v>
          </cell>
        </row>
        <row r="6">
          <cell r="A6" t="str">
            <v>301X</v>
          </cell>
          <cell r="B6" t="str">
            <v>15979-Пятерочка</v>
          </cell>
          <cell r="C6" t="str">
            <v>15979</v>
          </cell>
          <cell r="D6" t="str">
            <v>X500/13SZ301X</v>
          </cell>
          <cell r="E6" t="str">
            <v>E1029438</v>
          </cell>
          <cell r="F6" t="str">
            <v>ТС Пятерочка</v>
          </cell>
          <cell r="G6" t="str">
            <v>Северо-Запад</v>
          </cell>
          <cell r="H6" t="str">
            <v>Северо-Запад 1</v>
          </cell>
          <cell r="I6" t="str">
            <v>Кластер Северо-Запад 12 СПБ-ЛО-Всеволожс</v>
          </cell>
          <cell r="J6" t="str">
            <v>Ленинградская обл.</v>
          </cell>
          <cell r="K6" t="str">
            <v>28.11.2018</v>
          </cell>
          <cell r="L6" t="str">
            <v>188730</v>
          </cell>
          <cell r="M6" t="str">
            <v>п.Сосново</v>
          </cell>
          <cell r="N6" t="str">
            <v>п.Сосново, Советская ул, 4</v>
          </cell>
          <cell r="O6" t="str">
            <v>Аренда</v>
          </cell>
        </row>
        <row r="7">
          <cell r="A7" t="str">
            <v>304E</v>
          </cell>
          <cell r="B7" t="str">
            <v>15916-Пятерочка</v>
          </cell>
          <cell r="C7" t="str">
            <v>15916</v>
          </cell>
          <cell r="D7" t="str">
            <v>X500/13SZ304E</v>
          </cell>
          <cell r="E7" t="str">
            <v>E1029505</v>
          </cell>
          <cell r="F7" t="str">
            <v>ТС Пятерочка</v>
          </cell>
          <cell r="G7" t="str">
            <v>Северо-Запад</v>
          </cell>
          <cell r="H7" t="str">
            <v>Северо-Запад 2</v>
          </cell>
          <cell r="I7" t="str">
            <v>Кластер Северо-Запад 02 ЛО-Гатчина</v>
          </cell>
          <cell r="J7" t="str">
            <v>Ленинградская обл.</v>
          </cell>
          <cell r="K7" t="str">
            <v>06.12.2018</v>
          </cell>
          <cell r="L7" t="str">
            <v>188365</v>
          </cell>
          <cell r="M7" t="str">
            <v>п.Сусанино</v>
          </cell>
          <cell r="N7" t="str">
            <v>п.Сусанино, Павловский пр-т, 54Б</v>
          </cell>
          <cell r="O7" t="str">
            <v>Аренда</v>
          </cell>
        </row>
        <row r="8">
          <cell r="A8" t="str">
            <v>304T</v>
          </cell>
          <cell r="B8" t="str">
            <v>16080-Пятерочка</v>
          </cell>
          <cell r="C8" t="str">
            <v>16080</v>
          </cell>
          <cell r="D8" t="str">
            <v>X500/13SZ304T</v>
          </cell>
          <cell r="E8" t="str">
            <v>E1029504</v>
          </cell>
          <cell r="F8" t="str">
            <v>ТС Пятерочка</v>
          </cell>
          <cell r="G8" t="str">
            <v>Северо-Запад</v>
          </cell>
          <cell r="H8" t="str">
            <v>Северо-Запад 3</v>
          </cell>
          <cell r="I8" t="str">
            <v>Кластер Северо-Запад 05 Тосно</v>
          </cell>
          <cell r="J8" t="str">
            <v>г. Санкт-Петербург</v>
          </cell>
          <cell r="K8" t="str">
            <v>25.01.2019</v>
          </cell>
          <cell r="L8" t="str">
            <v>196608</v>
          </cell>
          <cell r="M8" t="str">
            <v>г.Санкт-Петербург,г.Пушкин</v>
          </cell>
          <cell r="N8" t="str">
            <v>г.Санкт-Петербург,г.Пушкин, Оранжерейная ул, 60А 1Н,2Н,4Н</v>
          </cell>
          <cell r="O8" t="str">
            <v>Аренда</v>
          </cell>
        </row>
        <row r="9">
          <cell r="A9" t="str">
            <v>305C</v>
          </cell>
          <cell r="B9" t="str">
            <v>15680-Пятерочка</v>
          </cell>
          <cell r="C9" t="str">
            <v>15680</v>
          </cell>
          <cell r="D9" t="str">
            <v>X500/13SZ305C</v>
          </cell>
          <cell r="E9" t="str">
            <v>E1029481</v>
          </cell>
          <cell r="F9" t="str">
            <v>ТС Пятерочка</v>
          </cell>
          <cell r="G9" t="str">
            <v>Северо-Запад</v>
          </cell>
          <cell r="H9" t="str">
            <v>Северо-Запад 1</v>
          </cell>
          <cell r="I9" t="str">
            <v>Кластер Северо-Запад 21 Апатиты</v>
          </cell>
          <cell r="J9" t="str">
            <v>Мурманская обл.</v>
          </cell>
          <cell r="K9" t="str">
            <v>29.11.2018</v>
          </cell>
          <cell r="L9" t="str">
            <v>184209</v>
          </cell>
          <cell r="M9" t="str">
            <v>г.Апатиты</v>
          </cell>
          <cell r="N9" t="str">
            <v>г.Апатиты, Кирова ул, 16</v>
          </cell>
          <cell r="O9" t="str">
            <v>Аренда</v>
          </cell>
        </row>
        <row r="10">
          <cell r="A10" t="str">
            <v>305D</v>
          </cell>
          <cell r="B10" t="str">
            <v>15672-Пятерочка</v>
          </cell>
          <cell r="C10" t="str">
            <v>15672</v>
          </cell>
          <cell r="D10" t="str">
            <v>X500/13SZ305D</v>
          </cell>
          <cell r="E10" t="str">
            <v>E1029480</v>
          </cell>
          <cell r="F10" t="str">
            <v>ТС Пятерочка</v>
          </cell>
          <cell r="G10" t="str">
            <v>Северо-Запад</v>
          </cell>
          <cell r="H10" t="str">
            <v>Северо-Запад 1</v>
          </cell>
          <cell r="I10" t="str">
            <v>Кластер Северо-Запад 15 Мурманск</v>
          </cell>
          <cell r="J10" t="str">
            <v>Мурманская обл.</v>
          </cell>
          <cell r="K10" t="str">
            <v>27.11.2018</v>
          </cell>
          <cell r="L10" t="str">
            <v>183038</v>
          </cell>
          <cell r="M10" t="str">
            <v>г.Мурманск</v>
          </cell>
          <cell r="N10" t="str">
            <v>г.Мурманск, Героев Рыбачьего ул, 34 к.1</v>
          </cell>
          <cell r="O10" t="str">
            <v>Аренда</v>
          </cell>
        </row>
        <row r="11">
          <cell r="A11" t="str">
            <v>305E</v>
          </cell>
          <cell r="B11" t="str">
            <v>16240-Пятерочка</v>
          </cell>
          <cell r="C11" t="str">
            <v>16240</v>
          </cell>
          <cell r="D11" t="str">
            <v>X500/13SZ305E</v>
          </cell>
          <cell r="E11" t="str">
            <v>E1029470</v>
          </cell>
          <cell r="F11" t="str">
            <v>ТС Пятерочка</v>
          </cell>
          <cell r="G11" t="str">
            <v>Северо-Запад</v>
          </cell>
          <cell r="H11" t="str">
            <v>Северо-Запад 1</v>
          </cell>
          <cell r="I11" t="str">
            <v>Кластер Северо-Запад 21 Апатиты</v>
          </cell>
          <cell r="J11" t="str">
            <v>Мурманская обл.</v>
          </cell>
          <cell r="K11" t="str">
            <v>01.12.2018</v>
          </cell>
          <cell r="L11" t="str">
            <v>184250</v>
          </cell>
          <cell r="M11" t="str">
            <v>г.Кировск</v>
          </cell>
          <cell r="N11" t="str">
            <v>г.Кировск, Олимпийская ул, 8А</v>
          </cell>
          <cell r="O11" t="str">
            <v>Аренда</v>
          </cell>
        </row>
        <row r="12">
          <cell r="A12" t="str">
            <v>305H</v>
          </cell>
          <cell r="B12" t="str">
            <v>16271-Пятерочка</v>
          </cell>
          <cell r="C12" t="str">
            <v>16271</v>
          </cell>
          <cell r="D12" t="str">
            <v>X500/13SZ305H</v>
          </cell>
          <cell r="E12" t="str">
            <v>E1029484</v>
          </cell>
          <cell r="F12" t="str">
            <v>ТС Пятерочка</v>
          </cell>
          <cell r="G12" t="str">
            <v>Северо-Запад</v>
          </cell>
          <cell r="H12" t="str">
            <v>Северо-Запад 1</v>
          </cell>
          <cell r="I12" t="str">
            <v>Кластер Северо-Запад 15 Мурманск</v>
          </cell>
          <cell r="J12" t="str">
            <v>Мурманская обл.</v>
          </cell>
          <cell r="K12" t="str">
            <v>11.12.2018</v>
          </cell>
          <cell r="L12" t="str">
            <v>184635</v>
          </cell>
          <cell r="M12" t="str">
            <v>г.Мурманск</v>
          </cell>
          <cell r="N12" t="str">
            <v>г.Мурманск, Советская ул, 5</v>
          </cell>
          <cell r="O12" t="str">
            <v>Аренда</v>
          </cell>
        </row>
        <row r="13">
          <cell r="A13" t="str">
            <v>305J</v>
          </cell>
          <cell r="B13" t="str">
            <v>16234-Пятерочка</v>
          </cell>
          <cell r="C13" t="str">
            <v>16234</v>
          </cell>
          <cell r="D13" t="str">
            <v>X500/13SZ305J</v>
          </cell>
          <cell r="E13" t="str">
            <v>E1029503</v>
          </cell>
          <cell r="F13" t="str">
            <v>ТС Пятерочка</v>
          </cell>
          <cell r="G13" t="str">
            <v>Северо-Запад</v>
          </cell>
          <cell r="H13" t="str">
            <v>Северо-Запад 3</v>
          </cell>
          <cell r="I13" t="str">
            <v>Кластер Северо-Запад 11 СПБ-ЛО-Выборг</v>
          </cell>
          <cell r="J13" t="str">
            <v>г. Санкт-Петербург</v>
          </cell>
          <cell r="K13" t="str">
            <v>17.01.2019</v>
          </cell>
          <cell r="L13" t="str">
            <v>197375</v>
          </cell>
          <cell r="M13" t="str">
            <v>г.Санкт-Петербург</v>
          </cell>
          <cell r="N13" t="str">
            <v>г.Санкт-Петербург, Новоколомяжский пр-кт, 4 к.5,л.А</v>
          </cell>
          <cell r="O13" t="str">
            <v>Аренда</v>
          </cell>
        </row>
        <row r="14">
          <cell r="A14" t="str">
            <v>305N</v>
          </cell>
          <cell r="B14" t="str">
            <v>16236-Пятерочка</v>
          </cell>
          <cell r="C14" t="str">
            <v>16236</v>
          </cell>
          <cell r="D14" t="str">
            <v>X500/13SZ305N</v>
          </cell>
          <cell r="E14" t="str">
            <v>E1029469</v>
          </cell>
          <cell r="F14" t="str">
            <v>ТС Пятерочка</v>
          </cell>
          <cell r="G14" t="str">
            <v>Северо-Запад</v>
          </cell>
          <cell r="H14" t="str">
            <v>Северо-Запад 1</v>
          </cell>
          <cell r="I14" t="str">
            <v>Кластер Северо-Запад 15 Мурманск</v>
          </cell>
          <cell r="J14" t="str">
            <v>Мурманская обл.</v>
          </cell>
          <cell r="K14" t="str">
            <v>28.12.2018</v>
          </cell>
          <cell r="L14" t="str">
            <v>184430</v>
          </cell>
          <cell r="M14" t="str">
            <v>г.Заполярный</v>
          </cell>
          <cell r="N14" t="str">
            <v>г.Заполярный, имени А.В.Шмакова пер, 2А</v>
          </cell>
          <cell r="O14" t="str">
            <v>Аренда</v>
          </cell>
        </row>
        <row r="15">
          <cell r="A15" t="str">
            <v>305P</v>
          </cell>
          <cell r="B15" t="str">
            <v>12239-Пятерочка</v>
          </cell>
          <cell r="C15" t="str">
            <v>12239</v>
          </cell>
          <cell r="D15" t="str">
            <v>X500/13SZ305P</v>
          </cell>
          <cell r="E15" t="str">
            <v>E1029543</v>
          </cell>
          <cell r="F15" t="str">
            <v>ТС Пятерочка</v>
          </cell>
          <cell r="G15" t="str">
            <v>Северо-Запад</v>
          </cell>
          <cell r="H15" t="str">
            <v>Северо-Запад 3</v>
          </cell>
          <cell r="I15" t="str">
            <v>Кластер Северо-Запад 10 СПБ-ЛО-Петергоф</v>
          </cell>
          <cell r="J15" t="str">
            <v>г. Санкт-Петербург</v>
          </cell>
          <cell r="K15" t="str">
            <v>05.12.2018</v>
          </cell>
          <cell r="L15" t="str">
            <v>198329</v>
          </cell>
          <cell r="M15" t="str">
            <v>г.Санкт-Петербург</v>
          </cell>
          <cell r="N15" t="str">
            <v>г.Санкт-Петербург, Тамбасова ул, 7 с.1,п.14Н</v>
          </cell>
          <cell r="O15" t="str">
            <v>Аренда</v>
          </cell>
        </row>
        <row r="16">
          <cell r="A16" t="str">
            <v>306H</v>
          </cell>
          <cell r="B16" t="str">
            <v>16276-Пятерочка</v>
          </cell>
          <cell r="C16" t="str">
            <v>16276</v>
          </cell>
          <cell r="D16" t="str">
            <v>X500/13SZ306H</v>
          </cell>
          <cell r="E16" t="str">
            <v>E1029571</v>
          </cell>
          <cell r="F16" t="str">
            <v>ТС Пятерочка</v>
          </cell>
          <cell r="G16" t="str">
            <v>Северо-Запад</v>
          </cell>
          <cell r="H16" t="str">
            <v>Северо-Запад 3</v>
          </cell>
          <cell r="I16" t="str">
            <v>Кластер Северо-Запад 11 СПБ-ЛО-Выборг</v>
          </cell>
          <cell r="J16" t="str">
            <v>г. Санкт-Петербург</v>
          </cell>
          <cell r="K16" t="str">
            <v>26.12.2018</v>
          </cell>
          <cell r="L16" t="str">
            <v>197701</v>
          </cell>
          <cell r="M16" t="str">
            <v>г.Санкт-Петербург,г.Сестрорецк</v>
          </cell>
          <cell r="N16" t="str">
            <v>г.Санкт-Петербург,г.Сестрорецк, Гагаринская ул, 77 к.2,п.5-Н</v>
          </cell>
          <cell r="O16" t="str">
            <v>Аренда</v>
          </cell>
        </row>
        <row r="17">
          <cell r="A17" t="str">
            <v>307Z</v>
          </cell>
          <cell r="B17" t="str">
            <v>15798-Пятерочка</v>
          </cell>
          <cell r="C17" t="str">
            <v>15798</v>
          </cell>
          <cell r="D17" t="str">
            <v>X500/13SZ307Z</v>
          </cell>
          <cell r="E17" t="str">
            <v>E1029546</v>
          </cell>
          <cell r="F17" t="str">
            <v>ТС Пятерочка</v>
          </cell>
          <cell r="G17" t="str">
            <v>Северо-Запад</v>
          </cell>
          <cell r="H17" t="str">
            <v>Северо-Запад 1</v>
          </cell>
          <cell r="I17" t="str">
            <v>Кластер Северо-Запад 16 Карелия</v>
          </cell>
          <cell r="J17" t="str">
            <v>Республика Карелия</v>
          </cell>
          <cell r="K17" t="str">
            <v>15.12.2018</v>
          </cell>
          <cell r="L17" t="str">
            <v>185014</v>
          </cell>
          <cell r="M17" t="str">
            <v>г.Петрозаводск</v>
          </cell>
          <cell r="N17" t="str">
            <v>г.Петрозаводск, Интернационалистов (Древлянка р-н..., 8А п.1</v>
          </cell>
          <cell r="O17" t="str">
            <v>Аренда</v>
          </cell>
        </row>
        <row r="18">
          <cell r="A18" t="str">
            <v>308J</v>
          </cell>
          <cell r="B18" t="str">
            <v>16369-Пятерочка</v>
          </cell>
          <cell r="C18" t="str">
            <v>16369</v>
          </cell>
          <cell r="D18" t="str">
            <v>X500/13SZ308J</v>
          </cell>
          <cell r="E18" t="str">
            <v>E1029613</v>
          </cell>
          <cell r="F18" t="str">
            <v>ТС Пятерочка</v>
          </cell>
          <cell r="G18" t="str">
            <v>Северо-Запад</v>
          </cell>
          <cell r="H18" t="str">
            <v>Северо-Запад 2</v>
          </cell>
          <cell r="I18" t="str">
            <v>Кластер Северо-Запад 03 Псков</v>
          </cell>
          <cell r="J18" t="str">
            <v>Псковская обл.</v>
          </cell>
          <cell r="K18" t="str">
            <v>15.12.2018</v>
          </cell>
          <cell r="L18" t="str">
            <v>180024</v>
          </cell>
          <cell r="M18" t="str">
            <v>г.Псков</v>
          </cell>
          <cell r="N18" t="str">
            <v>г.Псков, Рижский пр-кт, 57 п.1006</v>
          </cell>
          <cell r="O18" t="str">
            <v>Аренда</v>
          </cell>
        </row>
        <row r="19">
          <cell r="A19" t="str">
            <v>309Q</v>
          </cell>
          <cell r="B19" t="str">
            <v>16416-Пятерочка</v>
          </cell>
          <cell r="C19" t="str">
            <v>16416</v>
          </cell>
          <cell r="D19" t="str">
            <v>X500/13CT309Q</v>
          </cell>
          <cell r="E19" t="str">
            <v>E1029641</v>
          </cell>
          <cell r="F19" t="str">
            <v>ТС Пятерочка</v>
          </cell>
          <cell r="G19" t="str">
            <v>Северо-Запад</v>
          </cell>
          <cell r="H19" t="str">
            <v>Северо-Запад 2</v>
          </cell>
          <cell r="I19" t="str">
            <v>Кластер Северо-Запад 07 Тверь-Центр</v>
          </cell>
          <cell r="J19" t="str">
            <v>Тверская обл.</v>
          </cell>
          <cell r="K19" t="str">
            <v>31.01.2019</v>
          </cell>
          <cell r="L19" t="str">
            <v>171158</v>
          </cell>
          <cell r="M19" t="str">
            <v>г.Вышний Волочек</v>
          </cell>
          <cell r="N19" t="str">
            <v>г.Вышний Волочек, Урицкого ул, 88/56</v>
          </cell>
          <cell r="O19" t="str">
            <v>Аренда</v>
          </cell>
        </row>
        <row r="20">
          <cell r="A20" t="str">
            <v>309R</v>
          </cell>
          <cell r="B20" t="str">
            <v>16205-Пятерочка</v>
          </cell>
          <cell r="C20" t="str">
            <v>16205</v>
          </cell>
          <cell r="D20" t="str">
            <v>X500/13CT309R</v>
          </cell>
          <cell r="E20" t="str">
            <v>E1029587</v>
          </cell>
          <cell r="F20" t="str">
            <v>ТС Пятерочка</v>
          </cell>
          <cell r="G20" t="str">
            <v>Северо-Запад</v>
          </cell>
          <cell r="H20" t="str">
            <v>Северо-Запад 2</v>
          </cell>
          <cell r="I20" t="str">
            <v>Кластер Северо-Запад 08 Тверь-Восток</v>
          </cell>
          <cell r="J20" t="str">
            <v>Тверская обл.</v>
          </cell>
          <cell r="K20" t="str">
            <v>31.01.2019</v>
          </cell>
          <cell r="L20" t="str">
            <v>171900</v>
          </cell>
          <cell r="M20" t="str">
            <v>пгт.Максатиха</v>
          </cell>
          <cell r="N20" t="str">
            <v>пгт.Максатиха, Пролетарская ул, 42</v>
          </cell>
          <cell r="O20" t="str">
            <v>Аренда</v>
          </cell>
        </row>
        <row r="21">
          <cell r="A21" t="str">
            <v>309S</v>
          </cell>
          <cell r="B21" t="str">
            <v>16378-Пятерочка</v>
          </cell>
          <cell r="C21" t="str">
            <v>16378</v>
          </cell>
          <cell r="D21" t="str">
            <v>X500/13SZ309S</v>
          </cell>
          <cell r="E21" t="str">
            <v>E1029679</v>
          </cell>
          <cell r="F21" t="str">
            <v>ТС Пятерочка</v>
          </cell>
          <cell r="G21" t="str">
            <v>Северо-Запад</v>
          </cell>
          <cell r="H21" t="str">
            <v>Северо-Запад 1</v>
          </cell>
          <cell r="I21" t="str">
            <v>Кластер Северо-Запад 12 СПБ-ЛО-Всеволожс</v>
          </cell>
          <cell r="J21" t="str">
            <v>Ленинградская обл.</v>
          </cell>
          <cell r="K21" t="str">
            <v>12.12.2018</v>
          </cell>
          <cell r="L21" t="str">
            <v>188730</v>
          </cell>
          <cell r="M21" t="str">
            <v>п.Сосново</v>
          </cell>
          <cell r="N21" t="str">
            <v>п.Сосново, Ленинградская ул, 117</v>
          </cell>
          <cell r="O21" t="str">
            <v>Аренда</v>
          </cell>
        </row>
        <row r="22">
          <cell r="A22" t="str">
            <v>30AL</v>
          </cell>
          <cell r="B22" t="str">
            <v>16546-Пятерочка</v>
          </cell>
          <cell r="C22" t="str">
            <v>16546</v>
          </cell>
          <cell r="D22" t="str">
            <v>X500/13SZ30AL</v>
          </cell>
          <cell r="E22" t="str">
            <v>E1029805</v>
          </cell>
          <cell r="F22" t="str">
            <v>ТС Пятерочка</v>
          </cell>
          <cell r="G22" t="str">
            <v>Северо-Запад</v>
          </cell>
          <cell r="H22" t="str">
            <v>Северо-Запад 2</v>
          </cell>
          <cell r="I22" t="str">
            <v>Кластер Северо-Запад 04 Новгород</v>
          </cell>
          <cell r="J22" t="str">
            <v>Новгородская обл.</v>
          </cell>
          <cell r="K22" t="str">
            <v>26.04.2019</v>
          </cell>
          <cell r="L22" t="str">
            <v>174580</v>
          </cell>
          <cell r="M22" t="str">
            <v>рп.Хвойная</v>
          </cell>
          <cell r="N22" t="str">
            <v>рп.Хвойная, Советская ул, 16 чз1п1-3,5,</v>
          </cell>
          <cell r="O22" t="str">
            <v>Аренда</v>
          </cell>
        </row>
        <row r="23">
          <cell r="A23" t="str">
            <v>30AO</v>
          </cell>
          <cell r="B23" t="str">
            <v>16338-Пятерочка</v>
          </cell>
          <cell r="C23" t="str">
            <v>16338</v>
          </cell>
          <cell r="D23" t="str">
            <v>X500/13SZ30AO</v>
          </cell>
          <cell r="E23" t="str">
            <v>E1029674</v>
          </cell>
          <cell r="F23" t="str">
            <v>ТС Пятерочка</v>
          </cell>
          <cell r="G23" t="str">
            <v>Северо-Запад</v>
          </cell>
          <cell r="H23" t="str">
            <v>Северо-Запад 3</v>
          </cell>
          <cell r="I23" t="str">
            <v>Кластер Северо-Запад 14 СПБ-Центр</v>
          </cell>
          <cell r="J23" t="str">
            <v>г. Санкт-Петербург</v>
          </cell>
          <cell r="K23" t="str">
            <v>18.01.2019</v>
          </cell>
          <cell r="L23" t="str">
            <v>190121</v>
          </cell>
          <cell r="M23" t="str">
            <v>г.Санкт-Петербург</v>
          </cell>
          <cell r="N23" t="str">
            <v>г.Санкт-Петербург, Реки Пряжки наб, 34 л.А</v>
          </cell>
          <cell r="O23" t="str">
            <v>Аренда</v>
          </cell>
        </row>
        <row r="24">
          <cell r="A24" t="str">
            <v>30BZ</v>
          </cell>
          <cell r="B24" t="str">
            <v>18837-Пятерочка</v>
          </cell>
          <cell r="C24" t="str">
            <v>18837</v>
          </cell>
          <cell r="D24" t="str">
            <v>X500/13SZ30BZ</v>
          </cell>
          <cell r="E24" t="str">
            <v>E1033424</v>
          </cell>
          <cell r="F24" t="str">
            <v>ТС Пятерочка</v>
          </cell>
          <cell r="G24" t="str">
            <v>Северо-Запад</v>
          </cell>
          <cell r="H24" t="str">
            <v>Северо-Запад 1</v>
          </cell>
          <cell r="I24" t="str">
            <v>Кластер Северо-Запад 12 СПБ-ЛО-Всеволожс</v>
          </cell>
          <cell r="J24" t="str">
            <v>г. Санкт-Петербург</v>
          </cell>
          <cell r="K24" t="str">
            <v>13.12.2019</v>
          </cell>
          <cell r="L24" t="str">
            <v>190068</v>
          </cell>
          <cell r="M24" t="str">
            <v>г.Санкт-Петербург</v>
          </cell>
          <cell r="N24" t="str">
            <v>г.Санкт-Петербург, Дальневосточный пр-кт, 12 к2с1п30Н,</v>
          </cell>
          <cell r="O24" t="str">
            <v>Аренда</v>
          </cell>
        </row>
        <row r="25">
          <cell r="A25" t="str">
            <v>30D1</v>
          </cell>
          <cell r="B25" t="str">
            <v>17956-Пятерочка</v>
          </cell>
          <cell r="C25" t="str">
            <v>17956</v>
          </cell>
          <cell r="D25" t="str">
            <v>X500/13SZ30D1</v>
          </cell>
          <cell r="E25" t="str">
            <v>E1033504</v>
          </cell>
          <cell r="F25" t="str">
            <v>ТС Пятерочка</v>
          </cell>
          <cell r="G25" t="str">
            <v>Северо-Запад</v>
          </cell>
          <cell r="H25" t="str">
            <v>Северо-Запад 1</v>
          </cell>
          <cell r="I25" t="str">
            <v>Кластер Северо-Запад 21 Апатиты</v>
          </cell>
          <cell r="J25" t="str">
            <v>Мурманская обл.</v>
          </cell>
          <cell r="K25" t="str">
            <v>31.03.2020</v>
          </cell>
          <cell r="L25" t="str">
            <v>184048</v>
          </cell>
          <cell r="M25" t="str">
            <v>г.Кандалакша</v>
          </cell>
          <cell r="N25" t="str">
            <v>г.Кандалакша, Комсомольская ул, 28</v>
          </cell>
          <cell r="O25" t="str">
            <v>Аренда</v>
          </cell>
        </row>
        <row r="26">
          <cell r="A26" t="str">
            <v>30F8</v>
          </cell>
          <cell r="B26" t="str">
            <v>18941-Пятерочка</v>
          </cell>
          <cell r="C26" t="str">
            <v>18941</v>
          </cell>
          <cell r="D26" t="str">
            <v>X500/13CT30F8</v>
          </cell>
          <cell r="E26" t="str">
            <v>E1033562</v>
          </cell>
          <cell r="F26" t="str">
            <v>ТС Пятерочка</v>
          </cell>
          <cell r="G26" t="str">
            <v>Северо-Запад</v>
          </cell>
          <cell r="H26" t="str">
            <v>Северо-Запад 2</v>
          </cell>
          <cell r="I26" t="str">
            <v>Кластер Северо-Запад 08 Тверь-Восток</v>
          </cell>
          <cell r="J26" t="str">
            <v>Тверская обл.</v>
          </cell>
          <cell r="K26" t="str">
            <v>17.02.2020</v>
          </cell>
          <cell r="L26" t="str">
            <v>170546</v>
          </cell>
          <cell r="M26" t="str">
            <v>с.Бурашево</v>
          </cell>
          <cell r="N26" t="str">
            <v>с.Бурашево, Михаила Литвинова ул, 2А</v>
          </cell>
          <cell r="O26" t="str">
            <v>Аренда</v>
          </cell>
        </row>
        <row r="27">
          <cell r="A27" t="str">
            <v>30G1</v>
          </cell>
          <cell r="B27" t="str">
            <v>18937-Пятерочка</v>
          </cell>
          <cell r="C27" t="str">
            <v>18937</v>
          </cell>
          <cell r="D27" t="str">
            <v>X500/13SZ30G1</v>
          </cell>
          <cell r="E27" t="str">
            <v>E1033592</v>
          </cell>
          <cell r="F27" t="str">
            <v>ТС Пятерочка</v>
          </cell>
          <cell r="G27" t="str">
            <v>Северо-Запад</v>
          </cell>
          <cell r="H27" t="str">
            <v>Северо-Запад 1</v>
          </cell>
          <cell r="I27" t="str">
            <v>Кластер Северо-Запад 16 Карелия</v>
          </cell>
          <cell r="J27" t="str">
            <v>Республика Карелия</v>
          </cell>
          <cell r="K27" t="str">
            <v>12.03.2020</v>
          </cell>
          <cell r="L27" t="str">
            <v>185007</v>
          </cell>
          <cell r="M27" t="str">
            <v>г.Петрозаводск</v>
          </cell>
          <cell r="N27" t="str">
            <v>г.Петрозаводск, Плеханова ул, 31</v>
          </cell>
          <cell r="O27" t="str">
            <v>Аренда</v>
          </cell>
        </row>
        <row r="28">
          <cell r="A28" t="str">
            <v>30HQ</v>
          </cell>
          <cell r="B28" t="str">
            <v>17841-Пятерочка</v>
          </cell>
          <cell r="C28" t="str">
            <v>17841</v>
          </cell>
          <cell r="D28" t="str">
            <v>X500/13SZ30HQ</v>
          </cell>
          <cell r="E28" t="str">
            <v>E1033724</v>
          </cell>
          <cell r="F28" t="str">
            <v>ТС Пятерочка</v>
          </cell>
          <cell r="G28" t="str">
            <v>Северо-Запад</v>
          </cell>
          <cell r="H28" t="str">
            <v>Северо-Запад 2</v>
          </cell>
          <cell r="I28" t="str">
            <v>Кластер Северо-Запад 06 Великие Луки</v>
          </cell>
          <cell r="J28" t="str">
            <v>Псковская обл.</v>
          </cell>
          <cell r="K28" t="str">
            <v>03.03.2020</v>
          </cell>
          <cell r="L28" t="str">
            <v>182112</v>
          </cell>
          <cell r="M28" t="str">
            <v>г.Великие Луки</v>
          </cell>
          <cell r="N28" t="str">
            <v>г.Великие Луки, Ставского ул, 62/13</v>
          </cell>
          <cell r="O28" t="str">
            <v>Аренда</v>
          </cell>
        </row>
        <row r="29">
          <cell r="A29" t="str">
            <v>30IQ</v>
          </cell>
          <cell r="B29" t="str">
            <v>15404-Пятерочка</v>
          </cell>
          <cell r="C29" t="str">
            <v>15404</v>
          </cell>
          <cell r="D29" t="str">
            <v>X500/13SZ30IQ</v>
          </cell>
          <cell r="E29" t="str">
            <v>E1033961</v>
          </cell>
          <cell r="F29" t="str">
            <v>ТС Пятерочка</v>
          </cell>
          <cell r="G29" t="str">
            <v>Северо-Запад</v>
          </cell>
          <cell r="H29" t="str">
            <v>Северо-Запад 2</v>
          </cell>
          <cell r="I29" t="str">
            <v>Кластер Северо-Запад 02 ЛО-Гатчина</v>
          </cell>
          <cell r="J29" t="str">
            <v>Ленинградская обл.</v>
          </cell>
          <cell r="K29" t="str">
            <v>05.03.2020</v>
          </cell>
          <cell r="L29" t="str">
            <v>188300</v>
          </cell>
          <cell r="M29" t="str">
            <v>г.Гатчина</v>
          </cell>
          <cell r="N29" t="str">
            <v>г.Гатчина, Урицкого ул, 21А</v>
          </cell>
          <cell r="O29" t="str">
            <v>Аренда</v>
          </cell>
        </row>
        <row r="30">
          <cell r="A30" t="str">
            <v>30IT</v>
          </cell>
          <cell r="B30" t="str">
            <v>19091-Пятерочка</v>
          </cell>
          <cell r="C30" t="str">
            <v>19091</v>
          </cell>
          <cell r="D30" t="str">
            <v>X500/13SZ30IT</v>
          </cell>
          <cell r="E30" t="str">
            <v>E1033955</v>
          </cell>
          <cell r="F30" t="str">
            <v>ТС Пятерочка</v>
          </cell>
          <cell r="G30" t="str">
            <v>Северо-Запад</v>
          </cell>
          <cell r="H30" t="str">
            <v>Северо-Запад 3</v>
          </cell>
          <cell r="I30" t="str">
            <v>Кластер Северо-Запад 05 Тосно</v>
          </cell>
          <cell r="J30" t="str">
            <v>г. Санкт-Петербург</v>
          </cell>
          <cell r="K30" t="str">
            <v>06.03.2020</v>
          </cell>
          <cell r="L30" t="str">
            <v>196158</v>
          </cell>
          <cell r="M30" t="str">
            <v>г.Санкт-Петербург</v>
          </cell>
          <cell r="N30" t="str">
            <v>г.Санкт-Петербург, Космонавтов пр-кт, 63 к1лАп16-Н</v>
          </cell>
          <cell r="O30" t="str">
            <v>Аренда</v>
          </cell>
        </row>
        <row r="31">
          <cell r="A31" t="str">
            <v>30KX</v>
          </cell>
          <cell r="B31" t="str">
            <v>19173-Пятерочка</v>
          </cell>
          <cell r="C31" t="str">
            <v>19173</v>
          </cell>
          <cell r="D31" t="str">
            <v>X500/13SZ30KX</v>
          </cell>
          <cell r="E31" t="str">
            <v>E1034125</v>
          </cell>
          <cell r="F31" t="str">
            <v>ТС Пятерочка</v>
          </cell>
          <cell r="G31" t="str">
            <v>Северо-Запад</v>
          </cell>
          <cell r="H31" t="str">
            <v>Северо-Запад 2</v>
          </cell>
          <cell r="I31" t="str">
            <v>Кластер Северо-Запад 04 Новгород</v>
          </cell>
          <cell r="J31" t="str">
            <v>Новгородская обл.</v>
          </cell>
          <cell r="K31" t="str">
            <v>29.02.2020</v>
          </cell>
          <cell r="L31" t="str">
            <v>173021</v>
          </cell>
          <cell r="M31" t="str">
            <v>г.Великий Новгород</v>
          </cell>
          <cell r="N31" t="str">
            <v>г.Великий Новгород, Кочетова ул, 6 к.2</v>
          </cell>
          <cell r="O31" t="str">
            <v>Аренда</v>
          </cell>
        </row>
        <row r="32">
          <cell r="A32" t="str">
            <v>30L3</v>
          </cell>
          <cell r="B32" t="str">
            <v>19164-Пятерочка</v>
          </cell>
          <cell r="C32" t="str">
            <v>19164</v>
          </cell>
          <cell r="D32" t="str">
            <v>X500/13SZ30L3</v>
          </cell>
          <cell r="E32" t="str">
            <v>E1034098</v>
          </cell>
          <cell r="F32" t="str">
            <v>ТС Пятерочка</v>
          </cell>
          <cell r="G32" t="str">
            <v>Северо-Запад</v>
          </cell>
          <cell r="H32" t="str">
            <v>Северо-Запад 1</v>
          </cell>
          <cell r="I32" t="str">
            <v>Кластер Северо-Запад 20 Калининград</v>
          </cell>
          <cell r="J32" t="str">
            <v>Калининградская обл.</v>
          </cell>
          <cell r="K32" t="str">
            <v>26.06.2020</v>
          </cell>
          <cell r="L32" t="str">
            <v>236041</v>
          </cell>
          <cell r="M32" t="str">
            <v>г.Калининград</v>
          </cell>
          <cell r="N32" t="str">
            <v>г.Калининград, Старшины Дадаева ул, 62 ч.перв.эт</v>
          </cell>
          <cell r="O32" t="str">
            <v>Аренда</v>
          </cell>
        </row>
        <row r="33">
          <cell r="A33" t="str">
            <v>30M4</v>
          </cell>
          <cell r="B33" t="str">
            <v>17782-Пятерочка</v>
          </cell>
          <cell r="C33" t="str">
            <v>17782</v>
          </cell>
          <cell r="D33" t="str">
            <v>X500/13CT30M4</v>
          </cell>
          <cell r="E33" t="str">
            <v>E1031607</v>
          </cell>
          <cell r="F33" t="str">
            <v>ТС Пятерочка</v>
          </cell>
          <cell r="G33" t="str">
            <v>Северо-Запад</v>
          </cell>
          <cell r="H33" t="str">
            <v>Северо-Запад 2</v>
          </cell>
          <cell r="I33" t="str">
            <v>Кластер Северо-Запад 07 Тверь-Центр</v>
          </cell>
          <cell r="J33" t="str">
            <v>Тверская обл.</v>
          </cell>
          <cell r="K33" t="str">
            <v>06.03.2020</v>
          </cell>
          <cell r="L33" t="str">
            <v>171158</v>
          </cell>
          <cell r="M33" t="str">
            <v>г.Вышний Волочек</v>
          </cell>
          <cell r="N33" t="str">
            <v>г.Вышний Волочек, Рабочая ул, 81</v>
          </cell>
          <cell r="O33" t="str">
            <v>Аренда</v>
          </cell>
        </row>
        <row r="34">
          <cell r="A34" t="str">
            <v>30MK</v>
          </cell>
          <cell r="B34" t="str">
            <v>19166-Пятерочка</v>
          </cell>
          <cell r="C34" t="str">
            <v>19166</v>
          </cell>
          <cell r="D34" t="str">
            <v>X500/13SZ30MK</v>
          </cell>
          <cell r="E34" t="str">
            <v>E1034100</v>
          </cell>
          <cell r="F34" t="str">
            <v>ТС Пятерочка</v>
          </cell>
          <cell r="G34" t="str">
            <v>Северо-Запад</v>
          </cell>
          <cell r="H34" t="str">
            <v>Северо-Запад 1</v>
          </cell>
          <cell r="I34" t="str">
            <v>Кластер Северо-Запад 20 Калининград</v>
          </cell>
          <cell r="J34" t="str">
            <v>Калининградская обл.</v>
          </cell>
          <cell r="K34" t="str">
            <v>31.10.2020</v>
          </cell>
          <cell r="L34" t="str">
            <v>236044</v>
          </cell>
          <cell r="M34" t="str">
            <v>г.Калининград</v>
          </cell>
          <cell r="N34" t="str">
            <v>г.Калининград, Интернациональная ул, 59 п.7п.6,7,8</v>
          </cell>
          <cell r="O34" t="str">
            <v>Аренда</v>
          </cell>
        </row>
        <row r="35">
          <cell r="A35" t="str">
            <v>30N7</v>
          </cell>
          <cell r="B35" t="str">
            <v>19117-Пятерочка</v>
          </cell>
          <cell r="C35" t="str">
            <v>19117</v>
          </cell>
          <cell r="D35" t="str">
            <v>X500/13CT30N7</v>
          </cell>
          <cell r="E35" t="str">
            <v>E1036578</v>
          </cell>
          <cell r="F35" t="str">
            <v>ТС Пятерочка</v>
          </cell>
          <cell r="G35" t="str">
            <v>Северо-Запад</v>
          </cell>
          <cell r="H35" t="str">
            <v>Северо-Запад 2</v>
          </cell>
          <cell r="I35" t="str">
            <v>Кластер Северо-Запад 08 Тверь-Восток</v>
          </cell>
          <cell r="J35" t="str">
            <v>Тверская обл.</v>
          </cell>
          <cell r="K35" t="str">
            <v>10.03.2020</v>
          </cell>
          <cell r="L35" t="str">
            <v>170034</v>
          </cell>
          <cell r="M35" t="str">
            <v>г.Тверь</v>
          </cell>
          <cell r="N35" t="str">
            <v>г.Тверь, Чайковского пр-кт, 9 п.10</v>
          </cell>
          <cell r="O35" t="str">
            <v>Аренда</v>
          </cell>
        </row>
        <row r="36">
          <cell r="A36" t="str">
            <v>30N8</v>
          </cell>
          <cell r="B36" t="str">
            <v>19029-Пятерочка</v>
          </cell>
          <cell r="C36" t="str">
            <v>19029</v>
          </cell>
          <cell r="D36" t="str">
            <v>X500/13SZ30N8</v>
          </cell>
          <cell r="E36" t="str">
            <v>E1034976</v>
          </cell>
          <cell r="F36" t="str">
            <v>ТС Пятерочка</v>
          </cell>
          <cell r="G36" t="str">
            <v>Северо-Запад</v>
          </cell>
          <cell r="H36" t="str">
            <v>Северо-Запад 1</v>
          </cell>
          <cell r="I36" t="str">
            <v>Кластер Северо-Запад 20 Калининград</v>
          </cell>
          <cell r="J36" t="str">
            <v>Калининградская обл.</v>
          </cell>
          <cell r="K36" t="str">
            <v>26.06.2020</v>
          </cell>
          <cell r="L36" t="str">
            <v>238326</v>
          </cell>
          <cell r="M36" t="str">
            <v>г.Зеленоградск</v>
          </cell>
          <cell r="N36" t="str">
            <v>г.Зеленоградск, Московская ул, 74 п.9</v>
          </cell>
          <cell r="O36" t="str">
            <v>Аренда</v>
          </cell>
        </row>
        <row r="37">
          <cell r="A37" t="str">
            <v>30NU</v>
          </cell>
          <cell r="B37" t="str">
            <v>18950-Пятерочка</v>
          </cell>
          <cell r="C37" t="str">
            <v>18950</v>
          </cell>
          <cell r="D37" t="str">
            <v>X500/13CT30NU</v>
          </cell>
          <cell r="E37" t="str">
            <v>E1037445</v>
          </cell>
          <cell r="F37" t="str">
            <v>ТС Пятерочка</v>
          </cell>
          <cell r="G37" t="str">
            <v>Северо-Запад</v>
          </cell>
          <cell r="H37" t="str">
            <v>Северо-Запад 2</v>
          </cell>
          <cell r="I37" t="str">
            <v>Кластер Северо-Запад 08 Тверь-Восток</v>
          </cell>
          <cell r="J37" t="str">
            <v>Тверская обл.</v>
          </cell>
          <cell r="K37" t="str">
            <v>28.03.2020</v>
          </cell>
          <cell r="L37" t="str">
            <v>170001</v>
          </cell>
          <cell r="M37" t="str">
            <v>г.Тверь</v>
          </cell>
          <cell r="N37" t="str">
            <v>г.Тверь, Затверецкий б-р,Третьяковский пер, 104/18,20</v>
          </cell>
          <cell r="O37" t="str">
            <v>Аренда</v>
          </cell>
        </row>
        <row r="38">
          <cell r="A38" t="str">
            <v>30NV</v>
          </cell>
          <cell r="B38" t="str">
            <v>18644-Пятерочка</v>
          </cell>
          <cell r="C38" t="str">
            <v>18644</v>
          </cell>
          <cell r="D38" t="str">
            <v>X500/13SZ30NV</v>
          </cell>
          <cell r="E38" t="str">
            <v>E1037433</v>
          </cell>
          <cell r="F38" t="str">
            <v>ТС Пятерочка</v>
          </cell>
          <cell r="G38" t="str">
            <v>Северо-Запад</v>
          </cell>
          <cell r="H38" t="str">
            <v>Северо-Запад 3</v>
          </cell>
          <cell r="I38" t="str">
            <v>Кластер Северо-Запад 19 СПБ-Охта</v>
          </cell>
          <cell r="J38" t="str">
            <v>г. Санкт-Петербург</v>
          </cell>
          <cell r="K38" t="str">
            <v>31.03.2020</v>
          </cell>
          <cell r="L38" t="str">
            <v>192012</v>
          </cell>
          <cell r="M38" t="str">
            <v>г.Санкт-Петербург</v>
          </cell>
          <cell r="N38" t="str">
            <v>г.Санкт-Петербург, Бабушкина ул, 82 лит.А,п1-Н</v>
          </cell>
          <cell r="O38" t="str">
            <v>Аренда</v>
          </cell>
        </row>
        <row r="39">
          <cell r="A39" t="str">
            <v>30O1</v>
          </cell>
          <cell r="B39" t="str">
            <v>19273-Пятерочка</v>
          </cell>
          <cell r="C39" t="str">
            <v>19273</v>
          </cell>
          <cell r="D39" t="str">
            <v>X500/13SZ30O1</v>
          </cell>
          <cell r="E39" t="str">
            <v>E1037446</v>
          </cell>
          <cell r="F39" t="str">
            <v>ТС Пятерочка</v>
          </cell>
          <cell r="G39" t="str">
            <v>Северо-Запад</v>
          </cell>
          <cell r="H39" t="str">
            <v>Северо-Запад 2</v>
          </cell>
          <cell r="I39" t="str">
            <v>Кластер Северо-Запад 04 Новгород</v>
          </cell>
          <cell r="J39" t="str">
            <v>Новгородская обл.</v>
          </cell>
          <cell r="K39" t="str">
            <v>14.04.2020</v>
          </cell>
          <cell r="L39" t="str">
            <v>173020</v>
          </cell>
          <cell r="M39" t="str">
            <v>г.Великий Новгород</v>
          </cell>
          <cell r="N39" t="str">
            <v>г.Великий Новгород, Большая Московская ул, 112</v>
          </cell>
          <cell r="O39" t="str">
            <v>Аренда</v>
          </cell>
        </row>
        <row r="40">
          <cell r="A40" t="str">
            <v>30ON</v>
          </cell>
          <cell r="B40" t="str">
            <v>19289-Пятерочка</v>
          </cell>
          <cell r="C40" t="str">
            <v>19289</v>
          </cell>
          <cell r="D40" t="str">
            <v>X500/13SZ30ON</v>
          </cell>
          <cell r="E40" t="str">
            <v>E1037458</v>
          </cell>
          <cell r="F40" t="str">
            <v>ТС Пятерочка</v>
          </cell>
          <cell r="G40" t="str">
            <v>Северо-Запад</v>
          </cell>
          <cell r="H40" t="str">
            <v>Северо-Запад 1</v>
          </cell>
          <cell r="I40" t="str">
            <v>Кластер Северо-Запад 20 Калининград</v>
          </cell>
          <cell r="J40" t="str">
            <v>Калининградская обл.</v>
          </cell>
          <cell r="K40" t="str">
            <v>26.06.2020</v>
          </cell>
          <cell r="L40" t="str">
            <v>236003</v>
          </cell>
          <cell r="M40" t="str">
            <v>г.Калининград</v>
          </cell>
          <cell r="N40" t="str">
            <v>г.Калининград, Московский пр-кт, 257 1э.п.59А</v>
          </cell>
          <cell r="O40" t="str">
            <v>Аренда</v>
          </cell>
        </row>
        <row r="41">
          <cell r="A41" t="str">
            <v>30P2</v>
          </cell>
          <cell r="B41" t="str">
            <v>18280-Пятерочка</v>
          </cell>
          <cell r="C41" t="str">
            <v>18280</v>
          </cell>
          <cell r="D41" t="str">
            <v>X500/13SZ30P2</v>
          </cell>
          <cell r="E41" t="str">
            <v>E1037486</v>
          </cell>
          <cell r="F41" t="str">
            <v>ТС Пятерочка</v>
          </cell>
          <cell r="G41" t="str">
            <v>Северо-Запад</v>
          </cell>
          <cell r="H41" t="str">
            <v>Северо-Запад 1</v>
          </cell>
          <cell r="I41" t="str">
            <v>Кластер Северо-Запад 21 Апатиты</v>
          </cell>
          <cell r="J41" t="str">
            <v>Мурманская обл.</v>
          </cell>
          <cell r="K41" t="str">
            <v>31.03.2020</v>
          </cell>
          <cell r="L41" t="str">
            <v>184592</v>
          </cell>
          <cell r="M41" t="str">
            <v>с.Ловозеро</v>
          </cell>
          <cell r="N41" t="str">
            <v>с.Ловозеро, Вокуева ул, 11</v>
          </cell>
          <cell r="O41" t="str">
            <v>Аренда</v>
          </cell>
        </row>
        <row r="42">
          <cell r="A42" t="str">
            <v>30PP</v>
          </cell>
          <cell r="B42" t="str">
            <v>19342-Пятерочка</v>
          </cell>
          <cell r="C42" t="str">
            <v>19342</v>
          </cell>
          <cell r="D42" t="str">
            <v>X500/13SZ30PP</v>
          </cell>
          <cell r="E42" t="str">
            <v>E1037601</v>
          </cell>
          <cell r="F42" t="str">
            <v>ТС Пятерочка</v>
          </cell>
          <cell r="G42" t="str">
            <v>Северо-Запад</v>
          </cell>
          <cell r="H42" t="str">
            <v>Северо-Запад 1</v>
          </cell>
          <cell r="I42" t="str">
            <v>Кластер Северо-Запад 16 Карелия</v>
          </cell>
          <cell r="J42" t="str">
            <v>Республика Карелия</v>
          </cell>
          <cell r="K42" t="str">
            <v>30.04.2020</v>
          </cell>
          <cell r="L42" t="str">
            <v>185034</v>
          </cell>
          <cell r="M42" t="str">
            <v>г.Петрозаводск</v>
          </cell>
          <cell r="N42" t="str">
            <v>г.Петрозаводск, Кемская (Ключевая р-н) ул, 3</v>
          </cell>
          <cell r="O42" t="str">
            <v>Аренда</v>
          </cell>
        </row>
        <row r="43">
          <cell r="A43" t="str">
            <v>30QA</v>
          </cell>
          <cell r="B43" t="str">
            <v>19366-Пятерочка</v>
          </cell>
          <cell r="C43" t="str">
            <v>19366</v>
          </cell>
          <cell r="D43" t="str">
            <v>X500/13CT30QA</v>
          </cell>
          <cell r="E43" t="str">
            <v>E1037672</v>
          </cell>
          <cell r="F43" t="str">
            <v>ТС Пятерочка</v>
          </cell>
          <cell r="G43" t="str">
            <v>Северо-Запад</v>
          </cell>
          <cell r="H43" t="str">
            <v>Северо-Запад 2</v>
          </cell>
          <cell r="I43" t="str">
            <v>Кластер Северо-Запад 07 Тверь-Центр</v>
          </cell>
          <cell r="J43" t="str">
            <v>Тверская обл.</v>
          </cell>
          <cell r="K43" t="str">
            <v>31.08.2020</v>
          </cell>
          <cell r="L43" t="str">
            <v>172003</v>
          </cell>
          <cell r="M43" t="str">
            <v>г.Торжок</v>
          </cell>
          <cell r="N43" t="str">
            <v>г.Торжок, Ленинградское ш, 16 п.90</v>
          </cell>
          <cell r="O43" t="str">
            <v>Аренда</v>
          </cell>
        </row>
        <row r="44">
          <cell r="A44" t="str">
            <v>30QE</v>
          </cell>
          <cell r="B44" t="str">
            <v>19346-Пятерочка</v>
          </cell>
          <cell r="C44" t="str">
            <v>19346</v>
          </cell>
          <cell r="D44" t="str">
            <v>X500/13SZ30QE</v>
          </cell>
          <cell r="E44" t="str">
            <v>E1037588</v>
          </cell>
          <cell r="F44" t="str">
            <v>ТС Пятерочка</v>
          </cell>
          <cell r="G44" t="str">
            <v>Северо-Запад</v>
          </cell>
          <cell r="H44" t="str">
            <v>Северо-Запад 1</v>
          </cell>
          <cell r="I44" t="str">
            <v>Кластер Северо-Запад 20 Калининград</v>
          </cell>
          <cell r="J44" t="str">
            <v>Калининградская обл.</v>
          </cell>
          <cell r="K44" t="str">
            <v>26.06.2020</v>
          </cell>
          <cell r="L44" t="str">
            <v>238150</v>
          </cell>
          <cell r="M44" t="str">
            <v>г.Черняховск</v>
          </cell>
          <cell r="N44" t="str">
            <v>г.Черняховск, Спортивная ул, 1 1эп5А</v>
          </cell>
          <cell r="O44" t="str">
            <v>Аренда</v>
          </cell>
        </row>
        <row r="45">
          <cell r="A45" t="str">
            <v>30RY</v>
          </cell>
          <cell r="B45" t="str">
            <v>19435-Пятерочка</v>
          </cell>
          <cell r="C45" t="str">
            <v>19435</v>
          </cell>
          <cell r="D45" t="str">
            <v>X500/13SZ30RY</v>
          </cell>
          <cell r="E45" t="str">
            <v>E1037818</v>
          </cell>
          <cell r="F45" t="str">
            <v>ТС Пятерочка</v>
          </cell>
          <cell r="G45" t="str">
            <v>Северо-Запад</v>
          </cell>
          <cell r="H45" t="str">
            <v>Северо-Запад 1</v>
          </cell>
          <cell r="I45" t="str">
            <v>Кластер Северо-Запад 16 Карелия</v>
          </cell>
          <cell r="J45" t="str">
            <v>Республика Карелия</v>
          </cell>
          <cell r="K45" t="str">
            <v>08.06.2020</v>
          </cell>
          <cell r="L45" t="str">
            <v>185005</v>
          </cell>
          <cell r="M45" t="str">
            <v>г.Петрозаводск, Зарека р-н</v>
          </cell>
          <cell r="N45" t="str">
            <v>г.Петрозаводск, Зарека р-н, Луначарского ул, 19 п.1-Н,2-Н</v>
          </cell>
          <cell r="O45" t="str">
            <v>Аренда</v>
          </cell>
        </row>
        <row r="46">
          <cell r="A46" t="str">
            <v>30RZ</v>
          </cell>
          <cell r="B46" t="str">
            <v>18874-Пятерочка</v>
          </cell>
          <cell r="C46" t="str">
            <v>18874</v>
          </cell>
          <cell r="D46" t="str">
            <v>X500/13CT30RZ</v>
          </cell>
          <cell r="E46" t="str">
            <v>E1037812</v>
          </cell>
          <cell r="F46" t="str">
            <v>ТС Пятерочка</v>
          </cell>
          <cell r="G46" t="str">
            <v>Северо-Запад</v>
          </cell>
          <cell r="H46" t="str">
            <v>Северо-Запад 2</v>
          </cell>
          <cell r="I46" t="str">
            <v>Кластер Северо-Запад 08 Тверь-Восток</v>
          </cell>
          <cell r="J46" t="str">
            <v>Тверская обл.</v>
          </cell>
          <cell r="K46" t="str">
            <v>30.04.2020</v>
          </cell>
          <cell r="L46" t="str">
            <v>170002</v>
          </cell>
          <cell r="M46" t="str">
            <v>г.Тверь</v>
          </cell>
          <cell r="N46" t="str">
            <v>г.Тверь, Чайковского пр-кт, 37 п.II</v>
          </cell>
          <cell r="O46" t="str">
            <v>Аренда</v>
          </cell>
        </row>
        <row r="47">
          <cell r="A47" t="str">
            <v>30S0</v>
          </cell>
          <cell r="B47" t="str">
            <v>17508-Пятерочка</v>
          </cell>
          <cell r="C47" t="str">
            <v>17508</v>
          </cell>
          <cell r="D47" t="str">
            <v>X500/13SZ30S0</v>
          </cell>
          <cell r="E47" t="str">
            <v>E1037805</v>
          </cell>
          <cell r="F47" t="str">
            <v>ТС Пятерочка</v>
          </cell>
          <cell r="G47" t="str">
            <v>Северо-Запад</v>
          </cell>
          <cell r="H47" t="str">
            <v>Северо-Запад 2</v>
          </cell>
          <cell r="I47" t="str">
            <v>Кластер Северо-Запад 03 Псков</v>
          </cell>
          <cell r="J47" t="str">
            <v>Псковская обл.</v>
          </cell>
          <cell r="K47" t="str">
            <v>30.04.2020</v>
          </cell>
          <cell r="L47" t="str">
            <v>181000</v>
          </cell>
          <cell r="M47" t="str">
            <v>гп.Плюсса, г.Плюсса</v>
          </cell>
          <cell r="N47" t="str">
            <v>гп.Плюсса, г.Плюсса, Ленина ул</v>
          </cell>
          <cell r="O47" t="str">
            <v>Аренда</v>
          </cell>
        </row>
        <row r="48">
          <cell r="A48" t="str">
            <v>30S3</v>
          </cell>
          <cell r="B48" t="str">
            <v>19389-Пятерочка</v>
          </cell>
          <cell r="C48" t="str">
            <v>19389</v>
          </cell>
          <cell r="D48" t="str">
            <v>X500/13CT30S3</v>
          </cell>
          <cell r="E48" t="str">
            <v>E1037819</v>
          </cell>
          <cell r="F48" t="str">
            <v>ТС Пятерочка</v>
          </cell>
          <cell r="G48" t="str">
            <v>Северо-Запад</v>
          </cell>
          <cell r="H48" t="str">
            <v>Северо-Запад 2</v>
          </cell>
          <cell r="I48" t="str">
            <v>Кластер Северо-Запад 09 Тверь-Запад</v>
          </cell>
          <cell r="J48" t="str">
            <v>Тверская обл.</v>
          </cell>
          <cell r="K48" t="str">
            <v>21.05.2020</v>
          </cell>
          <cell r="L48" t="str">
            <v>172735</v>
          </cell>
          <cell r="M48" t="str">
            <v>г.Осташков</v>
          </cell>
          <cell r="N48" t="str">
            <v>г.Осташков, Володарского ул, 43</v>
          </cell>
          <cell r="O48" t="str">
            <v>Аренда</v>
          </cell>
        </row>
        <row r="49">
          <cell r="A49" t="str">
            <v>30SS</v>
          </cell>
          <cell r="B49" t="str">
            <v>19292-Пятерочка</v>
          </cell>
          <cell r="C49" t="str">
            <v>19292</v>
          </cell>
          <cell r="D49" t="str">
            <v>X500/13CT30SS</v>
          </cell>
          <cell r="E49" t="str">
            <v>E1037935</v>
          </cell>
          <cell r="F49" t="str">
            <v>ТС Пятерочка</v>
          </cell>
          <cell r="G49" t="str">
            <v>Северо-Запад</v>
          </cell>
          <cell r="H49" t="str">
            <v>Северо-Запад 2</v>
          </cell>
          <cell r="I49" t="str">
            <v>Кластер Северо-Запад 07 Тверь-Центр</v>
          </cell>
          <cell r="J49" t="str">
            <v>Тверская обл.</v>
          </cell>
          <cell r="K49" t="str">
            <v>30.04.2020</v>
          </cell>
          <cell r="L49" t="str">
            <v>170001</v>
          </cell>
          <cell r="M49" t="str">
            <v>г.Тверь</v>
          </cell>
          <cell r="N49" t="str">
            <v>г.Тверь, Ногина б-р, 5 п.I</v>
          </cell>
          <cell r="O49" t="str">
            <v>Аренда</v>
          </cell>
        </row>
        <row r="50">
          <cell r="A50" t="str">
            <v>30ST</v>
          </cell>
          <cell r="B50" t="str">
            <v>19432-Пятерочка</v>
          </cell>
          <cell r="C50" t="str">
            <v>19432</v>
          </cell>
          <cell r="D50" t="str">
            <v>X500/13SZ30ST</v>
          </cell>
          <cell r="E50" t="str">
            <v>E1037829</v>
          </cell>
          <cell r="F50" t="str">
            <v>ТС Пятерочка</v>
          </cell>
          <cell r="G50" t="str">
            <v>Северо-Запад</v>
          </cell>
          <cell r="H50" t="str">
            <v>Северо-Запад 2</v>
          </cell>
          <cell r="I50" t="str">
            <v>Кластер Северо-Запад 04 Новгород</v>
          </cell>
          <cell r="J50" t="str">
            <v>Новгородская обл.</v>
          </cell>
          <cell r="K50" t="str">
            <v>15.05.2020</v>
          </cell>
          <cell r="L50" t="str">
            <v>173024</v>
          </cell>
          <cell r="M50" t="str">
            <v>г.Великий Новгород</v>
          </cell>
          <cell r="N50" t="str">
            <v>г.Великий Новгород, Александра Корсунова пр-кт, 53/1</v>
          </cell>
          <cell r="O50" t="str">
            <v>Аренда</v>
          </cell>
        </row>
        <row r="51">
          <cell r="A51" t="str">
            <v>30T9</v>
          </cell>
          <cell r="B51" t="str">
            <v>19494-Пятерочка</v>
          </cell>
          <cell r="C51" t="str">
            <v>19494</v>
          </cell>
          <cell r="D51" t="str">
            <v>X500/13SZ30T9</v>
          </cell>
          <cell r="E51" t="str">
            <v>E1037949</v>
          </cell>
          <cell r="F51" t="str">
            <v>ТС Пятерочка</v>
          </cell>
          <cell r="G51" t="str">
            <v>Северо-Запад</v>
          </cell>
          <cell r="H51" t="str">
            <v>Северо-Запад 1</v>
          </cell>
          <cell r="I51" t="str">
            <v>Кластер Северо-Запад 16 Карелия</v>
          </cell>
          <cell r="J51" t="str">
            <v>Республика Карелия</v>
          </cell>
          <cell r="K51" t="str">
            <v>22.05.2020</v>
          </cell>
          <cell r="L51" t="str">
            <v>185014</v>
          </cell>
          <cell r="M51" t="str">
            <v>г.Петрозаводск</v>
          </cell>
          <cell r="N51" t="str">
            <v>г.Петрозаводск, Лососинское (Древлянка р-н) ш, 50</v>
          </cell>
          <cell r="O51" t="str">
            <v>Аренда</v>
          </cell>
        </row>
        <row r="52">
          <cell r="A52" t="str">
            <v>30XG</v>
          </cell>
          <cell r="B52" t="str">
            <v>19641-Пятерочка</v>
          </cell>
          <cell r="C52" t="str">
            <v>19641</v>
          </cell>
          <cell r="D52" t="str">
            <v>X500/13SZ30XG</v>
          </cell>
          <cell r="E52" t="str">
            <v>E1038496</v>
          </cell>
          <cell r="F52" t="str">
            <v>ТС Пятерочка</v>
          </cell>
          <cell r="G52" t="str">
            <v>Северо-Запад</v>
          </cell>
          <cell r="H52" t="str">
            <v>Северо-Запад 1</v>
          </cell>
          <cell r="I52" t="str">
            <v>Кластер Северо-Запад 15 Мурманск</v>
          </cell>
          <cell r="J52" t="str">
            <v>Мурманская обл.</v>
          </cell>
          <cell r="K52" t="str">
            <v>23.06.2020</v>
          </cell>
          <cell r="L52" t="str">
            <v>183032</v>
          </cell>
          <cell r="M52" t="str">
            <v>г.Мурманск</v>
          </cell>
          <cell r="N52" t="str">
            <v>г.Мурманск, Кольский пр-кт, 18</v>
          </cell>
          <cell r="O52" t="str">
            <v>Аренда</v>
          </cell>
        </row>
        <row r="53">
          <cell r="A53" t="str">
            <v>30XI</v>
          </cell>
          <cell r="B53" t="str">
            <v>18600-Пятерочка</v>
          </cell>
          <cell r="C53" t="str">
            <v>18600</v>
          </cell>
          <cell r="D53" t="str">
            <v>X500/13SZ30XI</v>
          </cell>
          <cell r="E53" t="str">
            <v>E1038514</v>
          </cell>
          <cell r="F53" t="str">
            <v>ТС Пятерочка</v>
          </cell>
          <cell r="G53" t="str">
            <v>Северо-Запад</v>
          </cell>
          <cell r="H53" t="str">
            <v>Северо-Запад 1</v>
          </cell>
          <cell r="I53" t="str">
            <v>Кластер Северо-Запад 21 Апатиты</v>
          </cell>
          <cell r="J53" t="str">
            <v>Мурманская обл.</v>
          </cell>
          <cell r="K53" t="str">
            <v>23.07.2020</v>
          </cell>
          <cell r="L53" t="str">
            <v>184042</v>
          </cell>
          <cell r="M53" t="str">
            <v>г.Кандалакша</v>
          </cell>
          <cell r="N53" t="str">
            <v>г.Кандалакша, Данилова ул, 1</v>
          </cell>
          <cell r="O53" t="str">
            <v>Аренда</v>
          </cell>
        </row>
        <row r="54">
          <cell r="A54" t="str">
            <v>30XJ</v>
          </cell>
          <cell r="B54" t="str">
            <v>19662-Пятерочка</v>
          </cell>
          <cell r="C54" t="str">
            <v>19662</v>
          </cell>
          <cell r="D54" t="str">
            <v>X500/13SZ30XJ</v>
          </cell>
          <cell r="E54" t="str">
            <v>E1038529</v>
          </cell>
          <cell r="F54" t="str">
            <v>ТС Пятерочка</v>
          </cell>
          <cell r="G54" t="str">
            <v>Северо-Запад</v>
          </cell>
          <cell r="H54" t="str">
            <v>Северо-Запад 1</v>
          </cell>
          <cell r="I54" t="str">
            <v>Кластер Северо-Запад 15 Мурманск</v>
          </cell>
          <cell r="J54" t="str">
            <v>Мурманская обл.</v>
          </cell>
          <cell r="K54" t="str">
            <v>18.09.2020</v>
          </cell>
          <cell r="L54" t="str">
            <v>183032</v>
          </cell>
          <cell r="M54" t="str">
            <v>г.Мурманск</v>
          </cell>
          <cell r="N54" t="str">
            <v>г.Мурманск, Кольский пр-кт, 2</v>
          </cell>
          <cell r="O54" t="str">
            <v>Аренда</v>
          </cell>
        </row>
        <row r="55">
          <cell r="A55" t="str">
            <v>30XM</v>
          </cell>
          <cell r="B55" t="str">
            <v>19423-Пятерочка</v>
          </cell>
          <cell r="C55" t="str">
            <v>19423</v>
          </cell>
          <cell r="D55" t="str">
            <v>X500/13SZ30XM</v>
          </cell>
          <cell r="E55" t="str">
            <v>E1038205</v>
          </cell>
          <cell r="F55" t="str">
            <v>ТС Пятерочка</v>
          </cell>
          <cell r="G55" t="str">
            <v>Северо-Запад</v>
          </cell>
          <cell r="H55" t="str">
            <v>Северо-Запад 1</v>
          </cell>
          <cell r="I55" t="str">
            <v>Кластер Северо-Запад 16 Карелия</v>
          </cell>
          <cell r="J55" t="str">
            <v>Республика Карелия</v>
          </cell>
          <cell r="K55" t="str">
            <v>28.05.2020</v>
          </cell>
          <cell r="L55" t="str">
            <v>185026</v>
          </cell>
          <cell r="M55" t="str">
            <v>г.Петрозаводск</v>
          </cell>
          <cell r="N55" t="str">
            <v>г.Петрозаводск, Карельский (Кукковка р-н) пр-кт, 8</v>
          </cell>
          <cell r="O55" t="str">
            <v>Аренда</v>
          </cell>
        </row>
        <row r="56">
          <cell r="A56" t="str">
            <v>30XN</v>
          </cell>
          <cell r="B56" t="str">
            <v>19530-Пятерочка</v>
          </cell>
          <cell r="C56" t="str">
            <v>19530</v>
          </cell>
          <cell r="D56" t="str">
            <v>X500/13CT30XN</v>
          </cell>
          <cell r="E56" t="str">
            <v>E1038418</v>
          </cell>
          <cell r="F56" t="str">
            <v>ТС Пятерочка</v>
          </cell>
          <cell r="G56" t="str">
            <v>Северо-Запад</v>
          </cell>
          <cell r="H56" t="str">
            <v>Северо-Запад 2</v>
          </cell>
          <cell r="I56" t="str">
            <v>Кластер Северо-Запад 08 Тверь-Восток</v>
          </cell>
          <cell r="J56" t="str">
            <v>Тверская обл.</v>
          </cell>
          <cell r="K56" t="str">
            <v>27.07.2020</v>
          </cell>
          <cell r="L56" t="str">
            <v>170003</v>
          </cell>
          <cell r="M56" t="str">
            <v>г.Тверь</v>
          </cell>
          <cell r="N56" t="str">
            <v>г.Тверь, Петербургское ш, 50 пом.3</v>
          </cell>
          <cell r="O56" t="str">
            <v>Аренда</v>
          </cell>
        </row>
        <row r="57">
          <cell r="A57" t="str">
            <v>30XY</v>
          </cell>
          <cell r="B57" t="str">
            <v>18471-Пятерочка</v>
          </cell>
          <cell r="C57" t="str">
            <v>18471</v>
          </cell>
          <cell r="D57" t="str">
            <v>X500/13SZ30XY</v>
          </cell>
          <cell r="E57" t="str">
            <v>E1038199</v>
          </cell>
          <cell r="F57" t="str">
            <v>ТС Пятерочка</v>
          </cell>
          <cell r="G57" t="str">
            <v>Северо-Запад</v>
          </cell>
          <cell r="H57" t="str">
            <v>Северо-Запад 1</v>
          </cell>
          <cell r="I57" t="str">
            <v>Кластер Северо-Запад 21 Апатиты</v>
          </cell>
          <cell r="J57" t="str">
            <v>Мурманская обл.</v>
          </cell>
          <cell r="K57" t="str">
            <v>16.06.2020</v>
          </cell>
          <cell r="L57" t="str">
            <v>184230</v>
          </cell>
          <cell r="M57" t="str">
            <v>г.Полярные Зори</v>
          </cell>
          <cell r="N57" t="str">
            <v>г.Полярные Зори, Партизан Заполярья ул, 16</v>
          </cell>
          <cell r="O57" t="str">
            <v>Аренда</v>
          </cell>
        </row>
        <row r="58">
          <cell r="A58" t="str">
            <v>30Y3</v>
          </cell>
          <cell r="B58" t="str">
            <v>19390-Пятерочка</v>
          </cell>
          <cell r="C58" t="str">
            <v>19390</v>
          </cell>
          <cell r="D58" t="str">
            <v>X500/13SZ30Y3</v>
          </cell>
          <cell r="E58" t="str">
            <v>E1038536</v>
          </cell>
          <cell r="F58" t="str">
            <v>ТС Пятерочка</v>
          </cell>
          <cell r="G58" t="str">
            <v>Северо-Запад</v>
          </cell>
          <cell r="H58" t="str">
            <v>Северо-Запад 2</v>
          </cell>
          <cell r="I58" t="str">
            <v>Кластер Северо-Запад 04 Новгород</v>
          </cell>
          <cell r="J58" t="str">
            <v>Новгородская обл.</v>
          </cell>
          <cell r="K58" t="str">
            <v>28.05.2020</v>
          </cell>
          <cell r="L58" t="str">
            <v>173009</v>
          </cell>
          <cell r="M58" t="str">
            <v>г.Великий Новгород</v>
          </cell>
          <cell r="N58" t="str">
            <v>г.Великий Новгород, Псковская ул, 42</v>
          </cell>
          <cell r="O58" t="str">
            <v>Аренда</v>
          </cell>
        </row>
        <row r="59">
          <cell r="A59" t="str">
            <v>310Z</v>
          </cell>
          <cell r="B59" t="str">
            <v>16465-Пятерочка</v>
          </cell>
          <cell r="C59" t="str">
            <v>16465</v>
          </cell>
          <cell r="D59" t="str">
            <v>X500/13SZ310Z</v>
          </cell>
          <cell r="E59" t="str">
            <v>E1029700</v>
          </cell>
          <cell r="F59" t="str">
            <v>ТС Пятерочка</v>
          </cell>
          <cell r="G59" t="str">
            <v>Северо-Запад</v>
          </cell>
          <cell r="H59" t="str">
            <v>Северо-Запад 3</v>
          </cell>
          <cell r="I59" t="str">
            <v>Кластер Северо-Запад 10 СПБ-ЛО-Петергоф</v>
          </cell>
          <cell r="J59" t="str">
            <v>г. Санкт-Петербург</v>
          </cell>
          <cell r="K59" t="str">
            <v>26.02.2019</v>
          </cell>
          <cell r="L59" t="str">
            <v>198504</v>
          </cell>
          <cell r="M59" t="str">
            <v>г.Санкт-Петербург, г.Петергоф</v>
          </cell>
          <cell r="N59" t="str">
            <v>г.Санкт-Петербург, г.Петергоф, Чичеринская ул, 2 л.А,п.35-Н</v>
          </cell>
          <cell r="O59" t="str">
            <v>Аренда</v>
          </cell>
        </row>
        <row r="60">
          <cell r="A60" t="str">
            <v>311B</v>
          </cell>
          <cell r="B60" t="str">
            <v>13648-Пятерочка</v>
          </cell>
          <cell r="C60" t="str">
            <v>13648</v>
          </cell>
          <cell r="D60" t="str">
            <v>X500/13SZ311B</v>
          </cell>
          <cell r="E60" t="str">
            <v>E1029690</v>
          </cell>
          <cell r="F60" t="str">
            <v>ТС Пятерочка</v>
          </cell>
          <cell r="G60" t="str">
            <v>Северо-Запад</v>
          </cell>
          <cell r="H60" t="str">
            <v>Северо-Запад 3</v>
          </cell>
          <cell r="I60" t="str">
            <v>Кластер Северо-Запад 10 СПБ-ЛО-Петергоф</v>
          </cell>
          <cell r="J60" t="str">
            <v>Ленинградская обл.</v>
          </cell>
          <cell r="K60" t="str">
            <v>14.12.2018</v>
          </cell>
          <cell r="L60" t="str">
            <v>188480</v>
          </cell>
          <cell r="M60" t="str">
            <v>г.Кингисепп</v>
          </cell>
          <cell r="N60" t="str">
            <v>г.Кингисепп, Вокзальная ул, 18</v>
          </cell>
          <cell r="O60" t="str">
            <v>Аренда</v>
          </cell>
        </row>
        <row r="61">
          <cell r="A61" t="str">
            <v>311F</v>
          </cell>
          <cell r="B61" t="str">
            <v>16464-Пятерочка</v>
          </cell>
          <cell r="C61" t="str">
            <v>16464</v>
          </cell>
          <cell r="D61" t="str">
            <v>X500/13SZ311F</v>
          </cell>
          <cell r="E61" t="str">
            <v>E1029697</v>
          </cell>
          <cell r="F61" t="str">
            <v>ТС Пятерочка</v>
          </cell>
          <cell r="G61" t="str">
            <v>Северо-Запад</v>
          </cell>
          <cell r="H61" t="str">
            <v>Северо-Запад 1</v>
          </cell>
          <cell r="I61" t="str">
            <v>Кластер Северо-Запад 12 СПБ-ЛО-Всеволожс</v>
          </cell>
          <cell r="J61" t="str">
            <v>Ленинградская обл.</v>
          </cell>
          <cell r="K61" t="str">
            <v>21.12.2018</v>
          </cell>
          <cell r="L61" t="str">
            <v>188641</v>
          </cell>
          <cell r="M61" t="str">
            <v>г.Всеволожск</v>
          </cell>
          <cell r="N61" t="str">
            <v>г.Всеволожск, Христиновский пр-кт, 26</v>
          </cell>
          <cell r="O61" t="str">
            <v>Аренда</v>
          </cell>
        </row>
        <row r="62">
          <cell r="A62" t="str">
            <v>314G</v>
          </cell>
          <cell r="B62" t="str">
            <v>15109-Пятерочка</v>
          </cell>
          <cell r="C62" t="str">
            <v>15109</v>
          </cell>
          <cell r="D62" t="str">
            <v>X500/13SZ314G</v>
          </cell>
          <cell r="E62" t="str">
            <v>E1029669</v>
          </cell>
          <cell r="F62" t="str">
            <v>ТС Пятерочка</v>
          </cell>
          <cell r="G62" t="str">
            <v>Северо-Запад</v>
          </cell>
          <cell r="H62" t="str">
            <v>Северо-Запад 1</v>
          </cell>
          <cell r="I62" t="str">
            <v>Кластер Северо-Запад 15 Мурманск</v>
          </cell>
          <cell r="J62" t="str">
            <v>Мурманская обл.</v>
          </cell>
          <cell r="K62" t="str">
            <v>31.05.2019</v>
          </cell>
          <cell r="L62" t="str">
            <v>184430</v>
          </cell>
          <cell r="M62" t="str">
            <v>гп.Заполярный, г.Заполярный</v>
          </cell>
          <cell r="N62" t="str">
            <v>гп.Заполярный, г.Заполярный, Юбилейная ул, 8А</v>
          </cell>
          <cell r="O62" t="str">
            <v>Аренда</v>
          </cell>
        </row>
        <row r="63">
          <cell r="A63" t="str">
            <v>314H</v>
          </cell>
          <cell r="B63" t="str">
            <v>16421-Пятерочка</v>
          </cell>
          <cell r="C63" t="str">
            <v>16421</v>
          </cell>
          <cell r="D63" t="str">
            <v>X500/13CT314H</v>
          </cell>
          <cell r="E63" t="str">
            <v>E1029649</v>
          </cell>
          <cell r="F63" t="str">
            <v>ТС Пятерочка</v>
          </cell>
          <cell r="G63" t="str">
            <v>Северо-Запад</v>
          </cell>
          <cell r="H63" t="str">
            <v>Северо-Запад 2</v>
          </cell>
          <cell r="I63" t="str">
            <v>Кластер Северо-Запад 09 Тверь-Запад</v>
          </cell>
          <cell r="J63" t="str">
            <v>Тверская обл.</v>
          </cell>
          <cell r="K63" t="str">
            <v>14.03.2019</v>
          </cell>
          <cell r="L63" t="str">
            <v>172527</v>
          </cell>
          <cell r="M63" t="str">
            <v>г.Нелидово</v>
          </cell>
          <cell r="N63" t="str">
            <v>г.Нелидово, Шахтерская ул, 2</v>
          </cell>
          <cell r="O63" t="str">
            <v>Аренда</v>
          </cell>
        </row>
        <row r="64">
          <cell r="A64" t="str">
            <v>314N</v>
          </cell>
          <cell r="B64" t="str">
            <v>16583-Пятерочка</v>
          </cell>
          <cell r="C64" t="str">
            <v>16583</v>
          </cell>
          <cell r="D64" t="str">
            <v>X500/13SZ314N</v>
          </cell>
          <cell r="E64" t="str">
            <v>E1029844</v>
          </cell>
          <cell r="F64" t="str">
            <v>ТС Пятерочка</v>
          </cell>
          <cell r="G64" t="str">
            <v>Северо-Запад</v>
          </cell>
          <cell r="H64" t="str">
            <v>Северо-Запад 2</v>
          </cell>
          <cell r="I64" t="str">
            <v>Кластер Северо-Запад 04 Новгород</v>
          </cell>
          <cell r="J64" t="str">
            <v>Новгородская обл.</v>
          </cell>
          <cell r="K64" t="str">
            <v>28.12.2018</v>
          </cell>
          <cell r="L64" t="str">
            <v>173004</v>
          </cell>
          <cell r="M64" t="str">
            <v>г.Великий Новгород</v>
          </cell>
          <cell r="N64" t="str">
            <v>г.Великий Новгород, Федоровский ручей ул, 25</v>
          </cell>
          <cell r="O64" t="str">
            <v>Аренда</v>
          </cell>
        </row>
        <row r="65">
          <cell r="A65" t="str">
            <v>314Q</v>
          </cell>
          <cell r="B65" t="str">
            <v>16558-Пятерочка</v>
          </cell>
          <cell r="C65" t="str">
            <v>16558</v>
          </cell>
          <cell r="D65" t="str">
            <v>X500/13SZ314Q</v>
          </cell>
          <cell r="E65" t="str">
            <v>E1029839</v>
          </cell>
          <cell r="F65" t="str">
            <v>ТС Пятерочка</v>
          </cell>
          <cell r="G65" t="str">
            <v>Северо-Запад</v>
          </cell>
          <cell r="H65" t="str">
            <v>Северо-Запад 3</v>
          </cell>
          <cell r="I65" t="str">
            <v>Кластер Северо-Запад 05 Тосно</v>
          </cell>
          <cell r="J65" t="str">
            <v>г. Санкт-Петербург</v>
          </cell>
          <cell r="K65" t="str">
            <v>20.05.2020</v>
          </cell>
          <cell r="L65" t="str">
            <v>196602</v>
          </cell>
          <cell r="M65" t="str">
            <v>г.Санкт-Петербург,г.Пушкин</v>
          </cell>
          <cell r="N65" t="str">
            <v>г.Санкт-Петербург,г.Пушкин, Гусарская ул, 9 к6лАп18-30</v>
          </cell>
          <cell r="O65" t="str">
            <v>Аренда</v>
          </cell>
        </row>
        <row r="66">
          <cell r="A66" t="str">
            <v>314R</v>
          </cell>
          <cell r="B66" t="str">
            <v>16580-Пятерочка</v>
          </cell>
          <cell r="C66" t="str">
            <v>16580</v>
          </cell>
          <cell r="D66" t="str">
            <v>X500/13SZ314R</v>
          </cell>
          <cell r="E66" t="str">
            <v>E1029836</v>
          </cell>
          <cell r="F66" t="str">
            <v>ТС Пятерочка</v>
          </cell>
          <cell r="G66" t="str">
            <v>Северо-Запад</v>
          </cell>
          <cell r="H66" t="str">
            <v>Северо-Запад 3</v>
          </cell>
          <cell r="I66" t="str">
            <v>Кластер Северо-Запад 17 ЛО-Сертолово</v>
          </cell>
          <cell r="J66" t="str">
            <v>Ленинградская обл.</v>
          </cell>
          <cell r="K66" t="str">
            <v>05.04.2019</v>
          </cell>
          <cell r="L66" t="str">
            <v>188669</v>
          </cell>
          <cell r="M66" t="str">
            <v>г.Мурино</v>
          </cell>
          <cell r="N66" t="str">
            <v>г.Мурино, Тихая ул, 13 п.2</v>
          </cell>
          <cell r="O66" t="str">
            <v>Аренда</v>
          </cell>
        </row>
        <row r="67">
          <cell r="A67" t="str">
            <v>314V</v>
          </cell>
          <cell r="B67" t="str">
            <v>16559-Пятерочка</v>
          </cell>
          <cell r="C67" t="str">
            <v>16559</v>
          </cell>
          <cell r="D67" t="str">
            <v>X500/13SZ314V</v>
          </cell>
          <cell r="E67" t="str">
            <v>E1029852</v>
          </cell>
          <cell r="F67" t="str">
            <v>ТС Пятерочка</v>
          </cell>
          <cell r="G67" t="str">
            <v>Северо-Запад</v>
          </cell>
          <cell r="H67" t="str">
            <v>Северо-Запад 3</v>
          </cell>
          <cell r="I67" t="str">
            <v>Кластер Северо-Запад 05 Тосно</v>
          </cell>
          <cell r="J67" t="str">
            <v>г. Санкт-Петербург</v>
          </cell>
          <cell r="K67" t="str">
            <v>28.12.2018</v>
          </cell>
          <cell r="L67" t="str">
            <v>196240</v>
          </cell>
          <cell r="M67" t="str">
            <v>г.Санкт-Петербург</v>
          </cell>
          <cell r="N67" t="str">
            <v>г.Санкт-Петербург, Варшавская ул, 122 л.А,п.2Н</v>
          </cell>
          <cell r="O67" t="str">
            <v>Аренда</v>
          </cell>
        </row>
        <row r="68">
          <cell r="A68" t="str">
            <v>315A</v>
          </cell>
          <cell r="B68" t="str">
            <v>16096-Пятерочка</v>
          </cell>
          <cell r="C68" t="str">
            <v>16096</v>
          </cell>
          <cell r="D68" t="str">
            <v>X500/13CT315A</v>
          </cell>
          <cell r="E68" t="str">
            <v>E1029252</v>
          </cell>
          <cell r="F68" t="str">
            <v>ТС Пятерочка</v>
          </cell>
          <cell r="G68" t="str">
            <v>Северо-Запад</v>
          </cell>
          <cell r="H68" t="str">
            <v>Северо-Запад 2</v>
          </cell>
          <cell r="I68" t="str">
            <v>Кластер Северо-Запад 09 Тверь-Запад</v>
          </cell>
          <cell r="J68" t="str">
            <v>Тверская обл.</v>
          </cell>
          <cell r="K68" t="str">
            <v>27.11.2018</v>
          </cell>
          <cell r="L68" t="str">
            <v>170100</v>
          </cell>
          <cell r="M68" t="str">
            <v>г.Тверь</v>
          </cell>
          <cell r="N68" t="str">
            <v>г.Тверь, Вагжанова ул, 2А п.1</v>
          </cell>
          <cell r="O68" t="str">
            <v>Аренда</v>
          </cell>
        </row>
        <row r="69">
          <cell r="A69" t="str">
            <v>315M</v>
          </cell>
          <cell r="B69" t="str">
            <v>16601-Пятерочка</v>
          </cell>
          <cell r="C69" t="str">
            <v>16601</v>
          </cell>
          <cell r="D69" t="str">
            <v>X500/13SZ315M</v>
          </cell>
          <cell r="E69" t="str">
            <v>E1029860</v>
          </cell>
          <cell r="F69" t="str">
            <v>ТС Пятерочка</v>
          </cell>
          <cell r="G69" t="str">
            <v>Северо-Запад</v>
          </cell>
          <cell r="H69" t="str">
            <v>Северо-Запад 2</v>
          </cell>
          <cell r="I69" t="str">
            <v>Кластер Северо-Запад 06 Великие Луки</v>
          </cell>
          <cell r="J69" t="str">
            <v>Псковская обл.</v>
          </cell>
          <cell r="K69" t="str">
            <v>28.12.2018</v>
          </cell>
          <cell r="L69" t="str">
            <v>182115</v>
          </cell>
          <cell r="M69" t="str">
            <v>г.Великие Луки</v>
          </cell>
          <cell r="N69" t="str">
            <v>г.Великие Луки, Дружбы ул, 4</v>
          </cell>
          <cell r="O69" t="str">
            <v>Аренда</v>
          </cell>
        </row>
        <row r="70">
          <cell r="A70" t="str">
            <v>317M</v>
          </cell>
          <cell r="B70" t="str">
            <v>16419-Пятерочка</v>
          </cell>
          <cell r="C70" t="str">
            <v>16419</v>
          </cell>
          <cell r="D70" t="str">
            <v>X500/13CT317M</v>
          </cell>
          <cell r="E70" t="str">
            <v>E1029647</v>
          </cell>
          <cell r="F70" t="str">
            <v>ТС Пятерочка</v>
          </cell>
          <cell r="G70" t="str">
            <v>Северо-Запад</v>
          </cell>
          <cell r="H70" t="str">
            <v>Северо-Запад 2</v>
          </cell>
          <cell r="I70" t="str">
            <v>Кластер Северо-Запад 07 Тверь-Центр</v>
          </cell>
          <cell r="J70" t="str">
            <v>Тверская обл.</v>
          </cell>
          <cell r="K70" t="str">
            <v>29.03.2019</v>
          </cell>
          <cell r="L70" t="str">
            <v>171841</v>
          </cell>
          <cell r="M70" t="str">
            <v>г.Удомля</v>
          </cell>
          <cell r="N70" t="str">
            <v>г.Удомля, Энтузиастов ул, 11</v>
          </cell>
          <cell r="O70" t="str">
            <v>Аренда</v>
          </cell>
        </row>
        <row r="71">
          <cell r="A71" t="str">
            <v>317T</v>
          </cell>
          <cell r="B71" t="str">
            <v>15370-Пятерочка</v>
          </cell>
          <cell r="C71" t="str">
            <v>15370</v>
          </cell>
          <cell r="D71" t="str">
            <v>X500/13SZ317T</v>
          </cell>
          <cell r="E71" t="str">
            <v>E1029910</v>
          </cell>
          <cell r="F71" t="str">
            <v>ТС Пятерочка</v>
          </cell>
          <cell r="G71" t="str">
            <v>Северо-Запад</v>
          </cell>
          <cell r="H71" t="str">
            <v>Северо-Запад 2</v>
          </cell>
          <cell r="I71" t="str">
            <v>Кластер Северо-Запад 02 ЛО-Гатчина</v>
          </cell>
          <cell r="J71" t="str">
            <v>Ленинградская обл.</v>
          </cell>
          <cell r="K71" t="str">
            <v>22.02.2019</v>
          </cell>
          <cell r="L71" t="str">
            <v>188230</v>
          </cell>
          <cell r="M71" t="str">
            <v>г.Луга</v>
          </cell>
          <cell r="N71" t="str">
            <v>г.Луга, Комсомольский пр-кт, 24</v>
          </cell>
          <cell r="O71" t="str">
            <v>Аренда</v>
          </cell>
        </row>
        <row r="72">
          <cell r="A72" t="str">
            <v>318D</v>
          </cell>
          <cell r="B72" t="str">
            <v>16420-Пятерочка</v>
          </cell>
          <cell r="C72" t="str">
            <v>16420</v>
          </cell>
          <cell r="D72" t="str">
            <v>X500/13CT318D</v>
          </cell>
          <cell r="E72" t="str">
            <v>E1029648</v>
          </cell>
          <cell r="F72" t="str">
            <v>ТС Пятерочка</v>
          </cell>
          <cell r="G72" t="str">
            <v>Северо-Запад</v>
          </cell>
          <cell r="H72" t="str">
            <v>Северо-Запад 2</v>
          </cell>
          <cell r="I72" t="str">
            <v>Кластер Северо-Запад 09 Тверь-Запад</v>
          </cell>
          <cell r="J72" t="str">
            <v>Тверская обл.</v>
          </cell>
          <cell r="K72" t="str">
            <v>08.02.2019</v>
          </cell>
          <cell r="L72" t="str">
            <v>172523</v>
          </cell>
          <cell r="M72" t="str">
            <v>г.Нелидово</v>
          </cell>
          <cell r="N72" t="str">
            <v>г.Нелидово, Лесная ул, 11/2 п.1</v>
          </cell>
          <cell r="O72" t="str">
            <v>Аренда</v>
          </cell>
        </row>
        <row r="73">
          <cell r="A73" t="str">
            <v>318E</v>
          </cell>
          <cell r="B73" t="str">
            <v>16433-Пятерочка</v>
          </cell>
          <cell r="C73" t="str">
            <v>16433</v>
          </cell>
          <cell r="D73" t="str">
            <v>X500/13CT318E</v>
          </cell>
          <cell r="E73" t="str">
            <v>E1029661</v>
          </cell>
          <cell r="F73" t="str">
            <v>ТС Пятерочка</v>
          </cell>
          <cell r="G73" t="str">
            <v>Северо-Запад</v>
          </cell>
          <cell r="H73" t="str">
            <v>Северо-Запад 2</v>
          </cell>
          <cell r="I73" t="str">
            <v>Кластер Северо-Запад 07 Тверь-Центр</v>
          </cell>
          <cell r="J73" t="str">
            <v>Тверская обл.</v>
          </cell>
          <cell r="K73" t="str">
            <v>14.03.2019</v>
          </cell>
          <cell r="L73" t="str">
            <v>170040</v>
          </cell>
          <cell r="M73" t="str">
            <v>г.Тверь</v>
          </cell>
          <cell r="N73" t="str">
            <v>г.Тверь, 50 лет Октября пр-кт, 36 п.1</v>
          </cell>
          <cell r="O73" t="str">
            <v>Аренда</v>
          </cell>
        </row>
        <row r="74">
          <cell r="A74" t="str">
            <v>318F</v>
          </cell>
          <cell r="B74" t="str">
            <v>16428-Пятерочка</v>
          </cell>
          <cell r="C74" t="str">
            <v>16428</v>
          </cell>
          <cell r="D74" t="str">
            <v>X500/13CT318F</v>
          </cell>
          <cell r="E74" t="str">
            <v>E1029656</v>
          </cell>
          <cell r="F74" t="str">
            <v>ТС Пятерочка</v>
          </cell>
          <cell r="G74" t="str">
            <v>Северо-Запад</v>
          </cell>
          <cell r="H74" t="str">
            <v>Северо-Запад 2</v>
          </cell>
          <cell r="I74" t="str">
            <v>Кластер Северо-Запад 09 Тверь-Запад</v>
          </cell>
          <cell r="J74" t="str">
            <v>Тверская обл.</v>
          </cell>
          <cell r="K74" t="str">
            <v>29.01.2019</v>
          </cell>
          <cell r="L74" t="str">
            <v>172391</v>
          </cell>
          <cell r="M74" t="str">
            <v>г.Ржев</v>
          </cell>
          <cell r="N74" t="str">
            <v>г.Ржев, Осташковское ш, 8А</v>
          </cell>
          <cell r="O74" t="str">
            <v>Аренда</v>
          </cell>
        </row>
        <row r="75">
          <cell r="A75" t="str">
            <v>318G</v>
          </cell>
          <cell r="B75" t="str">
            <v>16422-Пятерочка</v>
          </cell>
          <cell r="C75" t="str">
            <v>16422</v>
          </cell>
          <cell r="D75" t="str">
            <v>X500/13CT318G</v>
          </cell>
          <cell r="E75" t="str">
            <v>E1029650</v>
          </cell>
          <cell r="F75" t="str">
            <v>ТС Пятерочка</v>
          </cell>
          <cell r="G75" t="str">
            <v>Северо-Запад</v>
          </cell>
          <cell r="H75" t="str">
            <v>Северо-Запад 2</v>
          </cell>
          <cell r="I75" t="str">
            <v>Кластер Северо-Запад 09 Тверь-Запад</v>
          </cell>
          <cell r="J75" t="str">
            <v>Тверская обл.</v>
          </cell>
          <cell r="K75" t="str">
            <v>22.02.2019</v>
          </cell>
          <cell r="L75" t="str">
            <v>172527</v>
          </cell>
          <cell r="M75" t="str">
            <v>г.Нелидово</v>
          </cell>
          <cell r="N75" t="str">
            <v>г.Нелидово, Правды ул, 4/17</v>
          </cell>
          <cell r="O75" t="str">
            <v>Аренда</v>
          </cell>
        </row>
        <row r="76">
          <cell r="A76" t="str">
            <v>318H</v>
          </cell>
          <cell r="B76" t="str">
            <v>16429-Пятерочка</v>
          </cell>
          <cell r="C76" t="str">
            <v>16429</v>
          </cell>
          <cell r="D76" t="str">
            <v>X500/13CT318H</v>
          </cell>
          <cell r="E76" t="str">
            <v>E1029657</v>
          </cell>
          <cell r="F76" t="str">
            <v>ТС Пятерочка</v>
          </cell>
          <cell r="G76" t="str">
            <v>Северо-Запад</v>
          </cell>
          <cell r="H76" t="str">
            <v>Северо-Запад 2</v>
          </cell>
          <cell r="I76" t="str">
            <v>Кластер Северо-Запад 09 Тверь-Запад</v>
          </cell>
          <cell r="J76" t="str">
            <v>Тверская обл.</v>
          </cell>
          <cell r="K76" t="str">
            <v>27.02.2019</v>
          </cell>
          <cell r="L76" t="str">
            <v>170043</v>
          </cell>
          <cell r="M76" t="str">
            <v>г.Тверь</v>
          </cell>
          <cell r="N76" t="str">
            <v>г.Тверь, Можайского ул, 52</v>
          </cell>
          <cell r="O76" t="str">
            <v>Аренда</v>
          </cell>
        </row>
        <row r="77">
          <cell r="A77" t="str">
            <v>318O</v>
          </cell>
          <cell r="B77" t="str">
            <v>16659-Пятерочка</v>
          </cell>
          <cell r="C77" t="str">
            <v>16659</v>
          </cell>
          <cell r="D77" t="str">
            <v>X500/13SZ318O</v>
          </cell>
          <cell r="E77" t="str">
            <v>E1029942</v>
          </cell>
          <cell r="F77" t="str">
            <v>ТС Пятерочка</v>
          </cell>
          <cell r="G77" t="str">
            <v>Северо-Запад</v>
          </cell>
          <cell r="H77" t="str">
            <v>Северо-Запад 3</v>
          </cell>
          <cell r="I77" t="str">
            <v>Кластер Северо-Запад 13 СПБ Юго-Запад</v>
          </cell>
          <cell r="J77" t="str">
            <v>г. Санкт-Петербург</v>
          </cell>
          <cell r="K77" t="str">
            <v>06.02.2019</v>
          </cell>
          <cell r="L77" t="str">
            <v>198328</v>
          </cell>
          <cell r="M77" t="str">
            <v>г.Санкт-Петербург</v>
          </cell>
          <cell r="N77" t="str">
            <v>г.Санкт-Петербург, Ленинский пр-кт, 64 к1лАп119Н,</v>
          </cell>
          <cell r="O77" t="str">
            <v>Аренда</v>
          </cell>
        </row>
        <row r="78">
          <cell r="A78" t="str">
            <v>318V</v>
          </cell>
          <cell r="B78" t="str">
            <v>16622-Пятерочка</v>
          </cell>
          <cell r="C78" t="str">
            <v>16622</v>
          </cell>
          <cell r="D78" t="str">
            <v>X500/13SZ318V</v>
          </cell>
          <cell r="E78" t="str">
            <v>E1029880</v>
          </cell>
          <cell r="F78" t="str">
            <v>ТС Пятерочка</v>
          </cell>
          <cell r="G78" t="str">
            <v>Северо-Запад</v>
          </cell>
          <cell r="H78" t="str">
            <v>Северо-Запад 3</v>
          </cell>
          <cell r="I78" t="str">
            <v>Кластер Северо-Запад 05 Тосно</v>
          </cell>
          <cell r="J78" t="str">
            <v>г. Санкт-Петербург</v>
          </cell>
          <cell r="K78" t="str">
            <v>29.03.2019</v>
          </cell>
          <cell r="L78" t="str">
            <v>196626</v>
          </cell>
          <cell r="M78" t="str">
            <v>г.Санкт-Петербург,п.Шушары</v>
          </cell>
          <cell r="N78" t="str">
            <v>г.Санкт-Петербург,п.Шушары, Новгородский пр-кт, 4 стр.1,п17Н</v>
          </cell>
          <cell r="O78" t="str">
            <v>Аренда</v>
          </cell>
        </row>
        <row r="79">
          <cell r="A79" t="str">
            <v>319B</v>
          </cell>
          <cell r="B79" t="str">
            <v>16417-Пятерочка</v>
          </cell>
          <cell r="C79" t="str">
            <v>16417</v>
          </cell>
          <cell r="D79" t="str">
            <v>X500/13CT319B</v>
          </cell>
          <cell r="E79" t="str">
            <v>E1029645</v>
          </cell>
          <cell r="F79" t="str">
            <v>ТС Пятерочка</v>
          </cell>
          <cell r="G79" t="str">
            <v>Северо-Запад</v>
          </cell>
          <cell r="H79" t="str">
            <v>Северо-Запад 2</v>
          </cell>
          <cell r="I79" t="str">
            <v>Кластер Северо-Запад 09 Тверь-Запад</v>
          </cell>
          <cell r="J79" t="str">
            <v>Тверская обл.</v>
          </cell>
          <cell r="K79" t="str">
            <v>01.03.2019</v>
          </cell>
          <cell r="L79" t="str">
            <v>170008</v>
          </cell>
          <cell r="M79" t="str">
            <v>г.Тверь</v>
          </cell>
          <cell r="N79" t="str">
            <v>г.Тверь, Волоколамский пр-кт, 9 п.3,4,5</v>
          </cell>
          <cell r="O79" t="str">
            <v>Аренда</v>
          </cell>
        </row>
        <row r="80">
          <cell r="A80" t="str">
            <v>319C</v>
          </cell>
          <cell r="B80" t="str">
            <v>16434-Пятерочка</v>
          </cell>
          <cell r="C80" t="str">
            <v>16434</v>
          </cell>
          <cell r="D80" t="str">
            <v>X500/13CT319C</v>
          </cell>
          <cell r="E80" t="str">
            <v>E1029662</v>
          </cell>
          <cell r="F80" t="str">
            <v>ТС Пятерочка</v>
          </cell>
          <cell r="G80" t="str">
            <v>Северо-Запад</v>
          </cell>
          <cell r="H80" t="str">
            <v>Северо-Запад 2</v>
          </cell>
          <cell r="I80" t="str">
            <v>Кластер Северо-Запад 09 Тверь-Запад</v>
          </cell>
          <cell r="J80" t="str">
            <v>Тверская обл.</v>
          </cell>
          <cell r="K80" t="str">
            <v>28.02.2019</v>
          </cell>
          <cell r="L80" t="str">
            <v>170028</v>
          </cell>
          <cell r="M80" t="str">
            <v>г.Тверь</v>
          </cell>
          <cell r="N80" t="str">
            <v>г.Тверь, Победы пр-кт, 55 подв.3</v>
          </cell>
          <cell r="O80" t="str">
            <v>Аренда</v>
          </cell>
        </row>
        <row r="81">
          <cell r="A81" t="str">
            <v>319L</v>
          </cell>
          <cell r="B81" t="str">
            <v>16692-Пятерочка</v>
          </cell>
          <cell r="C81" t="str">
            <v>16692</v>
          </cell>
          <cell r="D81" t="str">
            <v>X500/13SZ319L</v>
          </cell>
          <cell r="E81" t="str">
            <v>E1029961</v>
          </cell>
          <cell r="F81" t="str">
            <v>ТС Пятерочка</v>
          </cell>
          <cell r="G81" t="str">
            <v>Северо-Запад</v>
          </cell>
          <cell r="H81" t="str">
            <v>Северо-Запад 2</v>
          </cell>
          <cell r="I81" t="str">
            <v>Кластер Северо-Запад 06 Великие Луки</v>
          </cell>
          <cell r="J81" t="str">
            <v>Псковская обл.</v>
          </cell>
          <cell r="K81" t="str">
            <v>06.03.2019</v>
          </cell>
          <cell r="L81" t="str">
            <v>182170</v>
          </cell>
          <cell r="M81" t="str">
            <v>г.Великие Луки</v>
          </cell>
          <cell r="N81" t="str">
            <v>г.Великие Луки, Дальняя ул, 18</v>
          </cell>
          <cell r="O81" t="str">
            <v>Аренда</v>
          </cell>
        </row>
        <row r="82">
          <cell r="A82" t="str">
            <v>319X</v>
          </cell>
          <cell r="B82" t="str">
            <v>14361-Пятерочка</v>
          </cell>
          <cell r="C82" t="str">
            <v>14361</v>
          </cell>
          <cell r="D82" t="str">
            <v>X500/13CT319X</v>
          </cell>
          <cell r="E82" t="str">
            <v>E1025186</v>
          </cell>
          <cell r="F82" t="str">
            <v>ТС Пятерочка</v>
          </cell>
          <cell r="G82" t="str">
            <v>Северо-Запад</v>
          </cell>
          <cell r="H82" t="str">
            <v>Северо-Запад 2</v>
          </cell>
          <cell r="I82" t="str">
            <v>Кластер Северо-Запад 07 Тверь-Центр</v>
          </cell>
          <cell r="J82" t="str">
            <v>Тверская обл.</v>
          </cell>
          <cell r="K82" t="str">
            <v>31.01.2019</v>
          </cell>
          <cell r="L82" t="str">
            <v>171841</v>
          </cell>
          <cell r="M82" t="str">
            <v>г.Удомля</v>
          </cell>
          <cell r="N82" t="str">
            <v>г.Удомля, Энтузиастов ул, 10/1</v>
          </cell>
          <cell r="O82" t="str">
            <v>Аренда</v>
          </cell>
        </row>
        <row r="83">
          <cell r="A83" t="str">
            <v>31AG</v>
          </cell>
          <cell r="B83" t="str">
            <v>19066-Пятерочка</v>
          </cell>
          <cell r="C83" t="str">
            <v>19066</v>
          </cell>
          <cell r="D83" t="str">
            <v>X500/13SZ31AG</v>
          </cell>
          <cell r="E83" t="str">
            <v>E1038512</v>
          </cell>
          <cell r="F83" t="str">
            <v>ТС Пятерочка</v>
          </cell>
          <cell r="G83" t="str">
            <v>Северо-Запад</v>
          </cell>
          <cell r="H83" t="str">
            <v>Северо-Запад 1</v>
          </cell>
          <cell r="I83" t="str">
            <v>Кластер Северо-Запад 20 Калининград</v>
          </cell>
          <cell r="J83" t="str">
            <v>Калининградская обл.</v>
          </cell>
          <cell r="K83" t="str">
            <v>26.06.2020</v>
          </cell>
          <cell r="L83" t="str">
            <v>236034</v>
          </cell>
          <cell r="M83" t="str">
            <v>г.Калининград</v>
          </cell>
          <cell r="N83" t="str">
            <v>г.Калининград, Дзержинского ул, 166А</v>
          </cell>
          <cell r="O83" t="str">
            <v>Аренда</v>
          </cell>
        </row>
        <row r="84">
          <cell r="A84" t="str">
            <v>31DF</v>
          </cell>
          <cell r="B84" t="str">
            <v>19512-Пятерочка</v>
          </cell>
          <cell r="C84" t="str">
            <v>19512</v>
          </cell>
          <cell r="D84" t="str">
            <v>X500/13CT31DF</v>
          </cell>
          <cell r="E84" t="str">
            <v>E1038419</v>
          </cell>
          <cell r="F84" t="str">
            <v>ТС Пятерочка</v>
          </cell>
          <cell r="G84" t="str">
            <v>Северо-Запад</v>
          </cell>
          <cell r="H84" t="str">
            <v>Северо-Запад 2</v>
          </cell>
          <cell r="I84" t="str">
            <v>Кластер Северо-Запад 09 Тверь-Запад</v>
          </cell>
          <cell r="J84" t="str">
            <v>Тверская обл.</v>
          </cell>
          <cell r="K84" t="str">
            <v>10.07.2020</v>
          </cell>
          <cell r="L84" t="str">
            <v>170028</v>
          </cell>
          <cell r="M84" t="str">
            <v>г.Тверь</v>
          </cell>
          <cell r="N84" t="str">
            <v>г.Тверь, Орджоникидзе ул, 21</v>
          </cell>
          <cell r="O84" t="str">
            <v>Аренда</v>
          </cell>
        </row>
        <row r="85">
          <cell r="A85" t="str">
            <v>31EH</v>
          </cell>
          <cell r="B85" t="str">
            <v>19872-Пятерочка</v>
          </cell>
          <cell r="C85" t="str">
            <v>19872</v>
          </cell>
          <cell r="D85" t="str">
            <v>X500/13SZ31EH</v>
          </cell>
          <cell r="E85" t="str">
            <v>E1039355</v>
          </cell>
          <cell r="F85" t="str">
            <v>ТС Пятерочка</v>
          </cell>
          <cell r="G85" t="str">
            <v>Северо-Запад</v>
          </cell>
          <cell r="H85" t="str">
            <v>Северо-Запад 3</v>
          </cell>
          <cell r="I85" t="str">
            <v>Кластер Северо-Запад 05 Тосно</v>
          </cell>
          <cell r="J85" t="str">
            <v>г. Санкт-Петербург</v>
          </cell>
          <cell r="K85" t="str">
            <v>17.07.2020</v>
          </cell>
          <cell r="L85" t="str">
            <v>196158</v>
          </cell>
          <cell r="M85" t="str">
            <v>г.Санкт-Петербург</v>
          </cell>
          <cell r="N85" t="str">
            <v>г.Санкт-Петербург, Пулковская ул, 11 л.А,п12-Н</v>
          </cell>
          <cell r="O85" t="str">
            <v>Аренда</v>
          </cell>
        </row>
        <row r="86">
          <cell r="A86" t="str">
            <v>31GD</v>
          </cell>
          <cell r="B86" t="str">
            <v>19919-Пятерочка</v>
          </cell>
          <cell r="C86" t="str">
            <v>19919</v>
          </cell>
          <cell r="D86" t="str">
            <v>X500/13SZ31GD</v>
          </cell>
          <cell r="E86" t="str">
            <v>E1039436</v>
          </cell>
          <cell r="F86" t="str">
            <v>ТС Пятерочка</v>
          </cell>
          <cell r="G86" t="str">
            <v>Северо-Запад</v>
          </cell>
          <cell r="H86" t="str">
            <v>Северо-Запад 3</v>
          </cell>
          <cell r="I86" t="str">
            <v>Кластер Северо-Запад 19 СПБ-Охта</v>
          </cell>
          <cell r="J86" t="str">
            <v>г. Санкт-Петербург</v>
          </cell>
          <cell r="K86" t="str">
            <v>01.08.2020</v>
          </cell>
          <cell r="L86" t="str">
            <v>195067</v>
          </cell>
          <cell r="M86" t="str">
            <v>г.Санкт-Петербург</v>
          </cell>
          <cell r="N86" t="str">
            <v>г.Санкт-Петербург, Репнинская ул, 7 лАчп1Нк2,3</v>
          </cell>
          <cell r="O86" t="str">
            <v>Аренда</v>
          </cell>
        </row>
        <row r="87">
          <cell r="A87" t="str">
            <v>31GE</v>
          </cell>
          <cell r="B87" t="str">
            <v>19949-Пятерочка</v>
          </cell>
          <cell r="C87" t="str">
            <v>19949</v>
          </cell>
          <cell r="D87" t="str">
            <v>X500/13SZ31GE</v>
          </cell>
          <cell r="E87" t="str">
            <v>E1039450</v>
          </cell>
          <cell r="F87" t="str">
            <v>ТС Пятерочка</v>
          </cell>
          <cell r="G87" t="str">
            <v>Северо-Запад</v>
          </cell>
          <cell r="H87" t="str">
            <v>Северо-Запад 1</v>
          </cell>
          <cell r="I87" t="str">
            <v>Кластер Северо-Запад 15 Мурманск</v>
          </cell>
          <cell r="J87" t="str">
            <v>Мурманская обл.</v>
          </cell>
          <cell r="K87" t="str">
            <v>27.09.2020</v>
          </cell>
          <cell r="L87" t="str">
            <v>184381</v>
          </cell>
          <cell r="M87" t="str">
            <v>г.Кола</v>
          </cell>
          <cell r="N87" t="str">
            <v>г.Кола, Победы ул, 2А</v>
          </cell>
          <cell r="O87" t="str">
            <v>Аренда</v>
          </cell>
        </row>
        <row r="88">
          <cell r="A88" t="str">
            <v>31GL</v>
          </cell>
          <cell r="B88" t="str">
            <v>17054-Пятерочка</v>
          </cell>
          <cell r="C88" t="str">
            <v>17054</v>
          </cell>
          <cell r="D88" t="str">
            <v>X500/13SZ31GL</v>
          </cell>
          <cell r="E88" t="str">
            <v>E1039468</v>
          </cell>
          <cell r="F88" t="str">
            <v>ТС Пятерочка</v>
          </cell>
          <cell r="G88" t="str">
            <v>Северо-Запад</v>
          </cell>
          <cell r="H88" t="str">
            <v>Северо-Запад 2</v>
          </cell>
          <cell r="I88" t="str">
            <v>Кластер Северо-Запад 03 Псков</v>
          </cell>
          <cell r="J88" t="str">
            <v>Псковская обл.</v>
          </cell>
          <cell r="K88" t="str">
            <v>21.07.2020</v>
          </cell>
          <cell r="L88" t="str">
            <v>180024</v>
          </cell>
          <cell r="M88" t="str">
            <v>г.Псков</v>
          </cell>
          <cell r="N88" t="str">
            <v>г.Псков, Крестки ул, 23Б пом.1001</v>
          </cell>
          <cell r="O88" t="str">
            <v>Аренда</v>
          </cell>
        </row>
        <row r="89">
          <cell r="A89" t="str">
            <v>31H0</v>
          </cell>
          <cell r="B89" t="str">
            <v>19642-Пятерочка</v>
          </cell>
          <cell r="C89" t="str">
            <v>19642</v>
          </cell>
          <cell r="D89" t="str">
            <v>X500/13SZ31H0</v>
          </cell>
          <cell r="E89" t="str">
            <v>E1038497</v>
          </cell>
          <cell r="F89" t="str">
            <v>ТС Пятерочка</v>
          </cell>
          <cell r="G89" t="str">
            <v>Северо-Запад</v>
          </cell>
          <cell r="H89" t="str">
            <v>Северо-Запад 1</v>
          </cell>
          <cell r="I89" t="str">
            <v>Кластер Северо-Запад 20 Калининград</v>
          </cell>
          <cell r="J89" t="str">
            <v>Калининградская обл.</v>
          </cell>
          <cell r="K89" t="str">
            <v>07.08.2020</v>
          </cell>
          <cell r="L89" t="str">
            <v>236038</v>
          </cell>
          <cell r="M89" t="str">
            <v>п.Невское</v>
          </cell>
          <cell r="N89" t="str">
            <v>п.Невское, Гагарина улзд245э1чз1</v>
          </cell>
          <cell r="O89" t="str">
            <v>Аренда</v>
          </cell>
        </row>
        <row r="90">
          <cell r="A90" t="str">
            <v>31HQ</v>
          </cell>
          <cell r="B90" t="str">
            <v>19557-Пятерочка</v>
          </cell>
          <cell r="C90" t="str">
            <v>19557</v>
          </cell>
          <cell r="D90" t="str">
            <v>X500/13SZ31HQ</v>
          </cell>
          <cell r="E90" t="str">
            <v>E1039686</v>
          </cell>
          <cell r="F90" t="str">
            <v>ТС Пятерочка</v>
          </cell>
          <cell r="G90" t="str">
            <v>Северо-Запад</v>
          </cell>
          <cell r="H90" t="str">
            <v>Северо-Запад 3</v>
          </cell>
          <cell r="I90" t="str">
            <v>Кластер Северо-Запад 10 СПБ-ЛО-Петергоф</v>
          </cell>
          <cell r="J90" t="str">
            <v>г. Санкт-Петербург</v>
          </cell>
          <cell r="K90" t="str">
            <v>30.07.2020</v>
          </cell>
          <cell r="L90" t="str">
            <v>198324</v>
          </cell>
          <cell r="M90" t="str">
            <v>г.Санкт-Петербург, г.Красное Село</v>
          </cell>
          <cell r="N90" t="str">
            <v>г.Санкт-Петербург, г.Красное Село, Ленина ул, 51 лАчп1Нк28-</v>
          </cell>
          <cell r="O90" t="str">
            <v>Аренда</v>
          </cell>
        </row>
        <row r="91">
          <cell r="A91" t="str">
            <v>31J8</v>
          </cell>
          <cell r="B91" t="str">
            <v>18813-Пятерочка</v>
          </cell>
          <cell r="C91" t="str">
            <v>18813</v>
          </cell>
          <cell r="D91" t="str">
            <v>X500/13CT31J8</v>
          </cell>
          <cell r="E91" t="str">
            <v>E1040145</v>
          </cell>
          <cell r="F91" t="str">
            <v>ТС Пятерочка</v>
          </cell>
          <cell r="G91" t="str">
            <v>Северо-Запад</v>
          </cell>
          <cell r="H91" t="str">
            <v>Северо-Запад 2</v>
          </cell>
          <cell r="I91" t="str">
            <v>Кластер Северо-Запад 07 Тверь-Центр</v>
          </cell>
          <cell r="J91" t="str">
            <v>Тверская обл.</v>
          </cell>
          <cell r="K91" t="str">
            <v>03.08.2020</v>
          </cell>
          <cell r="L91" t="str">
            <v>171155</v>
          </cell>
          <cell r="M91" t="str">
            <v>г.Вышний Волочек</v>
          </cell>
          <cell r="N91" t="str">
            <v>г.Вышний Волочек, Ямская ул, 275А</v>
          </cell>
          <cell r="O91" t="str">
            <v>Аренда</v>
          </cell>
        </row>
        <row r="92">
          <cell r="A92" t="str">
            <v>31JN</v>
          </cell>
          <cell r="B92" t="str">
            <v>19992-Пятерочка</v>
          </cell>
          <cell r="C92" t="str">
            <v>19992</v>
          </cell>
          <cell r="D92" t="str">
            <v>X500/13SZ31JN</v>
          </cell>
          <cell r="E92" t="str">
            <v>E1040155</v>
          </cell>
          <cell r="F92" t="str">
            <v>ТС Пятерочка</v>
          </cell>
          <cell r="G92" t="str">
            <v>Северо-Запад</v>
          </cell>
          <cell r="H92" t="str">
            <v>Северо-Запад 1</v>
          </cell>
          <cell r="I92" t="str">
            <v>Кластер Северо-Запад 16 Карелия</v>
          </cell>
          <cell r="J92" t="str">
            <v>Республика Карелия</v>
          </cell>
          <cell r="K92" t="str">
            <v>04.09.2020</v>
          </cell>
          <cell r="L92" t="str">
            <v>185013</v>
          </cell>
          <cell r="M92" t="str">
            <v>г.Петрозаводск</v>
          </cell>
          <cell r="N92" t="str">
            <v>г.Петрозаводск, Пограничная ул,Рыбка р-н, 19 п.1</v>
          </cell>
          <cell r="O92" t="str">
            <v>Аренда</v>
          </cell>
        </row>
        <row r="93">
          <cell r="A93" t="str">
            <v>31KS</v>
          </cell>
          <cell r="B93" t="str">
            <v>20076-Пятерочка</v>
          </cell>
          <cell r="C93" t="str">
            <v>20076</v>
          </cell>
          <cell r="D93" t="str">
            <v>X500/13SZ31KS</v>
          </cell>
          <cell r="E93" t="str">
            <v>E1040236</v>
          </cell>
          <cell r="F93" t="str">
            <v>ТС Пятерочка</v>
          </cell>
          <cell r="G93" t="str">
            <v>Северо-Запад</v>
          </cell>
          <cell r="H93" t="str">
            <v>Северо-Запад 1</v>
          </cell>
          <cell r="I93" t="str">
            <v>Кластер Северо-Запад 16 Карелия</v>
          </cell>
          <cell r="J93" t="str">
            <v>Республика Карелия</v>
          </cell>
          <cell r="K93" t="str">
            <v>03.09.2020</v>
          </cell>
          <cell r="L93" t="str">
            <v>185001</v>
          </cell>
          <cell r="M93" t="str">
            <v>г.Петрозаводск</v>
          </cell>
          <cell r="N93" t="str">
            <v>г.Петрозаводск, Профсоюзов ул, 27 пом.7</v>
          </cell>
          <cell r="O93" t="str">
            <v>Аренда</v>
          </cell>
        </row>
        <row r="94">
          <cell r="A94" t="str">
            <v>31LR</v>
          </cell>
          <cell r="B94" t="str">
            <v>20129-Пятерочка</v>
          </cell>
          <cell r="C94" t="str">
            <v>20129</v>
          </cell>
          <cell r="D94" t="str">
            <v>X500/13SZ31LR</v>
          </cell>
          <cell r="E94" t="str">
            <v>E1040221</v>
          </cell>
          <cell r="F94" t="str">
            <v>ТС Пятерочка</v>
          </cell>
          <cell r="G94" t="str">
            <v>Северо-Запад</v>
          </cell>
          <cell r="H94" t="str">
            <v>Северо-Запад 1</v>
          </cell>
          <cell r="I94" t="str">
            <v>Кластер Северо-Запад 20 Калининград</v>
          </cell>
          <cell r="J94" t="str">
            <v>Калининградская обл.</v>
          </cell>
          <cell r="K94" t="str">
            <v>31.03.2021</v>
          </cell>
          <cell r="L94" t="str">
            <v>236044</v>
          </cell>
          <cell r="M94" t="str">
            <v>г.Калининград</v>
          </cell>
          <cell r="N94" t="str">
            <v>г.Калининград, Н.Карамзина ул, 40 пом.I</v>
          </cell>
          <cell r="O94" t="str">
            <v>Аренда</v>
          </cell>
        </row>
        <row r="95">
          <cell r="A95" t="str">
            <v>31ML</v>
          </cell>
          <cell r="B95" t="str">
            <v>20057-Пятерочка</v>
          </cell>
          <cell r="C95" t="str">
            <v>20057</v>
          </cell>
          <cell r="D95" t="str">
            <v>X500/13SZ31ML</v>
          </cell>
          <cell r="E95" t="str">
            <v>E1040955</v>
          </cell>
          <cell r="F95" t="str">
            <v>ТС Пятерочка</v>
          </cell>
          <cell r="G95" t="str">
            <v>Северо-Запад</v>
          </cell>
          <cell r="H95" t="str">
            <v>Северо-Запад 1</v>
          </cell>
          <cell r="I95" t="str">
            <v>Кластер Северо-Запад 15 Мурманск</v>
          </cell>
          <cell r="J95" t="str">
            <v>Мурманская обл.</v>
          </cell>
          <cell r="K95" t="str">
            <v>12.09.2020</v>
          </cell>
          <cell r="L95" t="str">
            <v>184603</v>
          </cell>
          <cell r="M95" t="str">
            <v>г.Североморск, нп.Североморск-3</v>
          </cell>
          <cell r="N95" t="str">
            <v>г.Североморск, нп.Североморск-3, Школьная ул, 5</v>
          </cell>
          <cell r="O95" t="str">
            <v>Аренда</v>
          </cell>
        </row>
        <row r="96">
          <cell r="A96" t="str">
            <v>31MM</v>
          </cell>
          <cell r="B96" t="str">
            <v>19993-Пятерочка</v>
          </cell>
          <cell r="C96" t="str">
            <v>19993</v>
          </cell>
          <cell r="D96" t="str">
            <v>X500/13SZ31MM</v>
          </cell>
          <cell r="E96" t="str">
            <v>E1040954</v>
          </cell>
          <cell r="F96" t="str">
            <v>ТС Пятерочка</v>
          </cell>
          <cell r="G96" t="str">
            <v>Северо-Запад</v>
          </cell>
          <cell r="H96" t="str">
            <v>Северо-Запад 1</v>
          </cell>
          <cell r="I96" t="str">
            <v>Кластер Северо-Запад 15 Мурманск</v>
          </cell>
          <cell r="J96" t="str">
            <v>Мурманская обл.</v>
          </cell>
          <cell r="K96" t="str">
            <v>30.09.2020</v>
          </cell>
          <cell r="L96" t="str">
            <v>183008</v>
          </cell>
          <cell r="M96" t="str">
            <v>г.Мурманск</v>
          </cell>
          <cell r="N96" t="str">
            <v>г.Мурманск, Кольский пр-кт, 64</v>
          </cell>
          <cell r="O96" t="str">
            <v>Аренда</v>
          </cell>
        </row>
        <row r="97">
          <cell r="A97" t="str">
            <v>31NE</v>
          </cell>
          <cell r="B97" t="str">
            <v>19907-Пятерочка</v>
          </cell>
          <cell r="C97" t="str">
            <v>19907</v>
          </cell>
          <cell r="D97" t="str">
            <v>X500/13SZ31NE</v>
          </cell>
          <cell r="E97" t="str">
            <v>E1040892</v>
          </cell>
          <cell r="F97" t="str">
            <v>ТС Пятерочка</v>
          </cell>
          <cell r="G97" t="str">
            <v>Северо-Запад</v>
          </cell>
          <cell r="H97" t="str">
            <v>Северо-Запад 1</v>
          </cell>
          <cell r="I97" t="str">
            <v>Кластер Северо-Запад 20 Калининград</v>
          </cell>
          <cell r="J97" t="str">
            <v>Калининградская обл.</v>
          </cell>
          <cell r="K97" t="str">
            <v>30.09.2020</v>
          </cell>
          <cell r="L97" t="str">
            <v>236038</v>
          </cell>
          <cell r="M97" t="str">
            <v>г.Калининград</v>
          </cell>
          <cell r="N97" t="str">
            <v>г.Калининград, Ю.Гагарина ул, 72А пом.1,2</v>
          </cell>
          <cell r="O97" t="str">
            <v>Аренда</v>
          </cell>
        </row>
        <row r="98">
          <cell r="A98" t="str">
            <v>31NH</v>
          </cell>
          <cell r="B98" t="str">
            <v>11013-Пятерочка</v>
          </cell>
          <cell r="C98" t="str">
            <v>11013</v>
          </cell>
          <cell r="D98" t="str">
            <v>X500/13SZ31NH</v>
          </cell>
          <cell r="E98" t="str">
            <v>E1040956</v>
          </cell>
          <cell r="F98" t="str">
            <v>ТС Пятерочка</v>
          </cell>
          <cell r="G98" t="str">
            <v>Северо-Запад</v>
          </cell>
          <cell r="H98" t="str">
            <v>Северо-Запад 2</v>
          </cell>
          <cell r="I98" t="str">
            <v>Кластер Северо-Запад 03 Псков</v>
          </cell>
          <cell r="J98" t="str">
            <v>Псковская обл.</v>
          </cell>
          <cell r="K98" t="str">
            <v>06.10.2020</v>
          </cell>
          <cell r="L98" t="str">
            <v>180000</v>
          </cell>
          <cell r="M98" t="str">
            <v>г.Псков</v>
          </cell>
          <cell r="N98" t="str">
            <v>г.Псков, Некрасова ул, 11</v>
          </cell>
          <cell r="O98" t="str">
            <v>Аренда</v>
          </cell>
        </row>
        <row r="99">
          <cell r="A99" t="str">
            <v>31OK</v>
          </cell>
          <cell r="B99" t="str">
            <v>20254-Пятерочка</v>
          </cell>
          <cell r="C99" t="str">
            <v>20254</v>
          </cell>
          <cell r="D99" t="str">
            <v>X500/13SZ31OK</v>
          </cell>
          <cell r="E99" t="str">
            <v>E1041579</v>
          </cell>
          <cell r="F99" t="str">
            <v>ТС Пятерочка</v>
          </cell>
          <cell r="G99" t="str">
            <v>Северо-Запад</v>
          </cell>
          <cell r="H99" t="str">
            <v>Северо-Запад 1</v>
          </cell>
          <cell r="I99" t="str">
            <v>Кластер Северо-Запад 16 Карелия</v>
          </cell>
          <cell r="J99" t="str">
            <v>Республика Карелия</v>
          </cell>
          <cell r="K99" t="str">
            <v>30.09.2020</v>
          </cell>
          <cell r="L99" t="str">
            <v>185001</v>
          </cell>
          <cell r="M99" t="str">
            <v>г.Петрозаводск</v>
          </cell>
          <cell r="N99" t="str">
            <v>г.Петрозаводск, Первомайский пр-кт, 36 п.59</v>
          </cell>
          <cell r="O99" t="str">
            <v>Аренда</v>
          </cell>
        </row>
        <row r="100">
          <cell r="A100" t="str">
            <v>31P9</v>
          </cell>
          <cell r="B100" t="str">
            <v>18969-Пятерочка</v>
          </cell>
          <cell r="C100" t="str">
            <v>18969</v>
          </cell>
          <cell r="D100" t="str">
            <v>X500/13SZ31P9</v>
          </cell>
          <cell r="E100" t="str">
            <v>E1042107</v>
          </cell>
          <cell r="F100" t="str">
            <v>ТС Пятерочка</v>
          </cell>
          <cell r="G100" t="str">
            <v>Северо-Запад</v>
          </cell>
          <cell r="H100" t="str">
            <v>Северо-Запад 1</v>
          </cell>
          <cell r="I100" t="str">
            <v>Кластер Северо-Запад 21 Апатиты</v>
          </cell>
          <cell r="J100" t="str">
            <v>Мурманская обл.</v>
          </cell>
          <cell r="K100" t="str">
            <v>29.09.2020</v>
          </cell>
          <cell r="L100" t="str">
            <v>184511</v>
          </cell>
          <cell r="M100" t="str">
            <v>г.Мончегорск</v>
          </cell>
          <cell r="N100" t="str">
            <v>г.Мончегорск, Комсомольская ул, 13</v>
          </cell>
          <cell r="O100" t="str">
            <v>Аренда</v>
          </cell>
        </row>
        <row r="101">
          <cell r="A101" t="str">
            <v>31PI</v>
          </cell>
          <cell r="B101" t="str">
            <v>14454-Пятерочка</v>
          </cell>
          <cell r="C101" t="str">
            <v>14454</v>
          </cell>
          <cell r="D101" t="str">
            <v>X500/13SZ31PI</v>
          </cell>
          <cell r="E101" t="str">
            <v>E1042131</v>
          </cell>
          <cell r="F101" t="str">
            <v>ТС Пятерочка</v>
          </cell>
          <cell r="G101" t="str">
            <v>Северо-Запад</v>
          </cell>
          <cell r="H101" t="str">
            <v>Северо-Запад 1</v>
          </cell>
          <cell r="I101" t="str">
            <v>Кластер Северо-Запад 15 Мурманск</v>
          </cell>
          <cell r="J101" t="str">
            <v>Мурманская обл.</v>
          </cell>
          <cell r="K101" t="str">
            <v>15.10.2020</v>
          </cell>
          <cell r="L101" t="str">
            <v>183014</v>
          </cell>
          <cell r="M101" t="str">
            <v>г.Мурманск</v>
          </cell>
          <cell r="N101" t="str">
            <v>г.Мурманск, Бочкова ул, 27</v>
          </cell>
          <cell r="O101" t="str">
            <v>Аренда</v>
          </cell>
        </row>
        <row r="102">
          <cell r="A102" t="str">
            <v>31PJ</v>
          </cell>
          <cell r="B102" t="str">
            <v>16838-Пятерочка</v>
          </cell>
          <cell r="C102" t="str">
            <v>16838</v>
          </cell>
          <cell r="D102" t="str">
            <v>X500/13SZ31PJ</v>
          </cell>
          <cell r="E102" t="str">
            <v>E1029999</v>
          </cell>
          <cell r="F102" t="str">
            <v>ТС Пятерочка</v>
          </cell>
          <cell r="G102" t="str">
            <v>Северо-Запад</v>
          </cell>
          <cell r="H102" t="str">
            <v>Северо-Запад 2</v>
          </cell>
          <cell r="I102" t="str">
            <v>Кластер Северо-Запад 04 Новгород</v>
          </cell>
          <cell r="J102" t="str">
            <v>Новгородская обл.</v>
          </cell>
          <cell r="K102" t="str">
            <v>29.09.2020</v>
          </cell>
          <cell r="L102" t="str">
            <v>173009</v>
          </cell>
          <cell r="M102" t="str">
            <v>г.Великий Новгород</v>
          </cell>
          <cell r="N102" t="str">
            <v>г.Великий Новгород, Шелонская ул, 34</v>
          </cell>
          <cell r="O102" t="str">
            <v>Аренда</v>
          </cell>
        </row>
        <row r="103">
          <cell r="A103" t="str">
            <v>31RJ</v>
          </cell>
          <cell r="B103" t="str">
            <v>20327-Пятерочка</v>
          </cell>
          <cell r="C103" t="str">
            <v>20327</v>
          </cell>
          <cell r="D103" t="str">
            <v>X500/13SZ31RJ</v>
          </cell>
          <cell r="E103" t="str">
            <v>E1042563</v>
          </cell>
          <cell r="F103" t="str">
            <v>ТС Пятерочка</v>
          </cell>
          <cell r="G103" t="str">
            <v>Северо-Запад</v>
          </cell>
          <cell r="H103" t="str">
            <v>Северо-Запад 1</v>
          </cell>
          <cell r="I103" t="str">
            <v>Кластер Северо-Запад 15 Мурманск</v>
          </cell>
          <cell r="J103" t="str">
            <v>Мурманская обл.</v>
          </cell>
          <cell r="K103" t="str">
            <v>19.10.2020</v>
          </cell>
          <cell r="L103" t="str">
            <v>183053</v>
          </cell>
          <cell r="M103" t="str">
            <v>г.Мурманск</v>
          </cell>
          <cell r="N103" t="str">
            <v>г.Мурманск, Шабалина ул, 11</v>
          </cell>
          <cell r="O103" t="str">
            <v>Аренда</v>
          </cell>
        </row>
        <row r="104">
          <cell r="A104" t="str">
            <v>31RK</v>
          </cell>
          <cell r="B104" t="str">
            <v>20284-Пятерочка</v>
          </cell>
          <cell r="C104" t="str">
            <v>20284</v>
          </cell>
          <cell r="D104" t="str">
            <v>X500/13SZ31RK</v>
          </cell>
          <cell r="E104" t="str">
            <v>E1042564</v>
          </cell>
          <cell r="F104" t="str">
            <v>ТС Пятерочка</v>
          </cell>
          <cell r="G104" t="str">
            <v>Северо-Запад</v>
          </cell>
          <cell r="H104" t="str">
            <v>Северо-Запад 1</v>
          </cell>
          <cell r="I104" t="str">
            <v>Кластер Северо-Запад 15 Мурманск</v>
          </cell>
          <cell r="J104" t="str">
            <v>Мурманская обл.</v>
          </cell>
          <cell r="K104" t="str">
            <v>10.11.2020</v>
          </cell>
          <cell r="L104" t="str">
            <v>183031</v>
          </cell>
          <cell r="M104" t="str">
            <v>г.Мурманск</v>
          </cell>
          <cell r="N104" t="str">
            <v>г.Мурманск, Калинина ул, 28 к.1</v>
          </cell>
          <cell r="O104" t="str">
            <v>Аренда</v>
          </cell>
        </row>
        <row r="105">
          <cell r="A105" t="str">
            <v>31S4</v>
          </cell>
          <cell r="B105" t="str">
            <v>20427-Пятерочка</v>
          </cell>
          <cell r="C105" t="str">
            <v>20427</v>
          </cell>
          <cell r="D105" t="str">
            <v>X500/13CT31S4</v>
          </cell>
          <cell r="E105" t="str">
            <v>E1042604</v>
          </cell>
          <cell r="F105" t="str">
            <v>ТС Пятерочка</v>
          </cell>
          <cell r="G105" t="str">
            <v>Северо-Запад</v>
          </cell>
          <cell r="H105" t="str">
            <v>Северо-Запад 2</v>
          </cell>
          <cell r="I105" t="str">
            <v>Кластер Северо-Запад 08 Тверь-Восток</v>
          </cell>
          <cell r="J105" t="str">
            <v>Тверская обл.</v>
          </cell>
          <cell r="K105" t="str">
            <v>15.10.2020</v>
          </cell>
          <cell r="L105" t="str">
            <v>170002</v>
          </cell>
          <cell r="M105" t="str">
            <v>г.Тверь</v>
          </cell>
          <cell r="N105" t="str">
            <v>г.Тверь, Коминтерна ул, 47Б</v>
          </cell>
          <cell r="O105" t="str">
            <v>Аренда</v>
          </cell>
        </row>
        <row r="106">
          <cell r="A106" t="str">
            <v>31SB</v>
          </cell>
          <cell r="B106" t="str">
            <v>20237-Пятерочка</v>
          </cell>
          <cell r="C106" t="str">
            <v>20237</v>
          </cell>
          <cell r="D106" t="str">
            <v>X500/13SZ31SB</v>
          </cell>
          <cell r="E106" t="str">
            <v>E1042603</v>
          </cell>
          <cell r="F106" t="str">
            <v>ТС Пятерочка</v>
          </cell>
          <cell r="G106" t="str">
            <v>Северо-Запад</v>
          </cell>
          <cell r="H106" t="str">
            <v>Северо-Запад 1</v>
          </cell>
          <cell r="I106" t="str">
            <v>Кластер Северо-Запад 20 Калининград</v>
          </cell>
          <cell r="J106" t="str">
            <v>Калининградская обл.</v>
          </cell>
          <cell r="K106" t="str">
            <v>29.01.2021</v>
          </cell>
          <cell r="L106" t="str">
            <v>236011</v>
          </cell>
          <cell r="M106" t="str">
            <v>г.Калининград</v>
          </cell>
          <cell r="N106" t="str">
            <v>г.Калининград, Генерала Толстикова ул, 75А</v>
          </cell>
          <cell r="O106" t="str">
            <v>Аренда</v>
          </cell>
        </row>
        <row r="107">
          <cell r="A107" t="str">
            <v>31SJ</v>
          </cell>
          <cell r="B107" t="str">
            <v>20160-Пятерочка</v>
          </cell>
          <cell r="C107" t="str">
            <v>20160</v>
          </cell>
          <cell r="D107" t="str">
            <v>X500/13SZ31SJ</v>
          </cell>
          <cell r="E107" t="str">
            <v>E1040235</v>
          </cell>
          <cell r="F107" t="str">
            <v>ТС Пятерочка</v>
          </cell>
          <cell r="G107" t="str">
            <v>Северо-Запад</v>
          </cell>
          <cell r="H107" t="str">
            <v>Северо-Запад 1</v>
          </cell>
          <cell r="I107" t="str">
            <v>Кластер Северо-Запад 20 Калининград</v>
          </cell>
          <cell r="J107" t="str">
            <v>Калининградская обл.</v>
          </cell>
          <cell r="K107" t="str">
            <v>26.01.2021</v>
          </cell>
          <cell r="L107" t="str">
            <v>236006</v>
          </cell>
          <cell r="M107" t="str">
            <v>г.Калининград</v>
          </cell>
          <cell r="N107" t="str">
            <v>г.Калининград, Генерала Карбышева наб, 14</v>
          </cell>
          <cell r="O107" t="str">
            <v>Аренда</v>
          </cell>
        </row>
        <row r="108">
          <cell r="A108" t="str">
            <v>31SZ</v>
          </cell>
          <cell r="B108" t="str">
            <v>20104-Пятерочка</v>
          </cell>
          <cell r="C108" t="str">
            <v>20104</v>
          </cell>
          <cell r="D108" t="str">
            <v>X500/13SZ31SZ</v>
          </cell>
          <cell r="E108" t="str">
            <v>E1042767</v>
          </cell>
          <cell r="F108" t="str">
            <v>ТС Пятерочка</v>
          </cell>
          <cell r="G108" t="str">
            <v>Северо-Запад</v>
          </cell>
          <cell r="H108" t="str">
            <v>Северо-Запад 1</v>
          </cell>
          <cell r="I108" t="str">
            <v>Кластер Северо-Запад 18 Кировск</v>
          </cell>
          <cell r="J108" t="str">
            <v>г. Санкт-Петербург</v>
          </cell>
          <cell r="K108" t="str">
            <v>23.10.2020</v>
          </cell>
          <cell r="L108" t="str">
            <v>196641</v>
          </cell>
          <cell r="M108" t="str">
            <v>г.Санкт-Петербург, п.Металлострой</v>
          </cell>
          <cell r="N108" t="str">
            <v>г.Санкт-Петербург, п.Металлострой, Садовая ул, 21 к5,стр.1</v>
          </cell>
          <cell r="O108" t="str">
            <v>Аренда</v>
          </cell>
        </row>
        <row r="109">
          <cell r="A109" t="str">
            <v>31TE</v>
          </cell>
          <cell r="B109" t="str">
            <v>18546-Пятерочка</v>
          </cell>
          <cell r="C109" t="str">
            <v>18546</v>
          </cell>
          <cell r="D109" t="str">
            <v>X500/13CT31TE</v>
          </cell>
          <cell r="E109" t="str">
            <v>E1032722</v>
          </cell>
          <cell r="F109" t="str">
            <v>ТС Пятерочка</v>
          </cell>
          <cell r="G109" t="str">
            <v>Северо-Запад</v>
          </cell>
          <cell r="H109" t="str">
            <v>Северо-Запад 2</v>
          </cell>
          <cell r="I109" t="str">
            <v>Кластер Северо-Запад 09 Тверь-Запад</v>
          </cell>
          <cell r="J109" t="str">
            <v>Тверская обл.</v>
          </cell>
          <cell r="K109" t="str">
            <v>15.12.2020</v>
          </cell>
          <cell r="L109" t="str">
            <v>172310</v>
          </cell>
          <cell r="M109" t="str">
            <v>с/п Погорельское, с.Погорелое Городище</v>
          </cell>
          <cell r="N109" t="str">
            <v>с/п Погорельское, с.Погорелое Городище, Советская ул, 4</v>
          </cell>
          <cell r="O109" t="str">
            <v>Аренда</v>
          </cell>
        </row>
        <row r="110">
          <cell r="A110" t="str">
            <v>31TF</v>
          </cell>
          <cell r="B110" t="str">
            <v>20467-Пятерочка</v>
          </cell>
          <cell r="C110" t="str">
            <v>20467</v>
          </cell>
          <cell r="D110" t="str">
            <v>X500/13CT31TF</v>
          </cell>
          <cell r="E110" t="str">
            <v>E1042810</v>
          </cell>
          <cell r="F110" t="str">
            <v>ТС Пятерочка</v>
          </cell>
          <cell r="G110" t="str">
            <v>Северо-Запад</v>
          </cell>
          <cell r="H110" t="str">
            <v>Северо-Запад 2</v>
          </cell>
          <cell r="I110" t="str">
            <v>Кластер Северо-Запад 08 Тверь-Восток</v>
          </cell>
          <cell r="J110" t="str">
            <v>Тверская обл.</v>
          </cell>
          <cell r="K110" t="str">
            <v>25.01.2021</v>
          </cell>
          <cell r="L110" t="str">
            <v>170019</v>
          </cell>
          <cell r="M110" t="str">
            <v>г.Тверь</v>
          </cell>
          <cell r="N110" t="str">
            <v>г.Тверь, Маяковского ул, 33 п.8-2,8-1</v>
          </cell>
          <cell r="O110" t="str">
            <v>Аренда</v>
          </cell>
        </row>
        <row r="111">
          <cell r="A111" t="str">
            <v>31UD</v>
          </cell>
          <cell r="B111" t="str">
            <v>20298-Пятерочка</v>
          </cell>
          <cell r="C111" t="str">
            <v>20298</v>
          </cell>
          <cell r="D111" t="str">
            <v>X500/13SZ31UD</v>
          </cell>
          <cell r="E111" t="str">
            <v>E1042922</v>
          </cell>
          <cell r="F111" t="str">
            <v>ТС Пятерочка</v>
          </cell>
          <cell r="G111" t="str">
            <v>Северо-Запад</v>
          </cell>
          <cell r="H111" t="str">
            <v>Северо-Запад 1</v>
          </cell>
          <cell r="I111" t="str">
            <v>Кластер Северо-Запад 16 Карелия</v>
          </cell>
          <cell r="J111" t="str">
            <v>Республика Карелия</v>
          </cell>
          <cell r="K111" t="str">
            <v>08.02.2021</v>
          </cell>
          <cell r="L111" t="str">
            <v>185032</v>
          </cell>
          <cell r="M111" t="str">
            <v>г.Петрозаводск, Соломенное р-н</v>
          </cell>
          <cell r="N111" t="str">
            <v>г.Петрозаводск, Соломенное р-н, Петрозаводское ш, 12</v>
          </cell>
          <cell r="O111" t="str">
            <v>Аренда</v>
          </cell>
        </row>
        <row r="112">
          <cell r="A112" t="str">
            <v>31W0</v>
          </cell>
          <cell r="B112" t="str">
            <v>20519-Пятерочка</v>
          </cell>
          <cell r="C112" t="str">
            <v>20519</v>
          </cell>
          <cell r="D112" t="str">
            <v>X500/13SZ31W0</v>
          </cell>
          <cell r="E112" t="str">
            <v>E1043349</v>
          </cell>
          <cell r="F112" t="str">
            <v>ТС Пятерочка</v>
          </cell>
          <cell r="G112" t="str">
            <v>Северо-Запад</v>
          </cell>
          <cell r="H112" t="str">
            <v>Северо-Запад 1</v>
          </cell>
          <cell r="I112" t="str">
            <v>Кластер Северо-Запад 16 Карелия</v>
          </cell>
          <cell r="J112" t="str">
            <v>Республика Карелия</v>
          </cell>
          <cell r="K112" t="str">
            <v>27.11.2020</v>
          </cell>
          <cell r="L112" t="str">
            <v>185026</v>
          </cell>
          <cell r="M112" t="str">
            <v>г.Петрозаводск,Кукковка р-н</v>
          </cell>
          <cell r="N112" t="str">
            <v>г.Петрозаводск,Кукковка р-н, Балтийская ул, 63 пом.1</v>
          </cell>
          <cell r="O112" t="str">
            <v>Аренда</v>
          </cell>
        </row>
        <row r="113">
          <cell r="A113" t="str">
            <v>31W4</v>
          </cell>
          <cell r="B113" t="str">
            <v>20309-Пятерочка</v>
          </cell>
          <cell r="C113" t="str">
            <v>20309</v>
          </cell>
          <cell r="D113" t="str">
            <v>X500/13SZ31W4</v>
          </cell>
          <cell r="E113" t="str">
            <v>E1043348</v>
          </cell>
          <cell r="F113" t="str">
            <v>ТС Пятерочка</v>
          </cell>
          <cell r="G113" t="str">
            <v>Северо-Запад</v>
          </cell>
          <cell r="H113" t="str">
            <v>Северо-Запад 1</v>
          </cell>
          <cell r="I113" t="str">
            <v>Кластер Северо-Запад 21 Апатиты</v>
          </cell>
          <cell r="J113" t="str">
            <v>Республика Карелия</v>
          </cell>
          <cell r="K113" t="str">
            <v>20.11.2020</v>
          </cell>
          <cell r="L113" t="str">
            <v>186500</v>
          </cell>
          <cell r="M113" t="str">
            <v>г.Беломорск</v>
          </cell>
          <cell r="N113" t="str">
            <v>г.Беломорск, Октябрьская ул, 17</v>
          </cell>
          <cell r="O113" t="str">
            <v>Аренда</v>
          </cell>
        </row>
        <row r="114">
          <cell r="A114" t="str">
            <v>31Y0</v>
          </cell>
          <cell r="B114" t="str">
            <v>20384-Пятерочка</v>
          </cell>
          <cell r="C114" t="str">
            <v>20384</v>
          </cell>
          <cell r="D114" t="str">
            <v>X500/13SZ31Y0</v>
          </cell>
          <cell r="E114" t="str">
            <v>E1043472</v>
          </cell>
          <cell r="F114" t="str">
            <v>ТС Пятерочка</v>
          </cell>
          <cell r="G114" t="str">
            <v>Северо-Запад</v>
          </cell>
          <cell r="H114" t="str">
            <v>Северо-Запад 1</v>
          </cell>
          <cell r="I114" t="str">
            <v>Кластер Северо-Запад 20 Калининград</v>
          </cell>
          <cell r="J114" t="str">
            <v>Калининградская обл.</v>
          </cell>
          <cell r="K114" t="str">
            <v>15.12.2020</v>
          </cell>
          <cell r="L114" t="str">
            <v>238150</v>
          </cell>
          <cell r="M114" t="str">
            <v>г.Черняховск</v>
          </cell>
          <cell r="N114" t="str">
            <v>г.Черняховск, Садовая ул, 4 чз.1п.1,3</v>
          </cell>
          <cell r="O114" t="str">
            <v>Аренда</v>
          </cell>
        </row>
        <row r="115">
          <cell r="A115" t="str">
            <v>31Y1</v>
          </cell>
          <cell r="B115" t="str">
            <v>20664-Пятерочка</v>
          </cell>
          <cell r="C115" t="str">
            <v>20664</v>
          </cell>
          <cell r="D115" t="str">
            <v>X500/13SZ31Y1</v>
          </cell>
          <cell r="E115" t="str">
            <v>E1043469</v>
          </cell>
          <cell r="F115" t="str">
            <v>ТС Пятерочка</v>
          </cell>
          <cell r="G115" t="str">
            <v>Северо-Запад</v>
          </cell>
          <cell r="H115" t="str">
            <v>Северо-Запад 1</v>
          </cell>
          <cell r="I115" t="str">
            <v>Кластер Северо-Запад 20 Калининград</v>
          </cell>
          <cell r="J115" t="str">
            <v>Калининградская обл.</v>
          </cell>
          <cell r="K115" t="str">
            <v>14.12.2020</v>
          </cell>
          <cell r="L115" t="str">
            <v>236044</v>
          </cell>
          <cell r="M115" t="str">
            <v>г.Калининград</v>
          </cell>
          <cell r="N115" t="str">
            <v>г.Калининград, Н.Карамзина ул, 4 пом.I</v>
          </cell>
          <cell r="O115" t="str">
            <v>Аренда</v>
          </cell>
        </row>
        <row r="116">
          <cell r="A116" t="str">
            <v>31Y2</v>
          </cell>
          <cell r="B116" t="str">
            <v>20030-Пятерочка</v>
          </cell>
          <cell r="C116" t="str">
            <v>20030</v>
          </cell>
          <cell r="D116" t="str">
            <v>X500/13SZ31Y2</v>
          </cell>
          <cell r="E116" t="str">
            <v>E1043471</v>
          </cell>
          <cell r="F116" t="str">
            <v>ТС Пятерочка</v>
          </cell>
          <cell r="G116" t="str">
            <v>Северо-Запад</v>
          </cell>
          <cell r="H116" t="str">
            <v>Северо-Запад 1</v>
          </cell>
          <cell r="I116" t="str">
            <v>Кластер Северо-Запад 20 Калининград</v>
          </cell>
          <cell r="J116" t="str">
            <v>Калининградская обл.</v>
          </cell>
          <cell r="K116" t="str">
            <v>25.12.2020</v>
          </cell>
          <cell r="L116" t="str">
            <v>236011</v>
          </cell>
          <cell r="M116" t="str">
            <v>г.Калининград</v>
          </cell>
          <cell r="N116" t="str">
            <v>г.Калининград, Генерала Толстикова ул, 15/2А</v>
          </cell>
          <cell r="O116" t="str">
            <v>Аренда</v>
          </cell>
        </row>
        <row r="117">
          <cell r="A117" t="str">
            <v>31Y4</v>
          </cell>
          <cell r="B117" t="str">
            <v>20628-Пятерочка</v>
          </cell>
          <cell r="C117" t="str">
            <v>20628</v>
          </cell>
          <cell r="D117" t="str">
            <v>X500/13SZ31Y4</v>
          </cell>
          <cell r="E117" t="str">
            <v>E1043470</v>
          </cell>
          <cell r="F117" t="str">
            <v>ТС Пятерочка</v>
          </cell>
          <cell r="G117" t="str">
            <v>Северо-Запад</v>
          </cell>
          <cell r="H117" t="str">
            <v>Северо-Запад 1</v>
          </cell>
          <cell r="I117" t="str">
            <v>Кластер Северо-Запад 20 Калининград</v>
          </cell>
          <cell r="J117" t="str">
            <v>Калининградская обл.</v>
          </cell>
          <cell r="K117" t="str">
            <v>15.12.2020</v>
          </cell>
          <cell r="L117" t="str">
            <v>238055</v>
          </cell>
          <cell r="M117" t="str">
            <v>го.Гусевский,г.Гусев</v>
          </cell>
          <cell r="N117" t="str">
            <v>го.Гусевский,г.Гусев, Победы ул, 24 чз э1п1,2</v>
          </cell>
          <cell r="O117" t="str">
            <v>Аренда</v>
          </cell>
        </row>
        <row r="118">
          <cell r="A118" t="str">
            <v>31YY</v>
          </cell>
          <cell r="B118" t="str">
            <v>20572-Пятерочка</v>
          </cell>
          <cell r="C118" t="str">
            <v>20572</v>
          </cell>
          <cell r="D118" t="str">
            <v>X500/13SZ31YY</v>
          </cell>
          <cell r="E118" t="str">
            <v>E1043633</v>
          </cell>
          <cell r="F118" t="str">
            <v>ТС Пятерочка</v>
          </cell>
          <cell r="G118" t="str">
            <v>Северо-Запад</v>
          </cell>
          <cell r="H118" t="str">
            <v>Северо-Запад 3</v>
          </cell>
          <cell r="I118" t="str">
            <v>Кластер Северо-Запад 19 СПБ-Охта</v>
          </cell>
          <cell r="J118" t="str">
            <v>г. Санкт-Петербург</v>
          </cell>
          <cell r="K118" t="str">
            <v>14.12.2020</v>
          </cell>
          <cell r="L118" t="str">
            <v>195271</v>
          </cell>
          <cell r="M118" t="str">
            <v>г.Санкт-Петербург</v>
          </cell>
          <cell r="N118" t="str">
            <v>г.Санкт-Петербург, Бестужевская ул, 9 л.А,ч.п1-Н</v>
          </cell>
          <cell r="O118" t="str">
            <v>Аренда</v>
          </cell>
        </row>
        <row r="119">
          <cell r="A119" t="str">
            <v>31YZ</v>
          </cell>
          <cell r="B119" t="str">
            <v>20562-Пятерочка</v>
          </cell>
          <cell r="C119" t="str">
            <v>20562</v>
          </cell>
          <cell r="D119" t="str">
            <v>X500/13CT31YZ</v>
          </cell>
          <cell r="E119" t="str">
            <v>E1042997</v>
          </cell>
          <cell r="F119" t="str">
            <v>ТС Пятерочка</v>
          </cell>
          <cell r="G119" t="str">
            <v>Северо-Запад</v>
          </cell>
          <cell r="H119" t="str">
            <v>Северо-Запад 2</v>
          </cell>
          <cell r="I119" t="str">
            <v>Кластер Северо-Запад 08 Тверь-Восток</v>
          </cell>
          <cell r="J119" t="str">
            <v>Тверская обл.</v>
          </cell>
          <cell r="K119" t="str">
            <v>11.12.2020</v>
          </cell>
          <cell r="L119" t="str">
            <v>170036</v>
          </cell>
          <cell r="M119" t="str">
            <v>г.Тверь</v>
          </cell>
          <cell r="N119" t="str">
            <v>г.Тверь, Петербургское ш, 53А</v>
          </cell>
          <cell r="O119" t="str">
            <v>Аренда</v>
          </cell>
        </row>
        <row r="120">
          <cell r="A120" t="str">
            <v>31ZX</v>
          </cell>
          <cell r="B120" t="str">
            <v>18452-Пятерочка</v>
          </cell>
          <cell r="C120" t="str">
            <v>18452</v>
          </cell>
          <cell r="D120" t="str">
            <v>X500/13SZ31ZX</v>
          </cell>
          <cell r="E120" t="str">
            <v>E1043676</v>
          </cell>
          <cell r="F120" t="str">
            <v>ТС Пятерочка</v>
          </cell>
          <cell r="G120" t="str">
            <v>Северо-Запад</v>
          </cell>
          <cell r="H120" t="str">
            <v>Северо-Запад 2</v>
          </cell>
          <cell r="I120" t="str">
            <v>Кластер Северо-Запад 04 Новгород</v>
          </cell>
          <cell r="J120" t="str">
            <v>Новгородская обл.</v>
          </cell>
          <cell r="K120" t="str">
            <v>29.01.2021</v>
          </cell>
          <cell r="L120" t="str">
            <v>173008</v>
          </cell>
          <cell r="M120" t="str">
            <v>г.Великий Новгород</v>
          </cell>
          <cell r="N120" t="str">
            <v>г.Великий Новгород, Большая Санкт-Петербургская ул, 104А к.1</v>
          </cell>
          <cell r="O120" t="str">
            <v>Аренда</v>
          </cell>
        </row>
        <row r="121">
          <cell r="A121" t="str">
            <v>320P</v>
          </cell>
          <cell r="B121" t="str">
            <v>16842-Пятерочка</v>
          </cell>
          <cell r="C121" t="str">
            <v>16842</v>
          </cell>
          <cell r="D121" t="str">
            <v>X500/13SZ320P</v>
          </cell>
          <cell r="E121" t="str">
            <v>E1030000</v>
          </cell>
          <cell r="F121" t="str">
            <v>ТС Пятерочка</v>
          </cell>
          <cell r="G121" t="str">
            <v>Северо-Запад</v>
          </cell>
          <cell r="H121" t="str">
            <v>Северо-Запад 2</v>
          </cell>
          <cell r="I121" t="str">
            <v>Кластер Северо-Запад 04 Новгород</v>
          </cell>
          <cell r="J121" t="str">
            <v>Новгородская обл.</v>
          </cell>
          <cell r="K121" t="str">
            <v>08.02.2019</v>
          </cell>
          <cell r="L121" t="str">
            <v>173007</v>
          </cell>
          <cell r="M121" t="str">
            <v>г.Великий Новгород</v>
          </cell>
          <cell r="N121" t="str">
            <v>г.Великий Новгород, Десятинная ул, 33/8</v>
          </cell>
          <cell r="O121" t="str">
            <v>Аренда</v>
          </cell>
        </row>
        <row r="122">
          <cell r="A122" t="str">
            <v>321H</v>
          </cell>
          <cell r="B122" t="str">
            <v>16706-Пятерочка</v>
          </cell>
          <cell r="C122" t="str">
            <v>16706</v>
          </cell>
          <cell r="D122" t="str">
            <v>X500/13SZ321H</v>
          </cell>
          <cell r="E122" t="str">
            <v>E1030141</v>
          </cell>
          <cell r="F122" t="str">
            <v>ТС Пятерочка</v>
          </cell>
          <cell r="G122" t="str">
            <v>Северо-Запад</v>
          </cell>
          <cell r="H122" t="str">
            <v>Северо-Запад 1</v>
          </cell>
          <cell r="I122" t="str">
            <v>Кластер Северо-Запад 12 СПБ-ЛО-Всеволожс</v>
          </cell>
          <cell r="J122" t="str">
            <v>Ленинградская обл.</v>
          </cell>
          <cell r="K122" t="str">
            <v>28.02.2019</v>
          </cell>
          <cell r="L122" t="str">
            <v>188689</v>
          </cell>
          <cell r="M122" t="str">
            <v>гп.Янино-1,мкр.Янила Кантри</v>
          </cell>
          <cell r="N122" t="str">
            <v>гп.Янино-1,мкр.Янила Кантри, Голландская ул, 5 п55,56,58Н</v>
          </cell>
          <cell r="O122" t="str">
            <v>Аренда</v>
          </cell>
        </row>
        <row r="123">
          <cell r="A123" t="str">
            <v>322I</v>
          </cell>
          <cell r="B123" t="str">
            <v>16418-Пятерочка</v>
          </cell>
          <cell r="C123" t="str">
            <v>16418</v>
          </cell>
          <cell r="D123" t="str">
            <v>X500/13CT322I</v>
          </cell>
          <cell r="E123" t="str">
            <v>E1029646</v>
          </cell>
          <cell r="F123" t="str">
            <v>ТС Пятерочка</v>
          </cell>
          <cell r="G123" t="str">
            <v>Северо-Запад</v>
          </cell>
          <cell r="H123" t="str">
            <v>Северо-Запад 2</v>
          </cell>
          <cell r="I123" t="str">
            <v>Кластер Северо-Запад 07 Тверь-Центр</v>
          </cell>
          <cell r="J123" t="str">
            <v>Тверская обл.</v>
          </cell>
          <cell r="K123" t="str">
            <v>30.04.2019</v>
          </cell>
          <cell r="L123" t="str">
            <v>170001</v>
          </cell>
          <cell r="M123" t="str">
            <v>г.Тверь</v>
          </cell>
          <cell r="N123" t="str">
            <v>г.Тверь, Виноградова ул, 3</v>
          </cell>
          <cell r="O123" t="str">
            <v>Аренда</v>
          </cell>
        </row>
        <row r="124">
          <cell r="A124" t="str">
            <v>322J</v>
          </cell>
          <cell r="B124" t="str">
            <v>16424-Пятерочка</v>
          </cell>
          <cell r="C124" t="str">
            <v>16424</v>
          </cell>
          <cell r="D124" t="str">
            <v>X500/13CT322J</v>
          </cell>
          <cell r="E124" t="str">
            <v>E1029652</v>
          </cell>
          <cell r="F124" t="str">
            <v>ТС Пятерочка</v>
          </cell>
          <cell r="G124" t="str">
            <v>Северо-Запад</v>
          </cell>
          <cell r="H124" t="str">
            <v>Северо-Запад 2</v>
          </cell>
          <cell r="I124" t="str">
            <v>Кластер Северо-Запад 08 Тверь-Восток</v>
          </cell>
          <cell r="J124" t="str">
            <v>Тверская обл.</v>
          </cell>
          <cell r="K124" t="str">
            <v>05.03.2019</v>
          </cell>
          <cell r="L124" t="str">
            <v>170019</v>
          </cell>
          <cell r="M124" t="str">
            <v>г.Тверь</v>
          </cell>
          <cell r="N124" t="str">
            <v>г.Тверь, Пржевальского ул, 68 к.1</v>
          </cell>
          <cell r="O124" t="str">
            <v>Аренда</v>
          </cell>
        </row>
        <row r="125">
          <cell r="A125" t="str">
            <v>322M</v>
          </cell>
          <cell r="B125" t="str">
            <v>16370-Пятерочка</v>
          </cell>
          <cell r="C125" t="str">
            <v>16370</v>
          </cell>
          <cell r="D125" t="str">
            <v>X500/13SZ322M</v>
          </cell>
          <cell r="E125" t="str">
            <v>E1029998</v>
          </cell>
          <cell r="F125" t="str">
            <v>ТС Пятерочка</v>
          </cell>
          <cell r="G125" t="str">
            <v>Северо-Запад</v>
          </cell>
          <cell r="H125" t="str">
            <v>Северо-Запад 1</v>
          </cell>
          <cell r="I125" t="str">
            <v>Кластер Северо-Запад 16 Карелия</v>
          </cell>
          <cell r="J125" t="str">
            <v>Республика Карелия</v>
          </cell>
          <cell r="K125" t="str">
            <v>15.02.2019</v>
          </cell>
          <cell r="L125" t="str">
            <v>186350</v>
          </cell>
          <cell r="M125" t="str">
            <v>г.Медвежьегорск</v>
          </cell>
          <cell r="N125" t="str">
            <v>г.Медвежьегорск, Дзержинского ул, 22Б</v>
          </cell>
          <cell r="O125" t="str">
            <v>Аренда</v>
          </cell>
        </row>
        <row r="126">
          <cell r="A126" t="str">
            <v>323B</v>
          </cell>
          <cell r="B126" t="str">
            <v>16714-Пятерочка</v>
          </cell>
          <cell r="C126" t="str">
            <v>16714</v>
          </cell>
          <cell r="D126" t="str">
            <v>X500/13SZ323B</v>
          </cell>
          <cell r="E126" t="str">
            <v>E1030015</v>
          </cell>
          <cell r="F126" t="str">
            <v>ТС Пятерочка</v>
          </cell>
          <cell r="G126" t="str">
            <v>Северо-Запад</v>
          </cell>
          <cell r="H126" t="str">
            <v>Северо-Запад 3</v>
          </cell>
          <cell r="I126" t="str">
            <v>Кластер Северо-Запад 13 СПБ Юго-Запад</v>
          </cell>
          <cell r="J126" t="str">
            <v>г. Санкт-Петербург</v>
          </cell>
          <cell r="K126" t="str">
            <v>08.08.2019</v>
          </cell>
          <cell r="L126" t="str">
            <v>198205</v>
          </cell>
          <cell r="M126" t="str">
            <v>г.Санкт-Петербург</v>
          </cell>
          <cell r="N126" t="str">
            <v>г.Санкт-Петербург, Партизана Германа ул, 22 лА,п4Н,7Н,</v>
          </cell>
          <cell r="O126" t="str">
            <v>Аренда</v>
          </cell>
        </row>
        <row r="127">
          <cell r="A127" t="str">
            <v>323C</v>
          </cell>
          <cell r="B127" t="str">
            <v>16717-Пятерочка</v>
          </cell>
          <cell r="C127" t="str">
            <v>16717</v>
          </cell>
          <cell r="D127" t="str">
            <v>X500/13SZ323C</v>
          </cell>
          <cell r="E127" t="str">
            <v>E1030018</v>
          </cell>
          <cell r="F127" t="str">
            <v>ТС Пятерочка</v>
          </cell>
          <cell r="G127" t="str">
            <v>Северо-Запад</v>
          </cell>
          <cell r="H127" t="str">
            <v>Северо-Запад 3</v>
          </cell>
          <cell r="I127" t="str">
            <v>Кластер Северо-Запад 17 ЛО-Сертолово</v>
          </cell>
          <cell r="J127" t="str">
            <v>г. Санкт-Петербург</v>
          </cell>
          <cell r="K127" t="str">
            <v>30.04.2019</v>
          </cell>
          <cell r="L127" t="str">
            <v>194295</v>
          </cell>
          <cell r="M127" t="str">
            <v>г.Санкт-Петербург</v>
          </cell>
          <cell r="N127" t="str">
            <v>г.Санкт-Петербург, Художников пр-кт, 15 к1,лА,п1Н</v>
          </cell>
          <cell r="O127" t="str">
            <v>Аренда</v>
          </cell>
        </row>
        <row r="128">
          <cell r="A128" t="str">
            <v>323E</v>
          </cell>
          <cell r="B128" t="str">
            <v>16722-Пятерочка</v>
          </cell>
          <cell r="C128" t="str">
            <v>16722</v>
          </cell>
          <cell r="D128" t="str">
            <v>X500/13SZ323E</v>
          </cell>
          <cell r="E128" t="str">
            <v>E1030023</v>
          </cell>
          <cell r="F128" t="str">
            <v>ТС Пятерочка</v>
          </cell>
          <cell r="G128" t="str">
            <v>Северо-Запад</v>
          </cell>
          <cell r="H128" t="str">
            <v>Северо-Запад 3</v>
          </cell>
          <cell r="I128" t="str">
            <v>Кластер Северо-Запад 14 СПБ-Центр</v>
          </cell>
          <cell r="J128" t="str">
            <v>г. Санкт-Петербург</v>
          </cell>
          <cell r="K128" t="str">
            <v>09.09.2019</v>
          </cell>
          <cell r="L128" t="str">
            <v>199178</v>
          </cell>
          <cell r="M128" t="str">
            <v>г.Санкт-Петербург</v>
          </cell>
          <cell r="N128" t="str">
            <v>г.Санкт-Петербург, 9-ая линия ВО, 64 лА,1Н</v>
          </cell>
          <cell r="O128" t="str">
            <v>Аренда</v>
          </cell>
        </row>
        <row r="129">
          <cell r="A129" t="str">
            <v>323H</v>
          </cell>
          <cell r="B129" t="str">
            <v>16751-Пятерочка</v>
          </cell>
          <cell r="C129" t="str">
            <v>16751</v>
          </cell>
          <cell r="D129" t="str">
            <v>X500/13SZ323H</v>
          </cell>
          <cell r="E129" t="str">
            <v>E1030052</v>
          </cell>
          <cell r="F129" t="str">
            <v>ТС Пятерочка</v>
          </cell>
          <cell r="G129" t="str">
            <v>Северо-Запад</v>
          </cell>
          <cell r="H129" t="str">
            <v>Северо-Запад 3</v>
          </cell>
          <cell r="I129" t="str">
            <v>Кластер Северо-Запад 11 СПБ-ЛО-Выборг</v>
          </cell>
          <cell r="J129" t="str">
            <v>г. Санкт-Петербург</v>
          </cell>
          <cell r="K129" t="str">
            <v>03.07.2019</v>
          </cell>
          <cell r="L129" t="str">
            <v>197760</v>
          </cell>
          <cell r="M129" t="str">
            <v>г.Санкт-Петербург,г.Кронштадт</v>
          </cell>
          <cell r="N129" t="str">
            <v>г.Санкт-Петербург,г.Кронштадт, Флотская ул, 27 лАп1Н,2Н</v>
          </cell>
          <cell r="O129" t="str">
            <v>Аренда</v>
          </cell>
        </row>
        <row r="130">
          <cell r="A130" t="str">
            <v>323I</v>
          </cell>
          <cell r="B130" t="str">
            <v>16753-Пятерочка</v>
          </cell>
          <cell r="C130" t="str">
            <v>16753</v>
          </cell>
          <cell r="D130" t="str">
            <v>X500/13SZ323I</v>
          </cell>
          <cell r="E130" t="str">
            <v>E1030054</v>
          </cell>
          <cell r="F130" t="str">
            <v>ТС Пятерочка</v>
          </cell>
          <cell r="G130" t="str">
            <v>Северо-Запад</v>
          </cell>
          <cell r="H130" t="str">
            <v>Северо-Запад 3</v>
          </cell>
          <cell r="I130" t="str">
            <v>Кластер Северо-Запад 19 СПБ-Охта</v>
          </cell>
          <cell r="J130" t="str">
            <v>г. Санкт-Петербург</v>
          </cell>
          <cell r="K130" t="str">
            <v>24.05.2019</v>
          </cell>
          <cell r="L130" t="str">
            <v>195112</v>
          </cell>
          <cell r="M130" t="str">
            <v>г.Санкт-Петербург</v>
          </cell>
          <cell r="N130" t="str">
            <v>г.Санкт-Петербург, Новочеркасский пр-кт, 12 к1лАп5Нк1-</v>
          </cell>
          <cell r="O130" t="str">
            <v>Аренда</v>
          </cell>
        </row>
        <row r="131">
          <cell r="A131" t="str">
            <v>323J</v>
          </cell>
          <cell r="B131" t="str">
            <v>16784-Пятерочка</v>
          </cell>
          <cell r="C131" t="str">
            <v>16784</v>
          </cell>
          <cell r="D131" t="str">
            <v>X500/13SZ323J</v>
          </cell>
          <cell r="E131" t="str">
            <v>E1030085</v>
          </cell>
          <cell r="F131" t="str">
            <v>ТС Пятерочка</v>
          </cell>
          <cell r="G131" t="str">
            <v>Северо-Запад</v>
          </cell>
          <cell r="H131" t="str">
            <v>Северо-Запад 3</v>
          </cell>
          <cell r="I131" t="str">
            <v>Кластер Северо-Запад 05 Тосно</v>
          </cell>
          <cell r="J131" t="str">
            <v>г. Санкт-Петербург</v>
          </cell>
          <cell r="K131" t="str">
            <v>06.06.2019</v>
          </cell>
          <cell r="L131" t="str">
            <v>196158</v>
          </cell>
          <cell r="M131" t="str">
            <v>г.Санкт-Петербург</v>
          </cell>
          <cell r="N131" t="str">
            <v>г.Санкт-Петербург, Юрия Гагарина пр-кт, 42 лА,п3Н</v>
          </cell>
          <cell r="O131" t="str">
            <v>Аренда</v>
          </cell>
        </row>
        <row r="132">
          <cell r="A132" t="str">
            <v>323L</v>
          </cell>
          <cell r="B132" t="str">
            <v>16801-Пятерочка</v>
          </cell>
          <cell r="C132" t="str">
            <v>16801</v>
          </cell>
          <cell r="D132" t="str">
            <v>X500/13SZ323L</v>
          </cell>
          <cell r="E132" t="str">
            <v>E1030102</v>
          </cell>
          <cell r="F132" t="str">
            <v>ТС Пятерочка</v>
          </cell>
          <cell r="G132" t="str">
            <v>Северо-Запад</v>
          </cell>
          <cell r="H132" t="str">
            <v>Северо-Запад 3</v>
          </cell>
          <cell r="I132" t="str">
            <v>Кластер Северо-Запад 14 СПБ-Центр</v>
          </cell>
          <cell r="J132" t="str">
            <v>г. Санкт-Петербург</v>
          </cell>
          <cell r="K132" t="str">
            <v>12.09.2019</v>
          </cell>
          <cell r="L132" t="str">
            <v>197343</v>
          </cell>
          <cell r="M132" t="str">
            <v>г.Санкт-Петербург</v>
          </cell>
          <cell r="N132" t="str">
            <v>г.Санкт-Петербург, Ланское ш, 12 к1лАчп1-2Н</v>
          </cell>
          <cell r="O132" t="str">
            <v>Аренда</v>
          </cell>
        </row>
        <row r="133">
          <cell r="A133" t="str">
            <v>323O</v>
          </cell>
          <cell r="B133" t="str">
            <v>16769-Пятерочка</v>
          </cell>
          <cell r="C133" t="str">
            <v>16769</v>
          </cell>
          <cell r="D133" t="str">
            <v>X500/13SZ323O</v>
          </cell>
          <cell r="E133" t="str">
            <v>E1030070</v>
          </cell>
          <cell r="F133" t="str">
            <v>ТС Пятерочка</v>
          </cell>
          <cell r="G133" t="str">
            <v>Северо-Запад</v>
          </cell>
          <cell r="H133" t="str">
            <v>Северо-Запад 3</v>
          </cell>
          <cell r="I133" t="str">
            <v>Кластер Северо-Запад 13 СПБ Юго-Запад</v>
          </cell>
          <cell r="J133" t="str">
            <v>г. Санкт-Петербург</v>
          </cell>
          <cell r="K133" t="str">
            <v>19.07.2019</v>
          </cell>
          <cell r="L133" t="str">
            <v>192239</v>
          </cell>
          <cell r="M133" t="str">
            <v>г.Санкт-Петербург</v>
          </cell>
          <cell r="N133" t="str">
            <v>г.Санкт-Петербург, Белградская ул, 40 к1лАп3Н</v>
          </cell>
          <cell r="O133" t="str">
            <v>Аренда</v>
          </cell>
        </row>
        <row r="134">
          <cell r="A134" t="str">
            <v>323P</v>
          </cell>
          <cell r="B134" t="str">
            <v>16772-Пятерочка</v>
          </cell>
          <cell r="C134" t="str">
            <v>16772</v>
          </cell>
          <cell r="D134" t="str">
            <v>X500/13SZ323P</v>
          </cell>
          <cell r="E134" t="str">
            <v>E1030073</v>
          </cell>
          <cell r="F134" t="str">
            <v>ТС Пятерочка</v>
          </cell>
          <cell r="G134" t="str">
            <v>Северо-Запад</v>
          </cell>
          <cell r="H134" t="str">
            <v>Северо-Запад 3</v>
          </cell>
          <cell r="I134" t="str">
            <v>Кластер Северо-Запад 05 Тосно</v>
          </cell>
          <cell r="J134" t="str">
            <v>г. Санкт-Петербург</v>
          </cell>
          <cell r="K134" t="str">
            <v>04.06.2019</v>
          </cell>
          <cell r="L134" t="str">
            <v>196634</v>
          </cell>
          <cell r="M134" t="str">
            <v>г.Санкт-Петербург</v>
          </cell>
          <cell r="N134" t="str">
            <v>г.Санкт-Петербург, Колпинское (Славянка) ш, 40 к1лАп6-9Н</v>
          </cell>
          <cell r="O134" t="str">
            <v>Аренда</v>
          </cell>
        </row>
        <row r="135">
          <cell r="A135" t="str">
            <v>323R</v>
          </cell>
          <cell r="B135" t="str">
            <v>16786-Пятерочка</v>
          </cell>
          <cell r="C135" t="str">
            <v>16786</v>
          </cell>
          <cell r="D135" t="str">
            <v>X500/13SZ323R</v>
          </cell>
          <cell r="E135" t="str">
            <v>E1030087</v>
          </cell>
          <cell r="F135" t="str">
            <v>ТС Пятерочка</v>
          </cell>
          <cell r="G135" t="str">
            <v>Северо-Запад</v>
          </cell>
          <cell r="H135" t="str">
            <v>Северо-Запад 3</v>
          </cell>
          <cell r="I135" t="str">
            <v>Кластер Северо-Запад 11 СПБ-ЛО-Выборг</v>
          </cell>
          <cell r="J135" t="str">
            <v>г. Санкт-Петербург</v>
          </cell>
          <cell r="K135" t="str">
            <v>24.05.2019</v>
          </cell>
          <cell r="L135" t="str">
            <v>197374</v>
          </cell>
          <cell r="M135" t="str">
            <v>г.Санкт-Петербург</v>
          </cell>
          <cell r="N135" t="str">
            <v>г.Санкт-Петербург, Савушкина ул, 139 лАп15Н</v>
          </cell>
          <cell r="O135" t="str">
            <v>Аренда</v>
          </cell>
        </row>
        <row r="136">
          <cell r="A136" t="str">
            <v>323S</v>
          </cell>
          <cell r="B136" t="str">
            <v>16794-Пятерочка</v>
          </cell>
          <cell r="C136" t="str">
            <v>16794</v>
          </cell>
          <cell r="D136" t="str">
            <v>X500/13SZ323S</v>
          </cell>
          <cell r="E136" t="str">
            <v>E1030095</v>
          </cell>
          <cell r="F136" t="str">
            <v>ТС Пятерочка</v>
          </cell>
          <cell r="G136" t="str">
            <v>Северо-Запад</v>
          </cell>
          <cell r="H136" t="str">
            <v>Северо-Запад 3</v>
          </cell>
          <cell r="I136" t="str">
            <v>Кластер Северо-Запад 05 Тосно</v>
          </cell>
          <cell r="J136" t="str">
            <v>г. Санкт-Петербург</v>
          </cell>
          <cell r="K136" t="str">
            <v>28.05.2019</v>
          </cell>
          <cell r="L136" t="str">
            <v>196158</v>
          </cell>
          <cell r="M136" t="str">
            <v>г.Санкт-Петербург</v>
          </cell>
          <cell r="N136" t="str">
            <v>г.Санкт-Петербург, Пулковское ш, 14 лГп1,8-9Н</v>
          </cell>
          <cell r="O136" t="str">
            <v>Аренда</v>
          </cell>
        </row>
        <row r="137">
          <cell r="A137" t="str">
            <v>323T</v>
          </cell>
          <cell r="B137" t="str">
            <v>16795-Пятерочка</v>
          </cell>
          <cell r="C137" t="str">
            <v>16795</v>
          </cell>
          <cell r="D137" t="str">
            <v>X500/13SZ323T</v>
          </cell>
          <cell r="E137" t="str">
            <v>E1030096</v>
          </cell>
          <cell r="F137" t="str">
            <v>ТС Пятерочка</v>
          </cell>
          <cell r="G137" t="str">
            <v>Северо-Запад</v>
          </cell>
          <cell r="H137" t="str">
            <v>Северо-Запад 3</v>
          </cell>
          <cell r="I137" t="str">
            <v>Кластер Северо-Запад 14 СПБ-Центр</v>
          </cell>
          <cell r="J137" t="str">
            <v>г. Санкт-Петербург</v>
          </cell>
          <cell r="K137" t="str">
            <v>13.09.2019</v>
          </cell>
          <cell r="L137" t="str">
            <v>199178</v>
          </cell>
          <cell r="M137" t="str">
            <v>г.Санкт-Петербург</v>
          </cell>
          <cell r="N137" t="str">
            <v>г.Санкт-Петербург, Средний пр-кт ВО, 61 лА,п1Н</v>
          </cell>
          <cell r="O137" t="str">
            <v>Аренда</v>
          </cell>
        </row>
        <row r="138">
          <cell r="A138" t="str">
            <v>323U</v>
          </cell>
          <cell r="B138" t="str">
            <v>16806-Пятерочка</v>
          </cell>
          <cell r="C138" t="str">
            <v>16806</v>
          </cell>
          <cell r="D138" t="str">
            <v>X500/13SZ323U</v>
          </cell>
          <cell r="E138" t="str">
            <v>E1030107</v>
          </cell>
          <cell r="F138" t="str">
            <v>ТС Пятерочка</v>
          </cell>
          <cell r="G138" t="str">
            <v>Северо-Запад</v>
          </cell>
          <cell r="H138" t="str">
            <v>Северо-Запад 3</v>
          </cell>
          <cell r="I138" t="str">
            <v>Кластер Северо-Запад 17 ЛО-Сертолово</v>
          </cell>
          <cell r="J138" t="str">
            <v>г. Санкт-Петербург</v>
          </cell>
          <cell r="K138" t="str">
            <v>10.07.2019</v>
          </cell>
          <cell r="L138" t="str">
            <v>194356</v>
          </cell>
          <cell r="M138" t="str">
            <v>г.Санкт-Петербург</v>
          </cell>
          <cell r="N138" t="str">
            <v>г.Санкт-Петербург, Выборгское ш, 7 к1,лАчп15Н</v>
          </cell>
          <cell r="O138" t="str">
            <v>Аренда</v>
          </cell>
        </row>
        <row r="139">
          <cell r="A139" t="str">
            <v>323V</v>
          </cell>
          <cell r="B139" t="str">
            <v>16715-Пятерочка</v>
          </cell>
          <cell r="C139" t="str">
            <v>16715</v>
          </cell>
          <cell r="D139" t="str">
            <v>X500/13SZ323V</v>
          </cell>
          <cell r="E139" t="str">
            <v>E1030016</v>
          </cell>
          <cell r="F139" t="str">
            <v>ТС Пятерочка</v>
          </cell>
          <cell r="G139" t="str">
            <v>Северо-Запад</v>
          </cell>
          <cell r="H139" t="str">
            <v>Северо-Запад 3</v>
          </cell>
          <cell r="I139" t="str">
            <v>Кластер Северо-Запад 19 СПБ-Охта</v>
          </cell>
          <cell r="J139" t="str">
            <v>г. Санкт-Петербург</v>
          </cell>
          <cell r="K139" t="str">
            <v>25.07.2019</v>
          </cell>
          <cell r="L139" t="str">
            <v>192174</v>
          </cell>
          <cell r="M139" t="str">
            <v>г.Санкт-Петербург</v>
          </cell>
          <cell r="N139" t="str">
            <v>г.Санкт-Петербург, Седова ул, 99 к1лАп1Н</v>
          </cell>
          <cell r="O139" t="str">
            <v>Аренда</v>
          </cell>
        </row>
        <row r="140">
          <cell r="A140" t="str">
            <v>323W</v>
          </cell>
          <cell r="B140" t="str">
            <v>16721-Пятерочка</v>
          </cell>
          <cell r="C140" t="str">
            <v>16721</v>
          </cell>
          <cell r="D140" t="str">
            <v>X500/13SZ323W</v>
          </cell>
          <cell r="E140" t="str">
            <v>E1030022</v>
          </cell>
          <cell r="F140" t="str">
            <v>ТС Пятерочка</v>
          </cell>
          <cell r="G140" t="str">
            <v>Северо-Запад</v>
          </cell>
          <cell r="H140" t="str">
            <v>Северо-Запад 3</v>
          </cell>
          <cell r="I140" t="str">
            <v>Кластер Северо-Запад 14 СПБ-Центр</v>
          </cell>
          <cell r="J140" t="str">
            <v>г. Санкт-Петербург</v>
          </cell>
          <cell r="K140" t="str">
            <v>15.01.2020</v>
          </cell>
          <cell r="L140" t="str">
            <v>197101</v>
          </cell>
          <cell r="M140" t="str">
            <v>г.Санкт-Петербург</v>
          </cell>
          <cell r="N140" t="str">
            <v>г.Санкт-Петербург, Большая Пушкарская ул, 44 лАп1Н7Н2Н</v>
          </cell>
          <cell r="O140" t="str">
            <v>Аренда</v>
          </cell>
        </row>
        <row r="141">
          <cell r="A141" t="str">
            <v>323X</v>
          </cell>
          <cell r="B141" t="str">
            <v>16743-Пятерочка</v>
          </cell>
          <cell r="C141" t="str">
            <v>16743</v>
          </cell>
          <cell r="D141" t="str">
            <v>X500/13SZ323X</v>
          </cell>
          <cell r="E141" t="str">
            <v>E1030044</v>
          </cell>
          <cell r="F141" t="str">
            <v>ТС Пятерочка</v>
          </cell>
          <cell r="G141" t="str">
            <v>Северо-Запад</v>
          </cell>
          <cell r="H141" t="str">
            <v>Северо-Запад 3</v>
          </cell>
          <cell r="I141" t="str">
            <v>Кластер Северо-Запад 19 СПБ-Охта</v>
          </cell>
          <cell r="J141" t="str">
            <v>г. Санкт-Петербург</v>
          </cell>
          <cell r="K141" t="str">
            <v>19.09.2019</v>
          </cell>
          <cell r="L141" t="str">
            <v>195027</v>
          </cell>
          <cell r="M141" t="str">
            <v>г.Санкт-Петербург</v>
          </cell>
          <cell r="N141" t="str">
            <v>г.Санкт-Петербург, Среднеохтинский пр-кт, 4 лАп1Н</v>
          </cell>
          <cell r="O141" t="str">
            <v>Аренда</v>
          </cell>
        </row>
        <row r="142">
          <cell r="A142" t="str">
            <v>323Y</v>
          </cell>
          <cell r="B142" t="str">
            <v>16744-Пятерочка</v>
          </cell>
          <cell r="C142" t="str">
            <v>16744</v>
          </cell>
          <cell r="D142" t="str">
            <v>X500/13SZ323Y</v>
          </cell>
          <cell r="E142" t="str">
            <v>E1030045</v>
          </cell>
          <cell r="F142" t="str">
            <v>ТС Пятерочка</v>
          </cell>
          <cell r="G142" t="str">
            <v>Северо-Запад</v>
          </cell>
          <cell r="H142" t="str">
            <v>Северо-Запад 3</v>
          </cell>
          <cell r="I142" t="str">
            <v>Кластер Северо-Запад 14 СПБ-Центр</v>
          </cell>
          <cell r="J142" t="str">
            <v>г. Санкт-Петербург</v>
          </cell>
          <cell r="K142" t="str">
            <v>11.06.2019</v>
          </cell>
          <cell r="L142" t="str">
            <v>191119</v>
          </cell>
          <cell r="M142" t="str">
            <v>г.Санкт-Петербург</v>
          </cell>
          <cell r="N142" t="str">
            <v>г.Санкт-Петербург, Марата ул, 65/20 лАп3Н</v>
          </cell>
          <cell r="O142" t="str">
            <v>Аренда</v>
          </cell>
        </row>
        <row r="143">
          <cell r="A143" t="str">
            <v>324C</v>
          </cell>
          <cell r="B143" t="str">
            <v>16752-Пятерочка</v>
          </cell>
          <cell r="C143" t="str">
            <v>16752</v>
          </cell>
          <cell r="D143" t="str">
            <v>X500/13SZ324C</v>
          </cell>
          <cell r="E143" t="str">
            <v>E1030053</v>
          </cell>
          <cell r="F143" t="str">
            <v>ТС Пятерочка</v>
          </cell>
          <cell r="G143" t="str">
            <v>Северо-Запад</v>
          </cell>
          <cell r="H143" t="str">
            <v>Северо-Запад 3</v>
          </cell>
          <cell r="I143" t="str">
            <v>Кластер Северо-Запад 19 СПБ-Охта</v>
          </cell>
          <cell r="J143" t="str">
            <v>г. Санкт-Петербург</v>
          </cell>
          <cell r="K143" t="str">
            <v>27.11.2020</v>
          </cell>
          <cell r="L143" t="str">
            <v>191024</v>
          </cell>
          <cell r="M143" t="str">
            <v>г.Санкт-Петербург</v>
          </cell>
          <cell r="N143" t="str">
            <v>г.Санкт-Петербург, Невский пр-кт, 146 лАчп1Нк1-</v>
          </cell>
          <cell r="O143" t="str">
            <v>Аренда</v>
          </cell>
        </row>
        <row r="144">
          <cell r="A144" t="str">
            <v>324D</v>
          </cell>
          <cell r="B144" t="str">
            <v>16757-Пятерочка</v>
          </cell>
          <cell r="C144" t="str">
            <v>16757</v>
          </cell>
          <cell r="D144" t="str">
            <v>X500/13SZ324D</v>
          </cell>
          <cell r="E144" t="str">
            <v>E1030058</v>
          </cell>
          <cell r="F144" t="str">
            <v>ТС Пятерочка</v>
          </cell>
          <cell r="G144" t="str">
            <v>Северо-Запад</v>
          </cell>
          <cell r="H144" t="str">
            <v>Северо-Запад 3</v>
          </cell>
          <cell r="I144" t="str">
            <v>Кластер Северо-Запад 05 Тосно</v>
          </cell>
          <cell r="J144" t="str">
            <v>г. Санкт-Петербург</v>
          </cell>
          <cell r="K144" t="str">
            <v>15.08.2019</v>
          </cell>
          <cell r="L144" t="str">
            <v>196240</v>
          </cell>
          <cell r="M144" t="str">
            <v>г.Санкт-Петербург</v>
          </cell>
          <cell r="N144" t="str">
            <v>г.Санкт-Петербург, Костюшко ул, 68 лАп12Н-14Н</v>
          </cell>
          <cell r="O144" t="str">
            <v>Аренда</v>
          </cell>
        </row>
        <row r="145">
          <cell r="A145" t="str">
            <v>324E</v>
          </cell>
          <cell r="B145" t="str">
            <v>16758-Пятерочка</v>
          </cell>
          <cell r="C145" t="str">
            <v>16758</v>
          </cell>
          <cell r="D145" t="str">
            <v>X500/13SZ324E</v>
          </cell>
          <cell r="E145" t="str">
            <v>E1030059</v>
          </cell>
          <cell r="F145" t="str">
            <v>ТС Пятерочка</v>
          </cell>
          <cell r="G145" t="str">
            <v>Северо-Запад</v>
          </cell>
          <cell r="H145" t="str">
            <v>Северо-Запад 3</v>
          </cell>
          <cell r="I145" t="str">
            <v>Кластер Северо-Запад 19 СПБ-Охта</v>
          </cell>
          <cell r="J145" t="str">
            <v>г. Санкт-Петербург</v>
          </cell>
          <cell r="K145" t="str">
            <v>25.07.2019</v>
          </cell>
          <cell r="L145" t="str">
            <v>192102</v>
          </cell>
          <cell r="M145" t="str">
            <v>г.Санкт-Петербург</v>
          </cell>
          <cell r="N145" t="str">
            <v>г.Санкт-Петербург, Стрельбищенская ул, 16 лАп1Н,27Н</v>
          </cell>
          <cell r="O145" t="str">
            <v>Аренда</v>
          </cell>
        </row>
        <row r="146">
          <cell r="A146" t="str">
            <v>324G</v>
          </cell>
          <cell r="B146" t="str">
            <v>16790-Пятерочка</v>
          </cell>
          <cell r="C146" t="str">
            <v>16790</v>
          </cell>
          <cell r="D146" t="str">
            <v>X500/13SZ324G</v>
          </cell>
          <cell r="E146" t="str">
            <v>E1030091</v>
          </cell>
          <cell r="F146" t="str">
            <v>ТС Пятерочка</v>
          </cell>
          <cell r="G146" t="str">
            <v>Северо-Запад</v>
          </cell>
          <cell r="H146" t="str">
            <v>Северо-Запад 3</v>
          </cell>
          <cell r="I146" t="str">
            <v>Кластер Северо-Запад 19 СПБ-Охта</v>
          </cell>
          <cell r="J146" t="str">
            <v>г. Санкт-Петербург</v>
          </cell>
          <cell r="K146" t="str">
            <v>29.08.2019</v>
          </cell>
          <cell r="L146" t="str">
            <v>191036</v>
          </cell>
          <cell r="M146" t="str">
            <v>г.Санкт-Петербург</v>
          </cell>
          <cell r="N146" t="str">
            <v>г.Санкт-Петербург, Полтавский пр, 2 лА</v>
          </cell>
          <cell r="O146" t="str">
            <v>Аренда</v>
          </cell>
        </row>
        <row r="147">
          <cell r="A147" t="str">
            <v>324I</v>
          </cell>
          <cell r="B147" t="str">
            <v>16770-Пятерочка</v>
          </cell>
          <cell r="C147" t="str">
            <v>16770</v>
          </cell>
          <cell r="D147" t="str">
            <v>X500/13SZ324I</v>
          </cell>
          <cell r="E147" t="str">
            <v>E1030071</v>
          </cell>
          <cell r="F147" t="str">
            <v>ТС Пятерочка</v>
          </cell>
          <cell r="G147" t="str">
            <v>Северо-Запад</v>
          </cell>
          <cell r="H147" t="str">
            <v>Северо-Запад 3</v>
          </cell>
          <cell r="I147" t="str">
            <v>Кластер Северо-Запад 13 СПБ Юго-Запад</v>
          </cell>
          <cell r="J147" t="str">
            <v>г. Санкт-Петербург</v>
          </cell>
          <cell r="K147" t="str">
            <v>26.06.2019</v>
          </cell>
          <cell r="L147" t="str">
            <v>198207</v>
          </cell>
          <cell r="M147" t="str">
            <v>г.Санкт-Петербург</v>
          </cell>
          <cell r="N147" t="str">
            <v>г.Санкт-Петербург, Зины Портновой ул, 36 лА</v>
          </cell>
          <cell r="O147" t="str">
            <v>Аренда</v>
          </cell>
        </row>
        <row r="148">
          <cell r="A148" t="str">
            <v>324J</v>
          </cell>
          <cell r="B148" t="str">
            <v>16773-Пятерочка</v>
          </cell>
          <cell r="C148" t="str">
            <v>16773</v>
          </cell>
          <cell r="D148" t="str">
            <v>X500/13SZ324J</v>
          </cell>
          <cell r="E148" t="str">
            <v>E1030074</v>
          </cell>
          <cell r="F148" t="str">
            <v>ТС Пятерочка</v>
          </cell>
          <cell r="G148" t="str">
            <v>Северо-Запад</v>
          </cell>
          <cell r="H148" t="str">
            <v>Северо-Запад 3</v>
          </cell>
          <cell r="I148" t="str">
            <v>Кластер Северо-Запад 14 СПБ-Центр</v>
          </cell>
          <cell r="J148" t="str">
            <v>г. Санкт-Петербург</v>
          </cell>
          <cell r="K148" t="str">
            <v>30.08.2019</v>
          </cell>
          <cell r="L148" t="str">
            <v>190020</v>
          </cell>
          <cell r="M148" t="str">
            <v>г.Санкт-Петербург</v>
          </cell>
          <cell r="N148" t="str">
            <v>г.Санкт-Петербург, Рижский пр-кт, 54 лА1,9,а,7Н</v>
          </cell>
          <cell r="O148" t="str">
            <v>Аренда</v>
          </cell>
        </row>
        <row r="149">
          <cell r="A149" t="str">
            <v>324K</v>
          </cell>
          <cell r="B149" t="str">
            <v>16774-Пятерочка</v>
          </cell>
          <cell r="C149" t="str">
            <v>16774</v>
          </cell>
          <cell r="D149" t="str">
            <v>X500/13SZ324K</v>
          </cell>
          <cell r="E149" t="str">
            <v>E1030075</v>
          </cell>
          <cell r="F149" t="str">
            <v>ТС Пятерочка</v>
          </cell>
          <cell r="G149" t="str">
            <v>Северо-Запад</v>
          </cell>
          <cell r="H149" t="str">
            <v>Северо-Запад 3</v>
          </cell>
          <cell r="I149" t="str">
            <v>Кластер Северо-Запад 19 СПБ-Охта</v>
          </cell>
          <cell r="J149" t="str">
            <v>г. Санкт-Петербург</v>
          </cell>
          <cell r="K149" t="str">
            <v>28.01.2020</v>
          </cell>
          <cell r="L149" t="str">
            <v>192012</v>
          </cell>
          <cell r="M149" t="str">
            <v>г.Санкт-Петербург</v>
          </cell>
          <cell r="N149" t="str">
            <v>г.Санкт-Петербург, Запорожская ул, 23 к2лАп20Н</v>
          </cell>
          <cell r="O149" t="str">
            <v>Аренда</v>
          </cell>
        </row>
        <row r="150">
          <cell r="A150" t="str">
            <v>324L</v>
          </cell>
          <cell r="B150" t="str">
            <v>16779-Пятерочка</v>
          </cell>
          <cell r="C150" t="str">
            <v>16779</v>
          </cell>
          <cell r="D150" t="str">
            <v>X500/13SZ324L</v>
          </cell>
          <cell r="E150" t="str">
            <v>E1030080</v>
          </cell>
          <cell r="F150" t="str">
            <v>ТС Пятерочка</v>
          </cell>
          <cell r="G150" t="str">
            <v>Северо-Запад</v>
          </cell>
          <cell r="H150" t="str">
            <v>Северо-Запад 3</v>
          </cell>
          <cell r="I150" t="str">
            <v>Кластер Северо-Запад 10 СПБ-ЛО-Петергоф</v>
          </cell>
          <cell r="J150" t="str">
            <v>г. Санкт-Петербург</v>
          </cell>
          <cell r="K150" t="str">
            <v>13.09.2019</v>
          </cell>
          <cell r="L150" t="str">
            <v>198264</v>
          </cell>
          <cell r="M150" t="str">
            <v>г.Санкт-Петербург</v>
          </cell>
          <cell r="N150" t="str">
            <v>г.Санкт-Петербург, Пограничника Гарькавого ул, 33 лАп20Н</v>
          </cell>
          <cell r="O150" t="str">
            <v>Аренда</v>
          </cell>
        </row>
        <row r="151">
          <cell r="A151" t="str">
            <v>324M</v>
          </cell>
          <cell r="B151" t="str">
            <v>16785-Пятерочка</v>
          </cell>
          <cell r="C151" t="str">
            <v>16785</v>
          </cell>
          <cell r="D151" t="str">
            <v>X500/13SZ324M</v>
          </cell>
          <cell r="E151" t="str">
            <v>E1030086</v>
          </cell>
          <cell r="F151" t="str">
            <v>ТС Пятерочка</v>
          </cell>
          <cell r="G151" t="str">
            <v>Северо-Запад</v>
          </cell>
          <cell r="H151" t="str">
            <v>Северо-Запад 3</v>
          </cell>
          <cell r="I151" t="str">
            <v>Кластер Северо-Запад 14 СПБ-Центр</v>
          </cell>
          <cell r="J151" t="str">
            <v>г. Санкт-Петербург</v>
          </cell>
          <cell r="K151" t="str">
            <v>18.10.2019</v>
          </cell>
          <cell r="L151" t="str">
            <v>191028</v>
          </cell>
          <cell r="M151" t="str">
            <v>г.Санкт-Петербург</v>
          </cell>
          <cell r="N151" t="str">
            <v>г.Санкт-Петербург, Кирочная ул, 24 лАп31Н</v>
          </cell>
          <cell r="O151" t="str">
            <v>Аренда</v>
          </cell>
        </row>
        <row r="152">
          <cell r="A152" t="str">
            <v>324N</v>
          </cell>
          <cell r="B152" t="str">
            <v>16789-Пятерочка</v>
          </cell>
          <cell r="C152" t="str">
            <v>16789</v>
          </cell>
          <cell r="D152" t="str">
            <v>X500/13SZ324N</v>
          </cell>
          <cell r="E152" t="str">
            <v>E1030090</v>
          </cell>
          <cell r="F152" t="str">
            <v>ТС Пятерочка</v>
          </cell>
          <cell r="G152" t="str">
            <v>Северо-Запад</v>
          </cell>
          <cell r="H152" t="str">
            <v>Северо-Запад 1</v>
          </cell>
          <cell r="I152" t="str">
            <v>Кластер Северо-Запад 12 СПБ-ЛО-Всеволожс</v>
          </cell>
          <cell r="J152" t="str">
            <v>Ленинградская обл.</v>
          </cell>
          <cell r="K152" t="str">
            <v>19.06.2019</v>
          </cell>
          <cell r="L152" t="str">
            <v>188671</v>
          </cell>
          <cell r="M152" t="str">
            <v>гп.Рахья</v>
          </cell>
          <cell r="N152" t="str">
            <v>гп.Рахья, Ленинградское ш, 14А п1Н</v>
          </cell>
          <cell r="O152" t="str">
            <v>Аренда</v>
          </cell>
        </row>
        <row r="153">
          <cell r="A153" t="str">
            <v>324O</v>
          </cell>
          <cell r="B153" t="str">
            <v>16716-Пятерочка</v>
          </cell>
          <cell r="C153" t="str">
            <v>16716</v>
          </cell>
          <cell r="D153" t="str">
            <v>X500/13SZ324O</v>
          </cell>
          <cell r="E153" t="str">
            <v>E1030017</v>
          </cell>
          <cell r="F153" t="str">
            <v>ТС Пятерочка</v>
          </cell>
          <cell r="G153" t="str">
            <v>Северо-Запад</v>
          </cell>
          <cell r="H153" t="str">
            <v>Северо-Запад 3</v>
          </cell>
          <cell r="I153" t="str">
            <v>Кластер Северо-Запад 19 СПБ-Охта</v>
          </cell>
          <cell r="J153" t="str">
            <v>г. Санкт-Петербург</v>
          </cell>
          <cell r="K153" t="str">
            <v>13.05.2019</v>
          </cell>
          <cell r="L153" t="str">
            <v>195213</v>
          </cell>
          <cell r="M153" t="str">
            <v>г.Санкт-Петербург</v>
          </cell>
          <cell r="N153" t="str">
            <v>г.Санкт-Петербург, Новочеркасский пр-кт, 52 лАп1,5-7Н</v>
          </cell>
          <cell r="O153" t="str">
            <v>Аренда</v>
          </cell>
        </row>
        <row r="154">
          <cell r="A154" t="str">
            <v>324P</v>
          </cell>
          <cell r="B154" t="str">
            <v>16723-Пятерочка</v>
          </cell>
          <cell r="C154" t="str">
            <v>16723</v>
          </cell>
          <cell r="D154" t="str">
            <v>X500/13SZ324P</v>
          </cell>
          <cell r="E154" t="str">
            <v>E1030024</v>
          </cell>
          <cell r="F154" t="str">
            <v>ТС Пятерочка</v>
          </cell>
          <cell r="G154" t="str">
            <v>Северо-Запад</v>
          </cell>
          <cell r="H154" t="str">
            <v>Северо-Запад 3</v>
          </cell>
          <cell r="I154" t="str">
            <v>Кластер Северо-Запад 13 СПБ Юго-Запад</v>
          </cell>
          <cell r="J154" t="str">
            <v>г. Санкт-Петербург</v>
          </cell>
          <cell r="K154" t="str">
            <v>07.05.2019</v>
          </cell>
          <cell r="L154" t="str">
            <v>192242</v>
          </cell>
          <cell r="M154" t="str">
            <v>г.Санкт-Петербург</v>
          </cell>
          <cell r="N154" t="str">
            <v>г.Санкт-Петербург, Будапештская ул, 8 к5лАп4,7Н</v>
          </cell>
          <cell r="O154" t="str">
            <v>Аренда</v>
          </cell>
        </row>
        <row r="155">
          <cell r="A155" t="str">
            <v>324Q</v>
          </cell>
          <cell r="B155" t="str">
            <v>16731-Пятерочка</v>
          </cell>
          <cell r="C155" t="str">
            <v>16731</v>
          </cell>
          <cell r="D155" t="str">
            <v>X500/13SZ324Q</v>
          </cell>
          <cell r="E155" t="str">
            <v>E1030032</v>
          </cell>
          <cell r="F155" t="str">
            <v>ТС Пятерочка</v>
          </cell>
          <cell r="G155" t="str">
            <v>Северо-Запад</v>
          </cell>
          <cell r="H155" t="str">
            <v>Северо-Запад 3</v>
          </cell>
          <cell r="I155" t="str">
            <v>Кластер Северо-Запад 11 СПБ-ЛО-Выборг</v>
          </cell>
          <cell r="J155" t="str">
            <v>г. Санкт-Петербург</v>
          </cell>
          <cell r="K155" t="str">
            <v>17.07.2019</v>
          </cell>
          <cell r="L155" t="str">
            <v>197762</v>
          </cell>
          <cell r="M155" t="str">
            <v>г.Санкт-Петербург,г.Кронштадт</v>
          </cell>
          <cell r="N155" t="str">
            <v>г.Санкт-Петербург,г.Кронштадт, Комсомола ул, 13 лАчп1Н</v>
          </cell>
          <cell r="O155" t="str">
            <v>Аренда</v>
          </cell>
        </row>
        <row r="156">
          <cell r="A156" t="str">
            <v>324S</v>
          </cell>
          <cell r="B156" t="str">
            <v>16740-Пятерочка</v>
          </cell>
          <cell r="C156" t="str">
            <v>16740</v>
          </cell>
          <cell r="D156" t="str">
            <v>X500/13SZ324S</v>
          </cell>
          <cell r="E156" t="str">
            <v>E1030041</v>
          </cell>
          <cell r="F156" t="str">
            <v>ТС Пятерочка</v>
          </cell>
          <cell r="G156" t="str">
            <v>Северо-Запад</v>
          </cell>
          <cell r="H156" t="str">
            <v>Северо-Запад 3</v>
          </cell>
          <cell r="I156" t="str">
            <v>Кластер Северо-Запад 10 СПБ-ЛО-Петергоф</v>
          </cell>
          <cell r="J156" t="str">
            <v>г. Санкт-Петербург</v>
          </cell>
          <cell r="K156" t="str">
            <v>29.04.2019</v>
          </cell>
          <cell r="L156" t="str">
            <v>198320</v>
          </cell>
          <cell r="M156" t="str">
            <v>г.Санкт-Петербург,г.Красное Село</v>
          </cell>
          <cell r="N156" t="str">
            <v>г.Санкт-Петербург,г.Красное ..., Ленина пр-кт, 75 лАчп1к1-39</v>
          </cell>
          <cell r="O156" t="str">
            <v>Аренда</v>
          </cell>
        </row>
        <row r="157">
          <cell r="A157" t="str">
            <v>324U</v>
          </cell>
          <cell r="B157" t="str">
            <v>16759-Пятерочка</v>
          </cell>
          <cell r="C157" t="str">
            <v>16759</v>
          </cell>
          <cell r="D157" t="str">
            <v>X500/13SZ324U</v>
          </cell>
          <cell r="E157" t="str">
            <v>E1030060</v>
          </cell>
          <cell r="F157" t="str">
            <v>ТС Пятерочка</v>
          </cell>
          <cell r="G157" t="str">
            <v>Северо-Запад</v>
          </cell>
          <cell r="H157" t="str">
            <v>Северо-Запад 3</v>
          </cell>
          <cell r="I157" t="str">
            <v>Кластер Северо-Запад 19 СПБ-Охта</v>
          </cell>
          <cell r="J157" t="str">
            <v>г. Санкт-Петербург</v>
          </cell>
          <cell r="K157" t="str">
            <v>15.08.2019</v>
          </cell>
          <cell r="L157" t="str">
            <v>192174</v>
          </cell>
          <cell r="M157" t="str">
            <v>г.Санкт-Петербург</v>
          </cell>
          <cell r="N157" t="str">
            <v>г.Санкт-Петербург, Седова ул, 126 лАп1-13Н</v>
          </cell>
          <cell r="O157" t="str">
            <v>Аренда</v>
          </cell>
        </row>
        <row r="158">
          <cell r="A158" t="str">
            <v>324V</v>
          </cell>
          <cell r="B158" t="str">
            <v>16762-Пятерочка</v>
          </cell>
          <cell r="C158" t="str">
            <v>16762</v>
          </cell>
          <cell r="D158" t="str">
            <v>X500/13SZ324V</v>
          </cell>
          <cell r="E158" t="str">
            <v>E1030063</v>
          </cell>
          <cell r="F158" t="str">
            <v>ТС Пятерочка</v>
          </cell>
          <cell r="G158" t="str">
            <v>Северо-Запад</v>
          </cell>
          <cell r="H158" t="str">
            <v>Северо-Запад 1</v>
          </cell>
          <cell r="I158" t="str">
            <v>Кластер Северо-Запад 18 Кировск</v>
          </cell>
          <cell r="J158" t="str">
            <v>г. Санкт-Петербург</v>
          </cell>
          <cell r="K158" t="str">
            <v>29.05.2019</v>
          </cell>
          <cell r="L158" t="str">
            <v>193079</v>
          </cell>
          <cell r="M158" t="str">
            <v>г.Санкт-Петербург</v>
          </cell>
          <cell r="N158" t="str">
            <v>г.Санкт-Петербург, Народная ул, 33 лО,чп1Н</v>
          </cell>
          <cell r="O158" t="str">
            <v>Аренда</v>
          </cell>
        </row>
        <row r="159">
          <cell r="A159" t="str">
            <v>324W</v>
          </cell>
          <cell r="B159" t="str">
            <v>16792-Пятерочка</v>
          </cell>
          <cell r="C159" t="str">
            <v>16792</v>
          </cell>
          <cell r="D159" t="str">
            <v>X500/13SZ324W</v>
          </cell>
          <cell r="E159" t="str">
            <v>E1030093</v>
          </cell>
          <cell r="F159" t="str">
            <v>ТС Пятерочка</v>
          </cell>
          <cell r="G159" t="str">
            <v>Северо-Запад</v>
          </cell>
          <cell r="H159" t="str">
            <v>Северо-Запад 3</v>
          </cell>
          <cell r="I159" t="str">
            <v>Кластер Северо-Запад 13 СПБ Юго-Запад</v>
          </cell>
          <cell r="J159" t="str">
            <v>г. Санкт-Петербург</v>
          </cell>
          <cell r="K159" t="str">
            <v>28.06.2019</v>
          </cell>
          <cell r="L159" t="str">
            <v>196244</v>
          </cell>
          <cell r="M159" t="str">
            <v>г.Санкт-Петербург</v>
          </cell>
          <cell r="N159" t="str">
            <v>г.Санкт-Петербург, Космонавтов пр-кт, 28 к1,п5Н</v>
          </cell>
          <cell r="O159" t="str">
            <v>Аренда</v>
          </cell>
        </row>
        <row r="160">
          <cell r="A160" t="str">
            <v>324X</v>
          </cell>
          <cell r="B160" t="str">
            <v>16733-Пятерочка</v>
          </cell>
          <cell r="C160" t="str">
            <v>16733</v>
          </cell>
          <cell r="D160" t="str">
            <v>X500/13SZ324X</v>
          </cell>
          <cell r="E160" t="str">
            <v>E1030034</v>
          </cell>
          <cell r="F160" t="str">
            <v>ТС Пятерочка</v>
          </cell>
          <cell r="G160" t="str">
            <v>Северо-Запад</v>
          </cell>
          <cell r="H160" t="str">
            <v>Северо-Запад 3</v>
          </cell>
          <cell r="I160" t="str">
            <v>Кластер Северо-Запад 11 СПБ-ЛО-Выборг</v>
          </cell>
          <cell r="J160" t="str">
            <v>г. Санкт-Петербург</v>
          </cell>
          <cell r="K160" t="str">
            <v>05.06.2019</v>
          </cell>
          <cell r="L160" t="str">
            <v>197706</v>
          </cell>
          <cell r="M160" t="str">
            <v>г.Санкт-Петербург,г.Сестрорецк</v>
          </cell>
          <cell r="N160" t="str">
            <v>г.Санкт-Петербург,г.Сестрорецк, Володарского ул, 9 лА,п1Н</v>
          </cell>
          <cell r="O160" t="str">
            <v>Аренда</v>
          </cell>
        </row>
        <row r="161">
          <cell r="A161" t="str">
            <v>325A</v>
          </cell>
          <cell r="B161" t="str">
            <v>16100-Пятерочка</v>
          </cell>
          <cell r="C161" t="str">
            <v>16100</v>
          </cell>
          <cell r="D161" t="str">
            <v>X500/13SZ325A</v>
          </cell>
          <cell r="E161" t="str">
            <v>E1029264</v>
          </cell>
          <cell r="F161" t="str">
            <v>ТС Пятерочка</v>
          </cell>
          <cell r="G161" t="str">
            <v>Северо-Запад</v>
          </cell>
          <cell r="H161" t="str">
            <v>Северо-Запад 3</v>
          </cell>
          <cell r="I161" t="str">
            <v>Кластер Северо-Запад 13 СПБ Юго-Запад</v>
          </cell>
          <cell r="J161" t="str">
            <v>г. Санкт-Петербург</v>
          </cell>
          <cell r="K161" t="str">
            <v>18.12.2018</v>
          </cell>
          <cell r="L161" t="str">
            <v>198330</v>
          </cell>
          <cell r="M161" t="str">
            <v>г.Санкт-Петербург</v>
          </cell>
          <cell r="N161" t="str">
            <v>г.Санкт-Петербург, Ленинский пр-кт, 95 к1лАп55Н</v>
          </cell>
          <cell r="O161" t="str">
            <v>Аренда</v>
          </cell>
        </row>
        <row r="162">
          <cell r="A162" t="str">
            <v>325C</v>
          </cell>
          <cell r="B162" t="str">
            <v>16764-Пятерочка</v>
          </cell>
          <cell r="C162" t="str">
            <v>16764</v>
          </cell>
          <cell r="D162" t="str">
            <v>X500/13SZ325C</v>
          </cell>
          <cell r="E162" t="str">
            <v>E1030065</v>
          </cell>
          <cell r="F162" t="str">
            <v>ТС Пятерочка</v>
          </cell>
          <cell r="G162" t="str">
            <v>Северо-Запад</v>
          </cell>
          <cell r="H162" t="str">
            <v>Северо-Запад 3</v>
          </cell>
          <cell r="I162" t="str">
            <v>Кластер Северо-Запад 05 Тосно</v>
          </cell>
          <cell r="J162" t="str">
            <v>г. Санкт-Петербург</v>
          </cell>
          <cell r="K162" t="str">
            <v>15.08.2019</v>
          </cell>
          <cell r="L162" t="str">
            <v>196601</v>
          </cell>
          <cell r="M162" t="str">
            <v>г.Санкт-Петербург,г.Пушкин</v>
          </cell>
          <cell r="N162" t="str">
            <v>г.Санкт-Петербург,г.Пушкин, Московское ш, 4 лАп1Н</v>
          </cell>
          <cell r="O162" t="str">
            <v>Аренда</v>
          </cell>
        </row>
        <row r="163">
          <cell r="A163" t="str">
            <v>325E</v>
          </cell>
          <cell r="B163" t="str">
            <v>16766-Пятерочка</v>
          </cell>
          <cell r="C163" t="str">
            <v>16766</v>
          </cell>
          <cell r="D163" t="str">
            <v>X500/13SZ325E</v>
          </cell>
          <cell r="E163" t="str">
            <v>E1030067</v>
          </cell>
          <cell r="F163" t="str">
            <v>ТС Пятерочка</v>
          </cell>
          <cell r="G163" t="str">
            <v>Северо-Запад</v>
          </cell>
          <cell r="H163" t="str">
            <v>Северо-Запад 3</v>
          </cell>
          <cell r="I163" t="str">
            <v>Кластер Северо-Запад 14 СПБ-Центр</v>
          </cell>
          <cell r="J163" t="str">
            <v>г. Санкт-Петербург</v>
          </cell>
          <cell r="K163" t="str">
            <v>13.05.2019</v>
          </cell>
          <cell r="L163" t="str">
            <v>197183</v>
          </cell>
          <cell r="M163" t="str">
            <v>г.Санкт-Петербург</v>
          </cell>
          <cell r="N163" t="str">
            <v>г.Санкт-Петербург, Школьная ул, 3 лА1Н</v>
          </cell>
          <cell r="O163" t="str">
            <v>Аренда</v>
          </cell>
        </row>
        <row r="164">
          <cell r="A164" t="str">
            <v>325H</v>
          </cell>
          <cell r="B164" t="str">
            <v>16778-Пятерочка</v>
          </cell>
          <cell r="C164" t="str">
            <v>16778</v>
          </cell>
          <cell r="D164" t="str">
            <v>X500/13SZ325H</v>
          </cell>
          <cell r="E164" t="str">
            <v>E1030079</v>
          </cell>
          <cell r="F164" t="str">
            <v>ТС Пятерочка</v>
          </cell>
          <cell r="G164" t="str">
            <v>Северо-Запад</v>
          </cell>
          <cell r="H164" t="str">
            <v>Северо-Запад 3</v>
          </cell>
          <cell r="I164" t="str">
            <v>Кластер Северо-Запад 13 СПБ Юго-Запад</v>
          </cell>
          <cell r="J164" t="str">
            <v>г. Санкт-Петербург</v>
          </cell>
          <cell r="K164" t="str">
            <v>06.06.2019</v>
          </cell>
          <cell r="L164" t="str">
            <v>192242</v>
          </cell>
          <cell r="M164" t="str">
            <v>г.Санкт-Петербург</v>
          </cell>
          <cell r="N164" t="str">
            <v>г.Санкт-Петербург, Будапештская ул, 11 лАчп27Н</v>
          </cell>
          <cell r="O164" t="str">
            <v>Аренда</v>
          </cell>
        </row>
        <row r="165">
          <cell r="A165" t="str">
            <v>325J</v>
          </cell>
          <cell r="B165" t="str">
            <v>16803-Пятерочка</v>
          </cell>
          <cell r="C165" t="str">
            <v>16803</v>
          </cell>
          <cell r="D165" t="str">
            <v>X500/13SZ325J</v>
          </cell>
          <cell r="E165" t="str">
            <v>E1030104</v>
          </cell>
          <cell r="F165" t="str">
            <v>ТС Пятерочка</v>
          </cell>
          <cell r="G165" t="str">
            <v>Северо-Запад</v>
          </cell>
          <cell r="H165" t="str">
            <v>Северо-Запад 3</v>
          </cell>
          <cell r="I165" t="str">
            <v>Кластер Северо-Запад 17 ЛО-Сертолово</v>
          </cell>
          <cell r="J165" t="str">
            <v>г. Санкт-Петербург</v>
          </cell>
          <cell r="K165" t="str">
            <v>27.09.2019</v>
          </cell>
          <cell r="L165" t="str">
            <v>194358</v>
          </cell>
          <cell r="M165" t="str">
            <v>г.Санкт-Петербург,п.Парголово</v>
          </cell>
          <cell r="N165" t="str">
            <v>г.Санкт-Петербург,п.Парголово, Федора Абрамова ул, 8 лАп113Н</v>
          </cell>
          <cell r="O165" t="str">
            <v>Аренда</v>
          </cell>
        </row>
        <row r="166">
          <cell r="A166" t="str">
            <v>325K</v>
          </cell>
          <cell r="B166" t="str">
            <v>16727-Пятерочка</v>
          </cell>
          <cell r="C166" t="str">
            <v>16727</v>
          </cell>
          <cell r="D166" t="str">
            <v>X500/13SZ325K</v>
          </cell>
          <cell r="E166" t="str">
            <v>E1030028</v>
          </cell>
          <cell r="F166" t="str">
            <v>ТС Пятерочка</v>
          </cell>
          <cell r="G166" t="str">
            <v>Северо-Запад</v>
          </cell>
          <cell r="H166" t="str">
            <v>Северо-Запад 1</v>
          </cell>
          <cell r="I166" t="str">
            <v>Кластер Северо-Запад 12 СПБ-ЛО-Всеволожс</v>
          </cell>
          <cell r="J166" t="str">
            <v>г. Санкт-Петербург</v>
          </cell>
          <cell r="K166" t="str">
            <v>20.09.2019</v>
          </cell>
          <cell r="L166" t="str">
            <v>195279</v>
          </cell>
          <cell r="M166" t="str">
            <v>г.Санкт-Петербург</v>
          </cell>
          <cell r="N166" t="str">
            <v>г.Санкт-Петербург, Ириновский пр-кт, 27 к1лАп2Н</v>
          </cell>
          <cell r="O166" t="str">
            <v>Аренда</v>
          </cell>
        </row>
        <row r="167">
          <cell r="A167" t="str">
            <v>325L</v>
          </cell>
          <cell r="B167" t="str">
            <v>16734-Пятерочка</v>
          </cell>
          <cell r="C167" t="str">
            <v>16734</v>
          </cell>
          <cell r="D167" t="str">
            <v>X500/13SZ325L</v>
          </cell>
          <cell r="E167" t="str">
            <v>E1030035</v>
          </cell>
          <cell r="F167" t="str">
            <v>ТС Пятерочка</v>
          </cell>
          <cell r="G167" t="str">
            <v>Северо-Запад</v>
          </cell>
          <cell r="H167" t="str">
            <v>Северо-Запад 3</v>
          </cell>
          <cell r="I167" t="str">
            <v>Кластер Северо-Запад 10 СПБ-ЛО-Петергоф</v>
          </cell>
          <cell r="J167" t="str">
            <v>Ленинградская обл.</v>
          </cell>
          <cell r="K167" t="str">
            <v>26.04.2019</v>
          </cell>
          <cell r="L167" t="str">
            <v>188480</v>
          </cell>
          <cell r="M167" t="str">
            <v>г.Кингисепп</v>
          </cell>
          <cell r="N167" t="str">
            <v>г.Кингисепп, Вокзальная ул, 7</v>
          </cell>
          <cell r="O167" t="str">
            <v>Аренда</v>
          </cell>
        </row>
        <row r="168">
          <cell r="A168" t="str">
            <v>325N</v>
          </cell>
          <cell r="B168" t="str">
            <v>16739-Пятерочка</v>
          </cell>
          <cell r="C168" t="str">
            <v>16739</v>
          </cell>
          <cell r="D168" t="str">
            <v>X500/13SZ325N</v>
          </cell>
          <cell r="E168" t="str">
            <v>E1030040</v>
          </cell>
          <cell r="F168" t="str">
            <v>ТС Пятерочка</v>
          </cell>
          <cell r="G168" t="str">
            <v>Северо-Запад</v>
          </cell>
          <cell r="H168" t="str">
            <v>Северо-Запад 3</v>
          </cell>
          <cell r="I168" t="str">
            <v>Кластер Северо-Запад 17 ЛО-Сертолово</v>
          </cell>
          <cell r="J168" t="str">
            <v>г. Санкт-Петербург</v>
          </cell>
          <cell r="K168" t="str">
            <v>29.06.2019</v>
          </cell>
          <cell r="L168" t="str">
            <v>195267</v>
          </cell>
          <cell r="M168" t="str">
            <v>г.Санкт-Петербург</v>
          </cell>
          <cell r="N168" t="str">
            <v>г.Санкт-Петербург, Ушинского ул, 5 к1лАк1-10</v>
          </cell>
          <cell r="O168" t="str">
            <v>Аренда</v>
          </cell>
        </row>
        <row r="169">
          <cell r="A169" t="str">
            <v>325O</v>
          </cell>
          <cell r="B169" t="str">
            <v>16767-Пятерочка</v>
          </cell>
          <cell r="C169" t="str">
            <v>16767</v>
          </cell>
          <cell r="D169" t="str">
            <v>X500/13SZ325O</v>
          </cell>
          <cell r="E169" t="str">
            <v>E1030068</v>
          </cell>
          <cell r="F169" t="str">
            <v>ТС Пятерочка</v>
          </cell>
          <cell r="G169" t="str">
            <v>Северо-Запад</v>
          </cell>
          <cell r="H169" t="str">
            <v>Северо-Запад 1</v>
          </cell>
          <cell r="I169" t="str">
            <v>Кластер Северо-Запад 12 СПБ-ЛО-Всеволожс</v>
          </cell>
          <cell r="J169" t="str">
            <v>Ленинградская обл.</v>
          </cell>
          <cell r="K169" t="str">
            <v>20.05.2019</v>
          </cell>
          <cell r="L169" t="str">
            <v>188730</v>
          </cell>
          <cell r="M169" t="str">
            <v>п.Сосново</v>
          </cell>
          <cell r="N169" t="str">
            <v>п.Сосново, Мичуринская ул, 2</v>
          </cell>
          <cell r="O169" t="str">
            <v>Аренда</v>
          </cell>
        </row>
        <row r="170">
          <cell r="A170" t="str">
            <v>325P</v>
          </cell>
          <cell r="B170" t="str">
            <v>16782-Пятерочка</v>
          </cell>
          <cell r="C170" t="str">
            <v>16782</v>
          </cell>
          <cell r="D170" t="str">
            <v>X500/13SZ325P</v>
          </cell>
          <cell r="E170" t="str">
            <v>E1030083</v>
          </cell>
          <cell r="F170" t="str">
            <v>ТС Пятерочка</v>
          </cell>
          <cell r="G170" t="str">
            <v>Северо-Запад</v>
          </cell>
          <cell r="H170" t="str">
            <v>Северо-Запад 1</v>
          </cell>
          <cell r="I170" t="str">
            <v>Кластер Северо-Запад 12 СПБ-ЛО-Всеволожс</v>
          </cell>
          <cell r="J170" t="str">
            <v>Ленинградская обл.</v>
          </cell>
          <cell r="K170" t="str">
            <v>05.08.2019</v>
          </cell>
          <cell r="L170" t="str">
            <v>188645</v>
          </cell>
          <cell r="M170" t="str">
            <v>г.Всеволожск</v>
          </cell>
          <cell r="N170" t="str">
            <v>г.Всеволожск, Малиновского ул, 6 п3Н,4Н</v>
          </cell>
          <cell r="O170" t="str">
            <v>Аренда</v>
          </cell>
        </row>
        <row r="171">
          <cell r="A171" t="str">
            <v>325Q</v>
          </cell>
          <cell r="B171" t="str">
            <v>16797-Пятерочка</v>
          </cell>
          <cell r="C171" t="str">
            <v>16797</v>
          </cell>
          <cell r="D171" t="str">
            <v>X500/13SZ325Q</v>
          </cell>
          <cell r="E171" t="str">
            <v>E1030098</v>
          </cell>
          <cell r="F171" t="str">
            <v>ТС Пятерочка</v>
          </cell>
          <cell r="G171" t="str">
            <v>Северо-Запад</v>
          </cell>
          <cell r="H171" t="str">
            <v>Северо-Запад 3</v>
          </cell>
          <cell r="I171" t="str">
            <v>Кластер Северо-Запад 19 СПБ-Охта</v>
          </cell>
          <cell r="J171" t="str">
            <v>г. Санкт-Петербург</v>
          </cell>
          <cell r="K171" t="str">
            <v>31.08.2019</v>
          </cell>
          <cell r="L171" t="str">
            <v>195299</v>
          </cell>
          <cell r="M171" t="str">
            <v>г.Санкт-Петербург</v>
          </cell>
          <cell r="N171" t="str">
            <v>г.Санкт-Петербург, Даниила Хармса ул, 4 лАп14Н</v>
          </cell>
          <cell r="O171" t="str">
            <v>Аренда</v>
          </cell>
        </row>
        <row r="172">
          <cell r="A172" t="str">
            <v>325R</v>
          </cell>
          <cell r="B172" t="str">
            <v>16713-Пятерочка</v>
          </cell>
          <cell r="C172" t="str">
            <v>16713</v>
          </cell>
          <cell r="D172" t="str">
            <v>X500/13SZ325R</v>
          </cell>
          <cell r="E172" t="str">
            <v>E1030014</v>
          </cell>
          <cell r="F172" t="str">
            <v>ТС Пятерочка</v>
          </cell>
          <cell r="G172" t="str">
            <v>Северо-Запад</v>
          </cell>
          <cell r="H172" t="str">
            <v>Северо-Запад 3</v>
          </cell>
          <cell r="I172" t="str">
            <v>Кластер Северо-Запад 19 СПБ-Охта</v>
          </cell>
          <cell r="J172" t="str">
            <v>г. Санкт-Петербург</v>
          </cell>
          <cell r="K172" t="str">
            <v>30.09.2019</v>
          </cell>
          <cell r="L172" t="str">
            <v>195253</v>
          </cell>
          <cell r="M172" t="str">
            <v>г.Санкт-Петербург</v>
          </cell>
          <cell r="N172" t="str">
            <v>г.Санкт-Петербург, Энергетиков пр-кт, 50 лАп5Н12Н</v>
          </cell>
          <cell r="O172" t="str">
            <v>Аренда</v>
          </cell>
        </row>
        <row r="173">
          <cell r="A173" t="str">
            <v>325S</v>
          </cell>
          <cell r="B173" t="str">
            <v>16719-Пятерочка</v>
          </cell>
          <cell r="C173" t="str">
            <v>16719</v>
          </cell>
          <cell r="D173" t="str">
            <v>X500/13SZ325S</v>
          </cell>
          <cell r="E173" t="str">
            <v>E1030020</v>
          </cell>
          <cell r="F173" t="str">
            <v>ТС Пятерочка</v>
          </cell>
          <cell r="G173" t="str">
            <v>Северо-Запад</v>
          </cell>
          <cell r="H173" t="str">
            <v>Северо-Запад 3</v>
          </cell>
          <cell r="I173" t="str">
            <v>Кластер Северо-Запад 14 СПБ-Центр</v>
          </cell>
          <cell r="J173" t="str">
            <v>г. Санкт-Петербург</v>
          </cell>
          <cell r="K173" t="str">
            <v>11.09.2019</v>
          </cell>
          <cell r="L173" t="str">
            <v>199397</v>
          </cell>
          <cell r="M173" t="str">
            <v>г.Санкт-Петербург</v>
          </cell>
          <cell r="N173" t="str">
            <v>г.Санкт-Петербург, Наличная ул, 44 к2лАп2Н22Н</v>
          </cell>
          <cell r="O173" t="str">
            <v>Аренда</v>
          </cell>
        </row>
        <row r="174">
          <cell r="A174" t="str">
            <v>325T</v>
          </cell>
          <cell r="B174" t="str">
            <v>16720-Пятерочка</v>
          </cell>
          <cell r="C174" t="str">
            <v>16720</v>
          </cell>
          <cell r="D174" t="str">
            <v>X500/13SZ325T</v>
          </cell>
          <cell r="E174" t="str">
            <v>E1030021</v>
          </cell>
          <cell r="F174" t="str">
            <v>ТС Пятерочка</v>
          </cell>
          <cell r="G174" t="str">
            <v>Северо-Запад</v>
          </cell>
          <cell r="H174" t="str">
            <v>Северо-Запад 3</v>
          </cell>
          <cell r="I174" t="str">
            <v>Кластер Северо-Запад 17 ЛО-Сертолово</v>
          </cell>
          <cell r="J174" t="str">
            <v>г. Санкт-Петербург</v>
          </cell>
          <cell r="K174" t="str">
            <v>20.11.2019</v>
          </cell>
          <cell r="L174" t="str">
            <v>195257</v>
          </cell>
          <cell r="M174" t="str">
            <v>г.Санкт-Петербург</v>
          </cell>
          <cell r="N174" t="str">
            <v>г.Санкт-Петербург, Гражданский пр-кт, 89/71 лАчп2Н</v>
          </cell>
          <cell r="O174" t="str">
            <v>Аренда</v>
          </cell>
        </row>
        <row r="175">
          <cell r="A175" t="str">
            <v>325U</v>
          </cell>
          <cell r="B175" t="str">
            <v>16724-Пятерочка</v>
          </cell>
          <cell r="C175" t="str">
            <v>16724</v>
          </cell>
          <cell r="D175" t="str">
            <v>X500/13SZ325U</v>
          </cell>
          <cell r="E175" t="str">
            <v>E1030025</v>
          </cell>
          <cell r="F175" t="str">
            <v>ТС Пятерочка</v>
          </cell>
          <cell r="G175" t="str">
            <v>Северо-Запад</v>
          </cell>
          <cell r="H175" t="str">
            <v>Северо-Запад 1</v>
          </cell>
          <cell r="I175" t="str">
            <v>Кластер Северо-Запад 18 Кировск</v>
          </cell>
          <cell r="J175" t="str">
            <v>г. Санкт-Петербург</v>
          </cell>
          <cell r="K175" t="str">
            <v>11.09.2019</v>
          </cell>
          <cell r="L175" t="str">
            <v>193315</v>
          </cell>
          <cell r="M175" t="str">
            <v>г.Санкт-Петербург</v>
          </cell>
          <cell r="N175" t="str">
            <v>г.Санкт-Петербург, Народная ул, 98 лОп1Н</v>
          </cell>
          <cell r="O175" t="str">
            <v>Аренда</v>
          </cell>
        </row>
        <row r="176">
          <cell r="A176" t="str">
            <v>325V</v>
          </cell>
          <cell r="B176" t="str">
            <v>16725-Пятерочка</v>
          </cell>
          <cell r="C176" t="str">
            <v>16725</v>
          </cell>
          <cell r="D176" t="str">
            <v>X500/13SZ325V</v>
          </cell>
          <cell r="E176" t="str">
            <v>E1030026</v>
          </cell>
          <cell r="F176" t="str">
            <v>ТС Пятерочка</v>
          </cell>
          <cell r="G176" t="str">
            <v>Северо-Запад</v>
          </cell>
          <cell r="H176" t="str">
            <v>Северо-Запад 3</v>
          </cell>
          <cell r="I176" t="str">
            <v>Кластер Северо-Запад 14 СПБ-Центр</v>
          </cell>
          <cell r="J176" t="str">
            <v>г. Санкт-Петербург</v>
          </cell>
          <cell r="K176" t="str">
            <v>12.09.2019</v>
          </cell>
          <cell r="L176" t="str">
            <v>199106</v>
          </cell>
          <cell r="M176" t="str">
            <v>г.Санкт-Петербург</v>
          </cell>
          <cell r="N176" t="str">
            <v>г.Санкт-Петербург, Гаванская ул, 19/100 лА12Н</v>
          </cell>
          <cell r="O176" t="str">
            <v>Аренда</v>
          </cell>
        </row>
        <row r="177">
          <cell r="A177" t="str">
            <v>325X</v>
          </cell>
          <cell r="B177" t="str">
            <v>16728-Пятерочка</v>
          </cell>
          <cell r="C177" t="str">
            <v>16728</v>
          </cell>
          <cell r="D177" t="str">
            <v>X500/13SZ325X</v>
          </cell>
          <cell r="E177" t="str">
            <v>E1030029</v>
          </cell>
          <cell r="F177" t="str">
            <v>ТС Пятерочка</v>
          </cell>
          <cell r="G177" t="str">
            <v>Северо-Запад</v>
          </cell>
          <cell r="H177" t="str">
            <v>Северо-Запад 3</v>
          </cell>
          <cell r="I177" t="str">
            <v>Кластер Северо-Запад 14 СПБ-Центр</v>
          </cell>
          <cell r="J177" t="str">
            <v>г. Санкт-Петербург</v>
          </cell>
          <cell r="K177" t="str">
            <v>06.05.2019</v>
          </cell>
          <cell r="L177" t="str">
            <v>190121</v>
          </cell>
          <cell r="M177" t="str">
            <v>г.Санкт-Петербург</v>
          </cell>
          <cell r="N177" t="str">
            <v>г.Санкт-Петербург, Мясная ул, 19-21 лАп1-4Н</v>
          </cell>
          <cell r="O177" t="str">
            <v>Аренда</v>
          </cell>
        </row>
        <row r="178">
          <cell r="A178" t="str">
            <v>325Z</v>
          </cell>
          <cell r="B178" t="str">
            <v>16747-Пятерочка</v>
          </cell>
          <cell r="C178" t="str">
            <v>16747</v>
          </cell>
          <cell r="D178" t="str">
            <v>X500/13SZ325Z</v>
          </cell>
          <cell r="E178" t="str">
            <v>E1030048</v>
          </cell>
          <cell r="F178" t="str">
            <v>ТС Пятерочка</v>
          </cell>
          <cell r="G178" t="str">
            <v>Северо-Запад</v>
          </cell>
          <cell r="H178" t="str">
            <v>Северо-Запад 3</v>
          </cell>
          <cell r="I178" t="str">
            <v>Кластер Северо-Запад 11 СПБ-ЛО-Выборг</v>
          </cell>
          <cell r="J178" t="str">
            <v>г. Санкт-Петербург</v>
          </cell>
          <cell r="K178" t="str">
            <v>23.09.2019</v>
          </cell>
          <cell r="L178" t="str">
            <v>197760</v>
          </cell>
          <cell r="M178" t="str">
            <v>г.Санкт-Петербург,г.Кронштадт</v>
          </cell>
          <cell r="N178" t="str">
            <v>г.Санкт-Петербург,г.Кронштадт, Ленина пр-кт, 13 лАчп1-Н</v>
          </cell>
          <cell r="O178" t="str">
            <v>Аренда</v>
          </cell>
        </row>
        <row r="179">
          <cell r="A179" t="str">
            <v>326A</v>
          </cell>
          <cell r="B179" t="str">
            <v>16063-Пятерочка</v>
          </cell>
          <cell r="C179" t="str">
            <v>16063</v>
          </cell>
          <cell r="D179" t="str">
            <v>X500/13SZ326A</v>
          </cell>
          <cell r="E179" t="str">
            <v>E1029177</v>
          </cell>
          <cell r="F179" t="str">
            <v>ТС Пятерочка</v>
          </cell>
          <cell r="G179" t="str">
            <v>Северо-Запад</v>
          </cell>
          <cell r="H179" t="str">
            <v>Северо-Запад 1</v>
          </cell>
          <cell r="I179" t="str">
            <v>Кластер Северо-Запад 15 Мурманск</v>
          </cell>
          <cell r="J179" t="str">
            <v>Мурманская обл.</v>
          </cell>
          <cell r="K179" t="str">
            <v>25.12.2018</v>
          </cell>
          <cell r="L179" t="str">
            <v>183050</v>
          </cell>
          <cell r="M179" t="str">
            <v>г.Мурманск</v>
          </cell>
          <cell r="N179" t="str">
            <v>г.Мурманск, Якорный пер, 18/33</v>
          </cell>
          <cell r="O179" t="str">
            <v>Аренда</v>
          </cell>
        </row>
        <row r="180">
          <cell r="A180" t="str">
            <v>326B</v>
          </cell>
          <cell r="B180" t="str">
            <v>16755-Пятерочка</v>
          </cell>
          <cell r="C180" t="str">
            <v>16755</v>
          </cell>
          <cell r="D180" t="str">
            <v>X500/13SZ326B</v>
          </cell>
          <cell r="E180" t="str">
            <v>E1030056</v>
          </cell>
          <cell r="F180" t="str">
            <v>ТС Пятерочка</v>
          </cell>
          <cell r="G180" t="str">
            <v>Северо-Запад</v>
          </cell>
          <cell r="H180" t="str">
            <v>Северо-Запад 1</v>
          </cell>
          <cell r="I180" t="str">
            <v>Кластер Северо-Запад 12 СПБ-ЛО-Всеволожс</v>
          </cell>
          <cell r="J180" t="str">
            <v>Ленинградская обл.</v>
          </cell>
          <cell r="K180" t="str">
            <v>24.05.2019</v>
          </cell>
          <cell r="L180" t="str">
            <v>188664</v>
          </cell>
          <cell r="M180" t="str">
            <v>гп.Токсово</v>
          </cell>
          <cell r="N180" t="str">
            <v>гп.Токсово, Привокзальная ул, 3 ла,лА1</v>
          </cell>
          <cell r="O180" t="str">
            <v>Аренда</v>
          </cell>
        </row>
        <row r="181">
          <cell r="A181" t="str">
            <v>326C</v>
          </cell>
          <cell r="B181" t="str">
            <v>16760-Пятерочка</v>
          </cell>
          <cell r="C181" t="str">
            <v>16760</v>
          </cell>
          <cell r="D181" t="str">
            <v>X500/13SZ326C</v>
          </cell>
          <cell r="E181" t="str">
            <v>E1030061</v>
          </cell>
          <cell r="F181" t="str">
            <v>ТС Пятерочка</v>
          </cell>
          <cell r="G181" t="str">
            <v>Северо-Запад</v>
          </cell>
          <cell r="H181" t="str">
            <v>Северо-Запад 1</v>
          </cell>
          <cell r="I181" t="str">
            <v>Кластер Северо-Запад 18 Кировск</v>
          </cell>
          <cell r="J181" t="str">
            <v>г. Санкт-Петербург</v>
          </cell>
          <cell r="K181" t="str">
            <v>27.08.2019</v>
          </cell>
          <cell r="L181" t="str">
            <v>193315</v>
          </cell>
          <cell r="M181" t="str">
            <v>г.Санкт-Петербург</v>
          </cell>
          <cell r="N181" t="str">
            <v>г.Санкт-Петербург, Народная ул, 55 лТп9,5,1Н</v>
          </cell>
          <cell r="O181" t="str">
            <v>Аренда</v>
          </cell>
        </row>
        <row r="182">
          <cell r="A182" t="str">
            <v>326D</v>
          </cell>
          <cell r="B182" t="str">
            <v>16775-Пятерочка</v>
          </cell>
          <cell r="C182" t="str">
            <v>16775</v>
          </cell>
          <cell r="D182" t="str">
            <v>X500/13SZ326D</v>
          </cell>
          <cell r="E182" t="str">
            <v>E1030076</v>
          </cell>
          <cell r="F182" t="str">
            <v>ТС Пятерочка</v>
          </cell>
          <cell r="G182" t="str">
            <v>Северо-Запад</v>
          </cell>
          <cell r="H182" t="str">
            <v>Северо-Запад 3</v>
          </cell>
          <cell r="I182" t="str">
            <v>Кластер Северо-Запад 17 ЛО-Сертолово</v>
          </cell>
          <cell r="J182" t="str">
            <v>г. Санкт-Петербург</v>
          </cell>
          <cell r="K182" t="str">
            <v>28.08.2019</v>
          </cell>
          <cell r="L182" t="str">
            <v>195276</v>
          </cell>
          <cell r="M182" t="str">
            <v>г.Санкт-Петербург</v>
          </cell>
          <cell r="N182" t="str">
            <v>г.Санкт-Петербург, Тимуровская ул, 8 к1лАчп6-Н</v>
          </cell>
          <cell r="O182" t="str">
            <v>Аренда</v>
          </cell>
        </row>
        <row r="183">
          <cell r="A183" t="str">
            <v>326E</v>
          </cell>
          <cell r="B183" t="str">
            <v>16777-Пятерочка</v>
          </cell>
          <cell r="C183" t="str">
            <v>16777</v>
          </cell>
          <cell r="D183" t="str">
            <v>X500/13SZ326E</v>
          </cell>
          <cell r="E183" t="str">
            <v>E1030078</v>
          </cell>
          <cell r="F183" t="str">
            <v>ТС Пятерочка</v>
          </cell>
          <cell r="G183" t="str">
            <v>Северо-Запад</v>
          </cell>
          <cell r="H183" t="str">
            <v>Северо-Запад 3</v>
          </cell>
          <cell r="I183" t="str">
            <v>Кластер Северо-Запад 17 ЛО-Сертолово</v>
          </cell>
          <cell r="J183" t="str">
            <v>Ленинградская обл.</v>
          </cell>
          <cell r="K183" t="str">
            <v>27.05.2019</v>
          </cell>
          <cell r="L183" t="str">
            <v>188660</v>
          </cell>
          <cell r="M183" t="str">
            <v>сп.Бугровское,п.Бугры</v>
          </cell>
          <cell r="N183" t="str">
            <v>сп.Бугровское,п.Бугры, Полевая ул, 7 п8,9</v>
          </cell>
          <cell r="O183" t="str">
            <v>Аренда</v>
          </cell>
        </row>
        <row r="184">
          <cell r="A184" t="str">
            <v>326F</v>
          </cell>
          <cell r="B184" t="str">
            <v>16780-Пятерочка</v>
          </cell>
          <cell r="C184" t="str">
            <v>16780</v>
          </cell>
          <cell r="D184" t="str">
            <v>X500/13SZ326F</v>
          </cell>
          <cell r="E184" t="str">
            <v>E1030081</v>
          </cell>
          <cell r="F184" t="str">
            <v>ТС Пятерочка</v>
          </cell>
          <cell r="G184" t="str">
            <v>Северо-Запад</v>
          </cell>
          <cell r="H184" t="str">
            <v>Северо-Запад 3</v>
          </cell>
          <cell r="I184" t="str">
            <v>Кластер Северо-Запад 19 СПБ-Охта</v>
          </cell>
          <cell r="J184" t="str">
            <v>г. Санкт-Петербург</v>
          </cell>
          <cell r="K184" t="str">
            <v>04.09.2019</v>
          </cell>
          <cell r="L184" t="str">
            <v>195027</v>
          </cell>
          <cell r="M184" t="str">
            <v>г.Санкт-Петербург</v>
          </cell>
          <cell r="N184" t="str">
            <v>г.Санкт-Петербург, Среднеохтинский пр-кт, 3 к1лАп1Н</v>
          </cell>
          <cell r="O184" t="str">
            <v>Аренда</v>
          </cell>
        </row>
        <row r="185">
          <cell r="A185" t="str">
            <v>326H</v>
          </cell>
          <cell r="B185" t="str">
            <v>16787-Пятерочка</v>
          </cell>
          <cell r="C185" t="str">
            <v>16787</v>
          </cell>
          <cell r="D185" t="str">
            <v>X500/13SZ326H</v>
          </cell>
          <cell r="E185" t="str">
            <v>E1030088</v>
          </cell>
          <cell r="F185" t="str">
            <v>ТС Пятерочка</v>
          </cell>
          <cell r="G185" t="str">
            <v>Северо-Запад</v>
          </cell>
          <cell r="H185" t="str">
            <v>Северо-Запад 1</v>
          </cell>
          <cell r="I185" t="str">
            <v>Кластер Северо-Запад 18 Кировск</v>
          </cell>
          <cell r="J185" t="str">
            <v>г. Санкт-Петербург</v>
          </cell>
          <cell r="K185" t="str">
            <v>05.09.2019</v>
          </cell>
          <cell r="L185" t="str">
            <v>193315</v>
          </cell>
          <cell r="M185" t="str">
            <v>г.Санкт-Петербург</v>
          </cell>
          <cell r="N185" t="str">
            <v>г.Санкт-Петербург, Народная ул, 39 лБп1Н</v>
          </cell>
          <cell r="O185" t="str">
            <v>Аренда</v>
          </cell>
        </row>
        <row r="186">
          <cell r="A186" t="str">
            <v>326I</v>
          </cell>
          <cell r="B186" t="str">
            <v>16788-Пятерочка</v>
          </cell>
          <cell r="C186" t="str">
            <v>16788</v>
          </cell>
          <cell r="D186" t="str">
            <v>X500/13SZ326I</v>
          </cell>
          <cell r="E186" t="str">
            <v>E1030089</v>
          </cell>
          <cell r="F186" t="str">
            <v>ТС Пятерочка</v>
          </cell>
          <cell r="G186" t="str">
            <v>Северо-Запад</v>
          </cell>
          <cell r="H186" t="str">
            <v>Северо-Запад 1</v>
          </cell>
          <cell r="I186" t="str">
            <v>Кластер Северо-Запад 12 СПБ-ЛО-Всеволожс</v>
          </cell>
          <cell r="J186" t="str">
            <v>Ленинградская обл.</v>
          </cell>
          <cell r="K186" t="str">
            <v>13.06.2019</v>
          </cell>
          <cell r="L186" t="str">
            <v>188679</v>
          </cell>
          <cell r="M186" t="str">
            <v>гп.им.Морозова</v>
          </cell>
          <cell r="N186" t="str">
            <v>гп.им.Морозова, Первомайская ул, 9 п1чк№1,3,</v>
          </cell>
          <cell r="O186" t="str">
            <v>Аренда</v>
          </cell>
        </row>
        <row r="187">
          <cell r="A187" t="str">
            <v>326J</v>
          </cell>
          <cell r="B187" t="str">
            <v>16791-Пятерочка</v>
          </cell>
          <cell r="C187" t="str">
            <v>16791</v>
          </cell>
          <cell r="D187" t="str">
            <v>X500/13SZ326J</v>
          </cell>
          <cell r="E187" t="str">
            <v>E1030092</v>
          </cell>
          <cell r="F187" t="str">
            <v>ТС Пятерочка</v>
          </cell>
          <cell r="G187" t="str">
            <v>Северо-Запад</v>
          </cell>
          <cell r="H187" t="str">
            <v>Северо-Запад 1</v>
          </cell>
          <cell r="I187" t="str">
            <v>Кластер Северо-Запад 12 СПБ-ЛО-Всеволожс</v>
          </cell>
          <cell r="J187" t="str">
            <v>Ленинградская обл.</v>
          </cell>
          <cell r="K187" t="str">
            <v>30.04.2019</v>
          </cell>
          <cell r="L187" t="str">
            <v>188692</v>
          </cell>
          <cell r="M187" t="str">
            <v>г.Кудрово</v>
          </cell>
          <cell r="N187" t="str">
            <v>г.Кудрово, Венская ул, 4 к2п1Н,4Н</v>
          </cell>
          <cell r="O187" t="str">
            <v>Аренда</v>
          </cell>
        </row>
        <row r="188">
          <cell r="A188" t="str">
            <v>326K</v>
          </cell>
          <cell r="B188" t="str">
            <v>16793-Пятерочка</v>
          </cell>
          <cell r="C188" t="str">
            <v>16793</v>
          </cell>
          <cell r="D188" t="str">
            <v>X500/13SZ326K</v>
          </cell>
          <cell r="E188" t="str">
            <v>E1030094</v>
          </cell>
          <cell r="F188" t="str">
            <v>ТС Пятерочка</v>
          </cell>
          <cell r="G188" t="str">
            <v>Северо-Запад</v>
          </cell>
          <cell r="H188" t="str">
            <v>Северо-Запад 3</v>
          </cell>
          <cell r="I188" t="str">
            <v>Кластер Северо-Запад 17 ЛО-Сертолово</v>
          </cell>
          <cell r="J188" t="str">
            <v>Ленинградская обл.</v>
          </cell>
          <cell r="K188" t="str">
            <v>15.08.2019</v>
          </cell>
          <cell r="L188" t="str">
            <v>188669</v>
          </cell>
          <cell r="M188" t="str">
            <v>г.Мурино</v>
          </cell>
          <cell r="N188" t="str">
            <v>г.Мурино, Шувалова ул, 3 п15Н,16Н</v>
          </cell>
          <cell r="O188" t="str">
            <v>Аренда</v>
          </cell>
        </row>
        <row r="189">
          <cell r="A189" t="str">
            <v>326L</v>
          </cell>
          <cell r="B189" t="str">
            <v>16796-Пятерочка</v>
          </cell>
          <cell r="C189" t="str">
            <v>16796</v>
          </cell>
          <cell r="D189" t="str">
            <v>X500/13SZ326L</v>
          </cell>
          <cell r="E189" t="str">
            <v>E1030097</v>
          </cell>
          <cell r="F189" t="str">
            <v>ТС Пятерочка</v>
          </cell>
          <cell r="G189" t="str">
            <v>Северо-Запад</v>
          </cell>
          <cell r="H189" t="str">
            <v>Северо-Запад 3</v>
          </cell>
          <cell r="I189" t="str">
            <v>Кластер Северо-Запад 17 ЛО-Сертолово</v>
          </cell>
          <cell r="J189" t="str">
            <v>г. Санкт-Петербург</v>
          </cell>
          <cell r="K189" t="str">
            <v>29.08.2019</v>
          </cell>
          <cell r="L189" t="str">
            <v>194358</v>
          </cell>
          <cell r="M189" t="str">
            <v>г.Санкт-Петербург,п.Парголово</v>
          </cell>
          <cell r="N189" t="str">
            <v>г.Санкт-Петербург,п.Парголово, Федора Абрамова ул, 4 лАп37Н</v>
          </cell>
          <cell r="O189" t="str">
            <v>Аренда</v>
          </cell>
        </row>
        <row r="190">
          <cell r="A190" t="str">
            <v>326O</v>
          </cell>
          <cell r="B190" t="str">
            <v>16800-Пятерочка</v>
          </cell>
          <cell r="C190" t="str">
            <v>16800</v>
          </cell>
          <cell r="D190" t="str">
            <v>X500/13SZ326O</v>
          </cell>
          <cell r="E190" t="str">
            <v>E1030101</v>
          </cell>
          <cell r="F190" t="str">
            <v>ТС Пятерочка</v>
          </cell>
          <cell r="G190" t="str">
            <v>Северо-Запад</v>
          </cell>
          <cell r="H190" t="str">
            <v>Северо-Запад 3</v>
          </cell>
          <cell r="I190" t="str">
            <v>Кластер Северо-Запад 17 ЛО-Сертолово</v>
          </cell>
          <cell r="J190" t="str">
            <v>г. Санкт-Петербург</v>
          </cell>
          <cell r="K190" t="str">
            <v>24.05.2019</v>
          </cell>
          <cell r="L190" t="str">
            <v>194358</v>
          </cell>
          <cell r="M190" t="str">
            <v>г.Санкт-Петербург,п.Парголово</v>
          </cell>
          <cell r="N190" t="str">
            <v>г.Санкт-Петербург,п.Па..., Федора Абрамова ул, 19 к1лАп18,20</v>
          </cell>
          <cell r="O190" t="str">
            <v>Аренда</v>
          </cell>
        </row>
        <row r="191">
          <cell r="A191" t="str">
            <v>326P</v>
          </cell>
          <cell r="B191" t="str">
            <v>16802-Пятерочка</v>
          </cell>
          <cell r="C191" t="str">
            <v>16802</v>
          </cell>
          <cell r="D191" t="str">
            <v>X500/13SZ326P</v>
          </cell>
          <cell r="E191" t="str">
            <v>E1030103</v>
          </cell>
          <cell r="F191" t="str">
            <v>ТС Пятерочка</v>
          </cell>
          <cell r="G191" t="str">
            <v>Северо-Запад</v>
          </cell>
          <cell r="H191" t="str">
            <v>Северо-Запад 3</v>
          </cell>
          <cell r="I191" t="str">
            <v>Кластер Северо-Запад 11 СПБ-ЛО-Выборг</v>
          </cell>
          <cell r="J191" t="str">
            <v>г. Санкт-Петербург</v>
          </cell>
          <cell r="K191" t="str">
            <v>29.04.2019</v>
          </cell>
          <cell r="L191" t="str">
            <v>197460</v>
          </cell>
          <cell r="M191" t="str">
            <v>г.Санкт-Петербург,г.Кронштадт</v>
          </cell>
          <cell r="N191" t="str">
            <v>г.Санкт-Петербург,г.Кронштадт, Кронштадтское ш, 8 лАп1Н</v>
          </cell>
          <cell r="O191" t="str">
            <v>Аренда</v>
          </cell>
        </row>
        <row r="192">
          <cell r="A192" t="str">
            <v>326Q</v>
          </cell>
          <cell r="B192" t="str">
            <v>16804-Пятерочка</v>
          </cell>
          <cell r="C192" t="str">
            <v>16804</v>
          </cell>
          <cell r="D192" t="str">
            <v>X500/13SZ326Q</v>
          </cell>
          <cell r="E192" t="str">
            <v>E1030105</v>
          </cell>
          <cell r="F192" t="str">
            <v>ТС Пятерочка</v>
          </cell>
          <cell r="G192" t="str">
            <v>Северо-Запад</v>
          </cell>
          <cell r="H192" t="str">
            <v>Северо-Запад 3</v>
          </cell>
          <cell r="I192" t="str">
            <v>Кластер Северо-Запад 17 ЛО-Сертолово</v>
          </cell>
          <cell r="J192" t="str">
            <v>г. Санкт-Петербург</v>
          </cell>
          <cell r="K192" t="str">
            <v>22.10.2019</v>
          </cell>
          <cell r="L192" t="str">
            <v>195267</v>
          </cell>
          <cell r="M192" t="str">
            <v>г.Санкт-Петербург</v>
          </cell>
          <cell r="N192" t="str">
            <v>г.Санкт-Петербург, Гражданский пр-кт, 104 к1лАп4Н</v>
          </cell>
          <cell r="O192" t="str">
            <v>Аренда</v>
          </cell>
        </row>
        <row r="193">
          <cell r="A193" t="str">
            <v>326R</v>
          </cell>
          <cell r="B193" t="str">
            <v>16805-Пятерочка</v>
          </cell>
          <cell r="C193" t="str">
            <v>16805</v>
          </cell>
          <cell r="D193" t="str">
            <v>X500/13SZ326R</v>
          </cell>
          <cell r="E193" t="str">
            <v>E1030106</v>
          </cell>
          <cell r="F193" t="str">
            <v>ТС Пятерочка</v>
          </cell>
          <cell r="G193" t="str">
            <v>Северо-Запад</v>
          </cell>
          <cell r="H193" t="str">
            <v>Северо-Запад 3</v>
          </cell>
          <cell r="I193" t="str">
            <v>Кластер Северо-Запад 19 СПБ-Охта</v>
          </cell>
          <cell r="J193" t="str">
            <v>г. Санкт-Петербург</v>
          </cell>
          <cell r="K193" t="str">
            <v>23.07.2019</v>
          </cell>
          <cell r="L193" t="str">
            <v>195027</v>
          </cell>
          <cell r="M193" t="str">
            <v>г.Санкт-Петербург</v>
          </cell>
          <cell r="N193" t="str">
            <v>г.Санкт-Петербург, Свердловская наб, 62 лАп1Н</v>
          </cell>
          <cell r="O193" t="str">
            <v>Аренда</v>
          </cell>
        </row>
        <row r="194">
          <cell r="A194" t="str">
            <v>326S</v>
          </cell>
          <cell r="B194" t="str">
            <v>16737-Пятерочка</v>
          </cell>
          <cell r="C194" t="str">
            <v>16737</v>
          </cell>
          <cell r="D194" t="str">
            <v>X500/13SZ326S</v>
          </cell>
          <cell r="E194" t="str">
            <v>E1030038</v>
          </cell>
          <cell r="F194" t="str">
            <v>ТС Пятерочка</v>
          </cell>
          <cell r="G194" t="str">
            <v>Северо-Запад</v>
          </cell>
          <cell r="H194" t="str">
            <v>Северо-Запад 3</v>
          </cell>
          <cell r="I194" t="str">
            <v>Кластер Северо-Запад 14 СПБ-Центр</v>
          </cell>
          <cell r="J194" t="str">
            <v>г. Санкт-Петербург</v>
          </cell>
          <cell r="K194" t="str">
            <v>25.09.2019</v>
          </cell>
          <cell r="L194" t="str">
            <v>197343</v>
          </cell>
          <cell r="M194" t="str">
            <v>г.Санкт-Петербург</v>
          </cell>
          <cell r="N194" t="str">
            <v>г.Санкт-Петербург, Ланское ш, 55 лАп5-Н,7-Н</v>
          </cell>
          <cell r="O194" t="str">
            <v>Аренда</v>
          </cell>
        </row>
        <row r="195">
          <cell r="A195" t="str">
            <v>326T</v>
          </cell>
          <cell r="B195" t="str">
            <v>16745-Пятерочка</v>
          </cell>
          <cell r="C195" t="str">
            <v>16745</v>
          </cell>
          <cell r="D195" t="str">
            <v>X500/13SZ326T</v>
          </cell>
          <cell r="E195" t="str">
            <v>E1030046</v>
          </cell>
          <cell r="F195" t="str">
            <v>ТС Пятерочка</v>
          </cell>
          <cell r="G195" t="str">
            <v>Северо-Запад</v>
          </cell>
          <cell r="H195" t="str">
            <v>Северо-Запад 3</v>
          </cell>
          <cell r="I195" t="str">
            <v>Кластер Северо-Запад 17 ЛО-Сертолово</v>
          </cell>
          <cell r="J195" t="str">
            <v>г. Санкт-Петербург</v>
          </cell>
          <cell r="K195" t="str">
            <v>05.09.2019</v>
          </cell>
          <cell r="L195" t="str">
            <v>195267</v>
          </cell>
          <cell r="M195" t="str">
            <v>г.Санкт-Петербург</v>
          </cell>
          <cell r="N195" t="str">
            <v>г.Санкт-Петербург, Гражданский пр-кт, 116 к5лАп14,15</v>
          </cell>
          <cell r="O195" t="str">
            <v>Аренда</v>
          </cell>
        </row>
        <row r="196">
          <cell r="A196" t="str">
            <v>327P</v>
          </cell>
          <cell r="B196" t="str">
            <v>16862-Пятерочка</v>
          </cell>
          <cell r="C196" t="str">
            <v>16862</v>
          </cell>
          <cell r="D196" t="str">
            <v>X500/13SZ327P</v>
          </cell>
          <cell r="E196" t="str">
            <v>E1030140</v>
          </cell>
          <cell r="F196" t="str">
            <v>ТС Пятерочка</v>
          </cell>
          <cell r="G196" t="str">
            <v>Северо-Запад</v>
          </cell>
          <cell r="H196" t="str">
            <v>Северо-Запад 1</v>
          </cell>
          <cell r="I196" t="str">
            <v>Кластер Северо-Запад 21 Апатиты</v>
          </cell>
          <cell r="J196" t="str">
            <v>Мурманская обл.</v>
          </cell>
          <cell r="K196" t="str">
            <v>26.02.2019</v>
          </cell>
          <cell r="L196" t="str">
            <v>184250</v>
          </cell>
          <cell r="M196" t="str">
            <v>г.Кировск</v>
          </cell>
          <cell r="N196" t="str">
            <v>г.Кировск, Олимпийская ул, 63</v>
          </cell>
          <cell r="O196" t="str">
            <v>Аренда</v>
          </cell>
        </row>
        <row r="197">
          <cell r="A197" t="str">
            <v>328A</v>
          </cell>
          <cell r="B197" t="str">
            <v>16122-Пятерочка</v>
          </cell>
          <cell r="C197" t="str">
            <v>16122</v>
          </cell>
          <cell r="D197" t="str">
            <v>X500/13SZ328A</v>
          </cell>
          <cell r="E197" t="str">
            <v>E1029229</v>
          </cell>
          <cell r="F197" t="str">
            <v>ТС Пятерочка</v>
          </cell>
          <cell r="G197" t="str">
            <v>Северо-Запад</v>
          </cell>
          <cell r="H197" t="str">
            <v>Северо-Запад 1</v>
          </cell>
          <cell r="I197" t="str">
            <v>Кластер Северо-Запад 18 Кировск</v>
          </cell>
          <cell r="J197" t="str">
            <v>г. Санкт-Петербург</v>
          </cell>
          <cell r="K197" t="str">
            <v>19.12.2018</v>
          </cell>
          <cell r="L197" t="str">
            <v>196650</v>
          </cell>
          <cell r="M197" t="str">
            <v>г.Санкт-Петербург,г.Колпино</v>
          </cell>
          <cell r="N197" t="str">
            <v>г.Санкт-Петербург,г.Колпино, Ленина пр-кт, 42 лит.А,п.1Н</v>
          </cell>
          <cell r="O197" t="str">
            <v>Аренда</v>
          </cell>
        </row>
        <row r="198">
          <cell r="A198" t="str">
            <v>329P</v>
          </cell>
          <cell r="B198" t="str">
            <v>16432-Пятерочка</v>
          </cell>
          <cell r="C198" t="str">
            <v>16432</v>
          </cell>
          <cell r="D198" t="str">
            <v>X500/13CT329P</v>
          </cell>
          <cell r="E198" t="str">
            <v>E1029660</v>
          </cell>
          <cell r="F198" t="str">
            <v>ТС Пятерочка</v>
          </cell>
          <cell r="G198" t="str">
            <v>Северо-Запад</v>
          </cell>
          <cell r="H198" t="str">
            <v>Северо-Запад 2</v>
          </cell>
          <cell r="I198" t="str">
            <v>Кластер Северо-Запад 07 Тверь-Центр</v>
          </cell>
          <cell r="J198" t="str">
            <v>Тверская обл.</v>
          </cell>
          <cell r="K198" t="str">
            <v>27.03.2019</v>
          </cell>
          <cell r="L198" t="str">
            <v>171205</v>
          </cell>
          <cell r="M198" t="str">
            <v>пгт.Калашниково</v>
          </cell>
          <cell r="N198" t="str">
            <v>пгт.Калашниково, Ленина ул, 2</v>
          </cell>
          <cell r="O198" t="str">
            <v>Аренда</v>
          </cell>
        </row>
        <row r="199">
          <cell r="A199" t="str">
            <v>330R</v>
          </cell>
          <cell r="B199" t="str">
            <v>16674-Пятерочка</v>
          </cell>
          <cell r="C199" t="str">
            <v>16674</v>
          </cell>
          <cell r="D199" t="str">
            <v>X500/13SZ330R</v>
          </cell>
          <cell r="E199" t="str">
            <v>E1030314</v>
          </cell>
          <cell r="F199" t="str">
            <v>ТС Пятерочка</v>
          </cell>
          <cell r="G199" t="str">
            <v>Северо-Запад</v>
          </cell>
          <cell r="H199" t="str">
            <v>Северо-Запад 1</v>
          </cell>
          <cell r="I199" t="str">
            <v>Кластер Северо-Запад 21 Апатиты</v>
          </cell>
          <cell r="J199" t="str">
            <v>Республика Карелия</v>
          </cell>
          <cell r="K199" t="str">
            <v>22.03.2019</v>
          </cell>
          <cell r="L199" t="str">
            <v>186420</v>
          </cell>
          <cell r="M199" t="str">
            <v>г.Сегежа</v>
          </cell>
          <cell r="N199" t="str">
            <v>г.Сегежа, Ленина ул, 14</v>
          </cell>
          <cell r="O199" t="str">
            <v>Аренда</v>
          </cell>
        </row>
        <row r="200">
          <cell r="A200" t="str">
            <v>331C</v>
          </cell>
          <cell r="B200" t="str">
            <v>15011-Пятерочка</v>
          </cell>
          <cell r="C200" t="str">
            <v>15011</v>
          </cell>
          <cell r="D200" t="str">
            <v>X500/13SZ331C</v>
          </cell>
          <cell r="E200" t="str">
            <v>E1030329</v>
          </cell>
          <cell r="F200" t="str">
            <v>ТС Пятерочка</v>
          </cell>
          <cell r="G200" t="str">
            <v>Северо-Запад</v>
          </cell>
          <cell r="H200" t="str">
            <v>Северо-Запад 2</v>
          </cell>
          <cell r="I200" t="str">
            <v>Кластер Северо-Запад 06 Великие Луки</v>
          </cell>
          <cell r="J200" t="str">
            <v>Псковская обл.</v>
          </cell>
          <cell r="K200" t="str">
            <v>05.03.2019</v>
          </cell>
          <cell r="L200" t="str">
            <v>182111</v>
          </cell>
          <cell r="M200" t="str">
            <v>г.Великие Луки</v>
          </cell>
          <cell r="N200" t="str">
            <v>г.Великие Луки, Сизова ул, 10 п.2003</v>
          </cell>
          <cell r="O200" t="str">
            <v>Аренда</v>
          </cell>
        </row>
        <row r="201">
          <cell r="A201" t="str">
            <v>331W</v>
          </cell>
          <cell r="B201" t="str">
            <v>16431-Пятерочка</v>
          </cell>
          <cell r="C201" t="str">
            <v>16431</v>
          </cell>
          <cell r="D201" t="str">
            <v>X500/13CT331W</v>
          </cell>
          <cell r="E201" t="str">
            <v>E1029659</v>
          </cell>
          <cell r="F201" t="str">
            <v>ТС Пятерочка</v>
          </cell>
          <cell r="G201" t="str">
            <v>Северо-Запад</v>
          </cell>
          <cell r="H201" t="str">
            <v>Северо-Запад 2</v>
          </cell>
          <cell r="I201" t="str">
            <v>Кластер Северо-Запад 07 Тверь-Центр</v>
          </cell>
          <cell r="J201" t="str">
            <v>Тверская обл.</v>
          </cell>
          <cell r="K201" t="str">
            <v>29.08.2019</v>
          </cell>
          <cell r="L201" t="str">
            <v>171080</v>
          </cell>
          <cell r="M201" t="str">
            <v>г.Бологое</v>
          </cell>
          <cell r="N201" t="str">
            <v>г.Бологое, Кирова ул, 40 п.II</v>
          </cell>
          <cell r="O201" t="str">
            <v>Аренда</v>
          </cell>
        </row>
        <row r="202">
          <cell r="A202" t="str">
            <v>331Y</v>
          </cell>
          <cell r="B202" t="str">
            <v>16423-Пятерочка</v>
          </cell>
          <cell r="C202" t="str">
            <v>16423</v>
          </cell>
          <cell r="D202" t="str">
            <v>X500/13CT331Y</v>
          </cell>
          <cell r="E202" t="str">
            <v>E1029651</v>
          </cell>
          <cell r="F202" t="str">
            <v>ТС Пятерочка</v>
          </cell>
          <cell r="G202" t="str">
            <v>Северо-Запад</v>
          </cell>
          <cell r="H202" t="str">
            <v>Северо-Запад 2</v>
          </cell>
          <cell r="I202" t="str">
            <v>Кластер Северо-Запад 08 Тверь-Восток</v>
          </cell>
          <cell r="J202" t="str">
            <v>Тверская обл.</v>
          </cell>
          <cell r="K202" t="str">
            <v>24.04.2019</v>
          </cell>
          <cell r="L202" t="str">
            <v>170034</v>
          </cell>
          <cell r="M202" t="str">
            <v>г.Тверь</v>
          </cell>
          <cell r="N202" t="str">
            <v>г.Тверь, Ерофеева ул, 6А</v>
          </cell>
          <cell r="O202" t="str">
            <v>Аренда</v>
          </cell>
        </row>
        <row r="203">
          <cell r="A203" t="str">
            <v>332B</v>
          </cell>
          <cell r="B203" t="str">
            <v>16928-Пятерочка</v>
          </cell>
          <cell r="C203" t="str">
            <v>16928</v>
          </cell>
          <cell r="D203" t="str">
            <v>X500/13SZ332B</v>
          </cell>
          <cell r="E203" t="str">
            <v>E1030326</v>
          </cell>
          <cell r="F203" t="str">
            <v>ТС Пятерочка</v>
          </cell>
          <cell r="G203" t="str">
            <v>Северо-Запад</v>
          </cell>
          <cell r="H203" t="str">
            <v>Северо-Запад 2</v>
          </cell>
          <cell r="I203" t="str">
            <v>Кластер Северо-Запад 02 ЛО-Гатчина</v>
          </cell>
          <cell r="J203" t="str">
            <v>Ленинградская обл.</v>
          </cell>
          <cell r="K203" t="str">
            <v>14.03.2019</v>
          </cell>
          <cell r="L203" t="str">
            <v>188560</v>
          </cell>
          <cell r="M203" t="str">
            <v>г.Сланцы</v>
          </cell>
          <cell r="N203" t="str">
            <v>г.Сланцы, Ленина ул, 32</v>
          </cell>
          <cell r="O203" t="str">
            <v>Аренда</v>
          </cell>
        </row>
        <row r="204">
          <cell r="A204" t="str">
            <v>332F</v>
          </cell>
          <cell r="B204" t="str">
            <v>14949-Пятерочка</v>
          </cell>
          <cell r="C204" t="str">
            <v>14949</v>
          </cell>
          <cell r="D204" t="str">
            <v>X500/13SZ332F</v>
          </cell>
          <cell r="E204" t="str">
            <v>E1030368</v>
          </cell>
          <cell r="F204" t="str">
            <v>ТС Пятерочка</v>
          </cell>
          <cell r="G204" t="str">
            <v>Северо-Запад</v>
          </cell>
          <cell r="H204" t="str">
            <v>Северо-Запад 1</v>
          </cell>
          <cell r="I204" t="str">
            <v>Кластер Северо-Запад 15 Мурманск</v>
          </cell>
          <cell r="J204" t="str">
            <v>Мурманская обл.</v>
          </cell>
          <cell r="K204" t="str">
            <v>06.04.2019</v>
          </cell>
          <cell r="L204" t="str">
            <v>184682</v>
          </cell>
          <cell r="M204" t="str">
            <v>ЗАТО Александровск, г.Снежногорск</v>
          </cell>
          <cell r="N204" t="str">
            <v>ЗАТО Александровск, г.Снежногорск, Павла Стеблина ул, 2/4</v>
          </cell>
          <cell r="O204" t="str">
            <v>Аренда</v>
          </cell>
        </row>
        <row r="205">
          <cell r="A205" t="str">
            <v>333Z</v>
          </cell>
          <cell r="B205" t="str">
            <v>17046-Пятерочка</v>
          </cell>
          <cell r="C205" t="str">
            <v>17046</v>
          </cell>
          <cell r="D205" t="str">
            <v>X500/13CT333Z</v>
          </cell>
          <cell r="E205" t="str">
            <v>E1030476</v>
          </cell>
          <cell r="F205" t="str">
            <v>ТС Пятерочка</v>
          </cell>
          <cell r="G205" t="str">
            <v>Северо-Запад</v>
          </cell>
          <cell r="H205" t="str">
            <v>Северо-Запад 2</v>
          </cell>
          <cell r="I205" t="str">
            <v>Кластер Северо-Запад 08 Тверь-Восток</v>
          </cell>
          <cell r="J205" t="str">
            <v>Тверская обл.</v>
          </cell>
          <cell r="K205" t="str">
            <v>24.04.2019</v>
          </cell>
          <cell r="L205" t="str">
            <v>170039</v>
          </cell>
          <cell r="M205" t="str">
            <v>г.Тверь</v>
          </cell>
          <cell r="N205" t="str">
            <v>г.Тверь, Молодежный б-р, 12</v>
          </cell>
          <cell r="O205" t="str">
            <v>Аренда</v>
          </cell>
        </row>
        <row r="206">
          <cell r="A206" t="str">
            <v>334E</v>
          </cell>
          <cell r="B206" t="str">
            <v>16941-Пятерочка</v>
          </cell>
          <cell r="C206" t="str">
            <v>16941</v>
          </cell>
          <cell r="D206" t="str">
            <v>X500/13SZ334E</v>
          </cell>
          <cell r="E206" t="str">
            <v>E1030327</v>
          </cell>
          <cell r="F206" t="str">
            <v>ТС Пятерочка</v>
          </cell>
          <cell r="G206" t="str">
            <v>Северо-Запад</v>
          </cell>
          <cell r="H206" t="str">
            <v>Северо-Запад 3</v>
          </cell>
          <cell r="I206" t="str">
            <v>Кластер Северо-Запад 17 ЛО-Сертолово</v>
          </cell>
          <cell r="J206" t="str">
            <v>Ленинградская обл.</v>
          </cell>
          <cell r="K206" t="str">
            <v>29.11.2019</v>
          </cell>
          <cell r="L206" t="str">
            <v>188662</v>
          </cell>
          <cell r="M206" t="str">
            <v>п.Мурино</v>
          </cell>
          <cell r="N206" t="str">
            <v>п.Мурино, Шувалова ул, 27/7 п21-Н,26-Н</v>
          </cell>
          <cell r="O206" t="str">
            <v>Аренда</v>
          </cell>
        </row>
        <row r="207">
          <cell r="A207" t="str">
            <v>337L</v>
          </cell>
          <cell r="B207" t="str">
            <v>17165-Пятерочка</v>
          </cell>
          <cell r="C207" t="str">
            <v>17165</v>
          </cell>
          <cell r="D207" t="str">
            <v>X500/13SZ337L</v>
          </cell>
          <cell r="E207" t="str">
            <v>E1030562</v>
          </cell>
          <cell r="F207" t="str">
            <v>ТС Пятерочка</v>
          </cell>
          <cell r="G207" t="str">
            <v>Северо-Запад</v>
          </cell>
          <cell r="H207" t="str">
            <v>Северо-Запад 1</v>
          </cell>
          <cell r="I207" t="str">
            <v>Кластер Северо-Запад 16 Карелия</v>
          </cell>
          <cell r="J207" t="str">
            <v>Республика Карелия</v>
          </cell>
          <cell r="K207" t="str">
            <v>23.09.2019</v>
          </cell>
          <cell r="L207" t="str">
            <v>186225</v>
          </cell>
          <cell r="M207" t="str">
            <v>г.Кондопога</v>
          </cell>
          <cell r="N207" t="str">
            <v>г.Кондопога, Советов ул, 19</v>
          </cell>
          <cell r="O207" t="str">
            <v>Аренда</v>
          </cell>
        </row>
        <row r="208">
          <cell r="A208" t="str">
            <v>338W</v>
          </cell>
          <cell r="B208" t="str">
            <v>17210-Пятерочка</v>
          </cell>
          <cell r="C208" t="str">
            <v>17210</v>
          </cell>
          <cell r="D208" t="str">
            <v>X500/13SZ338W</v>
          </cell>
          <cell r="E208" t="str">
            <v>E1030596</v>
          </cell>
          <cell r="F208" t="str">
            <v>ТС Пятерочка</v>
          </cell>
          <cell r="G208" t="str">
            <v>Северо-Запад</v>
          </cell>
          <cell r="H208" t="str">
            <v>Северо-Запад 2</v>
          </cell>
          <cell r="I208" t="str">
            <v>Кластер Северо-Запад 03 Псков</v>
          </cell>
          <cell r="J208" t="str">
            <v>Псковская обл.</v>
          </cell>
          <cell r="K208" t="str">
            <v>15.05.2019</v>
          </cell>
          <cell r="L208" t="str">
            <v>180016</v>
          </cell>
          <cell r="M208" t="str">
            <v>г.Псков</v>
          </cell>
          <cell r="N208" t="str">
            <v>г.Псков, Народная ул, 49А</v>
          </cell>
          <cell r="O208" t="str">
            <v>Аренда</v>
          </cell>
        </row>
        <row r="209">
          <cell r="A209" t="str">
            <v>339S</v>
          </cell>
          <cell r="B209" t="str">
            <v>15595-Пятерочка</v>
          </cell>
          <cell r="C209" t="str">
            <v>15595</v>
          </cell>
          <cell r="D209" t="str">
            <v>X500/13CT339S</v>
          </cell>
          <cell r="E209" t="str">
            <v>E1030650</v>
          </cell>
          <cell r="F209" t="str">
            <v>ТС Пятерочка</v>
          </cell>
          <cell r="G209" t="str">
            <v>Северо-Запад</v>
          </cell>
          <cell r="H209" t="str">
            <v>Северо-Запад 2</v>
          </cell>
          <cell r="I209" t="str">
            <v>Кластер Северо-Запад 08 Тверь-Восток</v>
          </cell>
          <cell r="J209" t="str">
            <v>Тверская обл.</v>
          </cell>
          <cell r="K209" t="str">
            <v>22.04.2019</v>
          </cell>
          <cell r="L209" t="str">
            <v>170039</v>
          </cell>
          <cell r="M209" t="str">
            <v>г.Тверь</v>
          </cell>
          <cell r="N209" t="str">
            <v>г.Тверь, Хромова ул, 80 пом.1</v>
          </cell>
          <cell r="O209" t="str">
            <v>Аренда</v>
          </cell>
        </row>
        <row r="210">
          <cell r="A210" t="str">
            <v>33AD</v>
          </cell>
          <cell r="B210" t="str">
            <v>20693-Пятерочка</v>
          </cell>
          <cell r="C210" t="str">
            <v>20693</v>
          </cell>
          <cell r="D210" t="str">
            <v>X500/13SZ33AD</v>
          </cell>
          <cell r="E210" t="str">
            <v>E1043717</v>
          </cell>
          <cell r="F210" t="str">
            <v>ТС Пятерочка</v>
          </cell>
          <cell r="G210" t="str">
            <v>Северо-Запад</v>
          </cell>
          <cell r="H210" t="str">
            <v>Северо-Запад 3</v>
          </cell>
          <cell r="I210" t="str">
            <v>Кластер Северо-Запад 14 СПБ-Центр</v>
          </cell>
          <cell r="J210" t="str">
            <v>г. Санкт-Петербург</v>
          </cell>
          <cell r="K210" t="str">
            <v>30.03.2021</v>
          </cell>
          <cell r="L210" t="str">
            <v>199106</v>
          </cell>
          <cell r="M210" t="str">
            <v>г.Санкт-Петербург</v>
          </cell>
          <cell r="N210" t="str">
            <v>г.Санкт-Петербург, 24-я линия Васильевского..., 25 с.1,п.4-Н</v>
          </cell>
          <cell r="O210" t="str">
            <v>Аренда</v>
          </cell>
        </row>
        <row r="211">
          <cell r="A211" t="str">
            <v>33AE</v>
          </cell>
          <cell r="B211" t="str">
            <v>20308-Пятерочка</v>
          </cell>
          <cell r="C211" t="str">
            <v>20308</v>
          </cell>
          <cell r="D211" t="str">
            <v>X500/13SZ33AE</v>
          </cell>
          <cell r="E211" t="str">
            <v>E1043716</v>
          </cell>
          <cell r="F211" t="str">
            <v>ТС Пятерочка</v>
          </cell>
          <cell r="G211" t="str">
            <v>Северо-Запад</v>
          </cell>
          <cell r="H211" t="str">
            <v>Северо-Запад 2</v>
          </cell>
          <cell r="I211" t="str">
            <v>Кластер Северо-Запад 03 Псков</v>
          </cell>
          <cell r="J211" t="str">
            <v>Псковская обл.</v>
          </cell>
          <cell r="K211" t="str">
            <v>15.12.2020</v>
          </cell>
          <cell r="L211" t="str">
            <v>180024</v>
          </cell>
          <cell r="M211" t="str">
            <v>г.Псков</v>
          </cell>
          <cell r="N211" t="str">
            <v>г.Псков, Коммунальная ул, 41</v>
          </cell>
          <cell r="O211" t="str">
            <v>Аренда</v>
          </cell>
        </row>
        <row r="212">
          <cell r="A212" t="str">
            <v>33AI</v>
          </cell>
          <cell r="B212" t="str">
            <v>20434-Пятерочка</v>
          </cell>
          <cell r="C212" t="str">
            <v>20434</v>
          </cell>
          <cell r="D212" t="str">
            <v>X500/13SZ33AI</v>
          </cell>
          <cell r="E212" t="str">
            <v>E1043720</v>
          </cell>
          <cell r="F212" t="str">
            <v>ТС Пятерочка</v>
          </cell>
          <cell r="G212" t="str">
            <v>Северо-Запад</v>
          </cell>
          <cell r="H212" t="str">
            <v>Северо-Запад 1</v>
          </cell>
          <cell r="I212" t="str">
            <v>Кластер Северо-Запад 20 Калининград</v>
          </cell>
          <cell r="J212" t="str">
            <v>Калининградская обл.</v>
          </cell>
          <cell r="K212" t="str">
            <v>02.02.2021</v>
          </cell>
          <cell r="L212" t="str">
            <v>236048</v>
          </cell>
          <cell r="M212" t="str">
            <v>г.Калининград</v>
          </cell>
          <cell r="N212" t="str">
            <v>г.Калининград, Кипарисовая ул, 3 п.7,8,9,10</v>
          </cell>
          <cell r="O212" t="str">
            <v>Аренда</v>
          </cell>
        </row>
        <row r="213">
          <cell r="A213" t="str">
            <v>33AK</v>
          </cell>
          <cell r="B213" t="str">
            <v>20784-Пятерочка</v>
          </cell>
          <cell r="C213" t="str">
            <v>20784</v>
          </cell>
          <cell r="D213" t="str">
            <v>X500/13SZ33AK</v>
          </cell>
          <cell r="E213" t="str">
            <v>E1043721</v>
          </cell>
          <cell r="F213" t="str">
            <v>ТС Пятерочка</v>
          </cell>
          <cell r="G213" t="str">
            <v>Северо-Запад</v>
          </cell>
          <cell r="H213" t="str">
            <v>Северо-Запад 1</v>
          </cell>
          <cell r="I213" t="str">
            <v>Кластер Северо-Запад 15 Мурманск</v>
          </cell>
          <cell r="J213" t="str">
            <v>Мурманская обл.</v>
          </cell>
          <cell r="K213" t="str">
            <v>06.01.2021</v>
          </cell>
          <cell r="L213" t="str">
            <v>184606</v>
          </cell>
          <cell r="M213" t="str">
            <v>г.Североморск</v>
          </cell>
          <cell r="N213" t="str">
            <v>г.Североморск, Советская ул, 31</v>
          </cell>
          <cell r="O213" t="str">
            <v>Аренда</v>
          </cell>
        </row>
        <row r="214">
          <cell r="A214" t="str">
            <v>33CY</v>
          </cell>
          <cell r="B214" t="str">
            <v>20854-Пятерочка</v>
          </cell>
          <cell r="C214" t="str">
            <v>20854</v>
          </cell>
          <cell r="D214" t="str">
            <v>X500/13SZ33CY</v>
          </cell>
          <cell r="E214" t="str">
            <v>E1044030</v>
          </cell>
          <cell r="F214" t="str">
            <v>ТС Пятерочка</v>
          </cell>
          <cell r="G214" t="str">
            <v>Северо-Запад</v>
          </cell>
          <cell r="H214" t="str">
            <v>Северо-Запад 3</v>
          </cell>
          <cell r="I214" t="str">
            <v>Кластер Северо-Запад 19 СПБ-Охта</v>
          </cell>
          <cell r="J214" t="str">
            <v>г. Санкт-Петербург</v>
          </cell>
          <cell r="K214" t="str">
            <v>18.01.2021</v>
          </cell>
          <cell r="L214" t="str">
            <v>195252</v>
          </cell>
          <cell r="M214" t="str">
            <v>г.Санкт-Петербург</v>
          </cell>
          <cell r="N214" t="str">
            <v>г.Санкт-Петербург, Софьи Ковалевской ул, 3 к1лАп7-Н</v>
          </cell>
          <cell r="O214" t="str">
            <v>Аренда</v>
          </cell>
        </row>
        <row r="215">
          <cell r="A215" t="str">
            <v>33EH</v>
          </cell>
          <cell r="B215" t="str">
            <v>20683-Пятерочка</v>
          </cell>
          <cell r="C215" t="str">
            <v>20683</v>
          </cell>
          <cell r="D215" t="str">
            <v>X500/13SZ33EH</v>
          </cell>
          <cell r="E215" t="str">
            <v>E1045228</v>
          </cell>
          <cell r="F215" t="str">
            <v>ТС Пятерочка</v>
          </cell>
          <cell r="G215" t="str">
            <v>Северо-Запад</v>
          </cell>
          <cell r="H215" t="str">
            <v>Северо-Запад 1</v>
          </cell>
          <cell r="I215" t="str">
            <v>Кластер Северо-Запад 16 Карелия</v>
          </cell>
          <cell r="J215" t="str">
            <v>Республика Карелия</v>
          </cell>
          <cell r="K215" t="str">
            <v>22.01.2021</v>
          </cell>
          <cell r="L215" t="str">
            <v>186792</v>
          </cell>
          <cell r="M215" t="str">
            <v>гп.Сортавальское,г.Сортавала</v>
          </cell>
          <cell r="N215" t="str">
            <v>гп.Сортавальское,г.Сортавала, Победы ул</v>
          </cell>
          <cell r="O215" t="str">
            <v>Аренда</v>
          </cell>
        </row>
        <row r="216">
          <cell r="A216" t="str">
            <v>33EV</v>
          </cell>
          <cell r="B216" t="str">
            <v>20836-Пятерочка</v>
          </cell>
          <cell r="C216" t="str">
            <v>20836</v>
          </cell>
          <cell r="D216" t="str">
            <v>X500/13SZ33EV</v>
          </cell>
          <cell r="E216" t="str">
            <v>E1045307</v>
          </cell>
          <cell r="F216" t="str">
            <v>ТС Пятерочка</v>
          </cell>
          <cell r="G216" t="str">
            <v>Северо-Запад</v>
          </cell>
          <cell r="H216" t="str">
            <v>Северо-Запад 3</v>
          </cell>
          <cell r="I216" t="str">
            <v>Кластер Северо-Запад 13 СПБ Юго-Запад</v>
          </cell>
          <cell r="J216" t="str">
            <v>г. Санкт-Петербург</v>
          </cell>
          <cell r="K216" t="str">
            <v>01.02.2021</v>
          </cell>
          <cell r="L216" t="str">
            <v>192212</v>
          </cell>
          <cell r="M216" t="str">
            <v>г.Санкт-Петербург</v>
          </cell>
          <cell r="N216" t="str">
            <v>г.Санкт-Петербург, Будапештская ул, 19 к1л.А,п1-Н</v>
          </cell>
          <cell r="O216" t="str">
            <v>Аренда</v>
          </cell>
        </row>
        <row r="217">
          <cell r="A217" t="str">
            <v>33FJ</v>
          </cell>
          <cell r="B217" t="str">
            <v>20835-Пятерочка</v>
          </cell>
          <cell r="C217" t="str">
            <v>20835</v>
          </cell>
          <cell r="D217" t="str">
            <v>X500/13SZ33FJ</v>
          </cell>
          <cell r="E217" t="str">
            <v>E1045332</v>
          </cell>
          <cell r="F217" t="str">
            <v>ТС Пятерочка</v>
          </cell>
          <cell r="G217" t="str">
            <v>Северо-Запад</v>
          </cell>
          <cell r="H217" t="str">
            <v>Северо-Запад 3</v>
          </cell>
          <cell r="I217" t="str">
            <v>Кластер Северо-Запад 13 СПБ Юго-Запад</v>
          </cell>
          <cell r="J217" t="str">
            <v>г. Санкт-Петербург</v>
          </cell>
          <cell r="K217" t="str">
            <v>01.03.2021</v>
          </cell>
          <cell r="L217" t="str">
            <v>196066</v>
          </cell>
          <cell r="M217" t="str">
            <v>г.Санкт-Петербург</v>
          </cell>
          <cell r="N217" t="str">
            <v>г.Санкт-Петербург, Ленинский пр-кт, 66 к1с1ч.п5-Н</v>
          </cell>
          <cell r="O217" t="str">
            <v>Аренда</v>
          </cell>
        </row>
        <row r="218">
          <cell r="A218" t="str">
            <v>33HO</v>
          </cell>
          <cell r="B218" t="str">
            <v>20993-Пятерочка</v>
          </cell>
          <cell r="C218" t="str">
            <v>20993</v>
          </cell>
          <cell r="D218" t="str">
            <v>X500/13SZ33HO</v>
          </cell>
          <cell r="E218" t="str">
            <v>E1045383</v>
          </cell>
          <cell r="F218" t="str">
            <v>ТС Пятерочка</v>
          </cell>
          <cell r="G218" t="str">
            <v>Северо-Запад</v>
          </cell>
          <cell r="H218" t="str">
            <v>Северо-Запад 3</v>
          </cell>
          <cell r="I218" t="str">
            <v>Кластер Северо-Запад 17 ЛО-Сертолово</v>
          </cell>
          <cell r="J218" t="str">
            <v>г. Санкт-Петербург</v>
          </cell>
          <cell r="K218" t="str">
            <v>19.03.2021</v>
          </cell>
          <cell r="L218" t="str">
            <v>194358</v>
          </cell>
          <cell r="M218" t="str">
            <v>г.Санкт-Петербург</v>
          </cell>
          <cell r="N218" t="str">
            <v>г.Санкт-Петербург, Энгельса пр-кт, 145 к1л.Ач.п2Н</v>
          </cell>
          <cell r="O218" t="str">
            <v>Аренда</v>
          </cell>
        </row>
        <row r="219">
          <cell r="A219" t="str">
            <v>33JJ</v>
          </cell>
          <cell r="B219" t="str">
            <v>20867-Пятерочка</v>
          </cell>
          <cell r="C219" t="str">
            <v>20867</v>
          </cell>
          <cell r="D219" t="str">
            <v>X500/13SZ33JJ</v>
          </cell>
          <cell r="E219" t="str">
            <v>E1045840</v>
          </cell>
          <cell r="F219" t="str">
            <v>ТС Пятерочка</v>
          </cell>
          <cell r="G219" t="str">
            <v>Северо-Запад</v>
          </cell>
          <cell r="H219" t="str">
            <v>Северо-Запад 1</v>
          </cell>
          <cell r="I219" t="str">
            <v>Кластер Северо-Запад 15 Мурманск</v>
          </cell>
          <cell r="J219" t="str">
            <v>Мурманская обл.</v>
          </cell>
          <cell r="K219" t="str">
            <v>31.03.2021</v>
          </cell>
          <cell r="L219" t="str">
            <v>183039</v>
          </cell>
          <cell r="M219" t="str">
            <v>г.Мурманск</v>
          </cell>
          <cell r="N219" t="str">
            <v>г.Мурманск, Академика Книповича ул, 31А</v>
          </cell>
          <cell r="O219" t="str">
            <v>Аренда</v>
          </cell>
        </row>
        <row r="220">
          <cell r="A220" t="str">
            <v>33KD</v>
          </cell>
          <cell r="B220" t="str">
            <v>21130-Пятерочка</v>
          </cell>
          <cell r="C220" t="str">
            <v>21130</v>
          </cell>
          <cell r="D220" t="str">
            <v>X500/13SZ33KD</v>
          </cell>
          <cell r="E220" t="str">
            <v>E1045909</v>
          </cell>
          <cell r="F220" t="str">
            <v>ТС Пятерочка</v>
          </cell>
          <cell r="G220" t="str">
            <v>Северо-Запад</v>
          </cell>
          <cell r="H220" t="str">
            <v>Северо-Запад 1</v>
          </cell>
          <cell r="I220" t="str">
            <v>Кластер Северо-Запад 20 Калининград</v>
          </cell>
          <cell r="J220" t="str">
            <v>Калининградская обл.</v>
          </cell>
          <cell r="K220" t="str">
            <v>30.03.2021</v>
          </cell>
          <cell r="L220" t="str">
            <v>236022</v>
          </cell>
          <cell r="M220" t="str">
            <v>г.Калининград</v>
          </cell>
          <cell r="N220" t="str">
            <v>г.Калининград, Осипенко ул, 20 пом.1</v>
          </cell>
          <cell r="O220" t="str">
            <v>Аренда</v>
          </cell>
        </row>
        <row r="221">
          <cell r="A221" t="str">
            <v>33L3</v>
          </cell>
          <cell r="B221" t="str">
            <v>17135-Пятерочка</v>
          </cell>
          <cell r="C221" t="str">
            <v>17135</v>
          </cell>
          <cell r="D221" t="str">
            <v>X500/13SZ33L3</v>
          </cell>
          <cell r="E221" t="str">
            <v>E1045924</v>
          </cell>
          <cell r="F221" t="str">
            <v>ТС Пятерочка</v>
          </cell>
          <cell r="G221" t="str">
            <v>Северо-Запад</v>
          </cell>
          <cell r="H221" t="str">
            <v>Северо-Запад 2</v>
          </cell>
          <cell r="I221" t="str">
            <v>Кластер Северо-Запад 03 Псков</v>
          </cell>
          <cell r="J221" t="str">
            <v>Псковская обл.</v>
          </cell>
          <cell r="K221" t="str">
            <v>26.03.2021</v>
          </cell>
          <cell r="L221" t="str">
            <v>181013</v>
          </cell>
          <cell r="M221" t="str">
            <v>гп.Заплюсье, рп.Заплюсье</v>
          </cell>
          <cell r="N221" t="str">
            <v>гп.Заплюсье, рп.Заплюсье, Ленина улстр.1А</v>
          </cell>
          <cell r="O221" t="str">
            <v>Аренда</v>
          </cell>
        </row>
        <row r="222">
          <cell r="A222" t="str">
            <v>3400</v>
          </cell>
          <cell r="B222" t="str">
            <v>3207-Пятерочка</v>
          </cell>
          <cell r="C222" t="str">
            <v>3207</v>
          </cell>
          <cell r="D222" t="str">
            <v>X500/13SZ3400</v>
          </cell>
          <cell r="E222" t="str">
            <v>E1007484</v>
          </cell>
          <cell r="F222" t="str">
            <v>ТС Пятерочка</v>
          </cell>
          <cell r="G222" t="str">
            <v>Северо-Запад</v>
          </cell>
          <cell r="H222" t="str">
            <v>Северо-Запад 2</v>
          </cell>
          <cell r="I222" t="str">
            <v>Кластер Северо-Запад 03 Псков</v>
          </cell>
          <cell r="J222" t="str">
            <v>Псковская обл.</v>
          </cell>
          <cell r="K222" t="str">
            <v>20.12.2014</v>
          </cell>
          <cell r="L222" t="str">
            <v>180005</v>
          </cell>
          <cell r="M222" t="str">
            <v>г.Псков</v>
          </cell>
          <cell r="N222" t="str">
            <v>г.Псков, Ленинградское ш., 20</v>
          </cell>
          <cell r="O222" t="str">
            <v>Собственность</v>
          </cell>
        </row>
        <row r="223">
          <cell r="A223" t="str">
            <v>3401</v>
          </cell>
          <cell r="B223" t="str">
            <v>3353-Пятерочка</v>
          </cell>
          <cell r="C223" t="str">
            <v>3353</v>
          </cell>
          <cell r="D223" t="str">
            <v>X500/13SZ3401</v>
          </cell>
          <cell r="E223" t="str">
            <v>E1006761</v>
          </cell>
          <cell r="F223" t="str">
            <v>ТС Пятерочка</v>
          </cell>
          <cell r="G223" t="str">
            <v>Северо-Запад</v>
          </cell>
          <cell r="H223" t="str">
            <v>Северо-Запад 2</v>
          </cell>
          <cell r="I223" t="str">
            <v>Кластер Северо-Запад 04 Новгород</v>
          </cell>
          <cell r="J223" t="str">
            <v>Новгородская обл.</v>
          </cell>
          <cell r="K223" t="str">
            <v>26.11.2014</v>
          </cell>
          <cell r="L223" t="str">
            <v>173501</v>
          </cell>
          <cell r="M223" t="str">
            <v>д.Трубичино</v>
          </cell>
          <cell r="N223" t="str">
            <v>д.Трубичино1</v>
          </cell>
          <cell r="O223" t="str">
            <v>Собственность</v>
          </cell>
        </row>
        <row r="224">
          <cell r="A224" t="str">
            <v>3402</v>
          </cell>
          <cell r="B224" t="str">
            <v>4467-Пятерочка</v>
          </cell>
          <cell r="C224" t="str">
            <v>4467</v>
          </cell>
          <cell r="D224" t="str">
            <v>X500/13SZ3402</v>
          </cell>
          <cell r="E224" t="str">
            <v>E1007345</v>
          </cell>
          <cell r="F224" t="str">
            <v>ТС Пятерочка</v>
          </cell>
          <cell r="G224" t="str">
            <v>Северо-Запад</v>
          </cell>
          <cell r="H224" t="str">
            <v>Северо-Запад 1</v>
          </cell>
          <cell r="I224" t="str">
            <v>Кластер Северо-Запад 21 Апатиты</v>
          </cell>
          <cell r="J224" t="str">
            <v>Мурманская обл.</v>
          </cell>
          <cell r="K224" t="str">
            <v>17.10.2014</v>
          </cell>
          <cell r="L224" t="str">
            <v>184511</v>
          </cell>
          <cell r="M224" t="str">
            <v>г.Мончегорск</v>
          </cell>
          <cell r="N224" t="str">
            <v>г.Мончегорск, Бредова ул., 30</v>
          </cell>
          <cell r="O224" t="str">
            <v>Аренда</v>
          </cell>
        </row>
        <row r="225">
          <cell r="A225" t="str">
            <v>3403</v>
          </cell>
          <cell r="B225" t="str">
            <v>4428-Пятерочка</v>
          </cell>
          <cell r="C225" t="str">
            <v>4428</v>
          </cell>
          <cell r="D225" t="str">
            <v>X500/13SZ3403</v>
          </cell>
          <cell r="E225" t="str">
            <v>E1008564</v>
          </cell>
          <cell r="F225" t="str">
            <v>ТС Пятерочка</v>
          </cell>
          <cell r="G225" t="str">
            <v>Северо-Запад</v>
          </cell>
          <cell r="H225" t="str">
            <v>Северо-Запад 3</v>
          </cell>
          <cell r="I225" t="str">
            <v>Кластер Северо-Запад 19 СПБ-Охта</v>
          </cell>
          <cell r="J225" t="str">
            <v>г. Санкт-Петербург</v>
          </cell>
          <cell r="K225" t="str">
            <v>20.11.2014</v>
          </cell>
          <cell r="L225" t="str">
            <v>195176</v>
          </cell>
          <cell r="M225" t="str">
            <v>г.Санкт-Петербург</v>
          </cell>
          <cell r="N225" t="str">
            <v>г.Санкт-Петербург, Металлистов пр-кт, 15 лит.А,п.13</v>
          </cell>
          <cell r="O225" t="str">
            <v>Аренда</v>
          </cell>
        </row>
        <row r="226">
          <cell r="A226" t="str">
            <v>3404</v>
          </cell>
          <cell r="B226" t="str">
            <v>4461-Пятерочка</v>
          </cell>
          <cell r="C226" t="str">
            <v>4461</v>
          </cell>
          <cell r="D226" t="str">
            <v>X500/13SZ3404</v>
          </cell>
          <cell r="E226" t="str">
            <v>E1008236</v>
          </cell>
          <cell r="F226" t="str">
            <v>ТС Пятерочка</v>
          </cell>
          <cell r="G226" t="str">
            <v>Северо-Запад</v>
          </cell>
          <cell r="H226" t="str">
            <v>Северо-Запад 2</v>
          </cell>
          <cell r="I226" t="str">
            <v>Кластер Северо-Запад 09 Тверь-Запад</v>
          </cell>
          <cell r="J226" t="str">
            <v>Тверская обл.</v>
          </cell>
          <cell r="K226" t="str">
            <v>30.09.2014</v>
          </cell>
          <cell r="L226" t="str">
            <v>172730</v>
          </cell>
          <cell r="M226" t="str">
            <v>г.Осташков</v>
          </cell>
          <cell r="N226" t="str">
            <v>г.Осташков, Микрорайон нп, 5а</v>
          </cell>
          <cell r="O226" t="str">
            <v>Аренда</v>
          </cell>
        </row>
        <row r="227">
          <cell r="A227" t="str">
            <v>3406</v>
          </cell>
          <cell r="B227" t="str">
            <v>4324-Пятерочка</v>
          </cell>
          <cell r="C227" t="str">
            <v>4324</v>
          </cell>
          <cell r="D227" t="str">
            <v>X500/13SZ3406</v>
          </cell>
          <cell r="E227" t="str">
            <v>E1008575</v>
          </cell>
          <cell r="F227" t="str">
            <v>ТС Пятерочка</v>
          </cell>
          <cell r="G227" t="str">
            <v>Северо-Запад</v>
          </cell>
          <cell r="H227" t="str">
            <v>Северо-Запад 1</v>
          </cell>
          <cell r="I227" t="str">
            <v>Кластер Северо-Запад 18 Кировск</v>
          </cell>
          <cell r="J227" t="str">
            <v>г. Санкт-Петербург</v>
          </cell>
          <cell r="K227" t="str">
            <v>12.11.2014</v>
          </cell>
          <cell r="L227" t="str">
            <v>196657</v>
          </cell>
          <cell r="M227" t="str">
            <v>г.Санкт-Петербург, г.Колпино</v>
          </cell>
          <cell r="N227" t="str">
            <v>г.Санкт-Петербург, г.Колпино, Веры Слуцкой ул., 46/2</v>
          </cell>
          <cell r="O227" t="str">
            <v>Аренда</v>
          </cell>
        </row>
        <row r="228">
          <cell r="A228" t="str">
            <v>3407</v>
          </cell>
          <cell r="B228" t="str">
            <v>3852-Пятерочка</v>
          </cell>
          <cell r="C228" t="str">
            <v>3852</v>
          </cell>
          <cell r="D228" t="str">
            <v>X500/13SZ3407</v>
          </cell>
          <cell r="E228" t="str">
            <v>E1008570</v>
          </cell>
          <cell r="F228" t="str">
            <v>ТС Пятерочка</v>
          </cell>
          <cell r="G228" t="str">
            <v>Северо-Запад</v>
          </cell>
          <cell r="H228" t="str">
            <v>Северо-Запад 3</v>
          </cell>
          <cell r="I228" t="str">
            <v>Кластер Северо-Запад 14 СПБ-Центр</v>
          </cell>
          <cell r="J228" t="str">
            <v>г. Санкт-Петербург</v>
          </cell>
          <cell r="K228" t="str">
            <v>29.10.2014</v>
          </cell>
          <cell r="L228" t="str">
            <v>199406</v>
          </cell>
          <cell r="M228" t="str">
            <v>г.Санкт-Петербург</v>
          </cell>
          <cell r="N228" t="str">
            <v>г.Санкт-Петербург, Шевченко ул., 17,лит.А пом.17-Н</v>
          </cell>
          <cell r="O228" t="str">
            <v>Аренда</v>
          </cell>
        </row>
        <row r="229">
          <cell r="A229" t="str">
            <v>3409</v>
          </cell>
          <cell r="B229" t="str">
            <v>4524-Пятерочка</v>
          </cell>
          <cell r="C229" t="str">
            <v>4524</v>
          </cell>
          <cell r="D229" t="str">
            <v>X500/13SZ3409</v>
          </cell>
          <cell r="E229" t="str">
            <v>E1008568</v>
          </cell>
          <cell r="F229" t="str">
            <v>ТС Пятерочка</v>
          </cell>
          <cell r="G229" t="str">
            <v>Северо-Запад</v>
          </cell>
          <cell r="H229" t="str">
            <v>Северо-Запад 3</v>
          </cell>
          <cell r="I229" t="str">
            <v>Кластер Северо-Запад 05 Тосно</v>
          </cell>
          <cell r="J229" t="str">
            <v>Ленинградская обл.</v>
          </cell>
          <cell r="K229" t="str">
            <v>18.12.2014</v>
          </cell>
          <cell r="L229" t="str">
            <v>187026</v>
          </cell>
          <cell r="M229" t="str">
            <v>г.Никольское</v>
          </cell>
          <cell r="N229" t="str">
            <v>г.Никольское, Комсомольская ул., 10</v>
          </cell>
          <cell r="O229" t="str">
            <v>Аренда</v>
          </cell>
        </row>
        <row r="230">
          <cell r="A230" t="str">
            <v>340S</v>
          </cell>
          <cell r="B230" t="str">
            <v>17262-Пятерочка</v>
          </cell>
          <cell r="C230" t="str">
            <v>17262</v>
          </cell>
          <cell r="D230" t="str">
            <v>X500/13SZ340S</v>
          </cell>
          <cell r="E230" t="str">
            <v>E1030678</v>
          </cell>
          <cell r="F230" t="str">
            <v>ТС Пятерочка</v>
          </cell>
          <cell r="G230" t="str">
            <v>Северо-Запад</v>
          </cell>
          <cell r="H230" t="str">
            <v>Северо-Запад 2</v>
          </cell>
          <cell r="I230" t="str">
            <v>Кластер Северо-Запад 02 ЛО-Гатчина</v>
          </cell>
          <cell r="J230" t="str">
            <v>Ленинградская обл.</v>
          </cell>
          <cell r="K230" t="str">
            <v>30.05.2020</v>
          </cell>
          <cell r="L230" t="str">
            <v>188560</v>
          </cell>
          <cell r="M230" t="str">
            <v>г.Сланцы</v>
          </cell>
          <cell r="N230" t="str">
            <v>г.Сланцы, Гагарина ул, 9 п4-Н</v>
          </cell>
          <cell r="O230" t="str">
            <v>Аренда</v>
          </cell>
        </row>
        <row r="231">
          <cell r="A231" t="str">
            <v>3410</v>
          </cell>
          <cell r="B231" t="str">
            <v>4570-Пятерочка</v>
          </cell>
          <cell r="C231" t="str">
            <v>4570</v>
          </cell>
          <cell r="D231" t="str">
            <v>X500/13SZ3410</v>
          </cell>
          <cell r="E231" t="str">
            <v>E1008230</v>
          </cell>
          <cell r="F231" t="str">
            <v>ТС Пятерочка</v>
          </cell>
          <cell r="G231" t="str">
            <v>Северо-Запад</v>
          </cell>
          <cell r="H231" t="str">
            <v>Северо-Запад 2</v>
          </cell>
          <cell r="I231" t="str">
            <v>Кластер Северо-Запад 04 Новгород</v>
          </cell>
          <cell r="J231" t="str">
            <v>Новгородская обл.</v>
          </cell>
          <cell r="K231" t="str">
            <v>15.12.2014</v>
          </cell>
          <cell r="L231" t="str">
            <v>174335</v>
          </cell>
          <cell r="M231" t="str">
            <v>рп.Кулотино</v>
          </cell>
          <cell r="N231" t="str">
            <v>рп.Кулотино, Кирова ул., 12</v>
          </cell>
          <cell r="O231" t="str">
            <v>Аренда</v>
          </cell>
        </row>
        <row r="232">
          <cell r="A232" t="str">
            <v>3411</v>
          </cell>
          <cell r="B232" t="str">
            <v>4581-Пятерочка</v>
          </cell>
          <cell r="C232" t="str">
            <v>4581</v>
          </cell>
          <cell r="D232" t="str">
            <v>X500/13SZ3411</v>
          </cell>
          <cell r="E232" t="str">
            <v>E1008571</v>
          </cell>
          <cell r="F232" t="str">
            <v>ТС Пятерочка</v>
          </cell>
          <cell r="G232" t="str">
            <v>Северо-Запад</v>
          </cell>
          <cell r="H232" t="str">
            <v>Северо-Запад 3</v>
          </cell>
          <cell r="I232" t="str">
            <v>Кластер Северо-Запад 13 СПБ Юго-Запад</v>
          </cell>
          <cell r="J232" t="str">
            <v>г. Санкт-Петербург</v>
          </cell>
          <cell r="K232" t="str">
            <v>04.12.2014</v>
          </cell>
          <cell r="L232" t="str">
            <v>198255</v>
          </cell>
          <cell r="M232" t="str">
            <v>г.Санкт-Петербург</v>
          </cell>
          <cell r="N232" t="str">
            <v>г.Санкт-Петербург, Ветеранов пр-кт, 53/56</v>
          </cell>
          <cell r="O232" t="str">
            <v>Собственность</v>
          </cell>
        </row>
        <row r="233">
          <cell r="A233" t="str">
            <v>3412</v>
          </cell>
          <cell r="B233" t="str">
            <v>4588-Пятерочка</v>
          </cell>
          <cell r="C233" t="str">
            <v>4588</v>
          </cell>
          <cell r="D233" t="str">
            <v>X500/13SZ3412</v>
          </cell>
          <cell r="E233" t="str">
            <v>E1008800</v>
          </cell>
          <cell r="F233" t="str">
            <v>ТС Пятерочка</v>
          </cell>
          <cell r="G233" t="str">
            <v>Северо-Запад</v>
          </cell>
          <cell r="H233" t="str">
            <v>Северо-Запад 3</v>
          </cell>
          <cell r="I233" t="str">
            <v>Кластер Северо-Запад 19 СПБ-Охта</v>
          </cell>
          <cell r="J233" t="str">
            <v>г. Санкт-Петербург</v>
          </cell>
          <cell r="K233" t="str">
            <v>26.11.2014</v>
          </cell>
          <cell r="L233" t="str">
            <v>194100</v>
          </cell>
          <cell r="M233" t="str">
            <v>г.Санкт-Петербург</v>
          </cell>
          <cell r="N233" t="str">
            <v>г.Санкт-Петербург, Белоостровская ул., 3</v>
          </cell>
          <cell r="O233" t="str">
            <v>Аренда</v>
          </cell>
        </row>
        <row r="234">
          <cell r="A234" t="str">
            <v>3413</v>
          </cell>
          <cell r="B234" t="str">
            <v>3517-Пятерочка</v>
          </cell>
          <cell r="C234" t="str">
            <v>3517</v>
          </cell>
          <cell r="D234" t="str">
            <v>X500/13SZ3413</v>
          </cell>
          <cell r="E234" t="str">
            <v>E1007354</v>
          </cell>
          <cell r="F234" t="str">
            <v>ТС Пятерочка</v>
          </cell>
          <cell r="G234" t="str">
            <v>Северо-Запад</v>
          </cell>
          <cell r="H234" t="str">
            <v>Северо-Запад 1</v>
          </cell>
          <cell r="I234" t="str">
            <v>Кластер Северо-Запад 16 Карелия</v>
          </cell>
          <cell r="J234" t="str">
            <v>Республика Карелия</v>
          </cell>
          <cell r="K234" t="str">
            <v>19.12.2014</v>
          </cell>
          <cell r="L234" t="str">
            <v>186870</v>
          </cell>
          <cell r="M234" t="str">
            <v>г.Суоярви</v>
          </cell>
          <cell r="N234" t="str">
            <v>г.Суоярви, Суоярвское ш., 135 лит.А</v>
          </cell>
          <cell r="O234" t="str">
            <v>Аренда</v>
          </cell>
        </row>
        <row r="235">
          <cell r="A235" t="str">
            <v>3414</v>
          </cell>
          <cell r="B235" t="str">
            <v>4096-Пятерочка</v>
          </cell>
          <cell r="C235" t="str">
            <v>4096</v>
          </cell>
          <cell r="D235" t="str">
            <v>X500/13SZ3414</v>
          </cell>
          <cell r="E235" t="str">
            <v>E1008918</v>
          </cell>
          <cell r="F235" t="str">
            <v>ТС Пятерочка</v>
          </cell>
          <cell r="G235" t="str">
            <v>Северо-Запад</v>
          </cell>
          <cell r="H235" t="str">
            <v>Северо-Запад 3</v>
          </cell>
          <cell r="I235" t="str">
            <v>Кластер Северо-Запад 17 ЛО-Сертолово</v>
          </cell>
          <cell r="J235" t="str">
            <v>Ленинградская обл.</v>
          </cell>
          <cell r="K235" t="str">
            <v>05.03.2016</v>
          </cell>
          <cell r="L235" t="str">
            <v>188650</v>
          </cell>
          <cell r="M235" t="str">
            <v>г.Сертолово</v>
          </cell>
          <cell r="N235" t="str">
            <v>г.Сертолово, Ларина ул., 12А</v>
          </cell>
          <cell r="O235" t="str">
            <v>Собственность</v>
          </cell>
        </row>
        <row r="236">
          <cell r="A236" t="str">
            <v>3415</v>
          </cell>
          <cell r="B236" t="str">
            <v>4297-Пятерочка</v>
          </cell>
          <cell r="C236" t="str">
            <v>4297</v>
          </cell>
          <cell r="D236" t="str">
            <v>X500/13SZ3415</v>
          </cell>
          <cell r="E236" t="str">
            <v>E1008572</v>
          </cell>
          <cell r="F236" t="str">
            <v>ТС Пятерочка</v>
          </cell>
          <cell r="G236" t="str">
            <v>Северо-Запад</v>
          </cell>
          <cell r="H236" t="str">
            <v>Северо-Запад 3</v>
          </cell>
          <cell r="I236" t="str">
            <v>Кластер Северо-Запад 11 СПБ-ЛО-Выборг</v>
          </cell>
          <cell r="J236" t="str">
            <v>г. Санкт-Петербург</v>
          </cell>
          <cell r="K236" t="str">
            <v>15.12.2014</v>
          </cell>
          <cell r="L236" t="str">
            <v>197348</v>
          </cell>
          <cell r="M236" t="str">
            <v>г.Санкт-Петербург</v>
          </cell>
          <cell r="N236" t="str">
            <v>г.Санкт-Петербург, Богатырский пр-кт, 5</v>
          </cell>
          <cell r="O236" t="str">
            <v>Собственность</v>
          </cell>
        </row>
        <row r="237">
          <cell r="A237" t="str">
            <v>3416</v>
          </cell>
          <cell r="B237" t="str">
            <v>4608-Пятерочка</v>
          </cell>
          <cell r="C237" t="str">
            <v>4608</v>
          </cell>
          <cell r="D237" t="str">
            <v>X500/13SZ3416</v>
          </cell>
          <cell r="E237" t="str">
            <v>E1007583</v>
          </cell>
          <cell r="F237" t="str">
            <v>ТС Пятерочка</v>
          </cell>
          <cell r="G237" t="str">
            <v>Северо-Запад</v>
          </cell>
          <cell r="H237" t="str">
            <v>Северо-Запад 2</v>
          </cell>
          <cell r="I237" t="str">
            <v>Кластер Северо-Запад 08 Тверь-Восток</v>
          </cell>
          <cell r="J237" t="str">
            <v>Тверская обл.</v>
          </cell>
          <cell r="K237" t="str">
            <v>07.05.2015</v>
          </cell>
          <cell r="L237" t="str">
            <v>170530</v>
          </cell>
          <cell r="M237" t="str">
            <v>п.Эммаусс</v>
          </cell>
          <cell r="N237" t="str">
            <v>п.Эммаусс41 пом.3</v>
          </cell>
          <cell r="O237" t="str">
            <v>Собственность</v>
          </cell>
        </row>
        <row r="238">
          <cell r="A238" t="str">
            <v>3417</v>
          </cell>
          <cell r="B238" t="str">
            <v>4614-Пятерочка</v>
          </cell>
          <cell r="C238" t="str">
            <v>4614</v>
          </cell>
          <cell r="D238" t="str">
            <v>X500/13SZ3417</v>
          </cell>
          <cell r="E238" t="str">
            <v>E1007914</v>
          </cell>
          <cell r="F238" t="str">
            <v>ТС Пятерочка</v>
          </cell>
          <cell r="G238" t="str">
            <v>Северо-Запад</v>
          </cell>
          <cell r="H238" t="str">
            <v>Северо-Запад 2</v>
          </cell>
          <cell r="I238" t="str">
            <v>Кластер Северо-Запад 07 Тверь-Центр</v>
          </cell>
          <cell r="J238" t="str">
            <v>Тверская обл.</v>
          </cell>
          <cell r="K238" t="str">
            <v>20.11.2014</v>
          </cell>
          <cell r="L238" t="str">
            <v>170043</v>
          </cell>
          <cell r="M238" t="str">
            <v>г.Тверь</v>
          </cell>
          <cell r="N238" t="str">
            <v>г.Тверь, Волоколамское ш., 49 стр.2</v>
          </cell>
          <cell r="O238" t="str">
            <v>Аренда</v>
          </cell>
        </row>
        <row r="239">
          <cell r="A239" t="str">
            <v>3418</v>
          </cell>
          <cell r="B239" t="str">
            <v>4565-Пятерочка</v>
          </cell>
          <cell r="C239" t="str">
            <v>4565</v>
          </cell>
          <cell r="D239" t="str">
            <v>X500/13SZ3418</v>
          </cell>
          <cell r="E239" t="str">
            <v>E1008576</v>
          </cell>
          <cell r="F239" t="str">
            <v>ТС Пятерочка</v>
          </cell>
          <cell r="G239" t="str">
            <v>Северо-Запад</v>
          </cell>
          <cell r="H239" t="str">
            <v>Северо-Запад 3</v>
          </cell>
          <cell r="I239" t="str">
            <v>Кластер Северо-Запад 13 СПБ Юго-Запад</v>
          </cell>
          <cell r="J239" t="str">
            <v>г. Санкт-Петербург</v>
          </cell>
          <cell r="K239" t="str">
            <v>01.12.2014</v>
          </cell>
          <cell r="L239" t="str">
            <v>198152</v>
          </cell>
          <cell r="M239" t="str">
            <v>г.Санкт-Петербург</v>
          </cell>
          <cell r="N239" t="str">
            <v>г.Санкт-Петербург, Краснопутиловская ул., 30</v>
          </cell>
          <cell r="O239" t="str">
            <v>Аренда</v>
          </cell>
        </row>
        <row r="240">
          <cell r="A240" t="str">
            <v>3419</v>
          </cell>
          <cell r="B240" t="str">
            <v>4345-Пятерочка</v>
          </cell>
          <cell r="C240" t="str">
            <v>4345</v>
          </cell>
          <cell r="D240" t="str">
            <v>X500/13SZ3419</v>
          </cell>
          <cell r="E240" t="str">
            <v>E1008497</v>
          </cell>
          <cell r="F240" t="str">
            <v>ТС Пятерочка</v>
          </cell>
          <cell r="G240" t="str">
            <v>Северо-Запад</v>
          </cell>
          <cell r="H240" t="str">
            <v>Северо-Запад 2</v>
          </cell>
          <cell r="I240" t="str">
            <v>Кластер Северо-Запад 04 Новгород</v>
          </cell>
          <cell r="J240" t="str">
            <v>Новгородская обл.</v>
          </cell>
          <cell r="K240" t="str">
            <v>05.12.2014</v>
          </cell>
          <cell r="L240" t="str">
            <v>175460</v>
          </cell>
          <cell r="M240" t="str">
            <v>рп.Крестцы</v>
          </cell>
          <cell r="N240" t="str">
            <v>рп.Крестцы, Челпанова ул., 7</v>
          </cell>
          <cell r="O240" t="str">
            <v>Аренда</v>
          </cell>
        </row>
        <row r="241">
          <cell r="A241" t="str">
            <v>3420</v>
          </cell>
          <cell r="B241" t="str">
            <v>4410-Пятерочка</v>
          </cell>
          <cell r="C241" t="str">
            <v>4410</v>
          </cell>
          <cell r="D241" t="str">
            <v>X500/13SZ3420</v>
          </cell>
          <cell r="E241" t="str">
            <v>E1008801</v>
          </cell>
          <cell r="F241" t="str">
            <v>ТС Пятерочка</v>
          </cell>
          <cell r="G241" t="str">
            <v>Северо-Запад</v>
          </cell>
          <cell r="H241" t="str">
            <v>Северо-Запад 3</v>
          </cell>
          <cell r="I241" t="str">
            <v>Кластер Северо-Запад 14 СПБ-Центр</v>
          </cell>
          <cell r="J241" t="str">
            <v>г. Санкт-Петербург</v>
          </cell>
          <cell r="K241" t="str">
            <v>21.11.2014</v>
          </cell>
          <cell r="L241" t="str">
            <v>197101</v>
          </cell>
          <cell r="M241" t="str">
            <v>г.Санкт-Петербург</v>
          </cell>
          <cell r="N241" t="str">
            <v>г.Санкт-Петербург, Малая Пушкарская ул., 20/4</v>
          </cell>
          <cell r="O241" t="str">
            <v>Аренда</v>
          </cell>
        </row>
        <row r="242">
          <cell r="A242" t="str">
            <v>3421</v>
          </cell>
          <cell r="B242" t="str">
            <v>4479-Пятерочка</v>
          </cell>
          <cell r="C242" t="str">
            <v>4479</v>
          </cell>
          <cell r="D242" t="str">
            <v>X500/13SZ3421</v>
          </cell>
          <cell r="E242" t="str">
            <v>E1009447</v>
          </cell>
          <cell r="F242" t="str">
            <v>ТС Пятерочка</v>
          </cell>
          <cell r="G242" t="str">
            <v>Северо-Запад</v>
          </cell>
          <cell r="H242" t="str">
            <v>Северо-Запад 3</v>
          </cell>
          <cell r="I242" t="str">
            <v>Кластер Северо-Запад 10 СПБ-ЛО-Петергоф</v>
          </cell>
          <cell r="J242" t="str">
            <v>г. Санкт-Петербург</v>
          </cell>
          <cell r="K242" t="str">
            <v>22.10.2015</v>
          </cell>
          <cell r="L242" t="str">
            <v>198515</v>
          </cell>
          <cell r="M242" t="str">
            <v>г.Санкт-Петербург, п.Стрельна</v>
          </cell>
          <cell r="N242" t="str">
            <v>г.Санкт-Петербург, п.Стрельна, Львовская ул, 23 к2чп6Нк4,5</v>
          </cell>
          <cell r="O242" t="str">
            <v>Аренда</v>
          </cell>
        </row>
        <row r="243">
          <cell r="A243" t="str">
            <v>3423</v>
          </cell>
          <cell r="B243" t="str">
            <v>4695-Пятерочка</v>
          </cell>
          <cell r="C243" t="str">
            <v>4695</v>
          </cell>
          <cell r="D243" t="str">
            <v>X500/13SZ3423</v>
          </cell>
          <cell r="E243" t="str">
            <v>E1009567</v>
          </cell>
          <cell r="F243" t="str">
            <v>ТС Пятерочка</v>
          </cell>
          <cell r="G243" t="str">
            <v>Северо-Запад</v>
          </cell>
          <cell r="H243" t="str">
            <v>Северо-Запад 3</v>
          </cell>
          <cell r="I243" t="str">
            <v>Кластер Северо-Запад 10 СПБ-ЛО-Петергоф</v>
          </cell>
          <cell r="J243" t="str">
            <v>г. Санкт-Петербург</v>
          </cell>
          <cell r="K243" t="str">
            <v>25.12.2014</v>
          </cell>
          <cell r="L243" t="str">
            <v>198320</v>
          </cell>
          <cell r="M243" t="str">
            <v>г.Санкт-Петербург, г.Красное Село</v>
          </cell>
          <cell r="N243" t="str">
            <v>г.Санкт-Петербург, г.Кра..., Красногородская ул., 17 к.1,л.А</v>
          </cell>
          <cell r="O243" t="str">
            <v>Аренда</v>
          </cell>
        </row>
        <row r="244">
          <cell r="A244" t="str">
            <v>3424</v>
          </cell>
          <cell r="B244" t="str">
            <v>4701-Пятерочка</v>
          </cell>
          <cell r="C244" t="str">
            <v>4701</v>
          </cell>
          <cell r="D244" t="str">
            <v>X500/13SZ3424</v>
          </cell>
          <cell r="E244" t="str">
            <v>E1008926</v>
          </cell>
          <cell r="F244" t="str">
            <v>ТС Пятерочка</v>
          </cell>
          <cell r="G244" t="str">
            <v>Северо-Запад</v>
          </cell>
          <cell r="H244" t="str">
            <v>Северо-Запад 1</v>
          </cell>
          <cell r="I244" t="str">
            <v>Кластер Северо-Запад 12 СПБ-ЛО-Всеволожс</v>
          </cell>
          <cell r="J244" t="str">
            <v>г. Санкт-Петербург</v>
          </cell>
          <cell r="K244" t="str">
            <v>03.07.2015</v>
          </cell>
          <cell r="L244" t="str">
            <v>193231</v>
          </cell>
          <cell r="M244" t="str">
            <v>г.Санкт-Петербург</v>
          </cell>
          <cell r="N244" t="str">
            <v>г.Санкт-Петербург, Ворошилова ул., 31 к.4</v>
          </cell>
          <cell r="O244" t="str">
            <v>Аренда</v>
          </cell>
        </row>
        <row r="245">
          <cell r="A245" t="str">
            <v>3425</v>
          </cell>
          <cell r="B245" t="str">
            <v>4376-Пятерочка</v>
          </cell>
          <cell r="C245" t="str">
            <v>4376</v>
          </cell>
          <cell r="D245" t="str">
            <v>X500/13SZ3425</v>
          </cell>
          <cell r="E245" t="str">
            <v>E1008577</v>
          </cell>
          <cell r="F245" t="str">
            <v>ТС Пятерочка</v>
          </cell>
          <cell r="G245" t="str">
            <v>Северо-Запад</v>
          </cell>
          <cell r="H245" t="str">
            <v>Северо-Запад 1</v>
          </cell>
          <cell r="I245" t="str">
            <v>Кластер Северо-Запад 01 ЛО Волхов-Тихвин</v>
          </cell>
          <cell r="J245" t="str">
            <v>Ленинградская обл.</v>
          </cell>
          <cell r="K245" t="str">
            <v>15.12.2014</v>
          </cell>
          <cell r="L245" t="str">
            <v>187600</v>
          </cell>
          <cell r="M245" t="str">
            <v>г.Пикалево</v>
          </cell>
          <cell r="N245" t="str">
            <v>г.Пикалево, Спортивная ул., 8</v>
          </cell>
          <cell r="O245" t="str">
            <v>Аренда</v>
          </cell>
        </row>
        <row r="246">
          <cell r="A246" t="str">
            <v>3427</v>
          </cell>
          <cell r="B246" t="str">
            <v>4686-Пятерочка</v>
          </cell>
          <cell r="C246" t="str">
            <v>4686</v>
          </cell>
          <cell r="D246" t="str">
            <v>X500/13SZ3427</v>
          </cell>
          <cell r="E246" t="str">
            <v>E1008911</v>
          </cell>
          <cell r="F246" t="str">
            <v>ТС Пятерочка</v>
          </cell>
          <cell r="G246" t="str">
            <v>Северо-Запад</v>
          </cell>
          <cell r="H246" t="str">
            <v>Северо-Запад 3</v>
          </cell>
          <cell r="I246" t="str">
            <v>Кластер Северо-Запад 17 ЛО-Сертолово</v>
          </cell>
          <cell r="J246" t="str">
            <v>г. Санкт-Петербург</v>
          </cell>
          <cell r="K246" t="str">
            <v>11.02.2015</v>
          </cell>
          <cell r="L246" t="str">
            <v>194352</v>
          </cell>
          <cell r="M246" t="str">
            <v>г.Санкт-Петербург</v>
          </cell>
          <cell r="N246" t="str">
            <v>г.Санкт-Петербург, Просвещения пр-кт, 48</v>
          </cell>
          <cell r="O246" t="str">
            <v>Аренда</v>
          </cell>
        </row>
        <row r="247">
          <cell r="A247" t="str">
            <v>3428</v>
          </cell>
          <cell r="B247" t="str">
            <v>4724-Пятерочка</v>
          </cell>
          <cell r="C247" t="str">
            <v>4724</v>
          </cell>
          <cell r="D247" t="str">
            <v>X500/13SZ3428</v>
          </cell>
          <cell r="E247" t="str">
            <v>E1009579</v>
          </cell>
          <cell r="F247" t="str">
            <v>ТС Пятерочка</v>
          </cell>
          <cell r="G247" t="str">
            <v>Северо-Запад</v>
          </cell>
          <cell r="H247" t="str">
            <v>Северо-Запад 3</v>
          </cell>
          <cell r="I247" t="str">
            <v>Кластер Северо-Запад 10 СПБ-ЛО-Петергоф</v>
          </cell>
          <cell r="J247" t="str">
            <v>Ленинградская обл.</v>
          </cell>
          <cell r="K247" t="str">
            <v>18.12.2014</v>
          </cell>
          <cell r="L247" t="str">
            <v>188462</v>
          </cell>
          <cell r="M247" t="str">
            <v>д.Фалилеево</v>
          </cell>
          <cell r="N247" t="str">
            <v>д.Фалилеево</v>
          </cell>
          <cell r="O247" t="str">
            <v>Аренда</v>
          </cell>
        </row>
        <row r="248">
          <cell r="A248" t="str">
            <v>342M</v>
          </cell>
          <cell r="B248" t="str">
            <v>17292-Пятерочка</v>
          </cell>
          <cell r="C248" t="str">
            <v>17292</v>
          </cell>
          <cell r="D248" t="str">
            <v>X500/13SZ342M</v>
          </cell>
          <cell r="E248" t="str">
            <v>E1030690</v>
          </cell>
          <cell r="F248" t="str">
            <v>ТС Пятерочка</v>
          </cell>
          <cell r="G248" t="str">
            <v>Северо-Запад</v>
          </cell>
          <cell r="H248" t="str">
            <v>Северо-Запад 2</v>
          </cell>
          <cell r="I248" t="str">
            <v>Кластер Северо-Запад 02 ЛО-Гатчина</v>
          </cell>
          <cell r="J248" t="str">
            <v>Ленинградская обл.</v>
          </cell>
          <cell r="K248" t="str">
            <v>19.06.2019</v>
          </cell>
          <cell r="L248" t="str">
            <v>188560</v>
          </cell>
          <cell r="M248" t="str">
            <v>г.Сланцы</v>
          </cell>
          <cell r="N248" t="str">
            <v>г.Сланцы, Ленина ул, 8</v>
          </cell>
          <cell r="O248" t="str">
            <v>Аренда</v>
          </cell>
        </row>
        <row r="249">
          <cell r="A249" t="str">
            <v>342T</v>
          </cell>
          <cell r="B249" t="str">
            <v>17285-Пятерочка</v>
          </cell>
          <cell r="C249" t="str">
            <v>17285</v>
          </cell>
          <cell r="D249" t="str">
            <v>X500/13SZ342T</v>
          </cell>
          <cell r="E249" t="str">
            <v>E1030701</v>
          </cell>
          <cell r="F249" t="str">
            <v>ТС Пятерочка</v>
          </cell>
          <cell r="G249" t="str">
            <v>Северо-Запад</v>
          </cell>
          <cell r="H249" t="str">
            <v>Северо-Запад 1</v>
          </cell>
          <cell r="I249" t="str">
            <v>Кластер Северо-Запад 15 Мурманск</v>
          </cell>
          <cell r="J249" t="str">
            <v>Мурманская обл.</v>
          </cell>
          <cell r="K249" t="str">
            <v>07.05.2019</v>
          </cell>
          <cell r="L249" t="str">
            <v>184601</v>
          </cell>
          <cell r="M249" t="str">
            <v>г.Североморск</v>
          </cell>
          <cell r="N249" t="str">
            <v>г.Североморск, Гвардейская ул, 45/1</v>
          </cell>
          <cell r="O249" t="str">
            <v>Аренда</v>
          </cell>
        </row>
        <row r="250">
          <cell r="A250" t="str">
            <v>3430</v>
          </cell>
          <cell r="B250" t="str">
            <v>4687-Пятерочка</v>
          </cell>
          <cell r="C250" t="str">
            <v>4687</v>
          </cell>
          <cell r="D250" t="str">
            <v>X500/13SZ3430</v>
          </cell>
          <cell r="E250" t="str">
            <v>E1009580</v>
          </cell>
          <cell r="F250" t="str">
            <v>ТС Пятерочка</v>
          </cell>
          <cell r="G250" t="str">
            <v>Северо-Запад</v>
          </cell>
          <cell r="H250" t="str">
            <v>Северо-Запад 3</v>
          </cell>
          <cell r="I250" t="str">
            <v>Кластер Северо-Запад 10 СПБ-ЛО-Петергоф</v>
          </cell>
          <cell r="J250" t="str">
            <v>г. Санкт-Петербург</v>
          </cell>
          <cell r="K250" t="str">
            <v>25.12.2014</v>
          </cell>
          <cell r="L250" t="str">
            <v>198264</v>
          </cell>
          <cell r="M250" t="str">
            <v>г.Санкт-Петербург</v>
          </cell>
          <cell r="N250" t="str">
            <v>г.Санкт-Петербург, Ветеранов пр-кт, 151 к.1</v>
          </cell>
          <cell r="O250" t="str">
            <v>Аренда</v>
          </cell>
        </row>
        <row r="251">
          <cell r="A251" t="str">
            <v>3431</v>
          </cell>
          <cell r="B251" t="str">
            <v>3835-Пятерочка</v>
          </cell>
          <cell r="C251" t="str">
            <v>3835</v>
          </cell>
          <cell r="D251" t="str">
            <v>X500/13SZ3431</v>
          </cell>
          <cell r="E251" t="str">
            <v>E1008233</v>
          </cell>
          <cell r="F251" t="str">
            <v>ТС Пятерочка</v>
          </cell>
          <cell r="G251" t="str">
            <v>Северо-Запад</v>
          </cell>
          <cell r="H251" t="str">
            <v>Северо-Запад 2</v>
          </cell>
          <cell r="I251" t="str">
            <v>Кластер Северо-Запад 04 Новгород</v>
          </cell>
          <cell r="J251" t="str">
            <v>Новгородская обл.</v>
          </cell>
          <cell r="K251" t="str">
            <v>15.12.2014</v>
          </cell>
          <cell r="L251" t="str">
            <v>173018</v>
          </cell>
          <cell r="M251" t="str">
            <v>д.Григорово</v>
          </cell>
          <cell r="N251" t="str">
            <v>д.Григорово, Полевая ул., 1 А</v>
          </cell>
          <cell r="O251" t="str">
            <v>Аренда</v>
          </cell>
        </row>
        <row r="252">
          <cell r="A252" t="str">
            <v>3432</v>
          </cell>
          <cell r="B252" t="str">
            <v>4739-Пятерочка</v>
          </cell>
          <cell r="C252" t="str">
            <v>4739</v>
          </cell>
          <cell r="D252" t="str">
            <v>X500/13SZ3432</v>
          </cell>
          <cell r="E252" t="str">
            <v>E1007342</v>
          </cell>
          <cell r="F252" t="str">
            <v>ТС Пятерочка</v>
          </cell>
          <cell r="G252" t="str">
            <v>Северо-Запад</v>
          </cell>
          <cell r="H252" t="str">
            <v>Северо-Запад 1</v>
          </cell>
          <cell r="I252" t="str">
            <v>Кластер Северо-Запад 16 Карелия</v>
          </cell>
          <cell r="J252" t="str">
            <v>Республика Карелия</v>
          </cell>
          <cell r="K252" t="str">
            <v>25.12.2014</v>
          </cell>
          <cell r="L252" t="str">
            <v>185035</v>
          </cell>
          <cell r="M252" t="str">
            <v>г.Петрозаводск</v>
          </cell>
          <cell r="N252" t="str">
            <v>г.Петрозаводск, Кирова ул., 2</v>
          </cell>
          <cell r="O252" t="str">
            <v>Аренда</v>
          </cell>
        </row>
        <row r="253">
          <cell r="A253" t="str">
            <v>3433</v>
          </cell>
          <cell r="B253" t="str">
            <v>4322-Пятерочка</v>
          </cell>
          <cell r="C253" t="str">
            <v>4322</v>
          </cell>
          <cell r="D253" t="str">
            <v>X500/13SZ3433</v>
          </cell>
          <cell r="E253" t="str">
            <v>E1008224</v>
          </cell>
          <cell r="F253" t="str">
            <v>ТС Пятерочка</v>
          </cell>
          <cell r="G253" t="str">
            <v>Северо-Запад</v>
          </cell>
          <cell r="H253" t="str">
            <v>Северо-Запад 2</v>
          </cell>
          <cell r="I253" t="str">
            <v>Кластер Северо-Запад 03 Псков</v>
          </cell>
          <cell r="J253" t="str">
            <v>Псковская обл.</v>
          </cell>
          <cell r="K253" t="str">
            <v>21.07.2015</v>
          </cell>
          <cell r="L253" t="str">
            <v>181270</v>
          </cell>
          <cell r="M253" t="str">
            <v>рп.Палкино</v>
          </cell>
          <cell r="N253" t="str">
            <v>рп.Палкино, Изборская ул., 6/1</v>
          </cell>
          <cell r="O253" t="str">
            <v>Аренда</v>
          </cell>
        </row>
        <row r="254">
          <cell r="A254" t="str">
            <v>3434</v>
          </cell>
          <cell r="B254" t="str">
            <v>4168-Пятерочка</v>
          </cell>
          <cell r="C254" t="str">
            <v>4168</v>
          </cell>
          <cell r="D254" t="str">
            <v>X500/13SZ3434</v>
          </cell>
          <cell r="E254" t="str">
            <v>E1008228</v>
          </cell>
          <cell r="F254" t="str">
            <v>ТС Пятерочка</v>
          </cell>
          <cell r="G254" t="str">
            <v>Северо-Запад</v>
          </cell>
          <cell r="H254" t="str">
            <v>Северо-Запад 2</v>
          </cell>
          <cell r="I254" t="str">
            <v>Кластер Северо-Запад 06 Великие Луки</v>
          </cell>
          <cell r="J254" t="str">
            <v>Псковская обл.</v>
          </cell>
          <cell r="K254" t="str">
            <v>15.12.2014</v>
          </cell>
          <cell r="L254" t="str">
            <v>182200</v>
          </cell>
          <cell r="M254" t="str">
            <v>г.Новосокольники</v>
          </cell>
          <cell r="N254" t="str">
            <v>г.Новосокольники, Базарная ул., 1Б</v>
          </cell>
          <cell r="O254" t="str">
            <v>Аренда</v>
          </cell>
        </row>
        <row r="255">
          <cell r="A255" t="str">
            <v>3435</v>
          </cell>
          <cell r="B255" t="str">
            <v>4325-Пятерочка</v>
          </cell>
          <cell r="C255" t="str">
            <v>4325</v>
          </cell>
          <cell r="D255" t="str">
            <v>X500/13SZ3435</v>
          </cell>
          <cell r="E255" t="str">
            <v>E1008227</v>
          </cell>
          <cell r="F255" t="str">
            <v>ТС Пятерочка</v>
          </cell>
          <cell r="G255" t="str">
            <v>Северо-Запад</v>
          </cell>
          <cell r="H255" t="str">
            <v>Северо-Запад 2</v>
          </cell>
          <cell r="I255" t="str">
            <v>Кластер Северо-Запад 03 Псков</v>
          </cell>
          <cell r="J255" t="str">
            <v>Псковская обл.</v>
          </cell>
          <cell r="K255" t="str">
            <v>24.12.2014</v>
          </cell>
          <cell r="L255" t="str">
            <v>180020</v>
          </cell>
          <cell r="M255" t="str">
            <v>г.Псков</v>
          </cell>
          <cell r="N255" t="str">
            <v>г.Псков, Техническая ул., 14 п.1057</v>
          </cell>
          <cell r="O255" t="str">
            <v>Аренда</v>
          </cell>
        </row>
        <row r="256">
          <cell r="A256" t="str">
            <v>3439</v>
          </cell>
          <cell r="B256" t="str">
            <v>4781-Пятерочка</v>
          </cell>
          <cell r="C256" t="str">
            <v>4781</v>
          </cell>
          <cell r="D256" t="str">
            <v>X500/13SZ3439</v>
          </cell>
          <cell r="E256" t="str">
            <v>E1007810</v>
          </cell>
          <cell r="F256" t="str">
            <v>ТС Пятерочка</v>
          </cell>
          <cell r="G256" t="str">
            <v>Северо-Запад</v>
          </cell>
          <cell r="H256" t="str">
            <v>Северо-Запад 1</v>
          </cell>
          <cell r="I256" t="str">
            <v>Кластер Северо-Запад 15 Мурманск</v>
          </cell>
          <cell r="J256" t="str">
            <v>Мурманская обл.</v>
          </cell>
          <cell r="K256" t="str">
            <v>23.12.2014</v>
          </cell>
          <cell r="L256" t="str">
            <v>183017</v>
          </cell>
          <cell r="M256" t="str">
            <v>г.Мурманск</v>
          </cell>
          <cell r="N256" t="str">
            <v>г.Мурманск, Ростинская ул., 7 А</v>
          </cell>
          <cell r="O256" t="str">
            <v>Аренда</v>
          </cell>
        </row>
        <row r="257">
          <cell r="A257" t="str">
            <v>3440</v>
          </cell>
          <cell r="B257" t="str">
            <v>4778-Пятерочка</v>
          </cell>
          <cell r="C257" t="str">
            <v>4778</v>
          </cell>
          <cell r="D257" t="str">
            <v>X500/13SZ3440</v>
          </cell>
          <cell r="E257" t="str">
            <v>E1007809</v>
          </cell>
          <cell r="F257" t="str">
            <v>ТС Пятерочка</v>
          </cell>
          <cell r="G257" t="str">
            <v>Северо-Запад</v>
          </cell>
          <cell r="H257" t="str">
            <v>Северо-Запад 1</v>
          </cell>
          <cell r="I257" t="str">
            <v>Кластер Северо-Запад 21 Апатиты</v>
          </cell>
          <cell r="J257" t="str">
            <v>Мурманская обл.</v>
          </cell>
          <cell r="K257" t="str">
            <v>25.12.2014</v>
          </cell>
          <cell r="L257" t="str">
            <v>184209</v>
          </cell>
          <cell r="M257" t="str">
            <v>г.Апатиты</v>
          </cell>
          <cell r="N257" t="str">
            <v>г.Апатиты, Ленина ул., 23</v>
          </cell>
          <cell r="O257" t="str">
            <v>Аренда</v>
          </cell>
        </row>
        <row r="258">
          <cell r="A258" t="str">
            <v>3441</v>
          </cell>
          <cell r="B258" t="str">
            <v>4782-Пятерочка</v>
          </cell>
          <cell r="C258" t="str">
            <v>4782</v>
          </cell>
          <cell r="D258" t="str">
            <v>X500/13SZ3441</v>
          </cell>
          <cell r="E258" t="str">
            <v>E1008226</v>
          </cell>
          <cell r="F258" t="str">
            <v>ТС Пятерочка</v>
          </cell>
          <cell r="G258" t="str">
            <v>Северо-Запад</v>
          </cell>
          <cell r="H258" t="str">
            <v>Северо-Запад 2</v>
          </cell>
          <cell r="I258" t="str">
            <v>Кластер Северо-Запад 06 Великие Луки</v>
          </cell>
          <cell r="J258" t="str">
            <v>Псковская обл.</v>
          </cell>
          <cell r="K258" t="str">
            <v>20.12.2014</v>
          </cell>
          <cell r="L258" t="str">
            <v>182110</v>
          </cell>
          <cell r="M258" t="str">
            <v>г.Великие Луки</v>
          </cell>
          <cell r="N258" t="str">
            <v>г.Великие Луки, Гагарина пр-кт, 18/15 п.2002</v>
          </cell>
          <cell r="O258" t="str">
            <v>Аренда</v>
          </cell>
        </row>
        <row r="259">
          <cell r="A259" t="str">
            <v>3442</v>
          </cell>
          <cell r="B259" t="str">
            <v>4797-Пятерочка</v>
          </cell>
          <cell r="C259" t="str">
            <v>4797</v>
          </cell>
          <cell r="D259" t="str">
            <v>X500/13SZ3442</v>
          </cell>
          <cell r="E259" t="str">
            <v>E1007573</v>
          </cell>
          <cell r="F259" t="str">
            <v>ТС Пятерочка</v>
          </cell>
          <cell r="G259" t="str">
            <v>Северо-Запад</v>
          </cell>
          <cell r="H259" t="str">
            <v>Северо-Запад 3</v>
          </cell>
          <cell r="I259" t="str">
            <v>Кластер Северо-Запад 11 СПБ-ЛО-Выборг</v>
          </cell>
          <cell r="J259" t="str">
            <v>г. Санкт-Петербург</v>
          </cell>
          <cell r="K259" t="str">
            <v>25.12.2014</v>
          </cell>
          <cell r="L259" t="str">
            <v>197082</v>
          </cell>
          <cell r="M259" t="str">
            <v>г.Санкт-Петербург</v>
          </cell>
          <cell r="N259" t="str">
            <v>г.Санкт-Петербург, Оптиков ул., 47 к.1</v>
          </cell>
          <cell r="O259" t="str">
            <v>Аренда</v>
          </cell>
        </row>
        <row r="260">
          <cell r="A260" t="str">
            <v>3443</v>
          </cell>
          <cell r="B260" t="str">
            <v>4615-Пятерочка</v>
          </cell>
          <cell r="C260" t="str">
            <v>4615</v>
          </cell>
          <cell r="D260" t="str">
            <v>X500/13SZ3443</v>
          </cell>
          <cell r="E260" t="str">
            <v>E1004259</v>
          </cell>
          <cell r="F260" t="str">
            <v>ТС Пятерочка</v>
          </cell>
          <cell r="G260" t="str">
            <v>Северо-Запад</v>
          </cell>
          <cell r="H260" t="str">
            <v>Северо-Запад 1</v>
          </cell>
          <cell r="I260" t="str">
            <v>Кластер Северо-Запад 01 ЛО Волхов-Тихвин</v>
          </cell>
          <cell r="J260" t="str">
            <v>Ленинградская обл.</v>
          </cell>
          <cell r="K260" t="str">
            <v>25.12.2014</v>
          </cell>
          <cell r="L260" t="str">
            <v>187643</v>
          </cell>
          <cell r="M260" t="str">
            <v>д.Бор</v>
          </cell>
          <cell r="N260" t="str">
            <v>д.Бор43</v>
          </cell>
          <cell r="O260" t="str">
            <v>Аренда</v>
          </cell>
        </row>
        <row r="261">
          <cell r="A261" t="str">
            <v>3444</v>
          </cell>
          <cell r="B261" t="str">
            <v>4805-Пятерочка</v>
          </cell>
          <cell r="C261" t="str">
            <v>4805</v>
          </cell>
          <cell r="D261" t="str">
            <v>X500/13SZ3444</v>
          </cell>
          <cell r="E261" t="str">
            <v>E1009633</v>
          </cell>
          <cell r="F261" t="str">
            <v>ТС Пятерочка</v>
          </cell>
          <cell r="G261" t="str">
            <v>Северо-Запад</v>
          </cell>
          <cell r="H261" t="str">
            <v>Северо-Запад 3</v>
          </cell>
          <cell r="I261" t="str">
            <v>Кластер Северо-Запад 17 ЛО-Сертолово</v>
          </cell>
          <cell r="J261" t="str">
            <v>г. Санкт-Петербург</v>
          </cell>
          <cell r="K261" t="str">
            <v>25.12.2014</v>
          </cell>
          <cell r="L261" t="str">
            <v>194223</v>
          </cell>
          <cell r="M261" t="str">
            <v>г.Санкт-Петербург</v>
          </cell>
          <cell r="N261" t="str">
            <v>г.Санкт-Петербург, Светлановский пр-кт, 35</v>
          </cell>
          <cell r="O261" t="str">
            <v>Аренда</v>
          </cell>
        </row>
        <row r="262">
          <cell r="A262" t="str">
            <v>3446</v>
          </cell>
          <cell r="B262" t="str">
            <v>4812-Пятерочка</v>
          </cell>
          <cell r="C262" t="str">
            <v>4812</v>
          </cell>
          <cell r="D262" t="str">
            <v>X500/13SZ3446</v>
          </cell>
          <cell r="E262" t="str">
            <v>E1009602</v>
          </cell>
          <cell r="F262" t="str">
            <v>ТС Пятерочка</v>
          </cell>
          <cell r="G262" t="str">
            <v>Северо-Запад</v>
          </cell>
          <cell r="H262" t="str">
            <v>Северо-Запад 1</v>
          </cell>
          <cell r="I262" t="str">
            <v>Кластер Северо-Запад 01 ЛО Волхов-Тихвин</v>
          </cell>
          <cell r="J262" t="str">
            <v>Ленинградская обл.</v>
          </cell>
          <cell r="K262" t="str">
            <v>25.12.2014</v>
          </cell>
          <cell r="L262" t="str">
            <v>187401</v>
          </cell>
          <cell r="M262" t="str">
            <v>г.Волхов</v>
          </cell>
          <cell r="N262" t="str">
            <v>г.Волхов, Державина пр-кт, 50</v>
          </cell>
          <cell r="O262" t="str">
            <v>Аренда</v>
          </cell>
        </row>
        <row r="263">
          <cell r="A263" t="str">
            <v>3447</v>
          </cell>
          <cell r="B263" t="str">
            <v>4755-Пятерочка</v>
          </cell>
          <cell r="C263" t="str">
            <v>4755</v>
          </cell>
          <cell r="D263" t="str">
            <v>X500/13SZ3447</v>
          </cell>
          <cell r="E263" t="str">
            <v>E1008846</v>
          </cell>
          <cell r="F263" t="str">
            <v>ТС Пятерочка</v>
          </cell>
          <cell r="G263" t="str">
            <v>Северо-Запад</v>
          </cell>
          <cell r="H263" t="str">
            <v>Северо-Запад 2</v>
          </cell>
          <cell r="I263" t="str">
            <v>Кластер Северо-Запад 04 Новгород</v>
          </cell>
          <cell r="J263" t="str">
            <v>Новгородская обл.</v>
          </cell>
          <cell r="K263" t="str">
            <v>27.01.2015</v>
          </cell>
          <cell r="L263" t="str">
            <v>173025</v>
          </cell>
          <cell r="M263" t="str">
            <v>г.Великий Новгород</v>
          </cell>
          <cell r="N263" t="str">
            <v>г.Великий Новгород, Мира пр-кт, 28 к.1</v>
          </cell>
          <cell r="O263" t="str">
            <v>Аренда</v>
          </cell>
        </row>
        <row r="264">
          <cell r="A264" t="str">
            <v>3448</v>
          </cell>
          <cell r="B264" t="str">
            <v>4878-Пятерочка</v>
          </cell>
          <cell r="C264" t="str">
            <v>4878</v>
          </cell>
          <cell r="D264" t="str">
            <v>X500/13SZ3448</v>
          </cell>
          <cell r="E264" t="str">
            <v>E1008912</v>
          </cell>
          <cell r="F264" t="str">
            <v>ТС Пятерочка</v>
          </cell>
          <cell r="G264" t="str">
            <v>Северо-Запад</v>
          </cell>
          <cell r="H264" t="str">
            <v>Северо-Запад 3</v>
          </cell>
          <cell r="I264" t="str">
            <v>Кластер Северо-Запад 19 СПБ-Охта</v>
          </cell>
          <cell r="J264" t="str">
            <v>г. Санкт-Петербург</v>
          </cell>
          <cell r="K264" t="str">
            <v>17.02.2015</v>
          </cell>
          <cell r="L264" t="str">
            <v>191123</v>
          </cell>
          <cell r="M264" t="str">
            <v>г.Санкт-Петербург</v>
          </cell>
          <cell r="N264" t="str">
            <v>г.Санкт-Петербург, Чайковского ул., 81,лит.А пом.3Н</v>
          </cell>
          <cell r="O264" t="str">
            <v>Аренда</v>
          </cell>
        </row>
        <row r="265">
          <cell r="A265" t="str">
            <v>3449</v>
          </cell>
          <cell r="B265" t="str">
            <v>4487-Пятерочка</v>
          </cell>
          <cell r="C265" t="str">
            <v>4487</v>
          </cell>
          <cell r="D265" t="str">
            <v>X500/13SZ3449</v>
          </cell>
          <cell r="E265" t="str">
            <v>E1004670</v>
          </cell>
          <cell r="F265" t="str">
            <v>ТС Пятерочка</v>
          </cell>
          <cell r="G265" t="str">
            <v>Северо-Запад</v>
          </cell>
          <cell r="H265" t="str">
            <v>Северо-Запад 2</v>
          </cell>
          <cell r="I265" t="str">
            <v>Кластер Северо-Запад 02 ЛО-Гатчина</v>
          </cell>
          <cell r="J265" t="str">
            <v>Ленинградская обл.</v>
          </cell>
          <cell r="K265" t="str">
            <v>20.01.2018</v>
          </cell>
          <cell r="L265" t="str">
            <v>188354</v>
          </cell>
          <cell r="M265" t="str">
            <v>д.Малое Верево</v>
          </cell>
          <cell r="N265" t="str">
            <v>д.Малое Верево, Киевское ш., 43 А</v>
          </cell>
          <cell r="O265" t="str">
            <v>Аренда</v>
          </cell>
        </row>
        <row r="266">
          <cell r="A266" t="str">
            <v>344B</v>
          </cell>
          <cell r="B266" t="str">
            <v>17353-Пятерочка</v>
          </cell>
          <cell r="C266" t="str">
            <v>17353</v>
          </cell>
          <cell r="D266" t="str">
            <v>X500/13CT344B</v>
          </cell>
          <cell r="E266" t="str">
            <v>E1030815</v>
          </cell>
          <cell r="F266" t="str">
            <v>ТС Пятерочка</v>
          </cell>
          <cell r="G266" t="str">
            <v>Северо-Запад</v>
          </cell>
          <cell r="H266" t="str">
            <v>Северо-Запад 2</v>
          </cell>
          <cell r="I266" t="str">
            <v>Кластер Северо-Запад 08 Тверь-Восток</v>
          </cell>
          <cell r="J266" t="str">
            <v>Тверская обл.</v>
          </cell>
          <cell r="K266" t="str">
            <v>27.04.2019</v>
          </cell>
          <cell r="L266" t="str">
            <v>171450</v>
          </cell>
          <cell r="M266" t="str">
            <v>пгт.Сонково</v>
          </cell>
          <cell r="N266" t="str">
            <v>пгт.Сонково, Ленина пр-кт, 3</v>
          </cell>
          <cell r="O266" t="str">
            <v>Аренда</v>
          </cell>
        </row>
        <row r="267">
          <cell r="A267" t="str">
            <v>3450</v>
          </cell>
          <cell r="B267" t="str">
            <v>4842-Пятерочка</v>
          </cell>
          <cell r="C267" t="str">
            <v>4842</v>
          </cell>
          <cell r="D267" t="str">
            <v>X500/13SZ3450</v>
          </cell>
          <cell r="E267" t="str">
            <v>E1008910</v>
          </cell>
          <cell r="F267" t="str">
            <v>ТС Пятерочка</v>
          </cell>
          <cell r="G267" t="str">
            <v>Северо-Запад</v>
          </cell>
          <cell r="H267" t="str">
            <v>Северо-Запад 1</v>
          </cell>
          <cell r="I267" t="str">
            <v>Кластер Северо-Запад 18 Кировск</v>
          </cell>
          <cell r="J267" t="str">
            <v>г. Санкт-Петербург</v>
          </cell>
          <cell r="K267" t="str">
            <v>31.03.2015</v>
          </cell>
          <cell r="L267" t="str">
            <v>193079</v>
          </cell>
          <cell r="M267" t="str">
            <v>г.Санкт-Петербург</v>
          </cell>
          <cell r="N267" t="str">
            <v>г.Санкт-Петербург, Октябрьская наб., 114 лит.А</v>
          </cell>
          <cell r="O267" t="str">
            <v>Аренда</v>
          </cell>
        </row>
        <row r="268">
          <cell r="A268" t="str">
            <v>3451</v>
          </cell>
          <cell r="B268" t="str">
            <v>4895-Пятерочка</v>
          </cell>
          <cell r="C268" t="str">
            <v>4895</v>
          </cell>
          <cell r="D268" t="str">
            <v>X500/13SZ3451</v>
          </cell>
          <cell r="E268" t="str">
            <v>E1007347</v>
          </cell>
          <cell r="F268" t="str">
            <v>ТС Пятерочка</v>
          </cell>
          <cell r="G268" t="str">
            <v>Северо-Запад</v>
          </cell>
          <cell r="H268" t="str">
            <v>Северо-Запад 1</v>
          </cell>
          <cell r="I268" t="str">
            <v>Кластер Северо-Запад 21 Апатиты</v>
          </cell>
          <cell r="J268" t="str">
            <v>Мурманская обл.</v>
          </cell>
          <cell r="K268" t="str">
            <v>11.03.2015</v>
          </cell>
          <cell r="L268" t="str">
            <v>184511</v>
          </cell>
          <cell r="M268" t="str">
            <v>г.Мончегорск</v>
          </cell>
          <cell r="N268" t="str">
            <v>г.Мончегорск, 10-й Гвардейской Дивизии ул., 2</v>
          </cell>
          <cell r="O268" t="str">
            <v>Аренда</v>
          </cell>
        </row>
        <row r="269">
          <cell r="A269" t="str">
            <v>3452</v>
          </cell>
          <cell r="B269" t="str">
            <v>4928-Пятерочка</v>
          </cell>
          <cell r="C269" t="str">
            <v>4928</v>
          </cell>
          <cell r="D269" t="str">
            <v>X500/13SZ3452</v>
          </cell>
          <cell r="E269" t="str">
            <v>E1008582</v>
          </cell>
          <cell r="F269" t="str">
            <v>ТС Пятерочка</v>
          </cell>
          <cell r="G269" t="str">
            <v>Северо-Запад</v>
          </cell>
          <cell r="H269" t="str">
            <v>Северо-Запад 2</v>
          </cell>
          <cell r="I269" t="str">
            <v>Кластер Северо-Запад 02 ЛО-Гатчина</v>
          </cell>
          <cell r="J269" t="str">
            <v>Ленинградская обл.</v>
          </cell>
          <cell r="K269" t="str">
            <v>20.02.2015</v>
          </cell>
          <cell r="L269" t="str">
            <v>188304</v>
          </cell>
          <cell r="M269" t="str">
            <v>г.Гатчина</v>
          </cell>
          <cell r="N269" t="str">
            <v>г.Гатчина, Урицкого ул., 11А</v>
          </cell>
          <cell r="O269" t="str">
            <v>Аренда</v>
          </cell>
        </row>
        <row r="270">
          <cell r="A270" t="str">
            <v>3453</v>
          </cell>
          <cell r="B270" t="str">
            <v>4933-Пятерочка</v>
          </cell>
          <cell r="C270" t="str">
            <v>4933</v>
          </cell>
          <cell r="D270" t="str">
            <v>X500/13SZ3453</v>
          </cell>
          <cell r="E270" t="str">
            <v>E1008847</v>
          </cell>
          <cell r="F270" t="str">
            <v>ТС Пятерочка</v>
          </cell>
          <cell r="G270" t="str">
            <v>Северо-Запад</v>
          </cell>
          <cell r="H270" t="str">
            <v>Северо-Запад 2</v>
          </cell>
          <cell r="I270" t="str">
            <v>Кластер Северо-Запад 04 Новгород</v>
          </cell>
          <cell r="J270" t="str">
            <v>Новгородская обл.</v>
          </cell>
          <cell r="K270" t="str">
            <v>03.03.2015</v>
          </cell>
          <cell r="L270" t="str">
            <v>173020</v>
          </cell>
          <cell r="M270" t="str">
            <v>г.Великий Новгород</v>
          </cell>
          <cell r="N270" t="str">
            <v>г.Великий Новгород, Маловишерская ул., 1</v>
          </cell>
          <cell r="O270" t="str">
            <v>Аренда</v>
          </cell>
        </row>
        <row r="271">
          <cell r="A271" t="str">
            <v>3456</v>
          </cell>
          <cell r="B271" t="str">
            <v>4344-Пятерочка</v>
          </cell>
          <cell r="C271" t="str">
            <v>4344</v>
          </cell>
          <cell r="D271" t="str">
            <v>X500/13SZ3456</v>
          </cell>
          <cell r="E271" t="str">
            <v>E1008848</v>
          </cell>
          <cell r="F271" t="str">
            <v>ТС Пятерочка</v>
          </cell>
          <cell r="G271" t="str">
            <v>Северо-Запад</v>
          </cell>
          <cell r="H271" t="str">
            <v>Северо-Запад 2</v>
          </cell>
          <cell r="I271" t="str">
            <v>Кластер Северо-Запад 06 Великие Луки</v>
          </cell>
          <cell r="J271" t="str">
            <v>Новгородская обл.</v>
          </cell>
          <cell r="K271" t="str">
            <v>31.03.2015</v>
          </cell>
          <cell r="L271" t="str">
            <v>175270</v>
          </cell>
          <cell r="M271" t="str">
            <v>г.Холм</v>
          </cell>
          <cell r="N271" t="str">
            <v>г.Холм, Октябрьская ул., 50</v>
          </cell>
          <cell r="O271" t="str">
            <v>Аренда</v>
          </cell>
        </row>
        <row r="272">
          <cell r="A272" t="str">
            <v>3457</v>
          </cell>
          <cell r="B272" t="str">
            <v>4913-Пятерочка</v>
          </cell>
          <cell r="C272" t="str">
            <v>4913</v>
          </cell>
          <cell r="D272" t="str">
            <v>X500/13SZ3457</v>
          </cell>
          <cell r="E272" t="str">
            <v>E1007899</v>
          </cell>
          <cell r="F272" t="str">
            <v>ТС Пятерочка</v>
          </cell>
          <cell r="G272" t="str">
            <v>Северо-Запад</v>
          </cell>
          <cell r="H272" t="str">
            <v>Северо-Запад 1</v>
          </cell>
          <cell r="I272" t="str">
            <v>Кластер Северо-Запад 01 ЛО Волхов-Тихвин</v>
          </cell>
          <cell r="J272" t="str">
            <v>Ленинградская обл.</v>
          </cell>
          <cell r="K272" t="str">
            <v>31.03.2015</v>
          </cell>
          <cell r="L272" t="str">
            <v>187110</v>
          </cell>
          <cell r="M272" t="str">
            <v>г.Кириши</v>
          </cell>
          <cell r="N272" t="str">
            <v>г.Кириши, Мира ул., 10</v>
          </cell>
          <cell r="O272" t="str">
            <v>Аренда</v>
          </cell>
        </row>
        <row r="273">
          <cell r="A273" t="str">
            <v>3462</v>
          </cell>
          <cell r="B273" t="str">
            <v>4741-Пятерочка</v>
          </cell>
          <cell r="C273" t="str">
            <v>4741</v>
          </cell>
          <cell r="D273" t="str">
            <v>X500/13SZ3462</v>
          </cell>
          <cell r="E273" t="str">
            <v>E1004262</v>
          </cell>
          <cell r="F273" t="str">
            <v>ТС Пятерочка</v>
          </cell>
          <cell r="G273" t="str">
            <v>Северо-Запад</v>
          </cell>
          <cell r="H273" t="str">
            <v>Северо-Запад 1</v>
          </cell>
          <cell r="I273" t="str">
            <v>Кластер Северо-Запад 01 ЛО Волхов-Тихвин</v>
          </cell>
          <cell r="J273" t="str">
            <v>Ленинградская обл.</v>
          </cell>
          <cell r="K273" t="str">
            <v>09.04.2015</v>
          </cell>
          <cell r="L273" t="str">
            <v>187555</v>
          </cell>
          <cell r="M273" t="str">
            <v>г.Тихвин</v>
          </cell>
          <cell r="N273" t="str">
            <v>г.Тихвин, Советская ул., 3 Б</v>
          </cell>
          <cell r="O273" t="str">
            <v>Аренда</v>
          </cell>
        </row>
        <row r="274">
          <cell r="A274" t="str">
            <v>3463</v>
          </cell>
          <cell r="B274" t="str">
            <v>5111-Пятерочка</v>
          </cell>
          <cell r="C274" t="str">
            <v>5111</v>
          </cell>
          <cell r="D274" t="str">
            <v>X500/13SZ3463</v>
          </cell>
          <cell r="E274" t="str">
            <v>E1008852</v>
          </cell>
          <cell r="F274" t="str">
            <v>ТС Пятерочка</v>
          </cell>
          <cell r="G274" t="str">
            <v>Северо-Запад</v>
          </cell>
          <cell r="H274" t="str">
            <v>Северо-Запад 2</v>
          </cell>
          <cell r="I274" t="str">
            <v>Кластер Северо-Запад 09 Тверь-Запад</v>
          </cell>
          <cell r="J274" t="str">
            <v>Тверская обл.</v>
          </cell>
          <cell r="K274" t="str">
            <v>08.04.2015</v>
          </cell>
          <cell r="L274" t="str">
            <v>170028</v>
          </cell>
          <cell r="M274" t="str">
            <v>г.Тверь</v>
          </cell>
          <cell r="N274" t="str">
            <v>г.Тверь, Победы пр-кт, 74 нп5,6,7</v>
          </cell>
          <cell r="O274" t="str">
            <v>Аренда</v>
          </cell>
        </row>
        <row r="275">
          <cell r="A275" t="str">
            <v>348C</v>
          </cell>
          <cell r="B275" t="str">
            <v>17409-Пятерочка</v>
          </cell>
          <cell r="C275" t="str">
            <v>17409</v>
          </cell>
          <cell r="D275" t="str">
            <v>X500/13CT348C</v>
          </cell>
          <cell r="E275" t="str">
            <v>E1031249</v>
          </cell>
          <cell r="F275" t="str">
            <v>ТС Пятерочка</v>
          </cell>
          <cell r="G275" t="str">
            <v>Северо-Запад</v>
          </cell>
          <cell r="H275" t="str">
            <v>Северо-Запад 2</v>
          </cell>
          <cell r="I275" t="str">
            <v>Кластер Северо-Запад 07 Тверь-Центр</v>
          </cell>
          <cell r="J275" t="str">
            <v>Тверская обл.</v>
          </cell>
          <cell r="K275" t="str">
            <v>15.08.2019</v>
          </cell>
          <cell r="L275" t="str">
            <v>171080</v>
          </cell>
          <cell r="M275" t="str">
            <v>г.Бологое</v>
          </cell>
          <cell r="N275" t="str">
            <v>г.Бологое, Октябрьская ул, 2А</v>
          </cell>
          <cell r="O275" t="str">
            <v>Аренда</v>
          </cell>
        </row>
        <row r="276">
          <cell r="A276" t="str">
            <v>348K</v>
          </cell>
          <cell r="B276" t="str">
            <v>17478-Пятерочка</v>
          </cell>
          <cell r="C276" t="str">
            <v>17478</v>
          </cell>
          <cell r="D276" t="str">
            <v>X500/13SZ348K</v>
          </cell>
          <cell r="E276" t="str">
            <v>E1031247</v>
          </cell>
          <cell r="F276" t="str">
            <v>ТС Пятерочка</v>
          </cell>
          <cell r="G276" t="str">
            <v>Северо-Запад</v>
          </cell>
          <cell r="H276" t="str">
            <v>Северо-Запад 3</v>
          </cell>
          <cell r="I276" t="str">
            <v>Кластер Северо-Запад 10 СПБ-ЛО-Петергоф</v>
          </cell>
          <cell r="J276" t="str">
            <v>Ленинградская обл.</v>
          </cell>
          <cell r="K276" t="str">
            <v>30.05.2019</v>
          </cell>
          <cell r="L276" t="str">
            <v>188480</v>
          </cell>
          <cell r="M276" t="str">
            <v>г.Кингисепп</v>
          </cell>
          <cell r="N276" t="str">
            <v>г.Кингисепп, Большая Советская ул, 39Б</v>
          </cell>
          <cell r="O276" t="str">
            <v>Аренда</v>
          </cell>
        </row>
        <row r="277">
          <cell r="A277" t="str">
            <v>348S</v>
          </cell>
          <cell r="B277" t="str">
            <v>17473-Пятерочка</v>
          </cell>
          <cell r="C277" t="str">
            <v>17473</v>
          </cell>
          <cell r="D277" t="str">
            <v>X500/13CT348S</v>
          </cell>
          <cell r="E277" t="str">
            <v>E1031248</v>
          </cell>
          <cell r="F277" t="str">
            <v>ТС Пятерочка</v>
          </cell>
          <cell r="G277" t="str">
            <v>Северо-Запад</v>
          </cell>
          <cell r="H277" t="str">
            <v>Северо-Запад 2</v>
          </cell>
          <cell r="I277" t="str">
            <v>Кластер Северо-Запад 08 Тверь-Восток</v>
          </cell>
          <cell r="J277" t="str">
            <v>Тверская обл.</v>
          </cell>
          <cell r="K277" t="str">
            <v>30.05.2019</v>
          </cell>
          <cell r="L277" t="str">
            <v>170039</v>
          </cell>
          <cell r="M277" t="str">
            <v>г.Тверь</v>
          </cell>
          <cell r="N277" t="str">
            <v>г.Тверь, Паши Савельевой ул, 48 к.3</v>
          </cell>
          <cell r="O277" t="str">
            <v>Аренда</v>
          </cell>
        </row>
        <row r="278">
          <cell r="A278" t="str">
            <v>355X</v>
          </cell>
          <cell r="B278" t="str">
            <v>17594-Пятерочка</v>
          </cell>
          <cell r="C278" t="str">
            <v>17594</v>
          </cell>
          <cell r="D278" t="str">
            <v>X500/13SZ355X</v>
          </cell>
          <cell r="E278" t="str">
            <v>E1030560</v>
          </cell>
          <cell r="F278" t="str">
            <v>ТС Пятерочка</v>
          </cell>
          <cell r="G278" t="str">
            <v>Северо-Запад</v>
          </cell>
          <cell r="H278" t="str">
            <v>Северо-Запад 3</v>
          </cell>
          <cell r="I278" t="str">
            <v>Кластер Северо-Запад 19 СПБ-Охта</v>
          </cell>
          <cell r="J278" t="str">
            <v>г. Санкт-Петербург</v>
          </cell>
          <cell r="K278" t="str">
            <v>29.06.2019</v>
          </cell>
          <cell r="L278" t="str">
            <v>192029</v>
          </cell>
          <cell r="M278" t="str">
            <v>г.Санкт-Петербург</v>
          </cell>
          <cell r="N278" t="str">
            <v>г.Санкт-Петербург, Крупской ул, 35 лБ,п1.Н,2Н</v>
          </cell>
          <cell r="O278" t="str">
            <v>Аренда</v>
          </cell>
        </row>
        <row r="279">
          <cell r="A279" t="str">
            <v>358U</v>
          </cell>
          <cell r="B279" t="str">
            <v>13647-Пятерочка</v>
          </cell>
          <cell r="C279" t="str">
            <v>13647</v>
          </cell>
          <cell r="D279" t="str">
            <v>X500/13SZ358U</v>
          </cell>
          <cell r="E279" t="str">
            <v>E1031502</v>
          </cell>
          <cell r="F279" t="str">
            <v>ТС Пятерочка</v>
          </cell>
          <cell r="G279" t="str">
            <v>Северо-Запад</v>
          </cell>
          <cell r="H279" t="str">
            <v>Северо-Запад 2</v>
          </cell>
          <cell r="I279" t="str">
            <v>Кластер Северо-Запад 03 Псков</v>
          </cell>
          <cell r="J279" t="str">
            <v>Псковская обл.</v>
          </cell>
          <cell r="K279" t="str">
            <v>27.08.2019</v>
          </cell>
          <cell r="L279" t="str">
            <v>180019</v>
          </cell>
          <cell r="M279" t="str">
            <v>г.Псков</v>
          </cell>
          <cell r="N279" t="str">
            <v>г.Псков, Инженерная ул, 103</v>
          </cell>
          <cell r="O279" t="str">
            <v>Аренда</v>
          </cell>
        </row>
        <row r="280">
          <cell r="A280" t="str">
            <v>358V</v>
          </cell>
          <cell r="B280" t="str">
            <v>17611-Пятерочка</v>
          </cell>
          <cell r="C280" t="str">
            <v>17611</v>
          </cell>
          <cell r="D280" t="str">
            <v>X500/13CT358V</v>
          </cell>
          <cell r="E280" t="str">
            <v>E1031459</v>
          </cell>
          <cell r="F280" t="str">
            <v>ТС Пятерочка</v>
          </cell>
          <cell r="G280" t="str">
            <v>Северо-Запад</v>
          </cell>
          <cell r="H280" t="str">
            <v>Северо-Запад 2</v>
          </cell>
          <cell r="I280" t="str">
            <v>Кластер Северо-Запад 08 Тверь-Восток</v>
          </cell>
          <cell r="J280" t="str">
            <v>Тверская обл.</v>
          </cell>
          <cell r="K280" t="str">
            <v>28.06.2019</v>
          </cell>
          <cell r="L280" t="str">
            <v>170021</v>
          </cell>
          <cell r="M280" t="str">
            <v>г.Тверь</v>
          </cell>
          <cell r="N280" t="str">
            <v>г.Тверь, Скворцова-Степанова ул, 83А н.п.V</v>
          </cell>
          <cell r="O280" t="str">
            <v>Аренда</v>
          </cell>
        </row>
        <row r="281">
          <cell r="A281" t="str">
            <v>358Y</v>
          </cell>
          <cell r="B281" t="str">
            <v>17579-Пятерочка</v>
          </cell>
          <cell r="C281" t="str">
            <v>17579</v>
          </cell>
          <cell r="D281" t="str">
            <v>X500/13SZ358Y</v>
          </cell>
          <cell r="E281" t="str">
            <v>E1031566</v>
          </cell>
          <cell r="F281" t="str">
            <v>ТС Пятерочка</v>
          </cell>
          <cell r="G281" t="str">
            <v>Северо-Запад</v>
          </cell>
          <cell r="H281" t="str">
            <v>Северо-Запад 1</v>
          </cell>
          <cell r="I281" t="str">
            <v>Кластер Северо-Запад 21 Апатиты</v>
          </cell>
          <cell r="J281" t="str">
            <v>Мурманская обл.</v>
          </cell>
          <cell r="K281" t="str">
            <v>02.08.2019</v>
          </cell>
          <cell r="L281" t="str">
            <v>184250</v>
          </cell>
          <cell r="M281" t="str">
            <v>г.Кировск</v>
          </cell>
          <cell r="N281" t="str">
            <v>г.Кировск, Юбилейная ул, 8Б</v>
          </cell>
          <cell r="O281" t="str">
            <v>Аренда</v>
          </cell>
        </row>
        <row r="282">
          <cell r="A282" t="str">
            <v>358Z</v>
          </cell>
          <cell r="B282" t="str">
            <v>17578-Пятерочка</v>
          </cell>
          <cell r="C282" t="str">
            <v>17578</v>
          </cell>
          <cell r="D282" t="str">
            <v>X500/13SZ358Z</v>
          </cell>
          <cell r="E282" t="str">
            <v>E1031565</v>
          </cell>
          <cell r="F282" t="str">
            <v>ТС Пятерочка</v>
          </cell>
          <cell r="G282" t="str">
            <v>Северо-Запад</v>
          </cell>
          <cell r="H282" t="str">
            <v>Северо-Запад 1</v>
          </cell>
          <cell r="I282" t="str">
            <v>Кластер Северо-Запад 21 Апатиты</v>
          </cell>
          <cell r="J282" t="str">
            <v>Мурманская обл.</v>
          </cell>
          <cell r="K282" t="str">
            <v>30.06.2019</v>
          </cell>
          <cell r="L282" t="str">
            <v>184511</v>
          </cell>
          <cell r="M282" t="str">
            <v>г.Мончегорск</v>
          </cell>
          <cell r="N282" t="str">
            <v>г.Мончегорск, Кирова пр-кт, 19</v>
          </cell>
          <cell r="O282" t="str">
            <v>Аренда</v>
          </cell>
        </row>
        <row r="283">
          <cell r="A283" t="str">
            <v>359B</v>
          </cell>
          <cell r="B283" t="str">
            <v>15014-Пятерочка</v>
          </cell>
          <cell r="C283" t="str">
            <v>15014</v>
          </cell>
          <cell r="D283" t="str">
            <v>X500/13SZ359B</v>
          </cell>
          <cell r="E283" t="str">
            <v>E1031576</v>
          </cell>
          <cell r="F283" t="str">
            <v>ТС Пятерочка</v>
          </cell>
          <cell r="G283" t="str">
            <v>Северо-Запад</v>
          </cell>
          <cell r="H283" t="str">
            <v>Северо-Запад 1</v>
          </cell>
          <cell r="I283" t="str">
            <v>Кластер Северо-Запад 15 Мурманск</v>
          </cell>
          <cell r="J283" t="str">
            <v>Мурманская обл.</v>
          </cell>
          <cell r="K283" t="str">
            <v>05.07.2019</v>
          </cell>
          <cell r="L283" t="str">
            <v>184362</v>
          </cell>
          <cell r="M283" t="str">
            <v>с.Тулома</v>
          </cell>
          <cell r="N283" t="str">
            <v>с.Тулома, Мира ул, 13</v>
          </cell>
          <cell r="O283" t="str">
            <v>Аренда</v>
          </cell>
        </row>
        <row r="284">
          <cell r="A284" t="str">
            <v>359E</v>
          </cell>
          <cell r="B284" t="str">
            <v>17408-Пятерочка</v>
          </cell>
          <cell r="C284" t="str">
            <v>17408</v>
          </cell>
          <cell r="D284" t="str">
            <v>X500/13SZ359E</v>
          </cell>
          <cell r="E284" t="str">
            <v>E1031448</v>
          </cell>
          <cell r="F284" t="str">
            <v>ТС Пятерочка</v>
          </cell>
          <cell r="G284" t="str">
            <v>Северо-Запад</v>
          </cell>
          <cell r="H284" t="str">
            <v>Северо-Запад 1</v>
          </cell>
          <cell r="I284" t="str">
            <v>Кластер Северо-Запад 15 Мурманск</v>
          </cell>
          <cell r="J284" t="str">
            <v>Мурманская обл.</v>
          </cell>
          <cell r="K284" t="str">
            <v>23.11.2019</v>
          </cell>
          <cell r="L284" t="str">
            <v>183052</v>
          </cell>
          <cell r="M284" t="str">
            <v>г.Мурманск</v>
          </cell>
          <cell r="N284" t="str">
            <v>г.Мурманск, Кольский пр-кт, 134</v>
          </cell>
          <cell r="O284" t="str">
            <v>Аренда</v>
          </cell>
        </row>
        <row r="285">
          <cell r="A285" t="str">
            <v>360I</v>
          </cell>
          <cell r="B285" t="str">
            <v>17749-Пятерочка</v>
          </cell>
          <cell r="C285" t="str">
            <v>17749</v>
          </cell>
          <cell r="D285" t="str">
            <v>X500/13CT360I</v>
          </cell>
          <cell r="E285" t="str">
            <v>E1031551</v>
          </cell>
          <cell r="F285" t="str">
            <v>ТС Пятерочка</v>
          </cell>
          <cell r="G285" t="str">
            <v>Северо-Запад</v>
          </cell>
          <cell r="H285" t="str">
            <v>Северо-Запад 2</v>
          </cell>
          <cell r="I285" t="str">
            <v>Кластер Северо-Запад 07 Тверь-Центр</v>
          </cell>
          <cell r="J285" t="str">
            <v>Тверская обл.</v>
          </cell>
          <cell r="K285" t="str">
            <v>04.07.2019</v>
          </cell>
          <cell r="L285" t="str">
            <v>172011</v>
          </cell>
          <cell r="M285" t="str">
            <v>г.Торжок</v>
          </cell>
          <cell r="N285" t="str">
            <v>г.Торжок, Старицкая ул, 94</v>
          </cell>
          <cell r="O285" t="str">
            <v>Аренда</v>
          </cell>
        </row>
        <row r="286">
          <cell r="A286" t="str">
            <v>362J</v>
          </cell>
          <cell r="B286" t="str">
            <v>17840-Пятерочка</v>
          </cell>
          <cell r="C286" t="str">
            <v>17840</v>
          </cell>
          <cell r="D286" t="str">
            <v>X500/13CT362J</v>
          </cell>
          <cell r="E286" t="str">
            <v>E1031646</v>
          </cell>
          <cell r="F286" t="str">
            <v>ТС Пятерочка</v>
          </cell>
          <cell r="G286" t="str">
            <v>Северо-Запад</v>
          </cell>
          <cell r="H286" t="str">
            <v>Северо-Запад 2</v>
          </cell>
          <cell r="I286" t="str">
            <v>Кластер Северо-Запад 09 Тверь-Запад</v>
          </cell>
          <cell r="J286" t="str">
            <v>Тверская обл.</v>
          </cell>
          <cell r="K286" t="str">
            <v>26.07.2019</v>
          </cell>
          <cell r="L286" t="str">
            <v>172610</v>
          </cell>
          <cell r="M286" t="str">
            <v>г.Западная Двина</v>
          </cell>
          <cell r="N286" t="str">
            <v>г.Западная Двина, Пролетарская ул, 10</v>
          </cell>
          <cell r="O286" t="str">
            <v>Аренда</v>
          </cell>
        </row>
        <row r="287">
          <cell r="A287" t="str">
            <v>363P</v>
          </cell>
          <cell r="B287" t="str">
            <v>17059-Пятерочка</v>
          </cell>
          <cell r="C287" t="str">
            <v>17059</v>
          </cell>
          <cell r="D287" t="str">
            <v>X500/13SZ363P</v>
          </cell>
          <cell r="E287" t="str">
            <v>E1030561</v>
          </cell>
          <cell r="F287" t="str">
            <v>ТС Пятерочка</v>
          </cell>
          <cell r="G287" t="str">
            <v>Северо-Запад</v>
          </cell>
          <cell r="H287" t="str">
            <v>Северо-Запад 1</v>
          </cell>
          <cell r="I287" t="str">
            <v>Кластер Северо-Запад 16 Карелия</v>
          </cell>
          <cell r="J287" t="str">
            <v>Республика Карелия</v>
          </cell>
          <cell r="K287" t="str">
            <v>19.07.2019</v>
          </cell>
          <cell r="L287" t="str">
            <v>185014</v>
          </cell>
          <cell r="M287" t="str">
            <v>г.Петрозаводск</v>
          </cell>
          <cell r="N287" t="str">
            <v>г.Петрозаводск, Березовая аллея ул (Древлянка-18), 29/18</v>
          </cell>
          <cell r="O287" t="str">
            <v>Аренда</v>
          </cell>
        </row>
        <row r="288">
          <cell r="A288" t="str">
            <v>363T</v>
          </cell>
          <cell r="B288" t="str">
            <v>17360-Пятерочка</v>
          </cell>
          <cell r="C288" t="str">
            <v>17360</v>
          </cell>
          <cell r="D288" t="str">
            <v>X500/13SZ363T</v>
          </cell>
          <cell r="E288" t="str">
            <v>E1030814</v>
          </cell>
          <cell r="F288" t="str">
            <v>ТС Пятерочка</v>
          </cell>
          <cell r="G288" t="str">
            <v>Северо-Запад</v>
          </cell>
          <cell r="H288" t="str">
            <v>Северо-Запад 2</v>
          </cell>
          <cell r="I288" t="str">
            <v>Кластер Северо-Запад 03 Псков</v>
          </cell>
          <cell r="J288" t="str">
            <v>Псковская обл.</v>
          </cell>
          <cell r="K288" t="str">
            <v>20.09.2019</v>
          </cell>
          <cell r="L288" t="str">
            <v>180004</v>
          </cell>
          <cell r="M288" t="str">
            <v>г.Псков</v>
          </cell>
          <cell r="N288" t="str">
            <v>г.Псков, Октябрьский пр-кт, 54 чп.1048</v>
          </cell>
          <cell r="O288" t="str">
            <v>Аренда</v>
          </cell>
        </row>
        <row r="289">
          <cell r="A289" t="str">
            <v>364N</v>
          </cell>
          <cell r="B289" t="str">
            <v>17811-Пятерочка</v>
          </cell>
          <cell r="C289" t="str">
            <v>17811</v>
          </cell>
          <cell r="D289" t="str">
            <v>X500/13SZ364N</v>
          </cell>
          <cell r="E289" t="str">
            <v>E1031741</v>
          </cell>
          <cell r="F289" t="str">
            <v>ТС Пятерочка</v>
          </cell>
          <cell r="G289" t="str">
            <v>Северо-Запад</v>
          </cell>
          <cell r="H289" t="str">
            <v>Северо-Запад 1</v>
          </cell>
          <cell r="I289" t="str">
            <v>Кластер Северо-Запад 15 Мурманск</v>
          </cell>
          <cell r="J289" t="str">
            <v>Мурманская обл.</v>
          </cell>
          <cell r="K289" t="str">
            <v>08.08.2019</v>
          </cell>
          <cell r="L289" t="str">
            <v>183036</v>
          </cell>
          <cell r="M289" t="str">
            <v>г.Мурманск</v>
          </cell>
          <cell r="N289" t="str">
            <v>г.Мурманск, Мира ул, 14</v>
          </cell>
          <cell r="O289" t="str">
            <v>Аренда</v>
          </cell>
        </row>
        <row r="290">
          <cell r="A290" t="str">
            <v>366H</v>
          </cell>
          <cell r="B290" t="str">
            <v>15320-Пятерочка</v>
          </cell>
          <cell r="C290" t="str">
            <v>15320</v>
          </cell>
          <cell r="D290" t="str">
            <v>X500/13CT366H</v>
          </cell>
          <cell r="E290" t="str">
            <v>E1026543</v>
          </cell>
          <cell r="F290" t="str">
            <v>ТС Пятерочка</v>
          </cell>
          <cell r="G290" t="str">
            <v>Северо-Запад</v>
          </cell>
          <cell r="H290" t="str">
            <v>Северо-Запад 2</v>
          </cell>
          <cell r="I290" t="str">
            <v>Кластер Северо-Запад 09 Тверь-Запад</v>
          </cell>
          <cell r="J290" t="str">
            <v>Тверская обл.</v>
          </cell>
          <cell r="K290" t="str">
            <v>26.07.2019</v>
          </cell>
          <cell r="L290" t="str">
            <v>172332</v>
          </cell>
          <cell r="M290" t="str">
            <v>г.Зубцов</v>
          </cell>
          <cell r="N290" t="str">
            <v>г.Зубцов, Победы ул, 18</v>
          </cell>
          <cell r="O290" t="str">
            <v>Аренда</v>
          </cell>
        </row>
        <row r="291">
          <cell r="A291" t="str">
            <v>366I</v>
          </cell>
          <cell r="B291" t="str">
            <v>17672-Пятерочка</v>
          </cell>
          <cell r="C291" t="str">
            <v>17672</v>
          </cell>
          <cell r="D291" t="str">
            <v>X500/13SZ366I</v>
          </cell>
          <cell r="E291" t="str">
            <v>E1031313</v>
          </cell>
          <cell r="F291" t="str">
            <v>ТС Пятерочка</v>
          </cell>
          <cell r="G291" t="str">
            <v>Северо-Запад</v>
          </cell>
          <cell r="H291" t="str">
            <v>Северо-Запад 1</v>
          </cell>
          <cell r="I291" t="str">
            <v>Кластер Северо-Запад 16 Карелия</v>
          </cell>
          <cell r="J291" t="str">
            <v>Республика Карелия</v>
          </cell>
          <cell r="K291" t="str">
            <v>31.07.2019</v>
          </cell>
          <cell r="L291" t="str">
            <v>186791</v>
          </cell>
          <cell r="M291" t="str">
            <v>гп.Сортавальское,г.Сортавала</v>
          </cell>
          <cell r="N291" t="str">
            <v>гп.Сортавальское,г.Сортавала, Маяковского ул, 1 п.1</v>
          </cell>
          <cell r="O291" t="str">
            <v>Аренда</v>
          </cell>
        </row>
        <row r="292">
          <cell r="A292" t="str">
            <v>366Y</v>
          </cell>
          <cell r="B292" t="str">
            <v>17860-Пятерочка</v>
          </cell>
          <cell r="C292" t="str">
            <v>17860</v>
          </cell>
          <cell r="D292" t="str">
            <v>X500/13CT366Y</v>
          </cell>
          <cell r="E292" t="str">
            <v>E1031836</v>
          </cell>
          <cell r="F292" t="str">
            <v>ТС Пятерочка</v>
          </cell>
          <cell r="G292" t="str">
            <v>Северо-Запад</v>
          </cell>
          <cell r="H292" t="str">
            <v>Северо-Запад 2</v>
          </cell>
          <cell r="I292" t="str">
            <v>Кластер Северо-Запад 08 Тверь-Восток</v>
          </cell>
          <cell r="J292" t="str">
            <v>Тверская обл.</v>
          </cell>
          <cell r="K292" t="str">
            <v>14.02.2020</v>
          </cell>
          <cell r="L292" t="str">
            <v>170039</v>
          </cell>
          <cell r="M292" t="str">
            <v>г.Тверь</v>
          </cell>
          <cell r="N292" t="str">
            <v>г.Тверь, Фрунзе ул, 12 п.1</v>
          </cell>
          <cell r="O292" t="str">
            <v>Аренда</v>
          </cell>
        </row>
        <row r="293">
          <cell r="A293" t="str">
            <v>368K</v>
          </cell>
          <cell r="B293" t="str">
            <v>14476-Пятерочка</v>
          </cell>
          <cell r="C293" t="str">
            <v>14476</v>
          </cell>
          <cell r="D293" t="str">
            <v>X500/13SZ368K</v>
          </cell>
          <cell r="E293" t="str">
            <v>E1031864</v>
          </cell>
          <cell r="F293" t="str">
            <v>ТС Пятерочка</v>
          </cell>
          <cell r="G293" t="str">
            <v>Северо-Запад</v>
          </cell>
          <cell r="H293" t="str">
            <v>Северо-Запад 1</v>
          </cell>
          <cell r="I293" t="str">
            <v>Кластер Северо-Запад 21 Апатиты</v>
          </cell>
          <cell r="J293" t="str">
            <v>Республика Карелия</v>
          </cell>
          <cell r="K293" t="str">
            <v>13.09.2019</v>
          </cell>
          <cell r="L293" t="str">
            <v>186601</v>
          </cell>
          <cell r="M293" t="str">
            <v>п.Рабочеостровск</v>
          </cell>
          <cell r="N293" t="str">
            <v>п.Рабочеостровск, Комсомольская ул, 38</v>
          </cell>
          <cell r="O293" t="str">
            <v>Аренда</v>
          </cell>
        </row>
        <row r="294">
          <cell r="A294" t="str">
            <v>369N</v>
          </cell>
          <cell r="B294" t="str">
            <v>12351-Пятерочка</v>
          </cell>
          <cell r="C294" t="str">
            <v>12351</v>
          </cell>
          <cell r="D294" t="str">
            <v>X500/13CT369N</v>
          </cell>
          <cell r="E294" t="str">
            <v>E1017852</v>
          </cell>
          <cell r="F294" t="str">
            <v>ТС Пятерочка</v>
          </cell>
          <cell r="G294" t="str">
            <v>Северо-Запад</v>
          </cell>
          <cell r="H294" t="str">
            <v>Северо-Запад 2</v>
          </cell>
          <cell r="I294" t="str">
            <v>Кластер Северо-Запад 07 Тверь-Центр</v>
          </cell>
          <cell r="J294" t="str">
            <v>Тверская обл.</v>
          </cell>
          <cell r="K294" t="str">
            <v>12.08.2019</v>
          </cell>
          <cell r="L294" t="str">
            <v>171071</v>
          </cell>
          <cell r="M294" t="str">
            <v>г.Бологое</v>
          </cell>
          <cell r="N294" t="str">
            <v>г.Бологое, Дачная ул, 15</v>
          </cell>
          <cell r="O294" t="str">
            <v>Аренда</v>
          </cell>
        </row>
        <row r="295">
          <cell r="A295" t="str">
            <v>371J</v>
          </cell>
          <cell r="B295" t="str">
            <v>14637-Пятерочка</v>
          </cell>
          <cell r="C295" t="str">
            <v>14637</v>
          </cell>
          <cell r="D295" t="str">
            <v>X500/13SZ371J</v>
          </cell>
          <cell r="E295" t="str">
            <v>E1032027</v>
          </cell>
          <cell r="F295" t="str">
            <v>ТС Пятерочка</v>
          </cell>
          <cell r="G295" t="str">
            <v>Северо-Запад</v>
          </cell>
          <cell r="H295" t="str">
            <v>Северо-Запад 2</v>
          </cell>
          <cell r="I295" t="str">
            <v>Кластер Северо-Запад 06 Великие Луки</v>
          </cell>
          <cell r="J295" t="str">
            <v>Псковская обл.</v>
          </cell>
          <cell r="K295" t="str">
            <v>19.09.2019</v>
          </cell>
          <cell r="L295" t="str">
            <v>182106</v>
          </cell>
          <cell r="M295" t="str">
            <v>г.Великие Луки</v>
          </cell>
          <cell r="N295" t="str">
            <v>г.Великие Луки, Щорса ул, 57Б</v>
          </cell>
          <cell r="O295" t="str">
            <v>Аренда</v>
          </cell>
        </row>
        <row r="296">
          <cell r="A296" t="str">
            <v>372L</v>
          </cell>
          <cell r="B296" t="str">
            <v>16427-Пятерочка</v>
          </cell>
          <cell r="C296" t="str">
            <v>16427</v>
          </cell>
          <cell r="D296" t="str">
            <v>X500/13CT372L</v>
          </cell>
          <cell r="E296" t="str">
            <v>E1029655</v>
          </cell>
          <cell r="F296" t="str">
            <v>ТС Пятерочка</v>
          </cell>
          <cell r="G296" t="str">
            <v>Северо-Запад</v>
          </cell>
          <cell r="H296" t="str">
            <v>Северо-Запад 2</v>
          </cell>
          <cell r="I296" t="str">
            <v>Кластер Северо-Запад 07 Тверь-Центр</v>
          </cell>
          <cell r="J296" t="str">
            <v>Тверская обл.</v>
          </cell>
          <cell r="K296" t="str">
            <v>22.08.2019</v>
          </cell>
          <cell r="L296" t="str">
            <v>172008</v>
          </cell>
          <cell r="M296" t="str">
            <v>г.Торжок</v>
          </cell>
          <cell r="N296" t="str">
            <v>г.Торжок, Дзержинского ул, 162</v>
          </cell>
          <cell r="O296" t="str">
            <v>Аренда</v>
          </cell>
        </row>
        <row r="297">
          <cell r="A297" t="str">
            <v>373N</v>
          </cell>
          <cell r="B297" t="str">
            <v>18040-Пятерочка</v>
          </cell>
          <cell r="C297" t="str">
            <v>18040</v>
          </cell>
          <cell r="D297" t="str">
            <v>X500/13SZ373N</v>
          </cell>
          <cell r="E297" t="str">
            <v>E1032071</v>
          </cell>
          <cell r="F297" t="str">
            <v>ТС Пятерочка</v>
          </cell>
          <cell r="G297" t="str">
            <v>Северо-Запад</v>
          </cell>
          <cell r="H297" t="str">
            <v>Северо-Запад 1</v>
          </cell>
          <cell r="I297" t="str">
            <v>Кластер Северо-Запад 21 Апатиты</v>
          </cell>
          <cell r="J297" t="str">
            <v>Мурманская обл.</v>
          </cell>
          <cell r="K297" t="str">
            <v>30.09.2019</v>
          </cell>
          <cell r="L297" t="str">
            <v>184209</v>
          </cell>
          <cell r="M297" t="str">
            <v>г.Апатиты</v>
          </cell>
          <cell r="N297" t="str">
            <v>г.Апатиты, Космонавтов ул, 15</v>
          </cell>
          <cell r="O297" t="str">
            <v>Аренда</v>
          </cell>
        </row>
        <row r="298">
          <cell r="A298" t="str">
            <v>374C</v>
          </cell>
          <cell r="B298" t="str">
            <v>18058-Пятерочка</v>
          </cell>
          <cell r="C298" t="str">
            <v>18058</v>
          </cell>
          <cell r="D298" t="str">
            <v>X500/13SZ374C</v>
          </cell>
          <cell r="E298" t="str">
            <v>E1032007</v>
          </cell>
          <cell r="F298" t="str">
            <v>ТС Пятерочка</v>
          </cell>
          <cell r="G298" t="str">
            <v>Северо-Запад</v>
          </cell>
          <cell r="H298" t="str">
            <v>Северо-Запад 3</v>
          </cell>
          <cell r="I298" t="str">
            <v>Кластер Северо-Запад 13 СПБ Юго-Запад</v>
          </cell>
          <cell r="J298" t="str">
            <v>г. Санкт-Петербург</v>
          </cell>
          <cell r="K298" t="str">
            <v>10.10.2019</v>
          </cell>
          <cell r="L298" t="str">
            <v>196135</v>
          </cell>
          <cell r="M298" t="str">
            <v>г.Санкт-Петербург</v>
          </cell>
          <cell r="N298" t="str">
            <v>г.Санкт-Петербург, Фрунзе ул, 23 лА,п41-Н</v>
          </cell>
          <cell r="O298" t="str">
            <v>Аренда</v>
          </cell>
        </row>
        <row r="299">
          <cell r="A299" t="str">
            <v>374D</v>
          </cell>
          <cell r="B299" t="str">
            <v>17972-Пятерочка</v>
          </cell>
          <cell r="C299" t="str">
            <v>17972</v>
          </cell>
          <cell r="D299" t="str">
            <v>X500/13SZ374D</v>
          </cell>
          <cell r="E299" t="str">
            <v>E1031852</v>
          </cell>
          <cell r="F299" t="str">
            <v>ТС Пятерочка</v>
          </cell>
          <cell r="G299" t="str">
            <v>Северо-Запад</v>
          </cell>
          <cell r="H299" t="str">
            <v>Северо-Запад 1</v>
          </cell>
          <cell r="I299" t="str">
            <v>Кластер Северо-Запад 16 Карелия</v>
          </cell>
          <cell r="J299" t="str">
            <v>Республика Карелия</v>
          </cell>
          <cell r="K299" t="str">
            <v>17.09.2019</v>
          </cell>
          <cell r="L299" t="str">
            <v>185031</v>
          </cell>
          <cell r="M299" t="str">
            <v>г.Петрозаводск</v>
          </cell>
          <cell r="N299" t="str">
            <v>г.Петрозаводск, Октябрьский пр-кт, 14 чп1</v>
          </cell>
          <cell r="O299" t="str">
            <v>Аренда</v>
          </cell>
        </row>
        <row r="300">
          <cell r="A300" t="str">
            <v>375J</v>
          </cell>
          <cell r="B300" t="str">
            <v>17955-Пятерочка</v>
          </cell>
          <cell r="C300" t="str">
            <v>17955</v>
          </cell>
          <cell r="D300" t="str">
            <v>X500/13CT375J</v>
          </cell>
          <cell r="E300" t="str">
            <v>E1031835</v>
          </cell>
          <cell r="F300" t="str">
            <v>ТС Пятерочка</v>
          </cell>
          <cell r="G300" t="str">
            <v>Северо-Запад</v>
          </cell>
          <cell r="H300" t="str">
            <v>Северо-Запад 2</v>
          </cell>
          <cell r="I300" t="str">
            <v>Кластер Северо-Запад 09 Тверь-Запад</v>
          </cell>
          <cell r="J300" t="str">
            <v>Тверская обл.</v>
          </cell>
          <cell r="K300" t="str">
            <v>30.09.2019</v>
          </cell>
          <cell r="L300" t="str">
            <v>172730</v>
          </cell>
          <cell r="M300" t="str">
            <v>г.Осташков</v>
          </cell>
          <cell r="N300" t="str">
            <v>г.Осташков, Микрорайон нп, 14</v>
          </cell>
          <cell r="O300" t="str">
            <v>Аренда</v>
          </cell>
        </row>
        <row r="301">
          <cell r="A301" t="str">
            <v>377Z</v>
          </cell>
          <cell r="B301" t="str">
            <v>16942-Пятерочка</v>
          </cell>
          <cell r="C301" t="str">
            <v>16942</v>
          </cell>
          <cell r="D301" t="str">
            <v>X500/13SZ377Z</v>
          </cell>
          <cell r="E301" t="str">
            <v>E1032075</v>
          </cell>
          <cell r="F301" t="str">
            <v>ТС Пятерочка</v>
          </cell>
          <cell r="G301" t="str">
            <v>Северо-Запад</v>
          </cell>
          <cell r="H301" t="str">
            <v>Северо-Запад 1</v>
          </cell>
          <cell r="I301" t="str">
            <v>Кластер Северо-Запад 21 Апатиты</v>
          </cell>
          <cell r="J301" t="str">
            <v>Мурманская обл.</v>
          </cell>
          <cell r="K301" t="str">
            <v>05.11.2019</v>
          </cell>
          <cell r="L301" t="str">
            <v>184042</v>
          </cell>
          <cell r="M301" t="str">
            <v>г.Кандалакша</v>
          </cell>
          <cell r="N301" t="str">
            <v>г.Кандалакша, Путейская ул, 2</v>
          </cell>
          <cell r="O301" t="str">
            <v>Аренда</v>
          </cell>
        </row>
        <row r="302">
          <cell r="A302" t="str">
            <v>378H</v>
          </cell>
          <cell r="B302" t="str">
            <v>18129-Пятерочка</v>
          </cell>
          <cell r="C302" t="str">
            <v>18129</v>
          </cell>
          <cell r="D302" t="str">
            <v>X500/13SZ378H</v>
          </cell>
          <cell r="E302" t="str">
            <v>E1032193</v>
          </cell>
          <cell r="F302" t="str">
            <v>ТС Пятерочка</v>
          </cell>
          <cell r="G302" t="str">
            <v>Северо-Запад</v>
          </cell>
          <cell r="H302" t="str">
            <v>Северо-Запад 1</v>
          </cell>
          <cell r="I302" t="str">
            <v>Кластер Северо-Запад 15 Мурманск</v>
          </cell>
          <cell r="J302" t="str">
            <v>Мурманская обл.</v>
          </cell>
          <cell r="K302" t="str">
            <v>18.10.2019</v>
          </cell>
          <cell r="L302" t="str">
            <v>184606</v>
          </cell>
          <cell r="M302" t="str">
            <v>г.Североморск</v>
          </cell>
          <cell r="N302" t="str">
            <v>г.Североморск, Полярная ул, 12</v>
          </cell>
          <cell r="O302" t="str">
            <v>Аренда</v>
          </cell>
        </row>
        <row r="303">
          <cell r="A303" t="str">
            <v>3812</v>
          </cell>
          <cell r="B303" t="str">
            <v>4555-Пятерочка</v>
          </cell>
          <cell r="C303" t="str">
            <v>4555</v>
          </cell>
          <cell r="D303" t="str">
            <v>X500/13SZ3812</v>
          </cell>
          <cell r="E303" t="str">
            <v>E1007795</v>
          </cell>
          <cell r="F303" t="str">
            <v>ТС Пятерочка</v>
          </cell>
          <cell r="G303" t="str">
            <v>Северо-Запад</v>
          </cell>
          <cell r="H303" t="str">
            <v>Северо-Запад 2</v>
          </cell>
          <cell r="I303" t="str">
            <v>Кластер Северо-Запад 07 Тверь-Центр</v>
          </cell>
          <cell r="J303" t="str">
            <v>Тверская обл.</v>
          </cell>
          <cell r="K303" t="str">
            <v>25.12.2014</v>
          </cell>
          <cell r="L303" t="str">
            <v>171170</v>
          </cell>
          <cell r="M303" t="str">
            <v>п.Спирово</v>
          </cell>
          <cell r="N303" t="str">
            <v>п.Спирово, Советская ул., 4</v>
          </cell>
          <cell r="O303" t="str">
            <v>Аренда</v>
          </cell>
        </row>
        <row r="304">
          <cell r="A304" t="str">
            <v>3813</v>
          </cell>
          <cell r="B304" t="str">
            <v>4754-Пятерочка</v>
          </cell>
          <cell r="C304" t="str">
            <v>4754</v>
          </cell>
          <cell r="D304" t="str">
            <v>X500/13SZ3813</v>
          </cell>
          <cell r="E304" t="str">
            <v>E1007913</v>
          </cell>
          <cell r="F304" t="str">
            <v>ТС Пятерочка</v>
          </cell>
          <cell r="G304" t="str">
            <v>Северо-Запад</v>
          </cell>
          <cell r="H304" t="str">
            <v>Северо-Запад 2</v>
          </cell>
          <cell r="I304" t="str">
            <v>Кластер Северо-Запад 07 Тверь-Центр</v>
          </cell>
          <cell r="J304" t="str">
            <v>Тверская обл.</v>
          </cell>
          <cell r="K304" t="str">
            <v>18.12.2014</v>
          </cell>
          <cell r="L304" t="str">
            <v>172010</v>
          </cell>
          <cell r="M304" t="str">
            <v>г.Торжок</v>
          </cell>
          <cell r="N304" t="str">
            <v>г.Торжок, Луначарского ул., 128 Б</v>
          </cell>
          <cell r="O304" t="str">
            <v>Аренда</v>
          </cell>
        </row>
        <row r="305">
          <cell r="A305" t="str">
            <v>381V</v>
          </cell>
          <cell r="B305" t="str">
            <v>18227-Пятерочка</v>
          </cell>
          <cell r="C305" t="str">
            <v>18227</v>
          </cell>
          <cell r="D305" t="str">
            <v>X500/13SZ381V</v>
          </cell>
          <cell r="E305" t="str">
            <v>E1032390</v>
          </cell>
          <cell r="F305" t="str">
            <v>ТС Пятерочка</v>
          </cell>
          <cell r="G305" t="str">
            <v>Северо-Запад</v>
          </cell>
          <cell r="H305" t="str">
            <v>Северо-Запад 2</v>
          </cell>
          <cell r="I305" t="str">
            <v>Кластер Северо-Запад 04 Новгород</v>
          </cell>
          <cell r="J305" t="str">
            <v>Новгородская обл.</v>
          </cell>
          <cell r="K305" t="str">
            <v>23.10.2019</v>
          </cell>
          <cell r="L305" t="str">
            <v>173018</v>
          </cell>
          <cell r="M305" t="str">
            <v>г.Великий Новгород</v>
          </cell>
          <cell r="N305" t="str">
            <v>г.Великий Новгород, Александра Корсунова пр-кт, 50 к.2</v>
          </cell>
          <cell r="O305" t="str">
            <v>Аренда</v>
          </cell>
        </row>
        <row r="306">
          <cell r="A306" t="str">
            <v>386O</v>
          </cell>
          <cell r="B306" t="str">
            <v>16927-Пятерочка</v>
          </cell>
          <cell r="C306" t="str">
            <v>16927</v>
          </cell>
          <cell r="D306" t="str">
            <v>X500/13SZ386O</v>
          </cell>
          <cell r="E306" t="str">
            <v>E1032520</v>
          </cell>
          <cell r="F306" t="str">
            <v>ТС Пятерочка</v>
          </cell>
          <cell r="G306" t="str">
            <v>Северо-Запад</v>
          </cell>
          <cell r="H306" t="str">
            <v>Северо-Запад 3</v>
          </cell>
          <cell r="I306" t="str">
            <v>Кластер Северо-Запад 11 СПБ-ЛО-Выборг</v>
          </cell>
          <cell r="J306" t="str">
            <v>г. Санкт-Петербург</v>
          </cell>
          <cell r="K306" t="str">
            <v>17.01.2020</v>
          </cell>
          <cell r="L306" t="str">
            <v>197373</v>
          </cell>
          <cell r="M306" t="str">
            <v>г.Санкт-Петербург</v>
          </cell>
          <cell r="N306" t="str">
            <v>г.Санкт-Петербург, Комендантский пр-кт, 64 к1с1п22-Н</v>
          </cell>
          <cell r="O306" t="str">
            <v>Аренда</v>
          </cell>
        </row>
        <row r="307">
          <cell r="A307" t="str">
            <v>386Z</v>
          </cell>
          <cell r="B307" t="str">
            <v>15213-Пятерочка</v>
          </cell>
          <cell r="C307" t="str">
            <v>15213</v>
          </cell>
          <cell r="D307" t="str">
            <v>X500/13SZ386Z</v>
          </cell>
          <cell r="E307" t="str">
            <v>E1032662</v>
          </cell>
          <cell r="F307" t="str">
            <v>ТС Пятерочка</v>
          </cell>
          <cell r="G307" t="str">
            <v>Северо-Запад</v>
          </cell>
          <cell r="H307" t="str">
            <v>Северо-Запад 2</v>
          </cell>
          <cell r="I307" t="str">
            <v>Кластер Северо-Запад 03 Псков</v>
          </cell>
          <cell r="J307" t="str">
            <v>Псковская обл.</v>
          </cell>
          <cell r="K307" t="str">
            <v>29.04.2020</v>
          </cell>
          <cell r="L307" t="str">
            <v>181410</v>
          </cell>
          <cell r="M307" t="str">
            <v>гп.Пыталово, г.Пыталово</v>
          </cell>
          <cell r="N307" t="str">
            <v>гп.Пыталово, г.Пыталово, Красноармейская ул, 39</v>
          </cell>
          <cell r="O307" t="str">
            <v>Аренда</v>
          </cell>
        </row>
        <row r="308">
          <cell r="A308" t="str">
            <v>387N</v>
          </cell>
          <cell r="B308" t="str">
            <v>18090-Пятерочка</v>
          </cell>
          <cell r="C308" t="str">
            <v>18090</v>
          </cell>
          <cell r="D308" t="str">
            <v>X500/13SZ387N</v>
          </cell>
          <cell r="E308" t="str">
            <v>E1032698</v>
          </cell>
          <cell r="F308" t="str">
            <v>ТС Пятерочка</v>
          </cell>
          <cell r="G308" t="str">
            <v>Северо-Запад</v>
          </cell>
          <cell r="H308" t="str">
            <v>Северо-Запад 2</v>
          </cell>
          <cell r="I308" t="str">
            <v>Кластер Северо-Запад 04 Новгород</v>
          </cell>
          <cell r="J308" t="str">
            <v>Новгородская обл.</v>
          </cell>
          <cell r="K308" t="str">
            <v>31.10.2019</v>
          </cell>
          <cell r="L308" t="str">
            <v>173004</v>
          </cell>
          <cell r="M308" t="str">
            <v>г.Великий Новгород</v>
          </cell>
          <cell r="N308" t="str">
            <v>г.Великий Новгород, Большая Московская ул, 56/12</v>
          </cell>
          <cell r="O308" t="str">
            <v>Аренда</v>
          </cell>
        </row>
        <row r="309">
          <cell r="A309" t="str">
            <v>388E</v>
          </cell>
          <cell r="B309" t="str">
            <v>18012-Пятерочка</v>
          </cell>
          <cell r="C309" t="str">
            <v>18012</v>
          </cell>
          <cell r="D309" t="str">
            <v>X500/13SZ388E</v>
          </cell>
          <cell r="E309" t="str">
            <v>E1032711</v>
          </cell>
          <cell r="F309" t="str">
            <v>ТС Пятерочка</v>
          </cell>
          <cell r="G309" t="str">
            <v>Северо-Запад</v>
          </cell>
          <cell r="H309" t="str">
            <v>Северо-Запад 1</v>
          </cell>
          <cell r="I309" t="str">
            <v>Кластер Северо-Запад 15 Мурманск</v>
          </cell>
          <cell r="J309" t="str">
            <v>Мурманская обл.</v>
          </cell>
          <cell r="K309" t="str">
            <v>08.11.2019</v>
          </cell>
          <cell r="L309" t="str">
            <v>184604</v>
          </cell>
          <cell r="M309" t="str">
            <v>ЗАТО г.Североморск</v>
          </cell>
          <cell r="N309" t="str">
            <v>ЗАТО г.Североморск, Сгибнева ул, 3А</v>
          </cell>
          <cell r="O309" t="str">
            <v>Аренда</v>
          </cell>
        </row>
        <row r="310">
          <cell r="A310" t="str">
            <v>391D</v>
          </cell>
          <cell r="B310" t="str">
            <v>18448-Пятерочка</v>
          </cell>
          <cell r="C310" t="str">
            <v>18448</v>
          </cell>
          <cell r="D310" t="str">
            <v>X500/13SZ391D</v>
          </cell>
          <cell r="E310" t="str">
            <v>E1032763</v>
          </cell>
          <cell r="F310" t="str">
            <v>ТС Пятерочка</v>
          </cell>
          <cell r="G310" t="str">
            <v>Северо-Запад</v>
          </cell>
          <cell r="H310" t="str">
            <v>Северо-Запад 1</v>
          </cell>
          <cell r="I310" t="str">
            <v>Кластер Северо-Запад 15 Мурманск</v>
          </cell>
          <cell r="J310" t="str">
            <v>Мурманская обл.</v>
          </cell>
          <cell r="K310" t="str">
            <v>13.11.2019</v>
          </cell>
          <cell r="L310" t="str">
            <v>184421</v>
          </cell>
          <cell r="M310" t="str">
            <v>пгт.Никель</v>
          </cell>
          <cell r="N310" t="str">
            <v>пгт.Никель, Сидоровича ул, 21</v>
          </cell>
          <cell r="O310" t="str">
            <v>Аренда</v>
          </cell>
        </row>
        <row r="311">
          <cell r="A311" t="str">
            <v>391E</v>
          </cell>
          <cell r="B311" t="str">
            <v>18041-Пятерочка</v>
          </cell>
          <cell r="C311" t="str">
            <v>18041</v>
          </cell>
          <cell r="D311" t="str">
            <v>X500/13SZ391E</v>
          </cell>
          <cell r="E311" t="str">
            <v>E1032764</v>
          </cell>
          <cell r="F311" t="str">
            <v>ТС Пятерочка</v>
          </cell>
          <cell r="G311" t="str">
            <v>Северо-Запад</v>
          </cell>
          <cell r="H311" t="str">
            <v>Северо-Запад 1</v>
          </cell>
          <cell r="I311" t="str">
            <v>Кластер Северо-Запад 21 Апатиты</v>
          </cell>
          <cell r="J311" t="str">
            <v>Мурманская обл.</v>
          </cell>
          <cell r="K311" t="str">
            <v>13.03.2020</v>
          </cell>
          <cell r="L311" t="str">
            <v>184256</v>
          </cell>
          <cell r="M311" t="str">
            <v>г.Кировск</v>
          </cell>
          <cell r="N311" t="str">
            <v>г.Кировск, Комсомольская ул, 4</v>
          </cell>
          <cell r="O311" t="str">
            <v>Аренда</v>
          </cell>
        </row>
        <row r="312">
          <cell r="A312" t="str">
            <v>391G</v>
          </cell>
          <cell r="B312" t="str">
            <v>17130-Пятерочка</v>
          </cell>
          <cell r="C312" t="str">
            <v>17130</v>
          </cell>
          <cell r="D312" t="str">
            <v>X500/13SZ391G</v>
          </cell>
          <cell r="E312" t="str">
            <v>E1032765</v>
          </cell>
          <cell r="F312" t="str">
            <v>ТС Пятерочка</v>
          </cell>
          <cell r="G312" t="str">
            <v>Северо-Запад</v>
          </cell>
          <cell r="H312" t="str">
            <v>Северо-Запад 1</v>
          </cell>
          <cell r="I312" t="str">
            <v>Кластер Северо-Запад 21 Апатиты</v>
          </cell>
          <cell r="J312" t="str">
            <v>Мурманская обл.</v>
          </cell>
          <cell r="K312" t="str">
            <v>28.11.2019</v>
          </cell>
          <cell r="L312" t="str">
            <v>184209</v>
          </cell>
          <cell r="M312" t="str">
            <v>г.Апатиты</v>
          </cell>
          <cell r="N312" t="str">
            <v>г.Апатиты, Сидоренко пр-кт, 26А</v>
          </cell>
          <cell r="O312" t="str">
            <v>Аренда</v>
          </cell>
        </row>
        <row r="313">
          <cell r="A313" t="str">
            <v>391O</v>
          </cell>
          <cell r="B313" t="str">
            <v>10584-Пятерочка</v>
          </cell>
          <cell r="C313" t="str">
            <v>10584</v>
          </cell>
          <cell r="D313" t="str">
            <v>X500/13SZ391O</v>
          </cell>
          <cell r="E313" t="str">
            <v>E1032775</v>
          </cell>
          <cell r="F313" t="str">
            <v>ТС Пятерочка</v>
          </cell>
          <cell r="G313" t="str">
            <v>Северо-Запад</v>
          </cell>
          <cell r="H313" t="str">
            <v>Северо-Запад 2</v>
          </cell>
          <cell r="I313" t="str">
            <v>Кластер Северо-Запад 03 Псков</v>
          </cell>
          <cell r="J313" t="str">
            <v>Псковская обл.</v>
          </cell>
          <cell r="K313" t="str">
            <v>14.01.2020</v>
          </cell>
          <cell r="L313" t="str">
            <v>180007</v>
          </cell>
          <cell r="M313" t="str">
            <v>г.Псков</v>
          </cell>
          <cell r="N313" t="str">
            <v>г.Псков, Максима Горького ул, 22А</v>
          </cell>
          <cell r="O313" t="str">
            <v>Аренда</v>
          </cell>
        </row>
        <row r="314">
          <cell r="A314" t="str">
            <v>392Z</v>
          </cell>
          <cell r="B314" t="str">
            <v>18547-Пятерочка</v>
          </cell>
          <cell r="C314" t="str">
            <v>18547</v>
          </cell>
          <cell r="D314" t="str">
            <v>X500/13CT392Z</v>
          </cell>
          <cell r="E314" t="str">
            <v>E1032723</v>
          </cell>
          <cell r="F314" t="str">
            <v>ТС Пятерочка</v>
          </cell>
          <cell r="G314" t="str">
            <v>Северо-Запад</v>
          </cell>
          <cell r="H314" t="str">
            <v>Северо-Запад 2</v>
          </cell>
          <cell r="I314" t="str">
            <v>Кластер Северо-Запад 09 Тверь-Запад</v>
          </cell>
          <cell r="J314" t="str">
            <v>Тверская обл.</v>
          </cell>
          <cell r="K314" t="str">
            <v>21.11.2019</v>
          </cell>
          <cell r="L314" t="str">
            <v>172386</v>
          </cell>
          <cell r="M314" t="str">
            <v>г.Ржев</v>
          </cell>
          <cell r="N314" t="str">
            <v>г.Ржев, Садовая ул, 30</v>
          </cell>
          <cell r="O314" t="str">
            <v>Аренда</v>
          </cell>
        </row>
        <row r="315">
          <cell r="A315" t="str">
            <v>395X</v>
          </cell>
          <cell r="B315" t="str">
            <v>18753-Пятерочка</v>
          </cell>
          <cell r="C315" t="str">
            <v>18753</v>
          </cell>
          <cell r="D315" t="str">
            <v>X500/13SZ395X</v>
          </cell>
          <cell r="E315" t="str">
            <v>E1033231</v>
          </cell>
          <cell r="F315" t="str">
            <v>ТС Пятерочка</v>
          </cell>
          <cell r="G315" t="str">
            <v>Северо-Запад</v>
          </cell>
          <cell r="H315" t="str">
            <v>Северо-Запад 1</v>
          </cell>
          <cell r="I315" t="str">
            <v>Кластер Северо-Запад 21 Апатиты</v>
          </cell>
          <cell r="J315" t="str">
            <v>Республика Карелия</v>
          </cell>
          <cell r="K315" t="str">
            <v>12.12.2019</v>
          </cell>
          <cell r="L315" t="str">
            <v>186930</v>
          </cell>
          <cell r="M315" t="str">
            <v>г.Костомукша</v>
          </cell>
          <cell r="N315" t="str">
            <v>г.Костомукша, Антикайнена ул, 16 п.1,2</v>
          </cell>
          <cell r="O315" t="str">
            <v>Аренда</v>
          </cell>
        </row>
        <row r="316">
          <cell r="A316" t="str">
            <v>395Y</v>
          </cell>
          <cell r="B316" t="str">
            <v>18532-Пятерочка</v>
          </cell>
          <cell r="C316" t="str">
            <v>18532</v>
          </cell>
          <cell r="D316" t="str">
            <v>X500/13SZ395Y</v>
          </cell>
          <cell r="E316" t="str">
            <v>E1033219</v>
          </cell>
          <cell r="F316" t="str">
            <v>ТС Пятерочка</v>
          </cell>
          <cell r="G316" t="str">
            <v>Северо-Запад</v>
          </cell>
          <cell r="H316" t="str">
            <v>Северо-Запад 1</v>
          </cell>
          <cell r="I316" t="str">
            <v>Кластер Северо-Запад 16 Карелия</v>
          </cell>
          <cell r="J316" t="str">
            <v>Республика Карелия</v>
          </cell>
          <cell r="K316" t="str">
            <v>14.04.2020</v>
          </cell>
          <cell r="L316" t="str">
            <v>185030</v>
          </cell>
          <cell r="M316" t="str">
            <v>г.Петрозаводск</v>
          </cell>
          <cell r="N316" t="str">
            <v>г.Петрозаводск, Александра Невского пр-кт, 63 п.72</v>
          </cell>
          <cell r="O316" t="str">
            <v>Аренда</v>
          </cell>
        </row>
        <row r="317">
          <cell r="A317" t="str">
            <v>395Z</v>
          </cell>
          <cell r="B317" t="str">
            <v>18571-Пятерочка</v>
          </cell>
          <cell r="C317" t="str">
            <v>18571</v>
          </cell>
          <cell r="D317" t="str">
            <v>X500/13SZ395Z</v>
          </cell>
          <cell r="E317" t="str">
            <v>E1033217</v>
          </cell>
          <cell r="F317" t="str">
            <v>ТС Пятерочка</v>
          </cell>
          <cell r="G317" t="str">
            <v>Северо-Запад</v>
          </cell>
          <cell r="H317" t="str">
            <v>Северо-Запад 1</v>
          </cell>
          <cell r="I317" t="str">
            <v>Кластер Северо-Запад 16 Карелия</v>
          </cell>
          <cell r="J317" t="str">
            <v>Республика Карелия</v>
          </cell>
          <cell r="K317" t="str">
            <v>07.08.2020</v>
          </cell>
          <cell r="L317" t="str">
            <v>185031</v>
          </cell>
          <cell r="M317" t="str">
            <v>г.Петрозаводск</v>
          </cell>
          <cell r="N317" t="str">
            <v>г.Петрозаводск, Мурманская ул, 10 п.4,5</v>
          </cell>
          <cell r="O317" t="str">
            <v>Аренда</v>
          </cell>
        </row>
        <row r="318">
          <cell r="A318" t="str">
            <v>396L</v>
          </cell>
          <cell r="B318" t="str">
            <v>18725-Пятерочка</v>
          </cell>
          <cell r="C318" t="str">
            <v>18725</v>
          </cell>
          <cell r="D318" t="str">
            <v>X500/13SZ396L</v>
          </cell>
          <cell r="E318" t="str">
            <v>E1033230</v>
          </cell>
          <cell r="F318" t="str">
            <v>ТС Пятерочка</v>
          </cell>
          <cell r="G318" t="str">
            <v>Северо-Запад</v>
          </cell>
          <cell r="H318" t="str">
            <v>Северо-Запад 1</v>
          </cell>
          <cell r="I318" t="str">
            <v>Кластер Северо-Запад 15 Мурманск</v>
          </cell>
          <cell r="J318" t="str">
            <v>Мурманская обл.</v>
          </cell>
          <cell r="K318" t="str">
            <v>13.12.2019</v>
          </cell>
          <cell r="L318" t="str">
            <v>183052</v>
          </cell>
          <cell r="M318" t="str">
            <v>г.Мурманск</v>
          </cell>
          <cell r="N318" t="str">
            <v>г.Мурманск, Кольский пр-кт, 77</v>
          </cell>
          <cell r="O318" t="str">
            <v>Аренда</v>
          </cell>
        </row>
        <row r="319">
          <cell r="A319" t="str">
            <v>396M</v>
          </cell>
          <cell r="B319" t="str">
            <v>14609-Пятерочка</v>
          </cell>
          <cell r="C319" t="str">
            <v>14609</v>
          </cell>
          <cell r="D319" t="str">
            <v>X500/13SZ396M</v>
          </cell>
          <cell r="E319" t="str">
            <v>E1033229</v>
          </cell>
          <cell r="F319" t="str">
            <v>ТС Пятерочка</v>
          </cell>
          <cell r="G319" t="str">
            <v>Северо-Запад</v>
          </cell>
          <cell r="H319" t="str">
            <v>Северо-Запад 1</v>
          </cell>
          <cell r="I319" t="str">
            <v>Кластер Северо-Запад 15 Мурманск</v>
          </cell>
          <cell r="J319" t="str">
            <v>Мурманская обл.</v>
          </cell>
          <cell r="K319" t="str">
            <v>03.12.2019</v>
          </cell>
          <cell r="L319" t="str">
            <v>183017</v>
          </cell>
          <cell r="M319" t="str">
            <v>г.Мурманск</v>
          </cell>
          <cell r="N319" t="str">
            <v>г.Мурманск, Алексея Позднякова ул, 1</v>
          </cell>
          <cell r="O319" t="str">
            <v>Аренда</v>
          </cell>
        </row>
        <row r="320">
          <cell r="A320" t="str">
            <v>398W</v>
          </cell>
          <cell r="B320" t="str">
            <v>17388-Пятерочка</v>
          </cell>
          <cell r="C320" t="str">
            <v>17388</v>
          </cell>
          <cell r="D320" t="str">
            <v>X500/13SZ398W</v>
          </cell>
          <cell r="E320" t="str">
            <v>E1033209</v>
          </cell>
          <cell r="F320" t="str">
            <v>ТС Пятерочка</v>
          </cell>
          <cell r="G320" t="str">
            <v>Северо-Запад</v>
          </cell>
          <cell r="H320" t="str">
            <v>Северо-Запад 2</v>
          </cell>
          <cell r="I320" t="str">
            <v>Кластер Северо-Запад 03 Псков</v>
          </cell>
          <cell r="J320" t="str">
            <v>Псковская обл.</v>
          </cell>
          <cell r="K320" t="str">
            <v>11.01.2020</v>
          </cell>
          <cell r="L320" t="str">
            <v>181008</v>
          </cell>
          <cell r="M320" t="str">
            <v>сп.Лядская волость, с.Ляды</v>
          </cell>
          <cell r="N320" t="str">
            <v>сп.Лядская волость, с.Ляды, Советская ул</v>
          </cell>
          <cell r="O320" t="str">
            <v>Аренда</v>
          </cell>
        </row>
        <row r="321">
          <cell r="A321" t="str">
            <v>399A</v>
          </cell>
          <cell r="B321" t="str">
            <v>16195-Пятерочка</v>
          </cell>
          <cell r="C321" t="str">
            <v>16195</v>
          </cell>
          <cell r="D321" t="str">
            <v>X500/13CT399A</v>
          </cell>
          <cell r="E321" t="str">
            <v>E1029395</v>
          </cell>
          <cell r="F321" t="str">
            <v>ТС Пятерочка</v>
          </cell>
          <cell r="G321" t="str">
            <v>Северо-Запад</v>
          </cell>
          <cell r="H321" t="str">
            <v>Северо-Запад 2</v>
          </cell>
          <cell r="I321" t="str">
            <v>Кластер Северо-Запад 08 Тверь-Восток</v>
          </cell>
          <cell r="J321" t="str">
            <v>Тверская обл.</v>
          </cell>
          <cell r="K321" t="str">
            <v>27.11.2018</v>
          </cell>
          <cell r="L321" t="str">
            <v>170042</v>
          </cell>
          <cell r="M321" t="str">
            <v>г.Тверь</v>
          </cell>
          <cell r="N321" t="str">
            <v>г.Тверь, Скворцова-Степанова ул, 9 п.2</v>
          </cell>
          <cell r="O321" t="str">
            <v>Аренда</v>
          </cell>
        </row>
        <row r="322">
          <cell r="A322" t="str">
            <v>4013</v>
          </cell>
          <cell r="B322" t="str">
            <v>5156-Пятерочка</v>
          </cell>
          <cell r="C322" t="str">
            <v>5156</v>
          </cell>
          <cell r="D322" t="str">
            <v>X500/13SZ4013</v>
          </cell>
          <cell r="E322" t="str">
            <v>E1007344</v>
          </cell>
          <cell r="F322" t="str">
            <v>ТС Пятерочка</v>
          </cell>
          <cell r="G322" t="str">
            <v>Северо-Запад</v>
          </cell>
          <cell r="H322" t="str">
            <v>Северо-Запад 1</v>
          </cell>
          <cell r="I322" t="str">
            <v>Кластер Северо-Запад 16 Карелия</v>
          </cell>
          <cell r="J322" t="str">
            <v>Республика Карелия</v>
          </cell>
          <cell r="K322" t="str">
            <v>30.04.2015</v>
          </cell>
          <cell r="L322" t="str">
            <v>185014</v>
          </cell>
          <cell r="M322" t="str">
            <v>г.Петрозаводск</v>
          </cell>
          <cell r="N322" t="str">
            <v>г.Петрозаводск, Лососинское ш., 38 к.2, п.1</v>
          </cell>
          <cell r="O322" t="str">
            <v>Аренда</v>
          </cell>
        </row>
        <row r="323">
          <cell r="A323" t="str">
            <v>4160</v>
          </cell>
          <cell r="B323" t="str">
            <v>5240-Пятерочка</v>
          </cell>
          <cell r="C323" t="str">
            <v>5240</v>
          </cell>
          <cell r="D323" t="str">
            <v>X500/13SZ4160</v>
          </cell>
          <cell r="E323" t="str">
            <v>E1008913</v>
          </cell>
          <cell r="F323" t="str">
            <v>ТС Пятерочка</v>
          </cell>
          <cell r="G323" t="str">
            <v>Северо-Запад</v>
          </cell>
          <cell r="H323" t="str">
            <v>Северо-Запад 3</v>
          </cell>
          <cell r="I323" t="str">
            <v>Кластер Северо-Запад 17 ЛО-Сертолово</v>
          </cell>
          <cell r="J323" t="str">
            <v>г. Санкт-Петербург</v>
          </cell>
          <cell r="K323" t="str">
            <v>30.09.2015</v>
          </cell>
          <cell r="L323" t="str">
            <v>194064</v>
          </cell>
          <cell r="M323" t="str">
            <v>г.Санкт-Петербург</v>
          </cell>
          <cell r="N323" t="str">
            <v>г.Санкт-Петербург, Науки пр-кт, 2 к.2</v>
          </cell>
          <cell r="O323" t="str">
            <v>Собственность</v>
          </cell>
        </row>
        <row r="324">
          <cell r="A324" t="str">
            <v>4181</v>
          </cell>
          <cell r="B324" t="str">
            <v>4364-Пятерочка</v>
          </cell>
          <cell r="C324" t="str">
            <v>4364</v>
          </cell>
          <cell r="D324" t="str">
            <v>X500/13SZ4181</v>
          </cell>
          <cell r="E324" t="str">
            <v>E1007794</v>
          </cell>
          <cell r="F324" t="str">
            <v>ТС Пятерочка</v>
          </cell>
          <cell r="G324" t="str">
            <v>Северо-Запад</v>
          </cell>
          <cell r="H324" t="str">
            <v>Северо-Запад 2</v>
          </cell>
          <cell r="I324" t="str">
            <v>Кластер Северо-Запад 03 Псков</v>
          </cell>
          <cell r="J324" t="str">
            <v>Псковская обл.</v>
          </cell>
          <cell r="K324" t="str">
            <v>14.05.2015</v>
          </cell>
          <cell r="L324" t="str">
            <v>180021</v>
          </cell>
          <cell r="M324" t="str">
            <v>г.Псков</v>
          </cell>
          <cell r="N324" t="str">
            <v>г.Псков, Инженерная ул., 120 пом.2003</v>
          </cell>
          <cell r="O324" t="str">
            <v>Аренда</v>
          </cell>
        </row>
        <row r="325">
          <cell r="A325" t="str">
            <v>4194</v>
          </cell>
          <cell r="B325" t="str">
            <v>5073-Пятерочка</v>
          </cell>
          <cell r="C325" t="str">
            <v>5073</v>
          </cell>
          <cell r="D325" t="str">
            <v>X500/13SZ4194</v>
          </cell>
          <cell r="E325" t="str">
            <v>E1008924</v>
          </cell>
          <cell r="F325" t="str">
            <v>ТС Пятерочка</v>
          </cell>
          <cell r="G325" t="str">
            <v>Северо-Запад</v>
          </cell>
          <cell r="H325" t="str">
            <v>Северо-Запад 3</v>
          </cell>
          <cell r="I325" t="str">
            <v>Кластер Северо-Запад 10 СПБ-ЛО-Петергоф</v>
          </cell>
          <cell r="J325" t="str">
            <v>г. Санкт-Петербург</v>
          </cell>
          <cell r="K325" t="str">
            <v>25.06.2015</v>
          </cell>
          <cell r="L325" t="str">
            <v>198412</v>
          </cell>
          <cell r="M325" t="str">
            <v>г.Санкт-Петербург, г.Ломоносов</v>
          </cell>
          <cell r="N325" t="str">
            <v>г.Санкт-Петербург, г.Ломоносов, Победы ул., 21</v>
          </cell>
          <cell r="O325" t="str">
            <v>Аренда</v>
          </cell>
        </row>
        <row r="326">
          <cell r="A326" t="str">
            <v>4199</v>
          </cell>
          <cell r="B326" t="str">
            <v>5282-Пятерочка</v>
          </cell>
          <cell r="C326" t="str">
            <v>5282</v>
          </cell>
          <cell r="D326" t="str">
            <v>X500/13SZ4199</v>
          </cell>
          <cell r="E326" t="str">
            <v>E1008893</v>
          </cell>
          <cell r="F326" t="str">
            <v>ТС Пятерочка</v>
          </cell>
          <cell r="G326" t="str">
            <v>Северо-Запад</v>
          </cell>
          <cell r="H326" t="str">
            <v>Северо-Запад 1</v>
          </cell>
          <cell r="I326" t="str">
            <v>Кластер Северо-Запад 21 Апатиты</v>
          </cell>
          <cell r="J326" t="str">
            <v>Республика Карелия</v>
          </cell>
          <cell r="K326" t="str">
            <v>08.05.2015</v>
          </cell>
          <cell r="L326" t="str">
            <v>186615</v>
          </cell>
          <cell r="M326" t="str">
            <v>г.Кемь</v>
          </cell>
          <cell r="N326" t="str">
            <v>г.Кемь, Пролетарский пр-кт, 15Б</v>
          </cell>
          <cell r="O326" t="str">
            <v>Аренда</v>
          </cell>
        </row>
        <row r="327">
          <cell r="A327" t="str">
            <v>4222</v>
          </cell>
          <cell r="B327" t="str">
            <v>5229-Пятерочка</v>
          </cell>
          <cell r="C327" t="str">
            <v>5229</v>
          </cell>
          <cell r="D327" t="str">
            <v>X500/13SZ4222</v>
          </cell>
          <cell r="E327" t="str">
            <v>E1008853</v>
          </cell>
          <cell r="F327" t="str">
            <v>ТС Пятерочка</v>
          </cell>
          <cell r="G327" t="str">
            <v>Северо-Запад</v>
          </cell>
          <cell r="H327" t="str">
            <v>Северо-Запад 2</v>
          </cell>
          <cell r="I327" t="str">
            <v>Кластер Северо-Запад 08 Тверь-Восток</v>
          </cell>
          <cell r="J327" t="str">
            <v>Тверская обл.</v>
          </cell>
          <cell r="K327" t="str">
            <v>06.05.2015</v>
          </cell>
          <cell r="L327" t="str">
            <v>170034</v>
          </cell>
          <cell r="M327" t="str">
            <v>г.Тверь</v>
          </cell>
          <cell r="N327" t="str">
            <v>г.Тверь, Победы пр-кт, 2А нп2</v>
          </cell>
          <cell r="O327" t="str">
            <v>Аренда</v>
          </cell>
        </row>
        <row r="328">
          <cell r="A328" t="str">
            <v>4242</v>
          </cell>
          <cell r="B328" t="str">
            <v>5285-Пятерочка</v>
          </cell>
          <cell r="C328" t="str">
            <v>5285</v>
          </cell>
          <cell r="D328" t="str">
            <v>X500/13SZ4242</v>
          </cell>
          <cell r="E328" t="str">
            <v>E1007811</v>
          </cell>
          <cell r="F328" t="str">
            <v>ТС Пятерочка</v>
          </cell>
          <cell r="G328" t="str">
            <v>Северо-Запад</v>
          </cell>
          <cell r="H328" t="str">
            <v>Северо-Запад 1</v>
          </cell>
          <cell r="I328" t="str">
            <v>Кластер Северо-Запад 16 Карелия</v>
          </cell>
          <cell r="J328" t="str">
            <v>Республика Карелия</v>
          </cell>
          <cell r="K328" t="str">
            <v>30.06.2015</v>
          </cell>
          <cell r="L328" t="str">
            <v>185014</v>
          </cell>
          <cell r="M328" t="str">
            <v>г.Петрозаводск</v>
          </cell>
          <cell r="N328" t="str">
            <v>г.Петрозаводск, Солнечная ул., 3 пом.1/1</v>
          </cell>
          <cell r="O328" t="str">
            <v>Аренда</v>
          </cell>
        </row>
        <row r="329">
          <cell r="A329" t="str">
            <v>4243</v>
          </cell>
          <cell r="B329" t="str">
            <v>5290-Пятерочка</v>
          </cell>
          <cell r="C329" t="str">
            <v>5290</v>
          </cell>
          <cell r="D329" t="str">
            <v>X500/13SZ4243</v>
          </cell>
          <cell r="E329" t="str">
            <v>E1007793</v>
          </cell>
          <cell r="F329" t="str">
            <v>ТС Пятерочка</v>
          </cell>
          <cell r="G329" t="str">
            <v>Северо-Запад</v>
          </cell>
          <cell r="H329" t="str">
            <v>Северо-Запад 3</v>
          </cell>
          <cell r="I329" t="str">
            <v>Кластер Северо-Запад 05 Тосно</v>
          </cell>
          <cell r="J329" t="str">
            <v>г. Санкт-Петербург</v>
          </cell>
          <cell r="K329" t="str">
            <v>12.05.2015</v>
          </cell>
          <cell r="L329" t="str">
            <v>196070</v>
          </cell>
          <cell r="M329" t="str">
            <v>г.Санкт-Петербург</v>
          </cell>
          <cell r="N329" t="str">
            <v>г.Санкт-Петербург, Варшавская ул., 58</v>
          </cell>
          <cell r="O329" t="str">
            <v>Аренда</v>
          </cell>
        </row>
        <row r="330">
          <cell r="A330" t="str">
            <v>4265</v>
          </cell>
          <cell r="B330" t="str">
            <v>5216-Пятерочка</v>
          </cell>
          <cell r="C330" t="str">
            <v>5216</v>
          </cell>
          <cell r="D330" t="str">
            <v>X500/13SZ4265</v>
          </cell>
          <cell r="E330" t="str">
            <v>E1007341</v>
          </cell>
          <cell r="F330" t="str">
            <v>ТС Пятерочка</v>
          </cell>
          <cell r="G330" t="str">
            <v>Северо-Запад</v>
          </cell>
          <cell r="H330" t="str">
            <v>Северо-Запад 1</v>
          </cell>
          <cell r="I330" t="str">
            <v>Кластер Северо-Запад 16 Карелия</v>
          </cell>
          <cell r="J330" t="str">
            <v>Республика Карелия</v>
          </cell>
          <cell r="K330" t="str">
            <v>12.11.2015</v>
          </cell>
          <cell r="L330" t="str">
            <v>185002</v>
          </cell>
          <cell r="M330" t="str">
            <v>г.Петрозаводск</v>
          </cell>
          <cell r="N330" t="str">
            <v>г.Петрозаводск, Чапаева ул., 44 пом.1</v>
          </cell>
          <cell r="O330" t="str">
            <v>Аренда</v>
          </cell>
        </row>
        <row r="331">
          <cell r="A331" t="str">
            <v>4267</v>
          </cell>
          <cell r="B331" t="str">
            <v>5307-Пятерочка</v>
          </cell>
          <cell r="C331" t="str">
            <v>5307</v>
          </cell>
          <cell r="D331" t="str">
            <v>X500/13SZ4267</v>
          </cell>
          <cell r="E331" t="str">
            <v>E1008929</v>
          </cell>
          <cell r="F331" t="str">
            <v>ТС Пятерочка</v>
          </cell>
          <cell r="G331" t="str">
            <v>Северо-Запад</v>
          </cell>
          <cell r="H331" t="str">
            <v>Северо-Запад 3</v>
          </cell>
          <cell r="I331" t="str">
            <v>Кластер Северо-Запад 05 Тосно</v>
          </cell>
          <cell r="J331" t="str">
            <v>г. Санкт-Петербург</v>
          </cell>
          <cell r="K331" t="str">
            <v>08.05.2015</v>
          </cell>
          <cell r="L331" t="str">
            <v>196626</v>
          </cell>
          <cell r="M331" t="str">
            <v>г.Санкт-Петербург, п.Шушары</v>
          </cell>
          <cell r="N331" t="str">
            <v>г.Санкт-Петербург, п.Шушары, Школьная ул., 2</v>
          </cell>
          <cell r="O331" t="str">
            <v>Аренда</v>
          </cell>
        </row>
        <row r="332">
          <cell r="A332" t="str">
            <v>4341</v>
          </cell>
          <cell r="B332" t="str">
            <v>5317-Пятерочка</v>
          </cell>
          <cell r="C332" t="str">
            <v>5317</v>
          </cell>
          <cell r="D332" t="str">
            <v>X500/13SZ4341</v>
          </cell>
          <cell r="E332" t="str">
            <v>E1008916</v>
          </cell>
          <cell r="F332" t="str">
            <v>ТС Пятерочка</v>
          </cell>
          <cell r="G332" t="str">
            <v>Северо-Запад</v>
          </cell>
          <cell r="H332" t="str">
            <v>Северо-Запад 3</v>
          </cell>
          <cell r="I332" t="str">
            <v>Кластер Северо-Запад 19 СПБ-Охта</v>
          </cell>
          <cell r="J332" t="str">
            <v>г. Санкт-Петербург</v>
          </cell>
          <cell r="K332" t="str">
            <v>27.05.2015</v>
          </cell>
          <cell r="L332" t="str">
            <v>195221</v>
          </cell>
          <cell r="M332" t="str">
            <v>г.Санкт-Петербург</v>
          </cell>
          <cell r="N332" t="str">
            <v>г.Санкт-Петербург, Пискаревский пр-кт, 20 литерА, п.20Н</v>
          </cell>
          <cell r="O332" t="str">
            <v>Аренда</v>
          </cell>
        </row>
        <row r="333">
          <cell r="A333" t="str">
            <v>4490</v>
          </cell>
          <cell r="B333" t="str">
            <v>5331-Пятерочка</v>
          </cell>
          <cell r="C333" t="str">
            <v>5331</v>
          </cell>
          <cell r="D333" t="str">
            <v>X500/13SZ4490</v>
          </cell>
          <cell r="E333" t="str">
            <v>E1009842</v>
          </cell>
          <cell r="F333" t="str">
            <v>ТС Пятерочка</v>
          </cell>
          <cell r="G333" t="str">
            <v>Северо-Запад</v>
          </cell>
          <cell r="H333" t="str">
            <v>Северо-Запад 1</v>
          </cell>
          <cell r="I333" t="str">
            <v>Кластер Северо-Запад 18 Кировск</v>
          </cell>
          <cell r="J333" t="str">
            <v>г. Санкт-Петербург</v>
          </cell>
          <cell r="K333" t="str">
            <v>23.06.2015</v>
          </cell>
          <cell r="L333" t="str">
            <v>192281</v>
          </cell>
          <cell r="M333" t="str">
            <v>г.Санкт-Петербург</v>
          </cell>
          <cell r="N333" t="str">
            <v>г.Санкт-Петербург, Купчинская ул., 23 к.1</v>
          </cell>
          <cell r="O333" t="str">
            <v>Аренда</v>
          </cell>
        </row>
        <row r="334">
          <cell r="A334" t="str">
            <v>4524</v>
          </cell>
          <cell r="B334" t="str">
            <v>5300-Пятерочка</v>
          </cell>
          <cell r="C334" t="str">
            <v>5300</v>
          </cell>
          <cell r="D334" t="str">
            <v>X500/13SZ4524</v>
          </cell>
          <cell r="E334" t="str">
            <v>E1008895</v>
          </cell>
          <cell r="F334" t="str">
            <v>ТС Пятерочка</v>
          </cell>
          <cell r="G334" t="str">
            <v>Северо-Запад</v>
          </cell>
          <cell r="H334" t="str">
            <v>Северо-Запад 1</v>
          </cell>
          <cell r="I334" t="str">
            <v>Кластер Северо-Запад 21 Апатиты</v>
          </cell>
          <cell r="J334" t="str">
            <v>Мурманская обл.</v>
          </cell>
          <cell r="K334" t="str">
            <v>28.05.2015</v>
          </cell>
          <cell r="L334" t="str">
            <v>184511</v>
          </cell>
          <cell r="M334" t="str">
            <v>г.Мончегорск</v>
          </cell>
          <cell r="N334" t="str">
            <v>г.Мончегорск, Бредова ул., 11</v>
          </cell>
          <cell r="O334" t="str">
            <v>Аренда</v>
          </cell>
        </row>
        <row r="335">
          <cell r="A335" t="str">
            <v>4526</v>
          </cell>
          <cell r="B335" t="str">
            <v>5315-Пятерочка</v>
          </cell>
          <cell r="C335" t="str">
            <v>5315</v>
          </cell>
          <cell r="D335" t="str">
            <v>X500/13SZ4526</v>
          </cell>
          <cell r="E335" t="str">
            <v>E1008845</v>
          </cell>
          <cell r="F335" t="str">
            <v>ТС Пятерочка</v>
          </cell>
          <cell r="G335" t="str">
            <v>Северо-Запад</v>
          </cell>
          <cell r="H335" t="str">
            <v>Северо-Запад 2</v>
          </cell>
          <cell r="I335" t="str">
            <v>Кластер Северо-Запад 06 Великие Луки</v>
          </cell>
          <cell r="J335" t="str">
            <v>Псковская обл.</v>
          </cell>
          <cell r="K335" t="str">
            <v>09.06.2015</v>
          </cell>
          <cell r="L335" t="str">
            <v>182010</v>
          </cell>
          <cell r="M335" t="str">
            <v>рп.Кунья</v>
          </cell>
          <cell r="N335" t="str">
            <v>рп.Кунья, Больничная ул., 2</v>
          </cell>
          <cell r="O335" t="str">
            <v>Аренда</v>
          </cell>
        </row>
        <row r="336">
          <cell r="A336" t="str">
            <v>4548</v>
          </cell>
          <cell r="B336" t="str">
            <v>5284-Пятерочка</v>
          </cell>
          <cell r="C336" t="str">
            <v>5284</v>
          </cell>
          <cell r="D336" t="str">
            <v>X500/13SZ4548</v>
          </cell>
          <cell r="E336" t="str">
            <v>E1008855</v>
          </cell>
          <cell r="F336" t="str">
            <v>ТС Пятерочка</v>
          </cell>
          <cell r="G336" t="str">
            <v>Северо-Запад</v>
          </cell>
          <cell r="H336" t="str">
            <v>Северо-Запад 2</v>
          </cell>
          <cell r="I336" t="str">
            <v>Кластер Северо-Запад 09 Тверь-Запад</v>
          </cell>
          <cell r="J336" t="str">
            <v>Тверская обл.</v>
          </cell>
          <cell r="K336" t="str">
            <v>11.06.2015</v>
          </cell>
          <cell r="L336" t="str">
            <v>172200</v>
          </cell>
          <cell r="M336" t="str">
            <v>пгт.Селижарово</v>
          </cell>
          <cell r="N336" t="str">
            <v>пгт.Селижарово, Энгельса ул., 1</v>
          </cell>
          <cell r="O336" t="str">
            <v>Аренда</v>
          </cell>
        </row>
        <row r="337">
          <cell r="A337" t="str">
            <v>4579</v>
          </cell>
          <cell r="B337" t="str">
            <v>4924-Пятерочка</v>
          </cell>
          <cell r="C337" t="str">
            <v>4924</v>
          </cell>
          <cell r="D337" t="str">
            <v>X500/13SZ4579</v>
          </cell>
          <cell r="E337" t="str">
            <v>E1008923</v>
          </cell>
          <cell r="F337" t="str">
            <v>ТС Пятерочка</v>
          </cell>
          <cell r="G337" t="str">
            <v>Северо-Запад</v>
          </cell>
          <cell r="H337" t="str">
            <v>Северо-Запад 3</v>
          </cell>
          <cell r="I337" t="str">
            <v>Кластер Северо-Запад 14 СПБ-Центр</v>
          </cell>
          <cell r="J337" t="str">
            <v>г. Санкт-Петербург</v>
          </cell>
          <cell r="K337" t="str">
            <v>07.07.2015</v>
          </cell>
          <cell r="L337" t="str">
            <v>199155</v>
          </cell>
          <cell r="M337" t="str">
            <v>г.Санкт-Петербург</v>
          </cell>
          <cell r="N337" t="str">
            <v>г.Санкт-Петербург, Кима пр-кт, 4,лит.В пом.12Н</v>
          </cell>
          <cell r="O337" t="str">
            <v>Аренда</v>
          </cell>
        </row>
        <row r="338">
          <cell r="A338" t="str">
            <v>4646</v>
          </cell>
          <cell r="B338" t="str">
            <v>5494-Пятерочка</v>
          </cell>
          <cell r="C338" t="str">
            <v>5494</v>
          </cell>
          <cell r="D338" t="str">
            <v>X500/13SZ4646</v>
          </cell>
          <cell r="E338" t="str">
            <v>E1008896</v>
          </cell>
          <cell r="F338" t="str">
            <v>ТС Пятерочка</v>
          </cell>
          <cell r="G338" t="str">
            <v>Северо-Запад</v>
          </cell>
          <cell r="H338" t="str">
            <v>Северо-Запад 1</v>
          </cell>
          <cell r="I338" t="str">
            <v>Кластер Северо-Запад 21 Апатиты</v>
          </cell>
          <cell r="J338" t="str">
            <v>Республика Карелия</v>
          </cell>
          <cell r="K338" t="str">
            <v>25.06.2015</v>
          </cell>
          <cell r="L338" t="str">
            <v>186931</v>
          </cell>
          <cell r="M338" t="str">
            <v>г.Костомукша</v>
          </cell>
          <cell r="N338" t="str">
            <v>г.Костомукша, Калевалы ул., 29</v>
          </cell>
          <cell r="O338" t="str">
            <v>Аренда</v>
          </cell>
        </row>
        <row r="339">
          <cell r="A339" t="str">
            <v>4675</v>
          </cell>
          <cell r="B339" t="str">
            <v>5454-Пятерочка</v>
          </cell>
          <cell r="C339" t="str">
            <v>5454</v>
          </cell>
          <cell r="D339" t="str">
            <v>X500/13SZ4675</v>
          </cell>
          <cell r="E339" t="str">
            <v>E1009883</v>
          </cell>
          <cell r="F339" t="str">
            <v>ТС Пятерочка</v>
          </cell>
          <cell r="G339" t="str">
            <v>Северо-Запад</v>
          </cell>
          <cell r="H339" t="str">
            <v>Северо-Запад 3</v>
          </cell>
          <cell r="I339" t="str">
            <v>Кластер Северо-Запад 13 СПБ Юго-Запад</v>
          </cell>
          <cell r="J339" t="str">
            <v>г. Санкт-Петербург</v>
          </cell>
          <cell r="K339" t="str">
            <v>30.06.2015</v>
          </cell>
          <cell r="L339" t="str">
            <v>198215</v>
          </cell>
          <cell r="M339" t="str">
            <v>г.Санкт-Петербург</v>
          </cell>
          <cell r="N339" t="str">
            <v>г.Санкт-Петербург, Ветеранов пр-кт, 16</v>
          </cell>
          <cell r="O339" t="str">
            <v>Аренда</v>
          </cell>
        </row>
        <row r="340">
          <cell r="A340" t="str">
            <v>4677</v>
          </cell>
          <cell r="B340" t="str">
            <v>4652-Пятерочка</v>
          </cell>
          <cell r="C340" t="str">
            <v>4652</v>
          </cell>
          <cell r="D340" t="str">
            <v>X500/13SZ4677</v>
          </cell>
          <cell r="E340" t="str">
            <v>E1007900</v>
          </cell>
          <cell r="F340" t="str">
            <v>ТС Пятерочка</v>
          </cell>
          <cell r="G340" t="str">
            <v>Северо-Запад</v>
          </cell>
          <cell r="H340" t="str">
            <v>Северо-Запад 3</v>
          </cell>
          <cell r="I340" t="str">
            <v>Кластер Северо-Запад 05 Тосно</v>
          </cell>
          <cell r="J340" t="str">
            <v>Ленинградская обл.</v>
          </cell>
          <cell r="K340" t="str">
            <v>28.06.2015</v>
          </cell>
          <cell r="L340" t="str">
            <v>187024</v>
          </cell>
          <cell r="M340" t="str">
            <v>д.Новолисино</v>
          </cell>
          <cell r="N340" t="str">
            <v>д.Новолисино, Заводская ул., 4</v>
          </cell>
          <cell r="O340" t="str">
            <v>Аренда</v>
          </cell>
        </row>
        <row r="341">
          <cell r="A341" t="str">
            <v>4733</v>
          </cell>
          <cell r="B341" t="str">
            <v>5581-Пятерочка</v>
          </cell>
          <cell r="C341" t="str">
            <v>5581</v>
          </cell>
          <cell r="D341" t="str">
            <v>X500/13SZ4733</v>
          </cell>
          <cell r="E341" t="str">
            <v>E1007349</v>
          </cell>
          <cell r="F341" t="str">
            <v>ТС Пятерочка</v>
          </cell>
          <cell r="G341" t="str">
            <v>Северо-Запад</v>
          </cell>
          <cell r="H341" t="str">
            <v>Северо-Запад 1</v>
          </cell>
          <cell r="I341" t="str">
            <v>Кластер Северо-Запад 16 Карелия</v>
          </cell>
          <cell r="J341" t="str">
            <v>Республика Карелия</v>
          </cell>
          <cell r="K341" t="str">
            <v>21.08.2015</v>
          </cell>
          <cell r="L341" t="str">
            <v>186792</v>
          </cell>
          <cell r="M341" t="str">
            <v>г.Сортавала</v>
          </cell>
          <cell r="N341" t="str">
            <v>г.Сортавала, Бондарева ул., 11</v>
          </cell>
          <cell r="O341" t="str">
            <v>Аренда</v>
          </cell>
        </row>
        <row r="342">
          <cell r="A342" t="str">
            <v>4737</v>
          </cell>
          <cell r="B342" t="str">
            <v>4216-Пятерочка</v>
          </cell>
          <cell r="C342" t="str">
            <v>4216</v>
          </cell>
          <cell r="D342" t="str">
            <v>X500/13SZ4737</v>
          </cell>
          <cell r="E342" t="str">
            <v>E1007580</v>
          </cell>
          <cell r="F342" t="str">
            <v>ТС Пятерочка</v>
          </cell>
          <cell r="G342" t="str">
            <v>Северо-Запад</v>
          </cell>
          <cell r="H342" t="str">
            <v>Северо-Запад 2</v>
          </cell>
          <cell r="I342" t="str">
            <v>Кластер Северо-Запад 09 Тверь-Запад</v>
          </cell>
          <cell r="J342" t="str">
            <v>Тверская обл.</v>
          </cell>
          <cell r="K342" t="str">
            <v>07.07.2015</v>
          </cell>
          <cell r="L342" t="str">
            <v>172390</v>
          </cell>
          <cell r="M342" t="str">
            <v>г.Ржев</v>
          </cell>
          <cell r="N342" t="str">
            <v>г.Ржев, Кирова ул., 8</v>
          </cell>
          <cell r="O342" t="str">
            <v>Аренда</v>
          </cell>
        </row>
        <row r="343">
          <cell r="A343" t="str">
            <v>4813</v>
          </cell>
          <cell r="B343" t="str">
            <v>4985-Пятерочка</v>
          </cell>
          <cell r="C343" t="str">
            <v>4985</v>
          </cell>
          <cell r="D343" t="str">
            <v>X500/13SZ4813</v>
          </cell>
          <cell r="E343" t="str">
            <v>E1008915</v>
          </cell>
          <cell r="F343" t="str">
            <v>ТС Пятерочка</v>
          </cell>
          <cell r="G343" t="str">
            <v>Северо-Запад</v>
          </cell>
          <cell r="H343" t="str">
            <v>Северо-Запад 3</v>
          </cell>
          <cell r="I343" t="str">
            <v>Кластер Северо-Запад 14 СПБ-Центр</v>
          </cell>
          <cell r="J343" t="str">
            <v>г. Санкт-Петербург</v>
          </cell>
          <cell r="K343" t="str">
            <v>27.11.2015</v>
          </cell>
          <cell r="L343" t="str">
            <v>191119</v>
          </cell>
          <cell r="M343" t="str">
            <v>г.Санкт-Петербург</v>
          </cell>
          <cell r="N343" t="str">
            <v>г.Санкт-Петербург, Лиговский пр-кт, 107,лит.А пом.15Н</v>
          </cell>
          <cell r="O343" t="str">
            <v>Аренда</v>
          </cell>
        </row>
        <row r="344">
          <cell r="A344" t="str">
            <v>4814</v>
          </cell>
          <cell r="B344" t="str">
            <v>5636-Пятерочка</v>
          </cell>
          <cell r="C344" t="str">
            <v>5636</v>
          </cell>
          <cell r="D344" t="str">
            <v>X500/13SZ4814</v>
          </cell>
          <cell r="E344" t="str">
            <v>E1008897</v>
          </cell>
          <cell r="F344" t="str">
            <v>ТС Пятерочка</v>
          </cell>
          <cell r="G344" t="str">
            <v>Северо-Запад</v>
          </cell>
          <cell r="H344" t="str">
            <v>Северо-Запад 1</v>
          </cell>
          <cell r="I344" t="str">
            <v>Кластер Северо-Запад 16 Карелия</v>
          </cell>
          <cell r="J344" t="str">
            <v>Республика Карелия</v>
          </cell>
          <cell r="K344" t="str">
            <v>31.08.2015</v>
          </cell>
          <cell r="L344" t="str">
            <v>186790</v>
          </cell>
          <cell r="M344" t="str">
            <v>г.Сортавала</v>
          </cell>
          <cell r="N344" t="str">
            <v>г.Сортавала, Карельская ул., 88 пом.1-Н</v>
          </cell>
          <cell r="O344" t="str">
            <v>Аренда</v>
          </cell>
        </row>
        <row r="345">
          <cell r="A345" t="str">
            <v>4849</v>
          </cell>
          <cell r="B345" t="str">
            <v>5684-Пятерочка</v>
          </cell>
          <cell r="C345" t="str">
            <v>5684</v>
          </cell>
          <cell r="D345" t="str">
            <v>X500/13SZ4849</v>
          </cell>
          <cell r="E345" t="str">
            <v>E1009929</v>
          </cell>
          <cell r="F345" t="str">
            <v>ТС Пятерочка</v>
          </cell>
          <cell r="G345" t="str">
            <v>Северо-Запад</v>
          </cell>
          <cell r="H345" t="str">
            <v>Северо-Запад 3</v>
          </cell>
          <cell r="I345" t="str">
            <v>Кластер Северо-Запад 13 СПБ Юго-Запад</v>
          </cell>
          <cell r="J345" t="str">
            <v>г. Санкт-Петербург</v>
          </cell>
          <cell r="K345" t="str">
            <v>30.08.2015</v>
          </cell>
          <cell r="L345" t="str">
            <v>198216</v>
          </cell>
          <cell r="M345" t="str">
            <v>г.Санкт-Петербург</v>
          </cell>
          <cell r="N345" t="str">
            <v>г.Санкт-Петербург, Счастливая ул., 14</v>
          </cell>
          <cell r="O345" t="str">
            <v>Аренда</v>
          </cell>
        </row>
        <row r="346">
          <cell r="A346" t="str">
            <v>4860</v>
          </cell>
          <cell r="B346" t="str">
            <v>5685-Пятерочка</v>
          </cell>
          <cell r="C346" t="str">
            <v>5685</v>
          </cell>
          <cell r="D346" t="str">
            <v>X500/13SZ4860</v>
          </cell>
          <cell r="E346" t="str">
            <v>E1008900</v>
          </cell>
          <cell r="F346" t="str">
            <v>ТС Пятерочка</v>
          </cell>
          <cell r="G346" t="str">
            <v>Северо-Запад</v>
          </cell>
          <cell r="H346" t="str">
            <v>Северо-Запад 1</v>
          </cell>
          <cell r="I346" t="str">
            <v>Кластер Северо-Запад 15 Мурманск</v>
          </cell>
          <cell r="J346" t="str">
            <v>Мурманская обл.</v>
          </cell>
          <cell r="K346" t="str">
            <v>31.08.2015</v>
          </cell>
          <cell r="L346" t="str">
            <v>184355</v>
          </cell>
          <cell r="M346" t="str">
            <v>г.Мурмаши</v>
          </cell>
          <cell r="N346" t="str">
            <v>г.Мурмаши, Энергетиков ул., 17</v>
          </cell>
          <cell r="O346" t="str">
            <v>Аренда</v>
          </cell>
        </row>
        <row r="347">
          <cell r="A347" t="str">
            <v>4916</v>
          </cell>
          <cell r="B347" t="str">
            <v>5724-Пятерочка</v>
          </cell>
          <cell r="C347" t="str">
            <v>5724</v>
          </cell>
          <cell r="D347" t="str">
            <v>X500/13SZ4916</v>
          </cell>
          <cell r="E347" t="str">
            <v>E1008850</v>
          </cell>
          <cell r="F347" t="str">
            <v>ТС Пятерочка</v>
          </cell>
          <cell r="G347" t="str">
            <v>Северо-Запад</v>
          </cell>
          <cell r="H347" t="str">
            <v>Северо-Запад 2</v>
          </cell>
          <cell r="I347" t="str">
            <v>Кластер Северо-Запад 08 Тверь-Восток</v>
          </cell>
          <cell r="J347" t="str">
            <v>Тверская обл.</v>
          </cell>
          <cell r="K347" t="str">
            <v>11.08.2015</v>
          </cell>
          <cell r="L347" t="str">
            <v>171504</v>
          </cell>
          <cell r="M347" t="str">
            <v>г.Кимры</v>
          </cell>
          <cell r="N347" t="str">
            <v>г.Кимры, Коммунистическая ул., 18А</v>
          </cell>
          <cell r="O347" t="str">
            <v>Аренда</v>
          </cell>
        </row>
        <row r="348">
          <cell r="A348" t="str">
            <v>4971</v>
          </cell>
          <cell r="B348" t="str">
            <v>5765-Пятерочка</v>
          </cell>
          <cell r="C348" t="str">
            <v>5765</v>
          </cell>
          <cell r="D348" t="str">
            <v>X500/13SZ4971</v>
          </cell>
          <cell r="E348" t="str">
            <v>E1008894</v>
          </cell>
          <cell r="F348" t="str">
            <v>ТС Пятерочка</v>
          </cell>
          <cell r="G348" t="str">
            <v>Северо-Запад</v>
          </cell>
          <cell r="H348" t="str">
            <v>Северо-Запад 1</v>
          </cell>
          <cell r="I348" t="str">
            <v>Кластер Северо-Запад 21 Апатиты</v>
          </cell>
          <cell r="J348" t="str">
            <v>Мурманская обл.</v>
          </cell>
          <cell r="K348" t="str">
            <v>26.08.2015</v>
          </cell>
          <cell r="L348" t="str">
            <v>184511</v>
          </cell>
          <cell r="M348" t="str">
            <v>г.Мончегорск</v>
          </cell>
          <cell r="N348" t="str">
            <v>г.Мончегорск, Кирова пр-кт, 29А</v>
          </cell>
          <cell r="O348" t="str">
            <v>Аренда</v>
          </cell>
        </row>
        <row r="349">
          <cell r="A349" t="str">
            <v>4978</v>
          </cell>
          <cell r="B349" t="str">
            <v>5683-Пятерочка</v>
          </cell>
          <cell r="C349" t="str">
            <v>5683</v>
          </cell>
          <cell r="D349" t="str">
            <v>X500/13SZ4978</v>
          </cell>
          <cell r="E349" t="str">
            <v>E1008906</v>
          </cell>
          <cell r="F349" t="str">
            <v>ТС Пятерочка</v>
          </cell>
          <cell r="G349" t="str">
            <v>Северо-Запад</v>
          </cell>
          <cell r="H349" t="str">
            <v>Северо-Запад 2</v>
          </cell>
          <cell r="I349" t="str">
            <v>Кластер Северо-Запад 03 Псков</v>
          </cell>
          <cell r="J349" t="str">
            <v>Псковская обл.</v>
          </cell>
          <cell r="K349" t="str">
            <v>22.09.2015</v>
          </cell>
          <cell r="L349" t="str">
            <v>181350</v>
          </cell>
          <cell r="M349" t="str">
            <v>г.Остров</v>
          </cell>
          <cell r="N349" t="str">
            <v>г.Остров, 1 Мая ул., 16</v>
          </cell>
          <cell r="O349" t="str">
            <v>Аренда</v>
          </cell>
        </row>
        <row r="350">
          <cell r="A350" t="str">
            <v>4996</v>
          </cell>
          <cell r="B350" t="str">
            <v>5911-Пятерочка</v>
          </cell>
          <cell r="C350" t="str">
            <v>5911</v>
          </cell>
          <cell r="D350" t="str">
            <v>X500/13SZ4996</v>
          </cell>
          <cell r="E350" t="str">
            <v>E1008931</v>
          </cell>
          <cell r="F350" t="str">
            <v>ТС Пятерочка</v>
          </cell>
          <cell r="G350" t="str">
            <v>Северо-Запад</v>
          </cell>
          <cell r="H350" t="str">
            <v>Северо-Запад 2</v>
          </cell>
          <cell r="I350" t="str">
            <v>Кластер Северо-Запад 04 Новгород</v>
          </cell>
          <cell r="J350" t="str">
            <v>Новгородская обл.</v>
          </cell>
          <cell r="K350" t="str">
            <v>31.08.2015</v>
          </cell>
          <cell r="L350" t="str">
            <v>173020</v>
          </cell>
          <cell r="M350" t="str">
            <v>г.Великий Новгород</v>
          </cell>
          <cell r="N350" t="str">
            <v>г.Великий Новгород, Державина ул, 4 корп.1</v>
          </cell>
          <cell r="O350" t="str">
            <v>Аренда</v>
          </cell>
        </row>
        <row r="351">
          <cell r="A351" t="str">
            <v>4998</v>
          </cell>
          <cell r="B351" t="str">
            <v>5750-Пятерочка</v>
          </cell>
          <cell r="C351" t="str">
            <v>5750</v>
          </cell>
          <cell r="D351" t="str">
            <v>X500/13SZ4998</v>
          </cell>
          <cell r="E351" t="str">
            <v>E1008930</v>
          </cell>
          <cell r="F351" t="str">
            <v>ТС Пятерочка</v>
          </cell>
          <cell r="G351" t="str">
            <v>Северо-Запад</v>
          </cell>
          <cell r="H351" t="str">
            <v>Северо-Запад 2</v>
          </cell>
          <cell r="I351" t="str">
            <v>Кластер Северо-Запад 04 Новгород</v>
          </cell>
          <cell r="J351" t="str">
            <v>Новгородская обл.</v>
          </cell>
          <cell r="K351" t="str">
            <v>30.08.2015</v>
          </cell>
          <cell r="L351" t="str">
            <v>173023</v>
          </cell>
          <cell r="M351" t="str">
            <v>г.Великий Новгород</v>
          </cell>
          <cell r="N351" t="str">
            <v>г.Великий Новгород, Морозовская ул, 8</v>
          </cell>
          <cell r="O351" t="str">
            <v>Аренда</v>
          </cell>
        </row>
        <row r="352">
          <cell r="A352" t="str">
            <v>4999</v>
          </cell>
          <cell r="B352" t="str">
            <v>5916-Пятерочка</v>
          </cell>
          <cell r="C352" t="str">
            <v>5916</v>
          </cell>
          <cell r="D352" t="str">
            <v>X500/13SZ4999</v>
          </cell>
          <cell r="E352" t="str">
            <v>E1008898</v>
          </cell>
          <cell r="F352" t="str">
            <v>ТС Пятерочка</v>
          </cell>
          <cell r="G352" t="str">
            <v>Северо-Запад</v>
          </cell>
          <cell r="H352" t="str">
            <v>Северо-Запад 1</v>
          </cell>
          <cell r="I352" t="str">
            <v>Кластер Северо-Запад 16 Карелия</v>
          </cell>
          <cell r="J352" t="str">
            <v>Республика Карелия</v>
          </cell>
          <cell r="K352" t="str">
            <v>29.10.2015</v>
          </cell>
          <cell r="L352" t="str">
            <v>186004</v>
          </cell>
          <cell r="M352" t="str">
            <v>п.Ильинский</v>
          </cell>
          <cell r="N352" t="str">
            <v>п.Ильинский, Леселидзе ул, 77</v>
          </cell>
          <cell r="O352" t="str">
            <v>Аренда</v>
          </cell>
        </row>
        <row r="353">
          <cell r="A353" t="str">
            <v>5084</v>
          </cell>
          <cell r="B353" t="str">
            <v>097 - г.Тверь, Химинститута по</v>
          </cell>
          <cell r="C353" t="str">
            <v>97</v>
          </cell>
          <cell r="D353" t="str">
            <v>X500/13CT5084</v>
          </cell>
          <cell r="E353" t="str">
            <v>13CT5084</v>
          </cell>
          <cell r="F353" t="str">
            <v>ТС Пятерочка</v>
          </cell>
          <cell r="G353" t="str">
            <v>Северо-Запад</v>
          </cell>
          <cell r="H353" t="str">
            <v>Северо-Запад 2</v>
          </cell>
          <cell r="I353" t="str">
            <v>Кластер Северо-Запад 09 Тверь-Запад</v>
          </cell>
          <cell r="J353" t="str">
            <v>Тверская обл.</v>
          </cell>
          <cell r="K353" t="str">
            <v>08.07.2008</v>
          </cell>
          <cell r="L353" t="str">
            <v>170032</v>
          </cell>
          <cell r="M353" t="str">
            <v>г.Тверь</v>
          </cell>
          <cell r="N353" t="str">
            <v>г.Тверь, Химинститута п, 24</v>
          </cell>
          <cell r="O353" t="str">
            <v>Собственность</v>
          </cell>
        </row>
        <row r="354">
          <cell r="A354" t="str">
            <v>5283</v>
          </cell>
          <cell r="B354" t="str">
            <v>476-Пятерочка</v>
          </cell>
          <cell r="C354" t="str">
            <v>476</v>
          </cell>
          <cell r="D354" t="str">
            <v>X500/13CT5283</v>
          </cell>
          <cell r="E354" t="str">
            <v>13CT5283</v>
          </cell>
          <cell r="F354" t="str">
            <v>ТС Пятерочка</v>
          </cell>
          <cell r="G354" t="str">
            <v>Северо-Запад</v>
          </cell>
          <cell r="H354" t="str">
            <v>Северо-Запад 2</v>
          </cell>
          <cell r="I354" t="str">
            <v>Кластер Северо-Запад 08 Тверь-Восток</v>
          </cell>
          <cell r="J354" t="str">
            <v>Тверская обл.</v>
          </cell>
          <cell r="K354" t="str">
            <v>31.12.2007</v>
          </cell>
          <cell r="L354" t="str">
            <v>171506</v>
          </cell>
          <cell r="M354" t="str">
            <v>г.Кимры</v>
          </cell>
          <cell r="N354" t="str">
            <v>г.Кимры, Володарского ул., 10</v>
          </cell>
          <cell r="O354" t="str">
            <v>Аренда</v>
          </cell>
        </row>
        <row r="355">
          <cell r="A355" t="str">
            <v>5284</v>
          </cell>
          <cell r="B355" t="str">
            <v>477-Пятерочка</v>
          </cell>
          <cell r="C355" t="str">
            <v>477</v>
          </cell>
          <cell r="D355" t="str">
            <v>X500/13CT5284</v>
          </cell>
          <cell r="E355" t="str">
            <v>13CT5284</v>
          </cell>
          <cell r="F355" t="str">
            <v>ТС Пятерочка</v>
          </cell>
          <cell r="G355" t="str">
            <v>Северо-Запад</v>
          </cell>
          <cell r="H355" t="str">
            <v>Северо-Запад 2</v>
          </cell>
          <cell r="I355" t="str">
            <v>Кластер Северо-Запад 08 Тверь-Восток</v>
          </cell>
          <cell r="J355" t="str">
            <v>Тверская обл.</v>
          </cell>
          <cell r="K355" t="str">
            <v>31.12.2007</v>
          </cell>
          <cell r="L355" t="str">
            <v>171504</v>
          </cell>
          <cell r="M355" t="str">
            <v>г.Кимры</v>
          </cell>
          <cell r="N355" t="str">
            <v>г.Кимры, Чапаева ул., 22 А</v>
          </cell>
          <cell r="O355" t="str">
            <v>Аренда</v>
          </cell>
        </row>
        <row r="356">
          <cell r="A356" t="str">
            <v>5365</v>
          </cell>
          <cell r="B356" t="str">
            <v>275 - Лен. обл., п.Вырица, ул.</v>
          </cell>
          <cell r="C356" t="str">
            <v>275</v>
          </cell>
          <cell r="D356" t="str">
            <v>X500/13SZ5365</v>
          </cell>
          <cell r="E356" t="str">
            <v>13SZ5365</v>
          </cell>
          <cell r="F356" t="str">
            <v>ТС Пятерочка</v>
          </cell>
          <cell r="G356" t="str">
            <v>Северо-Запад</v>
          </cell>
          <cell r="H356" t="str">
            <v>Северо-Запад 2</v>
          </cell>
          <cell r="I356" t="str">
            <v>Кластер Северо-Запад 02 ЛО-Гатчина</v>
          </cell>
          <cell r="J356" t="str">
            <v>Ленинградская обл.</v>
          </cell>
          <cell r="K356" t="str">
            <v>28.10.2009</v>
          </cell>
          <cell r="L356" t="str">
            <v>188382</v>
          </cell>
          <cell r="M356" t="str">
            <v>гп.Вырица</v>
          </cell>
          <cell r="N356" t="str">
            <v>гп.Вырица, Андреевская ул, 25</v>
          </cell>
          <cell r="O356" t="str">
            <v>Собственность</v>
          </cell>
        </row>
        <row r="357">
          <cell r="A357" t="str">
            <v>5367</v>
          </cell>
          <cell r="B357" t="str">
            <v>696 - Пятерочка</v>
          </cell>
          <cell r="C357" t="str">
            <v>696</v>
          </cell>
          <cell r="D357" t="str">
            <v>X500/13SZ5367</v>
          </cell>
          <cell r="E357" t="str">
            <v>13SZ5367</v>
          </cell>
          <cell r="F357" t="str">
            <v>ТС Пятерочка</v>
          </cell>
          <cell r="G357" t="str">
            <v>Северо-Запад</v>
          </cell>
          <cell r="H357" t="str">
            <v>Северо-Запад 3</v>
          </cell>
          <cell r="I357" t="str">
            <v>Кластер Северо-Запад 17 ЛО-Сертолово</v>
          </cell>
          <cell r="J357" t="str">
            <v>г. Санкт-Петербург</v>
          </cell>
          <cell r="K357" t="str">
            <v>26.11.2009</v>
          </cell>
          <cell r="L357" t="str">
            <v>194362</v>
          </cell>
          <cell r="M357" t="str">
            <v>г.Санкт-Петербург, п.Парголово</v>
          </cell>
          <cell r="N357" t="str">
            <v>г.Санкт-Петербург, п.Парголово, Выборгское ш, 393</v>
          </cell>
          <cell r="O357" t="str">
            <v>Аренда</v>
          </cell>
        </row>
        <row r="358">
          <cell r="A358" t="str">
            <v>5372</v>
          </cell>
          <cell r="B358" t="str">
            <v>915 - г.Тверь, Можайского ул.,</v>
          </cell>
          <cell r="C358" t="str">
            <v>915</v>
          </cell>
          <cell r="D358" t="str">
            <v>X500/13CT5372</v>
          </cell>
          <cell r="E358" t="str">
            <v>13CT7330</v>
          </cell>
          <cell r="F358" t="str">
            <v>ТС Пятерочка</v>
          </cell>
          <cell r="G358" t="str">
            <v>Северо-Запад</v>
          </cell>
          <cell r="H358" t="str">
            <v>Северо-Запад 2</v>
          </cell>
          <cell r="I358" t="str">
            <v>Кластер Северо-Запад 09 Тверь-Запад</v>
          </cell>
          <cell r="J358" t="str">
            <v>Тверская обл.</v>
          </cell>
          <cell r="K358" t="str">
            <v>19.12.2008</v>
          </cell>
          <cell r="L358" t="str">
            <v>170030</v>
          </cell>
          <cell r="M358" t="str">
            <v>г.Тверь</v>
          </cell>
          <cell r="N358" t="str">
            <v>г.Тверь, Можайского ул., 71 1</v>
          </cell>
          <cell r="O358" t="str">
            <v>Собственность</v>
          </cell>
        </row>
        <row r="359">
          <cell r="A359" t="str">
            <v>5410</v>
          </cell>
          <cell r="B359" t="str">
            <v>002-Пятерочка ООО Агроторг</v>
          </cell>
          <cell r="C359" t="str">
            <v>2</v>
          </cell>
          <cell r="D359" t="str">
            <v>X500/13SZ5410</v>
          </cell>
          <cell r="E359" t="str">
            <v>13SZ5410</v>
          </cell>
          <cell r="F359" t="str">
            <v>ТС Пятерочка</v>
          </cell>
          <cell r="G359" t="str">
            <v>Северо-Запад</v>
          </cell>
          <cell r="H359" t="str">
            <v>Северо-Запад 3</v>
          </cell>
          <cell r="I359" t="str">
            <v>Кластер Северо-Запад 19 СПБ-Охта</v>
          </cell>
          <cell r="J359" t="str">
            <v>г. Санкт-Петербург</v>
          </cell>
          <cell r="K359" t="str">
            <v>25.03.2004</v>
          </cell>
          <cell r="L359" t="str">
            <v>195112</v>
          </cell>
          <cell r="M359" t="str">
            <v>г.Санкт-Петербург</v>
          </cell>
          <cell r="N359" t="str">
            <v>г.Санкт-Петербург, Новочеркасский пр-кт, 36</v>
          </cell>
          <cell r="O359" t="str">
            <v>Собственность</v>
          </cell>
        </row>
        <row r="360">
          <cell r="A360" t="str">
            <v>5412</v>
          </cell>
          <cell r="B360" t="str">
            <v>004 - г.Коммунар, Садовая ул.</v>
          </cell>
          <cell r="C360" t="str">
            <v>4</v>
          </cell>
          <cell r="D360" t="str">
            <v>X500/13SZ5412</v>
          </cell>
          <cell r="E360" t="str">
            <v>13SZ5412</v>
          </cell>
          <cell r="F360" t="str">
            <v>ТС Пятерочка</v>
          </cell>
          <cell r="G360" t="str">
            <v>Северо-Запад</v>
          </cell>
          <cell r="H360" t="str">
            <v>Северо-Запад 2</v>
          </cell>
          <cell r="I360" t="str">
            <v>Кластер Северо-Запад 02 ЛО-Гатчина</v>
          </cell>
          <cell r="J360" t="str">
            <v>Ленинградская обл.</v>
          </cell>
          <cell r="K360" t="str">
            <v>17.10.2003</v>
          </cell>
          <cell r="L360" t="str">
            <v>188320</v>
          </cell>
          <cell r="M360" t="str">
            <v>г.Коммунар</v>
          </cell>
          <cell r="N360" t="str">
            <v>г.Коммунар, Садовая ул., 3</v>
          </cell>
          <cell r="O360" t="str">
            <v>Аренда</v>
          </cell>
        </row>
        <row r="361">
          <cell r="A361" t="str">
            <v>5413</v>
          </cell>
          <cell r="B361" t="str">
            <v>006 - г.СПб, Звездная ул</v>
          </cell>
          <cell r="C361" t="str">
            <v>6</v>
          </cell>
          <cell r="D361" t="str">
            <v>X500/13SZ5413</v>
          </cell>
          <cell r="E361" t="str">
            <v>13SZ5413</v>
          </cell>
          <cell r="F361" t="str">
            <v>ТС Пятерочка</v>
          </cell>
          <cell r="G361" t="str">
            <v>Северо-Запад</v>
          </cell>
          <cell r="H361" t="str">
            <v>Северо-Запад 3</v>
          </cell>
          <cell r="I361" t="str">
            <v>Кластер Северо-Запад 13 СПБ Юго-Запад</v>
          </cell>
          <cell r="J361" t="str">
            <v>г. Санкт-Петербург</v>
          </cell>
          <cell r="K361" t="str">
            <v>09.09.2003</v>
          </cell>
          <cell r="L361" t="str">
            <v>196233</v>
          </cell>
          <cell r="M361" t="str">
            <v>г.Санкт-Петербург</v>
          </cell>
          <cell r="N361" t="str">
            <v>г.Санкт-Петербург, Звездная ул., 16</v>
          </cell>
          <cell r="O361" t="str">
            <v>Собственность</v>
          </cell>
        </row>
        <row r="362">
          <cell r="A362" t="str">
            <v>5414</v>
          </cell>
          <cell r="B362" t="str">
            <v>007 - г.Тосно, Ленина пр-т,</v>
          </cell>
          <cell r="C362" t="str">
            <v>7</v>
          </cell>
          <cell r="D362" t="str">
            <v>X500/13SZ5414</v>
          </cell>
          <cell r="E362" t="str">
            <v>13SZ5414</v>
          </cell>
          <cell r="F362" t="str">
            <v>ТС Пятерочка</v>
          </cell>
          <cell r="G362" t="str">
            <v>Северо-Запад</v>
          </cell>
          <cell r="H362" t="str">
            <v>Северо-Запад 3</v>
          </cell>
          <cell r="I362" t="str">
            <v>Кластер Северо-Запад 05 Тосно</v>
          </cell>
          <cell r="J362" t="str">
            <v>Ленинградская обл.</v>
          </cell>
          <cell r="K362" t="str">
            <v>24.10.2003</v>
          </cell>
          <cell r="L362" t="str">
            <v>187000</v>
          </cell>
          <cell r="M362" t="str">
            <v>г.Тосно</v>
          </cell>
          <cell r="N362" t="str">
            <v>г.Тосно, Ленина пр, 19</v>
          </cell>
          <cell r="O362" t="str">
            <v>Собственность</v>
          </cell>
        </row>
        <row r="363">
          <cell r="A363" t="str">
            <v>5415</v>
          </cell>
          <cell r="B363" t="str">
            <v>008-Пятерочка</v>
          </cell>
          <cell r="C363" t="str">
            <v>8</v>
          </cell>
          <cell r="D363" t="str">
            <v>X500/13SZ5415</v>
          </cell>
          <cell r="E363" t="str">
            <v>13SZ5415</v>
          </cell>
          <cell r="F363" t="str">
            <v>ТС Пятерочка</v>
          </cell>
          <cell r="G363" t="str">
            <v>Северо-Запад</v>
          </cell>
          <cell r="H363" t="str">
            <v>Северо-Запад 3</v>
          </cell>
          <cell r="I363" t="str">
            <v>Кластер Северо-Запад 14 СПБ-Центр</v>
          </cell>
          <cell r="J363" t="str">
            <v>г. Санкт-Петербург</v>
          </cell>
          <cell r="K363" t="str">
            <v>18.08.2003</v>
          </cell>
          <cell r="L363" t="str">
            <v>190121</v>
          </cell>
          <cell r="M363" t="str">
            <v>г.Санкт-Петербург</v>
          </cell>
          <cell r="N363" t="str">
            <v>г.Санкт-Петербург, Английский пр, 16 пом.8Н</v>
          </cell>
          <cell r="O363" t="str">
            <v>Аренда</v>
          </cell>
        </row>
        <row r="364">
          <cell r="A364" t="str">
            <v>5417</v>
          </cell>
          <cell r="B364" t="str">
            <v>010 - г.СПб, Шелгунова ул.,</v>
          </cell>
          <cell r="C364" t="str">
            <v>10</v>
          </cell>
          <cell r="D364" t="str">
            <v>X500/13SZ5417</v>
          </cell>
          <cell r="E364" t="str">
            <v>13SZ5417</v>
          </cell>
          <cell r="F364" t="str">
            <v>ТС Пятерочка</v>
          </cell>
          <cell r="G364" t="str">
            <v>Северо-Запад</v>
          </cell>
          <cell r="H364" t="str">
            <v>Северо-Запад 3</v>
          </cell>
          <cell r="I364" t="str">
            <v>Кластер Северо-Запад 19 СПБ-Охта</v>
          </cell>
          <cell r="J364" t="str">
            <v>г. Санкт-Петербург</v>
          </cell>
          <cell r="K364" t="str">
            <v>30.04.2003</v>
          </cell>
          <cell r="L364" t="str">
            <v>192174</v>
          </cell>
          <cell r="M364" t="str">
            <v>г.Санкт-Петербург</v>
          </cell>
          <cell r="N364" t="str">
            <v>г.Санкт-Петербург, Шелгунова ул., 12</v>
          </cell>
          <cell r="O364" t="str">
            <v>Аренда</v>
          </cell>
        </row>
        <row r="365">
          <cell r="A365" t="str">
            <v>5418</v>
          </cell>
          <cell r="B365" t="str">
            <v>011 - г.СПб, Тихорецкий пр.,</v>
          </cell>
          <cell r="C365" t="str">
            <v>11</v>
          </cell>
          <cell r="D365" t="str">
            <v>X500/13SZ5418</v>
          </cell>
          <cell r="E365" t="str">
            <v>13SZ5418</v>
          </cell>
          <cell r="F365" t="str">
            <v>ТС Пятерочка</v>
          </cell>
          <cell r="G365" t="str">
            <v>Северо-Запад</v>
          </cell>
          <cell r="H365" t="str">
            <v>Северо-Запад 3</v>
          </cell>
          <cell r="I365" t="str">
            <v>Кластер Северо-Запад 17 ЛО-Сертолово</v>
          </cell>
          <cell r="J365" t="str">
            <v>г. Санкт-Петербург</v>
          </cell>
          <cell r="K365" t="str">
            <v>31.05.2005</v>
          </cell>
          <cell r="L365" t="str">
            <v>194064</v>
          </cell>
          <cell r="M365" t="str">
            <v>г.Санкт-Петербург</v>
          </cell>
          <cell r="N365" t="str">
            <v>г.Санкт-Петербург, Тихорецкий пр, 10 1,п.1Н,л.А</v>
          </cell>
          <cell r="O365" t="str">
            <v>Собственность</v>
          </cell>
        </row>
        <row r="366">
          <cell r="A366" t="str">
            <v>5419</v>
          </cell>
          <cell r="B366" t="str">
            <v>012 - г.Кировск, Новая ул.,</v>
          </cell>
          <cell r="C366" t="str">
            <v>12</v>
          </cell>
          <cell r="D366" t="str">
            <v>X500/13SZ5419</v>
          </cell>
          <cell r="E366" t="str">
            <v>13SZ5419</v>
          </cell>
          <cell r="F366" t="str">
            <v>ТС Пятерочка</v>
          </cell>
          <cell r="G366" t="str">
            <v>Северо-Запад</v>
          </cell>
          <cell r="H366" t="str">
            <v>Северо-Запад 1</v>
          </cell>
          <cell r="I366" t="str">
            <v>Кластер Северо-Запад 18 Кировск</v>
          </cell>
          <cell r="J366" t="str">
            <v>Ленинградская обл.</v>
          </cell>
          <cell r="K366" t="str">
            <v>23.12.2003</v>
          </cell>
          <cell r="L366" t="str">
            <v>187340</v>
          </cell>
          <cell r="M366" t="str">
            <v>г.Кировск</v>
          </cell>
          <cell r="N366" t="str">
            <v>г.Кировск, Новая ул., 12</v>
          </cell>
          <cell r="O366" t="str">
            <v>Аренда</v>
          </cell>
        </row>
        <row r="367">
          <cell r="A367" t="str">
            <v>5420</v>
          </cell>
          <cell r="B367" t="str">
            <v>013 - г.СПб, Московский пр.,</v>
          </cell>
          <cell r="C367" t="str">
            <v>13</v>
          </cell>
          <cell r="D367" t="str">
            <v>X500/13SZ5420</v>
          </cell>
          <cell r="E367" t="str">
            <v>13SZ5420</v>
          </cell>
          <cell r="F367" t="str">
            <v>ТС Пятерочка</v>
          </cell>
          <cell r="G367" t="str">
            <v>Северо-Запад</v>
          </cell>
          <cell r="H367" t="str">
            <v>Северо-Запад 3</v>
          </cell>
          <cell r="I367" t="str">
            <v>Кластер Северо-Запад 13 СПБ Юго-Запад</v>
          </cell>
          <cell r="J367" t="str">
            <v>г. Санкт-Петербург</v>
          </cell>
          <cell r="K367" t="str">
            <v>30.12.2002</v>
          </cell>
          <cell r="L367" t="str">
            <v>196084</v>
          </cell>
          <cell r="M367" t="str">
            <v>г.Санкт-Петербург</v>
          </cell>
          <cell r="N367" t="str">
            <v>г.Санкт-Петербург, Московский пр, 109 3</v>
          </cell>
          <cell r="O367" t="str">
            <v>Аренда</v>
          </cell>
        </row>
        <row r="368">
          <cell r="A368" t="str">
            <v>5421</v>
          </cell>
          <cell r="B368" t="str">
            <v>014 - г.Спб, Купчинская ул.,</v>
          </cell>
          <cell r="C368" t="str">
            <v>14</v>
          </cell>
          <cell r="D368" t="str">
            <v>X500/13SZ5421</v>
          </cell>
          <cell r="E368" t="str">
            <v>13SZ5421</v>
          </cell>
          <cell r="F368" t="str">
            <v>ТС Пятерочка</v>
          </cell>
          <cell r="G368" t="str">
            <v>Северо-Запад</v>
          </cell>
          <cell r="H368" t="str">
            <v>Северо-Запад 3</v>
          </cell>
          <cell r="I368" t="str">
            <v>Кластер Северо-Запад 13 СПБ Юго-Запад</v>
          </cell>
          <cell r="J368" t="str">
            <v>г. Санкт-Петербург</v>
          </cell>
          <cell r="K368" t="str">
            <v>20.12.2002</v>
          </cell>
          <cell r="L368" t="str">
            <v>192284</v>
          </cell>
          <cell r="M368" t="str">
            <v>г.Санкт-Петербург</v>
          </cell>
          <cell r="N368" t="str">
            <v>г.Санкт-Петербург, Купчинская ул., 1/5</v>
          </cell>
          <cell r="O368" t="str">
            <v>Аренда</v>
          </cell>
        </row>
        <row r="369">
          <cell r="A369" t="str">
            <v>5422</v>
          </cell>
          <cell r="B369" t="str">
            <v>015 - г.Спб, Карпинского ул.,</v>
          </cell>
          <cell r="C369" t="str">
            <v>15</v>
          </cell>
          <cell r="D369" t="str">
            <v>X500/13SZ5422</v>
          </cell>
          <cell r="E369" t="str">
            <v>13SZ5422</v>
          </cell>
          <cell r="F369" t="str">
            <v>ТС Пятерочка</v>
          </cell>
          <cell r="G369" t="str">
            <v>Северо-Запад</v>
          </cell>
          <cell r="H369" t="str">
            <v>Северо-Запад 3</v>
          </cell>
          <cell r="I369" t="str">
            <v>Кластер Северо-Запад 19 СПБ-Охта</v>
          </cell>
          <cell r="J369" t="str">
            <v>г. Санкт-Петербург</v>
          </cell>
          <cell r="K369" t="str">
            <v>11.10.2002</v>
          </cell>
          <cell r="L369" t="str">
            <v>195252</v>
          </cell>
          <cell r="M369" t="str">
            <v>г.Санкт-Петербург</v>
          </cell>
          <cell r="N369" t="str">
            <v>г.Санкт-Петербург, Карпинского ул., 38 1</v>
          </cell>
          <cell r="O369" t="str">
            <v>Собственность</v>
          </cell>
        </row>
        <row r="370">
          <cell r="A370" t="str">
            <v>5423</v>
          </cell>
          <cell r="B370" t="str">
            <v>016 - г.СПб, Индустриальный пр</v>
          </cell>
          <cell r="C370" t="str">
            <v>16</v>
          </cell>
          <cell r="D370" t="str">
            <v>X500/13SZ5423</v>
          </cell>
          <cell r="E370" t="str">
            <v>13SZ5423</v>
          </cell>
          <cell r="F370" t="str">
            <v>ТС Пятерочка</v>
          </cell>
          <cell r="G370" t="str">
            <v>Северо-Запад</v>
          </cell>
          <cell r="H370" t="str">
            <v>Северо-Запад 1</v>
          </cell>
          <cell r="I370" t="str">
            <v>Кластер Северо-Запад 12 СПБ-ЛО-Всеволожс</v>
          </cell>
          <cell r="J370" t="str">
            <v>г. Санкт-Петербург</v>
          </cell>
          <cell r="K370" t="str">
            <v>17.08.2004</v>
          </cell>
          <cell r="L370" t="str">
            <v>195279</v>
          </cell>
          <cell r="M370" t="str">
            <v>г.Санкт-Петербург</v>
          </cell>
          <cell r="N370" t="str">
            <v>г.Санкт-Петербург, Индустриальный пр., 27</v>
          </cell>
          <cell r="O370" t="str">
            <v>Собственность</v>
          </cell>
        </row>
        <row r="371">
          <cell r="A371" t="str">
            <v>5424</v>
          </cell>
          <cell r="B371" t="str">
            <v>017 - г.СПб, Маршала Говорова</v>
          </cell>
          <cell r="C371" t="str">
            <v>17</v>
          </cell>
          <cell r="D371" t="str">
            <v>X500/13SZ5424</v>
          </cell>
          <cell r="E371" t="str">
            <v>13SZ5424</v>
          </cell>
          <cell r="F371" t="str">
            <v>ТС Пятерочка</v>
          </cell>
          <cell r="G371" t="str">
            <v>Северо-Запад</v>
          </cell>
          <cell r="H371" t="str">
            <v>Северо-Запад 3</v>
          </cell>
          <cell r="I371" t="str">
            <v>Кластер Северо-Запад 13 СПБ Юго-Запад</v>
          </cell>
          <cell r="J371" t="str">
            <v>г. Санкт-Петербург</v>
          </cell>
          <cell r="K371" t="str">
            <v>20.08.2002</v>
          </cell>
          <cell r="L371" t="str">
            <v>198188</v>
          </cell>
          <cell r="M371" t="str">
            <v>г.Санкт-Петербург</v>
          </cell>
          <cell r="N371" t="str">
            <v>г.Санкт-Петербург, Маршала Говорова ул., 16 2НА</v>
          </cell>
          <cell r="O371" t="str">
            <v>Собственность</v>
          </cell>
        </row>
        <row r="372">
          <cell r="A372" t="str">
            <v>5425</v>
          </cell>
          <cell r="B372" t="str">
            <v>018 - г.СПб, Кузнецовская ул.,</v>
          </cell>
          <cell r="C372" t="str">
            <v>18</v>
          </cell>
          <cell r="D372" t="str">
            <v>X500/13SZ5425</v>
          </cell>
          <cell r="E372" t="str">
            <v>13SZ5425</v>
          </cell>
          <cell r="F372" t="str">
            <v>ТС Пятерочка</v>
          </cell>
          <cell r="G372" t="str">
            <v>Северо-Запад</v>
          </cell>
          <cell r="H372" t="str">
            <v>Северо-Запад 3</v>
          </cell>
          <cell r="I372" t="str">
            <v>Кластер Северо-Запад 05 Тосно</v>
          </cell>
          <cell r="J372" t="str">
            <v>г. Санкт-Петербург</v>
          </cell>
          <cell r="K372" t="str">
            <v>26.11.2003</v>
          </cell>
          <cell r="L372" t="str">
            <v>196128</v>
          </cell>
          <cell r="M372" t="str">
            <v>г.Санкт-Петербург</v>
          </cell>
          <cell r="N372" t="str">
            <v>г.Санкт-Петербург, Кузнецовская ул., 11</v>
          </cell>
          <cell r="O372" t="str">
            <v>Собственность</v>
          </cell>
        </row>
        <row r="373">
          <cell r="A373" t="str">
            <v>5426</v>
          </cell>
          <cell r="B373" t="str">
            <v>019 - г.СПб, Витебский пр-т,</v>
          </cell>
          <cell r="C373" t="str">
            <v>19</v>
          </cell>
          <cell r="D373" t="str">
            <v>X500/13SZ5426</v>
          </cell>
          <cell r="E373" t="str">
            <v>13SZ5426</v>
          </cell>
          <cell r="F373" t="str">
            <v>ТС Пятерочка</v>
          </cell>
          <cell r="G373" t="str">
            <v>Северо-Запад</v>
          </cell>
          <cell r="H373" t="str">
            <v>Северо-Запад 3</v>
          </cell>
          <cell r="I373" t="str">
            <v>Кластер Северо-Запад 13 СПБ Юго-Запад</v>
          </cell>
          <cell r="J373" t="str">
            <v>г. Санкт-Петербург</v>
          </cell>
          <cell r="K373" t="str">
            <v>31.05.2002</v>
          </cell>
          <cell r="L373" t="str">
            <v>196244</v>
          </cell>
          <cell r="M373" t="str">
            <v>г.Санкт-Петербург</v>
          </cell>
          <cell r="N373" t="str">
            <v>г.Санкт-Петербург, Витебский пр, 41</v>
          </cell>
          <cell r="O373" t="str">
            <v>Аренда</v>
          </cell>
        </row>
        <row r="374">
          <cell r="A374" t="str">
            <v>5427</v>
          </cell>
          <cell r="B374" t="str">
            <v>020 - г.СПб, Пловдивская ул.</v>
          </cell>
          <cell r="C374" t="str">
            <v>20</v>
          </cell>
          <cell r="D374" t="str">
            <v>X500/13SZ5427</v>
          </cell>
          <cell r="E374" t="str">
            <v>13SZ5427</v>
          </cell>
          <cell r="F374" t="str">
            <v>ТС Пятерочка</v>
          </cell>
          <cell r="G374" t="str">
            <v>Северо-Запад</v>
          </cell>
          <cell r="H374" t="str">
            <v>Северо-Запад 3</v>
          </cell>
          <cell r="I374" t="str">
            <v>Кластер Северо-Запад 13 СПБ Юго-Запад</v>
          </cell>
          <cell r="J374" t="str">
            <v>г. Санкт-Петербург</v>
          </cell>
          <cell r="K374" t="str">
            <v>13.12.2002</v>
          </cell>
          <cell r="L374" t="str">
            <v>192281</v>
          </cell>
          <cell r="M374" t="str">
            <v>г.Санкт-Петербург</v>
          </cell>
          <cell r="N374" t="str">
            <v>г.Санкт-Петербург, Пловдивская ул., 9 л.А</v>
          </cell>
          <cell r="O374" t="str">
            <v>Собственность</v>
          </cell>
        </row>
        <row r="375">
          <cell r="A375" t="str">
            <v>5428</v>
          </cell>
          <cell r="B375" t="str">
            <v>021 - г.СПб, Будапештская ул.</v>
          </cell>
          <cell r="C375" t="str">
            <v>21</v>
          </cell>
          <cell r="D375" t="str">
            <v>X500/13SZ5428</v>
          </cell>
          <cell r="E375" t="str">
            <v>13SZ5428</v>
          </cell>
          <cell r="F375" t="str">
            <v>ТС Пятерочка</v>
          </cell>
          <cell r="G375" t="str">
            <v>Северо-Запад</v>
          </cell>
          <cell r="H375" t="str">
            <v>Северо-Запад 3</v>
          </cell>
          <cell r="I375" t="str">
            <v>Кластер Северо-Запад 13 СПБ Юго-Запад</v>
          </cell>
          <cell r="J375" t="str">
            <v>г. Санкт-Петербург</v>
          </cell>
          <cell r="K375" t="str">
            <v>21.04.2002</v>
          </cell>
          <cell r="L375" t="str">
            <v>192212</v>
          </cell>
          <cell r="M375" t="str">
            <v>г.Санкт-Петербург</v>
          </cell>
          <cell r="N375" t="str">
            <v>г.Санкт-Петербург, Будапештская ул., 33</v>
          </cell>
          <cell r="O375" t="str">
            <v>Собственность/Аренда</v>
          </cell>
        </row>
        <row r="376">
          <cell r="A376" t="str">
            <v>5429</v>
          </cell>
          <cell r="B376" t="str">
            <v>023 - г.СПб, Костюшко ул.,</v>
          </cell>
          <cell r="C376" t="str">
            <v>23</v>
          </cell>
          <cell r="D376" t="str">
            <v>X500/13SZ5429</v>
          </cell>
          <cell r="E376" t="str">
            <v>13SZ5429</v>
          </cell>
          <cell r="F376" t="str">
            <v>ТС Пятерочка</v>
          </cell>
          <cell r="G376" t="str">
            <v>Северо-Запад</v>
          </cell>
          <cell r="H376" t="str">
            <v>Северо-Запад 3</v>
          </cell>
          <cell r="I376" t="str">
            <v>Кластер Северо-Запад 05 Тосно</v>
          </cell>
          <cell r="J376" t="str">
            <v>г. Санкт-Петербург</v>
          </cell>
          <cell r="K376" t="str">
            <v>10.02.2004</v>
          </cell>
          <cell r="L376" t="str">
            <v>196240</v>
          </cell>
          <cell r="M376" t="str">
            <v>г.Санкт-Петербург</v>
          </cell>
          <cell r="N376" t="str">
            <v>г.Санкт-Петербург, Костюшко ул., 38</v>
          </cell>
          <cell r="O376" t="str">
            <v>Аренда</v>
          </cell>
        </row>
        <row r="377">
          <cell r="A377" t="str">
            <v>5430</v>
          </cell>
          <cell r="B377" t="str">
            <v>024 - г.СПб, Полюстровский пр-</v>
          </cell>
          <cell r="C377" t="str">
            <v>24</v>
          </cell>
          <cell r="D377" t="str">
            <v>X500/13SZ5430</v>
          </cell>
          <cell r="E377" t="str">
            <v>13SZ5430</v>
          </cell>
          <cell r="F377" t="str">
            <v>ТС Пятерочка</v>
          </cell>
          <cell r="G377" t="str">
            <v>Северо-Запад</v>
          </cell>
          <cell r="H377" t="str">
            <v>Северо-Запад 3</v>
          </cell>
          <cell r="I377" t="str">
            <v>Кластер Северо-Запад 19 СПБ-Охта</v>
          </cell>
          <cell r="J377" t="str">
            <v>г. Санкт-Петербург</v>
          </cell>
          <cell r="K377" t="str">
            <v>28.02.2002</v>
          </cell>
          <cell r="L377" t="str">
            <v>195197</v>
          </cell>
          <cell r="M377" t="str">
            <v>г.Санкт-Петербург</v>
          </cell>
          <cell r="N377" t="str">
            <v>г.Санкт-Петербург, Полюстровский пр, 3 л.А,п.4-11</v>
          </cell>
          <cell r="O377" t="str">
            <v>Аренда</v>
          </cell>
        </row>
        <row r="378">
          <cell r="A378" t="str">
            <v>5431</v>
          </cell>
          <cell r="B378" t="str">
            <v>025 - г.СПб, Гражданский пр-т</v>
          </cell>
          <cell r="C378" t="str">
            <v>25</v>
          </cell>
          <cell r="D378" t="str">
            <v>X500/13SZ5431</v>
          </cell>
          <cell r="E378" t="str">
            <v>13SZ5431</v>
          </cell>
          <cell r="F378" t="str">
            <v>ТС Пятерочка</v>
          </cell>
          <cell r="G378" t="str">
            <v>Северо-Запад</v>
          </cell>
          <cell r="H378" t="str">
            <v>Северо-Запад 3</v>
          </cell>
          <cell r="I378" t="str">
            <v>Кластер Северо-Запад 17 ЛО-Сертолово</v>
          </cell>
          <cell r="J378" t="str">
            <v>г. Санкт-Петербург</v>
          </cell>
          <cell r="K378" t="str">
            <v>06.03.2002</v>
          </cell>
          <cell r="L378" t="str">
            <v>195256</v>
          </cell>
          <cell r="M378" t="str">
            <v>г.Санкт-Петербург</v>
          </cell>
          <cell r="N378" t="str">
            <v>г.Санкт-Петербург, Гражданский пр., 105</v>
          </cell>
          <cell r="O378" t="str">
            <v>Аренда</v>
          </cell>
        </row>
        <row r="379">
          <cell r="A379" t="str">
            <v>5432</v>
          </cell>
          <cell r="B379" t="str">
            <v>026 - г.СПб, Орджоникидзе ул.</v>
          </cell>
          <cell r="C379" t="str">
            <v>26</v>
          </cell>
          <cell r="D379" t="str">
            <v>X500/13SZ5432</v>
          </cell>
          <cell r="E379" t="str">
            <v>13SZ5432</v>
          </cell>
          <cell r="F379" t="str">
            <v>ТС Пятерочка</v>
          </cell>
          <cell r="G379" t="str">
            <v>Северо-Запад</v>
          </cell>
          <cell r="H379" t="str">
            <v>Северо-Запад 3</v>
          </cell>
          <cell r="I379" t="str">
            <v>Кластер Северо-Запад 13 СПБ Юго-Запад</v>
          </cell>
          <cell r="J379" t="str">
            <v>г. Санкт-Петербург</v>
          </cell>
          <cell r="K379" t="str">
            <v>05.05.2002</v>
          </cell>
          <cell r="L379" t="str">
            <v>196233</v>
          </cell>
          <cell r="M379" t="str">
            <v>г.Санкт-Петербург</v>
          </cell>
          <cell r="N379" t="str">
            <v>г.Санкт-Петербург, Орджоникидзе ул., 61</v>
          </cell>
          <cell r="O379" t="str">
            <v>Собственность</v>
          </cell>
        </row>
        <row r="380">
          <cell r="A380" t="str">
            <v>5433</v>
          </cell>
          <cell r="B380" t="str">
            <v>027 - г.Сестрорецк, Приморское</v>
          </cell>
          <cell r="C380" t="str">
            <v>27</v>
          </cell>
          <cell r="D380" t="str">
            <v>X500/13SZ5433</v>
          </cell>
          <cell r="E380" t="str">
            <v>13SZ5433</v>
          </cell>
          <cell r="F380" t="str">
            <v>ТС Пятерочка</v>
          </cell>
          <cell r="G380" t="str">
            <v>Северо-Запад</v>
          </cell>
          <cell r="H380" t="str">
            <v>Северо-Запад 3</v>
          </cell>
          <cell r="I380" t="str">
            <v>Кластер Северо-Запад 11 СПБ-ЛО-Выборг</v>
          </cell>
          <cell r="J380" t="str">
            <v>г. Санкт-Петербург</v>
          </cell>
          <cell r="K380" t="str">
            <v>25.04.2002</v>
          </cell>
          <cell r="L380" t="str">
            <v>197706</v>
          </cell>
          <cell r="M380" t="str">
            <v>г.Сестрорецк</v>
          </cell>
          <cell r="N380" t="str">
            <v>г.Сестрорецк, Приморское ш., 348</v>
          </cell>
          <cell r="O380" t="str">
            <v>Собственность</v>
          </cell>
        </row>
        <row r="381">
          <cell r="A381" t="str">
            <v>5434</v>
          </cell>
          <cell r="B381" t="str">
            <v>028 - г.СПб, Краснопутиловская</v>
          </cell>
          <cell r="C381" t="str">
            <v>28</v>
          </cell>
          <cell r="D381" t="str">
            <v>X500/13SZ5434</v>
          </cell>
          <cell r="E381" t="str">
            <v>13SZ5434</v>
          </cell>
          <cell r="F381" t="str">
            <v>ТС Пятерочка</v>
          </cell>
          <cell r="G381" t="str">
            <v>Северо-Запад</v>
          </cell>
          <cell r="H381" t="str">
            <v>Северо-Запад 3</v>
          </cell>
          <cell r="I381" t="str">
            <v>Кластер Северо-Запад 05 Тосно</v>
          </cell>
          <cell r="J381" t="str">
            <v>г. Санкт-Петербург</v>
          </cell>
          <cell r="K381" t="str">
            <v>12.10.2001</v>
          </cell>
          <cell r="L381" t="str">
            <v>196247</v>
          </cell>
          <cell r="M381" t="str">
            <v>г.Санкт-Петербург</v>
          </cell>
          <cell r="N381" t="str">
            <v>г.Санкт-Петербург, Краснопутиловская ул., 66</v>
          </cell>
          <cell r="O381" t="str">
            <v>Собственность</v>
          </cell>
        </row>
        <row r="382">
          <cell r="A382" t="str">
            <v>5435</v>
          </cell>
          <cell r="B382" t="str">
            <v>030 - г.СПб, Авиаконструкторов</v>
          </cell>
          <cell r="C382" t="str">
            <v>30</v>
          </cell>
          <cell r="D382" t="str">
            <v>X500/13SZ5435</v>
          </cell>
          <cell r="E382" t="str">
            <v>13SZ5435</v>
          </cell>
          <cell r="F382" t="str">
            <v>ТС Пятерочка</v>
          </cell>
          <cell r="G382" t="str">
            <v>Северо-Запад</v>
          </cell>
          <cell r="H382" t="str">
            <v>Северо-Запад 3</v>
          </cell>
          <cell r="I382" t="str">
            <v>Кластер Северо-Запад 14 СПБ-Центр</v>
          </cell>
          <cell r="J382" t="str">
            <v>г. Санкт-Петербург</v>
          </cell>
          <cell r="K382" t="str">
            <v>01.04.2002</v>
          </cell>
          <cell r="L382" t="str">
            <v>197373</v>
          </cell>
          <cell r="M382" t="str">
            <v>г.Санкт-Петербург</v>
          </cell>
          <cell r="N382" t="str">
            <v>г.Санкт-Петербург, Авиаконструкторов пр, 10</v>
          </cell>
          <cell r="O382" t="str">
            <v>Собственность</v>
          </cell>
        </row>
        <row r="383">
          <cell r="A383" t="str">
            <v>5437</v>
          </cell>
          <cell r="B383" t="str">
            <v>032 - г.СПб, Купчинская ул.,</v>
          </cell>
          <cell r="C383" t="str">
            <v>32</v>
          </cell>
          <cell r="D383" t="str">
            <v>X500/13SZ5437</v>
          </cell>
          <cell r="E383" t="str">
            <v>13SZ5437</v>
          </cell>
          <cell r="F383" t="str">
            <v>ТС Пятерочка</v>
          </cell>
          <cell r="G383" t="str">
            <v>Северо-Запад</v>
          </cell>
          <cell r="H383" t="str">
            <v>Северо-Запад 1</v>
          </cell>
          <cell r="I383" t="str">
            <v>Кластер Северо-Запад 18 Кировск</v>
          </cell>
          <cell r="J383" t="str">
            <v>г. Санкт-Петербург</v>
          </cell>
          <cell r="K383" t="str">
            <v>06.09.2004</v>
          </cell>
          <cell r="L383" t="str">
            <v>192283</v>
          </cell>
          <cell r="M383" t="str">
            <v>г.Санкт-Петербург</v>
          </cell>
          <cell r="N383" t="str">
            <v>г.Санкт-Петербург, Купчинская ул., 32</v>
          </cell>
          <cell r="O383" t="str">
            <v>Аренда</v>
          </cell>
        </row>
        <row r="384">
          <cell r="A384" t="str">
            <v>5438</v>
          </cell>
          <cell r="B384" t="str">
            <v>033 - г.Ломоносов, Ораниенбаум</v>
          </cell>
          <cell r="C384" t="str">
            <v>33</v>
          </cell>
          <cell r="D384" t="str">
            <v>X500/13SZ5438</v>
          </cell>
          <cell r="E384" t="str">
            <v>13SZ5438</v>
          </cell>
          <cell r="F384" t="str">
            <v>ТС Пятерочка</v>
          </cell>
          <cell r="G384" t="str">
            <v>Северо-Запад</v>
          </cell>
          <cell r="H384" t="str">
            <v>Северо-Запад 3</v>
          </cell>
          <cell r="I384" t="str">
            <v>Кластер Северо-Запад 10 СПБ-ЛО-Петергоф</v>
          </cell>
          <cell r="J384" t="str">
            <v>г. Санкт-Петербург</v>
          </cell>
          <cell r="K384" t="str">
            <v>17.12.2001</v>
          </cell>
          <cell r="L384" t="str">
            <v>198412</v>
          </cell>
          <cell r="M384" t="str">
            <v>г.Ломоносов</v>
          </cell>
          <cell r="N384" t="str">
            <v>г.Ломоносов, Ораниенбаумский пр, 39</v>
          </cell>
          <cell r="O384" t="str">
            <v>Аренда</v>
          </cell>
        </row>
        <row r="385">
          <cell r="A385" t="str">
            <v>5439</v>
          </cell>
          <cell r="B385" t="str">
            <v>034 - г.СПб, Верности ул.,</v>
          </cell>
          <cell r="C385" t="str">
            <v>34</v>
          </cell>
          <cell r="D385" t="str">
            <v>X500/13SZ5439</v>
          </cell>
          <cell r="E385" t="str">
            <v>13SZ5439</v>
          </cell>
          <cell r="F385" t="str">
            <v>ТС Пятерочка</v>
          </cell>
          <cell r="G385" t="str">
            <v>Северо-Запад</v>
          </cell>
          <cell r="H385" t="str">
            <v>Северо-Запад 3</v>
          </cell>
          <cell r="I385" t="str">
            <v>Кластер Северо-Запад 19 СПБ-Охта</v>
          </cell>
          <cell r="J385" t="str">
            <v>г. Санкт-Петербург</v>
          </cell>
          <cell r="K385" t="str">
            <v>21.12.2001</v>
          </cell>
          <cell r="L385" t="str">
            <v>195256</v>
          </cell>
          <cell r="M385" t="str">
            <v>г.Санкт-Петербург</v>
          </cell>
          <cell r="N385" t="str">
            <v>г.Санкт-Петербург, Верности ул., 10</v>
          </cell>
          <cell r="O385" t="str">
            <v>Аренда</v>
          </cell>
        </row>
        <row r="386">
          <cell r="A386" t="str">
            <v>5440</v>
          </cell>
          <cell r="B386" t="str">
            <v>035 - г.Колпино, Павловская ул</v>
          </cell>
          <cell r="C386" t="str">
            <v>35</v>
          </cell>
          <cell r="D386" t="str">
            <v>X500/13SZ5440</v>
          </cell>
          <cell r="E386" t="str">
            <v>13SZ5440</v>
          </cell>
          <cell r="F386" t="str">
            <v>ТС Пятерочка</v>
          </cell>
          <cell r="G386" t="str">
            <v>Северо-Запад</v>
          </cell>
          <cell r="H386" t="str">
            <v>Северо-Запад 1</v>
          </cell>
          <cell r="I386" t="str">
            <v>Кластер Северо-Запад 18 Кировск</v>
          </cell>
          <cell r="J386" t="str">
            <v>г. Санкт-Петербург</v>
          </cell>
          <cell r="K386" t="str">
            <v>28.09.2001</v>
          </cell>
          <cell r="L386" t="str">
            <v>196650</v>
          </cell>
          <cell r="M386" t="str">
            <v>г.Колпино</v>
          </cell>
          <cell r="N386" t="str">
            <v>г.Колпино, Павловская ул., 82</v>
          </cell>
          <cell r="O386" t="str">
            <v>Аренда</v>
          </cell>
        </row>
        <row r="387">
          <cell r="A387" t="str">
            <v>5441</v>
          </cell>
          <cell r="B387" t="str">
            <v>36-Пятерочка</v>
          </cell>
          <cell r="C387" t="str">
            <v>36</v>
          </cell>
          <cell r="D387" t="str">
            <v>X500/13SZ5441</v>
          </cell>
          <cell r="E387" t="str">
            <v>13SZ5441</v>
          </cell>
          <cell r="F387" t="str">
            <v>ТС Пятерочка</v>
          </cell>
          <cell r="G387" t="str">
            <v>Северо-Запад</v>
          </cell>
          <cell r="H387" t="str">
            <v>Северо-Запад 3</v>
          </cell>
          <cell r="I387" t="str">
            <v>Кластер Северо-Запад 11 СПБ-ЛО-Выборг</v>
          </cell>
          <cell r="J387" t="str">
            <v>г. Санкт-Петербург</v>
          </cell>
          <cell r="K387" t="str">
            <v>21.12.2001</v>
          </cell>
          <cell r="L387" t="str">
            <v>197760</v>
          </cell>
          <cell r="M387" t="str">
            <v>г.Кронштадт</v>
          </cell>
          <cell r="N387" t="str">
            <v>г.Кронштадт, Ленина пр-кт, 8 лит.А,п.1Н</v>
          </cell>
          <cell r="O387" t="str">
            <v>Аренда</v>
          </cell>
        </row>
        <row r="388">
          <cell r="A388" t="str">
            <v>5442</v>
          </cell>
          <cell r="B388" t="str">
            <v>037 - г.Красное село, Ленина п</v>
          </cell>
          <cell r="C388" t="str">
            <v>37</v>
          </cell>
          <cell r="D388" t="str">
            <v>X500/13SZ5442</v>
          </cell>
          <cell r="E388" t="str">
            <v>13SZ5442</v>
          </cell>
          <cell r="F388" t="str">
            <v>ТС Пятерочка</v>
          </cell>
          <cell r="G388" t="str">
            <v>Северо-Запад</v>
          </cell>
          <cell r="H388" t="str">
            <v>Северо-Запад 3</v>
          </cell>
          <cell r="I388" t="str">
            <v>Кластер Северо-Запад 10 СПБ-ЛО-Петергоф</v>
          </cell>
          <cell r="J388" t="str">
            <v>г. Санкт-Петербург</v>
          </cell>
          <cell r="K388" t="str">
            <v>23.11.2001</v>
          </cell>
          <cell r="L388" t="str">
            <v>198320</v>
          </cell>
          <cell r="M388" t="str">
            <v>г.Красное Село</v>
          </cell>
          <cell r="N388" t="str">
            <v>г.Красное Село, Ленина пр-кт, 85 ЛИТ.А П.1-</v>
          </cell>
          <cell r="O388" t="str">
            <v>Собственность</v>
          </cell>
        </row>
        <row r="389">
          <cell r="A389" t="str">
            <v>5443</v>
          </cell>
          <cell r="B389" t="str">
            <v>038 - г.Колпино, Пролетарская</v>
          </cell>
          <cell r="C389" t="str">
            <v>38</v>
          </cell>
          <cell r="D389" t="str">
            <v>X500/13SZ5443</v>
          </cell>
          <cell r="E389" t="str">
            <v>13SZ5443</v>
          </cell>
          <cell r="F389" t="str">
            <v>ТС Пятерочка</v>
          </cell>
          <cell r="G389" t="str">
            <v>Северо-Запад</v>
          </cell>
          <cell r="H389" t="str">
            <v>Северо-Запад 1</v>
          </cell>
          <cell r="I389" t="str">
            <v>Кластер Северо-Запад 18 Кировск</v>
          </cell>
          <cell r="J389" t="str">
            <v>г. Санкт-Петербург</v>
          </cell>
          <cell r="K389" t="str">
            <v>14.04.2004</v>
          </cell>
          <cell r="L389" t="str">
            <v>196657</v>
          </cell>
          <cell r="M389" t="str">
            <v>г.Колпино</v>
          </cell>
          <cell r="N389" t="str">
            <v>г.Колпино, Пролетарская ул., 60</v>
          </cell>
          <cell r="O389" t="str">
            <v>Аренда</v>
          </cell>
        </row>
        <row r="390">
          <cell r="A390" t="str">
            <v>5444</v>
          </cell>
          <cell r="B390" t="str">
            <v>039 - г.СПб, М. Тореза пр-т,</v>
          </cell>
          <cell r="C390" t="str">
            <v>39</v>
          </cell>
          <cell r="D390" t="str">
            <v>X500/13SZ5444</v>
          </cell>
          <cell r="E390" t="str">
            <v>13SZ5444</v>
          </cell>
          <cell r="F390" t="str">
            <v>ТС Пятерочка</v>
          </cell>
          <cell r="G390" t="str">
            <v>Северо-Запад</v>
          </cell>
          <cell r="H390" t="str">
            <v>Северо-Запад 3</v>
          </cell>
          <cell r="I390" t="str">
            <v>Кластер Северо-Запад 17 ЛО-Сертолово</v>
          </cell>
          <cell r="J390" t="str">
            <v>г. Санкт-Петербург</v>
          </cell>
          <cell r="K390" t="str">
            <v>14.08.2001</v>
          </cell>
          <cell r="L390" t="str">
            <v>194021</v>
          </cell>
          <cell r="M390" t="str">
            <v>г.Санкт-Петербург</v>
          </cell>
          <cell r="N390" t="str">
            <v>г.Санкт-Петербург, Тореза пр-кт, 2</v>
          </cell>
          <cell r="O390" t="str">
            <v>Собственность</v>
          </cell>
        </row>
        <row r="391">
          <cell r="A391" t="str">
            <v>5445</v>
          </cell>
          <cell r="B391" t="str">
            <v>040 - г.СПб, Новоизмайловский</v>
          </cell>
          <cell r="C391" t="str">
            <v>40</v>
          </cell>
          <cell r="D391" t="str">
            <v>X500/13SZ5445</v>
          </cell>
          <cell r="E391" t="str">
            <v>13SZ5445</v>
          </cell>
          <cell r="F391" t="str">
            <v>ТС Пятерочка</v>
          </cell>
          <cell r="G391" t="str">
            <v>Северо-Запад</v>
          </cell>
          <cell r="H391" t="str">
            <v>Северо-Запад 3</v>
          </cell>
          <cell r="I391" t="str">
            <v>Кластер Северо-Запад 05 Тосно</v>
          </cell>
          <cell r="J391" t="str">
            <v>г. Санкт-Петербург</v>
          </cell>
          <cell r="K391" t="str">
            <v>31.10.2001</v>
          </cell>
          <cell r="L391" t="str">
            <v>196191</v>
          </cell>
          <cell r="M391" t="str">
            <v>г.Санкт-Петербург</v>
          </cell>
          <cell r="N391" t="str">
            <v>г.Санкт-Петербург, Новоизмайловский п..., 40,к.2, лит.А,п.1Н</v>
          </cell>
          <cell r="O391" t="str">
            <v>Аренда</v>
          </cell>
        </row>
        <row r="392">
          <cell r="A392" t="str">
            <v>5446</v>
          </cell>
          <cell r="B392" t="str">
            <v>042 - г.СПб, Народная ул.</v>
          </cell>
          <cell r="C392" t="str">
            <v>42</v>
          </cell>
          <cell r="D392" t="str">
            <v>X500/13SZ5446</v>
          </cell>
          <cell r="E392" t="str">
            <v>13SZ5446</v>
          </cell>
          <cell r="F392" t="str">
            <v>ТС Пятерочка</v>
          </cell>
          <cell r="G392" t="str">
            <v>Северо-Запад</v>
          </cell>
          <cell r="H392" t="str">
            <v>Северо-Запад 1</v>
          </cell>
          <cell r="I392" t="str">
            <v>Кластер Северо-Запад 18 Кировск</v>
          </cell>
          <cell r="J392" t="str">
            <v>г. Санкт-Петербург</v>
          </cell>
          <cell r="K392" t="str">
            <v>29.08.2001</v>
          </cell>
          <cell r="L392" t="str">
            <v>193079</v>
          </cell>
          <cell r="M392" t="str">
            <v>г.Санкт-Петербург</v>
          </cell>
          <cell r="N392" t="str">
            <v>г.Санкт-Петербург, Народная ул., 16</v>
          </cell>
          <cell r="O392" t="str">
            <v>Собственность</v>
          </cell>
        </row>
        <row r="393">
          <cell r="A393" t="str">
            <v>5447</v>
          </cell>
          <cell r="B393" t="str">
            <v>043 - г.Ломоносов, Александров</v>
          </cell>
          <cell r="C393" t="str">
            <v>43</v>
          </cell>
          <cell r="D393" t="str">
            <v>X500/13SZ5447</v>
          </cell>
          <cell r="E393" t="str">
            <v>13SZ5447</v>
          </cell>
          <cell r="F393" t="str">
            <v>ТС Пятерочка</v>
          </cell>
          <cell r="G393" t="str">
            <v>Северо-Запад</v>
          </cell>
          <cell r="H393" t="str">
            <v>Северо-Запад 3</v>
          </cell>
          <cell r="I393" t="str">
            <v>Кластер Северо-Запад 10 СПБ-ЛО-Петергоф</v>
          </cell>
          <cell r="J393" t="str">
            <v>г. Санкт-Петербург</v>
          </cell>
          <cell r="K393" t="str">
            <v>22.08.2001</v>
          </cell>
          <cell r="L393" t="str">
            <v>198412</v>
          </cell>
          <cell r="M393" t="str">
            <v>г.Ломоносов</v>
          </cell>
          <cell r="N393" t="str">
            <v>г.Ломоносов, Александровская ул., 28</v>
          </cell>
          <cell r="O393" t="str">
            <v>Собственность</v>
          </cell>
        </row>
        <row r="394">
          <cell r="A394" t="str">
            <v>5448</v>
          </cell>
          <cell r="B394" t="str">
            <v>044 - г.СПб, Культуры пр-т,</v>
          </cell>
          <cell r="C394" t="str">
            <v>44</v>
          </cell>
          <cell r="D394" t="str">
            <v>X500/13SZ5448</v>
          </cell>
          <cell r="E394" t="str">
            <v>13SZ5448</v>
          </cell>
          <cell r="F394" t="str">
            <v>ТС Пятерочка</v>
          </cell>
          <cell r="G394" t="str">
            <v>Северо-Запад</v>
          </cell>
          <cell r="H394" t="str">
            <v>Северо-Запад 3</v>
          </cell>
          <cell r="I394" t="str">
            <v>Кластер Северо-Запад 17 ЛО-Сертолово</v>
          </cell>
          <cell r="J394" t="str">
            <v>г. Санкт-Петербург</v>
          </cell>
          <cell r="K394" t="str">
            <v>04.12.2001</v>
          </cell>
          <cell r="L394" t="str">
            <v>195276</v>
          </cell>
          <cell r="M394" t="str">
            <v>г.Санкт-Петербург</v>
          </cell>
          <cell r="N394" t="str">
            <v>г.Санкт-Петербург, Культуры пр, 25</v>
          </cell>
          <cell r="O394" t="str">
            <v>Аренда</v>
          </cell>
        </row>
        <row r="395">
          <cell r="A395" t="str">
            <v>5450</v>
          </cell>
          <cell r="B395" t="str">
            <v>046-Пятерочка</v>
          </cell>
          <cell r="C395" t="str">
            <v>46</v>
          </cell>
          <cell r="D395" t="str">
            <v>X500/13SZ5450</v>
          </cell>
          <cell r="E395" t="str">
            <v>13SZ5450</v>
          </cell>
          <cell r="F395" t="str">
            <v>ТС Пятерочка</v>
          </cell>
          <cell r="G395" t="str">
            <v>Северо-Запад</v>
          </cell>
          <cell r="H395" t="str">
            <v>Северо-Запад 3</v>
          </cell>
          <cell r="I395" t="str">
            <v>Кластер Северо-Запад 19 СПБ-Охта</v>
          </cell>
          <cell r="J395" t="str">
            <v>г. Санкт-Петербург</v>
          </cell>
          <cell r="K395" t="str">
            <v>06.07.2001</v>
          </cell>
          <cell r="L395" t="str">
            <v>192241</v>
          </cell>
          <cell r="M395" t="str">
            <v>г.Санкт-Петербург</v>
          </cell>
          <cell r="N395" t="str">
            <v>г.Санкт-Петербург, Пражская ул., 35</v>
          </cell>
          <cell r="O395" t="str">
            <v>Собственность</v>
          </cell>
        </row>
        <row r="396">
          <cell r="A396" t="str">
            <v>5451</v>
          </cell>
          <cell r="B396" t="str">
            <v>047 - г.СПб, Нарвский пр-т,</v>
          </cell>
          <cell r="C396" t="str">
            <v>47</v>
          </cell>
          <cell r="D396" t="str">
            <v>X500/13SZ5451</v>
          </cell>
          <cell r="E396" t="str">
            <v>13SZ5451</v>
          </cell>
          <cell r="F396" t="str">
            <v>ТС Пятерочка</v>
          </cell>
          <cell r="G396" t="str">
            <v>Северо-Запад</v>
          </cell>
          <cell r="H396" t="str">
            <v>Северо-Запад 3</v>
          </cell>
          <cell r="I396" t="str">
            <v>Кластер Северо-Запад 14 СПБ-Центр</v>
          </cell>
          <cell r="J396" t="str">
            <v>г. Санкт-Петербург</v>
          </cell>
          <cell r="K396" t="str">
            <v>02.08.2001</v>
          </cell>
          <cell r="L396" t="str">
            <v>190020</v>
          </cell>
          <cell r="M396" t="str">
            <v>г.Санкт-Петербург</v>
          </cell>
          <cell r="N396" t="str">
            <v>г.Санкт-Петербург, Нарвский пр, 22</v>
          </cell>
          <cell r="O396" t="str">
            <v>Собственность</v>
          </cell>
        </row>
        <row r="397">
          <cell r="A397" t="str">
            <v>5452</v>
          </cell>
          <cell r="B397" t="str">
            <v>048 - г.СПб, Новоизмайловский</v>
          </cell>
          <cell r="C397" t="str">
            <v>48</v>
          </cell>
          <cell r="D397" t="str">
            <v>X500/13SZ5452</v>
          </cell>
          <cell r="E397" t="str">
            <v>13SZ5452</v>
          </cell>
          <cell r="F397" t="str">
            <v>ТС Пятерочка</v>
          </cell>
          <cell r="G397" t="str">
            <v>Северо-Запад</v>
          </cell>
          <cell r="H397" t="str">
            <v>Северо-Запад 3</v>
          </cell>
          <cell r="I397" t="str">
            <v>Кластер Северо-Запад 05 Тосно</v>
          </cell>
          <cell r="J397" t="str">
            <v>г. Санкт-Петербург</v>
          </cell>
          <cell r="K397" t="str">
            <v>29.06.2001</v>
          </cell>
          <cell r="L397" t="str">
            <v>196128</v>
          </cell>
          <cell r="M397" t="str">
            <v>г.Санкт-Петербург</v>
          </cell>
          <cell r="N397" t="str">
            <v>г.Санкт-Петербург, Новоизмайловский пр, 3</v>
          </cell>
          <cell r="O397" t="str">
            <v>Аренда</v>
          </cell>
        </row>
        <row r="398">
          <cell r="A398" t="str">
            <v>5453</v>
          </cell>
          <cell r="B398" t="str">
            <v>049 - г.СПб. Науки пр-т, 10</v>
          </cell>
          <cell r="C398" t="str">
            <v>49</v>
          </cell>
          <cell r="D398" t="str">
            <v>X500/13SZ5453</v>
          </cell>
          <cell r="E398" t="str">
            <v>13SZ5453</v>
          </cell>
          <cell r="F398" t="str">
            <v>ТС Пятерочка</v>
          </cell>
          <cell r="G398" t="str">
            <v>Северо-Запад</v>
          </cell>
          <cell r="H398" t="str">
            <v>Северо-Запад 3</v>
          </cell>
          <cell r="I398" t="str">
            <v>Кластер Северо-Запад 17 ЛО-Сертолово</v>
          </cell>
          <cell r="J398" t="str">
            <v>г. Санкт-Петербург</v>
          </cell>
          <cell r="K398" t="str">
            <v>30.06.2001</v>
          </cell>
          <cell r="L398" t="str">
            <v>195257</v>
          </cell>
          <cell r="M398" t="str">
            <v>г.Санкт-Петербург</v>
          </cell>
          <cell r="N398" t="str">
            <v>г.Санкт-Петербург, Науки пр, 10</v>
          </cell>
          <cell r="O398" t="str">
            <v>Аренда</v>
          </cell>
        </row>
        <row r="399">
          <cell r="A399" t="str">
            <v>5454</v>
          </cell>
          <cell r="B399" t="str">
            <v>050 - г.СПб, Новосмоленская на</v>
          </cell>
          <cell r="C399" t="str">
            <v>50</v>
          </cell>
          <cell r="D399" t="str">
            <v>X500/13SZ5454</v>
          </cell>
          <cell r="E399" t="str">
            <v>13SZ5454</v>
          </cell>
          <cell r="F399" t="str">
            <v>ТС Пятерочка</v>
          </cell>
          <cell r="G399" t="str">
            <v>Северо-Запад</v>
          </cell>
          <cell r="H399" t="str">
            <v>Северо-Запад 3</v>
          </cell>
          <cell r="I399" t="str">
            <v>Кластер Северо-Запад 14 СПБ-Центр</v>
          </cell>
          <cell r="J399" t="str">
            <v>г. Санкт-Петербург</v>
          </cell>
          <cell r="K399" t="str">
            <v>27.04.2001</v>
          </cell>
          <cell r="L399" t="str">
            <v>199397</v>
          </cell>
          <cell r="M399" t="str">
            <v>г.Санкт-Петербург</v>
          </cell>
          <cell r="N399" t="str">
            <v>г.Санкт-Петербург, Новосмоленская наб., 1</v>
          </cell>
          <cell r="O399" t="str">
            <v>Собственность</v>
          </cell>
        </row>
        <row r="400">
          <cell r="A400" t="str">
            <v>5455</v>
          </cell>
          <cell r="B400" t="str">
            <v>055 - г.СПб, Караваевская ул.,</v>
          </cell>
          <cell r="C400" t="str">
            <v>55</v>
          </cell>
          <cell r="D400" t="str">
            <v>X500/13SZ5455</v>
          </cell>
          <cell r="E400" t="str">
            <v>13SZ5455</v>
          </cell>
          <cell r="F400" t="str">
            <v>ТС Пятерочка</v>
          </cell>
          <cell r="G400" t="str">
            <v>Северо-Запад</v>
          </cell>
          <cell r="H400" t="str">
            <v>Северо-Запад 1</v>
          </cell>
          <cell r="I400" t="str">
            <v>Кластер Северо-Запад 18 Кировск</v>
          </cell>
          <cell r="J400" t="str">
            <v>г. Санкт-Петербург</v>
          </cell>
          <cell r="K400" t="str">
            <v>14.06.1999</v>
          </cell>
          <cell r="L400" t="str">
            <v>192177</v>
          </cell>
          <cell r="M400" t="str">
            <v>г.Санкт-Петербург</v>
          </cell>
          <cell r="N400" t="str">
            <v>г.Санкт-Петербург, Караваевская ул., 24</v>
          </cell>
          <cell r="O400" t="str">
            <v>Аренда</v>
          </cell>
        </row>
        <row r="401">
          <cell r="A401" t="str">
            <v>5456</v>
          </cell>
          <cell r="B401" t="str">
            <v>056 - г.СПб, Шотмана ул.,</v>
          </cell>
          <cell r="C401" t="str">
            <v>56</v>
          </cell>
          <cell r="D401" t="str">
            <v>X500/13SZ5456</v>
          </cell>
          <cell r="E401" t="str">
            <v>13SZ5456</v>
          </cell>
          <cell r="F401" t="str">
            <v>ТС Пятерочка</v>
          </cell>
          <cell r="G401" t="str">
            <v>Северо-Запад</v>
          </cell>
          <cell r="H401" t="str">
            <v>Северо-Запад 1</v>
          </cell>
          <cell r="I401" t="str">
            <v>Кластер Северо-Запад 18 Кировск</v>
          </cell>
          <cell r="J401" t="str">
            <v>г. Санкт-Петербург</v>
          </cell>
          <cell r="K401" t="str">
            <v>19.08.1999</v>
          </cell>
          <cell r="L401" t="str">
            <v>193232</v>
          </cell>
          <cell r="M401" t="str">
            <v>г.Санкт-Петербург</v>
          </cell>
          <cell r="N401" t="str">
            <v>г.Санкт-Петербург, Шотмана ул., 7 к.1,лит.3</v>
          </cell>
          <cell r="O401" t="str">
            <v>Аренда</v>
          </cell>
        </row>
        <row r="402">
          <cell r="A402" t="str">
            <v>5457</v>
          </cell>
          <cell r="B402" t="str">
            <v>057 - г.Пушкин, Ленинградская</v>
          </cell>
          <cell r="C402" t="str">
            <v>57</v>
          </cell>
          <cell r="D402" t="str">
            <v>X500/13SZ5457</v>
          </cell>
          <cell r="E402" t="str">
            <v>13SZ5457</v>
          </cell>
          <cell r="F402" t="str">
            <v>ТС Пятерочка</v>
          </cell>
          <cell r="G402" t="str">
            <v>Северо-Запад</v>
          </cell>
          <cell r="H402" t="str">
            <v>Северо-Запад 3</v>
          </cell>
          <cell r="I402" t="str">
            <v>Кластер Северо-Запад 05 Тосно</v>
          </cell>
          <cell r="J402" t="str">
            <v>г. Санкт-Петербург</v>
          </cell>
          <cell r="K402" t="str">
            <v>25.09.1999</v>
          </cell>
          <cell r="L402" t="str">
            <v>196607</v>
          </cell>
          <cell r="M402" t="str">
            <v>г.Пушкин</v>
          </cell>
          <cell r="N402" t="str">
            <v>г.Пушкин, Ленинградская ул., 35</v>
          </cell>
          <cell r="O402" t="str">
            <v>Аренда</v>
          </cell>
        </row>
        <row r="403">
          <cell r="A403" t="str">
            <v>5458</v>
          </cell>
          <cell r="B403" t="str">
            <v>058 - г.СПб, Партизана Германа</v>
          </cell>
          <cell r="C403" t="str">
            <v>58</v>
          </cell>
          <cell r="D403" t="str">
            <v>X500/13SZ5458</v>
          </cell>
          <cell r="E403" t="str">
            <v>13SZ5458</v>
          </cell>
          <cell r="F403" t="str">
            <v>ТС Пятерочка</v>
          </cell>
          <cell r="G403" t="str">
            <v>Северо-Запад</v>
          </cell>
          <cell r="H403" t="str">
            <v>Северо-Запад 3</v>
          </cell>
          <cell r="I403" t="str">
            <v>Кластер Северо-Запад 13 СПБ Юго-Запад</v>
          </cell>
          <cell r="J403" t="str">
            <v>г. Санкт-Петербург</v>
          </cell>
          <cell r="K403" t="str">
            <v>31.05.2005</v>
          </cell>
          <cell r="L403" t="str">
            <v>198205</v>
          </cell>
          <cell r="M403" t="str">
            <v>г.Санкт-Петербург</v>
          </cell>
          <cell r="N403" t="str">
            <v>г.Санкт-Петербург, Партизана Германа ул., 14/117 п.6Н,л.А</v>
          </cell>
          <cell r="O403" t="str">
            <v>Собственность</v>
          </cell>
        </row>
        <row r="404">
          <cell r="A404" t="str">
            <v>5460</v>
          </cell>
          <cell r="B404" t="str">
            <v>060 - г.Колпино, Трудящихся б-</v>
          </cell>
          <cell r="C404" t="str">
            <v>60</v>
          </cell>
          <cell r="D404" t="str">
            <v>X500/13SZ5460</v>
          </cell>
          <cell r="E404" t="str">
            <v>13SZ5460</v>
          </cell>
          <cell r="F404" t="str">
            <v>ТС Пятерочка</v>
          </cell>
          <cell r="G404" t="str">
            <v>Северо-Запад</v>
          </cell>
          <cell r="H404" t="str">
            <v>Северо-Запад 1</v>
          </cell>
          <cell r="I404" t="str">
            <v>Кластер Северо-Запад 18 Кировск</v>
          </cell>
          <cell r="J404" t="str">
            <v>г. Санкт-Петербург</v>
          </cell>
          <cell r="K404" t="str">
            <v>30.08.2001</v>
          </cell>
          <cell r="L404" t="str">
            <v>196657</v>
          </cell>
          <cell r="M404" t="str">
            <v>г.Колпино</v>
          </cell>
          <cell r="N404" t="str">
            <v>г.Колпино, Б-р Трудящихся ул., 18</v>
          </cell>
          <cell r="O404" t="str">
            <v>Собственность</v>
          </cell>
        </row>
        <row r="405">
          <cell r="A405" t="str">
            <v>5461</v>
          </cell>
          <cell r="B405" t="str">
            <v>061-Пятерочка</v>
          </cell>
          <cell r="C405" t="str">
            <v>61</v>
          </cell>
          <cell r="D405" t="str">
            <v>X500/13SZ5461</v>
          </cell>
          <cell r="E405" t="str">
            <v>13SZ5461</v>
          </cell>
          <cell r="F405" t="str">
            <v>ТС Пятерочка</v>
          </cell>
          <cell r="G405" t="str">
            <v>Северо-Запад</v>
          </cell>
          <cell r="H405" t="str">
            <v>Северо-Запад 3</v>
          </cell>
          <cell r="I405" t="str">
            <v>Кластер Северо-Запад 13 СПБ Юго-Запад</v>
          </cell>
          <cell r="J405" t="str">
            <v>г. Санкт-Петербург</v>
          </cell>
          <cell r="K405" t="str">
            <v>01.10.1999</v>
          </cell>
          <cell r="L405" t="str">
            <v>192071</v>
          </cell>
          <cell r="M405" t="str">
            <v>г.Санкт-Петербург</v>
          </cell>
          <cell r="N405" t="str">
            <v>г.Санкт-Петербург, Бухарестская ул., 31</v>
          </cell>
          <cell r="O405" t="str">
            <v>Аренда</v>
          </cell>
        </row>
        <row r="406">
          <cell r="A406" t="str">
            <v>5462</v>
          </cell>
          <cell r="B406" t="str">
            <v>063 - г.СПб, Замшина ул.,</v>
          </cell>
          <cell r="C406" t="str">
            <v>63</v>
          </cell>
          <cell r="D406" t="str">
            <v>X500/13SZ5462</v>
          </cell>
          <cell r="E406" t="str">
            <v>13SZ5462</v>
          </cell>
          <cell r="F406" t="str">
            <v>ТС Пятерочка</v>
          </cell>
          <cell r="G406" t="str">
            <v>Северо-Запад</v>
          </cell>
          <cell r="H406" t="str">
            <v>Северо-Запад 3</v>
          </cell>
          <cell r="I406" t="str">
            <v>Кластер Северо-Запад 19 СПБ-Охта</v>
          </cell>
          <cell r="J406" t="str">
            <v>г. Санкт-Петербург</v>
          </cell>
          <cell r="K406" t="str">
            <v>28.10.1999</v>
          </cell>
          <cell r="L406" t="str">
            <v>195127</v>
          </cell>
          <cell r="M406" t="str">
            <v>г.Санкт-Петербург</v>
          </cell>
          <cell r="N406" t="str">
            <v>г.Санкт-Петербург, Замшина ул., 28</v>
          </cell>
          <cell r="O406" t="str">
            <v>Аренда</v>
          </cell>
        </row>
        <row r="407">
          <cell r="A407" t="str">
            <v>5463</v>
          </cell>
          <cell r="B407" t="str">
            <v>064 - г.СПб, Просвещения пр-т,</v>
          </cell>
          <cell r="C407" t="str">
            <v>64</v>
          </cell>
          <cell r="D407" t="str">
            <v>X500/13SZ5463</v>
          </cell>
          <cell r="E407" t="str">
            <v>13SZ5463</v>
          </cell>
          <cell r="F407" t="str">
            <v>ТС Пятерочка</v>
          </cell>
          <cell r="G407" t="str">
            <v>Северо-Запад</v>
          </cell>
          <cell r="H407" t="str">
            <v>Северо-Запад 3</v>
          </cell>
          <cell r="I407" t="str">
            <v>Кластер Северо-Запад 17 ЛО-Сертолово</v>
          </cell>
          <cell r="J407" t="str">
            <v>г. Санкт-Петербург</v>
          </cell>
          <cell r="K407" t="str">
            <v>12.11.1999</v>
          </cell>
          <cell r="L407" t="str">
            <v>195297</v>
          </cell>
          <cell r="M407" t="str">
            <v>г.Санкт-Петербург</v>
          </cell>
          <cell r="N407" t="str">
            <v>г.Санкт-Петербург, Просвещения пр, 76</v>
          </cell>
          <cell r="O407" t="str">
            <v>Аренда</v>
          </cell>
        </row>
        <row r="408">
          <cell r="A408" t="str">
            <v>5464</v>
          </cell>
          <cell r="B408" t="str">
            <v>065 - г.СПб, Ленинский пр-т,</v>
          </cell>
          <cell r="C408" t="str">
            <v>65</v>
          </cell>
          <cell r="D408" t="str">
            <v>X500/13SZ5464</v>
          </cell>
          <cell r="E408" t="str">
            <v>13SZ5464</v>
          </cell>
          <cell r="F408" t="str">
            <v>ТС Пятерочка</v>
          </cell>
          <cell r="G408" t="str">
            <v>Северо-Запад</v>
          </cell>
          <cell r="H408" t="str">
            <v>Северо-Запад 3</v>
          </cell>
          <cell r="I408" t="str">
            <v>Кластер Северо-Запад 13 СПБ Юго-Запад</v>
          </cell>
          <cell r="J408" t="str">
            <v>г. Санкт-Петербург</v>
          </cell>
          <cell r="K408" t="str">
            <v>14.10.1999</v>
          </cell>
          <cell r="L408" t="str">
            <v>198216</v>
          </cell>
          <cell r="M408" t="str">
            <v>г.Санкт-Петербург</v>
          </cell>
          <cell r="N408" t="str">
            <v>г.Санкт-Петербург, Ленинский пр, 122</v>
          </cell>
          <cell r="O408" t="str">
            <v>Собственность</v>
          </cell>
        </row>
        <row r="409">
          <cell r="A409" t="str">
            <v>5465</v>
          </cell>
          <cell r="B409" t="str">
            <v>067 - г.СПб, Богатырский пр-т,</v>
          </cell>
          <cell r="C409" t="str">
            <v>67</v>
          </cell>
          <cell r="D409" t="str">
            <v>X500/13SZ5465</v>
          </cell>
          <cell r="E409" t="str">
            <v>13SZ5465</v>
          </cell>
          <cell r="F409" t="str">
            <v>ТС Пятерочка</v>
          </cell>
          <cell r="G409" t="str">
            <v>Северо-Запад</v>
          </cell>
          <cell r="H409" t="str">
            <v>Северо-Запад 3</v>
          </cell>
          <cell r="I409" t="str">
            <v>Кластер Северо-Запад 11 СПБ-ЛО-Выборг</v>
          </cell>
          <cell r="J409" t="str">
            <v>г. Санкт-Петербург</v>
          </cell>
          <cell r="K409" t="str">
            <v>04.11.1999</v>
          </cell>
          <cell r="L409" t="str">
            <v>197348</v>
          </cell>
          <cell r="M409" t="str">
            <v>г.Санкт-Петербург</v>
          </cell>
          <cell r="N409" t="str">
            <v>г.Санкт-Петербург, Богатырский пр-т, 10</v>
          </cell>
          <cell r="O409" t="str">
            <v>Собственность</v>
          </cell>
        </row>
        <row r="410">
          <cell r="A410" t="str">
            <v>5466</v>
          </cell>
          <cell r="B410" t="str">
            <v>068 - г.Петродворец, Разводная</v>
          </cell>
          <cell r="C410" t="str">
            <v>68</v>
          </cell>
          <cell r="D410" t="str">
            <v>X500/13SZ5466</v>
          </cell>
          <cell r="E410" t="str">
            <v>13SZ5466</v>
          </cell>
          <cell r="F410" t="str">
            <v>ТС Пятерочка</v>
          </cell>
          <cell r="G410" t="str">
            <v>Северо-Запад</v>
          </cell>
          <cell r="H410" t="str">
            <v>Северо-Запад 3</v>
          </cell>
          <cell r="I410" t="str">
            <v>Кластер Северо-Запад 10 СПБ-ЛО-Петергоф</v>
          </cell>
          <cell r="J410" t="str">
            <v>г. Санкт-Петербург</v>
          </cell>
          <cell r="K410" t="str">
            <v>28.04.2000</v>
          </cell>
          <cell r="L410" t="str">
            <v>198903</v>
          </cell>
          <cell r="M410" t="str">
            <v>г.Петродворец</v>
          </cell>
          <cell r="N410" t="str">
            <v>г.Петродворец, Разводная ул., 29</v>
          </cell>
          <cell r="O410" t="str">
            <v>Аренда</v>
          </cell>
        </row>
        <row r="411">
          <cell r="A411" t="str">
            <v>5467</v>
          </cell>
          <cell r="B411" t="str">
            <v>069 - г.СПб, Маршала Жукова пр</v>
          </cell>
          <cell r="C411" t="str">
            <v>69</v>
          </cell>
          <cell r="D411" t="str">
            <v>X500/13SZ5467</v>
          </cell>
          <cell r="E411" t="str">
            <v>13SZ5467</v>
          </cell>
          <cell r="F411" t="str">
            <v>ТС Пятерочка</v>
          </cell>
          <cell r="G411" t="str">
            <v>Северо-Запад</v>
          </cell>
          <cell r="H411" t="str">
            <v>Северо-Запад 3</v>
          </cell>
          <cell r="I411" t="str">
            <v>Кластер Северо-Запад 13 СПБ Юго-Запад</v>
          </cell>
          <cell r="J411" t="str">
            <v>г. Санкт-Петербург</v>
          </cell>
          <cell r="K411" t="str">
            <v>30.07.2000</v>
          </cell>
          <cell r="L411" t="str">
            <v>198261</v>
          </cell>
          <cell r="M411" t="str">
            <v>г.Санкт-Петербург</v>
          </cell>
          <cell r="N411" t="str">
            <v>г.Санкт-Петербург, Маршала Жукова пр-кт, 60</v>
          </cell>
          <cell r="O411" t="str">
            <v>Собственность</v>
          </cell>
        </row>
        <row r="412">
          <cell r="A412" t="str">
            <v>5468</v>
          </cell>
          <cell r="B412" t="str">
            <v>070 - г.СПб, Маршала Тухачевск</v>
          </cell>
          <cell r="C412" t="str">
            <v>70</v>
          </cell>
          <cell r="D412" t="str">
            <v>X500/13SZ5468</v>
          </cell>
          <cell r="E412" t="str">
            <v>13SZ5468</v>
          </cell>
          <cell r="F412" t="str">
            <v>ТС Пятерочка</v>
          </cell>
          <cell r="G412" t="str">
            <v>Северо-Запад</v>
          </cell>
          <cell r="H412" t="str">
            <v>Северо-Запад 3</v>
          </cell>
          <cell r="I412" t="str">
            <v>Кластер Северо-Запад 19 СПБ-Охта</v>
          </cell>
          <cell r="J412" t="str">
            <v>г. Санкт-Петербург</v>
          </cell>
          <cell r="K412" t="str">
            <v>09.12.1999</v>
          </cell>
          <cell r="L412" t="str">
            <v>195253</v>
          </cell>
          <cell r="M412" t="str">
            <v>г.Санкт-Петербург</v>
          </cell>
          <cell r="N412" t="str">
            <v>г.Санкт-Петербург, Маршала Тухачевского ул., 3</v>
          </cell>
          <cell r="O412" t="str">
            <v>Аренда</v>
          </cell>
        </row>
        <row r="413">
          <cell r="A413" t="str">
            <v>5469</v>
          </cell>
          <cell r="B413" t="str">
            <v>071 - г.СПб, Пограничника Гарь</v>
          </cell>
          <cell r="C413" t="str">
            <v>71</v>
          </cell>
          <cell r="D413" t="str">
            <v>X500/13SZ5469</v>
          </cell>
          <cell r="E413" t="str">
            <v>13SZ5469</v>
          </cell>
          <cell r="F413" t="str">
            <v>ТС Пятерочка</v>
          </cell>
          <cell r="G413" t="str">
            <v>Северо-Запад</v>
          </cell>
          <cell r="H413" t="str">
            <v>Северо-Запад 3</v>
          </cell>
          <cell r="I413" t="str">
            <v>Кластер Северо-Запад 10 СПБ-ЛО-Петергоф</v>
          </cell>
          <cell r="J413" t="str">
            <v>г. Санкт-Петербург</v>
          </cell>
          <cell r="K413" t="str">
            <v>25.01.2000</v>
          </cell>
          <cell r="L413" t="str">
            <v>198264</v>
          </cell>
          <cell r="M413" t="str">
            <v>г.Санкт-Петербург</v>
          </cell>
          <cell r="N413" t="str">
            <v>г.Санкт-Петербург, Пограничника Гарькавого ул., 20 к.1</v>
          </cell>
          <cell r="O413" t="str">
            <v>Аренда</v>
          </cell>
        </row>
        <row r="414">
          <cell r="A414" t="str">
            <v>5470</v>
          </cell>
          <cell r="B414" t="str">
            <v>073 - г.СПб, Среднеохтинский п</v>
          </cell>
          <cell r="C414" t="str">
            <v>73</v>
          </cell>
          <cell r="D414" t="str">
            <v>X500/13SZ5470</v>
          </cell>
          <cell r="E414" t="str">
            <v>13SZ5470</v>
          </cell>
          <cell r="F414" t="str">
            <v>ТС Пятерочка</v>
          </cell>
          <cell r="G414" t="str">
            <v>Северо-Запад</v>
          </cell>
          <cell r="H414" t="str">
            <v>Северо-Запад 3</v>
          </cell>
          <cell r="I414" t="str">
            <v>Кластер Северо-Запад 19 СПБ-Охта</v>
          </cell>
          <cell r="J414" t="str">
            <v>г. Санкт-Петербург</v>
          </cell>
          <cell r="K414" t="str">
            <v>11.02.2000</v>
          </cell>
          <cell r="L414" t="str">
            <v>195027</v>
          </cell>
          <cell r="M414" t="str">
            <v>г.Санкт-Петербург</v>
          </cell>
          <cell r="N414" t="str">
            <v>г.Санкт-Петербург, Среднеохтинский пр, 3</v>
          </cell>
          <cell r="O414" t="str">
            <v>Аренда</v>
          </cell>
        </row>
        <row r="415">
          <cell r="A415" t="str">
            <v>5471</v>
          </cell>
          <cell r="B415" t="str">
            <v>074 - г.СПб, Луначарского пр-т</v>
          </cell>
          <cell r="C415" t="str">
            <v>74</v>
          </cell>
          <cell r="D415" t="str">
            <v>X500/13SZ5471</v>
          </cell>
          <cell r="E415" t="str">
            <v>13SZ5471</v>
          </cell>
          <cell r="F415" t="str">
            <v>ТС Пятерочка</v>
          </cell>
          <cell r="G415" t="str">
            <v>Северо-Запад</v>
          </cell>
          <cell r="H415" t="str">
            <v>Северо-Запад 3</v>
          </cell>
          <cell r="I415" t="str">
            <v>Кластер Северо-Запад 17 ЛО-Сертолово</v>
          </cell>
          <cell r="J415" t="str">
            <v>г. Санкт-Петербург</v>
          </cell>
          <cell r="K415" t="str">
            <v>14.02.2000</v>
          </cell>
          <cell r="L415" t="str">
            <v>195274</v>
          </cell>
          <cell r="M415" t="str">
            <v>г.Санкт-Петербург</v>
          </cell>
          <cell r="N415" t="str">
            <v>г.Санкт-Петербург, Луначарского пр, 80</v>
          </cell>
          <cell r="O415" t="str">
            <v>Собственность</v>
          </cell>
        </row>
        <row r="416">
          <cell r="A416" t="str">
            <v>5472</v>
          </cell>
          <cell r="B416" t="str">
            <v>076 - г.Сестрорецк, Токарева у</v>
          </cell>
          <cell r="C416" t="str">
            <v>76</v>
          </cell>
          <cell r="D416" t="str">
            <v>X500/13SZ5472</v>
          </cell>
          <cell r="E416" t="str">
            <v>13SZ5472</v>
          </cell>
          <cell r="F416" t="str">
            <v>ТС Пятерочка</v>
          </cell>
          <cell r="G416" t="str">
            <v>Северо-Запад</v>
          </cell>
          <cell r="H416" t="str">
            <v>Северо-Запад 3</v>
          </cell>
          <cell r="I416" t="str">
            <v>Кластер Северо-Запад 11 СПБ-ЛО-Выборг</v>
          </cell>
          <cell r="J416" t="str">
            <v>г. Санкт-Петербург</v>
          </cell>
          <cell r="K416" t="str">
            <v>29.05.2000</v>
          </cell>
          <cell r="L416" t="str">
            <v>197706</v>
          </cell>
          <cell r="M416" t="str">
            <v>г.Сестрорецк</v>
          </cell>
          <cell r="N416" t="str">
            <v>г.Сестрорецк, Токарева ул., 16</v>
          </cell>
          <cell r="O416" t="str">
            <v>Собственность</v>
          </cell>
        </row>
        <row r="417">
          <cell r="A417" t="str">
            <v>5473</v>
          </cell>
          <cell r="B417" t="str">
            <v>077 - г.СПб, Ленина пл.,</v>
          </cell>
          <cell r="C417" t="str">
            <v>77</v>
          </cell>
          <cell r="D417" t="str">
            <v>X500/13SZ5473</v>
          </cell>
          <cell r="E417" t="str">
            <v>13SZ5473</v>
          </cell>
          <cell r="F417" t="str">
            <v>ТС Пятерочка</v>
          </cell>
          <cell r="G417" t="str">
            <v>Северо-Запад</v>
          </cell>
          <cell r="H417" t="str">
            <v>Северо-Запад 3</v>
          </cell>
          <cell r="I417" t="str">
            <v>Кластер Северо-Запад 19 СПБ-Охта</v>
          </cell>
          <cell r="J417" t="str">
            <v>г. Санкт-Петербург</v>
          </cell>
          <cell r="K417" t="str">
            <v>29.06.2000</v>
          </cell>
          <cell r="L417" t="str">
            <v>195009</v>
          </cell>
          <cell r="M417" t="str">
            <v>г.Санкт-Петербург</v>
          </cell>
          <cell r="N417" t="str">
            <v>г.Санкт-Петербург, Ленина пл, 8</v>
          </cell>
          <cell r="O417" t="str">
            <v>Аренда</v>
          </cell>
        </row>
        <row r="418">
          <cell r="A418" t="str">
            <v>5475</v>
          </cell>
          <cell r="B418" t="str">
            <v>079 - г.СПб, Тамбасова ул.,</v>
          </cell>
          <cell r="C418" t="str">
            <v>79</v>
          </cell>
          <cell r="D418" t="str">
            <v>X500/13SZ5475</v>
          </cell>
          <cell r="E418" t="str">
            <v>13SZ5475</v>
          </cell>
          <cell r="F418" t="str">
            <v>ТС Пятерочка</v>
          </cell>
          <cell r="G418" t="str">
            <v>Северо-Запад</v>
          </cell>
          <cell r="H418" t="str">
            <v>Северо-Запад 3</v>
          </cell>
          <cell r="I418" t="str">
            <v>Кластер Северо-Запад 10 СПБ-ЛО-Петергоф</v>
          </cell>
          <cell r="J418" t="str">
            <v>г. Санкт-Петербург</v>
          </cell>
          <cell r="K418" t="str">
            <v>30.07.2000</v>
          </cell>
          <cell r="L418" t="str">
            <v>198259</v>
          </cell>
          <cell r="M418" t="str">
            <v>г.Санкт-Петербург</v>
          </cell>
          <cell r="N418" t="str">
            <v>г.Санкт-Петербург, Тамбасова ул., 32</v>
          </cell>
          <cell r="O418" t="str">
            <v>Собственность</v>
          </cell>
        </row>
        <row r="419">
          <cell r="A419" t="str">
            <v>5476</v>
          </cell>
          <cell r="B419" t="str">
            <v>080 - г.СПб, Народного ополчен</v>
          </cell>
          <cell r="C419" t="str">
            <v>80</v>
          </cell>
          <cell r="D419" t="str">
            <v>X500/13SZ5476</v>
          </cell>
          <cell r="E419" t="str">
            <v>13SZ5476</v>
          </cell>
          <cell r="F419" t="str">
            <v>ТС Пятерочка</v>
          </cell>
          <cell r="G419" t="str">
            <v>Северо-Запад</v>
          </cell>
          <cell r="H419" t="str">
            <v>Северо-Запад 3</v>
          </cell>
          <cell r="I419" t="str">
            <v>Кластер Северо-Запад 13 СПБ Юго-Запад</v>
          </cell>
          <cell r="J419" t="str">
            <v>г. Санкт-Петербург</v>
          </cell>
          <cell r="K419" t="str">
            <v>30.09.2000</v>
          </cell>
          <cell r="L419" t="str">
            <v>198215</v>
          </cell>
          <cell r="M419" t="str">
            <v>г.Санкт-Петербург</v>
          </cell>
          <cell r="N419" t="str">
            <v>г.Санкт-Петербург, Народного Ополчения пр-кт, 115</v>
          </cell>
          <cell r="O419" t="str">
            <v>Аренда</v>
          </cell>
        </row>
        <row r="420">
          <cell r="A420" t="str">
            <v>5477</v>
          </cell>
          <cell r="B420" t="str">
            <v>081 - г.СПб, Товарищеский пр-т</v>
          </cell>
          <cell r="C420" t="str">
            <v>81</v>
          </cell>
          <cell r="D420" t="str">
            <v>X500/13SZ5477</v>
          </cell>
          <cell r="E420" t="str">
            <v>13SZ5477</v>
          </cell>
          <cell r="F420" t="str">
            <v>ТС Пятерочка</v>
          </cell>
          <cell r="G420" t="str">
            <v>Северо-Запад</v>
          </cell>
          <cell r="H420" t="str">
            <v>Северо-Запад 1</v>
          </cell>
          <cell r="I420" t="str">
            <v>Кластер Северо-Запад 12 СПБ-ЛО-Всеволожс</v>
          </cell>
          <cell r="J420" t="str">
            <v>г. Санкт-Петербург</v>
          </cell>
          <cell r="K420" t="str">
            <v>19.10.2000</v>
          </cell>
          <cell r="L420" t="str">
            <v>193231</v>
          </cell>
          <cell r="M420" t="str">
            <v>г.Санкт-Петербург</v>
          </cell>
          <cell r="N420" t="str">
            <v>г.Санкт-Петербург, Товарищеский пр, 20 27</v>
          </cell>
          <cell r="O420" t="str">
            <v>Собственность</v>
          </cell>
        </row>
        <row r="421">
          <cell r="A421" t="str">
            <v>5478</v>
          </cell>
          <cell r="B421" t="str">
            <v>083 - г.СПб, Гражданский пр-т</v>
          </cell>
          <cell r="C421" t="str">
            <v>83</v>
          </cell>
          <cell r="D421" t="str">
            <v>X500/13SZ5478</v>
          </cell>
          <cell r="E421" t="str">
            <v>13SZ5478</v>
          </cell>
          <cell r="F421" t="str">
            <v>ТС Пятерочка</v>
          </cell>
          <cell r="G421" t="str">
            <v>Северо-Запад</v>
          </cell>
          <cell r="H421" t="str">
            <v>Северо-Запад 3</v>
          </cell>
          <cell r="I421" t="str">
            <v>Кластер Северо-Запад 17 ЛО-Сертолово</v>
          </cell>
          <cell r="J421" t="str">
            <v>г. Санкт-Петербург</v>
          </cell>
          <cell r="K421" t="str">
            <v>23.09.2000</v>
          </cell>
          <cell r="L421" t="str">
            <v>195257</v>
          </cell>
          <cell r="M421" t="str">
            <v>г.Санкт-Петербург</v>
          </cell>
          <cell r="N421" t="str">
            <v>г.Санкт-Петербург, Гражданский пр., 84</v>
          </cell>
          <cell r="O421" t="str">
            <v>Аренда</v>
          </cell>
        </row>
        <row r="422">
          <cell r="A422" t="str">
            <v>5479</v>
          </cell>
          <cell r="B422" t="str">
            <v>084 - г.СПб, Партизана Германа</v>
          </cell>
          <cell r="C422" t="str">
            <v>84</v>
          </cell>
          <cell r="D422" t="str">
            <v>X500/13SZ5479</v>
          </cell>
          <cell r="E422" t="str">
            <v>13SZ5479</v>
          </cell>
          <cell r="F422" t="str">
            <v>ТС Пятерочка</v>
          </cell>
          <cell r="G422" t="str">
            <v>Северо-Запад</v>
          </cell>
          <cell r="H422" t="str">
            <v>Северо-Запад 3</v>
          </cell>
          <cell r="I422" t="str">
            <v>Кластер Северо-Запад 13 СПБ Юго-Запад</v>
          </cell>
          <cell r="J422" t="str">
            <v>г. Санкт-Петербург</v>
          </cell>
          <cell r="K422" t="str">
            <v>23.09.2000</v>
          </cell>
          <cell r="L422" t="str">
            <v>198329</v>
          </cell>
          <cell r="M422" t="str">
            <v>г.Санкт-Петербург</v>
          </cell>
          <cell r="N422" t="str">
            <v>г.Санкт-Петербург, Партизана Германа ул., 5/14 лит.Б</v>
          </cell>
          <cell r="O422" t="str">
            <v>Аренда</v>
          </cell>
        </row>
        <row r="423">
          <cell r="A423" t="str">
            <v>5480</v>
          </cell>
          <cell r="B423" t="str">
            <v>085 - г.СПб, Ветеранов пр-т,</v>
          </cell>
          <cell r="C423" t="str">
            <v>85</v>
          </cell>
          <cell r="D423" t="str">
            <v>X500/13SZ5480</v>
          </cell>
          <cell r="E423" t="str">
            <v>13SZ5480</v>
          </cell>
          <cell r="F423" t="str">
            <v>ТС Пятерочка</v>
          </cell>
          <cell r="G423" t="str">
            <v>Северо-Запад</v>
          </cell>
          <cell r="H423" t="str">
            <v>Северо-Запад 3</v>
          </cell>
          <cell r="I423" t="str">
            <v>Кластер Северо-Запад 10 СПБ-ЛО-Петергоф</v>
          </cell>
          <cell r="J423" t="str">
            <v>г. Санкт-Петербург</v>
          </cell>
          <cell r="K423" t="str">
            <v>30.03.2001</v>
          </cell>
          <cell r="L423" t="str">
            <v>198264</v>
          </cell>
          <cell r="M423" t="str">
            <v>г.Санкт-Петербург</v>
          </cell>
          <cell r="N423" t="str">
            <v>г.Санкт-Петербург, Ветеранов пр, 166</v>
          </cell>
          <cell r="O423" t="str">
            <v>Собственность</v>
          </cell>
        </row>
        <row r="424">
          <cell r="A424" t="str">
            <v>5481</v>
          </cell>
          <cell r="B424" t="str">
            <v>088 - г.СПб, Ленинский пр-т,</v>
          </cell>
          <cell r="C424" t="str">
            <v>88</v>
          </cell>
          <cell r="D424" t="str">
            <v>X500/13SZ5481</v>
          </cell>
          <cell r="E424" t="str">
            <v>13SZ5481</v>
          </cell>
          <cell r="F424" t="str">
            <v>ТС Пятерочка</v>
          </cell>
          <cell r="G424" t="str">
            <v>Северо-Запад</v>
          </cell>
          <cell r="H424" t="str">
            <v>Северо-Запад 3</v>
          </cell>
          <cell r="I424" t="str">
            <v>Кластер Северо-Запад 13 СПБ Юго-Запад</v>
          </cell>
          <cell r="J424" t="str">
            <v>г. Санкт-Петербург</v>
          </cell>
          <cell r="K424" t="str">
            <v>23.03.2001</v>
          </cell>
          <cell r="L424" t="str">
            <v>198332</v>
          </cell>
          <cell r="M424" t="str">
            <v>г.Санкт-Петербург</v>
          </cell>
          <cell r="N424" t="str">
            <v>г.Санкт-Петербург, Ленинский пр, 98</v>
          </cell>
          <cell r="O424" t="str">
            <v>Собственность</v>
          </cell>
        </row>
        <row r="425">
          <cell r="A425" t="str">
            <v>5482</v>
          </cell>
          <cell r="B425" t="str">
            <v>091 - СПб, 2-й Муринский пр-т,</v>
          </cell>
          <cell r="C425" t="str">
            <v>91</v>
          </cell>
          <cell r="D425" t="str">
            <v>X500/13SZ5482</v>
          </cell>
          <cell r="E425" t="str">
            <v>13SZ5482</v>
          </cell>
          <cell r="F425" t="str">
            <v>ТС Пятерочка</v>
          </cell>
          <cell r="G425" t="str">
            <v>Северо-Запад</v>
          </cell>
          <cell r="H425" t="str">
            <v>Северо-Запад 3</v>
          </cell>
          <cell r="I425" t="str">
            <v>Кластер Северо-Запад 17 ЛО-Сертолово</v>
          </cell>
          <cell r="J425" t="str">
            <v>г. Санкт-Петербург</v>
          </cell>
          <cell r="K425" t="str">
            <v>17.01.2001</v>
          </cell>
          <cell r="L425" t="str">
            <v>194156</v>
          </cell>
          <cell r="M425" t="str">
            <v>г.Санкт-Петербург</v>
          </cell>
          <cell r="N425" t="str">
            <v>г.Санкт-Петербург, 2-й Муринский пр., 10 1</v>
          </cell>
          <cell r="O425" t="str">
            <v>Аренда</v>
          </cell>
        </row>
        <row r="426">
          <cell r="A426" t="str">
            <v>5483</v>
          </cell>
          <cell r="B426" t="str">
            <v>092 - г.Пушкин, Генерала Хазов</v>
          </cell>
          <cell r="C426" t="str">
            <v>92</v>
          </cell>
          <cell r="D426" t="str">
            <v>X500/13SZ5483</v>
          </cell>
          <cell r="E426" t="str">
            <v>13SZ5483</v>
          </cell>
          <cell r="F426" t="str">
            <v>ТС Пятерочка</v>
          </cell>
          <cell r="G426" t="str">
            <v>Северо-Запад</v>
          </cell>
          <cell r="H426" t="str">
            <v>Северо-Запад 3</v>
          </cell>
          <cell r="I426" t="str">
            <v>Кластер Северо-Запад 05 Тосно</v>
          </cell>
          <cell r="J426" t="str">
            <v>г. Санкт-Петербург</v>
          </cell>
          <cell r="K426" t="str">
            <v>31.01.2001</v>
          </cell>
          <cell r="L426" t="str">
            <v>196605</v>
          </cell>
          <cell r="M426" t="str">
            <v>г.Пушкин</v>
          </cell>
          <cell r="N426" t="str">
            <v>г.Пушкин, Генерала Хазова ул., 14</v>
          </cell>
          <cell r="O426" t="str">
            <v>Аренда</v>
          </cell>
        </row>
        <row r="427">
          <cell r="A427" t="str">
            <v>5485</v>
          </cell>
          <cell r="B427" t="str">
            <v>094 - г.СПб, Коллонтай ул.,</v>
          </cell>
          <cell r="C427" t="str">
            <v>94</v>
          </cell>
          <cell r="D427" t="str">
            <v>X500/13SZ5485</v>
          </cell>
          <cell r="E427" t="str">
            <v>13SZ5485</v>
          </cell>
          <cell r="F427" t="str">
            <v>ТС Пятерочка</v>
          </cell>
          <cell r="G427" t="str">
            <v>Северо-Запад</v>
          </cell>
          <cell r="H427" t="str">
            <v>Северо-Запад 1</v>
          </cell>
          <cell r="I427" t="str">
            <v>Кластер Северо-Запад 12 СПБ-ЛО-Всеволожс</v>
          </cell>
          <cell r="J427" t="str">
            <v>г. Санкт-Петербург</v>
          </cell>
          <cell r="K427" t="str">
            <v>11.05.2001</v>
          </cell>
          <cell r="L427" t="str">
            <v>193312</v>
          </cell>
          <cell r="M427" t="str">
            <v>г.Санкт-Петербург</v>
          </cell>
          <cell r="N427" t="str">
            <v>г.Санкт-Петербург, Коллонтай ул., 41</v>
          </cell>
          <cell r="O427" t="str">
            <v>Собственность</v>
          </cell>
        </row>
        <row r="428">
          <cell r="A428" t="str">
            <v>5486</v>
          </cell>
          <cell r="B428" t="str">
            <v>095 - г.СПб, Пражская ул.,</v>
          </cell>
          <cell r="C428" t="str">
            <v>95</v>
          </cell>
          <cell r="D428" t="str">
            <v>X500/13SZ5486</v>
          </cell>
          <cell r="E428" t="str">
            <v>13SZ5486</v>
          </cell>
          <cell r="F428" t="str">
            <v>ТС Пятерочка</v>
          </cell>
          <cell r="G428" t="str">
            <v>Северо-Запад</v>
          </cell>
          <cell r="H428" t="str">
            <v>Северо-Запад 3</v>
          </cell>
          <cell r="I428" t="str">
            <v>Кластер Северо-Запад 19 СПБ-Охта</v>
          </cell>
          <cell r="J428" t="str">
            <v>г. Санкт-Петербург</v>
          </cell>
          <cell r="K428" t="str">
            <v>24.09.2001</v>
          </cell>
          <cell r="L428" t="str">
            <v>192241</v>
          </cell>
          <cell r="M428" t="str">
            <v>г.Санкт-Петербург</v>
          </cell>
          <cell r="N428" t="str">
            <v>г.Санкт-Петербург, Пражская ул., 26 к.1</v>
          </cell>
          <cell r="O428" t="str">
            <v>Собственность</v>
          </cell>
        </row>
        <row r="429">
          <cell r="A429" t="str">
            <v>5487</v>
          </cell>
          <cell r="B429" t="str">
            <v>097 - г.СПб, Будапештская ул.</v>
          </cell>
          <cell r="C429" t="str">
            <v>97</v>
          </cell>
          <cell r="D429" t="str">
            <v>X500/13SZ5487</v>
          </cell>
          <cell r="E429" t="str">
            <v>13SZ5487</v>
          </cell>
          <cell r="F429" t="str">
            <v>ТС Пятерочка</v>
          </cell>
          <cell r="G429" t="str">
            <v>Северо-Запад</v>
          </cell>
          <cell r="H429" t="str">
            <v>Северо-Запад 3</v>
          </cell>
          <cell r="I429" t="str">
            <v>Кластер Северо-Запад 13 СПБ Юго-Запад</v>
          </cell>
          <cell r="J429" t="str">
            <v>г. Санкт-Петербург</v>
          </cell>
          <cell r="K429" t="str">
            <v>29.12.2003</v>
          </cell>
          <cell r="L429" t="str">
            <v>192212</v>
          </cell>
          <cell r="M429" t="str">
            <v>г.Санкт-Петербург</v>
          </cell>
          <cell r="N429" t="str">
            <v>г.Санкт-Петербург, Будапештская ул., 19</v>
          </cell>
          <cell r="O429" t="str">
            <v>Аренда</v>
          </cell>
        </row>
        <row r="430">
          <cell r="A430" t="str">
            <v>5488</v>
          </cell>
          <cell r="B430" t="str">
            <v>098 - г.СПб, Будапештская ул.</v>
          </cell>
          <cell r="C430" t="str">
            <v>98</v>
          </cell>
          <cell r="D430" t="str">
            <v>X500/13SZ5488</v>
          </cell>
          <cell r="E430" t="str">
            <v>13SZ5488</v>
          </cell>
          <cell r="F430" t="str">
            <v>ТС Пятерочка</v>
          </cell>
          <cell r="G430" t="str">
            <v>Северо-Запад</v>
          </cell>
          <cell r="H430" t="str">
            <v>Северо-Запад 3</v>
          </cell>
          <cell r="I430" t="str">
            <v>Кластер Северо-Запад 13 СПБ Юго-Запад</v>
          </cell>
          <cell r="J430" t="str">
            <v>г. Санкт-Петербург</v>
          </cell>
          <cell r="K430" t="str">
            <v>31.05.2001</v>
          </cell>
          <cell r="L430" t="str">
            <v>192239</v>
          </cell>
          <cell r="M430" t="str">
            <v>г.Санкт-Петербург</v>
          </cell>
          <cell r="N430" t="str">
            <v>г.Санкт-Петербург, Будапештская ул., 49</v>
          </cell>
          <cell r="O430" t="str">
            <v>Собственность</v>
          </cell>
        </row>
        <row r="431">
          <cell r="A431" t="str">
            <v>5489</v>
          </cell>
          <cell r="B431" t="str">
            <v>099-Пятерочка</v>
          </cell>
          <cell r="C431" t="str">
            <v>99</v>
          </cell>
          <cell r="D431" t="str">
            <v>X500/13SZ5489</v>
          </cell>
          <cell r="E431" t="str">
            <v>13SZ5489</v>
          </cell>
          <cell r="F431" t="str">
            <v>ТС Пятерочка</v>
          </cell>
          <cell r="G431" t="str">
            <v>Северо-Запад</v>
          </cell>
          <cell r="H431" t="str">
            <v>Северо-Запад 3</v>
          </cell>
          <cell r="I431" t="str">
            <v>Кластер Северо-Запад 14 СПБ-Центр</v>
          </cell>
          <cell r="J431" t="str">
            <v>г. Санкт-Петербург</v>
          </cell>
          <cell r="K431" t="str">
            <v>08.06.2001</v>
          </cell>
          <cell r="L431" t="str">
            <v>199226</v>
          </cell>
          <cell r="M431" t="str">
            <v>г.Санкт-Петербург</v>
          </cell>
          <cell r="N431" t="str">
            <v>г.Санкт-Петербург, Наличная ул., 32</v>
          </cell>
          <cell r="O431" t="str">
            <v>Собственность</v>
          </cell>
        </row>
        <row r="432">
          <cell r="A432" t="str">
            <v>5490</v>
          </cell>
          <cell r="B432" t="str">
            <v>100 - г.СПб, Космонавтов пр-т,</v>
          </cell>
          <cell r="C432" t="str">
            <v>100</v>
          </cell>
          <cell r="D432" t="str">
            <v>X500/13SZ5490</v>
          </cell>
          <cell r="E432" t="str">
            <v>13SZ5490</v>
          </cell>
          <cell r="F432" t="str">
            <v>ТС Пятерочка</v>
          </cell>
          <cell r="G432" t="str">
            <v>Северо-Запад</v>
          </cell>
          <cell r="H432" t="str">
            <v>Северо-Запад 3</v>
          </cell>
          <cell r="I432" t="str">
            <v>Кластер Северо-Запад 13 СПБ Юго-Запад</v>
          </cell>
          <cell r="J432" t="str">
            <v>г. Санкт-Петербург</v>
          </cell>
          <cell r="K432" t="str">
            <v>29.08.2000</v>
          </cell>
          <cell r="L432" t="str">
            <v>196211</v>
          </cell>
          <cell r="M432" t="str">
            <v>г.Санкт-Петербург</v>
          </cell>
          <cell r="N432" t="str">
            <v>г.Санкт-Петербург, Космонавтов пр, 29</v>
          </cell>
          <cell r="O432" t="str">
            <v>Собственность</v>
          </cell>
        </row>
        <row r="433">
          <cell r="A433" t="str">
            <v>5491</v>
          </cell>
          <cell r="B433" t="str">
            <v>101 - г.СПб, Димитрова ул.,</v>
          </cell>
          <cell r="C433" t="str">
            <v>101</v>
          </cell>
          <cell r="D433" t="str">
            <v>X500/13SZ5491</v>
          </cell>
          <cell r="E433" t="str">
            <v>13SZ5491</v>
          </cell>
          <cell r="F433" t="str">
            <v>ТС Пятерочка</v>
          </cell>
          <cell r="G433" t="str">
            <v>Северо-Запад</v>
          </cell>
          <cell r="H433" t="str">
            <v>Северо-Запад 3</v>
          </cell>
          <cell r="I433" t="str">
            <v>Кластер Северо-Запад 13 СПБ Юго-Запад</v>
          </cell>
          <cell r="J433" t="str">
            <v>г. Санкт-Петербург</v>
          </cell>
          <cell r="K433" t="str">
            <v>14.10.2000</v>
          </cell>
          <cell r="L433" t="str">
            <v>192286</v>
          </cell>
          <cell r="M433" t="str">
            <v>г.Санкт-Петербург</v>
          </cell>
          <cell r="N433" t="str">
            <v>г.Санкт-Петербург, Димитрова ул., 22 2</v>
          </cell>
          <cell r="O433" t="str">
            <v>Собственность</v>
          </cell>
        </row>
        <row r="434">
          <cell r="A434" t="str">
            <v>5492</v>
          </cell>
          <cell r="B434" t="str">
            <v>103 - г.СПб, Малая Бухаресткая</v>
          </cell>
          <cell r="C434" t="str">
            <v>103</v>
          </cell>
          <cell r="D434" t="str">
            <v>X500/13SZ5492</v>
          </cell>
          <cell r="E434" t="str">
            <v>13SZ5492</v>
          </cell>
          <cell r="F434" t="str">
            <v>ТС Пятерочка</v>
          </cell>
          <cell r="G434" t="str">
            <v>Северо-Запад</v>
          </cell>
          <cell r="H434" t="str">
            <v>Северо-Запад 1</v>
          </cell>
          <cell r="I434" t="str">
            <v>Кластер Северо-Запад 18 Кировск</v>
          </cell>
          <cell r="J434" t="str">
            <v>г. Санкт-Петербург</v>
          </cell>
          <cell r="K434" t="str">
            <v>01.08.2006</v>
          </cell>
          <cell r="L434" t="str">
            <v>192288</v>
          </cell>
          <cell r="M434" t="str">
            <v>г.Санкт-Петербург</v>
          </cell>
          <cell r="N434" t="str">
            <v>г.Санкт-Петербург, МалаяБухарестская ул., 15</v>
          </cell>
          <cell r="O434" t="str">
            <v>Собственность</v>
          </cell>
        </row>
        <row r="435">
          <cell r="A435" t="str">
            <v>5493</v>
          </cell>
          <cell r="B435" t="str">
            <v>105 - г.Сосновый бор, Молодежн</v>
          </cell>
          <cell r="C435" t="str">
            <v>105</v>
          </cell>
          <cell r="D435" t="str">
            <v>X500/13SZ5493</v>
          </cell>
          <cell r="E435" t="str">
            <v>13SZ5493</v>
          </cell>
          <cell r="F435" t="str">
            <v>ТС Пятерочка</v>
          </cell>
          <cell r="G435" t="str">
            <v>Северо-Запад</v>
          </cell>
          <cell r="H435" t="str">
            <v>Северо-Запад 3</v>
          </cell>
          <cell r="I435" t="str">
            <v>Кластер Северо-Запад 10 СПБ-ЛО-Петергоф</v>
          </cell>
          <cell r="J435" t="str">
            <v>Ленинградская обл.</v>
          </cell>
          <cell r="K435" t="str">
            <v>29.04.2005</v>
          </cell>
          <cell r="L435" t="str">
            <v>188544</v>
          </cell>
          <cell r="M435" t="str">
            <v>г.Сосновый бор</v>
          </cell>
          <cell r="N435" t="str">
            <v>г.Сосновый бор, Молодежная ул., д. 6</v>
          </cell>
          <cell r="O435" t="str">
            <v>Собственность</v>
          </cell>
        </row>
        <row r="436">
          <cell r="A436" t="str">
            <v>5494</v>
          </cell>
          <cell r="B436" t="str">
            <v>106 - г.СПб, Бухарестская ул.,</v>
          </cell>
          <cell r="C436" t="str">
            <v>106</v>
          </cell>
          <cell r="D436" t="str">
            <v>X500/13SZ5494</v>
          </cell>
          <cell r="E436" t="str">
            <v>13SZ5494</v>
          </cell>
          <cell r="F436" t="str">
            <v>ТС Пятерочка</v>
          </cell>
          <cell r="G436" t="str">
            <v>Северо-Запад</v>
          </cell>
          <cell r="H436" t="str">
            <v>Северо-Запад 1</v>
          </cell>
          <cell r="I436" t="str">
            <v>Кластер Северо-Запад 18 Кировск</v>
          </cell>
          <cell r="J436" t="str">
            <v>г. Санкт-Петербург</v>
          </cell>
          <cell r="K436" t="str">
            <v>30.06.2005</v>
          </cell>
          <cell r="L436" t="str">
            <v>192289</v>
          </cell>
          <cell r="M436" t="str">
            <v>г.Санкт-Петербург</v>
          </cell>
          <cell r="N436" t="str">
            <v>г.Санкт-Петербург, Бухарестская ул., 132</v>
          </cell>
          <cell r="O436" t="str">
            <v>Собственность</v>
          </cell>
        </row>
        <row r="437">
          <cell r="A437" t="str">
            <v>5495</v>
          </cell>
          <cell r="B437" t="str">
            <v>112 - г.СПб, Орджоникидзе ул.</v>
          </cell>
          <cell r="C437" t="str">
            <v>112</v>
          </cell>
          <cell r="D437" t="str">
            <v>X500/13SZ5495</v>
          </cell>
          <cell r="E437" t="str">
            <v>13SZ5495</v>
          </cell>
          <cell r="F437" t="str">
            <v>ТС Пятерочка</v>
          </cell>
          <cell r="G437" t="str">
            <v>Северо-Запад</v>
          </cell>
          <cell r="H437" t="str">
            <v>Северо-Запад 3</v>
          </cell>
          <cell r="I437" t="str">
            <v>Кластер Северо-Запад 13 СПБ Юго-Запад</v>
          </cell>
          <cell r="J437" t="str">
            <v>г. Санкт-Петербург</v>
          </cell>
          <cell r="K437" t="str">
            <v>22.11.2005</v>
          </cell>
          <cell r="L437" t="str">
            <v>196143</v>
          </cell>
          <cell r="M437" t="str">
            <v>г.Санкт-Петербург</v>
          </cell>
          <cell r="N437" t="str">
            <v>г.Санкт-Петербург, Орджоникидзе ул., 44 к.4</v>
          </cell>
          <cell r="O437" t="str">
            <v>Собственность</v>
          </cell>
        </row>
        <row r="438">
          <cell r="A438" t="str">
            <v>5496</v>
          </cell>
          <cell r="B438" t="str">
            <v>114 - г.Выборг, Батарейная ул.</v>
          </cell>
          <cell r="C438" t="str">
            <v>114</v>
          </cell>
          <cell r="D438" t="str">
            <v>X500/13SZ5496</v>
          </cell>
          <cell r="E438" t="str">
            <v>13SZ5496</v>
          </cell>
          <cell r="F438" t="str">
            <v>ТС Пятерочка</v>
          </cell>
          <cell r="G438" t="str">
            <v>Северо-Запад</v>
          </cell>
          <cell r="H438" t="str">
            <v>Северо-Запад 3</v>
          </cell>
          <cell r="I438" t="str">
            <v>Кластер Северо-Запад 11 СПБ-ЛО-Выборг</v>
          </cell>
          <cell r="J438" t="str">
            <v>Ленинградская обл.</v>
          </cell>
          <cell r="K438" t="str">
            <v>30.12.2005</v>
          </cell>
          <cell r="L438" t="str">
            <v>188810</v>
          </cell>
          <cell r="M438" t="str">
            <v>г.Выборг</v>
          </cell>
          <cell r="N438" t="str">
            <v>г.Выборг, Батарейная ул., 1</v>
          </cell>
          <cell r="O438" t="str">
            <v>Собственность</v>
          </cell>
        </row>
        <row r="439">
          <cell r="A439" t="str">
            <v>5497</v>
          </cell>
          <cell r="B439" t="str">
            <v>118 - г.СПб, Красное село, Стр</v>
          </cell>
          <cell r="C439" t="str">
            <v>118</v>
          </cell>
          <cell r="D439" t="str">
            <v>X500/13SZ5497</v>
          </cell>
          <cell r="E439" t="str">
            <v>13SZ5497</v>
          </cell>
          <cell r="F439" t="str">
            <v>ТС Пятерочка</v>
          </cell>
          <cell r="G439" t="str">
            <v>Северо-Запад</v>
          </cell>
          <cell r="H439" t="str">
            <v>Северо-Запад 3</v>
          </cell>
          <cell r="I439" t="str">
            <v>Кластер Северо-Запад 10 СПБ-ЛО-Петергоф</v>
          </cell>
          <cell r="J439" t="str">
            <v>г. Санкт-Петербург</v>
          </cell>
          <cell r="K439" t="str">
            <v>31.03.2006</v>
          </cell>
          <cell r="L439" t="str">
            <v>198320</v>
          </cell>
          <cell r="M439" t="str">
            <v>г.Красное село</v>
          </cell>
          <cell r="N439" t="str">
            <v>г.Красное село, Стрельнинское ш., 4</v>
          </cell>
          <cell r="O439" t="str">
            <v>Собственность</v>
          </cell>
        </row>
        <row r="440">
          <cell r="A440" t="str">
            <v>5498</v>
          </cell>
          <cell r="B440" t="str">
            <v>119 - г.Кронштадт, Станюковича</v>
          </cell>
          <cell r="C440" t="str">
            <v>119</v>
          </cell>
          <cell r="D440" t="str">
            <v>X500/13SZ5498</v>
          </cell>
          <cell r="E440" t="str">
            <v>13SZ5498</v>
          </cell>
          <cell r="F440" t="str">
            <v>ТС Пятерочка</v>
          </cell>
          <cell r="G440" t="str">
            <v>Северо-Запад</v>
          </cell>
          <cell r="H440" t="str">
            <v>Северо-Запад 3</v>
          </cell>
          <cell r="I440" t="str">
            <v>Кластер Северо-Запад 11 СПБ-ЛО-Выборг</v>
          </cell>
          <cell r="J440" t="str">
            <v>г. Санкт-Петербург</v>
          </cell>
          <cell r="K440" t="str">
            <v>01.08.2006</v>
          </cell>
          <cell r="L440" t="str">
            <v>197761</v>
          </cell>
          <cell r="M440" t="str">
            <v>г.Кронштадт</v>
          </cell>
          <cell r="N440" t="str">
            <v>г.Кронштадт, Станюковича ул., 5</v>
          </cell>
          <cell r="O440" t="str">
            <v>Собственность</v>
          </cell>
        </row>
        <row r="441">
          <cell r="A441" t="str">
            <v>5499</v>
          </cell>
          <cell r="B441" t="str">
            <v>121 - г.СПб, Котина ул.,</v>
          </cell>
          <cell r="C441" t="str">
            <v>121</v>
          </cell>
          <cell r="D441" t="str">
            <v>X500/13SZ5499</v>
          </cell>
          <cell r="E441" t="str">
            <v>13SZ5499</v>
          </cell>
          <cell r="F441" t="str">
            <v>ТС Пятерочка</v>
          </cell>
          <cell r="G441" t="str">
            <v>Северо-Запад</v>
          </cell>
          <cell r="H441" t="str">
            <v>Северо-Запад 3</v>
          </cell>
          <cell r="I441" t="str">
            <v>Кластер Северо-Запад 13 СПБ Юго-Запад</v>
          </cell>
          <cell r="J441" t="str">
            <v>г. Санкт-Петербург</v>
          </cell>
          <cell r="K441" t="str">
            <v>10.04.2002</v>
          </cell>
          <cell r="L441" t="str">
            <v>198332</v>
          </cell>
          <cell r="M441" t="str">
            <v>г.Санкт-Петербург</v>
          </cell>
          <cell r="N441" t="str">
            <v>г.Санкт-Петербург, Котина ул., 3</v>
          </cell>
          <cell r="O441" t="str">
            <v>Собственность</v>
          </cell>
        </row>
        <row r="442">
          <cell r="A442" t="str">
            <v>5500</v>
          </cell>
          <cell r="B442" t="str">
            <v>122 - г.СПб, Рихарда Зорге ул.</v>
          </cell>
          <cell r="C442" t="str">
            <v>122</v>
          </cell>
          <cell r="D442" t="str">
            <v>X500/13SZ5500</v>
          </cell>
          <cell r="E442" t="str">
            <v>13SZ5500</v>
          </cell>
          <cell r="F442" t="str">
            <v>ТС Пятерочка</v>
          </cell>
          <cell r="G442" t="str">
            <v>Северо-Запад</v>
          </cell>
          <cell r="H442" t="str">
            <v>Северо-Запад 3</v>
          </cell>
          <cell r="I442" t="str">
            <v>Кластер Северо-Запад 13 СПБ Юго-Запад</v>
          </cell>
          <cell r="J442" t="str">
            <v>г. Санкт-Петербург</v>
          </cell>
          <cell r="K442" t="str">
            <v>30.08.2002</v>
          </cell>
          <cell r="L442" t="str">
            <v>198328</v>
          </cell>
          <cell r="M442" t="str">
            <v>г.Санкт-Петербург</v>
          </cell>
          <cell r="N442" t="str">
            <v>г.Санкт-Петербург, Зорге ул., 20 маг.122</v>
          </cell>
          <cell r="O442" t="str">
            <v>Собственность</v>
          </cell>
        </row>
        <row r="443">
          <cell r="A443" t="str">
            <v>5501</v>
          </cell>
          <cell r="B443" t="str">
            <v>123 - г.СПб, Королева пр.,</v>
          </cell>
          <cell r="C443" t="str">
            <v>123</v>
          </cell>
          <cell r="D443" t="str">
            <v>X500/13SZ5501</v>
          </cell>
          <cell r="E443" t="str">
            <v>13SZ5501</v>
          </cell>
          <cell r="F443" t="str">
            <v>ТС Пятерочка</v>
          </cell>
          <cell r="G443" t="str">
            <v>Северо-Запад</v>
          </cell>
          <cell r="H443" t="str">
            <v>Северо-Запад 3</v>
          </cell>
          <cell r="I443" t="str">
            <v>Кластер Северо-Запад 14 СПБ-Центр</v>
          </cell>
          <cell r="J443" t="str">
            <v>г. Санкт-Петербург</v>
          </cell>
          <cell r="K443" t="str">
            <v>09.12.2002</v>
          </cell>
          <cell r="L443" t="str">
            <v>197371</v>
          </cell>
          <cell r="M443" t="str">
            <v>г.Санкт-Петербург</v>
          </cell>
          <cell r="N443" t="str">
            <v>г.Санкт-Петербург, Королева пр, 46 2</v>
          </cell>
          <cell r="O443" t="str">
            <v>Собственность</v>
          </cell>
        </row>
        <row r="444">
          <cell r="A444" t="str">
            <v>5502</v>
          </cell>
          <cell r="B444" t="str">
            <v>125 - г.СПб, Байконурская ул.,</v>
          </cell>
          <cell r="C444" t="str">
            <v>125</v>
          </cell>
          <cell r="D444" t="str">
            <v>X500/13SZ5502</v>
          </cell>
          <cell r="E444" t="str">
            <v>13SZ5502</v>
          </cell>
          <cell r="F444" t="str">
            <v>ТС Пятерочка</v>
          </cell>
          <cell r="G444" t="str">
            <v>Северо-Запад</v>
          </cell>
          <cell r="H444" t="str">
            <v>Северо-Запад 3</v>
          </cell>
          <cell r="I444" t="str">
            <v>Кластер Северо-Запад 14 СПБ-Центр</v>
          </cell>
          <cell r="J444" t="str">
            <v>г. Санкт-Петербург</v>
          </cell>
          <cell r="K444" t="str">
            <v>24.05.2004</v>
          </cell>
          <cell r="L444" t="str">
            <v>197349</v>
          </cell>
          <cell r="M444" t="str">
            <v>г.Санкт-Петербург</v>
          </cell>
          <cell r="N444" t="str">
            <v>г.Санкт-Петербург, Байконурская ул., 28</v>
          </cell>
          <cell r="O444" t="str">
            <v>Собственность</v>
          </cell>
        </row>
        <row r="445">
          <cell r="A445" t="str">
            <v>5503</v>
          </cell>
          <cell r="B445" t="str">
            <v>126 - г.СПб, Дунайский пр.,</v>
          </cell>
          <cell r="C445" t="str">
            <v>126</v>
          </cell>
          <cell r="D445" t="str">
            <v>X500/13SZ5503</v>
          </cell>
          <cell r="E445" t="str">
            <v>13SZ5503</v>
          </cell>
          <cell r="F445" t="str">
            <v>ТС Пятерочка</v>
          </cell>
          <cell r="G445" t="str">
            <v>Северо-Запад</v>
          </cell>
          <cell r="H445" t="str">
            <v>Северо-Запад 3</v>
          </cell>
          <cell r="I445" t="str">
            <v>Кластер Северо-Запад 13 СПБ Юго-Запад</v>
          </cell>
          <cell r="J445" t="str">
            <v>г. Санкт-Петербург</v>
          </cell>
          <cell r="K445" t="str">
            <v>12.09.2006</v>
          </cell>
          <cell r="L445" t="str">
            <v>192281</v>
          </cell>
          <cell r="M445" t="str">
            <v>г.Санкт-Петербург</v>
          </cell>
          <cell r="N445" t="str">
            <v>г.Санкт-Петербург, Дунайский пр, 44</v>
          </cell>
          <cell r="O445" t="str">
            <v>Собственность</v>
          </cell>
        </row>
        <row r="446">
          <cell r="A446" t="str">
            <v>5504</v>
          </cell>
          <cell r="B446" t="str">
            <v>128 - г.СПб, Ударников пр.</v>
          </cell>
          <cell r="C446" t="str">
            <v>128</v>
          </cell>
          <cell r="D446" t="str">
            <v>X500/13SZ5504</v>
          </cell>
          <cell r="E446" t="str">
            <v>13SZ5504</v>
          </cell>
          <cell r="F446" t="str">
            <v>ТС Пятерочка</v>
          </cell>
          <cell r="G446" t="str">
            <v>Северо-Запад</v>
          </cell>
          <cell r="H446" t="str">
            <v>Северо-Запад 1</v>
          </cell>
          <cell r="I446" t="str">
            <v>Кластер Северо-Запад 12 СПБ-ЛО-Всеволожс</v>
          </cell>
          <cell r="J446" t="str">
            <v>г. Санкт-Петербург</v>
          </cell>
          <cell r="K446" t="str">
            <v>24.04.2003</v>
          </cell>
          <cell r="L446" t="str">
            <v>195279</v>
          </cell>
          <cell r="M446" t="str">
            <v>г.Санкт-Петербург</v>
          </cell>
          <cell r="N446" t="str">
            <v>г.Санкт-Петербург, Ударников пр, 27/4</v>
          </cell>
          <cell r="O446" t="str">
            <v>Собственность</v>
          </cell>
        </row>
        <row r="447">
          <cell r="A447" t="str">
            <v>5505</v>
          </cell>
          <cell r="B447" t="str">
            <v>129 - г.СПб, Большая Пороховск</v>
          </cell>
          <cell r="C447" t="str">
            <v>129</v>
          </cell>
          <cell r="D447" t="str">
            <v>X500/13SZ5505</v>
          </cell>
          <cell r="E447" t="str">
            <v>13SZ5505</v>
          </cell>
          <cell r="F447" t="str">
            <v>ТС Пятерочка</v>
          </cell>
          <cell r="G447" t="str">
            <v>Северо-Запад</v>
          </cell>
          <cell r="H447" t="str">
            <v>Северо-Запад 3</v>
          </cell>
          <cell r="I447" t="str">
            <v>Кластер Северо-Запад 19 СПБ-Охта</v>
          </cell>
          <cell r="J447" t="str">
            <v>г. Санкт-Петербург</v>
          </cell>
          <cell r="K447" t="str">
            <v>24.02.2004</v>
          </cell>
          <cell r="L447" t="str">
            <v>195248</v>
          </cell>
          <cell r="M447" t="str">
            <v>г.Санкт-Петербург</v>
          </cell>
          <cell r="N447" t="str">
            <v>г.Санкт-Петербург, Б.Пороховская ул., 50</v>
          </cell>
          <cell r="O447" t="str">
            <v>Собственность</v>
          </cell>
        </row>
        <row r="448">
          <cell r="A448" t="str">
            <v>5506</v>
          </cell>
          <cell r="B448" t="str">
            <v>130 - г.СПб, Пискаревский пр.,</v>
          </cell>
          <cell r="C448" t="str">
            <v>130</v>
          </cell>
          <cell r="D448" t="str">
            <v>X500/13SZ5506</v>
          </cell>
          <cell r="E448" t="str">
            <v>13SZ5506</v>
          </cell>
          <cell r="F448" t="str">
            <v>ТС Пятерочка</v>
          </cell>
          <cell r="G448" t="str">
            <v>Северо-Запад</v>
          </cell>
          <cell r="H448" t="str">
            <v>Северо-Запад 3</v>
          </cell>
          <cell r="I448" t="str">
            <v>Кластер Северо-Запад 19 СПБ-Охта</v>
          </cell>
          <cell r="J448" t="str">
            <v>г. Санкт-Петербург</v>
          </cell>
          <cell r="K448" t="str">
            <v>02.06.2006</v>
          </cell>
          <cell r="L448" t="str">
            <v>195176</v>
          </cell>
          <cell r="M448" t="str">
            <v>г.Санкт-Петербург</v>
          </cell>
          <cell r="N448" t="str">
            <v>г.Санкт-Петербург, Пискарёвский пр, 19</v>
          </cell>
          <cell r="O448" t="str">
            <v>Собственность/Аренда</v>
          </cell>
        </row>
        <row r="449">
          <cell r="A449" t="str">
            <v>5507</v>
          </cell>
          <cell r="B449" t="str">
            <v>132 - г.Спб, Варшавская ул.,</v>
          </cell>
          <cell r="C449" t="str">
            <v>132</v>
          </cell>
          <cell r="D449" t="str">
            <v>X500/13SZ5507</v>
          </cell>
          <cell r="E449" t="str">
            <v>13SZ5507</v>
          </cell>
          <cell r="F449" t="str">
            <v>ТС Пятерочка</v>
          </cell>
          <cell r="G449" t="str">
            <v>Северо-Запад</v>
          </cell>
          <cell r="H449" t="str">
            <v>Северо-Запад 3</v>
          </cell>
          <cell r="I449" t="str">
            <v>Кластер Северо-Запад 05 Тосно</v>
          </cell>
          <cell r="J449" t="str">
            <v>г. Санкт-Петербург</v>
          </cell>
          <cell r="K449" t="str">
            <v>19.03.2004</v>
          </cell>
          <cell r="L449" t="str">
            <v>196191</v>
          </cell>
          <cell r="M449" t="str">
            <v>г.Санкт-Петербург</v>
          </cell>
          <cell r="N449" t="str">
            <v>г.Санкт-Петербург, Варшавская ул., 25 к.2</v>
          </cell>
          <cell r="O449" t="str">
            <v>Собственность</v>
          </cell>
        </row>
        <row r="450">
          <cell r="A450" t="str">
            <v>5508</v>
          </cell>
          <cell r="B450" t="str">
            <v>134 - г.Спб, Художников пр.</v>
          </cell>
          <cell r="C450" t="str">
            <v>134</v>
          </cell>
          <cell r="D450" t="str">
            <v>X500/13SZ5508</v>
          </cell>
          <cell r="E450" t="str">
            <v>13SZ5508</v>
          </cell>
          <cell r="F450" t="str">
            <v>ТС Пятерочка</v>
          </cell>
          <cell r="G450" t="str">
            <v>Северо-Запад</v>
          </cell>
          <cell r="H450" t="str">
            <v>Северо-Запад 3</v>
          </cell>
          <cell r="I450" t="str">
            <v>Кластер Северо-Запад 17 ЛО-Сертолово</v>
          </cell>
          <cell r="J450" t="str">
            <v>г. Санкт-Петербург</v>
          </cell>
          <cell r="K450" t="str">
            <v>24.06.2005</v>
          </cell>
          <cell r="L450" t="str">
            <v>194295</v>
          </cell>
          <cell r="M450" t="str">
            <v>г.Санкт-Петербург</v>
          </cell>
          <cell r="N450" t="str">
            <v>г.Санкт-Петербург, Художников пр, 22 к.1</v>
          </cell>
          <cell r="O450" t="str">
            <v>Собственность</v>
          </cell>
        </row>
        <row r="451">
          <cell r="A451" t="str">
            <v>5509</v>
          </cell>
          <cell r="B451" t="str">
            <v>139 - г.Спб, Турку ул.,</v>
          </cell>
          <cell r="C451" t="str">
            <v>139</v>
          </cell>
          <cell r="D451" t="str">
            <v>X500/13SZ5509</v>
          </cell>
          <cell r="E451" t="str">
            <v>13SZ5509</v>
          </cell>
          <cell r="F451" t="str">
            <v>ТС Пятерочка</v>
          </cell>
          <cell r="G451" t="str">
            <v>Северо-Запад</v>
          </cell>
          <cell r="H451" t="str">
            <v>Северо-Запад 3</v>
          </cell>
          <cell r="I451" t="str">
            <v>Кластер Северо-Запад 19 СПБ-Охта</v>
          </cell>
          <cell r="J451" t="str">
            <v>г. Санкт-Петербург</v>
          </cell>
          <cell r="K451" t="str">
            <v>09.08.2005</v>
          </cell>
          <cell r="L451" t="str">
            <v>192241</v>
          </cell>
          <cell r="M451" t="str">
            <v>г.Санкт-Петербург</v>
          </cell>
          <cell r="N451" t="str">
            <v>г.Санкт-Петербург, Турку ул., 35</v>
          </cell>
          <cell r="O451" t="str">
            <v>Собственность</v>
          </cell>
        </row>
        <row r="452">
          <cell r="A452" t="str">
            <v>5511</v>
          </cell>
          <cell r="B452" t="str">
            <v>141 - г.Павловск, Веры Слуцкой</v>
          </cell>
          <cell r="C452" t="str">
            <v>141</v>
          </cell>
          <cell r="D452" t="str">
            <v>X500/13SZ5511</v>
          </cell>
          <cell r="E452" t="str">
            <v>13SZ5511</v>
          </cell>
          <cell r="F452" t="str">
            <v>ТС Пятерочка</v>
          </cell>
          <cell r="G452" t="str">
            <v>Северо-Запад</v>
          </cell>
          <cell r="H452" t="str">
            <v>Северо-Запад 3</v>
          </cell>
          <cell r="I452" t="str">
            <v>Кластер Северо-Запад 05 Тосно</v>
          </cell>
          <cell r="J452" t="str">
            <v>г. Санкт-Петербург</v>
          </cell>
          <cell r="K452" t="str">
            <v>10.07.2002</v>
          </cell>
          <cell r="L452" t="str">
            <v>196620</v>
          </cell>
          <cell r="M452" t="str">
            <v>г.Санкт-Петербург, г.Павловск</v>
          </cell>
          <cell r="N452" t="str">
            <v>г.Санкт-Петербург, г.Павловск, Слуцкая ул., 3</v>
          </cell>
          <cell r="O452" t="str">
            <v>Собственность</v>
          </cell>
        </row>
        <row r="453">
          <cell r="A453" t="str">
            <v>5513</v>
          </cell>
          <cell r="B453" t="str">
            <v>145 - г.Спб, Белы Куна ул.,</v>
          </cell>
          <cell r="C453" t="str">
            <v>145</v>
          </cell>
          <cell r="D453" t="str">
            <v>X500/13SZ5513</v>
          </cell>
          <cell r="E453" t="str">
            <v>13SZ5513</v>
          </cell>
          <cell r="F453" t="str">
            <v>ТС Пятерочка</v>
          </cell>
          <cell r="G453" t="str">
            <v>Северо-Запад</v>
          </cell>
          <cell r="H453" t="str">
            <v>Северо-Запад 3</v>
          </cell>
          <cell r="I453" t="str">
            <v>Кластер Северо-Запад 19 СПБ-Охта</v>
          </cell>
          <cell r="J453" t="str">
            <v>г. Санкт-Петербург</v>
          </cell>
          <cell r="K453" t="str">
            <v>30.04.2005</v>
          </cell>
          <cell r="L453" t="str">
            <v>192241</v>
          </cell>
          <cell r="M453" t="str">
            <v>г.Санкт-Петербург</v>
          </cell>
          <cell r="N453" t="str">
            <v>г.Санкт-Петербург, Белы Куны ул., 24</v>
          </cell>
          <cell r="O453" t="str">
            <v>Собственность</v>
          </cell>
        </row>
        <row r="454">
          <cell r="A454" t="str">
            <v>5514</v>
          </cell>
          <cell r="B454" t="str">
            <v>146 - г.Спб, Яхтенная ул.,</v>
          </cell>
          <cell r="C454" t="str">
            <v>146</v>
          </cell>
          <cell r="D454" t="str">
            <v>X500/13SZ5514</v>
          </cell>
          <cell r="E454" t="str">
            <v>13SZ5514</v>
          </cell>
          <cell r="F454" t="str">
            <v>ТС Пятерочка</v>
          </cell>
          <cell r="G454" t="str">
            <v>Северо-Запад</v>
          </cell>
          <cell r="H454" t="str">
            <v>Северо-Запад 3</v>
          </cell>
          <cell r="I454" t="str">
            <v>Кластер Северо-Запад 11 СПБ-ЛО-Выборг</v>
          </cell>
          <cell r="J454" t="str">
            <v>г. Санкт-Петербург</v>
          </cell>
          <cell r="K454" t="str">
            <v>31.03.2006</v>
          </cell>
          <cell r="L454" t="str">
            <v>197372</v>
          </cell>
          <cell r="M454" t="str">
            <v>г.Санкт-Петербург</v>
          </cell>
          <cell r="N454" t="str">
            <v>г.Санкт-Петербург, Яхтенная ул., 38</v>
          </cell>
          <cell r="O454" t="str">
            <v>Собственность</v>
          </cell>
        </row>
        <row r="455">
          <cell r="A455" t="str">
            <v>5515</v>
          </cell>
          <cell r="B455" t="str">
            <v>147 - г.Спб, Художников пр.</v>
          </cell>
          <cell r="C455" t="str">
            <v>147</v>
          </cell>
          <cell r="D455" t="str">
            <v>X500/13SZ5515</v>
          </cell>
          <cell r="E455" t="str">
            <v>13SZ5515</v>
          </cell>
          <cell r="F455" t="str">
            <v>ТС Пятерочка</v>
          </cell>
          <cell r="G455" t="str">
            <v>Северо-Запад</v>
          </cell>
          <cell r="H455" t="str">
            <v>Северо-Запад 3</v>
          </cell>
          <cell r="I455" t="str">
            <v>Кластер Северо-Запад 17 ЛО-Сертолово</v>
          </cell>
          <cell r="J455" t="str">
            <v>г. Санкт-Петербург</v>
          </cell>
          <cell r="K455" t="str">
            <v>31.05.2005</v>
          </cell>
          <cell r="L455" t="str">
            <v>194352</v>
          </cell>
          <cell r="M455" t="str">
            <v>г.Санкт-Петербург</v>
          </cell>
          <cell r="N455" t="str">
            <v>г.Санкт-Петербург, Художников пр, 32</v>
          </cell>
          <cell r="O455" t="str">
            <v>Собственность</v>
          </cell>
        </row>
        <row r="456">
          <cell r="A456" t="str">
            <v>5516</v>
          </cell>
          <cell r="B456" t="str">
            <v>148 - г.Спб, Дыбенко ул.,</v>
          </cell>
          <cell r="C456" t="str">
            <v>148</v>
          </cell>
          <cell r="D456" t="str">
            <v>X500/13SZ5516</v>
          </cell>
          <cell r="E456" t="str">
            <v>13SZ5516</v>
          </cell>
          <cell r="F456" t="str">
            <v>ТС Пятерочка</v>
          </cell>
          <cell r="G456" t="str">
            <v>Северо-Запад</v>
          </cell>
          <cell r="H456" t="str">
            <v>Северо-Запад 1</v>
          </cell>
          <cell r="I456" t="str">
            <v>Кластер Северо-Запад 12 СПБ-ЛО-Всеволожс</v>
          </cell>
          <cell r="J456" t="str">
            <v>г. Санкт-Петербург</v>
          </cell>
          <cell r="K456" t="str">
            <v>30.06.2005</v>
          </cell>
          <cell r="L456" t="str">
            <v>193168</v>
          </cell>
          <cell r="M456" t="str">
            <v>г.Санкт-Петербург</v>
          </cell>
          <cell r="N456" t="str">
            <v>г.Санкт-Петербург, Дыбенко ул., 14</v>
          </cell>
          <cell r="O456" t="str">
            <v>Собственность</v>
          </cell>
        </row>
        <row r="457">
          <cell r="A457" t="str">
            <v>5517</v>
          </cell>
          <cell r="B457" t="str">
            <v>149 - г.Спб, Тельмана ул.,</v>
          </cell>
          <cell r="C457" t="str">
            <v>149</v>
          </cell>
          <cell r="D457" t="str">
            <v>X500/13SZ5517</v>
          </cell>
          <cell r="E457" t="str">
            <v>13SZ5517</v>
          </cell>
          <cell r="F457" t="str">
            <v>ТС Пятерочка</v>
          </cell>
          <cell r="G457" t="str">
            <v>Северо-Запад</v>
          </cell>
          <cell r="H457" t="str">
            <v>Северо-Запад 1</v>
          </cell>
          <cell r="I457" t="str">
            <v>Кластер Северо-Запад 18 Кировск</v>
          </cell>
          <cell r="J457" t="str">
            <v>г. Санкт-Петербург</v>
          </cell>
          <cell r="K457" t="str">
            <v>11.01.2005</v>
          </cell>
          <cell r="L457" t="str">
            <v>193230</v>
          </cell>
          <cell r="M457" t="str">
            <v>г.Санкт-Петербург</v>
          </cell>
          <cell r="N457" t="str">
            <v>г.Санкт-Петербург, Тельмана ул., 56 41</v>
          </cell>
          <cell r="O457" t="str">
            <v>Собственность</v>
          </cell>
        </row>
        <row r="458">
          <cell r="A458" t="str">
            <v>5518</v>
          </cell>
          <cell r="B458" t="str">
            <v>150 - г.Спб, Пограничника Гарь</v>
          </cell>
          <cell r="C458" t="str">
            <v>150</v>
          </cell>
          <cell r="D458" t="str">
            <v>X500/13SZ5518</v>
          </cell>
          <cell r="E458" t="str">
            <v>13SZ5518</v>
          </cell>
          <cell r="F458" t="str">
            <v>ТС Пятерочка</v>
          </cell>
          <cell r="G458" t="str">
            <v>Северо-Запад</v>
          </cell>
          <cell r="H458" t="str">
            <v>Северо-Запад 3</v>
          </cell>
          <cell r="I458" t="str">
            <v>Кластер Северо-Запад 10 СПБ-ЛО-Петергоф</v>
          </cell>
          <cell r="J458" t="str">
            <v>г. Санкт-Петербург</v>
          </cell>
          <cell r="K458" t="str">
            <v>30.05.2005</v>
          </cell>
          <cell r="L458" t="str">
            <v>198259</v>
          </cell>
          <cell r="M458" t="str">
            <v>г.Санкт-Петербург</v>
          </cell>
          <cell r="N458" t="str">
            <v>г.Санкт-Петербург, Пограничника Гарькавого ул., 46</v>
          </cell>
          <cell r="O458" t="str">
            <v>Собственность</v>
          </cell>
        </row>
        <row r="459">
          <cell r="A459" t="str">
            <v>5519</v>
          </cell>
          <cell r="B459" t="str">
            <v>151 - г.Спб, Дальневосточный п</v>
          </cell>
          <cell r="C459" t="str">
            <v>151</v>
          </cell>
          <cell r="D459" t="str">
            <v>X500/13SZ5519</v>
          </cell>
          <cell r="E459" t="str">
            <v>13SZ5519</v>
          </cell>
          <cell r="F459" t="str">
            <v>ТС Пятерочка</v>
          </cell>
          <cell r="G459" t="str">
            <v>Северо-Запад</v>
          </cell>
          <cell r="H459" t="str">
            <v>Северо-Запад 1</v>
          </cell>
          <cell r="I459" t="str">
            <v>Кластер Северо-Запад 18 Кировск</v>
          </cell>
          <cell r="J459" t="str">
            <v>г. Санкт-Петербург</v>
          </cell>
          <cell r="K459" t="str">
            <v>30.07.2005</v>
          </cell>
          <cell r="L459" t="str">
            <v>192230</v>
          </cell>
          <cell r="M459" t="str">
            <v>г.Санкт-Петербург</v>
          </cell>
          <cell r="N459" t="str">
            <v>г.Санкт-Петербург, Дальневосточный пр, 42</v>
          </cell>
          <cell r="O459" t="str">
            <v>Собственность</v>
          </cell>
        </row>
        <row r="460">
          <cell r="A460" t="str">
            <v>5520</v>
          </cell>
          <cell r="B460" t="str">
            <v>152 - г.Спб, Шлиссельбургский</v>
          </cell>
          <cell r="C460" t="str">
            <v>152</v>
          </cell>
          <cell r="D460" t="str">
            <v>X500/13SZ5520</v>
          </cell>
          <cell r="E460" t="str">
            <v>13SZ5520</v>
          </cell>
          <cell r="F460" t="str">
            <v>ТС Пятерочка</v>
          </cell>
          <cell r="G460" t="str">
            <v>Северо-Запад</v>
          </cell>
          <cell r="H460" t="str">
            <v>Северо-Запад 1</v>
          </cell>
          <cell r="I460" t="str">
            <v>Кластер Северо-Запад 18 Кировск</v>
          </cell>
          <cell r="J460" t="str">
            <v>г. Санкт-Петербург</v>
          </cell>
          <cell r="K460" t="str">
            <v>29.12.2004</v>
          </cell>
          <cell r="L460" t="str">
            <v>192076</v>
          </cell>
          <cell r="M460" t="str">
            <v>г.Санкт-Петербург</v>
          </cell>
          <cell r="N460" t="str">
            <v>г.Санкт-Петербург, Шлиссельбургский пр, 20 1</v>
          </cell>
          <cell r="O460" t="str">
            <v>Собственность</v>
          </cell>
        </row>
        <row r="461">
          <cell r="A461" t="str">
            <v>5521</v>
          </cell>
          <cell r="B461" t="str">
            <v>153 - г.Спб, Российский пр-т,</v>
          </cell>
          <cell r="C461" t="str">
            <v>153</v>
          </cell>
          <cell r="D461" t="str">
            <v>X500/13SZ5521</v>
          </cell>
          <cell r="E461" t="str">
            <v>13SZ5521</v>
          </cell>
          <cell r="F461" t="str">
            <v>ТС Пятерочка</v>
          </cell>
          <cell r="G461" t="str">
            <v>Северо-Запад</v>
          </cell>
          <cell r="H461" t="str">
            <v>Северо-Запад 1</v>
          </cell>
          <cell r="I461" t="str">
            <v>Кластер Северо-Запад 12 СПБ-ЛО-Всеволожс</v>
          </cell>
          <cell r="J461" t="str">
            <v>г. Санкт-Петербург</v>
          </cell>
          <cell r="K461" t="str">
            <v>16.11.2004</v>
          </cell>
          <cell r="L461" t="str">
            <v>193231</v>
          </cell>
          <cell r="M461" t="str">
            <v>г.Санкт-Петербург</v>
          </cell>
          <cell r="N461" t="str">
            <v>г.Санкт-Петербург, Российский пр, 10</v>
          </cell>
          <cell r="O461" t="str">
            <v>Собственность</v>
          </cell>
        </row>
        <row r="462">
          <cell r="A462" t="str">
            <v>5522</v>
          </cell>
          <cell r="B462" t="str">
            <v>154 - г.Спб, Искровский пр-т,</v>
          </cell>
          <cell r="C462" t="str">
            <v>154</v>
          </cell>
          <cell r="D462" t="str">
            <v>X500/13SZ5522</v>
          </cell>
          <cell r="E462" t="str">
            <v>13SZ5522</v>
          </cell>
          <cell r="F462" t="str">
            <v>ТС Пятерочка</v>
          </cell>
          <cell r="G462" t="str">
            <v>Северо-Запад</v>
          </cell>
          <cell r="H462" t="str">
            <v>Северо-Запад 1</v>
          </cell>
          <cell r="I462" t="str">
            <v>Кластер Северо-Запад 12 СПБ-ЛО-Всеволожс</v>
          </cell>
          <cell r="J462" t="str">
            <v>г. Санкт-Петербург</v>
          </cell>
          <cell r="K462" t="str">
            <v>30.05.2005</v>
          </cell>
          <cell r="L462" t="str">
            <v>193318</v>
          </cell>
          <cell r="M462" t="str">
            <v>г.Санкт-Петербург</v>
          </cell>
          <cell r="N462" t="str">
            <v>г.Санкт-Петербург, Искровский пр, 7</v>
          </cell>
          <cell r="O462" t="str">
            <v>Собственность</v>
          </cell>
        </row>
        <row r="463">
          <cell r="A463" t="str">
            <v>5523</v>
          </cell>
          <cell r="B463" t="str">
            <v>155 - г.Спб, Ильюшина ул.,</v>
          </cell>
          <cell r="C463" t="str">
            <v>155</v>
          </cell>
          <cell r="D463" t="str">
            <v>X500/13SZ5523</v>
          </cell>
          <cell r="E463" t="str">
            <v>13SZ5523</v>
          </cell>
          <cell r="F463" t="str">
            <v>ТС Пятерочка</v>
          </cell>
          <cell r="G463" t="str">
            <v>Северо-Запад</v>
          </cell>
          <cell r="H463" t="str">
            <v>Северо-Запад 3</v>
          </cell>
          <cell r="I463" t="str">
            <v>Кластер Северо-Запад 14 СПБ-Центр</v>
          </cell>
          <cell r="J463" t="str">
            <v>г. Санкт-Петербург</v>
          </cell>
          <cell r="K463" t="str">
            <v>27.12.2005</v>
          </cell>
          <cell r="L463" t="str">
            <v>197372</v>
          </cell>
          <cell r="M463" t="str">
            <v>г.Санкт-Петербург</v>
          </cell>
          <cell r="N463" t="str">
            <v>г.Санкт-Петербург, Илюшина ул, 3 к.1лАп1-Н</v>
          </cell>
          <cell r="O463" t="str">
            <v>Собственность</v>
          </cell>
        </row>
        <row r="464">
          <cell r="A464" t="str">
            <v>5524</v>
          </cell>
          <cell r="B464" t="str">
            <v>156 - г.Спб, Парашютная ул.,</v>
          </cell>
          <cell r="C464" t="str">
            <v>156</v>
          </cell>
          <cell r="D464" t="str">
            <v>X500/13SZ5524</v>
          </cell>
          <cell r="E464" t="str">
            <v>13SZ5524</v>
          </cell>
          <cell r="F464" t="str">
            <v>ТС Пятерочка</v>
          </cell>
          <cell r="G464" t="str">
            <v>Северо-Запад</v>
          </cell>
          <cell r="H464" t="str">
            <v>Северо-Запад 3</v>
          </cell>
          <cell r="I464" t="str">
            <v>Кластер Северо-Запад 11 СПБ-ЛО-Выборг</v>
          </cell>
          <cell r="J464" t="str">
            <v>г. Санкт-Петербург</v>
          </cell>
          <cell r="K464" t="str">
            <v>22.07.2004</v>
          </cell>
          <cell r="L464" t="str">
            <v>197341</v>
          </cell>
          <cell r="M464" t="str">
            <v>г.Санкт-Петербург</v>
          </cell>
          <cell r="N464" t="str">
            <v>г.Санкт-Петербург, Парашютная ул., 10</v>
          </cell>
          <cell r="O464" t="str">
            <v>Собственность</v>
          </cell>
        </row>
        <row r="465">
          <cell r="A465" t="str">
            <v>5525</v>
          </cell>
          <cell r="B465" t="str">
            <v>157 - г.Спб, Стародеревенская</v>
          </cell>
          <cell r="C465" t="str">
            <v>157</v>
          </cell>
          <cell r="D465" t="str">
            <v>X500/13SZ5525</v>
          </cell>
          <cell r="E465" t="str">
            <v>13SZ5525</v>
          </cell>
          <cell r="F465" t="str">
            <v>ТС Пятерочка</v>
          </cell>
          <cell r="G465" t="str">
            <v>Северо-Запад</v>
          </cell>
          <cell r="H465" t="str">
            <v>Северо-Запад 3</v>
          </cell>
          <cell r="I465" t="str">
            <v>Кластер Северо-Запад 11 СПБ-ЛО-Выборг</v>
          </cell>
          <cell r="J465" t="str">
            <v>г. Санкт-Петербург</v>
          </cell>
          <cell r="K465" t="str">
            <v>25.03.2005</v>
          </cell>
          <cell r="L465" t="str">
            <v>197372</v>
          </cell>
          <cell r="M465" t="str">
            <v>г.Санкт-Петербург</v>
          </cell>
          <cell r="N465" t="str">
            <v>г.Санкт-Петербург, Стародеревенская ул., 25</v>
          </cell>
          <cell r="O465" t="str">
            <v>Собственность</v>
          </cell>
        </row>
        <row r="466">
          <cell r="A466" t="str">
            <v>5526</v>
          </cell>
          <cell r="B466" t="str">
            <v>158 - г.Спб, Стародеревенская</v>
          </cell>
          <cell r="C466" t="str">
            <v>158</v>
          </cell>
          <cell r="D466" t="str">
            <v>X500/13SZ5526</v>
          </cell>
          <cell r="E466" t="str">
            <v>13SZ5526</v>
          </cell>
          <cell r="F466" t="str">
            <v>ТС Пятерочка</v>
          </cell>
          <cell r="G466" t="str">
            <v>Северо-Запад</v>
          </cell>
          <cell r="H466" t="str">
            <v>Северо-Запад 3</v>
          </cell>
          <cell r="I466" t="str">
            <v>Кластер Северо-Запад 11 СПБ-ЛО-Выборг</v>
          </cell>
          <cell r="J466" t="str">
            <v>г. Санкт-Петербург</v>
          </cell>
          <cell r="K466" t="str">
            <v>27.12.2004</v>
          </cell>
          <cell r="L466" t="str">
            <v>197372</v>
          </cell>
          <cell r="M466" t="str">
            <v>г.Санкт-Петербург</v>
          </cell>
          <cell r="N466" t="str">
            <v>г.Санкт-Петербург, Стародеревенская ул., 20 1</v>
          </cell>
          <cell r="O466" t="str">
            <v>Собственность</v>
          </cell>
        </row>
        <row r="467">
          <cell r="A467" t="str">
            <v>5527</v>
          </cell>
          <cell r="B467" t="str">
            <v>159 - г.Спб, Бухарестская ул.,</v>
          </cell>
          <cell r="C467" t="str">
            <v>159</v>
          </cell>
          <cell r="D467" t="str">
            <v>X500/13SZ5527</v>
          </cell>
          <cell r="E467" t="str">
            <v>13SZ5527</v>
          </cell>
          <cell r="F467" t="str">
            <v>ТС Пятерочка</v>
          </cell>
          <cell r="G467" t="str">
            <v>Северо-Запад</v>
          </cell>
          <cell r="H467" t="str">
            <v>Северо-Запад 1</v>
          </cell>
          <cell r="I467" t="str">
            <v>Кластер Северо-Запад 18 Кировск</v>
          </cell>
          <cell r="J467" t="str">
            <v>г. Санкт-Петербург</v>
          </cell>
          <cell r="K467" t="str">
            <v>06.11.2004</v>
          </cell>
          <cell r="L467" t="str">
            <v>192289</v>
          </cell>
          <cell r="M467" t="str">
            <v>г.Санкт-Петербург</v>
          </cell>
          <cell r="N467" t="str">
            <v>г.Санкт-Петербург, Бухарестская ул., 158</v>
          </cell>
          <cell r="O467" t="str">
            <v>Собственность</v>
          </cell>
        </row>
        <row r="468">
          <cell r="A468" t="str">
            <v>5528</v>
          </cell>
          <cell r="B468" t="str">
            <v>162 - г.Всеволожск, Ленинградс</v>
          </cell>
          <cell r="C468" t="str">
            <v>162</v>
          </cell>
          <cell r="D468" t="str">
            <v>X500/13SZ5528</v>
          </cell>
          <cell r="E468" t="str">
            <v>13SZ5528</v>
          </cell>
          <cell r="F468" t="str">
            <v>ТС Пятерочка</v>
          </cell>
          <cell r="G468" t="str">
            <v>Северо-Запад</v>
          </cell>
          <cell r="H468" t="str">
            <v>Северо-Запад 1</v>
          </cell>
          <cell r="I468" t="str">
            <v>Кластер Северо-Запад 12 СПБ-ЛО-Всеволожс</v>
          </cell>
          <cell r="J468" t="str">
            <v>Ленинградская обл.</v>
          </cell>
          <cell r="K468" t="str">
            <v>29.12.2003</v>
          </cell>
          <cell r="L468" t="str">
            <v>188643</v>
          </cell>
          <cell r="M468" t="str">
            <v>г.Всеволожск</v>
          </cell>
          <cell r="N468" t="str">
            <v>г.Всеволожск, Ленинградская ул., д. 38</v>
          </cell>
          <cell r="O468" t="str">
            <v>Собственность</v>
          </cell>
        </row>
        <row r="469">
          <cell r="A469" t="str">
            <v>5529</v>
          </cell>
          <cell r="B469" t="str">
            <v>163 - г.Выборг, 2-я Южная ул.,</v>
          </cell>
          <cell r="C469" t="str">
            <v>163</v>
          </cell>
          <cell r="D469" t="str">
            <v>X500/13SZ5529</v>
          </cell>
          <cell r="E469" t="str">
            <v>13SZ5529</v>
          </cell>
          <cell r="F469" t="str">
            <v>ТС Пятерочка</v>
          </cell>
          <cell r="G469" t="str">
            <v>Северо-Запад</v>
          </cell>
          <cell r="H469" t="str">
            <v>Северо-Запад 3</v>
          </cell>
          <cell r="I469" t="str">
            <v>Кластер Северо-Запад 11 СПБ-ЛО-Выборг</v>
          </cell>
          <cell r="J469" t="str">
            <v>Ленинградская обл.</v>
          </cell>
          <cell r="K469" t="str">
            <v>25.12.2002</v>
          </cell>
          <cell r="L469" t="str">
            <v>188800</v>
          </cell>
          <cell r="M469" t="str">
            <v>г.Выборг</v>
          </cell>
          <cell r="N469" t="str">
            <v>г.Выборг, 2-Южная ул., д. 17</v>
          </cell>
          <cell r="O469" t="str">
            <v>Собственность</v>
          </cell>
        </row>
        <row r="470">
          <cell r="A470" t="str">
            <v>5530</v>
          </cell>
          <cell r="B470" t="str">
            <v>164 - г.СПб, Российский пр-</v>
          </cell>
          <cell r="C470" t="str">
            <v>164</v>
          </cell>
          <cell r="D470" t="str">
            <v>X500/13SZ5530</v>
          </cell>
          <cell r="E470" t="str">
            <v>13SZ5530</v>
          </cell>
          <cell r="F470" t="str">
            <v>ТС Пятерочка</v>
          </cell>
          <cell r="G470" t="str">
            <v>Северо-Запад</v>
          </cell>
          <cell r="H470" t="str">
            <v>Северо-Запад 1</v>
          </cell>
          <cell r="I470" t="str">
            <v>Кластер Северо-Запад 12 СПБ-ЛО-Всеволожс</v>
          </cell>
          <cell r="J470" t="str">
            <v>г. Санкт-Петербург</v>
          </cell>
          <cell r="K470" t="str">
            <v>15.08.2006</v>
          </cell>
          <cell r="L470" t="str">
            <v>193231</v>
          </cell>
          <cell r="M470" t="str">
            <v>г.Санкт-Петербург</v>
          </cell>
          <cell r="N470" t="str">
            <v>г.Санкт-Петербург, Российский пр, 15</v>
          </cell>
          <cell r="O470" t="str">
            <v>Собственность</v>
          </cell>
        </row>
        <row r="471">
          <cell r="A471" t="str">
            <v>5531</v>
          </cell>
          <cell r="B471" t="str">
            <v>165 - г.СПб, Малая Каштановая</v>
          </cell>
          <cell r="C471" t="str">
            <v>165</v>
          </cell>
          <cell r="D471" t="str">
            <v>X500/13SZ5531</v>
          </cell>
          <cell r="E471" t="str">
            <v>13SZ5531</v>
          </cell>
          <cell r="F471" t="str">
            <v>ТС Пятерочка</v>
          </cell>
          <cell r="G471" t="str">
            <v>Северо-Запад</v>
          </cell>
          <cell r="H471" t="str">
            <v>Северо-Запад 3</v>
          </cell>
          <cell r="I471" t="str">
            <v>Кластер Северо-Запад 13 СПБ Юго-Запад</v>
          </cell>
          <cell r="J471" t="str">
            <v>г. Санкт-Петербург</v>
          </cell>
          <cell r="K471" t="str">
            <v>06.12.2005</v>
          </cell>
          <cell r="L471" t="str">
            <v>192281</v>
          </cell>
          <cell r="M471" t="str">
            <v>г.Санкт-Петербург</v>
          </cell>
          <cell r="N471" t="str">
            <v>г.Санкт-Петербург, М.Каштановая ул., 8</v>
          </cell>
          <cell r="O471" t="str">
            <v>Собственность</v>
          </cell>
        </row>
        <row r="472">
          <cell r="A472" t="str">
            <v>5532</v>
          </cell>
          <cell r="B472" t="str">
            <v>170 - г.СПб, Луначарского пр-т</v>
          </cell>
          <cell r="C472" t="str">
            <v>170</v>
          </cell>
          <cell r="D472" t="str">
            <v>X500/13SZ5532</v>
          </cell>
          <cell r="E472" t="str">
            <v>13SZ5532</v>
          </cell>
          <cell r="F472" t="str">
            <v>ТС Пятерочка</v>
          </cell>
          <cell r="G472" t="str">
            <v>Северо-Запад</v>
          </cell>
          <cell r="H472" t="str">
            <v>Северо-Запад 3</v>
          </cell>
          <cell r="I472" t="str">
            <v>Кластер Северо-Запад 17 ЛО-Сертолово</v>
          </cell>
          <cell r="J472" t="str">
            <v>г. Санкт-Петербург</v>
          </cell>
          <cell r="K472" t="str">
            <v>24.09.2007</v>
          </cell>
          <cell r="L472" t="str">
            <v>195269</v>
          </cell>
          <cell r="M472" t="str">
            <v>г.Санкт-Петербург</v>
          </cell>
          <cell r="N472" t="str">
            <v>г.Санкт-Петербург, Луначарского пр-кт, 86 4</v>
          </cell>
          <cell r="O472" t="str">
            <v>Собственность</v>
          </cell>
        </row>
        <row r="473">
          <cell r="A473" t="str">
            <v>5533</v>
          </cell>
          <cell r="B473" t="str">
            <v>174 - г.Колпино, Заводской пр-</v>
          </cell>
          <cell r="C473" t="str">
            <v>174</v>
          </cell>
          <cell r="D473" t="str">
            <v>X500/13SZ5533</v>
          </cell>
          <cell r="E473" t="str">
            <v>13SZ5533</v>
          </cell>
          <cell r="F473" t="str">
            <v>ТС Пятерочка</v>
          </cell>
          <cell r="G473" t="str">
            <v>Северо-Запад</v>
          </cell>
          <cell r="H473" t="str">
            <v>Северо-Запад 1</v>
          </cell>
          <cell r="I473" t="str">
            <v>Кластер Северо-Запад 18 Кировск</v>
          </cell>
          <cell r="J473" t="str">
            <v>г. Санкт-Петербург</v>
          </cell>
          <cell r="K473" t="str">
            <v>21.12.2005</v>
          </cell>
          <cell r="L473" t="str">
            <v>196657</v>
          </cell>
          <cell r="M473" t="str">
            <v>г.Колпино</v>
          </cell>
          <cell r="N473" t="str">
            <v>г.Колпино, Заводской пр, 8</v>
          </cell>
          <cell r="O473" t="str">
            <v>Собственность</v>
          </cell>
        </row>
        <row r="474">
          <cell r="A474" t="str">
            <v>5534</v>
          </cell>
          <cell r="B474" t="str">
            <v>175 - г.СПб, Ленская ул.,</v>
          </cell>
          <cell r="C474" t="str">
            <v>175</v>
          </cell>
          <cell r="D474" t="str">
            <v>X500/13SZ5534</v>
          </cell>
          <cell r="E474" t="str">
            <v>13SZ5534</v>
          </cell>
          <cell r="F474" t="str">
            <v>ТС Пятерочка</v>
          </cell>
          <cell r="G474" t="str">
            <v>Северо-Запад</v>
          </cell>
          <cell r="H474" t="str">
            <v>Северо-Запад 1</v>
          </cell>
          <cell r="I474" t="str">
            <v>Кластер Северо-Запад 12 СПБ-ЛО-Всеволожс</v>
          </cell>
          <cell r="J474" t="str">
            <v>г. Санкт-Петербург</v>
          </cell>
          <cell r="K474" t="str">
            <v>26.05.2006</v>
          </cell>
          <cell r="L474" t="str">
            <v>195426</v>
          </cell>
          <cell r="M474" t="str">
            <v>г.Санкт-Петербург</v>
          </cell>
          <cell r="N474" t="str">
            <v>г.Санкт-Петербург, Ленская ул., 6</v>
          </cell>
          <cell r="O474" t="str">
            <v>Собственность</v>
          </cell>
        </row>
        <row r="475">
          <cell r="A475" t="str">
            <v>5535</v>
          </cell>
          <cell r="B475" t="str">
            <v>176 - г.СПб, Тельмана ул.,</v>
          </cell>
          <cell r="C475" t="str">
            <v>176</v>
          </cell>
          <cell r="D475" t="str">
            <v>X500/13SZ5535</v>
          </cell>
          <cell r="E475" t="str">
            <v>13SZ5535</v>
          </cell>
          <cell r="F475" t="str">
            <v>ТС Пятерочка</v>
          </cell>
          <cell r="G475" t="str">
            <v>Северо-Запад</v>
          </cell>
          <cell r="H475" t="str">
            <v>Северо-Запад 1</v>
          </cell>
          <cell r="I475" t="str">
            <v>Кластер Северо-Запад 18 Кировск</v>
          </cell>
          <cell r="J475" t="str">
            <v>г. Санкт-Петербург</v>
          </cell>
          <cell r="K475" t="str">
            <v>31.01.2006</v>
          </cell>
          <cell r="L475" t="str">
            <v>193230</v>
          </cell>
          <cell r="M475" t="str">
            <v>г.Санкт-Петербург</v>
          </cell>
          <cell r="N475" t="str">
            <v>г.Санкт-Петербург, Тельмана ул., 33</v>
          </cell>
          <cell r="O475" t="str">
            <v>Собственность</v>
          </cell>
        </row>
        <row r="476">
          <cell r="A476" t="str">
            <v>5536</v>
          </cell>
          <cell r="B476" t="str">
            <v>184 - г.СПб, Наставников ул.,</v>
          </cell>
          <cell r="C476" t="str">
            <v>184</v>
          </cell>
          <cell r="D476" t="str">
            <v>X500/13SZ5536</v>
          </cell>
          <cell r="E476" t="str">
            <v>13SZ5536</v>
          </cell>
          <cell r="F476" t="str">
            <v>ТС Пятерочка</v>
          </cell>
          <cell r="G476" t="str">
            <v>Северо-Запад</v>
          </cell>
          <cell r="H476" t="str">
            <v>Северо-Запад 1</v>
          </cell>
          <cell r="I476" t="str">
            <v>Кластер Северо-Запад 12 СПБ-ЛО-Всеволожс</v>
          </cell>
          <cell r="J476" t="str">
            <v>г. Санкт-Петербург</v>
          </cell>
          <cell r="K476" t="str">
            <v>01.10.2007</v>
          </cell>
          <cell r="L476" t="str">
            <v>195298</v>
          </cell>
          <cell r="M476" t="str">
            <v>г.Санкт-Петербург</v>
          </cell>
          <cell r="N476" t="str">
            <v>г.Санкт-Петербург, Наставников пр, 24</v>
          </cell>
          <cell r="O476" t="str">
            <v>Собственность</v>
          </cell>
        </row>
        <row r="477">
          <cell r="A477" t="str">
            <v>5538</v>
          </cell>
          <cell r="B477" t="str">
            <v>188 - г.СПб, Байконурская ул.,</v>
          </cell>
          <cell r="C477" t="str">
            <v>188</v>
          </cell>
          <cell r="D477" t="str">
            <v>X500/13SZ5538</v>
          </cell>
          <cell r="E477" t="str">
            <v>13SZ5538</v>
          </cell>
          <cell r="F477" t="str">
            <v>ТС Пятерочка</v>
          </cell>
          <cell r="G477" t="str">
            <v>Северо-Запад</v>
          </cell>
          <cell r="H477" t="str">
            <v>Северо-Запад 3</v>
          </cell>
          <cell r="I477" t="str">
            <v>Кластер Северо-Запад 11 СПБ-ЛО-Выборг</v>
          </cell>
          <cell r="J477" t="str">
            <v>г. Санкт-Петербург</v>
          </cell>
          <cell r="K477" t="str">
            <v>26.08.2005</v>
          </cell>
          <cell r="L477" t="str">
            <v>197227</v>
          </cell>
          <cell r="M477" t="str">
            <v>г.Санкт-Петербург</v>
          </cell>
          <cell r="N477" t="str">
            <v>г.Санкт-Петербург, Байконурская ул., 9 2,маг.188</v>
          </cell>
          <cell r="O477" t="str">
            <v>Собственность</v>
          </cell>
        </row>
        <row r="478">
          <cell r="A478" t="str">
            <v>5539</v>
          </cell>
          <cell r="B478" t="str">
            <v>190 - г.СПб, Варшавская ул.,</v>
          </cell>
          <cell r="C478" t="str">
            <v>190</v>
          </cell>
          <cell r="D478" t="str">
            <v>X500/13SZ5539</v>
          </cell>
          <cell r="E478" t="str">
            <v>13SZ5539</v>
          </cell>
          <cell r="F478" t="str">
            <v>ТС Пятерочка</v>
          </cell>
          <cell r="G478" t="str">
            <v>Северо-Запад</v>
          </cell>
          <cell r="H478" t="str">
            <v>Северо-Запад 3</v>
          </cell>
          <cell r="I478" t="str">
            <v>Кластер Северо-Запад 05 Тосно</v>
          </cell>
          <cell r="J478" t="str">
            <v>г. Санкт-Петербург</v>
          </cell>
          <cell r="K478" t="str">
            <v>24.01.2007</v>
          </cell>
          <cell r="L478" t="str">
            <v>196128</v>
          </cell>
          <cell r="M478" t="str">
            <v>г.Санкт-Петербург</v>
          </cell>
          <cell r="N478" t="str">
            <v>г.Санкт-Петербург, Варшавская ул., 23 4</v>
          </cell>
          <cell r="O478" t="str">
            <v>Собственность</v>
          </cell>
        </row>
        <row r="479">
          <cell r="A479" t="str">
            <v>5540</v>
          </cell>
          <cell r="B479" t="str">
            <v>191 - г.СПб, Летчика Пилютова</v>
          </cell>
          <cell r="C479" t="str">
            <v>191</v>
          </cell>
          <cell r="D479" t="str">
            <v>X500/13SZ5540</v>
          </cell>
          <cell r="E479" t="str">
            <v>13SZ5540</v>
          </cell>
          <cell r="F479" t="str">
            <v>ТС Пятерочка</v>
          </cell>
          <cell r="G479" t="str">
            <v>Северо-Запад</v>
          </cell>
          <cell r="H479" t="str">
            <v>Северо-Запад 3</v>
          </cell>
          <cell r="I479" t="str">
            <v>Кластер Северо-Запад 10 СПБ-ЛО-Петергоф</v>
          </cell>
          <cell r="J479" t="str">
            <v>г. Санкт-Петербург</v>
          </cell>
          <cell r="K479" t="str">
            <v>29.11.2005</v>
          </cell>
          <cell r="L479" t="str">
            <v>198206</v>
          </cell>
          <cell r="M479" t="str">
            <v>г.Санкт-Петербург</v>
          </cell>
          <cell r="N479" t="str">
            <v>г.Санкт-Петербург, Летчика Пилютова ул., 11 4</v>
          </cell>
          <cell r="O479" t="str">
            <v>Собственность</v>
          </cell>
        </row>
        <row r="480">
          <cell r="A480" t="str">
            <v>5541</v>
          </cell>
          <cell r="B480" t="str">
            <v>192 - г.СПб, Наставников пр-т,</v>
          </cell>
          <cell r="C480" t="str">
            <v>192</v>
          </cell>
          <cell r="D480" t="str">
            <v>X500/13SZ5541</v>
          </cell>
          <cell r="E480" t="str">
            <v>13SZ5541</v>
          </cell>
          <cell r="F480" t="str">
            <v>ТС Пятерочка</v>
          </cell>
          <cell r="G480" t="str">
            <v>Северо-Запад</v>
          </cell>
          <cell r="H480" t="str">
            <v>Северо-Запад 1</v>
          </cell>
          <cell r="I480" t="str">
            <v>Кластер Северо-Запад 12 СПБ-ЛО-Всеволожс</v>
          </cell>
          <cell r="J480" t="str">
            <v>г. Санкт-Петербург</v>
          </cell>
          <cell r="K480" t="str">
            <v>31.03.2006</v>
          </cell>
          <cell r="L480" t="str">
            <v>195426</v>
          </cell>
          <cell r="M480" t="str">
            <v>г.Санкт-Петербург</v>
          </cell>
          <cell r="N480" t="str">
            <v>г.Санкт-Петербург, Наставников пр, 18</v>
          </cell>
          <cell r="O480" t="str">
            <v>Собственность</v>
          </cell>
        </row>
        <row r="481">
          <cell r="A481" t="str">
            <v>5542</v>
          </cell>
          <cell r="B481" t="str">
            <v>199 - г.СПб, Пулковское ш.,</v>
          </cell>
          <cell r="C481" t="str">
            <v>199</v>
          </cell>
          <cell r="D481" t="str">
            <v>X500/13SZ5542</v>
          </cell>
          <cell r="E481" t="str">
            <v>13SZ5542</v>
          </cell>
          <cell r="F481" t="str">
            <v>ТС Пятерочка</v>
          </cell>
          <cell r="G481" t="str">
            <v>Северо-Запад</v>
          </cell>
          <cell r="H481" t="str">
            <v>Северо-Запад 3</v>
          </cell>
          <cell r="I481" t="str">
            <v>Кластер Северо-Запад 05 Тосно</v>
          </cell>
          <cell r="J481" t="str">
            <v>г. Санкт-Петербург</v>
          </cell>
          <cell r="K481" t="str">
            <v>05.06.2006</v>
          </cell>
          <cell r="L481" t="str">
            <v>196240</v>
          </cell>
          <cell r="M481" t="str">
            <v>г.Санкт-Петербург</v>
          </cell>
          <cell r="N481" t="str">
            <v>г.Санкт-Петербург, Пулковское ш., 11 к.1</v>
          </cell>
          <cell r="O481" t="str">
            <v>Собственность</v>
          </cell>
        </row>
        <row r="482">
          <cell r="A482" t="str">
            <v>5543</v>
          </cell>
          <cell r="B482" t="str">
            <v>239 - г.СПб, Ветеранов пр-т,</v>
          </cell>
          <cell r="C482" t="str">
            <v>239</v>
          </cell>
          <cell r="D482" t="str">
            <v>X500/13SZ5543</v>
          </cell>
          <cell r="E482" t="str">
            <v>13SZ5543</v>
          </cell>
          <cell r="F482" t="str">
            <v>ТС Пятерочка</v>
          </cell>
          <cell r="G482" t="str">
            <v>Северо-Запад</v>
          </cell>
          <cell r="H482" t="str">
            <v>Северо-Запад 3</v>
          </cell>
          <cell r="I482" t="str">
            <v>Кластер Северо-Запад 13 СПБ Юго-Запад</v>
          </cell>
          <cell r="J482" t="str">
            <v>г. Санкт-Петербург</v>
          </cell>
          <cell r="K482" t="str">
            <v>15.12.2008</v>
          </cell>
          <cell r="L482" t="str">
            <v>198261</v>
          </cell>
          <cell r="M482" t="str">
            <v>г.Санкт-Петербург</v>
          </cell>
          <cell r="N482" t="str">
            <v>г.Санкт-Петербург, Ветеранов пр, 114 к.1,л.А</v>
          </cell>
          <cell r="O482" t="str">
            <v>Собственность</v>
          </cell>
        </row>
        <row r="483">
          <cell r="A483" t="str">
            <v>5544</v>
          </cell>
          <cell r="B483" t="str">
            <v>248 - г.Шлиссельбург, Красный</v>
          </cell>
          <cell r="C483" t="str">
            <v>248</v>
          </cell>
          <cell r="D483" t="str">
            <v>X500/13SZ5544</v>
          </cell>
          <cell r="E483" t="str">
            <v>13SZ5544</v>
          </cell>
          <cell r="F483" t="str">
            <v>ТС Пятерочка</v>
          </cell>
          <cell r="G483" t="str">
            <v>Северо-Запад</v>
          </cell>
          <cell r="H483" t="str">
            <v>Северо-Запад 1</v>
          </cell>
          <cell r="I483" t="str">
            <v>Кластер Северо-Запад 18 Кировск</v>
          </cell>
          <cell r="J483" t="str">
            <v>Ленинградская обл.</v>
          </cell>
          <cell r="K483" t="str">
            <v>05.09.2007</v>
          </cell>
          <cell r="L483" t="str">
            <v>187320</v>
          </cell>
          <cell r="M483" t="str">
            <v>г.Шлиссельбург</v>
          </cell>
          <cell r="N483" t="str">
            <v>г.Шлиссельбург, Красный проспект ул., 2</v>
          </cell>
          <cell r="O483" t="str">
            <v>Собственность</v>
          </cell>
        </row>
        <row r="484">
          <cell r="A484" t="str">
            <v>5545</v>
          </cell>
          <cell r="B484" t="str">
            <v>255 - г.СПб, Седова ул.</v>
          </cell>
          <cell r="C484" t="str">
            <v>255</v>
          </cell>
          <cell r="D484" t="str">
            <v>X500/13SZ5545</v>
          </cell>
          <cell r="E484" t="str">
            <v>13SZ5545</v>
          </cell>
          <cell r="F484" t="str">
            <v>ТС Пятерочка</v>
          </cell>
          <cell r="G484" t="str">
            <v>Северо-Запад</v>
          </cell>
          <cell r="H484" t="str">
            <v>Северо-Запад 3</v>
          </cell>
          <cell r="I484" t="str">
            <v>Кластер Северо-Запад 19 СПБ-Охта</v>
          </cell>
          <cell r="J484" t="str">
            <v>г. Санкт-Петербург</v>
          </cell>
          <cell r="K484" t="str">
            <v>10.08.2007</v>
          </cell>
          <cell r="L484" t="str">
            <v>192174</v>
          </cell>
          <cell r="M484" t="str">
            <v>г.Санкт-Петербург</v>
          </cell>
          <cell r="N484" t="str">
            <v>г.Санкт-Петербург, Седова ул., 85</v>
          </cell>
          <cell r="O484" t="str">
            <v>Собственность</v>
          </cell>
        </row>
        <row r="485">
          <cell r="A485" t="str">
            <v>5546</v>
          </cell>
          <cell r="B485" t="str">
            <v>256 - г.СПб, Большевиков пр-т,</v>
          </cell>
          <cell r="C485" t="str">
            <v>256</v>
          </cell>
          <cell r="D485" t="str">
            <v>X500/13SZ5546</v>
          </cell>
          <cell r="E485" t="str">
            <v>13SZ5546</v>
          </cell>
          <cell r="F485" t="str">
            <v>ТС Пятерочка</v>
          </cell>
          <cell r="G485" t="str">
            <v>Северо-Запад</v>
          </cell>
          <cell r="H485" t="str">
            <v>Северо-Запад 1</v>
          </cell>
          <cell r="I485" t="str">
            <v>Кластер Северо-Запад 18 Кировск</v>
          </cell>
          <cell r="J485" t="str">
            <v>г. Санкт-Петербург</v>
          </cell>
          <cell r="K485" t="str">
            <v>06.07.2007</v>
          </cell>
          <cell r="L485" t="str">
            <v>193079</v>
          </cell>
          <cell r="M485" t="str">
            <v>г.Санкт-Петербург</v>
          </cell>
          <cell r="N485" t="str">
            <v>г.Санкт-Петербург, Большевиков пр, 83</v>
          </cell>
          <cell r="O485" t="str">
            <v>Собственность</v>
          </cell>
        </row>
        <row r="486">
          <cell r="A486" t="str">
            <v>5547</v>
          </cell>
          <cell r="B486" t="str">
            <v>257 - г.СПб, Художников пр-т</v>
          </cell>
          <cell r="C486" t="str">
            <v>257</v>
          </cell>
          <cell r="D486" t="str">
            <v>X500/13SZ5547</v>
          </cell>
          <cell r="E486" t="str">
            <v>13SZ5547</v>
          </cell>
          <cell r="F486" t="str">
            <v>ТС Пятерочка</v>
          </cell>
          <cell r="G486" t="str">
            <v>Северо-Запад</v>
          </cell>
          <cell r="H486" t="str">
            <v>Северо-Запад 3</v>
          </cell>
          <cell r="I486" t="str">
            <v>Кластер Северо-Запад 17 ЛО-Сертолово</v>
          </cell>
          <cell r="J486" t="str">
            <v>г. Санкт-Петербург</v>
          </cell>
          <cell r="K486" t="str">
            <v>25.10.2007</v>
          </cell>
          <cell r="L486" t="str">
            <v>194352</v>
          </cell>
          <cell r="M486" t="str">
            <v>г.Санкт-Петербург</v>
          </cell>
          <cell r="N486" t="str">
            <v>г.Санкт-Петербург, Художников пр, 45</v>
          </cell>
          <cell r="O486" t="str">
            <v>Собственность</v>
          </cell>
        </row>
        <row r="487">
          <cell r="A487" t="str">
            <v>5548</v>
          </cell>
          <cell r="B487" t="str">
            <v>259 - г.СПб, Комендантский пр-</v>
          </cell>
          <cell r="C487" t="str">
            <v>259</v>
          </cell>
          <cell r="D487" t="str">
            <v>X500/13SZ5548</v>
          </cell>
          <cell r="E487" t="str">
            <v>13SZ5548</v>
          </cell>
          <cell r="F487" t="str">
            <v>ТС Пятерочка</v>
          </cell>
          <cell r="G487" t="str">
            <v>Северо-Запад</v>
          </cell>
          <cell r="H487" t="str">
            <v>Северо-Запад 3</v>
          </cell>
          <cell r="I487" t="str">
            <v>Кластер Северо-Запад 14 СПБ-Центр</v>
          </cell>
          <cell r="J487" t="str">
            <v>г. Санкт-Петербург</v>
          </cell>
          <cell r="K487" t="str">
            <v>08.08.2008</v>
          </cell>
          <cell r="L487" t="str">
            <v>197373</v>
          </cell>
          <cell r="M487" t="str">
            <v>г.Санкт-Петербург</v>
          </cell>
          <cell r="N487" t="str">
            <v>г.Санкт-Петербург, Комендантский пр, 38</v>
          </cell>
          <cell r="O487" t="str">
            <v>Собственность</v>
          </cell>
        </row>
        <row r="488">
          <cell r="A488" t="str">
            <v>5549</v>
          </cell>
          <cell r="B488" t="str">
            <v>261 - г.СПб, Савушкина ул.,</v>
          </cell>
          <cell r="C488" t="str">
            <v>261</v>
          </cell>
          <cell r="D488" t="str">
            <v>X500/13SZ5549</v>
          </cell>
          <cell r="E488" t="str">
            <v>13SZ5549</v>
          </cell>
          <cell r="F488" t="str">
            <v>ТС Пятерочка</v>
          </cell>
          <cell r="G488" t="str">
            <v>Северо-Запад</v>
          </cell>
          <cell r="H488" t="str">
            <v>Северо-Запад 3</v>
          </cell>
          <cell r="I488" t="str">
            <v>Кластер Северо-Запад 11 СПБ-ЛО-Выборг</v>
          </cell>
          <cell r="J488" t="str">
            <v>г. Санкт-Петербург</v>
          </cell>
          <cell r="K488" t="str">
            <v>30.05.2007</v>
          </cell>
          <cell r="L488" t="str">
            <v>197374</v>
          </cell>
          <cell r="M488" t="str">
            <v>г.Санкт-Петербург</v>
          </cell>
          <cell r="N488" t="str">
            <v>г.Санкт-Петербург, Савушкина ул., 115 5</v>
          </cell>
          <cell r="O488" t="str">
            <v>Собственность</v>
          </cell>
        </row>
        <row r="489">
          <cell r="A489" t="str">
            <v>5550</v>
          </cell>
          <cell r="B489" t="str">
            <v>262 - г.СПб, Савушкина ул.,</v>
          </cell>
          <cell r="C489" t="str">
            <v>262</v>
          </cell>
          <cell r="D489" t="str">
            <v>X500/13SZ5550</v>
          </cell>
          <cell r="E489" t="str">
            <v>13SZ5550</v>
          </cell>
          <cell r="F489" t="str">
            <v>ТС Пятерочка</v>
          </cell>
          <cell r="G489" t="str">
            <v>Северо-Запад</v>
          </cell>
          <cell r="H489" t="str">
            <v>Северо-Запад 3</v>
          </cell>
          <cell r="I489" t="str">
            <v>Кластер Северо-Запад 11 СПБ-ЛО-Выборг</v>
          </cell>
          <cell r="J489" t="str">
            <v>г. Санкт-Петербург</v>
          </cell>
          <cell r="K489" t="str">
            <v>29.02.2008</v>
          </cell>
          <cell r="L489" t="str">
            <v>197374</v>
          </cell>
          <cell r="M489" t="str">
            <v>г.Санкт-Петербург</v>
          </cell>
          <cell r="N489" t="str">
            <v>г.Санкт-Петербург, Савушкина ул., 136 1</v>
          </cell>
          <cell r="O489" t="str">
            <v>Собственность</v>
          </cell>
        </row>
        <row r="490">
          <cell r="A490" t="str">
            <v>5551</v>
          </cell>
          <cell r="B490" t="str">
            <v>263 - г.Ломоносов, Красноармей</v>
          </cell>
          <cell r="C490" t="str">
            <v>263</v>
          </cell>
          <cell r="D490" t="str">
            <v>X500/13SZ5551</v>
          </cell>
          <cell r="E490" t="str">
            <v>13SZ5551</v>
          </cell>
          <cell r="F490" t="str">
            <v>ТС Пятерочка</v>
          </cell>
          <cell r="G490" t="str">
            <v>Северо-Запад</v>
          </cell>
          <cell r="H490" t="str">
            <v>Северо-Запад 3</v>
          </cell>
          <cell r="I490" t="str">
            <v>Кластер Северо-Запад 10 СПБ-ЛО-Петергоф</v>
          </cell>
          <cell r="J490" t="str">
            <v>г. Санкт-Петербург</v>
          </cell>
          <cell r="K490" t="str">
            <v>30.11.2007</v>
          </cell>
          <cell r="L490" t="str">
            <v>198412</v>
          </cell>
          <cell r="M490" t="str">
            <v>г.Ломоносов</v>
          </cell>
          <cell r="N490" t="str">
            <v>г.Ломоносов, Красноармейская ул., 33</v>
          </cell>
          <cell r="O490" t="str">
            <v>Собственность</v>
          </cell>
        </row>
        <row r="491">
          <cell r="A491" t="str">
            <v>5552</v>
          </cell>
          <cell r="B491" t="str">
            <v>267 - г.СПб, Брянцева ул.,</v>
          </cell>
          <cell r="C491" t="str">
            <v>267</v>
          </cell>
          <cell r="D491" t="str">
            <v>X500/13SZ5552</v>
          </cell>
          <cell r="E491" t="str">
            <v>13SZ5552</v>
          </cell>
          <cell r="F491" t="str">
            <v>ТС Пятерочка</v>
          </cell>
          <cell r="G491" t="str">
            <v>Северо-Запад</v>
          </cell>
          <cell r="H491" t="str">
            <v>Северо-Запад 3</v>
          </cell>
          <cell r="I491" t="str">
            <v>Кластер Северо-Запад 17 ЛО-Сертолово</v>
          </cell>
          <cell r="J491" t="str">
            <v>г. Санкт-Петербург</v>
          </cell>
          <cell r="K491" t="str">
            <v>17.08.2009</v>
          </cell>
          <cell r="L491" t="str">
            <v>195297</v>
          </cell>
          <cell r="M491" t="str">
            <v>г.Санкт-Петербург</v>
          </cell>
          <cell r="N491" t="str">
            <v>г.Санкт-Петербург, Брянцева ул., 19 л.А</v>
          </cell>
          <cell r="O491" t="str">
            <v>Собственность</v>
          </cell>
        </row>
        <row r="492">
          <cell r="A492" t="str">
            <v>5553</v>
          </cell>
          <cell r="B492" t="str">
            <v>269 - г.Кингисепп, К. Маркса у</v>
          </cell>
          <cell r="C492" t="str">
            <v>269</v>
          </cell>
          <cell r="D492" t="str">
            <v>X500/13SZ5553</v>
          </cell>
          <cell r="E492" t="str">
            <v>13SZ5553</v>
          </cell>
          <cell r="F492" t="str">
            <v>ТС Пятерочка</v>
          </cell>
          <cell r="G492" t="str">
            <v>Северо-Запад</v>
          </cell>
          <cell r="H492" t="str">
            <v>Северо-Запад 3</v>
          </cell>
          <cell r="I492" t="str">
            <v>Кластер Северо-Запад 10 СПБ-ЛО-Петергоф</v>
          </cell>
          <cell r="J492" t="str">
            <v>Ленинградская обл.</v>
          </cell>
          <cell r="K492" t="str">
            <v>15.12.2008</v>
          </cell>
          <cell r="L492" t="str">
            <v>188480</v>
          </cell>
          <cell r="M492" t="str">
            <v>г.Кингисепп</v>
          </cell>
          <cell r="N492" t="str">
            <v>г.Кингисепп, Карла Маркса пр, 44 А</v>
          </cell>
          <cell r="O492" t="str">
            <v>Собственность</v>
          </cell>
        </row>
        <row r="493">
          <cell r="A493" t="str">
            <v>5554</v>
          </cell>
          <cell r="B493" t="str">
            <v>699 - Пятерочка</v>
          </cell>
          <cell r="C493" t="str">
            <v>699</v>
          </cell>
          <cell r="D493" t="str">
            <v>X500/13SZ5554</v>
          </cell>
          <cell r="E493" t="str">
            <v>13SZ5554</v>
          </cell>
          <cell r="F493" t="str">
            <v>ТС Пятерочка</v>
          </cell>
          <cell r="G493" t="str">
            <v>Северо-Запад</v>
          </cell>
          <cell r="H493" t="str">
            <v>Северо-Запад 3</v>
          </cell>
          <cell r="I493" t="str">
            <v>Кластер Северо-Запад 19 СПБ-Охта</v>
          </cell>
          <cell r="J493" t="str">
            <v>г. Санкт-Петербург</v>
          </cell>
          <cell r="K493" t="str">
            <v>25.11.2009</v>
          </cell>
          <cell r="L493" t="str">
            <v>195043</v>
          </cell>
          <cell r="M493" t="str">
            <v>г.Санкт-Петербург</v>
          </cell>
          <cell r="N493" t="str">
            <v>г.Санкт-Петербург, Рябовское ш., 101 л.А,п.3Н</v>
          </cell>
          <cell r="O493" t="str">
            <v>Аренда</v>
          </cell>
        </row>
        <row r="494">
          <cell r="A494" t="str">
            <v>5555</v>
          </cell>
          <cell r="B494" t="str">
            <v>300-Пятерочка</v>
          </cell>
          <cell r="C494" t="str">
            <v>300</v>
          </cell>
          <cell r="D494" t="str">
            <v>X500/13SZ5555</v>
          </cell>
          <cell r="E494" t="str">
            <v>13SZ5555</v>
          </cell>
          <cell r="F494" t="str">
            <v>ТС Пятерочка</v>
          </cell>
          <cell r="G494" t="str">
            <v>Северо-Запад</v>
          </cell>
          <cell r="H494" t="str">
            <v>Северо-Запад 1</v>
          </cell>
          <cell r="I494" t="str">
            <v>Кластер Северо-Запад 18 Кировск</v>
          </cell>
          <cell r="J494" t="str">
            <v>Ленинградская обл.</v>
          </cell>
          <cell r="K494" t="str">
            <v>24.08.2004</v>
          </cell>
          <cell r="L494" t="str">
            <v>187330</v>
          </cell>
          <cell r="M494" t="str">
            <v>г.Отрадное</v>
          </cell>
          <cell r="N494" t="str">
            <v>г.Отрадное, Ленина ул., 1 А</v>
          </cell>
          <cell r="O494" t="str">
            <v>Собственность</v>
          </cell>
        </row>
        <row r="495">
          <cell r="A495" t="str">
            <v>5556</v>
          </cell>
          <cell r="B495" t="str">
            <v>301-Пятерочка</v>
          </cell>
          <cell r="C495" t="str">
            <v>301</v>
          </cell>
          <cell r="D495" t="str">
            <v>X500/13SZ5556</v>
          </cell>
          <cell r="E495" t="str">
            <v>13SZ5556</v>
          </cell>
          <cell r="F495" t="str">
            <v>ТС Пятерочка</v>
          </cell>
          <cell r="G495" t="str">
            <v>Северо-Запад</v>
          </cell>
          <cell r="H495" t="str">
            <v>Северо-Запад 2</v>
          </cell>
          <cell r="I495" t="str">
            <v>Кластер Северо-Запад 02 ЛО-Гатчина</v>
          </cell>
          <cell r="J495" t="str">
            <v>Ленинградская обл.</v>
          </cell>
          <cell r="K495" t="str">
            <v>18.07.2008</v>
          </cell>
          <cell r="L495" t="str">
            <v>188300</v>
          </cell>
          <cell r="M495" t="str">
            <v>г.Гатчина</v>
          </cell>
          <cell r="N495" t="str">
            <v>г.Гатчина, 25 Октября пр., 42</v>
          </cell>
          <cell r="O495" t="str">
            <v>Собственность</v>
          </cell>
        </row>
        <row r="496">
          <cell r="A496" t="str">
            <v>5557</v>
          </cell>
          <cell r="B496" t="str">
            <v>302-Пятерочка</v>
          </cell>
          <cell r="C496" t="str">
            <v>302</v>
          </cell>
          <cell r="D496" t="str">
            <v>X500/13SZ5557</v>
          </cell>
          <cell r="E496" t="str">
            <v>13SZ5557</v>
          </cell>
          <cell r="F496" t="str">
            <v>ТС Пятерочка</v>
          </cell>
          <cell r="G496" t="str">
            <v>Северо-Запад</v>
          </cell>
          <cell r="H496" t="str">
            <v>Северо-Запад 1</v>
          </cell>
          <cell r="I496" t="str">
            <v>Кластер Северо-Запад 18 Кировск</v>
          </cell>
          <cell r="J496" t="str">
            <v>г. Санкт-Петербург</v>
          </cell>
          <cell r="K496" t="str">
            <v>27.04.2005</v>
          </cell>
          <cell r="L496" t="str">
            <v>196655</v>
          </cell>
          <cell r="M496" t="str">
            <v>г.Колпино</v>
          </cell>
          <cell r="N496" t="str">
            <v>г.Колпино, Ижорского Батальона ул., 13</v>
          </cell>
          <cell r="O496" t="str">
            <v>Аренда</v>
          </cell>
        </row>
        <row r="497">
          <cell r="A497" t="str">
            <v>5558</v>
          </cell>
          <cell r="B497" t="str">
            <v>303-Пятерочка</v>
          </cell>
          <cell r="C497" t="str">
            <v>303</v>
          </cell>
          <cell r="D497" t="str">
            <v>X500/13SZ5558</v>
          </cell>
          <cell r="E497" t="str">
            <v>13SZ5558</v>
          </cell>
          <cell r="F497" t="str">
            <v>ТС Пятерочка</v>
          </cell>
          <cell r="G497" t="str">
            <v>Северо-Запад</v>
          </cell>
          <cell r="H497" t="str">
            <v>Северо-Запад 3</v>
          </cell>
          <cell r="I497" t="str">
            <v>Кластер Северо-Запад 14 СПБ-Центр</v>
          </cell>
          <cell r="J497" t="str">
            <v>г. Санкт-Петербург</v>
          </cell>
          <cell r="K497" t="str">
            <v>05.04.2005</v>
          </cell>
          <cell r="L497" t="str">
            <v>197110</v>
          </cell>
          <cell r="M497" t="str">
            <v>г.Санкт-Петербург</v>
          </cell>
          <cell r="N497" t="str">
            <v>г.Санкт-Петербург, Пионерская ул., 21</v>
          </cell>
          <cell r="O497" t="str">
            <v>Собственность</v>
          </cell>
        </row>
        <row r="498">
          <cell r="A498" t="str">
            <v>5559</v>
          </cell>
          <cell r="B498" t="str">
            <v>304-Пятерочка</v>
          </cell>
          <cell r="C498" t="str">
            <v>304</v>
          </cell>
          <cell r="D498" t="str">
            <v>X500/13SZ5559</v>
          </cell>
          <cell r="E498" t="str">
            <v>13SZ5559</v>
          </cell>
          <cell r="F498" t="str">
            <v>ТС Пятерочка</v>
          </cell>
          <cell r="G498" t="str">
            <v>Северо-Запад</v>
          </cell>
          <cell r="H498" t="str">
            <v>Северо-Запад 1</v>
          </cell>
          <cell r="I498" t="str">
            <v>Кластер Северо-Запад 12 СПБ-ЛО-Всеволожс</v>
          </cell>
          <cell r="J498" t="str">
            <v>г. Санкт-Петербург</v>
          </cell>
          <cell r="K498" t="str">
            <v>24.12.2004</v>
          </cell>
          <cell r="L498" t="str">
            <v>195426</v>
          </cell>
          <cell r="M498" t="str">
            <v>г.Санкт-Петербург</v>
          </cell>
          <cell r="N498" t="str">
            <v>г.Санкт-Петербург, Индустриальный пр., 10</v>
          </cell>
          <cell r="O498" t="str">
            <v>Собственность</v>
          </cell>
        </row>
        <row r="499">
          <cell r="A499" t="str">
            <v>5560</v>
          </cell>
          <cell r="B499" t="str">
            <v>305-Пятерочка</v>
          </cell>
          <cell r="C499" t="str">
            <v>305</v>
          </cell>
          <cell r="D499" t="str">
            <v>X500/13SZ5560</v>
          </cell>
          <cell r="E499" t="str">
            <v>13SZ5560</v>
          </cell>
          <cell r="F499" t="str">
            <v>ТС Пятерочка</v>
          </cell>
          <cell r="G499" t="str">
            <v>Северо-Запад</v>
          </cell>
          <cell r="H499" t="str">
            <v>Северо-Запад 1</v>
          </cell>
          <cell r="I499" t="str">
            <v>Кластер Северо-Запад 18 Кировск</v>
          </cell>
          <cell r="J499" t="str">
            <v>Ленинградская обл.</v>
          </cell>
          <cell r="K499" t="str">
            <v>30.06.2005</v>
          </cell>
          <cell r="L499" t="str">
            <v>187340</v>
          </cell>
          <cell r="M499" t="str">
            <v>г.Кировск</v>
          </cell>
          <cell r="N499" t="str">
            <v>г.Кировск, Северная ул., 4</v>
          </cell>
          <cell r="O499" t="str">
            <v>Собственность</v>
          </cell>
        </row>
        <row r="500">
          <cell r="A500" t="str">
            <v>5561</v>
          </cell>
          <cell r="B500" t="str">
            <v>306-Пятерочка</v>
          </cell>
          <cell r="C500" t="str">
            <v>306</v>
          </cell>
          <cell r="D500" t="str">
            <v>X500/13SZ5561</v>
          </cell>
          <cell r="E500" t="str">
            <v>13SZ5561</v>
          </cell>
          <cell r="F500" t="str">
            <v>ТС Пятерочка</v>
          </cell>
          <cell r="G500" t="str">
            <v>Северо-Запад</v>
          </cell>
          <cell r="H500" t="str">
            <v>Северо-Запад 3</v>
          </cell>
          <cell r="I500" t="str">
            <v>Кластер Северо-Запад 13 СПБ Юго-Запад</v>
          </cell>
          <cell r="J500" t="str">
            <v>г. Санкт-Петербург</v>
          </cell>
          <cell r="K500" t="str">
            <v>05.03.2005</v>
          </cell>
          <cell r="L500" t="str">
            <v>198303</v>
          </cell>
          <cell r="M500" t="str">
            <v>г.Санкт-Петербург</v>
          </cell>
          <cell r="N500" t="str">
            <v>г.Санкт-Петербург, Стачек пр, 105 маг.306</v>
          </cell>
          <cell r="O500" t="str">
            <v>Аренда</v>
          </cell>
        </row>
        <row r="501">
          <cell r="A501" t="str">
            <v>5562</v>
          </cell>
          <cell r="B501" t="str">
            <v>307-Пятерочка</v>
          </cell>
          <cell r="C501" t="str">
            <v>307</v>
          </cell>
          <cell r="D501" t="str">
            <v>X500/13SZ5562</v>
          </cell>
          <cell r="E501" t="str">
            <v>13SZ5562</v>
          </cell>
          <cell r="F501" t="str">
            <v>ТС Пятерочка</v>
          </cell>
          <cell r="G501" t="str">
            <v>Северо-Запад</v>
          </cell>
          <cell r="H501" t="str">
            <v>Северо-Запад 3</v>
          </cell>
          <cell r="I501" t="str">
            <v>Кластер Северо-Запад 19 СПБ-Охта</v>
          </cell>
          <cell r="J501" t="str">
            <v>г. Санкт-Петербург</v>
          </cell>
          <cell r="K501" t="str">
            <v>30.09.2005</v>
          </cell>
          <cell r="L501" t="str">
            <v>192174</v>
          </cell>
          <cell r="M501" t="str">
            <v>г.Санкт-Петербург</v>
          </cell>
          <cell r="N501" t="str">
            <v>г.Санкт-Петербург, Шелгунова ул., 4</v>
          </cell>
          <cell r="O501" t="str">
            <v>Собственность</v>
          </cell>
        </row>
        <row r="502">
          <cell r="A502" t="str">
            <v>5563</v>
          </cell>
          <cell r="B502" t="str">
            <v>309 - г.СПб, Бабушкина ул.,</v>
          </cell>
          <cell r="C502" t="str">
            <v>309</v>
          </cell>
          <cell r="D502" t="str">
            <v>X500/13SZ5563</v>
          </cell>
          <cell r="E502" t="str">
            <v>13SZ5563</v>
          </cell>
          <cell r="F502" t="str">
            <v>ТС Пятерочка</v>
          </cell>
          <cell r="G502" t="str">
            <v>Северо-Запад</v>
          </cell>
          <cell r="H502" t="str">
            <v>Северо-Запад 3</v>
          </cell>
          <cell r="I502" t="str">
            <v>Кластер Северо-Запад 19 СПБ-Охта</v>
          </cell>
          <cell r="J502" t="str">
            <v>г. Санкт-Петербург</v>
          </cell>
          <cell r="K502" t="str">
            <v>30.06.2005</v>
          </cell>
          <cell r="L502" t="str">
            <v>192029</v>
          </cell>
          <cell r="M502" t="str">
            <v>г.Санкт-Петербург</v>
          </cell>
          <cell r="N502" t="str">
            <v>г.Санкт-Петербург, Бабушкина ул., 9</v>
          </cell>
          <cell r="O502" t="str">
            <v>Собственность</v>
          </cell>
        </row>
        <row r="503">
          <cell r="A503" t="str">
            <v>5564</v>
          </cell>
          <cell r="B503" t="str">
            <v>310-Пятерочка</v>
          </cell>
          <cell r="C503" t="str">
            <v>310</v>
          </cell>
          <cell r="D503" t="str">
            <v>X500/13SZ5564</v>
          </cell>
          <cell r="E503" t="str">
            <v>13SZ5564</v>
          </cell>
          <cell r="F503" t="str">
            <v>ТС Пятерочка</v>
          </cell>
          <cell r="G503" t="str">
            <v>Северо-Запад</v>
          </cell>
          <cell r="H503" t="str">
            <v>Северо-Запад 3</v>
          </cell>
          <cell r="I503" t="str">
            <v>Кластер Северо-Запад 13 СПБ Юго-Запад</v>
          </cell>
          <cell r="J503" t="str">
            <v>г. Санкт-Петербург</v>
          </cell>
          <cell r="K503" t="str">
            <v>30.07.2005</v>
          </cell>
          <cell r="L503" t="str">
            <v>192286</v>
          </cell>
          <cell r="M503" t="str">
            <v>г.Санкт-Петербург</v>
          </cell>
          <cell r="N503" t="str">
            <v>г.Санкт-Петербург, Димитрова ул., 18</v>
          </cell>
          <cell r="O503" t="str">
            <v>Собственность</v>
          </cell>
        </row>
        <row r="504">
          <cell r="A504" t="str">
            <v>5565</v>
          </cell>
          <cell r="B504" t="str">
            <v>311 - г.СПб, Большевиков пр-т,</v>
          </cell>
          <cell r="C504" t="str">
            <v>311</v>
          </cell>
          <cell r="D504" t="str">
            <v>X500/13SZ5565</v>
          </cell>
          <cell r="E504" t="str">
            <v>13SZ5565</v>
          </cell>
          <cell r="F504" t="str">
            <v>ТС Пятерочка</v>
          </cell>
          <cell r="G504" t="str">
            <v>Северо-Запад</v>
          </cell>
          <cell r="H504" t="str">
            <v>Северо-Запад 1</v>
          </cell>
          <cell r="I504" t="str">
            <v>Кластер Северо-Запад 18 Кировск</v>
          </cell>
          <cell r="J504" t="str">
            <v>г. Санкт-Петербург</v>
          </cell>
          <cell r="K504" t="str">
            <v>29.07.2005</v>
          </cell>
          <cell r="L504" t="str">
            <v>193232</v>
          </cell>
          <cell r="M504" t="str">
            <v>г.Санкт-Петербург</v>
          </cell>
          <cell r="N504" t="str">
            <v>г.Санкт-Петербург, Большевиков пр, 21</v>
          </cell>
          <cell r="O504" t="str">
            <v>Собственность</v>
          </cell>
        </row>
        <row r="505">
          <cell r="A505" t="str">
            <v>5566</v>
          </cell>
          <cell r="B505" t="str">
            <v>312 - г.СПб, Бухарестская ул.,</v>
          </cell>
          <cell r="C505" t="str">
            <v>312</v>
          </cell>
          <cell r="D505" t="str">
            <v>X500/13SZ5566</v>
          </cell>
          <cell r="E505" t="str">
            <v>13SZ5566</v>
          </cell>
          <cell r="F505" t="str">
            <v>ТС Пятерочка</v>
          </cell>
          <cell r="G505" t="str">
            <v>Северо-Запад</v>
          </cell>
          <cell r="H505" t="str">
            <v>Северо-Запад 3</v>
          </cell>
          <cell r="I505" t="str">
            <v>Кластер Северо-Запад 19 СПБ-Охта</v>
          </cell>
          <cell r="J505" t="str">
            <v>г. Санкт-Петербург</v>
          </cell>
          <cell r="K505" t="str">
            <v>25.08.2005</v>
          </cell>
          <cell r="L505" t="str">
            <v>192242</v>
          </cell>
          <cell r="M505" t="str">
            <v>г.Санкт-Петербург</v>
          </cell>
          <cell r="N505" t="str">
            <v>г.Санкт-Петербург, Бухарестская ул., 23 1</v>
          </cell>
          <cell r="O505" t="str">
            <v>Собственность</v>
          </cell>
        </row>
        <row r="506">
          <cell r="A506" t="str">
            <v>5567</v>
          </cell>
          <cell r="B506" t="str">
            <v>313 - г.СПб, Гаванская ул.,</v>
          </cell>
          <cell r="C506" t="str">
            <v>313</v>
          </cell>
          <cell r="D506" t="str">
            <v>X500/13SZ5567</v>
          </cell>
          <cell r="E506" t="str">
            <v>13SZ5567</v>
          </cell>
          <cell r="F506" t="str">
            <v>ТС Пятерочка</v>
          </cell>
          <cell r="G506" t="str">
            <v>Северо-Запад</v>
          </cell>
          <cell r="H506" t="str">
            <v>Северо-Запад 3</v>
          </cell>
          <cell r="I506" t="str">
            <v>Кластер Северо-Запад 14 СПБ-Центр</v>
          </cell>
          <cell r="J506" t="str">
            <v>г. Санкт-Петербург</v>
          </cell>
          <cell r="K506" t="str">
            <v>26.08.2005</v>
          </cell>
          <cell r="L506" t="str">
            <v>199406</v>
          </cell>
          <cell r="M506" t="str">
            <v>г.Санкт-Петербург</v>
          </cell>
          <cell r="N506" t="str">
            <v>г.Санкт-Петербург, Гаванская ул., 45</v>
          </cell>
          <cell r="O506" t="str">
            <v>Собственность</v>
          </cell>
        </row>
        <row r="507">
          <cell r="A507" t="str">
            <v>5568</v>
          </cell>
          <cell r="B507" t="str">
            <v>314 - г.СПб, Ивановская ул.,</v>
          </cell>
          <cell r="C507" t="str">
            <v>314</v>
          </cell>
          <cell r="D507" t="str">
            <v>X500/13SZ5568</v>
          </cell>
          <cell r="E507" t="str">
            <v>13SZ5568</v>
          </cell>
          <cell r="F507" t="str">
            <v>ТС Пятерочка</v>
          </cell>
          <cell r="G507" t="str">
            <v>Северо-Запад</v>
          </cell>
          <cell r="H507" t="str">
            <v>Северо-Запад 3</v>
          </cell>
          <cell r="I507" t="str">
            <v>Кластер Северо-Запад 19 СПБ-Охта</v>
          </cell>
          <cell r="J507" t="str">
            <v>г. Санкт-Петербург</v>
          </cell>
          <cell r="K507" t="str">
            <v>17.08.2005</v>
          </cell>
          <cell r="L507" t="str">
            <v>192131</v>
          </cell>
          <cell r="M507" t="str">
            <v>г.Санкт-Петербург</v>
          </cell>
          <cell r="N507" t="str">
            <v>г.Санкт-Петербург, Ивановская ул., 6</v>
          </cell>
          <cell r="O507" t="str">
            <v>Собственность</v>
          </cell>
        </row>
        <row r="508">
          <cell r="A508" t="str">
            <v>5569</v>
          </cell>
          <cell r="B508" t="str">
            <v>315-Пятерочка</v>
          </cell>
          <cell r="C508" t="str">
            <v>315</v>
          </cell>
          <cell r="D508" t="str">
            <v>X500/13SZ5569</v>
          </cell>
          <cell r="E508" t="str">
            <v>13SZ5569</v>
          </cell>
          <cell r="F508" t="str">
            <v>ТС Пятерочка</v>
          </cell>
          <cell r="G508" t="str">
            <v>Северо-Запад</v>
          </cell>
          <cell r="H508" t="str">
            <v>Северо-Запад 3</v>
          </cell>
          <cell r="I508" t="str">
            <v>Кластер Северо-Запад 11 СПБ-ЛО-Выборг</v>
          </cell>
          <cell r="J508" t="str">
            <v>г. Санкт-Петербург</v>
          </cell>
          <cell r="K508" t="str">
            <v>30.07.2005</v>
          </cell>
          <cell r="L508" t="str">
            <v>197348</v>
          </cell>
          <cell r="M508" t="str">
            <v>г.Санкт-Петербург</v>
          </cell>
          <cell r="N508" t="str">
            <v>г.Санкт-Петербург, Богатырский пр-т, 4</v>
          </cell>
          <cell r="O508" t="str">
            <v>Собственность</v>
          </cell>
        </row>
        <row r="509">
          <cell r="A509" t="str">
            <v>5570</v>
          </cell>
          <cell r="B509" t="str">
            <v>316-Пятерочка</v>
          </cell>
          <cell r="C509" t="str">
            <v>316</v>
          </cell>
          <cell r="D509" t="str">
            <v>X500/13SZ5570</v>
          </cell>
          <cell r="E509" t="str">
            <v>13SZ5570</v>
          </cell>
          <cell r="F509" t="str">
            <v>ТС Пятерочка</v>
          </cell>
          <cell r="G509" t="str">
            <v>Северо-Запад</v>
          </cell>
          <cell r="H509" t="str">
            <v>Северо-Запад 3</v>
          </cell>
          <cell r="I509" t="str">
            <v>Кластер Северо-Запад 19 СПБ-Охта</v>
          </cell>
          <cell r="J509" t="str">
            <v>г. Санкт-Петербург</v>
          </cell>
          <cell r="K509" t="str">
            <v>30.07.2005</v>
          </cell>
          <cell r="L509" t="str">
            <v>195197</v>
          </cell>
          <cell r="M509" t="str">
            <v>г.Санкт-Петербург</v>
          </cell>
          <cell r="N509" t="str">
            <v>г.Санкт-Петербург, Кондратьевский пр, 48</v>
          </cell>
          <cell r="O509" t="str">
            <v>Собственность</v>
          </cell>
        </row>
        <row r="510">
          <cell r="A510" t="str">
            <v>5571</v>
          </cell>
          <cell r="B510" t="str">
            <v>317-Пятерочка</v>
          </cell>
          <cell r="C510" t="str">
            <v>317</v>
          </cell>
          <cell r="D510" t="str">
            <v>X500/13SZ5571</v>
          </cell>
          <cell r="E510" t="str">
            <v>13SZ5571</v>
          </cell>
          <cell r="F510" t="str">
            <v>ТС Пятерочка</v>
          </cell>
          <cell r="G510" t="str">
            <v>Северо-Запад</v>
          </cell>
          <cell r="H510" t="str">
            <v>Северо-Запад 1</v>
          </cell>
          <cell r="I510" t="str">
            <v>Кластер Северо-Запад 18 Кировск</v>
          </cell>
          <cell r="J510" t="str">
            <v>г. Санкт-Петербург</v>
          </cell>
          <cell r="K510" t="str">
            <v>19.08.2005</v>
          </cell>
          <cell r="L510" t="str">
            <v>192283</v>
          </cell>
          <cell r="M510" t="str">
            <v>г.Санкт-Петербург</v>
          </cell>
          <cell r="N510" t="str">
            <v>г.Санкт-Петербург, Ярослава Гашека ул., 9</v>
          </cell>
          <cell r="O510" t="str">
            <v>Собственность</v>
          </cell>
        </row>
        <row r="511">
          <cell r="A511" t="str">
            <v>5572</v>
          </cell>
          <cell r="B511" t="str">
            <v>318-Пятерочка</v>
          </cell>
          <cell r="C511" t="str">
            <v>318</v>
          </cell>
          <cell r="D511" t="str">
            <v>X500/13SZ5572</v>
          </cell>
          <cell r="E511" t="str">
            <v>13SZ5572</v>
          </cell>
          <cell r="F511" t="str">
            <v>ТС Пятерочка</v>
          </cell>
          <cell r="G511" t="str">
            <v>Северо-Запад</v>
          </cell>
          <cell r="H511" t="str">
            <v>Северо-Запад 3</v>
          </cell>
          <cell r="I511" t="str">
            <v>Кластер Северо-Запад 17 ЛО-Сертолово</v>
          </cell>
          <cell r="J511" t="str">
            <v>г. Санкт-Петербург</v>
          </cell>
          <cell r="K511" t="str">
            <v>05.08.2005</v>
          </cell>
          <cell r="L511" t="str">
            <v>194292</v>
          </cell>
          <cell r="M511" t="str">
            <v>г.Санкт-Петербург</v>
          </cell>
          <cell r="N511" t="str">
            <v>г.Санкт-Петербург, Культуры пр, 22</v>
          </cell>
          <cell r="O511" t="str">
            <v>Собственность</v>
          </cell>
        </row>
        <row r="512">
          <cell r="A512" t="str">
            <v>5573</v>
          </cell>
          <cell r="B512" t="str">
            <v>319-Пятерочка</v>
          </cell>
          <cell r="C512" t="str">
            <v>319</v>
          </cell>
          <cell r="D512" t="str">
            <v>X500/13SZ5573</v>
          </cell>
          <cell r="E512" t="str">
            <v>13SZ5573</v>
          </cell>
          <cell r="F512" t="str">
            <v>ТС Пятерочка</v>
          </cell>
          <cell r="G512" t="str">
            <v>Северо-Запад</v>
          </cell>
          <cell r="H512" t="str">
            <v>Северо-Запад 3</v>
          </cell>
          <cell r="I512" t="str">
            <v>Кластер Северо-Запад 17 ЛО-Сертолово</v>
          </cell>
          <cell r="J512" t="str">
            <v>г. Санкт-Петербург</v>
          </cell>
          <cell r="K512" t="str">
            <v>09.08.2005</v>
          </cell>
          <cell r="L512" t="str">
            <v>194295</v>
          </cell>
          <cell r="M512" t="str">
            <v>г.Санкт-Петербург</v>
          </cell>
          <cell r="N512" t="str">
            <v>г.Санкт-Петербург, Художников пр-кт, 24</v>
          </cell>
          <cell r="O512" t="str">
            <v>Собственность</v>
          </cell>
        </row>
        <row r="513">
          <cell r="A513" t="str">
            <v>5574</v>
          </cell>
          <cell r="B513" t="str">
            <v>320-Пятерочка</v>
          </cell>
          <cell r="C513" t="str">
            <v>320</v>
          </cell>
          <cell r="D513" t="str">
            <v>X500/13SZ5574</v>
          </cell>
          <cell r="E513" t="str">
            <v>13SZ5574</v>
          </cell>
          <cell r="F513" t="str">
            <v>ТС Пятерочка</v>
          </cell>
          <cell r="G513" t="str">
            <v>Северо-Запад</v>
          </cell>
          <cell r="H513" t="str">
            <v>Северо-Запад 3</v>
          </cell>
          <cell r="I513" t="str">
            <v>Кластер Северо-Запад 05 Тосно</v>
          </cell>
          <cell r="J513" t="str">
            <v>г. Санкт-Петербург</v>
          </cell>
          <cell r="K513" t="str">
            <v>25.08.2005</v>
          </cell>
          <cell r="L513" t="str">
            <v>196191</v>
          </cell>
          <cell r="M513" t="str">
            <v>г.Санкт-Петербург</v>
          </cell>
          <cell r="N513" t="str">
            <v>г.Санкт-Петербург, Новоизмайловский пр, 28</v>
          </cell>
          <cell r="O513" t="str">
            <v>Собственность</v>
          </cell>
        </row>
        <row r="514">
          <cell r="A514" t="str">
            <v>5575</v>
          </cell>
          <cell r="B514" t="str">
            <v>321-Пятерочка</v>
          </cell>
          <cell r="C514" t="str">
            <v>321</v>
          </cell>
          <cell r="D514" t="str">
            <v>X500/13SZ5575</v>
          </cell>
          <cell r="E514" t="str">
            <v>13SZ5575</v>
          </cell>
          <cell r="F514" t="str">
            <v>ТС Пятерочка</v>
          </cell>
          <cell r="G514" t="str">
            <v>Северо-Запад</v>
          </cell>
          <cell r="H514" t="str">
            <v>Северо-Запад 3</v>
          </cell>
          <cell r="I514" t="str">
            <v>Кластер Северо-Запад 14 СПБ-Центр</v>
          </cell>
          <cell r="J514" t="str">
            <v>г. Санкт-Петербург</v>
          </cell>
          <cell r="K514" t="str">
            <v>30.08.2005</v>
          </cell>
          <cell r="L514" t="str">
            <v>199004</v>
          </cell>
          <cell r="M514" t="str">
            <v>г.Санкт-Петербург</v>
          </cell>
          <cell r="N514" t="str">
            <v>г.Санкт-Петербург, Средний пр, 39 42</v>
          </cell>
          <cell r="O514" t="str">
            <v>Собственность</v>
          </cell>
        </row>
        <row r="515">
          <cell r="A515" t="str">
            <v>5576</v>
          </cell>
          <cell r="B515" t="str">
            <v>322-Пятерочка</v>
          </cell>
          <cell r="C515" t="str">
            <v>322</v>
          </cell>
          <cell r="D515" t="str">
            <v>X500/13SZ5576</v>
          </cell>
          <cell r="E515" t="str">
            <v>13SZ5576</v>
          </cell>
          <cell r="F515" t="str">
            <v>ТС Пятерочка</v>
          </cell>
          <cell r="G515" t="str">
            <v>Северо-Запад</v>
          </cell>
          <cell r="H515" t="str">
            <v>Северо-Запад 3</v>
          </cell>
          <cell r="I515" t="str">
            <v>Кластер Северо-Запад 05 Тосно</v>
          </cell>
          <cell r="J515" t="str">
            <v>г. Санкт-Петербург</v>
          </cell>
          <cell r="K515" t="str">
            <v>23.08.2005</v>
          </cell>
          <cell r="L515" t="str">
            <v>196247</v>
          </cell>
          <cell r="M515" t="str">
            <v>г.Санкт-Петербург</v>
          </cell>
          <cell r="N515" t="str">
            <v>г.Санкт-Петербург, Ленинский пр, 156</v>
          </cell>
          <cell r="O515" t="str">
            <v>Собственность</v>
          </cell>
        </row>
        <row r="516">
          <cell r="A516" t="str">
            <v>5577</v>
          </cell>
          <cell r="B516" t="str">
            <v>323-Пятерочка</v>
          </cell>
          <cell r="C516" t="str">
            <v>323</v>
          </cell>
          <cell r="D516" t="str">
            <v>X500/13SZ5577</v>
          </cell>
          <cell r="E516" t="str">
            <v>13SZ5577</v>
          </cell>
          <cell r="F516" t="str">
            <v>ТС Пятерочка</v>
          </cell>
          <cell r="G516" t="str">
            <v>Северо-Запад</v>
          </cell>
          <cell r="H516" t="str">
            <v>Северо-Запад 1</v>
          </cell>
          <cell r="I516" t="str">
            <v>Кластер Северо-Запад 12 СПБ-ЛО-Всеволожс</v>
          </cell>
          <cell r="J516" t="str">
            <v>г. Санкт-Петербург</v>
          </cell>
          <cell r="K516" t="str">
            <v>26.08.2005</v>
          </cell>
          <cell r="L516" t="str">
            <v>195279</v>
          </cell>
          <cell r="M516" t="str">
            <v>г.Санкт-Петербург</v>
          </cell>
          <cell r="N516" t="str">
            <v>г.Санкт-Петербург, Индустриальный пр., 30 23</v>
          </cell>
          <cell r="O516" t="str">
            <v>Собственность</v>
          </cell>
        </row>
        <row r="517">
          <cell r="A517" t="str">
            <v>5578</v>
          </cell>
          <cell r="B517" t="str">
            <v>324-Пятерочка</v>
          </cell>
          <cell r="C517" t="str">
            <v>324</v>
          </cell>
          <cell r="D517" t="str">
            <v>X500/13SZ5578</v>
          </cell>
          <cell r="E517" t="str">
            <v>13SZ5578</v>
          </cell>
          <cell r="F517" t="str">
            <v>ТС Пятерочка</v>
          </cell>
          <cell r="G517" t="str">
            <v>Северо-Запад</v>
          </cell>
          <cell r="H517" t="str">
            <v>Северо-Запад 1</v>
          </cell>
          <cell r="I517" t="str">
            <v>Кластер Северо-Запад 18 Кировск</v>
          </cell>
          <cell r="J517" t="str">
            <v>г. Санкт-Петербург</v>
          </cell>
          <cell r="K517" t="str">
            <v>30.06.2005</v>
          </cell>
          <cell r="L517" t="str">
            <v>192076</v>
          </cell>
          <cell r="M517" t="str">
            <v>г.Санкт-Петербург</v>
          </cell>
          <cell r="N517" t="str">
            <v>г.Санкт-Петербург, Прибрежная ул., 4</v>
          </cell>
          <cell r="O517" t="str">
            <v>Собственность/Аренда</v>
          </cell>
        </row>
        <row r="518">
          <cell r="A518" t="str">
            <v>5579</v>
          </cell>
          <cell r="B518" t="str">
            <v>325-Пятерочка</v>
          </cell>
          <cell r="C518" t="str">
            <v>325</v>
          </cell>
          <cell r="D518" t="str">
            <v>X500/13SZ5579</v>
          </cell>
          <cell r="E518" t="str">
            <v>13SZ5579</v>
          </cell>
          <cell r="F518" t="str">
            <v>ТС Пятерочка</v>
          </cell>
          <cell r="G518" t="str">
            <v>Северо-Запад</v>
          </cell>
          <cell r="H518" t="str">
            <v>Северо-Запад 3</v>
          </cell>
          <cell r="I518" t="str">
            <v>Кластер Северо-Запад 13 СПБ Юго-Запад</v>
          </cell>
          <cell r="J518" t="str">
            <v>г. Санкт-Петербург</v>
          </cell>
          <cell r="K518" t="str">
            <v>30.06.2005</v>
          </cell>
          <cell r="L518" t="str">
            <v>198332</v>
          </cell>
          <cell r="M518" t="str">
            <v>г.Санкт-Петербург</v>
          </cell>
          <cell r="N518" t="str">
            <v>г.Санкт-Петербург, Маршала Жукова пр-кт, 35</v>
          </cell>
          <cell r="O518" t="str">
            <v>Собственность</v>
          </cell>
        </row>
        <row r="519">
          <cell r="A519" t="str">
            <v>5580</v>
          </cell>
          <cell r="B519" t="str">
            <v>327-Пятерочка</v>
          </cell>
          <cell r="C519" t="str">
            <v>327</v>
          </cell>
          <cell r="D519" t="str">
            <v>X500/13SZ5580</v>
          </cell>
          <cell r="E519" t="str">
            <v>13SZ5580</v>
          </cell>
          <cell r="F519" t="str">
            <v>ТС Пятерочка</v>
          </cell>
          <cell r="G519" t="str">
            <v>Северо-Запад</v>
          </cell>
          <cell r="H519" t="str">
            <v>Северо-Запад 3</v>
          </cell>
          <cell r="I519" t="str">
            <v>Кластер Северо-Запад 17 ЛО-Сертолово</v>
          </cell>
          <cell r="J519" t="str">
            <v>г. Санкт-Петербург</v>
          </cell>
          <cell r="K519" t="str">
            <v>15.10.2005</v>
          </cell>
          <cell r="L519" t="str">
            <v>194017</v>
          </cell>
          <cell r="M519" t="str">
            <v>г.Санкт-Петербург</v>
          </cell>
          <cell r="N519" t="str">
            <v>г.Санкт-Петербург, Удельный пр, 17</v>
          </cell>
          <cell r="O519" t="str">
            <v>Собственность</v>
          </cell>
        </row>
        <row r="520">
          <cell r="A520" t="str">
            <v>5581</v>
          </cell>
          <cell r="B520" t="str">
            <v>328-Пятерочка</v>
          </cell>
          <cell r="C520" t="str">
            <v>328</v>
          </cell>
          <cell r="D520" t="str">
            <v>X500/13SZ5581</v>
          </cell>
          <cell r="E520" t="str">
            <v>13SZ5581</v>
          </cell>
          <cell r="F520" t="str">
            <v>ТС Пятерочка</v>
          </cell>
          <cell r="G520" t="str">
            <v>Северо-Запад</v>
          </cell>
          <cell r="H520" t="str">
            <v>Северо-Запад 3</v>
          </cell>
          <cell r="I520" t="str">
            <v>Кластер Северо-Запад 14 СПБ-Центр</v>
          </cell>
          <cell r="J520" t="str">
            <v>г. Санкт-Петербург</v>
          </cell>
          <cell r="K520" t="str">
            <v>26.12.2008</v>
          </cell>
          <cell r="L520" t="str">
            <v>197373</v>
          </cell>
          <cell r="M520" t="str">
            <v>г.Санкт-Петербург</v>
          </cell>
          <cell r="N520" t="str">
            <v>г.Санкт-Петербург, Авиаконструкторов пр, 35 к.1, лит.А</v>
          </cell>
          <cell r="O520" t="str">
            <v>Собственность</v>
          </cell>
        </row>
        <row r="521">
          <cell r="A521" t="str">
            <v>5582</v>
          </cell>
          <cell r="B521" t="str">
            <v>329-Пятерочка</v>
          </cell>
          <cell r="C521" t="str">
            <v>329</v>
          </cell>
          <cell r="D521" t="str">
            <v>X500/13SZ5582</v>
          </cell>
          <cell r="E521" t="str">
            <v>13SZ5582</v>
          </cell>
          <cell r="F521" t="str">
            <v>ТС Пятерочка</v>
          </cell>
          <cell r="G521" t="str">
            <v>Северо-Запад</v>
          </cell>
          <cell r="H521" t="str">
            <v>Северо-Запад 3</v>
          </cell>
          <cell r="I521" t="str">
            <v>Кластер Северо-Запад 14 СПБ-Центр</v>
          </cell>
          <cell r="J521" t="str">
            <v>г. Санкт-Петербург</v>
          </cell>
          <cell r="K521" t="str">
            <v>30.08.2005</v>
          </cell>
          <cell r="L521" t="str">
            <v>199406</v>
          </cell>
          <cell r="M521" t="str">
            <v>г.Санкт-Петербург</v>
          </cell>
          <cell r="N521" t="str">
            <v>г.Санкт-Петербург, Шевченко ул., 24</v>
          </cell>
          <cell r="O521" t="str">
            <v>Аренда</v>
          </cell>
        </row>
        <row r="522">
          <cell r="A522" t="str">
            <v>5583</v>
          </cell>
          <cell r="B522" t="str">
            <v>330-Пятерочка</v>
          </cell>
          <cell r="C522" t="str">
            <v>330</v>
          </cell>
          <cell r="D522" t="str">
            <v>X500/13SZ5583</v>
          </cell>
          <cell r="E522" t="str">
            <v>13SZ5583</v>
          </cell>
          <cell r="F522" t="str">
            <v>ТС Пятерочка</v>
          </cell>
          <cell r="G522" t="str">
            <v>Северо-Запад</v>
          </cell>
          <cell r="H522" t="str">
            <v>Северо-Запад 2</v>
          </cell>
          <cell r="I522" t="str">
            <v>Кластер Северо-Запад 02 ЛО-Гатчина</v>
          </cell>
          <cell r="J522" t="str">
            <v>Ленинградская обл.</v>
          </cell>
          <cell r="K522" t="str">
            <v>30.09.2005</v>
          </cell>
          <cell r="L522" t="str">
            <v>188320</v>
          </cell>
          <cell r="M522" t="str">
            <v>г.Коммунар</v>
          </cell>
          <cell r="N522" t="str">
            <v>г.Коммунар, Гатчинская ул., 20 А</v>
          </cell>
          <cell r="O522" t="str">
            <v>Аренда</v>
          </cell>
        </row>
        <row r="523">
          <cell r="A523" t="str">
            <v>5584</v>
          </cell>
          <cell r="B523" t="str">
            <v>331-Пятерочка</v>
          </cell>
          <cell r="C523" t="str">
            <v>331</v>
          </cell>
          <cell r="D523" t="str">
            <v>X500/13SZ5584</v>
          </cell>
          <cell r="E523" t="str">
            <v>13SZ5584</v>
          </cell>
          <cell r="F523" t="str">
            <v>ТС Пятерочка</v>
          </cell>
          <cell r="G523" t="str">
            <v>Северо-Запад</v>
          </cell>
          <cell r="H523" t="str">
            <v>Северо-Запад 3</v>
          </cell>
          <cell r="I523" t="str">
            <v>Кластер Северо-Запад 10 СПБ-ЛО-Петергоф</v>
          </cell>
          <cell r="J523" t="str">
            <v>Ленинградская обл.</v>
          </cell>
          <cell r="K523" t="str">
            <v>25.08.2005</v>
          </cell>
          <cell r="L523" t="str">
            <v>188502</v>
          </cell>
          <cell r="M523" t="str">
            <v>д.Горбунки</v>
          </cell>
          <cell r="N523" t="str">
            <v>д.Горбунки, Горбунки, 3</v>
          </cell>
          <cell r="O523" t="str">
            <v>Собственность</v>
          </cell>
        </row>
        <row r="524">
          <cell r="A524" t="str">
            <v>5585</v>
          </cell>
          <cell r="B524" t="str">
            <v>332-Пятерочка</v>
          </cell>
          <cell r="C524" t="str">
            <v>332</v>
          </cell>
          <cell r="D524" t="str">
            <v>X500/13SZ5585</v>
          </cell>
          <cell r="E524" t="str">
            <v>13SZ5585</v>
          </cell>
          <cell r="F524" t="str">
            <v>ТС Пятерочка</v>
          </cell>
          <cell r="G524" t="str">
            <v>Северо-Запад</v>
          </cell>
          <cell r="H524" t="str">
            <v>Северо-Запад 3</v>
          </cell>
          <cell r="I524" t="str">
            <v>Кластер Северо-Запад 14 СПБ-Центр</v>
          </cell>
          <cell r="J524" t="str">
            <v>г. Санкт-Петербург</v>
          </cell>
          <cell r="K524" t="str">
            <v>31.10.2005</v>
          </cell>
          <cell r="L524" t="str">
            <v>199034</v>
          </cell>
          <cell r="M524" t="str">
            <v>г.Санкт-Петербург</v>
          </cell>
          <cell r="N524" t="str">
            <v>г.Санкт-Петербург, 17-я В.О.линия, 12 лит.В,п.1Н</v>
          </cell>
          <cell r="O524" t="str">
            <v>Аренда</v>
          </cell>
        </row>
        <row r="525">
          <cell r="A525" t="str">
            <v>5586</v>
          </cell>
          <cell r="B525" t="str">
            <v>335-Пятерочка</v>
          </cell>
          <cell r="C525" t="str">
            <v>335</v>
          </cell>
          <cell r="D525" t="str">
            <v>X500/13SZ5586</v>
          </cell>
          <cell r="E525" t="str">
            <v>13SZ5586</v>
          </cell>
          <cell r="F525" t="str">
            <v>ТС Пятерочка</v>
          </cell>
          <cell r="G525" t="str">
            <v>Северо-Запад</v>
          </cell>
          <cell r="H525" t="str">
            <v>Северо-Запад 3</v>
          </cell>
          <cell r="I525" t="str">
            <v>Кластер Северо-Запад 17 ЛО-Сертолово</v>
          </cell>
          <cell r="J525" t="str">
            <v>г. Санкт-Петербург</v>
          </cell>
          <cell r="K525" t="str">
            <v>23.03.2007</v>
          </cell>
          <cell r="L525" t="str">
            <v>194354</v>
          </cell>
          <cell r="M525" t="str">
            <v>г.Санкт-Петербург</v>
          </cell>
          <cell r="N525" t="str">
            <v>г.Санкт-Петербург, Луначарского пр, 60</v>
          </cell>
          <cell r="O525" t="str">
            <v>Аренда</v>
          </cell>
        </row>
        <row r="526">
          <cell r="A526" t="str">
            <v>5587</v>
          </cell>
          <cell r="B526" t="str">
            <v>336-Пятерочка</v>
          </cell>
          <cell r="C526" t="str">
            <v>336</v>
          </cell>
          <cell r="D526" t="str">
            <v>X500/13SZ5587</v>
          </cell>
          <cell r="E526" t="str">
            <v>13SZ5587</v>
          </cell>
          <cell r="F526" t="str">
            <v>ТС Пятерочка</v>
          </cell>
          <cell r="G526" t="str">
            <v>Северо-Запад</v>
          </cell>
          <cell r="H526" t="str">
            <v>Северо-Запад 3</v>
          </cell>
          <cell r="I526" t="str">
            <v>Кластер Северо-Запад 14 СПБ-Центр</v>
          </cell>
          <cell r="J526" t="str">
            <v>г. Санкт-Петербург</v>
          </cell>
          <cell r="K526" t="str">
            <v>28.02.2006</v>
          </cell>
          <cell r="L526" t="str">
            <v>199226</v>
          </cell>
          <cell r="M526" t="str">
            <v>г.Санкт-Петербург</v>
          </cell>
          <cell r="N526" t="str">
            <v>г.Санкт-Петербург, Наличная ул., 38 2</v>
          </cell>
          <cell r="O526" t="str">
            <v>Аренда</v>
          </cell>
        </row>
        <row r="527">
          <cell r="A527" t="str">
            <v>5589</v>
          </cell>
          <cell r="B527" t="str">
            <v>338-Пятерочка</v>
          </cell>
          <cell r="C527" t="str">
            <v>338</v>
          </cell>
          <cell r="D527" t="str">
            <v>X500/13SZ5589</v>
          </cell>
          <cell r="E527" t="str">
            <v>13SZ5589</v>
          </cell>
          <cell r="F527" t="str">
            <v>ТС Пятерочка</v>
          </cell>
          <cell r="G527" t="str">
            <v>Северо-Запад</v>
          </cell>
          <cell r="H527" t="str">
            <v>Северо-Запад 1</v>
          </cell>
          <cell r="I527" t="str">
            <v>Кластер Северо-Запад 18 Кировск</v>
          </cell>
          <cell r="J527" t="str">
            <v>г. Санкт-Петербург</v>
          </cell>
          <cell r="K527" t="str">
            <v>31.10.2005</v>
          </cell>
          <cell r="L527" t="str">
            <v>192076</v>
          </cell>
          <cell r="M527" t="str">
            <v>г.Санкт-Петербург</v>
          </cell>
          <cell r="N527" t="str">
            <v>г.Санкт-Петербург, Шлиссербургский пр-кт, 6</v>
          </cell>
          <cell r="O527" t="str">
            <v>Аренда</v>
          </cell>
        </row>
        <row r="528">
          <cell r="A528" t="str">
            <v>5590</v>
          </cell>
          <cell r="B528" t="str">
            <v>339-Пятерочка</v>
          </cell>
          <cell r="C528" t="str">
            <v>339</v>
          </cell>
          <cell r="D528" t="str">
            <v>X500/13SZ5590</v>
          </cell>
          <cell r="E528" t="str">
            <v>13SZ5590</v>
          </cell>
          <cell r="F528" t="str">
            <v>ТС Пятерочка</v>
          </cell>
          <cell r="G528" t="str">
            <v>Северо-Запад</v>
          </cell>
          <cell r="H528" t="str">
            <v>Северо-Запад 3</v>
          </cell>
          <cell r="I528" t="str">
            <v>Кластер Северо-Запад 14 СПБ-Центр</v>
          </cell>
          <cell r="J528" t="str">
            <v>г. Санкт-Петербург</v>
          </cell>
          <cell r="K528" t="str">
            <v>25.11.2005</v>
          </cell>
          <cell r="L528" t="str">
            <v>199178</v>
          </cell>
          <cell r="M528" t="str">
            <v>г.Санкт-Петербург</v>
          </cell>
          <cell r="N528" t="str">
            <v>г.Санкт-Петербург, 11-я В.О. линия, 38 лит.А,п.1Н</v>
          </cell>
          <cell r="O528" t="str">
            <v>Аренда</v>
          </cell>
        </row>
        <row r="529">
          <cell r="A529" t="str">
            <v>5592</v>
          </cell>
          <cell r="B529" t="str">
            <v>342-Пятерочка</v>
          </cell>
          <cell r="C529" t="str">
            <v>342</v>
          </cell>
          <cell r="D529" t="str">
            <v>X500/13SZ5592</v>
          </cell>
          <cell r="E529" t="str">
            <v>13SZ5592</v>
          </cell>
          <cell r="F529" t="str">
            <v>ТС Пятерочка</v>
          </cell>
          <cell r="G529" t="str">
            <v>Северо-Запад</v>
          </cell>
          <cell r="H529" t="str">
            <v>Северо-Запад 3</v>
          </cell>
          <cell r="I529" t="str">
            <v>Кластер Северо-Запад 17 ЛО-Сертолово</v>
          </cell>
          <cell r="J529" t="str">
            <v>г. Санкт-Петербург</v>
          </cell>
          <cell r="K529" t="str">
            <v>30.12.2005</v>
          </cell>
          <cell r="L529" t="str">
            <v>194358</v>
          </cell>
          <cell r="M529" t="str">
            <v>г.Санкт-Петербург</v>
          </cell>
          <cell r="N529" t="str">
            <v>г.Санкт-Петербург, Просвещения пр, 30</v>
          </cell>
          <cell r="O529" t="str">
            <v>Аренда</v>
          </cell>
        </row>
        <row r="530">
          <cell r="A530" t="str">
            <v>5593</v>
          </cell>
          <cell r="B530" t="str">
            <v>343-Пятерочка</v>
          </cell>
          <cell r="C530" t="str">
            <v>343</v>
          </cell>
          <cell r="D530" t="str">
            <v>X500/13SZ5593</v>
          </cell>
          <cell r="E530" t="str">
            <v>13SZ5593</v>
          </cell>
          <cell r="F530" t="str">
            <v>ТС Пятерочка</v>
          </cell>
          <cell r="G530" t="str">
            <v>Северо-Запад</v>
          </cell>
          <cell r="H530" t="str">
            <v>Северо-Запад 3</v>
          </cell>
          <cell r="I530" t="str">
            <v>Кластер Северо-Запад 14 СПБ-Центр</v>
          </cell>
          <cell r="J530" t="str">
            <v>г. Санкт-Петербург</v>
          </cell>
          <cell r="K530" t="str">
            <v>29.12.2005</v>
          </cell>
          <cell r="L530" t="str">
            <v>190068</v>
          </cell>
          <cell r="M530" t="str">
            <v>г.Санкт-Петербург</v>
          </cell>
          <cell r="N530" t="str">
            <v>г.Санкт-Петербург, Садовая ул, 69 лит.А пом.2Н</v>
          </cell>
          <cell r="O530" t="str">
            <v>Аренда</v>
          </cell>
        </row>
        <row r="531">
          <cell r="A531" t="str">
            <v>5594</v>
          </cell>
          <cell r="B531" t="str">
            <v>344-Пятерочка</v>
          </cell>
          <cell r="C531" t="str">
            <v>344</v>
          </cell>
          <cell r="D531" t="str">
            <v>X500/13SZ5594</v>
          </cell>
          <cell r="E531" t="str">
            <v>13SZ5594</v>
          </cell>
          <cell r="F531" t="str">
            <v>ТС Пятерочка</v>
          </cell>
          <cell r="G531" t="str">
            <v>Северо-Запад</v>
          </cell>
          <cell r="H531" t="str">
            <v>Северо-Запад 1</v>
          </cell>
          <cell r="I531" t="str">
            <v>Кластер Северо-Запад 18 Кировск</v>
          </cell>
          <cell r="J531" t="str">
            <v>г. Санкт-Петербург</v>
          </cell>
          <cell r="K531" t="str">
            <v>31.03.2006</v>
          </cell>
          <cell r="L531" t="str">
            <v>196650</v>
          </cell>
          <cell r="M531" t="str">
            <v>г.Колпино</v>
          </cell>
          <cell r="N531" t="str">
            <v>г.Колпино, Ленина ул., 65</v>
          </cell>
          <cell r="O531" t="str">
            <v>Собственность</v>
          </cell>
        </row>
        <row r="532">
          <cell r="A532" t="str">
            <v>5595</v>
          </cell>
          <cell r="B532" t="str">
            <v>345-Пятерочка</v>
          </cell>
          <cell r="C532" t="str">
            <v>345</v>
          </cell>
          <cell r="D532" t="str">
            <v>X500/13SZ5595</v>
          </cell>
          <cell r="E532" t="str">
            <v>13SZ5595</v>
          </cell>
          <cell r="F532" t="str">
            <v>ТС Пятерочка</v>
          </cell>
          <cell r="G532" t="str">
            <v>Северо-Запад</v>
          </cell>
          <cell r="H532" t="str">
            <v>Северо-Запад 3</v>
          </cell>
          <cell r="I532" t="str">
            <v>Кластер Северо-Запад 14 СПБ-Центр</v>
          </cell>
          <cell r="J532" t="str">
            <v>г. Санкт-Петербург</v>
          </cell>
          <cell r="K532" t="str">
            <v>22.02.2006</v>
          </cell>
          <cell r="L532" t="str">
            <v>199178</v>
          </cell>
          <cell r="M532" t="str">
            <v>г.Санкт-Петербург</v>
          </cell>
          <cell r="N532" t="str">
            <v>г.Санкт-Петербург, пр. В.О. Малый, 52</v>
          </cell>
          <cell r="O532" t="str">
            <v>Собственность</v>
          </cell>
        </row>
        <row r="533">
          <cell r="A533" t="str">
            <v>5596</v>
          </cell>
          <cell r="B533" t="str">
            <v>346-Пятерочка</v>
          </cell>
          <cell r="C533" t="str">
            <v>346</v>
          </cell>
          <cell r="D533" t="str">
            <v>X500/13SZ5596</v>
          </cell>
          <cell r="E533" t="str">
            <v>13SZ5596</v>
          </cell>
          <cell r="F533" t="str">
            <v>ТС Пятерочка</v>
          </cell>
          <cell r="G533" t="str">
            <v>Северо-Запад</v>
          </cell>
          <cell r="H533" t="str">
            <v>Северо-Запад 3</v>
          </cell>
          <cell r="I533" t="str">
            <v>Кластер Северо-Запад 14 СПБ-Центр</v>
          </cell>
          <cell r="J533" t="str">
            <v>г. Санкт-Петербург</v>
          </cell>
          <cell r="K533" t="str">
            <v>30.03.2006</v>
          </cell>
          <cell r="L533" t="str">
            <v>199397</v>
          </cell>
          <cell r="M533" t="str">
            <v>г.Санкт-Петербург</v>
          </cell>
          <cell r="N533" t="str">
            <v>г.Санкт-Петербург, Кораблестроителей ул., 30,лит.А п.51-Н</v>
          </cell>
          <cell r="O533" t="str">
            <v>Аренда</v>
          </cell>
        </row>
        <row r="534">
          <cell r="A534" t="str">
            <v>5597</v>
          </cell>
          <cell r="B534" t="str">
            <v>347-Пятерочка</v>
          </cell>
          <cell r="C534" t="str">
            <v>347</v>
          </cell>
          <cell r="D534" t="str">
            <v>X500/13SZ5597</v>
          </cell>
          <cell r="E534" t="str">
            <v>13SZ5597</v>
          </cell>
          <cell r="F534" t="str">
            <v>ТС Пятерочка</v>
          </cell>
          <cell r="G534" t="str">
            <v>Северо-Запад</v>
          </cell>
          <cell r="H534" t="str">
            <v>Северо-Запад 1</v>
          </cell>
          <cell r="I534" t="str">
            <v>Кластер Северо-Запад 01 ЛО Волхов-Тихвин</v>
          </cell>
          <cell r="J534" t="str">
            <v>Ленинградская обл.</v>
          </cell>
          <cell r="K534" t="str">
            <v>21.02.2007</v>
          </cell>
          <cell r="L534" t="str">
            <v>187110</v>
          </cell>
          <cell r="M534" t="str">
            <v>г.Кириши</v>
          </cell>
          <cell r="N534" t="str">
            <v>г.Кириши, Героев пр., 11</v>
          </cell>
          <cell r="O534" t="str">
            <v>Собственность</v>
          </cell>
        </row>
        <row r="535">
          <cell r="A535" t="str">
            <v>5598</v>
          </cell>
          <cell r="B535" t="str">
            <v>348-Пятерочка</v>
          </cell>
          <cell r="C535" t="str">
            <v>348</v>
          </cell>
          <cell r="D535" t="str">
            <v>X500/13SZ5598</v>
          </cell>
          <cell r="E535" t="str">
            <v>13SZ5598</v>
          </cell>
          <cell r="F535" t="str">
            <v>ТС Пятерочка</v>
          </cell>
          <cell r="G535" t="str">
            <v>Северо-Запад</v>
          </cell>
          <cell r="H535" t="str">
            <v>Северо-Запад 1</v>
          </cell>
          <cell r="I535" t="str">
            <v>Кластер Северо-Запад 18 Кировск</v>
          </cell>
          <cell r="J535" t="str">
            <v>г. Санкт-Петербург</v>
          </cell>
          <cell r="K535" t="str">
            <v>19.06.2006</v>
          </cell>
          <cell r="L535" t="str">
            <v>196655</v>
          </cell>
          <cell r="M535" t="str">
            <v>г.Колпино</v>
          </cell>
          <cell r="N535" t="str">
            <v>г.Колпино, Анисимова ул., 5 5 лит.А</v>
          </cell>
          <cell r="O535" t="str">
            <v>Аренда</v>
          </cell>
        </row>
        <row r="536">
          <cell r="A536" t="str">
            <v>5599</v>
          </cell>
          <cell r="B536" t="str">
            <v>349-Пятерочка</v>
          </cell>
          <cell r="C536" t="str">
            <v>349</v>
          </cell>
          <cell r="D536" t="str">
            <v>X500/13SZ5599</v>
          </cell>
          <cell r="E536" t="str">
            <v>13SZ5599</v>
          </cell>
          <cell r="F536" t="str">
            <v>ТС Пятерочка</v>
          </cell>
          <cell r="G536" t="str">
            <v>Северо-Запад</v>
          </cell>
          <cell r="H536" t="str">
            <v>Северо-Запад 3</v>
          </cell>
          <cell r="I536" t="str">
            <v>Кластер Северо-Запад 14 СПБ-Центр</v>
          </cell>
          <cell r="J536" t="str">
            <v>г. Санкт-Петербург</v>
          </cell>
          <cell r="K536" t="str">
            <v>31.05.2006</v>
          </cell>
          <cell r="L536" t="str">
            <v>190103</v>
          </cell>
          <cell r="M536" t="str">
            <v>г.Санкт-Петербург</v>
          </cell>
          <cell r="N536" t="str">
            <v>г.Санкт-Петербург, Курляндская ул., 8 к.2,лит.М</v>
          </cell>
          <cell r="O536" t="str">
            <v>Аренда</v>
          </cell>
        </row>
        <row r="537">
          <cell r="A537" t="str">
            <v>5600</v>
          </cell>
          <cell r="B537" t="str">
            <v>350-Пятерочка</v>
          </cell>
          <cell r="C537" t="str">
            <v>350</v>
          </cell>
          <cell r="D537" t="str">
            <v>X500/13SZ5600</v>
          </cell>
          <cell r="E537" t="str">
            <v>13SZ5600</v>
          </cell>
          <cell r="F537" t="str">
            <v>ТС Пятерочка</v>
          </cell>
          <cell r="G537" t="str">
            <v>Северо-Запад</v>
          </cell>
          <cell r="H537" t="str">
            <v>Северо-Запад 3</v>
          </cell>
          <cell r="I537" t="str">
            <v>Кластер Северо-Запад 14 СПБ-Центр</v>
          </cell>
          <cell r="J537" t="str">
            <v>г. Санкт-Петербург</v>
          </cell>
          <cell r="K537" t="str">
            <v>30.03.2006</v>
          </cell>
          <cell r="L537" t="str">
            <v>190005</v>
          </cell>
          <cell r="M537" t="str">
            <v>г.Санкт-Петербург</v>
          </cell>
          <cell r="N537" t="str">
            <v>г.Санкт-Петербург, Троицкий пр-кт, 20/36 лит.А,п.1Н</v>
          </cell>
          <cell r="O537" t="str">
            <v>Аренда</v>
          </cell>
        </row>
        <row r="538">
          <cell r="A538" t="str">
            <v>5601</v>
          </cell>
          <cell r="B538" t="str">
            <v>351-Пятерочка</v>
          </cell>
          <cell r="C538" t="str">
            <v>351</v>
          </cell>
          <cell r="D538" t="str">
            <v>X500/13SZ5601</v>
          </cell>
          <cell r="E538" t="str">
            <v>13SZ5601</v>
          </cell>
          <cell r="F538" t="str">
            <v>ТС Пятерочка</v>
          </cell>
          <cell r="G538" t="str">
            <v>Северо-Запад</v>
          </cell>
          <cell r="H538" t="str">
            <v>Северо-Запад 3</v>
          </cell>
          <cell r="I538" t="str">
            <v>Кластер Северо-Запад 14 СПБ-Центр</v>
          </cell>
          <cell r="J538" t="str">
            <v>г. Санкт-Петербург</v>
          </cell>
          <cell r="K538" t="str">
            <v>26.04.2006</v>
          </cell>
          <cell r="L538" t="str">
            <v>190068</v>
          </cell>
          <cell r="M538" t="str">
            <v>г.Санкт-Петербург</v>
          </cell>
          <cell r="N538" t="str">
            <v>г.Санкт-Петербург, Лермонтовский пр-кт, 9/55 лит.А</v>
          </cell>
          <cell r="O538" t="str">
            <v>Аренда</v>
          </cell>
        </row>
        <row r="539">
          <cell r="A539" t="str">
            <v>5602</v>
          </cell>
          <cell r="B539" t="str">
            <v>353-Пятерочка</v>
          </cell>
          <cell r="C539" t="str">
            <v>353</v>
          </cell>
          <cell r="D539" t="str">
            <v>X500/13SZ5602</v>
          </cell>
          <cell r="E539" t="str">
            <v>13SZ5602</v>
          </cell>
          <cell r="F539" t="str">
            <v>ТС Пятерочка</v>
          </cell>
          <cell r="G539" t="str">
            <v>Северо-Запад</v>
          </cell>
          <cell r="H539" t="str">
            <v>Северо-Запад 3</v>
          </cell>
          <cell r="I539" t="str">
            <v>Кластер Северо-Запад 14 СПБ-Центр</v>
          </cell>
          <cell r="J539" t="str">
            <v>г. Санкт-Петербург</v>
          </cell>
          <cell r="K539" t="str">
            <v>26.04.2006</v>
          </cell>
          <cell r="L539" t="str">
            <v>199406</v>
          </cell>
          <cell r="M539" t="str">
            <v>г.Санкт-Петербург</v>
          </cell>
          <cell r="N539" t="str">
            <v>г.Санкт-Петербург, Шевченко ул., 27 лит.А,п.6Н</v>
          </cell>
          <cell r="O539" t="str">
            <v>Аренда</v>
          </cell>
        </row>
        <row r="540">
          <cell r="A540" t="str">
            <v>5603</v>
          </cell>
          <cell r="B540" t="str">
            <v>355-Пятерочка</v>
          </cell>
          <cell r="C540" t="str">
            <v>355</v>
          </cell>
          <cell r="D540" t="str">
            <v>X500/13SZ5603</v>
          </cell>
          <cell r="E540" t="str">
            <v>13SZ5603</v>
          </cell>
          <cell r="F540" t="str">
            <v>ТС Пятерочка</v>
          </cell>
          <cell r="G540" t="str">
            <v>Северо-Запад</v>
          </cell>
          <cell r="H540" t="str">
            <v>Северо-Запад 3</v>
          </cell>
          <cell r="I540" t="str">
            <v>Кластер Северо-Запад 10 СПБ-ЛО-Петергоф</v>
          </cell>
          <cell r="J540" t="str">
            <v>г. Санкт-Петербург</v>
          </cell>
          <cell r="K540" t="str">
            <v>06.09.2006</v>
          </cell>
          <cell r="L540" t="str">
            <v>198412</v>
          </cell>
          <cell r="M540" t="str">
            <v>г.Ломоносов</v>
          </cell>
          <cell r="N540" t="str">
            <v>г.Ломоносов, Кронштадтская ул., 4 лит.А</v>
          </cell>
          <cell r="O540" t="str">
            <v>Собственность</v>
          </cell>
        </row>
        <row r="541">
          <cell r="A541" t="str">
            <v>5604</v>
          </cell>
          <cell r="B541" t="str">
            <v>356-Пятерочка</v>
          </cell>
          <cell r="C541" t="str">
            <v>356</v>
          </cell>
          <cell r="D541" t="str">
            <v>X500/13SZ5604</v>
          </cell>
          <cell r="E541" t="str">
            <v>13SZ5604</v>
          </cell>
          <cell r="F541" t="str">
            <v>ТС Пятерочка</v>
          </cell>
          <cell r="G541" t="str">
            <v>Северо-Запад</v>
          </cell>
          <cell r="H541" t="str">
            <v>Северо-Запад 2</v>
          </cell>
          <cell r="I541" t="str">
            <v>Кластер Северо-Запад 02 ЛО-Гатчина</v>
          </cell>
          <cell r="J541" t="str">
            <v>Ленинградская обл.</v>
          </cell>
          <cell r="K541" t="str">
            <v>12.10.2006</v>
          </cell>
          <cell r="L541" t="str">
            <v>188300</v>
          </cell>
          <cell r="M541" t="str">
            <v>г.Гатчина</v>
          </cell>
          <cell r="N541" t="str">
            <v>г.Гатчина, Коли Подрядчикова ул., 7</v>
          </cell>
          <cell r="O541" t="str">
            <v>Собственность</v>
          </cell>
        </row>
        <row r="542">
          <cell r="A542" t="str">
            <v>5605</v>
          </cell>
          <cell r="B542" t="str">
            <v>357 - г.СПб, Стародеревенская</v>
          </cell>
          <cell r="C542" t="str">
            <v>357</v>
          </cell>
          <cell r="D542" t="str">
            <v>X500/13SZ5605</v>
          </cell>
          <cell r="E542" t="str">
            <v>13SZ5605</v>
          </cell>
          <cell r="F542" t="str">
            <v>ТС Пятерочка</v>
          </cell>
          <cell r="G542" t="str">
            <v>Северо-Запад</v>
          </cell>
          <cell r="H542" t="str">
            <v>Северо-Запад 3</v>
          </cell>
          <cell r="I542" t="str">
            <v>Кластер Северо-Запад 11 СПБ-ЛО-Выборг</v>
          </cell>
          <cell r="J542" t="str">
            <v>г. Санкт-Петербург</v>
          </cell>
          <cell r="K542" t="str">
            <v>25.12.2007</v>
          </cell>
          <cell r="L542" t="str">
            <v>197372</v>
          </cell>
          <cell r="M542" t="str">
            <v>г.Санкт-Петербург</v>
          </cell>
          <cell r="N542" t="str">
            <v>г.Санкт-Петербург, Стародеревенская ул., 19 к.3 лит.А</v>
          </cell>
          <cell r="O542" t="str">
            <v>Аренда</v>
          </cell>
        </row>
        <row r="543">
          <cell r="A543" t="str">
            <v>5606</v>
          </cell>
          <cell r="B543" t="str">
            <v>358-Пятерочка</v>
          </cell>
          <cell r="C543" t="str">
            <v>358</v>
          </cell>
          <cell r="D543" t="str">
            <v>X500/13SZ5606</v>
          </cell>
          <cell r="E543" t="str">
            <v>13SZ5606</v>
          </cell>
          <cell r="F543" t="str">
            <v>ТС Пятерочка</v>
          </cell>
          <cell r="G543" t="str">
            <v>Северо-Запад</v>
          </cell>
          <cell r="H543" t="str">
            <v>Северо-Запад 3</v>
          </cell>
          <cell r="I543" t="str">
            <v>Кластер Северо-Запад 19 СПБ-Охта</v>
          </cell>
          <cell r="J543" t="str">
            <v>г. Санкт-Петербург</v>
          </cell>
          <cell r="K543" t="str">
            <v>01.09.2006</v>
          </cell>
          <cell r="L543" t="str">
            <v>195030</v>
          </cell>
          <cell r="M543" t="str">
            <v>г.Санкт-Петербург</v>
          </cell>
          <cell r="N543" t="str">
            <v>г.Санкт-Петербург, Коммуны ул., 50</v>
          </cell>
          <cell r="O543" t="str">
            <v>Собственность</v>
          </cell>
        </row>
        <row r="544">
          <cell r="A544" t="str">
            <v>5607</v>
          </cell>
          <cell r="B544" t="str">
            <v>359-Пятерочка</v>
          </cell>
          <cell r="C544" t="str">
            <v>359</v>
          </cell>
          <cell r="D544" t="str">
            <v>X500/13SZ5607</v>
          </cell>
          <cell r="E544" t="str">
            <v>13SZ5607</v>
          </cell>
          <cell r="F544" t="str">
            <v>ТС Пятерочка</v>
          </cell>
          <cell r="G544" t="str">
            <v>Северо-Запад</v>
          </cell>
          <cell r="H544" t="str">
            <v>Северо-Запад 3</v>
          </cell>
          <cell r="I544" t="str">
            <v>Кластер Северо-Запад 05 Тосно</v>
          </cell>
          <cell r="J544" t="str">
            <v>г. Санкт-Петербург</v>
          </cell>
          <cell r="K544" t="str">
            <v>28.06.2006</v>
          </cell>
          <cell r="L544" t="str">
            <v>196602</v>
          </cell>
          <cell r="M544" t="str">
            <v>г.Пушкин</v>
          </cell>
          <cell r="N544" t="str">
            <v>г.Пушкин, Павловское ш., 23/2,п.1 Н лит.А</v>
          </cell>
          <cell r="O544" t="str">
            <v>Собственность</v>
          </cell>
        </row>
        <row r="545">
          <cell r="A545" t="str">
            <v>5608</v>
          </cell>
          <cell r="B545" t="str">
            <v>360-Пятерочка</v>
          </cell>
          <cell r="C545" t="str">
            <v>360</v>
          </cell>
          <cell r="D545" t="str">
            <v>X500/13SZ5608</v>
          </cell>
          <cell r="E545" t="str">
            <v>13SZ5608</v>
          </cell>
          <cell r="F545" t="str">
            <v>ТС Пятерочка</v>
          </cell>
          <cell r="G545" t="str">
            <v>Северо-Запад</v>
          </cell>
          <cell r="H545" t="str">
            <v>Северо-Запад 3</v>
          </cell>
          <cell r="I545" t="str">
            <v>Кластер Северо-Запад 05 Тосно</v>
          </cell>
          <cell r="J545" t="str">
            <v>г. Санкт-Петербург</v>
          </cell>
          <cell r="K545" t="str">
            <v>17.07.2006</v>
          </cell>
          <cell r="L545" t="str">
            <v>196158</v>
          </cell>
          <cell r="M545" t="str">
            <v>г.Санкт-Петербург</v>
          </cell>
          <cell r="N545" t="str">
            <v>г.Санкт-Петербург, Московское ш., 8 лит.А</v>
          </cell>
          <cell r="O545" t="str">
            <v>Собственность</v>
          </cell>
        </row>
        <row r="546">
          <cell r="A546" t="str">
            <v>5609</v>
          </cell>
          <cell r="B546" t="str">
            <v>362-Пятерочка</v>
          </cell>
          <cell r="C546" t="str">
            <v>362</v>
          </cell>
          <cell r="D546" t="str">
            <v>X500/13SZ5609</v>
          </cell>
          <cell r="E546" t="str">
            <v>13SZ5609</v>
          </cell>
          <cell r="F546" t="str">
            <v>ТС Пятерочка</v>
          </cell>
          <cell r="G546" t="str">
            <v>Северо-Запад</v>
          </cell>
          <cell r="H546" t="str">
            <v>Северо-Запад 3</v>
          </cell>
          <cell r="I546" t="str">
            <v>Кластер Северо-Запад 17 ЛО-Сертолово</v>
          </cell>
          <cell r="J546" t="str">
            <v>г. Санкт-Петербург</v>
          </cell>
          <cell r="K546" t="str">
            <v>30.06.2006</v>
          </cell>
          <cell r="L546" t="str">
            <v>194356</v>
          </cell>
          <cell r="M546" t="str">
            <v>г.Санкт-Петербург</v>
          </cell>
          <cell r="N546" t="str">
            <v>г.Санкт-Петербург, Энгельса пр, 128</v>
          </cell>
          <cell r="O546" t="str">
            <v>Аренда</v>
          </cell>
        </row>
        <row r="547">
          <cell r="A547" t="str">
            <v>5610</v>
          </cell>
          <cell r="B547" t="str">
            <v>363-Пятерочка</v>
          </cell>
          <cell r="C547" t="str">
            <v>363</v>
          </cell>
          <cell r="D547" t="str">
            <v>X500/13SZ5610</v>
          </cell>
          <cell r="E547" t="str">
            <v>13SZ5610</v>
          </cell>
          <cell r="F547" t="str">
            <v>ТС Пятерочка</v>
          </cell>
          <cell r="G547" t="str">
            <v>Северо-Запад</v>
          </cell>
          <cell r="H547" t="str">
            <v>Северо-Запад 3</v>
          </cell>
          <cell r="I547" t="str">
            <v>Кластер Северо-Запад 13 СПБ Юго-Запад</v>
          </cell>
          <cell r="J547" t="str">
            <v>г. Санкт-Петербург</v>
          </cell>
          <cell r="K547" t="str">
            <v>18.08.2006</v>
          </cell>
          <cell r="L547" t="str">
            <v>196247</v>
          </cell>
          <cell r="M547" t="str">
            <v>г.Санкт-Петербург</v>
          </cell>
          <cell r="N547" t="str">
            <v>г.Санкт-Петербург, Краснопутиловская ул., 55 п.1Н,л.А</v>
          </cell>
          <cell r="O547" t="str">
            <v>Аренда</v>
          </cell>
        </row>
        <row r="548">
          <cell r="A548" t="str">
            <v>5611</v>
          </cell>
          <cell r="B548" t="str">
            <v>364-Пятерочка</v>
          </cell>
          <cell r="C548" t="str">
            <v>364</v>
          </cell>
          <cell r="D548" t="str">
            <v>X500/13SZ5611</v>
          </cell>
          <cell r="E548" t="str">
            <v>13SZ5611</v>
          </cell>
          <cell r="F548" t="str">
            <v>ТС Пятерочка</v>
          </cell>
          <cell r="G548" t="str">
            <v>Северо-Запад</v>
          </cell>
          <cell r="H548" t="str">
            <v>Северо-Запад 3</v>
          </cell>
          <cell r="I548" t="str">
            <v>Кластер Северо-Запад 13 СПБ Юго-Запад</v>
          </cell>
          <cell r="J548" t="str">
            <v>г. Санкт-Петербург</v>
          </cell>
          <cell r="K548" t="str">
            <v>22.09.2006</v>
          </cell>
          <cell r="L548" t="str">
            <v>198332</v>
          </cell>
          <cell r="M548" t="str">
            <v>г.Санкт-Петербург</v>
          </cell>
          <cell r="N548" t="str">
            <v>г.Санкт-Петербург, Ленинский пр, 71 2,лит.А</v>
          </cell>
          <cell r="O548" t="str">
            <v>Собственность</v>
          </cell>
        </row>
        <row r="549">
          <cell r="A549" t="str">
            <v>5612</v>
          </cell>
          <cell r="B549" t="str">
            <v>365-Пятерочка</v>
          </cell>
          <cell r="C549" t="str">
            <v>365</v>
          </cell>
          <cell r="D549" t="str">
            <v>X500/13SZ5612</v>
          </cell>
          <cell r="E549" t="str">
            <v>13SZ5612</v>
          </cell>
          <cell r="F549" t="str">
            <v>ТС Пятерочка</v>
          </cell>
          <cell r="G549" t="str">
            <v>Северо-Запад</v>
          </cell>
          <cell r="H549" t="str">
            <v>Северо-Запад 3</v>
          </cell>
          <cell r="I549" t="str">
            <v>Кластер Северо-Запад 10 СПБ-ЛО-Петергоф</v>
          </cell>
          <cell r="J549" t="str">
            <v>Ленинградская обл.</v>
          </cell>
          <cell r="K549" t="str">
            <v>13.09.2006</v>
          </cell>
          <cell r="L549" t="str">
            <v>188540</v>
          </cell>
          <cell r="M549" t="str">
            <v>г.Сосновый бор</v>
          </cell>
          <cell r="N549" t="str">
            <v>г.Сосновый бор, Комсомольская ул., 18</v>
          </cell>
          <cell r="O549" t="str">
            <v>Собственность</v>
          </cell>
        </row>
        <row r="550">
          <cell r="A550" t="str">
            <v>5613</v>
          </cell>
          <cell r="B550" t="str">
            <v>366-Пятерочка</v>
          </cell>
          <cell r="C550" t="str">
            <v>366</v>
          </cell>
          <cell r="D550" t="str">
            <v>X500/13SZ5613</v>
          </cell>
          <cell r="E550" t="str">
            <v>13SZ5613</v>
          </cell>
          <cell r="F550" t="str">
            <v>ТС Пятерочка</v>
          </cell>
          <cell r="G550" t="str">
            <v>Северо-Запад</v>
          </cell>
          <cell r="H550" t="str">
            <v>Северо-Запад 2</v>
          </cell>
          <cell r="I550" t="str">
            <v>Кластер Северо-Запад 02 ЛО-Гатчина</v>
          </cell>
          <cell r="J550" t="str">
            <v>Ленинградская обл.</v>
          </cell>
          <cell r="K550" t="str">
            <v>08.08.2006</v>
          </cell>
          <cell r="L550" t="str">
            <v>188230</v>
          </cell>
          <cell r="M550" t="str">
            <v>гп.Лужское, г.Луга</v>
          </cell>
          <cell r="N550" t="str">
            <v>гп.Лужское, г.Луга, Победы ул, 14 п.1</v>
          </cell>
          <cell r="O550" t="str">
            <v>Аренда</v>
          </cell>
        </row>
        <row r="551">
          <cell r="A551" t="str">
            <v>5614</v>
          </cell>
          <cell r="B551" t="str">
            <v>367-Пятерочка</v>
          </cell>
          <cell r="C551" t="str">
            <v>367</v>
          </cell>
          <cell r="D551" t="str">
            <v>X500/13SZ5614</v>
          </cell>
          <cell r="E551" t="str">
            <v>13SZ5614</v>
          </cell>
          <cell r="F551" t="str">
            <v>ТС Пятерочка</v>
          </cell>
          <cell r="G551" t="str">
            <v>Северо-Запад</v>
          </cell>
          <cell r="H551" t="str">
            <v>Северо-Запад 3</v>
          </cell>
          <cell r="I551" t="str">
            <v>Кластер Северо-Запад 13 СПБ Юго-Запад</v>
          </cell>
          <cell r="J551" t="str">
            <v>г. Санкт-Петербург</v>
          </cell>
          <cell r="K551" t="str">
            <v>28.07.2006</v>
          </cell>
          <cell r="L551" t="str">
            <v>198328</v>
          </cell>
          <cell r="M551" t="str">
            <v>г.Санкт-Петербург</v>
          </cell>
          <cell r="N551" t="str">
            <v>г.Санкт-Петербург, Доблести ул., 28</v>
          </cell>
          <cell r="O551" t="str">
            <v>Аренда</v>
          </cell>
        </row>
        <row r="552">
          <cell r="A552" t="str">
            <v>5615</v>
          </cell>
          <cell r="B552" t="str">
            <v>368-Пятерочка</v>
          </cell>
          <cell r="C552" t="str">
            <v>368</v>
          </cell>
          <cell r="D552" t="str">
            <v>X500/13SZ5615</v>
          </cell>
          <cell r="E552" t="str">
            <v>13SZ5615</v>
          </cell>
          <cell r="F552" t="str">
            <v>ТС Пятерочка</v>
          </cell>
          <cell r="G552" t="str">
            <v>Северо-Запад</v>
          </cell>
          <cell r="H552" t="str">
            <v>Северо-Запад 3</v>
          </cell>
          <cell r="I552" t="str">
            <v>Кластер Северо-Запад 11 СПБ-ЛО-Выборг</v>
          </cell>
          <cell r="J552" t="str">
            <v>г. Санкт-Петербург</v>
          </cell>
          <cell r="K552" t="str">
            <v>14.09.2006</v>
          </cell>
          <cell r="L552" t="str">
            <v>197341</v>
          </cell>
          <cell r="M552" t="str">
            <v>г.Санкт-Петербург</v>
          </cell>
          <cell r="N552" t="str">
            <v>г.Санкт-Петербург, Аллея Поликарпова ул., 1</v>
          </cell>
          <cell r="O552" t="str">
            <v>Собственность</v>
          </cell>
        </row>
        <row r="553">
          <cell r="A553" t="str">
            <v>5616</v>
          </cell>
          <cell r="B553" t="str">
            <v>369-Пятерочка</v>
          </cell>
          <cell r="C553" t="str">
            <v>369</v>
          </cell>
          <cell r="D553" t="str">
            <v>X500/13SZ5616</v>
          </cell>
          <cell r="E553" t="str">
            <v>13SZ5616</v>
          </cell>
          <cell r="F553" t="str">
            <v>ТС Пятерочка</v>
          </cell>
          <cell r="G553" t="str">
            <v>Северо-Запад</v>
          </cell>
          <cell r="H553" t="str">
            <v>Северо-Запад 3</v>
          </cell>
          <cell r="I553" t="str">
            <v>Кластер Северо-Запад 17 ЛО-Сертолово</v>
          </cell>
          <cell r="J553" t="str">
            <v>г. Санкт-Петербург</v>
          </cell>
          <cell r="K553" t="str">
            <v>22.09.2006</v>
          </cell>
          <cell r="L553" t="str">
            <v>194354</v>
          </cell>
          <cell r="M553" t="str">
            <v>г.Санкт-Петербург</v>
          </cell>
          <cell r="N553" t="str">
            <v>г.Санкт-Петербург, Есенина ул., 22 1</v>
          </cell>
          <cell r="O553" t="str">
            <v>Аренда</v>
          </cell>
        </row>
        <row r="554">
          <cell r="A554" t="str">
            <v>5618</v>
          </cell>
          <cell r="B554" t="str">
            <v>371-Пятерочка</v>
          </cell>
          <cell r="C554" t="str">
            <v>371</v>
          </cell>
          <cell r="D554" t="str">
            <v>X500/13SZ5618</v>
          </cell>
          <cell r="E554" t="str">
            <v>13SZ5618</v>
          </cell>
          <cell r="F554" t="str">
            <v>ТС Пятерочка</v>
          </cell>
          <cell r="G554" t="str">
            <v>Северо-Запад</v>
          </cell>
          <cell r="H554" t="str">
            <v>Северо-Запад 2</v>
          </cell>
          <cell r="I554" t="str">
            <v>Кластер Северо-Запад 02 ЛО-Гатчина</v>
          </cell>
          <cell r="J554" t="str">
            <v>Ленинградская обл.</v>
          </cell>
          <cell r="K554" t="str">
            <v>31.05.2007</v>
          </cell>
          <cell r="L554" t="str">
            <v>188306</v>
          </cell>
          <cell r="M554" t="str">
            <v>г.Гатчина</v>
          </cell>
          <cell r="N554" t="str">
            <v>г.Гатчина, Авиатриссы Зверевой ул., 5</v>
          </cell>
          <cell r="O554" t="str">
            <v>Аренда</v>
          </cell>
        </row>
        <row r="555">
          <cell r="A555" t="str">
            <v>5619</v>
          </cell>
          <cell r="B555" t="str">
            <v>373-Пятерочка</v>
          </cell>
          <cell r="C555" t="str">
            <v>373</v>
          </cell>
          <cell r="D555" t="str">
            <v>X500/13SZ5619</v>
          </cell>
          <cell r="E555" t="str">
            <v>13SZ5619</v>
          </cell>
          <cell r="F555" t="str">
            <v>ТС Пятерочка</v>
          </cell>
          <cell r="G555" t="str">
            <v>Северо-Запад</v>
          </cell>
          <cell r="H555" t="str">
            <v>Северо-Запад 1</v>
          </cell>
          <cell r="I555" t="str">
            <v>Кластер Северо-Запад 01 ЛО Волхов-Тихвин</v>
          </cell>
          <cell r="J555" t="str">
            <v>Ленинградская обл.</v>
          </cell>
          <cell r="K555" t="str">
            <v>26.10.2006</v>
          </cell>
          <cell r="L555" t="str">
            <v>187401</v>
          </cell>
          <cell r="M555" t="str">
            <v>г.Волхов</v>
          </cell>
          <cell r="N555" t="str">
            <v>г.Волхов, Фрунзе ул., 7</v>
          </cell>
          <cell r="O555" t="str">
            <v>Собственность</v>
          </cell>
        </row>
        <row r="556">
          <cell r="A556" t="str">
            <v>5620</v>
          </cell>
          <cell r="B556" t="str">
            <v>376-Пятерочка</v>
          </cell>
          <cell r="C556" t="str">
            <v>376</v>
          </cell>
          <cell r="D556" t="str">
            <v>X500/13SZ5620</v>
          </cell>
          <cell r="E556" t="str">
            <v>13SZ5620</v>
          </cell>
          <cell r="F556" t="str">
            <v>ТС Пятерочка</v>
          </cell>
          <cell r="G556" t="str">
            <v>Северо-Запад</v>
          </cell>
          <cell r="H556" t="str">
            <v>Северо-Запад 2</v>
          </cell>
          <cell r="I556" t="str">
            <v>Кластер Северо-Запад 02 ЛО-Гатчина</v>
          </cell>
          <cell r="J556" t="str">
            <v>Ленинградская обл.</v>
          </cell>
          <cell r="K556" t="str">
            <v>12.02.2007</v>
          </cell>
          <cell r="L556" t="str">
            <v>188230</v>
          </cell>
          <cell r="M556" t="str">
            <v>г.Луга</v>
          </cell>
          <cell r="N556" t="str">
            <v>г.Луга, Урицкого пр, 41</v>
          </cell>
          <cell r="O556" t="str">
            <v>Аренда</v>
          </cell>
        </row>
        <row r="557">
          <cell r="A557" t="str">
            <v>5621</v>
          </cell>
          <cell r="B557" t="str">
            <v>378-Пятерочка</v>
          </cell>
          <cell r="C557" t="str">
            <v>378</v>
          </cell>
          <cell r="D557" t="str">
            <v>X500/13SZ5621</v>
          </cell>
          <cell r="E557" t="str">
            <v>13SZ5621</v>
          </cell>
          <cell r="F557" t="str">
            <v>ТС Пятерочка</v>
          </cell>
          <cell r="G557" t="str">
            <v>Северо-Запад</v>
          </cell>
          <cell r="H557" t="str">
            <v>Северо-Запад 3</v>
          </cell>
          <cell r="I557" t="str">
            <v>Кластер Северо-Запад 14 СПБ-Центр</v>
          </cell>
          <cell r="J557" t="str">
            <v>г. Санкт-Петербург</v>
          </cell>
          <cell r="K557" t="str">
            <v>28.09.2007</v>
          </cell>
          <cell r="L557" t="str">
            <v>197373</v>
          </cell>
          <cell r="M557" t="str">
            <v>г.Санкт-Петербург</v>
          </cell>
          <cell r="N557" t="str">
            <v>г.Санкт-Петербург, Шаврова ул., 5</v>
          </cell>
          <cell r="O557" t="str">
            <v>Аренда</v>
          </cell>
        </row>
        <row r="558">
          <cell r="A558" t="str">
            <v>5622</v>
          </cell>
          <cell r="B558" t="str">
            <v>379-Пятерочка</v>
          </cell>
          <cell r="C558" t="str">
            <v>379</v>
          </cell>
          <cell r="D558" t="str">
            <v>X500/13SZ5622</v>
          </cell>
          <cell r="E558" t="str">
            <v>13SZ5622</v>
          </cell>
          <cell r="F558" t="str">
            <v>ТС Пятерочка</v>
          </cell>
          <cell r="G558" t="str">
            <v>Северо-Запад</v>
          </cell>
          <cell r="H558" t="str">
            <v>Северо-Запад 3</v>
          </cell>
          <cell r="I558" t="str">
            <v>Кластер Северо-Запад 10 СПБ-ЛО-Петергоф</v>
          </cell>
          <cell r="J558" t="str">
            <v>г. Санкт-Петербург</v>
          </cell>
          <cell r="K558" t="str">
            <v>26.02.2007</v>
          </cell>
          <cell r="L558" t="str">
            <v>198516</v>
          </cell>
          <cell r="M558" t="str">
            <v>г.Петергоф</v>
          </cell>
          <cell r="N558" t="str">
            <v>г.Петергоф, Санкт-Петербургский пр, 60 лит.И</v>
          </cell>
          <cell r="O558" t="str">
            <v>Аренда</v>
          </cell>
        </row>
        <row r="559">
          <cell r="A559" t="str">
            <v>5623</v>
          </cell>
          <cell r="B559" t="str">
            <v>380-Пятерочка</v>
          </cell>
          <cell r="C559" t="str">
            <v>380</v>
          </cell>
          <cell r="D559" t="str">
            <v>X500/13SZ5623</v>
          </cell>
          <cell r="E559" t="str">
            <v>13SZ5623</v>
          </cell>
          <cell r="F559" t="str">
            <v>ТС Пятерочка</v>
          </cell>
          <cell r="G559" t="str">
            <v>Северо-Запад</v>
          </cell>
          <cell r="H559" t="str">
            <v>Северо-Запад 3</v>
          </cell>
          <cell r="I559" t="str">
            <v>Кластер Северо-Запад 13 СПБ Юго-Запад</v>
          </cell>
          <cell r="J559" t="str">
            <v>г. Санкт-Петербург</v>
          </cell>
          <cell r="K559" t="str">
            <v>07.12.2007</v>
          </cell>
          <cell r="L559" t="str">
            <v>198216</v>
          </cell>
          <cell r="M559" t="str">
            <v>г.Санкт-Петербург</v>
          </cell>
          <cell r="N559" t="str">
            <v>г.Санкт-Петербург, Генерала Симоняка ул., 9</v>
          </cell>
          <cell r="O559" t="str">
            <v>Собственность</v>
          </cell>
        </row>
        <row r="560">
          <cell r="A560" t="str">
            <v>5624</v>
          </cell>
          <cell r="B560" t="str">
            <v>381-Пятерочка</v>
          </cell>
          <cell r="C560" t="str">
            <v>381</v>
          </cell>
          <cell r="D560" t="str">
            <v>X500/13SZ5624</v>
          </cell>
          <cell r="E560" t="str">
            <v>13SZ5624</v>
          </cell>
          <cell r="F560" t="str">
            <v>ТС Пятерочка</v>
          </cell>
          <cell r="G560" t="str">
            <v>Северо-Запад</v>
          </cell>
          <cell r="H560" t="str">
            <v>Северо-Запад 3</v>
          </cell>
          <cell r="I560" t="str">
            <v>Кластер Северо-Запад 13 СПБ Юго-Запад</v>
          </cell>
          <cell r="J560" t="str">
            <v>г. Санкт-Петербург</v>
          </cell>
          <cell r="K560" t="str">
            <v>13.04.2007</v>
          </cell>
          <cell r="L560" t="str">
            <v>198261</v>
          </cell>
          <cell r="M560" t="str">
            <v>г.Санкт-Петербург</v>
          </cell>
          <cell r="N560" t="str">
            <v>г.Санкт-Петербург, Бурцева ул., 23</v>
          </cell>
          <cell r="O560" t="str">
            <v>Аренда</v>
          </cell>
        </row>
        <row r="561">
          <cell r="A561" t="str">
            <v>5625</v>
          </cell>
          <cell r="B561" t="str">
            <v>382-Пятерочка</v>
          </cell>
          <cell r="C561" t="str">
            <v>382</v>
          </cell>
          <cell r="D561" t="str">
            <v>X500/13SZ5625</v>
          </cell>
          <cell r="E561" t="str">
            <v>13SZ5625</v>
          </cell>
          <cell r="F561" t="str">
            <v>ТС Пятерочка</v>
          </cell>
          <cell r="G561" t="str">
            <v>Северо-Запад</v>
          </cell>
          <cell r="H561" t="str">
            <v>Северо-Запад 3</v>
          </cell>
          <cell r="I561" t="str">
            <v>Кластер Северо-Запад 13 СПБ Юго-Запад</v>
          </cell>
          <cell r="J561" t="str">
            <v>г. Санкт-Петербург</v>
          </cell>
          <cell r="K561" t="str">
            <v>22.03.2007</v>
          </cell>
          <cell r="L561" t="str">
            <v>192212</v>
          </cell>
          <cell r="M561" t="str">
            <v>г.Санкт-Петербург</v>
          </cell>
          <cell r="N561" t="str">
            <v>г.Санкт-Петербург, Белградская ул., 28 2</v>
          </cell>
          <cell r="O561" t="str">
            <v>Аренда</v>
          </cell>
        </row>
        <row r="562">
          <cell r="A562" t="str">
            <v>5626</v>
          </cell>
          <cell r="B562" t="str">
            <v>383-Пятерочка</v>
          </cell>
          <cell r="C562" t="str">
            <v>383</v>
          </cell>
          <cell r="D562" t="str">
            <v>X500/13SZ5626</v>
          </cell>
          <cell r="E562" t="str">
            <v>13SZ5626</v>
          </cell>
          <cell r="F562" t="str">
            <v>ТС Пятерочка</v>
          </cell>
          <cell r="G562" t="str">
            <v>Северо-Запад</v>
          </cell>
          <cell r="H562" t="str">
            <v>Северо-Запад 1</v>
          </cell>
          <cell r="I562" t="str">
            <v>Кластер Северо-Запад 12 СПБ-ЛО-Всеволожс</v>
          </cell>
          <cell r="J562" t="str">
            <v>г. Санкт-Петербург</v>
          </cell>
          <cell r="K562" t="str">
            <v>27.04.2007</v>
          </cell>
          <cell r="L562" t="str">
            <v>193318</v>
          </cell>
          <cell r="M562" t="str">
            <v>г.Санкт-Петербург</v>
          </cell>
          <cell r="N562" t="str">
            <v>г.Санкт-Петербург, Ворошилова ул., 3 1А</v>
          </cell>
          <cell r="O562" t="str">
            <v>Аренда</v>
          </cell>
        </row>
        <row r="563">
          <cell r="A563" t="str">
            <v>5627</v>
          </cell>
          <cell r="B563" t="str">
            <v>384-Пятерочка</v>
          </cell>
          <cell r="C563" t="str">
            <v>384</v>
          </cell>
          <cell r="D563" t="str">
            <v>X500/13SZ5627</v>
          </cell>
          <cell r="E563" t="str">
            <v>13SZ5627</v>
          </cell>
          <cell r="F563" t="str">
            <v>ТС Пятерочка</v>
          </cell>
          <cell r="G563" t="str">
            <v>Северо-Запад</v>
          </cell>
          <cell r="H563" t="str">
            <v>Северо-Запад 3</v>
          </cell>
          <cell r="I563" t="str">
            <v>Кластер Северо-Запад 11 СПБ-ЛО-Выборг</v>
          </cell>
          <cell r="J563" t="str">
            <v>Ленинградская обл.</v>
          </cell>
          <cell r="K563" t="str">
            <v>27.03.2007</v>
          </cell>
          <cell r="L563" t="str">
            <v>188992</v>
          </cell>
          <cell r="M563" t="str">
            <v>г.Светогорск</v>
          </cell>
          <cell r="N563" t="str">
            <v>г.Светогорск, Гарькавого ул., 14 А</v>
          </cell>
          <cell r="O563" t="str">
            <v>Аренда</v>
          </cell>
        </row>
        <row r="564">
          <cell r="A564" t="str">
            <v>5628</v>
          </cell>
          <cell r="B564" t="str">
            <v>385-Пятерочка</v>
          </cell>
          <cell r="C564" t="str">
            <v>385</v>
          </cell>
          <cell r="D564" t="str">
            <v>X500/13SZ5628</v>
          </cell>
          <cell r="E564" t="str">
            <v>13SZ5628</v>
          </cell>
          <cell r="F564" t="str">
            <v>ТС Пятерочка</v>
          </cell>
          <cell r="G564" t="str">
            <v>Северо-Запад</v>
          </cell>
          <cell r="H564" t="str">
            <v>Северо-Запад 3</v>
          </cell>
          <cell r="I564" t="str">
            <v>Кластер Северо-Запад 17 ЛО-Сертолово</v>
          </cell>
          <cell r="J564" t="str">
            <v>г. Санкт-Петербург</v>
          </cell>
          <cell r="K564" t="str">
            <v>29.06.2007</v>
          </cell>
          <cell r="L564" t="str">
            <v>194223</v>
          </cell>
          <cell r="M564" t="str">
            <v>г.Санкт-Петербург</v>
          </cell>
          <cell r="N564" t="str">
            <v>г.Санкт-Петербург, Тореза пр-кт, 40 к1лАп2Н,3Н</v>
          </cell>
          <cell r="O564" t="str">
            <v>Собственность</v>
          </cell>
        </row>
        <row r="565">
          <cell r="A565" t="str">
            <v>5629</v>
          </cell>
          <cell r="B565" t="str">
            <v>386-Пятерочка</v>
          </cell>
          <cell r="C565" t="str">
            <v>386</v>
          </cell>
          <cell r="D565" t="str">
            <v>X500/13SZ5629</v>
          </cell>
          <cell r="E565" t="str">
            <v>13SZ5629</v>
          </cell>
          <cell r="F565" t="str">
            <v>ТС Пятерочка</v>
          </cell>
          <cell r="G565" t="str">
            <v>Северо-Запад</v>
          </cell>
          <cell r="H565" t="str">
            <v>Северо-Запад 3</v>
          </cell>
          <cell r="I565" t="str">
            <v>Кластер Северо-Запад 19 СПБ-Охта</v>
          </cell>
          <cell r="J565" t="str">
            <v>г. Санкт-Петербург</v>
          </cell>
          <cell r="K565" t="str">
            <v>25.04.2007</v>
          </cell>
          <cell r="L565" t="str">
            <v>195067</v>
          </cell>
          <cell r="M565" t="str">
            <v>г.Санкт-Петербург</v>
          </cell>
          <cell r="N565" t="str">
            <v>г.Санкт-Петербург, Пискарёвский пр, 39</v>
          </cell>
          <cell r="O565" t="str">
            <v>Собственность</v>
          </cell>
        </row>
        <row r="566">
          <cell r="A566" t="str">
            <v>5630</v>
          </cell>
          <cell r="B566" t="str">
            <v>387-Пятерочка</v>
          </cell>
          <cell r="C566" t="str">
            <v>387</v>
          </cell>
          <cell r="D566" t="str">
            <v>X500/13SZ5630</v>
          </cell>
          <cell r="E566" t="str">
            <v>13SZ5630</v>
          </cell>
          <cell r="F566" t="str">
            <v>ТС Пятерочка</v>
          </cell>
          <cell r="G566" t="str">
            <v>Северо-Запад</v>
          </cell>
          <cell r="H566" t="str">
            <v>Северо-Запад 1</v>
          </cell>
          <cell r="I566" t="str">
            <v>Кластер Северо-Запад 18 Кировск</v>
          </cell>
          <cell r="J566" t="str">
            <v>г. Санкт-Петербург</v>
          </cell>
          <cell r="K566" t="str">
            <v>28.06.2007</v>
          </cell>
          <cell r="L566" t="str">
            <v>193230</v>
          </cell>
          <cell r="M566" t="str">
            <v>г.Санкт-Петербург</v>
          </cell>
          <cell r="N566" t="str">
            <v>г.Санкт-Петербург, Дальневосточный пр, 30 к.1</v>
          </cell>
          <cell r="O566" t="str">
            <v>Собственность</v>
          </cell>
        </row>
        <row r="567">
          <cell r="A567" t="str">
            <v>5631</v>
          </cell>
          <cell r="B567" t="str">
            <v>388-Пятерочка</v>
          </cell>
          <cell r="C567" t="str">
            <v>388</v>
          </cell>
          <cell r="D567" t="str">
            <v>X500/13SZ5631</v>
          </cell>
          <cell r="E567" t="str">
            <v>13SZ5631</v>
          </cell>
          <cell r="F567" t="str">
            <v>ТС Пятерочка</v>
          </cell>
          <cell r="G567" t="str">
            <v>Северо-Запад</v>
          </cell>
          <cell r="H567" t="str">
            <v>Северо-Запад 1</v>
          </cell>
          <cell r="I567" t="str">
            <v>Кластер Северо-Запад 01 ЛО Волхов-Тихвин</v>
          </cell>
          <cell r="J567" t="str">
            <v>Ленинградская обл.</v>
          </cell>
          <cell r="K567" t="str">
            <v>25.05.2007</v>
          </cell>
          <cell r="L567" t="str">
            <v>187553</v>
          </cell>
          <cell r="M567" t="str">
            <v>г.Тихвин</v>
          </cell>
          <cell r="N567" t="str">
            <v>г.Тихвин, 2-ой мкр Коммунальный кв-л, 25</v>
          </cell>
          <cell r="O567" t="str">
            <v>Аренда</v>
          </cell>
        </row>
        <row r="568">
          <cell r="A568" t="str">
            <v>5633</v>
          </cell>
          <cell r="B568" t="str">
            <v>390-Пятерочка</v>
          </cell>
          <cell r="C568" t="str">
            <v>390</v>
          </cell>
          <cell r="D568" t="str">
            <v>X500/13SZ5633</v>
          </cell>
          <cell r="E568" t="str">
            <v>13SZ5633</v>
          </cell>
          <cell r="F568" t="str">
            <v>ТС Пятерочка</v>
          </cell>
          <cell r="G568" t="str">
            <v>Северо-Запад</v>
          </cell>
          <cell r="H568" t="str">
            <v>Северо-Запад 1</v>
          </cell>
          <cell r="I568" t="str">
            <v>Кластер Северо-Запад 01 ЛО Волхов-Тихвин</v>
          </cell>
          <cell r="J568" t="str">
            <v>Ленинградская обл.</v>
          </cell>
          <cell r="K568" t="str">
            <v>31.05.2007</v>
          </cell>
          <cell r="L568" t="str">
            <v>187406</v>
          </cell>
          <cell r="M568" t="str">
            <v>г.Волхов</v>
          </cell>
          <cell r="N568" t="str">
            <v>г.Волхов, Волховский пр, 57</v>
          </cell>
          <cell r="O568" t="str">
            <v>Аренда</v>
          </cell>
        </row>
        <row r="569">
          <cell r="A569" t="str">
            <v>5634</v>
          </cell>
          <cell r="B569" t="str">
            <v>391-Пятерочка</v>
          </cell>
          <cell r="C569" t="str">
            <v>391</v>
          </cell>
          <cell r="D569" t="str">
            <v>X500/13SZ5634</v>
          </cell>
          <cell r="E569" t="str">
            <v>13SZ5634</v>
          </cell>
          <cell r="F569" t="str">
            <v>ТС Пятерочка</v>
          </cell>
          <cell r="G569" t="str">
            <v>Северо-Запад</v>
          </cell>
          <cell r="H569" t="str">
            <v>Северо-Запад 3</v>
          </cell>
          <cell r="I569" t="str">
            <v>Кластер Северо-Запад 19 СПБ-Охта</v>
          </cell>
          <cell r="J569" t="str">
            <v>г. Санкт-Петербург</v>
          </cell>
          <cell r="K569" t="str">
            <v>16.08.2007</v>
          </cell>
          <cell r="L569" t="str">
            <v>195256</v>
          </cell>
          <cell r="M569" t="str">
            <v>г.Санкт-Петербург</v>
          </cell>
          <cell r="N569" t="str">
            <v>г.Санкт-Петербург, Науки пр, 28 4</v>
          </cell>
          <cell r="O569" t="str">
            <v>Аренда</v>
          </cell>
        </row>
        <row r="570">
          <cell r="A570" t="str">
            <v>5635</v>
          </cell>
          <cell r="B570" t="str">
            <v>393-Пятерочка</v>
          </cell>
          <cell r="C570" t="str">
            <v>393</v>
          </cell>
          <cell r="D570" t="str">
            <v>X500/13SZ5635</v>
          </cell>
          <cell r="E570" t="str">
            <v>13SZ5635</v>
          </cell>
          <cell r="F570" t="str">
            <v>ТС Пятерочка</v>
          </cell>
          <cell r="G570" t="str">
            <v>Северо-Запад</v>
          </cell>
          <cell r="H570" t="str">
            <v>Северо-Запад 3</v>
          </cell>
          <cell r="I570" t="str">
            <v>Кластер Северо-Запад 14 СПБ-Центр</v>
          </cell>
          <cell r="J570" t="str">
            <v>г. Санкт-Петербург</v>
          </cell>
          <cell r="K570" t="str">
            <v>12.09.2007</v>
          </cell>
          <cell r="L570" t="str">
            <v>197373</v>
          </cell>
          <cell r="M570" t="str">
            <v>г.Санкт-Петербург</v>
          </cell>
          <cell r="N570" t="str">
            <v>г.Санкт-Петербург, Авиаконструкторов пр, 49</v>
          </cell>
          <cell r="O570" t="str">
            <v>Аренда</v>
          </cell>
        </row>
        <row r="571">
          <cell r="A571" t="str">
            <v>5637</v>
          </cell>
          <cell r="B571" t="str">
            <v>396-Пятерочка</v>
          </cell>
          <cell r="C571" t="str">
            <v>396</v>
          </cell>
          <cell r="D571" t="str">
            <v>X500/13SZ5637</v>
          </cell>
          <cell r="E571" t="str">
            <v>13SZ5637</v>
          </cell>
          <cell r="F571" t="str">
            <v>ТС Пятерочка</v>
          </cell>
          <cell r="G571" t="str">
            <v>Северо-Запад</v>
          </cell>
          <cell r="H571" t="str">
            <v>Северо-Запад 3</v>
          </cell>
          <cell r="I571" t="str">
            <v>Кластер Северо-Запад 10 СПБ-ЛО-Петергоф</v>
          </cell>
          <cell r="J571" t="str">
            <v>Ленинградская обл.</v>
          </cell>
          <cell r="K571" t="str">
            <v>26.09.2007</v>
          </cell>
          <cell r="L571" t="str">
            <v>188840</v>
          </cell>
          <cell r="M571" t="str">
            <v>г.Кингисепп</v>
          </cell>
          <cell r="N571" t="str">
            <v>г.Кингисепп, Октябрьская ул., 4 А13</v>
          </cell>
          <cell r="O571" t="str">
            <v>Аренда</v>
          </cell>
        </row>
        <row r="572">
          <cell r="A572" t="str">
            <v>5638</v>
          </cell>
          <cell r="B572" t="str">
            <v>397-Пятерочка</v>
          </cell>
          <cell r="C572" t="str">
            <v>397</v>
          </cell>
          <cell r="D572" t="str">
            <v>X500/13SZ5638</v>
          </cell>
          <cell r="E572" t="str">
            <v>13SZ5638</v>
          </cell>
          <cell r="F572" t="str">
            <v>ТС Пятерочка</v>
          </cell>
          <cell r="G572" t="str">
            <v>Северо-Запад</v>
          </cell>
          <cell r="H572" t="str">
            <v>Северо-Запад 1</v>
          </cell>
          <cell r="I572" t="str">
            <v>Кластер Северо-Запад 01 ЛО Волхов-Тихвин</v>
          </cell>
          <cell r="J572" t="str">
            <v>Ленинградская обл.</v>
          </cell>
          <cell r="K572" t="str">
            <v>21.11.2007</v>
          </cell>
          <cell r="L572" t="str">
            <v>187555</v>
          </cell>
          <cell r="M572" t="str">
            <v>г.Тихвин</v>
          </cell>
          <cell r="N572" t="str">
            <v>г.Тихвин, 5-й мкр, 51 А</v>
          </cell>
          <cell r="O572" t="str">
            <v>Аренда</v>
          </cell>
        </row>
        <row r="573">
          <cell r="A573" t="str">
            <v>5639</v>
          </cell>
          <cell r="B573" t="str">
            <v>399-Пятерочка</v>
          </cell>
          <cell r="C573" t="str">
            <v>399</v>
          </cell>
          <cell r="D573" t="str">
            <v>X500/13SZ5639</v>
          </cell>
          <cell r="E573" t="str">
            <v>13SZ5639</v>
          </cell>
          <cell r="F573" t="str">
            <v>ТС Пятерочка</v>
          </cell>
          <cell r="G573" t="str">
            <v>Северо-Запад</v>
          </cell>
          <cell r="H573" t="str">
            <v>Северо-Запад 3</v>
          </cell>
          <cell r="I573" t="str">
            <v>Кластер Северо-Запад 17 ЛО-Сертолово</v>
          </cell>
          <cell r="J573" t="str">
            <v>г. Санкт-Петербург</v>
          </cell>
          <cell r="K573" t="str">
            <v>05.02.2008</v>
          </cell>
          <cell r="L573" t="str">
            <v>194355</v>
          </cell>
          <cell r="M573" t="str">
            <v>г.Санкт-Петербург</v>
          </cell>
          <cell r="N573" t="str">
            <v>г.Санкт-Петербург, Жени Егоровой ул., 4 лит.А,к.1</v>
          </cell>
          <cell r="O573" t="str">
            <v>Аренда</v>
          </cell>
        </row>
        <row r="574">
          <cell r="A574" t="str">
            <v>5640</v>
          </cell>
          <cell r="B574" t="str">
            <v>400-Пятерочка</v>
          </cell>
          <cell r="C574" t="str">
            <v>400</v>
          </cell>
          <cell r="D574" t="str">
            <v>X500/13SZ5640</v>
          </cell>
          <cell r="E574" t="str">
            <v>13SZ5640</v>
          </cell>
          <cell r="F574" t="str">
            <v>ТС Пятерочка</v>
          </cell>
          <cell r="G574" t="str">
            <v>Северо-Запад</v>
          </cell>
          <cell r="H574" t="str">
            <v>Северо-Запад 3</v>
          </cell>
          <cell r="I574" t="str">
            <v>Кластер Северо-Запад 17 ЛО-Сертолово</v>
          </cell>
          <cell r="J574" t="str">
            <v>г. Санкт-Петербург</v>
          </cell>
          <cell r="K574" t="str">
            <v>30.11.2003</v>
          </cell>
          <cell r="L574" t="str">
            <v>194356</v>
          </cell>
          <cell r="M574" t="str">
            <v>г.Санкт-Петербург</v>
          </cell>
          <cell r="N574" t="str">
            <v>г.Санкт-Петербург, Луначарского пр, 52 1</v>
          </cell>
          <cell r="O574" t="str">
            <v>Собственность</v>
          </cell>
        </row>
        <row r="575">
          <cell r="A575" t="str">
            <v>5642</v>
          </cell>
          <cell r="B575" t="str">
            <v>402-Пятерочка</v>
          </cell>
          <cell r="C575" t="str">
            <v>402</v>
          </cell>
          <cell r="D575" t="str">
            <v>X500/13SZ5642</v>
          </cell>
          <cell r="E575" t="str">
            <v>13SZ5642</v>
          </cell>
          <cell r="F575" t="str">
            <v>ТС Пятерочка</v>
          </cell>
          <cell r="G575" t="str">
            <v>Северо-Запад</v>
          </cell>
          <cell r="H575" t="str">
            <v>Северо-Запад 3</v>
          </cell>
          <cell r="I575" t="str">
            <v>Кластер Северо-Запад 17 ЛО-Сертолово</v>
          </cell>
          <cell r="J575" t="str">
            <v>г. Санкт-Петербург</v>
          </cell>
          <cell r="K575" t="str">
            <v>28.07.2004</v>
          </cell>
          <cell r="L575" t="str">
            <v>194354</v>
          </cell>
          <cell r="M575" t="str">
            <v>г.Санкт-Петербург</v>
          </cell>
          <cell r="N575" t="str">
            <v>г.Санкт-Петербург, Есенина ул., 5 л.А</v>
          </cell>
          <cell r="O575" t="str">
            <v>Собственность</v>
          </cell>
        </row>
        <row r="576">
          <cell r="A576" t="str">
            <v>5643</v>
          </cell>
          <cell r="B576" t="str">
            <v>403-Пятерочка</v>
          </cell>
          <cell r="C576" t="str">
            <v>403</v>
          </cell>
          <cell r="D576" t="str">
            <v>X500/13SZ5643</v>
          </cell>
          <cell r="E576" t="str">
            <v>13SZ5643</v>
          </cell>
          <cell r="F576" t="str">
            <v>ТС Пятерочка</v>
          </cell>
          <cell r="G576" t="str">
            <v>Северо-Запад</v>
          </cell>
          <cell r="H576" t="str">
            <v>Северо-Запад 3</v>
          </cell>
          <cell r="I576" t="str">
            <v>Кластер Северо-Запад 19 СПБ-Охта</v>
          </cell>
          <cell r="J576" t="str">
            <v>г. Санкт-Петербург</v>
          </cell>
          <cell r="K576" t="str">
            <v>28.06.2005</v>
          </cell>
          <cell r="L576" t="str">
            <v>195257</v>
          </cell>
          <cell r="M576" t="str">
            <v>г.Санкт-Петербург</v>
          </cell>
          <cell r="N576" t="str">
            <v>г.Санкт-Петербург, Науки пр, 21</v>
          </cell>
          <cell r="O576" t="str">
            <v>Аренда</v>
          </cell>
        </row>
        <row r="577">
          <cell r="A577" t="str">
            <v>5644</v>
          </cell>
          <cell r="B577" t="str">
            <v>404-Пятерочка</v>
          </cell>
          <cell r="C577" t="str">
            <v>404</v>
          </cell>
          <cell r="D577" t="str">
            <v>X500/13SZ5644</v>
          </cell>
          <cell r="E577" t="str">
            <v>13SZ5644</v>
          </cell>
          <cell r="F577" t="str">
            <v>ТС Пятерочка</v>
          </cell>
          <cell r="G577" t="str">
            <v>Северо-Запад</v>
          </cell>
          <cell r="H577" t="str">
            <v>Северо-Запад 3</v>
          </cell>
          <cell r="I577" t="str">
            <v>Кластер Северо-Запад 11 СПБ-ЛО-Выборг</v>
          </cell>
          <cell r="J577" t="str">
            <v>г. Санкт-Петербург</v>
          </cell>
          <cell r="K577" t="str">
            <v>27.12.2005</v>
          </cell>
          <cell r="L577" t="str">
            <v>197375</v>
          </cell>
          <cell r="M577" t="str">
            <v>г.Санкт-Петербург</v>
          </cell>
          <cell r="N577" t="str">
            <v>г.Санкт-Петербург, Щербакова ул., 11</v>
          </cell>
          <cell r="O577" t="str">
            <v>Собственность</v>
          </cell>
        </row>
        <row r="578">
          <cell r="A578" t="str">
            <v>5645</v>
          </cell>
          <cell r="B578" t="str">
            <v>406-Пятерочка</v>
          </cell>
          <cell r="C578" t="str">
            <v>406</v>
          </cell>
          <cell r="D578" t="str">
            <v>X500/13SZ5645</v>
          </cell>
          <cell r="E578" t="str">
            <v>13SZ5645</v>
          </cell>
          <cell r="F578" t="str">
            <v>ТС Пятерочка</v>
          </cell>
          <cell r="G578" t="str">
            <v>Северо-Запад</v>
          </cell>
          <cell r="H578" t="str">
            <v>Северо-Запад 1</v>
          </cell>
          <cell r="I578" t="str">
            <v>Кластер Северо-Запад 12 СПБ-ЛО-Всеволожс</v>
          </cell>
          <cell r="J578" t="str">
            <v>г. Санкт-Петербург</v>
          </cell>
          <cell r="K578" t="str">
            <v>30.11.2006</v>
          </cell>
          <cell r="L578" t="str">
            <v>193312</v>
          </cell>
          <cell r="M578" t="str">
            <v>г.Санкт-Петербург</v>
          </cell>
          <cell r="N578" t="str">
            <v>г.Санкт-Петербург, Солидарности пр, 14 к.1,л.А</v>
          </cell>
          <cell r="O578" t="str">
            <v>Собственность</v>
          </cell>
        </row>
        <row r="579">
          <cell r="A579" t="str">
            <v>5677</v>
          </cell>
          <cell r="B579" t="str">
            <v>407-Пятерочка</v>
          </cell>
          <cell r="C579" t="str">
            <v>407</v>
          </cell>
          <cell r="D579" t="str">
            <v>X500/13SZ5677</v>
          </cell>
          <cell r="E579" t="str">
            <v>13SZ5677</v>
          </cell>
          <cell r="F579" t="str">
            <v>ТС Пятерочка</v>
          </cell>
          <cell r="G579" t="str">
            <v>Северо-Запад</v>
          </cell>
          <cell r="H579" t="str">
            <v>Северо-Запад 1</v>
          </cell>
          <cell r="I579" t="str">
            <v>Кластер Северо-Запад 12 СПБ-ЛО-Всеволожс</v>
          </cell>
          <cell r="J579" t="str">
            <v>г. Санкт-Петербург</v>
          </cell>
          <cell r="K579" t="str">
            <v>27.02.2007</v>
          </cell>
          <cell r="L579" t="str">
            <v>195298</v>
          </cell>
          <cell r="M579" t="str">
            <v>г.Санкт-Петербург</v>
          </cell>
          <cell r="N579" t="str">
            <v>г.Санкт-Петербург, Наставников пр, 3 к.1,л.А</v>
          </cell>
          <cell r="O579" t="str">
            <v>Собственность/Аренда</v>
          </cell>
        </row>
        <row r="580">
          <cell r="A580" t="str">
            <v>5678</v>
          </cell>
          <cell r="B580" t="str">
            <v>408-Пятерочка</v>
          </cell>
          <cell r="C580" t="str">
            <v>408</v>
          </cell>
          <cell r="D580" t="str">
            <v>X500/13SZ5678</v>
          </cell>
          <cell r="E580" t="str">
            <v>13SZ5678</v>
          </cell>
          <cell r="F580" t="str">
            <v>ТС Пятерочка</v>
          </cell>
          <cell r="G580" t="str">
            <v>Северо-Запад</v>
          </cell>
          <cell r="H580" t="str">
            <v>Северо-Запад 3</v>
          </cell>
          <cell r="I580" t="str">
            <v>Кластер Северо-Запад 11 СПБ-ЛО-Выборг</v>
          </cell>
          <cell r="J580" t="str">
            <v>Ленинградская обл.</v>
          </cell>
          <cell r="K580" t="str">
            <v>11.12.2006</v>
          </cell>
          <cell r="L580" t="str">
            <v>188820</v>
          </cell>
          <cell r="M580" t="str">
            <v>пгт.Рощино</v>
          </cell>
          <cell r="N580" t="str">
            <v>пгт.Рощино, Железнодорожная ул., 49</v>
          </cell>
          <cell r="O580" t="str">
            <v>Собственность/Аренда</v>
          </cell>
        </row>
        <row r="581">
          <cell r="A581" t="str">
            <v>5679</v>
          </cell>
          <cell r="B581" t="str">
            <v>409-Пятерочка</v>
          </cell>
          <cell r="C581" t="str">
            <v>409</v>
          </cell>
          <cell r="D581" t="str">
            <v>X500/13SZ5679</v>
          </cell>
          <cell r="E581" t="str">
            <v>13SZ5679</v>
          </cell>
          <cell r="F581" t="str">
            <v>ТС Пятерочка</v>
          </cell>
          <cell r="G581" t="str">
            <v>Северо-Запад</v>
          </cell>
          <cell r="H581" t="str">
            <v>Северо-Запад 3</v>
          </cell>
          <cell r="I581" t="str">
            <v>Кластер Северо-Запад 11 СПБ-ЛО-Выборг</v>
          </cell>
          <cell r="J581" t="str">
            <v>г. Санкт-Петербург</v>
          </cell>
          <cell r="K581" t="str">
            <v>20.04.2007</v>
          </cell>
          <cell r="L581" t="str">
            <v>197374</v>
          </cell>
          <cell r="M581" t="str">
            <v>г.Санкт-Петербург</v>
          </cell>
          <cell r="N581" t="str">
            <v>г.Санкт-Петербург, Беговая ул., 3</v>
          </cell>
          <cell r="O581" t="str">
            <v>Собственность</v>
          </cell>
        </row>
        <row r="582">
          <cell r="A582" t="str">
            <v>5680</v>
          </cell>
          <cell r="B582" t="str">
            <v>413-Пятерочка</v>
          </cell>
          <cell r="C582" t="str">
            <v>413</v>
          </cell>
          <cell r="D582" t="str">
            <v>X500/13SZ5680</v>
          </cell>
          <cell r="E582" t="str">
            <v>13SZ5680</v>
          </cell>
          <cell r="F582" t="str">
            <v>ТС Пятерочка</v>
          </cell>
          <cell r="G582" t="str">
            <v>Северо-Запад</v>
          </cell>
          <cell r="H582" t="str">
            <v>Северо-Запад 1</v>
          </cell>
          <cell r="I582" t="str">
            <v>Кластер Северо-Запад 12 СПБ-ЛО-Всеволожс</v>
          </cell>
          <cell r="J582" t="str">
            <v>Ленинградская обл.</v>
          </cell>
          <cell r="K582" t="str">
            <v>27.07.2007</v>
          </cell>
          <cell r="L582" t="str">
            <v>188643</v>
          </cell>
          <cell r="M582" t="str">
            <v>г.Всеволожск</v>
          </cell>
          <cell r="N582" t="str">
            <v>г.Всеволожск, Дорога Жизни ул., д. 11</v>
          </cell>
          <cell r="O582" t="str">
            <v>Собственность</v>
          </cell>
        </row>
        <row r="583">
          <cell r="A583" t="str">
            <v>5681</v>
          </cell>
          <cell r="B583" t="str">
            <v>416-Пятерочка</v>
          </cell>
          <cell r="C583" t="str">
            <v>416</v>
          </cell>
          <cell r="D583" t="str">
            <v>X500/13SZ5681</v>
          </cell>
          <cell r="E583" t="str">
            <v>13SZ5681</v>
          </cell>
          <cell r="F583" t="str">
            <v>ТС Пятерочка</v>
          </cell>
          <cell r="G583" t="str">
            <v>Северо-Запад</v>
          </cell>
          <cell r="H583" t="str">
            <v>Северо-Запад 1</v>
          </cell>
          <cell r="I583" t="str">
            <v>Кластер Северо-Запад 18 Кировск</v>
          </cell>
          <cell r="J583" t="str">
            <v>г. Санкт-Петербург</v>
          </cell>
          <cell r="K583" t="str">
            <v>31.01.2007</v>
          </cell>
          <cell r="L583" t="str">
            <v>193079</v>
          </cell>
          <cell r="M583" t="str">
            <v>г.Санкт-Петербург</v>
          </cell>
          <cell r="N583" t="str">
            <v>г.Санкт-Петербург, Народная ул., д.3 к.1, лит.А</v>
          </cell>
          <cell r="O583" t="str">
            <v>Собственность</v>
          </cell>
        </row>
        <row r="584">
          <cell r="A584" t="str">
            <v>5682</v>
          </cell>
          <cell r="B584" t="str">
            <v>421-Пятерочка</v>
          </cell>
          <cell r="C584" t="str">
            <v>421</v>
          </cell>
          <cell r="D584" t="str">
            <v>X500/13SZ5682</v>
          </cell>
          <cell r="E584" t="str">
            <v>13SZ5682</v>
          </cell>
          <cell r="F584" t="str">
            <v>ТС Пятерочка</v>
          </cell>
          <cell r="G584" t="str">
            <v>Северо-Запад</v>
          </cell>
          <cell r="H584" t="str">
            <v>Северо-Запад 3</v>
          </cell>
          <cell r="I584" t="str">
            <v>Кластер Северо-Запад 11 СПБ-ЛО-Выборг</v>
          </cell>
          <cell r="J584" t="str">
            <v>г. Санкт-Петербург</v>
          </cell>
          <cell r="K584" t="str">
            <v>27.11.2007</v>
          </cell>
          <cell r="L584" t="str">
            <v>197374</v>
          </cell>
          <cell r="M584" t="str">
            <v>г.Санкт-Петербург</v>
          </cell>
          <cell r="N584" t="str">
            <v>г.Санкт-Петербург, Приморский пр-кт, 137  к.1,л.А</v>
          </cell>
          <cell r="O584" t="str">
            <v>Собственность</v>
          </cell>
        </row>
        <row r="585">
          <cell r="A585" t="str">
            <v>5683</v>
          </cell>
          <cell r="B585" t="str">
            <v>422-Пятерочка</v>
          </cell>
          <cell r="C585" t="str">
            <v>422</v>
          </cell>
          <cell r="D585" t="str">
            <v>X500/13SZ5683</v>
          </cell>
          <cell r="E585" t="str">
            <v>13SZ5683</v>
          </cell>
          <cell r="F585" t="str">
            <v>ТС Пятерочка</v>
          </cell>
          <cell r="G585" t="str">
            <v>Северо-Запад</v>
          </cell>
          <cell r="H585" t="str">
            <v>Северо-Запад 3</v>
          </cell>
          <cell r="I585" t="str">
            <v>Кластер Северо-Запад 19 СПБ-Охта</v>
          </cell>
          <cell r="J585" t="str">
            <v>г. Санкт-Петербург</v>
          </cell>
          <cell r="K585" t="str">
            <v>13.08.2007</v>
          </cell>
          <cell r="L585" t="str">
            <v>195030</v>
          </cell>
          <cell r="M585" t="str">
            <v>г.Санкт-Петербург</v>
          </cell>
          <cell r="N585" t="str">
            <v>г.Санкт-Петербург, Наставников пр, 47</v>
          </cell>
          <cell r="O585" t="str">
            <v>Собственность</v>
          </cell>
        </row>
        <row r="586">
          <cell r="A586" t="str">
            <v>5684</v>
          </cell>
          <cell r="B586" t="str">
            <v>426-Пятерочка</v>
          </cell>
          <cell r="C586" t="str">
            <v>426</v>
          </cell>
          <cell r="D586" t="str">
            <v>X500/13SZ5684</v>
          </cell>
          <cell r="E586" t="str">
            <v>13SZ5684</v>
          </cell>
          <cell r="F586" t="str">
            <v>ТС Пятерочка</v>
          </cell>
          <cell r="G586" t="str">
            <v>Северо-Запад</v>
          </cell>
          <cell r="H586" t="str">
            <v>Северо-Запад 1</v>
          </cell>
          <cell r="I586" t="str">
            <v>Кластер Северо-Запад 01 ЛО Волхов-Тихвин</v>
          </cell>
          <cell r="J586" t="str">
            <v>Ленинградская обл.</v>
          </cell>
          <cell r="K586" t="str">
            <v>16.06.2009</v>
          </cell>
          <cell r="L586" t="str">
            <v>187110</v>
          </cell>
          <cell r="M586" t="str">
            <v>г.Кириши</v>
          </cell>
          <cell r="N586" t="str">
            <v>г.Кириши, Романтиков ул., 4</v>
          </cell>
          <cell r="O586" t="str">
            <v>Собственность</v>
          </cell>
        </row>
        <row r="587">
          <cell r="A587" t="str">
            <v>5685</v>
          </cell>
          <cell r="B587" t="str">
            <v>431-Пятерочка</v>
          </cell>
          <cell r="C587" t="str">
            <v>431</v>
          </cell>
          <cell r="D587" t="str">
            <v>X500/13SZ5685</v>
          </cell>
          <cell r="E587" t="str">
            <v>13SZ5685</v>
          </cell>
          <cell r="F587" t="str">
            <v>ТС Пятерочка</v>
          </cell>
          <cell r="G587" t="str">
            <v>Северо-Запад</v>
          </cell>
          <cell r="H587" t="str">
            <v>Северо-Запад 1</v>
          </cell>
          <cell r="I587" t="str">
            <v>Кластер Северо-Запад 18 Кировск</v>
          </cell>
          <cell r="J587" t="str">
            <v>г. Санкт-Петербург</v>
          </cell>
          <cell r="K587" t="str">
            <v>31.03.2008</v>
          </cell>
          <cell r="L587" t="str">
            <v>192288</v>
          </cell>
          <cell r="M587" t="str">
            <v>г.Санкт-Петербург</v>
          </cell>
          <cell r="N587" t="str">
            <v>г.Санкт-Петербург, Малая Бухарестская ул., 4</v>
          </cell>
          <cell r="O587" t="str">
            <v>Собственность</v>
          </cell>
        </row>
        <row r="588">
          <cell r="A588" t="str">
            <v>5686</v>
          </cell>
          <cell r="B588" t="str">
            <v>432-Пятерочка</v>
          </cell>
          <cell r="C588" t="str">
            <v>432</v>
          </cell>
          <cell r="D588" t="str">
            <v>X500/13SZ5686</v>
          </cell>
          <cell r="E588" t="str">
            <v>13SZ5686</v>
          </cell>
          <cell r="F588" t="str">
            <v>ТС Пятерочка</v>
          </cell>
          <cell r="G588" t="str">
            <v>Северо-Запад</v>
          </cell>
          <cell r="H588" t="str">
            <v>Северо-Запад 3</v>
          </cell>
          <cell r="I588" t="str">
            <v>Кластер Северо-Запад 19 СПБ-Охта</v>
          </cell>
          <cell r="J588" t="str">
            <v>г. Санкт-Петербург</v>
          </cell>
          <cell r="K588" t="str">
            <v>16.03.2007</v>
          </cell>
          <cell r="L588" t="str">
            <v>195271</v>
          </cell>
          <cell r="M588" t="str">
            <v>г.Санкт-Петербург</v>
          </cell>
          <cell r="N588" t="str">
            <v>г.Санкт-Петербург, Кондратьевский пр, 62 1</v>
          </cell>
          <cell r="O588" t="str">
            <v>Собственность</v>
          </cell>
        </row>
        <row r="589">
          <cell r="A589" t="str">
            <v>5687</v>
          </cell>
          <cell r="B589" t="str">
            <v>433-Пятерочка</v>
          </cell>
          <cell r="C589" t="str">
            <v>433</v>
          </cell>
          <cell r="D589" t="str">
            <v>X500/13SZ5687</v>
          </cell>
          <cell r="E589" t="str">
            <v>13SZ5687</v>
          </cell>
          <cell r="F589" t="str">
            <v>ТС Пятерочка</v>
          </cell>
          <cell r="G589" t="str">
            <v>Северо-Запад</v>
          </cell>
          <cell r="H589" t="str">
            <v>Северо-Запад 1</v>
          </cell>
          <cell r="I589" t="str">
            <v>Кластер Северо-Запад 18 Кировск</v>
          </cell>
          <cell r="J589" t="str">
            <v>г. Санкт-Петербург</v>
          </cell>
          <cell r="K589" t="str">
            <v>30.03.2006</v>
          </cell>
          <cell r="L589" t="str">
            <v>192283</v>
          </cell>
          <cell r="M589" t="str">
            <v>г.Санкт-Петербург</v>
          </cell>
          <cell r="N589" t="str">
            <v>г.Санкт-Петербург, М.Балканская ул., 31</v>
          </cell>
          <cell r="O589" t="str">
            <v>Собственность</v>
          </cell>
        </row>
        <row r="590">
          <cell r="A590" t="str">
            <v>5688</v>
          </cell>
          <cell r="B590" t="str">
            <v>434-Пятерочка</v>
          </cell>
          <cell r="C590" t="str">
            <v>434</v>
          </cell>
          <cell r="D590" t="str">
            <v>X500/13SZ5688</v>
          </cell>
          <cell r="E590" t="str">
            <v>13SZ5688</v>
          </cell>
          <cell r="F590" t="str">
            <v>ТС Пятерочка</v>
          </cell>
          <cell r="G590" t="str">
            <v>Северо-Запад</v>
          </cell>
          <cell r="H590" t="str">
            <v>Северо-Запад 1</v>
          </cell>
          <cell r="I590" t="str">
            <v>Кластер Северо-Запад 18 Кировск</v>
          </cell>
          <cell r="J590" t="str">
            <v>Ленинградская обл.</v>
          </cell>
          <cell r="K590" t="str">
            <v>30.11.2007</v>
          </cell>
          <cell r="L590" t="str">
            <v>187032</v>
          </cell>
          <cell r="M590" t="str">
            <v>п.Тельмана</v>
          </cell>
          <cell r="N590" t="str">
            <v>п.Тельмана9</v>
          </cell>
          <cell r="O590" t="str">
            <v>Собственность</v>
          </cell>
        </row>
        <row r="591">
          <cell r="A591" t="str">
            <v>5690</v>
          </cell>
          <cell r="B591" t="str">
            <v>694 - Пятерочка</v>
          </cell>
          <cell r="C591" t="str">
            <v>694</v>
          </cell>
          <cell r="D591" t="str">
            <v>X500/13SZ5690</v>
          </cell>
          <cell r="E591" t="str">
            <v>13SZ5690</v>
          </cell>
          <cell r="F591" t="str">
            <v>ТС Пятерочка</v>
          </cell>
          <cell r="G591" t="str">
            <v>Северо-Запад</v>
          </cell>
          <cell r="H591" t="str">
            <v>Северо-Запад 1</v>
          </cell>
          <cell r="I591" t="str">
            <v>Кластер Северо-Запад 01 ЛО Волхов-Тихвин</v>
          </cell>
          <cell r="J591" t="str">
            <v>Ленинградская обл.</v>
          </cell>
          <cell r="K591" t="str">
            <v>29.10.2009</v>
          </cell>
          <cell r="L591" t="str">
            <v>187555</v>
          </cell>
          <cell r="M591" t="str">
            <v>г.Тихвин</v>
          </cell>
          <cell r="N591" t="str">
            <v>г.Тихвин, Свободы пл., 8</v>
          </cell>
          <cell r="O591" t="str">
            <v>Аренда</v>
          </cell>
        </row>
        <row r="592">
          <cell r="A592" t="str">
            <v>5691</v>
          </cell>
          <cell r="B592" t="str">
            <v>603-Пятерочка</v>
          </cell>
          <cell r="C592" t="str">
            <v>603</v>
          </cell>
          <cell r="D592" t="str">
            <v>X500/13SZ5691</v>
          </cell>
          <cell r="E592" t="str">
            <v>13SZ5691</v>
          </cell>
          <cell r="F592" t="str">
            <v>ТС Пятерочка</v>
          </cell>
          <cell r="G592" t="str">
            <v>Северо-Запад</v>
          </cell>
          <cell r="H592" t="str">
            <v>Северо-Запад 2</v>
          </cell>
          <cell r="I592" t="str">
            <v>Кластер Северо-Запад 03 Псков</v>
          </cell>
          <cell r="J592" t="str">
            <v>Псковская обл.</v>
          </cell>
          <cell r="K592" t="str">
            <v>23.11.2007</v>
          </cell>
          <cell r="L592" t="str">
            <v>180019</v>
          </cell>
          <cell r="M592" t="str">
            <v>г.Псков</v>
          </cell>
          <cell r="N592" t="str">
            <v>г.Псков, Труда ул., 47 п.1006</v>
          </cell>
          <cell r="O592" t="str">
            <v>Собственность</v>
          </cell>
        </row>
        <row r="593">
          <cell r="A593" t="str">
            <v>5692</v>
          </cell>
          <cell r="B593" t="str">
            <v>604-Пятерочка</v>
          </cell>
          <cell r="C593" t="str">
            <v>604</v>
          </cell>
          <cell r="D593" t="str">
            <v>X500/13SZ5692</v>
          </cell>
          <cell r="E593" t="str">
            <v>13SZ5692</v>
          </cell>
          <cell r="F593" t="str">
            <v>ТС Пятерочка</v>
          </cell>
          <cell r="G593" t="str">
            <v>Северо-Запад</v>
          </cell>
          <cell r="H593" t="str">
            <v>Северо-Запад 2</v>
          </cell>
          <cell r="I593" t="str">
            <v>Кластер Северо-Запад 03 Псков</v>
          </cell>
          <cell r="J593" t="str">
            <v>Псковская обл.</v>
          </cell>
          <cell r="K593" t="str">
            <v>31.10.2008</v>
          </cell>
          <cell r="L593" t="str">
            <v>180007</v>
          </cell>
          <cell r="M593" t="str">
            <v>г.Псков</v>
          </cell>
          <cell r="N593" t="str">
            <v>г.Псков, Рижский пр-кт, 16 ч.п.1004</v>
          </cell>
          <cell r="O593" t="str">
            <v>Аренда</v>
          </cell>
        </row>
        <row r="594">
          <cell r="A594" t="str">
            <v>5693</v>
          </cell>
          <cell r="B594" t="str">
            <v>606-Пятерочка</v>
          </cell>
          <cell r="C594" t="str">
            <v>606</v>
          </cell>
          <cell r="D594" t="str">
            <v>X500/13SZ5693</v>
          </cell>
          <cell r="E594" t="str">
            <v>13SZ5693</v>
          </cell>
          <cell r="F594" t="str">
            <v>ТС Пятерочка</v>
          </cell>
          <cell r="G594" t="str">
            <v>Северо-Запад</v>
          </cell>
          <cell r="H594" t="str">
            <v>Северо-Запад 2</v>
          </cell>
          <cell r="I594" t="str">
            <v>Кластер Северо-Запад 03 Псков</v>
          </cell>
          <cell r="J594" t="str">
            <v>Псковская обл.</v>
          </cell>
          <cell r="K594" t="str">
            <v>23.11.2007</v>
          </cell>
          <cell r="L594" t="str">
            <v>180004</v>
          </cell>
          <cell r="M594" t="str">
            <v>г.Псков</v>
          </cell>
          <cell r="N594" t="str">
            <v>г.Псков, Гагарина ул., 4</v>
          </cell>
          <cell r="O594" t="str">
            <v>Аренда</v>
          </cell>
        </row>
        <row r="595">
          <cell r="A595" t="str">
            <v>5694</v>
          </cell>
          <cell r="B595" t="str">
            <v>607-Пятерочка</v>
          </cell>
          <cell r="C595" t="str">
            <v>607</v>
          </cell>
          <cell r="D595" t="str">
            <v>X500/13SZ5694</v>
          </cell>
          <cell r="E595" t="str">
            <v>13SZ5694</v>
          </cell>
          <cell r="F595" t="str">
            <v>ТС Пятерочка</v>
          </cell>
          <cell r="G595" t="str">
            <v>Северо-Запад</v>
          </cell>
          <cell r="H595" t="str">
            <v>Северо-Запад 2</v>
          </cell>
          <cell r="I595" t="str">
            <v>Кластер Северо-Запад 03 Псков</v>
          </cell>
          <cell r="J595" t="str">
            <v>Псковская обл.</v>
          </cell>
          <cell r="K595" t="str">
            <v>26.06.2008</v>
          </cell>
          <cell r="L595" t="str">
            <v>180019</v>
          </cell>
          <cell r="M595" t="str">
            <v>г.Псков</v>
          </cell>
          <cell r="N595" t="str">
            <v>г.Псков, Энтузиастов пр-кт, 7 п.1001</v>
          </cell>
          <cell r="O595" t="str">
            <v>Собственность</v>
          </cell>
        </row>
        <row r="596">
          <cell r="A596" t="str">
            <v>5695</v>
          </cell>
          <cell r="B596" t="str">
            <v>927 - Пятерочка</v>
          </cell>
          <cell r="C596" t="str">
            <v>927</v>
          </cell>
          <cell r="D596" t="str">
            <v>X500/13SZ5695</v>
          </cell>
          <cell r="E596" t="str">
            <v>13SZ5695</v>
          </cell>
          <cell r="F596" t="str">
            <v>ТС Пятерочка</v>
          </cell>
          <cell r="G596" t="str">
            <v>Северо-Запад</v>
          </cell>
          <cell r="H596" t="str">
            <v>Северо-Запад 3</v>
          </cell>
          <cell r="I596" t="str">
            <v>Кластер Северо-Запад 17 ЛО-Сертолово</v>
          </cell>
          <cell r="J596" t="str">
            <v>Ленинградская обл.</v>
          </cell>
          <cell r="K596" t="str">
            <v>15.10.2009</v>
          </cell>
          <cell r="L596" t="str">
            <v>188652</v>
          </cell>
          <cell r="M596" t="str">
            <v>д.Юкки</v>
          </cell>
          <cell r="N596" t="str">
            <v>д.Юкки, Ленинградское ш., 22</v>
          </cell>
          <cell r="O596" t="str">
            <v>Аренда</v>
          </cell>
        </row>
        <row r="597">
          <cell r="A597" t="str">
            <v>5696</v>
          </cell>
          <cell r="B597" t="str">
            <v>609-Пятерочка</v>
          </cell>
          <cell r="C597" t="str">
            <v>609</v>
          </cell>
          <cell r="D597" t="str">
            <v>X500/13SZ5696</v>
          </cell>
          <cell r="E597" t="str">
            <v>13SZ5696</v>
          </cell>
          <cell r="F597" t="str">
            <v>ТС Пятерочка</v>
          </cell>
          <cell r="G597" t="str">
            <v>Северо-Запад</v>
          </cell>
          <cell r="H597" t="str">
            <v>Северо-Запад 2</v>
          </cell>
          <cell r="I597" t="str">
            <v>Кластер Северо-Запад 03 Псков</v>
          </cell>
          <cell r="J597" t="str">
            <v>Псковская обл.</v>
          </cell>
          <cell r="K597" t="str">
            <v>22.10.2008</v>
          </cell>
          <cell r="L597" t="str">
            <v>180559</v>
          </cell>
          <cell r="M597" t="str">
            <v>д.Борисовичи</v>
          </cell>
          <cell r="N597" t="str">
            <v>д.Борисовичи, Коммунальная ул, 68</v>
          </cell>
          <cell r="O597" t="str">
            <v>Аренда</v>
          </cell>
        </row>
        <row r="598">
          <cell r="A598" t="str">
            <v>5697</v>
          </cell>
          <cell r="B598" t="str">
            <v>610-Пятерочка</v>
          </cell>
          <cell r="C598" t="str">
            <v>610</v>
          </cell>
          <cell r="D598" t="str">
            <v>X500/13SZ5697</v>
          </cell>
          <cell r="E598" t="str">
            <v>13SZ5697</v>
          </cell>
          <cell r="F598" t="str">
            <v>ТС Пятерочка</v>
          </cell>
          <cell r="G598" t="str">
            <v>Северо-Запад</v>
          </cell>
          <cell r="H598" t="str">
            <v>Северо-Запад 2</v>
          </cell>
          <cell r="I598" t="str">
            <v>Кластер Северо-Запад 03 Псков</v>
          </cell>
          <cell r="J598" t="str">
            <v>Псковская обл.</v>
          </cell>
          <cell r="K598" t="str">
            <v>28.08.2009</v>
          </cell>
          <cell r="L598" t="str">
            <v>180007</v>
          </cell>
          <cell r="M598" t="str">
            <v>г.Псков</v>
          </cell>
          <cell r="N598" t="str">
            <v>г.Псков, М.Горького ул., 19 А</v>
          </cell>
          <cell r="O598" t="str">
            <v>Аренда</v>
          </cell>
        </row>
        <row r="599">
          <cell r="A599" t="str">
            <v>5698</v>
          </cell>
          <cell r="B599" t="str">
            <v>650-Пятерочка</v>
          </cell>
          <cell r="C599" t="str">
            <v>650</v>
          </cell>
          <cell r="D599" t="str">
            <v>X500/13SZ5698</v>
          </cell>
          <cell r="E599" t="str">
            <v>13SZ5698</v>
          </cell>
          <cell r="F599" t="str">
            <v>ТС Пятерочка</v>
          </cell>
          <cell r="G599" t="str">
            <v>Северо-Запад</v>
          </cell>
          <cell r="H599" t="str">
            <v>Северо-Запад 2</v>
          </cell>
          <cell r="I599" t="str">
            <v>Кластер Северо-Запад 04 Новгород</v>
          </cell>
          <cell r="J599" t="str">
            <v>Новгородская обл.</v>
          </cell>
          <cell r="K599" t="str">
            <v>26.03.2008</v>
          </cell>
          <cell r="L599" t="str">
            <v>173020</v>
          </cell>
          <cell r="M599" t="str">
            <v>г.Великий Новгород</v>
          </cell>
          <cell r="N599" t="str">
            <v>г.Великий Новгород, Большая Московская ул., 53</v>
          </cell>
          <cell r="O599" t="str">
            <v>Аренда</v>
          </cell>
        </row>
        <row r="600">
          <cell r="A600" t="str">
            <v>5699</v>
          </cell>
          <cell r="B600" t="str">
            <v>651 - г.В.Новгород, Державина</v>
          </cell>
          <cell r="C600" t="str">
            <v>651</v>
          </cell>
          <cell r="D600" t="str">
            <v>X500/13SZ5699</v>
          </cell>
          <cell r="E600" t="str">
            <v>13SZ5699</v>
          </cell>
          <cell r="F600" t="str">
            <v>ТС Пятерочка</v>
          </cell>
          <cell r="G600" t="str">
            <v>Северо-Запад</v>
          </cell>
          <cell r="H600" t="str">
            <v>Северо-Запад 2</v>
          </cell>
          <cell r="I600" t="str">
            <v>Кластер Северо-Запад 04 Новгород</v>
          </cell>
          <cell r="J600" t="str">
            <v>Новгородская обл.</v>
          </cell>
          <cell r="K600" t="str">
            <v>26.03.2008</v>
          </cell>
          <cell r="L600" t="str">
            <v>173020</v>
          </cell>
          <cell r="M600" t="str">
            <v>г.Великий Новгород</v>
          </cell>
          <cell r="N600" t="str">
            <v>г.Великий Новгород, Державина ул., 15</v>
          </cell>
          <cell r="O600" t="str">
            <v>Аренда</v>
          </cell>
        </row>
        <row r="601">
          <cell r="A601" t="str">
            <v>5700</v>
          </cell>
          <cell r="B601" t="str">
            <v>653 - г.В.Новгород, Свободы ул</v>
          </cell>
          <cell r="C601" t="str">
            <v>653</v>
          </cell>
          <cell r="D601" t="str">
            <v>X500/13SZ5700</v>
          </cell>
          <cell r="E601" t="str">
            <v>13SZ5700</v>
          </cell>
          <cell r="F601" t="str">
            <v>ТС Пятерочка</v>
          </cell>
          <cell r="G601" t="str">
            <v>Северо-Запад</v>
          </cell>
          <cell r="H601" t="str">
            <v>Северо-Запад 2</v>
          </cell>
          <cell r="I601" t="str">
            <v>Кластер Северо-Запад 04 Новгород</v>
          </cell>
          <cell r="J601" t="str">
            <v>Новгородская обл.</v>
          </cell>
          <cell r="K601" t="str">
            <v>30.05.2008</v>
          </cell>
          <cell r="L601" t="str">
            <v>173023</v>
          </cell>
          <cell r="M601" t="str">
            <v>г.Великий Новгород</v>
          </cell>
          <cell r="N601" t="str">
            <v>г.Великий Новгород, Свободы ул., 25</v>
          </cell>
          <cell r="O601" t="str">
            <v>Аренда</v>
          </cell>
        </row>
        <row r="602">
          <cell r="A602" t="str">
            <v>5701</v>
          </cell>
          <cell r="B602" t="str">
            <v>655 - г.В.Новгород, Федоровски</v>
          </cell>
          <cell r="C602" t="str">
            <v>655</v>
          </cell>
          <cell r="D602" t="str">
            <v>X500/13SZ5701</v>
          </cell>
          <cell r="E602" t="str">
            <v>13SZ5701</v>
          </cell>
          <cell r="F602" t="str">
            <v>ТС Пятерочка</v>
          </cell>
          <cell r="G602" t="str">
            <v>Северо-Запад</v>
          </cell>
          <cell r="H602" t="str">
            <v>Северо-Запад 2</v>
          </cell>
          <cell r="I602" t="str">
            <v>Кластер Северо-Запад 04 Новгород</v>
          </cell>
          <cell r="J602" t="str">
            <v>Новгородская обл.</v>
          </cell>
          <cell r="K602" t="str">
            <v>31.07.2008</v>
          </cell>
          <cell r="L602" t="str">
            <v>173000</v>
          </cell>
          <cell r="M602" t="str">
            <v>г.Великий Новгород</v>
          </cell>
          <cell r="N602" t="str">
            <v>г.Великий Новгород, Федоровский Ручей ул., 2 13</v>
          </cell>
          <cell r="O602" t="str">
            <v>Аренда</v>
          </cell>
        </row>
        <row r="603">
          <cell r="A603" t="str">
            <v>5702</v>
          </cell>
          <cell r="B603" t="str">
            <v>656-Пятерочка</v>
          </cell>
          <cell r="C603" t="str">
            <v>656</v>
          </cell>
          <cell r="D603" t="str">
            <v>X500/13SZ5702</v>
          </cell>
          <cell r="E603" t="str">
            <v>13SZ5702</v>
          </cell>
          <cell r="F603" t="str">
            <v>ТС Пятерочка</v>
          </cell>
          <cell r="G603" t="str">
            <v>Северо-Запад</v>
          </cell>
          <cell r="H603" t="str">
            <v>Северо-Запад 2</v>
          </cell>
          <cell r="I603" t="str">
            <v>Кластер Северо-Запад 04 Новгород</v>
          </cell>
          <cell r="J603" t="str">
            <v>Новгородская обл.</v>
          </cell>
          <cell r="K603" t="str">
            <v>30.05.2008</v>
          </cell>
          <cell r="L603" t="str">
            <v>173013</v>
          </cell>
          <cell r="M603" t="str">
            <v>г.Великий Новгород, п.Волховский</v>
          </cell>
          <cell r="N603" t="str">
            <v>г.Великий Новгород, п.Волховский, Новгородская ул., 3</v>
          </cell>
          <cell r="O603" t="str">
            <v>Аренда</v>
          </cell>
        </row>
        <row r="604">
          <cell r="A604" t="str">
            <v>5703</v>
          </cell>
          <cell r="B604" t="str">
            <v>658-Пятерочка</v>
          </cell>
          <cell r="C604" t="str">
            <v>658</v>
          </cell>
          <cell r="D604" t="str">
            <v>X500/13SZ5703</v>
          </cell>
          <cell r="E604" t="str">
            <v>13SZ5703</v>
          </cell>
          <cell r="F604" t="str">
            <v>ТС Пятерочка</v>
          </cell>
          <cell r="G604" t="str">
            <v>Северо-Запад</v>
          </cell>
          <cell r="H604" t="str">
            <v>Северо-Запад 2</v>
          </cell>
          <cell r="I604" t="str">
            <v>Кластер Северо-Запад 04 Новгород</v>
          </cell>
          <cell r="J604" t="str">
            <v>Новгородская обл.</v>
          </cell>
          <cell r="K604" t="str">
            <v>28.11.2008</v>
          </cell>
          <cell r="L604" t="str">
            <v>173002</v>
          </cell>
          <cell r="M604" t="str">
            <v>г.Великий Новгород</v>
          </cell>
          <cell r="N604" t="str">
            <v>г.Великий Новгород, Воскресенский бульвар, 4</v>
          </cell>
          <cell r="O604" t="str">
            <v>Аренда</v>
          </cell>
        </row>
        <row r="605">
          <cell r="A605" t="str">
            <v>5704</v>
          </cell>
          <cell r="B605" t="str">
            <v>659 - г.В.Новгород, Ломоносова</v>
          </cell>
          <cell r="C605" t="str">
            <v>659</v>
          </cell>
          <cell r="D605" t="str">
            <v>X500/13SZ5704</v>
          </cell>
          <cell r="E605" t="str">
            <v>13SZ5704</v>
          </cell>
          <cell r="F605" t="str">
            <v>ТС Пятерочка</v>
          </cell>
          <cell r="G605" t="str">
            <v>Северо-Запад</v>
          </cell>
          <cell r="H605" t="str">
            <v>Северо-Запад 2</v>
          </cell>
          <cell r="I605" t="str">
            <v>Кластер Северо-Запад 04 Новгород</v>
          </cell>
          <cell r="J605" t="str">
            <v>Новгородская обл.</v>
          </cell>
          <cell r="K605" t="str">
            <v>30.09.2008</v>
          </cell>
          <cell r="L605" t="str">
            <v>173016</v>
          </cell>
          <cell r="M605" t="str">
            <v>г.Великий Новгород</v>
          </cell>
          <cell r="N605" t="str">
            <v>г.Великий Новгород, Ломоносова ул., 9</v>
          </cell>
          <cell r="O605" t="str">
            <v>Аренда</v>
          </cell>
        </row>
        <row r="606">
          <cell r="A606" t="str">
            <v>5705</v>
          </cell>
          <cell r="B606" t="str">
            <v>660 - г.Чудово, Молодогвардейс</v>
          </cell>
          <cell r="C606" t="str">
            <v>660</v>
          </cell>
          <cell r="D606" t="str">
            <v>X500/13SZ5705</v>
          </cell>
          <cell r="E606" t="str">
            <v>13SZ5705</v>
          </cell>
          <cell r="F606" t="str">
            <v>ТС Пятерочка</v>
          </cell>
          <cell r="G606" t="str">
            <v>Северо-Запад</v>
          </cell>
          <cell r="H606" t="str">
            <v>Северо-Запад 2</v>
          </cell>
          <cell r="I606" t="str">
            <v>Кластер Северо-Запад 04 Новгород</v>
          </cell>
          <cell r="J606" t="str">
            <v>Новгородская обл.</v>
          </cell>
          <cell r="K606" t="str">
            <v>30.07.2009</v>
          </cell>
          <cell r="L606" t="str">
            <v>174210</v>
          </cell>
          <cell r="M606" t="str">
            <v>г.Чудово</v>
          </cell>
          <cell r="N606" t="str">
            <v>г.Чудово, Молодогвардейская ул., 3</v>
          </cell>
          <cell r="O606" t="str">
            <v>Аренда</v>
          </cell>
        </row>
        <row r="607">
          <cell r="A607" t="str">
            <v>5706</v>
          </cell>
          <cell r="B607" t="str">
            <v>661 - г.В.Новгород, Щусева ул.</v>
          </cell>
          <cell r="C607" t="str">
            <v>661</v>
          </cell>
          <cell r="D607" t="str">
            <v>X500/13SZ5706</v>
          </cell>
          <cell r="E607" t="str">
            <v>13SZ5706</v>
          </cell>
          <cell r="F607" t="str">
            <v>ТС Пятерочка</v>
          </cell>
          <cell r="G607" t="str">
            <v>Северо-Запад</v>
          </cell>
          <cell r="H607" t="str">
            <v>Северо-Запад 2</v>
          </cell>
          <cell r="I607" t="str">
            <v>Кластер Северо-Запад 04 Новгород</v>
          </cell>
          <cell r="J607" t="str">
            <v>Новгородская обл.</v>
          </cell>
          <cell r="K607" t="str">
            <v>29.09.2009</v>
          </cell>
          <cell r="L607" t="str">
            <v>173008</v>
          </cell>
          <cell r="M607" t="str">
            <v>г.Великий Новгород</v>
          </cell>
          <cell r="N607" t="str">
            <v>г.Великий Новгород, Щусева ул., 11</v>
          </cell>
          <cell r="O607" t="str">
            <v>Аренда</v>
          </cell>
        </row>
        <row r="608">
          <cell r="A608" t="str">
            <v>5707</v>
          </cell>
          <cell r="B608" t="str">
            <v>702-Пятерочка</v>
          </cell>
          <cell r="C608" t="str">
            <v>702</v>
          </cell>
          <cell r="D608" t="str">
            <v>X500/13SZ5707</v>
          </cell>
          <cell r="E608" t="str">
            <v>13SZ5707</v>
          </cell>
          <cell r="F608" t="str">
            <v>ТС Пятерочка</v>
          </cell>
          <cell r="G608" t="str">
            <v>Северо-Запад</v>
          </cell>
          <cell r="H608" t="str">
            <v>Северо-Запад 3</v>
          </cell>
          <cell r="I608" t="str">
            <v>Кластер Северо-Запад 17 ЛО-Сертолово</v>
          </cell>
          <cell r="J608" t="str">
            <v>г. Санкт-Петербург</v>
          </cell>
          <cell r="K608" t="str">
            <v>30.07.2002</v>
          </cell>
          <cell r="L608" t="str">
            <v>194156</v>
          </cell>
          <cell r="M608" t="str">
            <v>г.Санкт-Петербург</v>
          </cell>
          <cell r="N608" t="str">
            <v>г.Санкт-Петербург, Энгельса пр-кт, 27</v>
          </cell>
          <cell r="O608" t="str">
            <v>Аренда</v>
          </cell>
        </row>
        <row r="609">
          <cell r="A609" t="str">
            <v>5708</v>
          </cell>
          <cell r="B609" t="str">
            <v>800-Пятерочка</v>
          </cell>
          <cell r="C609" t="str">
            <v>800</v>
          </cell>
          <cell r="D609" t="str">
            <v>X500/13SZ5708</v>
          </cell>
          <cell r="E609" t="str">
            <v>13SZ5708</v>
          </cell>
          <cell r="F609" t="str">
            <v>ТС Пятерочка</v>
          </cell>
          <cell r="G609" t="str">
            <v>Северо-Запад</v>
          </cell>
          <cell r="H609" t="str">
            <v>Северо-Запад 1</v>
          </cell>
          <cell r="I609" t="str">
            <v>Кластер Северо-Запад 01 ЛО Волхов-Тихвин</v>
          </cell>
          <cell r="J609" t="str">
            <v>Ленинградская обл.</v>
          </cell>
          <cell r="K609" t="str">
            <v>31.01.2008</v>
          </cell>
          <cell r="L609" t="str">
            <v>187602</v>
          </cell>
          <cell r="M609" t="str">
            <v>г.Пикалево</v>
          </cell>
          <cell r="N609" t="str">
            <v>г.Пикалево, Металлургов ул., 13</v>
          </cell>
          <cell r="O609" t="str">
            <v>Аренда</v>
          </cell>
        </row>
        <row r="610">
          <cell r="A610" t="str">
            <v>5709</v>
          </cell>
          <cell r="B610" t="str">
            <v>903-Пятерочка</v>
          </cell>
          <cell r="C610" t="str">
            <v>903</v>
          </cell>
          <cell r="D610" t="str">
            <v>X500/13SZ5709</v>
          </cell>
          <cell r="E610" t="str">
            <v>13SZ5709</v>
          </cell>
          <cell r="F610" t="str">
            <v>ТС Пятерочка</v>
          </cell>
          <cell r="G610" t="str">
            <v>Северо-Запад</v>
          </cell>
          <cell r="H610" t="str">
            <v>Северо-Запад 3</v>
          </cell>
          <cell r="I610" t="str">
            <v>Кластер Северо-Запад 10 СПБ-ЛО-Петергоф</v>
          </cell>
          <cell r="J610" t="str">
            <v>Ленинградская обл.</v>
          </cell>
          <cell r="K610" t="str">
            <v>26.12.2008</v>
          </cell>
          <cell r="L610" t="str">
            <v>188480</v>
          </cell>
          <cell r="M610" t="str">
            <v>г.Кингисепп</v>
          </cell>
          <cell r="N610" t="str">
            <v>г.Кингисепп, Крикковское шоссе, д.37 лит.А</v>
          </cell>
          <cell r="O610" t="str">
            <v>Аренда</v>
          </cell>
        </row>
        <row r="611">
          <cell r="A611" t="str">
            <v>5711</v>
          </cell>
          <cell r="B611" t="str">
            <v>905-Пятерочка</v>
          </cell>
          <cell r="C611" t="str">
            <v>905</v>
          </cell>
          <cell r="D611" t="str">
            <v>X500/13SZ5711</v>
          </cell>
          <cell r="E611" t="str">
            <v>13SZ5711</v>
          </cell>
          <cell r="F611" t="str">
            <v>ТС Пятерочка</v>
          </cell>
          <cell r="G611" t="str">
            <v>Северо-Запад</v>
          </cell>
          <cell r="H611" t="str">
            <v>Северо-Запад 1</v>
          </cell>
          <cell r="I611" t="str">
            <v>Кластер Северо-Запад 01 ЛО Волхов-Тихвин</v>
          </cell>
          <cell r="J611" t="str">
            <v>Ленинградская обл.</v>
          </cell>
          <cell r="K611" t="str">
            <v>29.04.2008</v>
          </cell>
          <cell r="L611" t="str">
            <v>187553</v>
          </cell>
          <cell r="M611" t="str">
            <v>г.Тихвин</v>
          </cell>
          <cell r="N611" t="str">
            <v>г.Тихвин, 1-й А мкр, 3 А</v>
          </cell>
          <cell r="O611" t="str">
            <v>Аренда</v>
          </cell>
        </row>
        <row r="612">
          <cell r="A612" t="str">
            <v>5712</v>
          </cell>
          <cell r="B612" t="str">
            <v>906-Пятерочка</v>
          </cell>
          <cell r="C612" t="str">
            <v>906</v>
          </cell>
          <cell r="D612" t="str">
            <v>X500/13SZ5712</v>
          </cell>
          <cell r="E612" t="str">
            <v>13SZ5712</v>
          </cell>
          <cell r="F612" t="str">
            <v>ТС Пятерочка</v>
          </cell>
          <cell r="G612" t="str">
            <v>Северо-Запад</v>
          </cell>
          <cell r="H612" t="str">
            <v>Северо-Запад 3</v>
          </cell>
          <cell r="I612" t="str">
            <v>Кластер Северо-Запад 11 СПБ-ЛО-Выборг</v>
          </cell>
          <cell r="J612" t="str">
            <v>Ленинградская обл.</v>
          </cell>
          <cell r="K612" t="str">
            <v>03.07.2008</v>
          </cell>
          <cell r="L612" t="str">
            <v>188950</v>
          </cell>
          <cell r="M612" t="str">
            <v>г.Каменногорск</v>
          </cell>
          <cell r="N612" t="str">
            <v>г.Каменногорск, Ленинградскоеш ул., 92 А</v>
          </cell>
          <cell r="O612" t="str">
            <v>Собственность</v>
          </cell>
        </row>
        <row r="613">
          <cell r="A613" t="str">
            <v>5714</v>
          </cell>
          <cell r="B613" t="str">
            <v>908 - г.Кингисеп, Б. Гражданск</v>
          </cell>
          <cell r="C613" t="str">
            <v>908</v>
          </cell>
          <cell r="D613" t="str">
            <v>X500/13SZ5714</v>
          </cell>
          <cell r="E613" t="str">
            <v>13SZ5714</v>
          </cell>
          <cell r="F613" t="str">
            <v>ТС Пятерочка</v>
          </cell>
          <cell r="G613" t="str">
            <v>Северо-Запад</v>
          </cell>
          <cell r="H613" t="str">
            <v>Северо-Запад 3</v>
          </cell>
          <cell r="I613" t="str">
            <v>Кластер Северо-Запад 10 СПБ-ЛО-Петергоф</v>
          </cell>
          <cell r="J613" t="str">
            <v>Ленинградская обл.</v>
          </cell>
          <cell r="K613" t="str">
            <v>27.06.2008</v>
          </cell>
          <cell r="L613" t="str">
            <v>188480</v>
          </cell>
          <cell r="M613" t="str">
            <v>г.Кингисепп</v>
          </cell>
          <cell r="N613" t="str">
            <v>г.Кингисепп, Б.Гражданская ул., 2А</v>
          </cell>
          <cell r="O613" t="str">
            <v>Собственность</v>
          </cell>
        </row>
        <row r="614">
          <cell r="A614" t="str">
            <v>5715</v>
          </cell>
          <cell r="B614" t="str">
            <v>909-Пятерочка</v>
          </cell>
          <cell r="C614" t="str">
            <v>909</v>
          </cell>
          <cell r="D614" t="str">
            <v>X500/13SZ5715</v>
          </cell>
          <cell r="E614" t="str">
            <v>13SZ5715</v>
          </cell>
          <cell r="F614" t="str">
            <v>ТС Пятерочка</v>
          </cell>
          <cell r="G614" t="str">
            <v>Северо-Запад</v>
          </cell>
          <cell r="H614" t="str">
            <v>Северо-Запад 1</v>
          </cell>
          <cell r="I614" t="str">
            <v>Кластер Северо-Запад 01 ЛО Волхов-Тихвин</v>
          </cell>
          <cell r="J614" t="str">
            <v>Ленинградская обл.</v>
          </cell>
          <cell r="K614" t="str">
            <v>29.04.2008</v>
          </cell>
          <cell r="L614" t="str">
            <v>187650</v>
          </cell>
          <cell r="M614" t="str">
            <v>г.Бокситогорск</v>
          </cell>
          <cell r="N614" t="str">
            <v>г.Бокситогорск, Советская ул., 3А</v>
          </cell>
          <cell r="O614" t="str">
            <v>Аренда</v>
          </cell>
        </row>
        <row r="615">
          <cell r="A615" t="str">
            <v>5716</v>
          </cell>
          <cell r="B615" t="str">
            <v>912-Пятерочка</v>
          </cell>
          <cell r="C615" t="str">
            <v>912</v>
          </cell>
          <cell r="D615" t="str">
            <v>X500/13SZ5716</v>
          </cell>
          <cell r="E615" t="str">
            <v>13SZ5716</v>
          </cell>
          <cell r="F615" t="str">
            <v>ТС Пятерочка</v>
          </cell>
          <cell r="G615" t="str">
            <v>Северо-Запад</v>
          </cell>
          <cell r="H615" t="str">
            <v>Северо-Запад 3</v>
          </cell>
          <cell r="I615" t="str">
            <v>Кластер Северо-Запад 10 СПБ-ЛО-Петергоф</v>
          </cell>
          <cell r="J615" t="str">
            <v>Ленинградская обл.</v>
          </cell>
          <cell r="K615" t="str">
            <v>27.11.2008</v>
          </cell>
          <cell r="L615" t="str">
            <v>188516</v>
          </cell>
          <cell r="M615" t="str">
            <v>с.Русско-Высоцкое</v>
          </cell>
          <cell r="N615" t="str">
            <v>с.Русско-Высоцкое25-А маг.912</v>
          </cell>
          <cell r="O615" t="str">
            <v>Собственность</v>
          </cell>
        </row>
        <row r="616">
          <cell r="A616" t="str">
            <v>5717</v>
          </cell>
          <cell r="B616" t="str">
            <v>914-Пятерочка</v>
          </cell>
          <cell r="C616" t="str">
            <v>914</v>
          </cell>
          <cell r="D616" t="str">
            <v>X500/13SZ5717</v>
          </cell>
          <cell r="E616" t="str">
            <v>13SZ5717</v>
          </cell>
          <cell r="F616" t="str">
            <v>ТС Пятерочка</v>
          </cell>
          <cell r="G616" t="str">
            <v>Северо-Запад</v>
          </cell>
          <cell r="H616" t="str">
            <v>Северо-Запад 3</v>
          </cell>
          <cell r="I616" t="str">
            <v>Кластер Северо-Запад 19 СПБ-Охта</v>
          </cell>
          <cell r="J616" t="str">
            <v>г. Санкт-Петербург</v>
          </cell>
          <cell r="K616" t="str">
            <v>05.06.2008</v>
          </cell>
          <cell r="L616" t="str">
            <v>195112</v>
          </cell>
          <cell r="M616" t="str">
            <v>г.Санкт-Петербург</v>
          </cell>
          <cell r="N616" t="str">
            <v>г.Санкт-Петербург, Шаумяна пр., 50</v>
          </cell>
          <cell r="O616" t="str">
            <v>Собственность</v>
          </cell>
        </row>
        <row r="617">
          <cell r="A617" t="str">
            <v>5718</v>
          </cell>
          <cell r="B617" t="str">
            <v>915 - г.СПб, Дудко ул.</v>
          </cell>
          <cell r="C617" t="str">
            <v>915</v>
          </cell>
          <cell r="D617" t="str">
            <v>X500/13SZ5718</v>
          </cell>
          <cell r="E617" t="str">
            <v>13SZ5718</v>
          </cell>
          <cell r="F617" t="str">
            <v>ТС Пятерочка</v>
          </cell>
          <cell r="G617" t="str">
            <v>Северо-Запад</v>
          </cell>
          <cell r="H617" t="str">
            <v>Северо-Запад 3</v>
          </cell>
          <cell r="I617" t="str">
            <v>Кластер Северо-Запад 19 СПБ-Охта</v>
          </cell>
          <cell r="J617" t="str">
            <v>г. Санкт-Петербург</v>
          </cell>
          <cell r="K617" t="str">
            <v>31.07.2008</v>
          </cell>
          <cell r="L617" t="str">
            <v>192171</v>
          </cell>
          <cell r="M617" t="str">
            <v>г.Санкт-Петербург</v>
          </cell>
          <cell r="N617" t="str">
            <v>г.Санкт-Петербург, Дудко ул., 18 л.А,п.1Н</v>
          </cell>
          <cell r="O617" t="str">
            <v>Аренда</v>
          </cell>
        </row>
        <row r="618">
          <cell r="A618" t="str">
            <v>5719</v>
          </cell>
          <cell r="B618" t="str">
            <v>917-Пятерочка</v>
          </cell>
          <cell r="C618" t="str">
            <v>917</v>
          </cell>
          <cell r="D618" t="str">
            <v>X500/13SZ5719</v>
          </cell>
          <cell r="E618" t="str">
            <v>13SZ5719</v>
          </cell>
          <cell r="F618" t="str">
            <v>ТС Пятерочка</v>
          </cell>
          <cell r="G618" t="str">
            <v>Северо-Запад</v>
          </cell>
          <cell r="H618" t="str">
            <v>Северо-Запад 3</v>
          </cell>
          <cell r="I618" t="str">
            <v>Кластер Северо-Запад 11 СПБ-ЛО-Выборг</v>
          </cell>
          <cell r="J618" t="str">
            <v>г. Санкт-Петербург</v>
          </cell>
          <cell r="K618" t="str">
            <v>30.09.2008</v>
          </cell>
          <cell r="L618" t="str">
            <v>197372</v>
          </cell>
          <cell r="M618" t="str">
            <v>г.Санкт-Петербург</v>
          </cell>
          <cell r="N618" t="str">
            <v>г.Санкт-Петербург, Богатырский пр-т, 66</v>
          </cell>
          <cell r="O618" t="str">
            <v>Аренда</v>
          </cell>
        </row>
        <row r="619">
          <cell r="A619" t="str">
            <v>5720</v>
          </cell>
          <cell r="B619" t="str">
            <v>918-Пятерочка</v>
          </cell>
          <cell r="C619" t="str">
            <v>918</v>
          </cell>
          <cell r="D619" t="str">
            <v>X500/13SZ5720</v>
          </cell>
          <cell r="E619" t="str">
            <v>13SZ5720</v>
          </cell>
          <cell r="F619" t="str">
            <v>ТС Пятерочка</v>
          </cell>
          <cell r="G619" t="str">
            <v>Северо-Запад</v>
          </cell>
          <cell r="H619" t="str">
            <v>Северо-Запад 1</v>
          </cell>
          <cell r="I619" t="str">
            <v>Кластер Северо-Запад 01 ЛО Волхов-Тихвин</v>
          </cell>
          <cell r="J619" t="str">
            <v>Ленинградская обл.</v>
          </cell>
          <cell r="K619" t="str">
            <v>29.08.2008</v>
          </cell>
          <cell r="L619" t="str">
            <v>187420</v>
          </cell>
          <cell r="M619" t="str">
            <v>г.Сясьстрой</v>
          </cell>
          <cell r="N619" t="str">
            <v>г.Сясьстрой, Советская ул., 30</v>
          </cell>
          <cell r="O619" t="str">
            <v>Аренда</v>
          </cell>
        </row>
        <row r="620">
          <cell r="A620" t="str">
            <v>5721</v>
          </cell>
          <cell r="B620" t="str">
            <v>919-Пятерочка</v>
          </cell>
          <cell r="C620" t="str">
            <v>919</v>
          </cell>
          <cell r="D620" t="str">
            <v>X500/13SZ5721</v>
          </cell>
          <cell r="E620" t="str">
            <v>13SZ5721</v>
          </cell>
          <cell r="F620" t="str">
            <v>ТС Пятерочка</v>
          </cell>
          <cell r="G620" t="str">
            <v>Северо-Запад</v>
          </cell>
          <cell r="H620" t="str">
            <v>Северо-Запад 3</v>
          </cell>
          <cell r="I620" t="str">
            <v>Кластер Северо-Запад 11 СПБ-ЛО-Выборг</v>
          </cell>
          <cell r="J620" t="str">
            <v>Ленинградская обл.</v>
          </cell>
          <cell r="K620" t="str">
            <v>22.04.2009</v>
          </cell>
          <cell r="L620" t="str">
            <v>188800</v>
          </cell>
          <cell r="M620" t="str">
            <v>г.Выборг</v>
          </cell>
          <cell r="N620" t="str">
            <v>г.Выборг, Ленинградский пр-кт, 29/2</v>
          </cell>
          <cell r="O620" t="str">
            <v>Собственность</v>
          </cell>
        </row>
        <row r="621">
          <cell r="A621" t="str">
            <v>5722</v>
          </cell>
          <cell r="B621" t="str">
            <v>922-Пятерочка</v>
          </cell>
          <cell r="C621" t="str">
            <v>922</v>
          </cell>
          <cell r="D621" t="str">
            <v>X500/13SZ5722</v>
          </cell>
          <cell r="E621" t="str">
            <v>13SZ5722</v>
          </cell>
          <cell r="F621" t="str">
            <v>ТС Пятерочка</v>
          </cell>
          <cell r="G621" t="str">
            <v>Северо-Запад</v>
          </cell>
          <cell r="H621" t="str">
            <v>Северо-Запад 2</v>
          </cell>
          <cell r="I621" t="str">
            <v>Кластер Северо-Запад 02 ЛО-Гатчина</v>
          </cell>
          <cell r="J621" t="str">
            <v>Ленинградская обл.</v>
          </cell>
          <cell r="K621" t="str">
            <v>28.11.2008</v>
          </cell>
          <cell r="L621" t="str">
            <v>188410</v>
          </cell>
          <cell r="M621" t="str">
            <v>г.Волосово</v>
          </cell>
          <cell r="N621" t="str">
            <v>г.Волосово, Вингиссара пр., 85</v>
          </cell>
          <cell r="O621" t="str">
            <v>Аренда</v>
          </cell>
        </row>
        <row r="622">
          <cell r="A622" t="str">
            <v>5723</v>
          </cell>
          <cell r="B622" t="str">
            <v>923 - г.Сланцы, Шахтерской Сла</v>
          </cell>
          <cell r="C622" t="str">
            <v>923</v>
          </cell>
          <cell r="D622" t="str">
            <v>X500/13SZ5723</v>
          </cell>
          <cell r="E622" t="str">
            <v>13SZ5723</v>
          </cell>
          <cell r="F622" t="str">
            <v>ТС Пятерочка</v>
          </cell>
          <cell r="G622" t="str">
            <v>Северо-Запад</v>
          </cell>
          <cell r="H622" t="str">
            <v>Северо-Запад 2</v>
          </cell>
          <cell r="I622" t="str">
            <v>Кластер Северо-Запад 02 ЛО-Гатчина</v>
          </cell>
          <cell r="J622" t="str">
            <v>Ленинградская обл.</v>
          </cell>
          <cell r="K622" t="str">
            <v>29.05.2009</v>
          </cell>
          <cell r="L622" t="str">
            <v>188560</v>
          </cell>
          <cell r="M622" t="str">
            <v>г.Сланцы</v>
          </cell>
          <cell r="N622" t="str">
            <v>г.Сланцы, Шахтерской Славы ул., 14</v>
          </cell>
          <cell r="O622" t="str">
            <v>Аренда</v>
          </cell>
        </row>
        <row r="623">
          <cell r="A623" t="str">
            <v>5724</v>
          </cell>
          <cell r="B623" t="str">
            <v>924-Пятерочка</v>
          </cell>
          <cell r="C623" t="str">
            <v>924</v>
          </cell>
          <cell r="D623" t="str">
            <v>X500/13SZ5724</v>
          </cell>
          <cell r="E623" t="str">
            <v>13SZ5724</v>
          </cell>
          <cell r="F623" t="str">
            <v>ТС Пятерочка</v>
          </cell>
          <cell r="G623" t="str">
            <v>Северо-Запад</v>
          </cell>
          <cell r="H623" t="str">
            <v>Северо-Запад 1</v>
          </cell>
          <cell r="I623" t="str">
            <v>Кластер Северо-Запад 12 СПБ-ЛО-Всеволожс</v>
          </cell>
          <cell r="J623" t="str">
            <v>Ленинградская обл.</v>
          </cell>
          <cell r="K623" t="str">
            <v>29.05.2009</v>
          </cell>
          <cell r="L623" t="str">
            <v>188760</v>
          </cell>
          <cell r="M623" t="str">
            <v>г.Приозерск</v>
          </cell>
          <cell r="N623" t="str">
            <v>г.Приозерск, Бумажников ул., 11 1</v>
          </cell>
          <cell r="O623" t="str">
            <v>Аренда</v>
          </cell>
        </row>
        <row r="624">
          <cell r="A624" t="str">
            <v>5725</v>
          </cell>
          <cell r="B624" t="str">
            <v>925-Пятерочка</v>
          </cell>
          <cell r="C624" t="str">
            <v>925</v>
          </cell>
          <cell r="D624" t="str">
            <v>X500/13SZ5725</v>
          </cell>
          <cell r="E624" t="str">
            <v>13SZ5725</v>
          </cell>
          <cell r="F624" t="str">
            <v>ТС Пятерочка</v>
          </cell>
          <cell r="G624" t="str">
            <v>Северо-Запад</v>
          </cell>
          <cell r="H624" t="str">
            <v>Северо-Запад 3</v>
          </cell>
          <cell r="I624" t="str">
            <v>Кластер Северо-Запад 10 СПБ-ЛО-Петергоф</v>
          </cell>
          <cell r="J624" t="str">
            <v>г. Санкт-Петербург</v>
          </cell>
          <cell r="K624" t="str">
            <v>23.07.2009</v>
          </cell>
          <cell r="L624" t="str">
            <v>198504</v>
          </cell>
          <cell r="M624" t="str">
            <v>г.Петергоф</v>
          </cell>
          <cell r="N624" t="str">
            <v>г.Петергоф, Бобыльскаядор ул., 59 лит.А,п.2Н</v>
          </cell>
          <cell r="O624" t="str">
            <v>Аренда</v>
          </cell>
        </row>
        <row r="625">
          <cell r="A625" t="str">
            <v>5726</v>
          </cell>
          <cell r="B625" t="str">
            <v>926-Пятерочка</v>
          </cell>
          <cell r="C625" t="str">
            <v>926</v>
          </cell>
          <cell r="D625" t="str">
            <v>X500/13SZ5726</v>
          </cell>
          <cell r="E625" t="str">
            <v>13SZ5726</v>
          </cell>
          <cell r="F625" t="str">
            <v>ТС Пятерочка</v>
          </cell>
          <cell r="G625" t="str">
            <v>Северо-Запад</v>
          </cell>
          <cell r="H625" t="str">
            <v>Северо-Запад 1</v>
          </cell>
          <cell r="I625" t="str">
            <v>Кластер Северо-Запад 01 ЛО Волхов-Тихвин</v>
          </cell>
          <cell r="J625" t="str">
            <v>Ленинградская обл.</v>
          </cell>
          <cell r="K625" t="str">
            <v>21.08.2009</v>
          </cell>
          <cell r="L625" t="str">
            <v>187650</v>
          </cell>
          <cell r="M625" t="str">
            <v>г.Бокситогорск</v>
          </cell>
          <cell r="N625" t="str">
            <v>г.Бокситогорск, Павлова ул., 6 л.А</v>
          </cell>
          <cell r="O625" t="str">
            <v>Аренда</v>
          </cell>
        </row>
        <row r="626">
          <cell r="A626" t="str">
            <v>5729</v>
          </cell>
          <cell r="B626" t="str">
            <v>930-Пятерочка</v>
          </cell>
          <cell r="C626" t="str">
            <v>930</v>
          </cell>
          <cell r="D626" t="str">
            <v>X500/13SZ5729</v>
          </cell>
          <cell r="E626" t="str">
            <v>13SZ5729</v>
          </cell>
          <cell r="F626" t="str">
            <v>ТС Пятерочка</v>
          </cell>
          <cell r="G626" t="str">
            <v>Северо-Запад</v>
          </cell>
          <cell r="H626" t="str">
            <v>Северо-Запад 1</v>
          </cell>
          <cell r="I626" t="str">
            <v>Кластер Северо-Запад 01 ЛО Волхов-Тихвин</v>
          </cell>
          <cell r="J626" t="str">
            <v>Ленинградская обл.</v>
          </cell>
          <cell r="K626" t="str">
            <v>15.09.2009</v>
          </cell>
          <cell r="L626" t="str">
            <v>187553</v>
          </cell>
          <cell r="M626" t="str">
            <v>г.Тихвин</v>
          </cell>
          <cell r="N626" t="str">
            <v>г.Тихвин, 1-й мкр, 8</v>
          </cell>
          <cell r="O626" t="str">
            <v>Аренда</v>
          </cell>
        </row>
        <row r="627">
          <cell r="A627" t="str">
            <v>5731</v>
          </cell>
          <cell r="B627" t="str">
            <v>933-Пятерочка</v>
          </cell>
          <cell r="C627" t="str">
            <v>933</v>
          </cell>
          <cell r="D627" t="str">
            <v>X500/13SZ5731</v>
          </cell>
          <cell r="E627" t="str">
            <v>13SZ5731</v>
          </cell>
          <cell r="F627" t="str">
            <v>ТС Пятерочка</v>
          </cell>
          <cell r="G627" t="str">
            <v>Северо-Запад</v>
          </cell>
          <cell r="H627" t="str">
            <v>Северо-Запад 1</v>
          </cell>
          <cell r="I627" t="str">
            <v>Кластер Северо-Запад 12 СПБ-ЛО-Всеволожс</v>
          </cell>
          <cell r="J627" t="str">
            <v>г. Санкт-Петербург</v>
          </cell>
          <cell r="K627" t="str">
            <v>18.09.2009</v>
          </cell>
          <cell r="L627" t="str">
            <v>195279</v>
          </cell>
          <cell r="M627" t="str">
            <v>г.Санкт-Петербург</v>
          </cell>
          <cell r="N627" t="str">
            <v>г.Санкт-Петербург, Индустриальный пр., 35 к1,л.А,п4Н</v>
          </cell>
          <cell r="O627" t="str">
            <v>Аренда</v>
          </cell>
        </row>
        <row r="628">
          <cell r="A628" t="str">
            <v>5815</v>
          </cell>
          <cell r="B628" t="str">
            <v>685 - Пятерочка</v>
          </cell>
          <cell r="C628" t="str">
            <v>685</v>
          </cell>
          <cell r="D628" t="str">
            <v>X500/13SZ5815</v>
          </cell>
          <cell r="E628" t="str">
            <v>13SZ5815</v>
          </cell>
          <cell r="F628" t="str">
            <v>ТС Пятерочка</v>
          </cell>
          <cell r="G628" t="str">
            <v>Северо-Запад</v>
          </cell>
          <cell r="H628" t="str">
            <v>Северо-Запад 1</v>
          </cell>
          <cell r="I628" t="str">
            <v>Кластер Северо-Запад 18 Кировск</v>
          </cell>
          <cell r="J628" t="str">
            <v>г. Санкт-Петербург</v>
          </cell>
          <cell r="K628" t="str">
            <v>20.11.2009</v>
          </cell>
          <cell r="L628" t="str">
            <v>196641</v>
          </cell>
          <cell r="M628" t="str">
            <v>п.Металлострой</v>
          </cell>
          <cell r="N628" t="str">
            <v>п.Металлострой, Садовая ул., 22 к.2л.Ап.1Н</v>
          </cell>
          <cell r="O628" t="str">
            <v>Аренда</v>
          </cell>
        </row>
        <row r="629">
          <cell r="A629" t="str">
            <v>5905</v>
          </cell>
          <cell r="B629" t="str">
            <v>920 -СПб, ул.Беринга</v>
          </cell>
          <cell r="C629" t="str">
            <v>920</v>
          </cell>
          <cell r="D629" t="str">
            <v>X500/13SZ5905</v>
          </cell>
          <cell r="E629" t="str">
            <v>13SZ5905</v>
          </cell>
          <cell r="F629" t="str">
            <v>ТС Пятерочка</v>
          </cell>
          <cell r="G629" t="str">
            <v>Северо-Запад</v>
          </cell>
          <cell r="H629" t="str">
            <v>Северо-Запад 3</v>
          </cell>
          <cell r="I629" t="str">
            <v>Кластер Северо-Запад 14 СПБ-Центр</v>
          </cell>
          <cell r="J629" t="str">
            <v>г. Санкт-Петербург</v>
          </cell>
          <cell r="K629" t="str">
            <v>20.01.2010</v>
          </cell>
          <cell r="L629" t="str">
            <v>199397</v>
          </cell>
          <cell r="M629" t="str">
            <v>г.Санкт-Петербург</v>
          </cell>
          <cell r="N629" t="str">
            <v>г.Санкт-Петербург, Беринга ул., 23 1,л.А</v>
          </cell>
          <cell r="O629" t="str">
            <v>Собственность</v>
          </cell>
        </row>
        <row r="630">
          <cell r="A630" t="str">
            <v>5989</v>
          </cell>
          <cell r="B630" t="str">
            <v>680-Пятерочка</v>
          </cell>
          <cell r="C630" t="str">
            <v>680</v>
          </cell>
          <cell r="D630" t="str">
            <v>X500/13SZ5989</v>
          </cell>
          <cell r="E630" t="str">
            <v>13SZ5989</v>
          </cell>
          <cell r="F630" t="str">
            <v>ТС Пятерочка</v>
          </cell>
          <cell r="G630" t="str">
            <v>Северо-Запад</v>
          </cell>
          <cell r="H630" t="str">
            <v>Северо-Запад 1</v>
          </cell>
          <cell r="I630" t="str">
            <v>Кластер Северо-Запад 12 СПБ-ЛО-Всеволожс</v>
          </cell>
          <cell r="J630" t="str">
            <v>г. Санкт-Петербург</v>
          </cell>
          <cell r="K630" t="str">
            <v>20.11.2009</v>
          </cell>
          <cell r="L630" t="str">
            <v>195426</v>
          </cell>
          <cell r="M630" t="str">
            <v>г.Санкт-Петербург</v>
          </cell>
          <cell r="N630" t="str">
            <v>г.Санкт-Петербург, Хасанская ул., 10/1</v>
          </cell>
          <cell r="O630" t="str">
            <v>Аренда</v>
          </cell>
        </row>
        <row r="631">
          <cell r="A631" t="str">
            <v>5990</v>
          </cell>
          <cell r="B631" t="str">
            <v>681-Пятерочка</v>
          </cell>
          <cell r="C631" t="str">
            <v>681</v>
          </cell>
          <cell r="D631" t="str">
            <v>X500/13SZ5990</v>
          </cell>
          <cell r="E631" t="str">
            <v>13SZ5990</v>
          </cell>
          <cell r="F631" t="str">
            <v>ТС Пятерочка</v>
          </cell>
          <cell r="G631" t="str">
            <v>Северо-Запад</v>
          </cell>
          <cell r="H631" t="str">
            <v>Северо-Запад 3</v>
          </cell>
          <cell r="I631" t="str">
            <v>Кластер Северо-Запад 19 СПБ-Охта</v>
          </cell>
          <cell r="J631" t="str">
            <v>г. Санкт-Петербург</v>
          </cell>
          <cell r="K631" t="str">
            <v>20.11.2009</v>
          </cell>
          <cell r="L631" t="str">
            <v>195027</v>
          </cell>
          <cell r="M631" t="str">
            <v>г.Санкт-Петербург</v>
          </cell>
          <cell r="N631" t="str">
            <v>г.Санкт-Петербург, Революции ш., 8</v>
          </cell>
          <cell r="O631" t="str">
            <v>Аренда</v>
          </cell>
        </row>
        <row r="632">
          <cell r="A632" t="str">
            <v>5991</v>
          </cell>
          <cell r="B632" t="str">
            <v>682-Пятерочка</v>
          </cell>
          <cell r="C632" t="str">
            <v>682</v>
          </cell>
          <cell r="D632" t="str">
            <v>X500/13SZ5991</v>
          </cell>
          <cell r="E632" t="str">
            <v>13SZ5991</v>
          </cell>
          <cell r="F632" t="str">
            <v>ТС Пятерочка</v>
          </cell>
          <cell r="G632" t="str">
            <v>Северо-Запад</v>
          </cell>
          <cell r="H632" t="str">
            <v>Северо-Запад 1</v>
          </cell>
          <cell r="I632" t="str">
            <v>Кластер Северо-Запад 12 СПБ-ЛО-Всеволожс</v>
          </cell>
          <cell r="J632" t="str">
            <v>г. Санкт-Петербург</v>
          </cell>
          <cell r="K632" t="str">
            <v>20.11.2009</v>
          </cell>
          <cell r="L632" t="str">
            <v>193312</v>
          </cell>
          <cell r="M632" t="str">
            <v>г.Санкт-Петербург</v>
          </cell>
          <cell r="N632" t="str">
            <v>г.Санкт-Петербург, Товарищеский пр., 8 2,п.1-Н</v>
          </cell>
          <cell r="O632" t="str">
            <v>Аренда</v>
          </cell>
        </row>
        <row r="633">
          <cell r="A633" t="str">
            <v>5992</v>
          </cell>
          <cell r="B633" t="str">
            <v>683-Пятерочка</v>
          </cell>
          <cell r="C633" t="str">
            <v>683</v>
          </cell>
          <cell r="D633" t="str">
            <v>X500/13SZ5992</v>
          </cell>
          <cell r="E633" t="str">
            <v>13SZ5992</v>
          </cell>
          <cell r="F633" t="str">
            <v>ТС Пятерочка</v>
          </cell>
          <cell r="G633" t="str">
            <v>Северо-Запад</v>
          </cell>
          <cell r="H633" t="str">
            <v>Северо-Запад 3</v>
          </cell>
          <cell r="I633" t="str">
            <v>Кластер Северо-Запад 19 СПБ-Охта</v>
          </cell>
          <cell r="J633" t="str">
            <v>г. Санкт-Петербург</v>
          </cell>
          <cell r="K633" t="str">
            <v>20.11.2009</v>
          </cell>
          <cell r="L633" t="str">
            <v>195273</v>
          </cell>
          <cell r="M633" t="str">
            <v>г.Санкт-Петербург</v>
          </cell>
          <cell r="N633" t="str">
            <v>г.Санкт-Петербург, Науки пр-т, 44 А</v>
          </cell>
          <cell r="O633" t="str">
            <v>Аренда</v>
          </cell>
        </row>
        <row r="634">
          <cell r="A634" t="str">
            <v>5993</v>
          </cell>
          <cell r="B634" t="str">
            <v>684-Пятерочка</v>
          </cell>
          <cell r="C634" t="str">
            <v>684</v>
          </cell>
          <cell r="D634" t="str">
            <v>X500/13SZ5993</v>
          </cell>
          <cell r="E634" t="str">
            <v>13SZ5993</v>
          </cell>
          <cell r="F634" t="str">
            <v>ТС Пятерочка</v>
          </cell>
          <cell r="G634" t="str">
            <v>Северо-Запад</v>
          </cell>
          <cell r="H634" t="str">
            <v>Северо-Запад 3</v>
          </cell>
          <cell r="I634" t="str">
            <v>Кластер Северо-Запад 13 СПБ Юго-Запад</v>
          </cell>
          <cell r="J634" t="str">
            <v>г. Санкт-Петербург</v>
          </cell>
          <cell r="K634" t="str">
            <v>20.11.2009</v>
          </cell>
          <cell r="L634" t="str">
            <v>198099</v>
          </cell>
          <cell r="M634" t="str">
            <v>г.Санкт-Петербург</v>
          </cell>
          <cell r="N634" t="str">
            <v>г.Санкт-Петербург, Стачек пр-т, 1 л.А</v>
          </cell>
          <cell r="O634" t="str">
            <v>Аренда</v>
          </cell>
        </row>
        <row r="635">
          <cell r="A635" t="str">
            <v>5994</v>
          </cell>
          <cell r="B635" t="str">
            <v>691-Пятерочка</v>
          </cell>
          <cell r="C635" t="str">
            <v>691</v>
          </cell>
          <cell r="D635" t="str">
            <v>X500/13SZ5994</v>
          </cell>
          <cell r="E635" t="str">
            <v>13SZ5994</v>
          </cell>
          <cell r="F635" t="str">
            <v>ТС Пятерочка</v>
          </cell>
          <cell r="G635" t="str">
            <v>Северо-Запад</v>
          </cell>
          <cell r="H635" t="str">
            <v>Северо-Запад 3</v>
          </cell>
          <cell r="I635" t="str">
            <v>Кластер Северо-Запад 19 СПБ-Охта</v>
          </cell>
          <cell r="J635" t="str">
            <v>г. Санкт-Петербург</v>
          </cell>
          <cell r="K635" t="str">
            <v>19.01.2010</v>
          </cell>
          <cell r="L635" t="str">
            <v>192286</v>
          </cell>
          <cell r="M635" t="str">
            <v>г.Санкт-Петербург</v>
          </cell>
          <cell r="N635" t="str">
            <v>г.Санкт-Петербург, Славы пр-т,д. 55,лит. А,..., 55 л.А,п.10Н</v>
          </cell>
          <cell r="O635" t="str">
            <v>Аренда</v>
          </cell>
        </row>
        <row r="636">
          <cell r="A636" t="str">
            <v>5995</v>
          </cell>
          <cell r="B636" t="str">
            <v>265-Пятерочка</v>
          </cell>
          <cell r="C636" t="str">
            <v>265</v>
          </cell>
          <cell r="D636" t="str">
            <v>X500/13SZ5995</v>
          </cell>
          <cell r="E636" t="str">
            <v>13SZ5995</v>
          </cell>
          <cell r="F636" t="str">
            <v>ТС Пятерочка</v>
          </cell>
          <cell r="G636" t="str">
            <v>Северо-Запад</v>
          </cell>
          <cell r="H636" t="str">
            <v>Северо-Запад 3</v>
          </cell>
          <cell r="I636" t="str">
            <v>Кластер Северо-Запад 11 СПБ-ЛО-Выборг</v>
          </cell>
          <cell r="J636" t="str">
            <v>г. Санкт-Петербург</v>
          </cell>
          <cell r="K636" t="str">
            <v>27.01.2010</v>
          </cell>
          <cell r="L636" t="str">
            <v>197706</v>
          </cell>
          <cell r="M636" t="str">
            <v>г.Сестрорецк</v>
          </cell>
          <cell r="N636" t="str">
            <v>г.Сестрорецк, Мосина ул., 67</v>
          </cell>
          <cell r="O636" t="str">
            <v>Собственность</v>
          </cell>
        </row>
        <row r="637">
          <cell r="A637" t="str">
            <v>5996</v>
          </cell>
          <cell r="B637" t="str">
            <v>693-Пятерочка</v>
          </cell>
          <cell r="C637" t="str">
            <v>693</v>
          </cell>
          <cell r="D637" t="str">
            <v>X500/13SZ5996</v>
          </cell>
          <cell r="E637" t="str">
            <v>13SZ5996</v>
          </cell>
          <cell r="F637" t="str">
            <v>ТС Пятерочка</v>
          </cell>
          <cell r="G637" t="str">
            <v>Северо-Запад</v>
          </cell>
          <cell r="H637" t="str">
            <v>Северо-Запад 3</v>
          </cell>
          <cell r="I637" t="str">
            <v>Кластер Северо-Запад 13 СПБ Юго-Запад</v>
          </cell>
          <cell r="J637" t="str">
            <v>г. Санкт-Петербург</v>
          </cell>
          <cell r="K637" t="str">
            <v>24.12.2009</v>
          </cell>
          <cell r="L637" t="str">
            <v>198188</v>
          </cell>
          <cell r="M637" t="str">
            <v>г.Санкт-Петербург</v>
          </cell>
          <cell r="N637" t="str">
            <v>г.Санкт-Петербург, Зайцева ул., 23</v>
          </cell>
          <cell r="O637" t="str">
            <v>Аренда</v>
          </cell>
        </row>
        <row r="638">
          <cell r="A638" t="str">
            <v>5997</v>
          </cell>
          <cell r="B638" t="str">
            <v>679-Пятерочка</v>
          </cell>
          <cell r="C638" t="str">
            <v>679</v>
          </cell>
          <cell r="D638" t="str">
            <v>X500/13SZ5997</v>
          </cell>
          <cell r="E638" t="str">
            <v>13SZ5997</v>
          </cell>
          <cell r="F638" t="str">
            <v>ТС Пятерочка</v>
          </cell>
          <cell r="G638" t="str">
            <v>Северо-Запад</v>
          </cell>
          <cell r="H638" t="str">
            <v>Северо-Запад 3</v>
          </cell>
          <cell r="I638" t="str">
            <v>Кластер Северо-Запад 11 СПБ-ЛО-Выборг</v>
          </cell>
          <cell r="J638" t="str">
            <v>Ленинградская обл.</v>
          </cell>
          <cell r="K638" t="str">
            <v>25.02.2010</v>
          </cell>
          <cell r="L638" t="str">
            <v>188800</v>
          </cell>
          <cell r="M638" t="str">
            <v>г.Выборг</v>
          </cell>
          <cell r="N638" t="str">
            <v>г.Выборг, Ленина ул., 38</v>
          </cell>
          <cell r="O638" t="str">
            <v>Аренда</v>
          </cell>
        </row>
        <row r="639">
          <cell r="A639" t="str">
            <v>5998</v>
          </cell>
          <cell r="B639" t="str">
            <v>678-Пятерочка</v>
          </cell>
          <cell r="C639" t="str">
            <v>678</v>
          </cell>
          <cell r="D639" t="str">
            <v>X500/13SZ5998</v>
          </cell>
          <cell r="E639" t="str">
            <v>13SZ5998</v>
          </cell>
          <cell r="F639" t="str">
            <v>ТС Пятерочка</v>
          </cell>
          <cell r="G639" t="str">
            <v>Северо-Запад</v>
          </cell>
          <cell r="H639" t="str">
            <v>Северо-Запад 3</v>
          </cell>
          <cell r="I639" t="str">
            <v>Кластер Северо-Запад 11 СПБ-ЛО-Выборг</v>
          </cell>
          <cell r="J639" t="str">
            <v>Ленинградская обл.</v>
          </cell>
          <cell r="K639" t="str">
            <v>08.12.2009</v>
          </cell>
          <cell r="L639" t="str">
            <v>188800</v>
          </cell>
          <cell r="M639" t="str">
            <v>г.Выборг</v>
          </cell>
          <cell r="N639" t="str">
            <v>г.Выборг, Ленинградское ш, 57</v>
          </cell>
          <cell r="O639" t="str">
            <v>Аренда</v>
          </cell>
        </row>
        <row r="640">
          <cell r="A640" t="str">
            <v>5999</v>
          </cell>
          <cell r="B640" t="str">
            <v>273-Пятерочка</v>
          </cell>
          <cell r="C640" t="str">
            <v>273</v>
          </cell>
          <cell r="D640" t="str">
            <v>X500/13SZ5999</v>
          </cell>
          <cell r="E640" t="str">
            <v>13SZ5999</v>
          </cell>
          <cell r="F640" t="str">
            <v>ТС Пятерочка</v>
          </cell>
          <cell r="G640" t="str">
            <v>Северо-Запад</v>
          </cell>
          <cell r="H640" t="str">
            <v>Северо-Запад 1</v>
          </cell>
          <cell r="I640" t="str">
            <v>Кластер Северо-Запад 18 Кировск</v>
          </cell>
          <cell r="J640" t="str">
            <v>г. Санкт-Петербург</v>
          </cell>
          <cell r="K640" t="str">
            <v>28.12.2009</v>
          </cell>
          <cell r="L640" t="str">
            <v>192076</v>
          </cell>
          <cell r="M640" t="str">
            <v>г.Санкт-Петербург</v>
          </cell>
          <cell r="N640" t="str">
            <v>г.Санкт-Петербург, Шлиссельбургский пр, 26 1</v>
          </cell>
          <cell r="O640" t="str">
            <v>Собственность</v>
          </cell>
        </row>
        <row r="641">
          <cell r="A641" t="str">
            <v>6023</v>
          </cell>
          <cell r="B641" t="str">
            <v>690 - Пятерочка</v>
          </cell>
          <cell r="C641" t="str">
            <v>690</v>
          </cell>
          <cell r="D641" t="str">
            <v>X500/13SZ6023</v>
          </cell>
          <cell r="E641" t="str">
            <v>13SZ6023</v>
          </cell>
          <cell r="F641" t="str">
            <v>ТС Пятерочка</v>
          </cell>
          <cell r="G641" t="str">
            <v>Северо-Запад</v>
          </cell>
          <cell r="H641" t="str">
            <v>Северо-Запад 3</v>
          </cell>
          <cell r="I641" t="str">
            <v>Кластер Северо-Запад 05 Тосно</v>
          </cell>
          <cell r="J641" t="str">
            <v>г. Санкт-Петербург</v>
          </cell>
          <cell r="K641" t="str">
            <v>19.04.2010</v>
          </cell>
          <cell r="L641" t="str">
            <v>196607</v>
          </cell>
          <cell r="M641" t="str">
            <v>г.Пушкин</v>
          </cell>
          <cell r="N641" t="str">
            <v>г.Пушкин, Октябрьский бульвар, 7/29 пом. 1Н</v>
          </cell>
          <cell r="O641" t="str">
            <v>Аренда</v>
          </cell>
        </row>
        <row r="642">
          <cell r="A642" t="str">
            <v>6024</v>
          </cell>
          <cell r="B642" t="str">
            <v>686-Пятерочка</v>
          </cell>
          <cell r="C642" t="str">
            <v>686</v>
          </cell>
          <cell r="D642" t="str">
            <v>X500/13SZ6024</v>
          </cell>
          <cell r="E642" t="str">
            <v>13SZ6024</v>
          </cell>
          <cell r="F642" t="str">
            <v>ТС Пятерочка</v>
          </cell>
          <cell r="G642" t="str">
            <v>Северо-Запад</v>
          </cell>
          <cell r="H642" t="str">
            <v>Северо-Запад 1</v>
          </cell>
          <cell r="I642" t="str">
            <v>Кластер Северо-Запад 18 Кировск</v>
          </cell>
          <cell r="J642" t="str">
            <v>г. Санкт-Петербург</v>
          </cell>
          <cell r="K642" t="str">
            <v>17.12.2009</v>
          </cell>
          <cell r="L642" t="str">
            <v>192012</v>
          </cell>
          <cell r="M642" t="str">
            <v>г.Санкт-Петербург</v>
          </cell>
          <cell r="N642" t="str">
            <v>г.Санкт-Петербург, Обуховской обороны пр., 116</v>
          </cell>
          <cell r="O642" t="str">
            <v>Аренда</v>
          </cell>
        </row>
        <row r="643">
          <cell r="A643" t="str">
            <v>6025</v>
          </cell>
          <cell r="B643" t="str">
            <v>601-Пятерочка</v>
          </cell>
          <cell r="C643" t="str">
            <v>601</v>
          </cell>
          <cell r="D643" t="str">
            <v>X500/13SZ6025</v>
          </cell>
          <cell r="E643" t="str">
            <v>13SZ6025</v>
          </cell>
          <cell r="F643" t="str">
            <v>ТС Пятерочка</v>
          </cell>
          <cell r="G643" t="str">
            <v>Северо-Запад</v>
          </cell>
          <cell r="H643" t="str">
            <v>Северо-Запад 2</v>
          </cell>
          <cell r="I643" t="str">
            <v>Кластер Северо-Запад 02 ЛО-Гатчина</v>
          </cell>
          <cell r="J643" t="str">
            <v>Ленинградская обл.</v>
          </cell>
          <cell r="K643" t="str">
            <v>28.01.2010</v>
          </cell>
          <cell r="L643" t="str">
            <v>188423</v>
          </cell>
          <cell r="M643" t="str">
            <v>д.Бегуницы</v>
          </cell>
          <cell r="N643" t="str">
            <v>д.Бегуницы, ТЦ Столовая</v>
          </cell>
          <cell r="O643" t="str">
            <v>Аренда</v>
          </cell>
        </row>
        <row r="644">
          <cell r="A644" t="str">
            <v>6049</v>
          </cell>
          <cell r="B644" t="str">
            <v>428 Пятерочка</v>
          </cell>
          <cell r="C644" t="str">
            <v>428</v>
          </cell>
          <cell r="D644" t="str">
            <v>X500/13SZ6049</v>
          </cell>
          <cell r="E644" t="str">
            <v>13SZ6049</v>
          </cell>
          <cell r="F644" t="str">
            <v>ТС Пятерочка</v>
          </cell>
          <cell r="G644" t="str">
            <v>Северо-Запад</v>
          </cell>
          <cell r="H644" t="str">
            <v>Северо-Запад 3</v>
          </cell>
          <cell r="I644" t="str">
            <v>Кластер Северо-Запад 10 СПБ-ЛО-Петергоф</v>
          </cell>
          <cell r="J644" t="str">
            <v>г. Санкт-Петербург</v>
          </cell>
          <cell r="K644" t="str">
            <v>09.06.2010</v>
          </cell>
          <cell r="L644" t="str">
            <v>198412</v>
          </cell>
          <cell r="M644" t="str">
            <v>г.Ломоносов</v>
          </cell>
          <cell r="N644" t="str">
            <v>г.Ломоносов, ул. Костылева, 18 А пом. 3Н</v>
          </cell>
          <cell r="O644" t="str">
            <v>Собственность</v>
          </cell>
        </row>
        <row r="645">
          <cell r="A645" t="str">
            <v>6050</v>
          </cell>
          <cell r="B645" t="str">
            <v>619 Пятерочка</v>
          </cell>
          <cell r="C645" t="str">
            <v>619</v>
          </cell>
          <cell r="D645" t="str">
            <v>X500/13SZ6050</v>
          </cell>
          <cell r="E645" t="str">
            <v>13SZ6050</v>
          </cell>
          <cell r="F645" t="str">
            <v>ТС Пятерочка</v>
          </cell>
          <cell r="G645" t="str">
            <v>Северо-Запад</v>
          </cell>
          <cell r="H645" t="str">
            <v>Северо-Запад 2</v>
          </cell>
          <cell r="I645" t="str">
            <v>Кластер Северо-Запад 04 Новгород</v>
          </cell>
          <cell r="J645" t="str">
            <v>Новгородская обл.</v>
          </cell>
          <cell r="K645" t="str">
            <v>26.02.2010</v>
          </cell>
          <cell r="L645" t="str">
            <v>173001</v>
          </cell>
          <cell r="M645" t="str">
            <v>г.Великий Новгород</v>
          </cell>
          <cell r="N645" t="str">
            <v>г.Великий Новгород, Розважа ул., 13</v>
          </cell>
          <cell r="O645" t="str">
            <v>Аренда</v>
          </cell>
        </row>
        <row r="646">
          <cell r="A646" t="str">
            <v>6051</v>
          </cell>
          <cell r="B646" t="str">
            <v>689 Пятерочка</v>
          </cell>
          <cell r="C646" t="str">
            <v>689</v>
          </cell>
          <cell r="D646" t="str">
            <v>X500/13SZ6051</v>
          </cell>
          <cell r="E646" t="str">
            <v>13SZ6051</v>
          </cell>
          <cell r="F646" t="str">
            <v>ТС Пятерочка</v>
          </cell>
          <cell r="G646" t="str">
            <v>Северо-Запад</v>
          </cell>
          <cell r="H646" t="str">
            <v>Северо-Запад 3</v>
          </cell>
          <cell r="I646" t="str">
            <v>Кластер Северо-Запад 19 СПБ-Охта</v>
          </cell>
          <cell r="J646" t="str">
            <v>г. Санкт-Петербург</v>
          </cell>
          <cell r="K646" t="str">
            <v>31.03.2010</v>
          </cell>
          <cell r="L646" t="str">
            <v>195221</v>
          </cell>
          <cell r="M646" t="str">
            <v>г.Санкт-Петербург</v>
          </cell>
          <cell r="N646" t="str">
            <v>г.Санкт-Петербург, Металлистов пр-т, 77 А пом. 1Н</v>
          </cell>
          <cell r="O646" t="str">
            <v>Аренда</v>
          </cell>
        </row>
        <row r="647">
          <cell r="A647" t="str">
            <v>6052</v>
          </cell>
          <cell r="B647" t="str">
            <v>698 Пятерочка</v>
          </cell>
          <cell r="C647" t="str">
            <v>698</v>
          </cell>
          <cell r="D647" t="str">
            <v>X500/13SZ6052</v>
          </cell>
          <cell r="E647" t="str">
            <v>13SZ6052</v>
          </cell>
          <cell r="F647" t="str">
            <v>ТС Пятерочка</v>
          </cell>
          <cell r="G647" t="str">
            <v>Северо-Запад</v>
          </cell>
          <cell r="H647" t="str">
            <v>Северо-Запад 3</v>
          </cell>
          <cell r="I647" t="str">
            <v>Кластер Северо-Запад 05 Тосно</v>
          </cell>
          <cell r="J647" t="str">
            <v>г. Санкт-Петербург</v>
          </cell>
          <cell r="K647" t="str">
            <v>29.06.2010</v>
          </cell>
          <cell r="L647" t="str">
            <v>190000</v>
          </cell>
          <cell r="M647" t="str">
            <v>г.Санкт-Петербург, п.Шушары</v>
          </cell>
          <cell r="N647" t="str">
            <v>г.Санкт-Петербург, п.Шушары, Ленсоветовский тер, 11</v>
          </cell>
          <cell r="O647" t="str">
            <v>Аренда</v>
          </cell>
        </row>
        <row r="648">
          <cell r="A648" t="str">
            <v>6062</v>
          </cell>
          <cell r="B648" t="str">
            <v>799 Пятерочка</v>
          </cell>
          <cell r="C648" t="str">
            <v>799</v>
          </cell>
          <cell r="D648" t="str">
            <v>X500/13SZ6062</v>
          </cell>
          <cell r="E648" t="str">
            <v>13SZ6062</v>
          </cell>
          <cell r="F648" t="str">
            <v>ТС Пятерочка</v>
          </cell>
          <cell r="G648" t="str">
            <v>Северо-Запад</v>
          </cell>
          <cell r="H648" t="str">
            <v>Северо-Запад 3</v>
          </cell>
          <cell r="I648" t="str">
            <v>Кластер Северо-Запад 13 СПБ Юго-Запад</v>
          </cell>
          <cell r="J648" t="str">
            <v>г. Санкт-Петербург</v>
          </cell>
          <cell r="K648" t="str">
            <v>01.12.2009</v>
          </cell>
          <cell r="L648" t="str">
            <v>192239</v>
          </cell>
          <cell r="M648" t="str">
            <v>г.Санкт-Петербург</v>
          </cell>
          <cell r="N648" t="str">
            <v>г.Санкт-Петербург, Славы пр-т, 15 л.А</v>
          </cell>
          <cell r="O648" t="str">
            <v>Собственность</v>
          </cell>
        </row>
        <row r="649">
          <cell r="A649" t="str">
            <v>6086</v>
          </cell>
          <cell r="B649" t="str">
            <v>№ 439, Авиаконструкторов ул.,</v>
          </cell>
          <cell r="C649" t="str">
            <v>439</v>
          </cell>
          <cell r="D649" t="str">
            <v>X500/13SZ6086</v>
          </cell>
          <cell r="E649" t="str">
            <v>13SZ6086</v>
          </cell>
          <cell r="F649" t="str">
            <v>ТС Пятерочка</v>
          </cell>
          <cell r="G649" t="str">
            <v>Северо-Запад</v>
          </cell>
          <cell r="H649" t="str">
            <v>Северо-Запад 3</v>
          </cell>
          <cell r="I649" t="str">
            <v>Кластер Северо-Запад 14 СПБ-Центр</v>
          </cell>
          <cell r="J649" t="str">
            <v>г. Санкт-Петербург</v>
          </cell>
          <cell r="K649" t="str">
            <v>13.03.2009</v>
          </cell>
          <cell r="L649" t="str">
            <v>197373</v>
          </cell>
          <cell r="M649" t="str">
            <v>г.Санкт-Петербург</v>
          </cell>
          <cell r="N649" t="str">
            <v>г.Санкт-Петербург, Авиаконструкторов ул., 32</v>
          </cell>
          <cell r="O649" t="str">
            <v>Собственность</v>
          </cell>
        </row>
        <row r="650">
          <cell r="A650" t="str">
            <v>6098</v>
          </cell>
          <cell r="B650" t="str">
            <v>706-Пятерочка</v>
          </cell>
          <cell r="C650" t="str">
            <v>706</v>
          </cell>
          <cell r="D650" t="str">
            <v>X500/13SZ6098</v>
          </cell>
          <cell r="E650" t="str">
            <v>13SZ6098</v>
          </cell>
          <cell r="F650" t="str">
            <v>ТС Пятерочка</v>
          </cell>
          <cell r="G650" t="str">
            <v>Северо-Запад</v>
          </cell>
          <cell r="H650" t="str">
            <v>Северо-Запад 1</v>
          </cell>
          <cell r="I650" t="str">
            <v>Кластер Северо-Запад 01 ЛО Волхов-Тихвин</v>
          </cell>
          <cell r="J650" t="str">
            <v>Ленинградская обл.</v>
          </cell>
          <cell r="K650" t="str">
            <v>17.06.2010</v>
          </cell>
          <cell r="L650" t="str">
            <v>187700</v>
          </cell>
          <cell r="M650" t="str">
            <v>г.Лодейное Поле</v>
          </cell>
          <cell r="N650" t="str">
            <v>г.Лодейное Поле, Урицкого ул., 10</v>
          </cell>
          <cell r="O650" t="str">
            <v>Аренда</v>
          </cell>
        </row>
        <row r="651">
          <cell r="A651" t="str">
            <v>6115</v>
          </cell>
          <cell r="B651" t="str">
            <v>605-Пятерочка</v>
          </cell>
          <cell r="C651" t="str">
            <v>605</v>
          </cell>
          <cell r="D651" t="str">
            <v>X500/13SZ6115</v>
          </cell>
          <cell r="E651" t="str">
            <v>13SZ6115</v>
          </cell>
          <cell r="F651" t="str">
            <v>ТС Пятерочка</v>
          </cell>
          <cell r="G651" t="str">
            <v>Северо-Запад</v>
          </cell>
          <cell r="H651" t="str">
            <v>Северо-Запад 2</v>
          </cell>
          <cell r="I651" t="str">
            <v>Кластер Северо-Запад 04 Новгород</v>
          </cell>
          <cell r="J651" t="str">
            <v>Новгородская обл.</v>
          </cell>
          <cell r="K651" t="str">
            <v>28.05.2010</v>
          </cell>
          <cell r="L651" t="str">
            <v>174211</v>
          </cell>
          <cell r="M651" t="str">
            <v>г.Чудово</v>
          </cell>
          <cell r="N651" t="str">
            <v>г.Чудово, Восстания ул., 29</v>
          </cell>
          <cell r="O651" t="str">
            <v>Аренда</v>
          </cell>
        </row>
        <row r="652">
          <cell r="A652" t="str">
            <v>6142</v>
          </cell>
          <cell r="B652" t="str">
            <v>792-Пятерочка</v>
          </cell>
          <cell r="C652" t="str">
            <v>792</v>
          </cell>
          <cell r="D652" t="str">
            <v>X500/13SZ6142</v>
          </cell>
          <cell r="E652" t="str">
            <v>13SZ6142</v>
          </cell>
          <cell r="F652" t="str">
            <v>ТС Пятерочка</v>
          </cell>
          <cell r="G652" t="str">
            <v>Северо-Запад</v>
          </cell>
          <cell r="H652" t="str">
            <v>Северо-Запад 2</v>
          </cell>
          <cell r="I652" t="str">
            <v>Кластер Северо-Запад 02 ЛО-Гатчина</v>
          </cell>
          <cell r="J652" t="str">
            <v>Ленинградская обл.</v>
          </cell>
          <cell r="K652" t="str">
            <v>10.06.2010</v>
          </cell>
          <cell r="L652" t="str">
            <v>188410</v>
          </cell>
          <cell r="M652" t="str">
            <v>г.Волосово</v>
          </cell>
          <cell r="N652" t="str">
            <v>г.Волосово, Восстания ул., 17</v>
          </cell>
          <cell r="O652" t="str">
            <v>Аренда</v>
          </cell>
        </row>
        <row r="653">
          <cell r="A653" t="str">
            <v>6154</v>
          </cell>
          <cell r="B653" t="str">
            <v>791-Пятерочка</v>
          </cell>
          <cell r="C653" t="str">
            <v>791</v>
          </cell>
          <cell r="D653" t="str">
            <v>X500/13SZ6154</v>
          </cell>
          <cell r="E653" t="str">
            <v>13SZ6154</v>
          </cell>
          <cell r="F653" t="str">
            <v>ТС Пятерочка</v>
          </cell>
          <cell r="G653" t="str">
            <v>Северо-Запад</v>
          </cell>
          <cell r="H653" t="str">
            <v>Северо-Запад 2</v>
          </cell>
          <cell r="I653" t="str">
            <v>Кластер Северо-Запад 03 Псков</v>
          </cell>
          <cell r="J653" t="str">
            <v>Псковская обл.</v>
          </cell>
          <cell r="K653" t="str">
            <v>29.06.2010</v>
          </cell>
          <cell r="L653" t="str">
            <v>180016</v>
          </cell>
          <cell r="M653" t="str">
            <v>г.Псков</v>
          </cell>
          <cell r="N653" t="str">
            <v>г.Псков, Рижский пр-кт, 49 п.1006</v>
          </cell>
          <cell r="O653" t="str">
            <v>Аренда</v>
          </cell>
        </row>
        <row r="654">
          <cell r="A654" t="str">
            <v>6172</v>
          </cell>
          <cell r="B654" t="str">
            <v>600-Пятерочка</v>
          </cell>
          <cell r="C654" t="str">
            <v>600</v>
          </cell>
          <cell r="D654" t="str">
            <v>X500/13SZ6172</v>
          </cell>
          <cell r="E654" t="str">
            <v>13SZ6172</v>
          </cell>
          <cell r="F654" t="str">
            <v>ТС Пятерочка</v>
          </cell>
          <cell r="G654" t="str">
            <v>Северо-Запад</v>
          </cell>
          <cell r="H654" t="str">
            <v>Северо-Запад 1</v>
          </cell>
          <cell r="I654" t="str">
            <v>Кластер Северо-Запад 01 ЛО Волхов-Тихвин</v>
          </cell>
          <cell r="J654" t="str">
            <v>Ленинградская обл.</v>
          </cell>
          <cell r="K654" t="str">
            <v>31.05.2010</v>
          </cell>
          <cell r="L654" t="str">
            <v>187450</v>
          </cell>
          <cell r="M654" t="str">
            <v>г.Новая Ладога</v>
          </cell>
          <cell r="N654" t="str">
            <v>г.Новая Ладога, мкр. В, 2</v>
          </cell>
          <cell r="O654" t="str">
            <v>Аренда</v>
          </cell>
        </row>
        <row r="655">
          <cell r="A655" t="str">
            <v>6186</v>
          </cell>
          <cell r="B655" t="str">
            <v>795-Пятерочка</v>
          </cell>
          <cell r="C655" t="str">
            <v>795</v>
          </cell>
          <cell r="D655" t="str">
            <v>X500/13SZ6186</v>
          </cell>
          <cell r="E655" t="str">
            <v>13SZ6186</v>
          </cell>
          <cell r="F655" t="str">
            <v>ТС Пятерочка</v>
          </cell>
          <cell r="G655" t="str">
            <v>Северо-Запад</v>
          </cell>
          <cell r="H655" t="str">
            <v>Северо-Запад 1</v>
          </cell>
          <cell r="I655" t="str">
            <v>Кластер Северо-Запад 12 СПБ-ЛО-Всеволожс</v>
          </cell>
          <cell r="J655" t="str">
            <v>Ленинградская обл.</v>
          </cell>
          <cell r="K655" t="str">
            <v>20.07.2010</v>
          </cell>
          <cell r="L655" t="str">
            <v>188671</v>
          </cell>
          <cell r="M655" t="str">
            <v>гп.Рахья</v>
          </cell>
          <cell r="N655" t="str">
            <v>гп.Рахья, Ленинградское ш., 23 А</v>
          </cell>
          <cell r="O655" t="str">
            <v>Аренда</v>
          </cell>
        </row>
        <row r="656">
          <cell r="A656" t="str">
            <v>6199</v>
          </cell>
          <cell r="B656" t="str">
            <v>794-Пятерочка</v>
          </cell>
          <cell r="C656" t="str">
            <v>794</v>
          </cell>
          <cell r="D656" t="str">
            <v>X500/13SZ6199</v>
          </cell>
          <cell r="E656" t="str">
            <v>13SZ6199</v>
          </cell>
          <cell r="F656" t="str">
            <v>ТС Пятерочка</v>
          </cell>
          <cell r="G656" t="str">
            <v>Северо-Запад</v>
          </cell>
          <cell r="H656" t="str">
            <v>Северо-Запад 2</v>
          </cell>
          <cell r="I656" t="str">
            <v>Кластер Северо-Запад 03 Псков</v>
          </cell>
          <cell r="J656" t="str">
            <v>Псковская обл.</v>
          </cell>
          <cell r="K656" t="str">
            <v>03.08.2010</v>
          </cell>
          <cell r="L656" t="str">
            <v>180021</v>
          </cell>
          <cell r="M656" t="str">
            <v>г.Псков</v>
          </cell>
          <cell r="N656" t="str">
            <v>г.Псков, Инженерная ул., 16 п.1009</v>
          </cell>
          <cell r="O656" t="str">
            <v>Аренда</v>
          </cell>
        </row>
        <row r="657">
          <cell r="A657" t="str">
            <v>6244</v>
          </cell>
          <cell r="B657" t="str">
            <v>771-Пятерочка</v>
          </cell>
          <cell r="C657" t="str">
            <v>771</v>
          </cell>
          <cell r="D657" t="str">
            <v>X500/13SZ6244</v>
          </cell>
          <cell r="E657" t="str">
            <v>13SZ6244</v>
          </cell>
          <cell r="F657" t="str">
            <v>ТС Пятерочка</v>
          </cell>
          <cell r="G657" t="str">
            <v>Северо-Запад</v>
          </cell>
          <cell r="H657" t="str">
            <v>Северо-Запад 2</v>
          </cell>
          <cell r="I657" t="str">
            <v>Кластер Северо-Запад 03 Псков</v>
          </cell>
          <cell r="J657" t="str">
            <v>Псковская обл.</v>
          </cell>
          <cell r="K657" t="str">
            <v>24.08.2010</v>
          </cell>
          <cell r="L657" t="str">
            <v>180019</v>
          </cell>
          <cell r="M657" t="str">
            <v>г.Псков</v>
          </cell>
          <cell r="N657" t="str">
            <v>г.Псков, Новоселов ул., 7</v>
          </cell>
          <cell r="O657" t="str">
            <v>Аренда</v>
          </cell>
        </row>
        <row r="658">
          <cell r="A658" t="str">
            <v>6245</v>
          </cell>
          <cell r="B658" t="str">
            <v>773-Пятерочка</v>
          </cell>
          <cell r="C658" t="str">
            <v>773</v>
          </cell>
          <cell r="D658" t="str">
            <v>X500/13SZ6245</v>
          </cell>
          <cell r="E658" t="str">
            <v>13SZ6245</v>
          </cell>
          <cell r="F658" t="str">
            <v>ТС Пятерочка</v>
          </cell>
          <cell r="G658" t="str">
            <v>Северо-Запад</v>
          </cell>
          <cell r="H658" t="str">
            <v>Северо-Запад 1</v>
          </cell>
          <cell r="I658" t="str">
            <v>Кластер Северо-Запад 01 ЛО Волхов-Тихвин</v>
          </cell>
          <cell r="J658" t="str">
            <v>Ленинградская обл.</v>
          </cell>
          <cell r="K658" t="str">
            <v>31.08.2010</v>
          </cell>
          <cell r="L658" t="str">
            <v>187110</v>
          </cell>
          <cell r="M658" t="str">
            <v>гп.Киришское</v>
          </cell>
          <cell r="N658" t="str">
            <v>гп.Киришское, Нефтехимиков ул., лит.А</v>
          </cell>
          <cell r="O658" t="str">
            <v>Аренда</v>
          </cell>
        </row>
        <row r="659">
          <cell r="A659" t="str">
            <v>6255</v>
          </cell>
          <cell r="B659" t="str">
            <v>775-Пятерочка</v>
          </cell>
          <cell r="C659" t="str">
            <v>775</v>
          </cell>
          <cell r="D659" t="str">
            <v>X500/13SZ6255</v>
          </cell>
          <cell r="E659" t="str">
            <v>13SZ6255</v>
          </cell>
          <cell r="F659" t="str">
            <v>ТС Пятерочка</v>
          </cell>
          <cell r="G659" t="str">
            <v>Северо-Запад</v>
          </cell>
          <cell r="H659" t="str">
            <v>Северо-Запад 1</v>
          </cell>
          <cell r="I659" t="str">
            <v>Кластер Северо-Запад 01 ЛО Волхов-Тихвин</v>
          </cell>
          <cell r="J659" t="str">
            <v>Ленинградская обл.</v>
          </cell>
          <cell r="K659" t="str">
            <v>20.08.2010</v>
          </cell>
          <cell r="L659" t="str">
            <v>187460</v>
          </cell>
          <cell r="M659" t="str">
            <v>с.Паша</v>
          </cell>
          <cell r="N659" t="str">
            <v>с.Паша, Юбилейная ул., 5 А</v>
          </cell>
          <cell r="O659" t="str">
            <v>Аренда</v>
          </cell>
        </row>
        <row r="660">
          <cell r="A660" t="str">
            <v>6274</v>
          </cell>
          <cell r="B660" t="str">
            <v>777-Пятерочка+</v>
          </cell>
          <cell r="C660" t="str">
            <v>777</v>
          </cell>
          <cell r="D660" t="str">
            <v>X500/13SZ6274</v>
          </cell>
          <cell r="E660" t="str">
            <v>13SZ6274</v>
          </cell>
          <cell r="F660" t="str">
            <v>ТС Пятерочка</v>
          </cell>
          <cell r="G660" t="str">
            <v>Северо-Запад</v>
          </cell>
          <cell r="H660" t="str">
            <v>Северо-Запад 2</v>
          </cell>
          <cell r="I660" t="str">
            <v>Кластер Северо-Запад 02 ЛО-Гатчина</v>
          </cell>
          <cell r="J660" t="str">
            <v>Ленинградская обл.</v>
          </cell>
          <cell r="K660" t="str">
            <v>31.08.2010</v>
          </cell>
          <cell r="L660" t="str">
            <v>188361</v>
          </cell>
          <cell r="M660" t="str">
            <v>п.Новый Свет, Пригородная волость</v>
          </cell>
          <cell r="N660" t="str">
            <v>п.Новый Свет, Пригородная волость4 А</v>
          </cell>
          <cell r="O660" t="str">
            <v>Аренда</v>
          </cell>
        </row>
        <row r="661">
          <cell r="A661" t="str">
            <v>6329</v>
          </cell>
          <cell r="B661" t="str">
            <v>621-Пятерочка</v>
          </cell>
          <cell r="C661" t="str">
            <v>621</v>
          </cell>
          <cell r="D661" t="str">
            <v>X500/13SZ6329</v>
          </cell>
          <cell r="E661" t="str">
            <v>13SZ6329</v>
          </cell>
          <cell r="F661" t="str">
            <v>ТС Пятерочка</v>
          </cell>
          <cell r="G661" t="str">
            <v>Северо-Запад</v>
          </cell>
          <cell r="H661" t="str">
            <v>Северо-Запад 1</v>
          </cell>
          <cell r="I661" t="str">
            <v>Кластер Северо-Запад 12 СПБ-ЛО-Всеволожс</v>
          </cell>
          <cell r="J661" t="str">
            <v>Ленинградская обл.</v>
          </cell>
          <cell r="K661" t="str">
            <v>08.12.2010</v>
          </cell>
          <cell r="L661" t="str">
            <v>188664</v>
          </cell>
          <cell r="M661" t="str">
            <v>гп.Токсово</v>
          </cell>
          <cell r="N661" t="str">
            <v>гп.Токсово, Привокзальная, 16 А</v>
          </cell>
          <cell r="O661" t="str">
            <v>Аренда</v>
          </cell>
        </row>
        <row r="662">
          <cell r="A662" t="str">
            <v>6330</v>
          </cell>
          <cell r="B662" t="str">
            <v>692-Пятерочка</v>
          </cell>
          <cell r="C662" t="str">
            <v>692</v>
          </cell>
          <cell r="D662" t="str">
            <v>X500/13SZ6330</v>
          </cell>
          <cell r="E662" t="str">
            <v>13SZ6330</v>
          </cell>
          <cell r="F662" t="str">
            <v>ТС Пятерочка</v>
          </cell>
          <cell r="G662" t="str">
            <v>Северо-Запад</v>
          </cell>
          <cell r="H662" t="str">
            <v>Северо-Запад 1</v>
          </cell>
          <cell r="I662" t="str">
            <v>Кластер Северо-Запад 18 Кировск</v>
          </cell>
          <cell r="J662" t="str">
            <v>Ленинградская обл.</v>
          </cell>
          <cell r="K662" t="str">
            <v>09.09.2010</v>
          </cell>
          <cell r="L662" t="str">
            <v>188684</v>
          </cell>
          <cell r="M662" t="str">
            <v>гп.Дубровка</v>
          </cell>
          <cell r="N662" t="str">
            <v>гп.Дубровка, Томилина ул., 7</v>
          </cell>
          <cell r="O662" t="str">
            <v>Собственность</v>
          </cell>
        </row>
        <row r="663">
          <cell r="A663" t="str">
            <v>6332</v>
          </cell>
          <cell r="B663" t="str">
            <v>793-Пятерочка</v>
          </cell>
          <cell r="C663" t="str">
            <v>793</v>
          </cell>
          <cell r="D663" t="str">
            <v>X500/13SZ6332</v>
          </cell>
          <cell r="E663" t="str">
            <v>13SZ6332</v>
          </cell>
          <cell r="F663" t="str">
            <v>ТС Пятерочка</v>
          </cell>
          <cell r="G663" t="str">
            <v>Северо-Запад</v>
          </cell>
          <cell r="H663" t="str">
            <v>Северо-Запад 2</v>
          </cell>
          <cell r="I663" t="str">
            <v>Кластер Северо-Запад 03 Псков</v>
          </cell>
          <cell r="J663" t="str">
            <v>Псковская обл.</v>
          </cell>
          <cell r="K663" t="str">
            <v>24.08.2010</v>
          </cell>
          <cell r="L663" t="str">
            <v>180559</v>
          </cell>
          <cell r="M663" t="str">
            <v>с/п Завеличенская в-сть,д.Родина</v>
          </cell>
          <cell r="N663" t="str">
            <v>с/п Завеличенская в-сть,д.Родина, Владимирская, 1 п.1005</v>
          </cell>
          <cell r="O663" t="str">
            <v>Аренда</v>
          </cell>
        </row>
        <row r="664">
          <cell r="A664" t="str">
            <v>6336</v>
          </cell>
          <cell r="B664" t="str">
            <v>778-Пятерочка</v>
          </cell>
          <cell r="C664" t="str">
            <v>778</v>
          </cell>
          <cell r="D664" t="str">
            <v>X500/13SZ6336</v>
          </cell>
          <cell r="E664" t="str">
            <v>13SZ6336</v>
          </cell>
          <cell r="F664" t="str">
            <v>ТС Пятерочка</v>
          </cell>
          <cell r="G664" t="str">
            <v>Северо-Запад</v>
          </cell>
          <cell r="H664" t="str">
            <v>Северо-Запад 1</v>
          </cell>
          <cell r="I664" t="str">
            <v>Кластер Северо-Запад 01 ЛО Волхов-Тихвин</v>
          </cell>
          <cell r="J664" t="str">
            <v>Ленинградская обл.</v>
          </cell>
          <cell r="K664" t="str">
            <v>21.09.2010</v>
          </cell>
          <cell r="L664" t="str">
            <v>187780</v>
          </cell>
          <cell r="M664" t="str">
            <v>г.Подпорожье</v>
          </cell>
          <cell r="N664" t="str">
            <v>г.Подпорожье, Красноармейская ул., 8</v>
          </cell>
          <cell r="O664" t="str">
            <v>Аренда</v>
          </cell>
        </row>
        <row r="665">
          <cell r="A665" t="str">
            <v>6378</v>
          </cell>
          <cell r="B665" t="str">
            <v>284-Пятерочка</v>
          </cell>
          <cell r="C665" t="str">
            <v>284</v>
          </cell>
          <cell r="D665" t="str">
            <v>X500/13SZ6378</v>
          </cell>
          <cell r="E665" t="str">
            <v>13SZ6378</v>
          </cell>
          <cell r="F665" t="str">
            <v>ТС Пятерочка</v>
          </cell>
          <cell r="G665" t="str">
            <v>Северо-Запад</v>
          </cell>
          <cell r="H665" t="str">
            <v>Северо-Запад 1</v>
          </cell>
          <cell r="I665" t="str">
            <v>Кластер Северо-Запад 18 Кировск</v>
          </cell>
          <cell r="J665" t="str">
            <v>Ленинградская обл.</v>
          </cell>
          <cell r="K665" t="str">
            <v>26.10.2010</v>
          </cell>
          <cell r="L665" t="str">
            <v>187300</v>
          </cell>
          <cell r="M665" t="str">
            <v>гп.Мга</v>
          </cell>
          <cell r="N665" t="str">
            <v>гп.Мга, Железнодорожная ул., 30</v>
          </cell>
          <cell r="O665" t="str">
            <v>Собственность</v>
          </cell>
        </row>
        <row r="666">
          <cell r="A666" t="str">
            <v>6381</v>
          </cell>
          <cell r="B666" t="str">
            <v>784-Пятерочка</v>
          </cell>
          <cell r="C666" t="str">
            <v>784</v>
          </cell>
          <cell r="D666" t="str">
            <v>X500/13SZ6381</v>
          </cell>
          <cell r="E666" t="str">
            <v>13SZ6381</v>
          </cell>
          <cell r="F666" t="str">
            <v>ТС Пятерочка</v>
          </cell>
          <cell r="G666" t="str">
            <v>Северо-Запад</v>
          </cell>
          <cell r="H666" t="str">
            <v>Северо-Запад 3</v>
          </cell>
          <cell r="I666" t="str">
            <v>Кластер Северо-Запад 05 Тосно</v>
          </cell>
          <cell r="J666" t="str">
            <v>Ленинградская обл.</v>
          </cell>
          <cell r="K666" t="str">
            <v>06.10.2010</v>
          </cell>
          <cell r="L666" t="str">
            <v>187029</v>
          </cell>
          <cell r="M666" t="str">
            <v>д. Нурма</v>
          </cell>
          <cell r="N666" t="str">
            <v>д. Нурма12</v>
          </cell>
          <cell r="O666" t="str">
            <v>Аренда</v>
          </cell>
        </row>
        <row r="667">
          <cell r="A667" t="str">
            <v>6390</v>
          </cell>
          <cell r="B667" t="str">
            <v>931-Пятерочка</v>
          </cell>
          <cell r="C667" t="str">
            <v>931</v>
          </cell>
          <cell r="D667" t="str">
            <v>X500/13SZ6390</v>
          </cell>
          <cell r="E667" t="str">
            <v>13SZ6390</v>
          </cell>
          <cell r="F667" t="str">
            <v>ТС Пятерочка</v>
          </cell>
          <cell r="G667" t="str">
            <v>Северо-Запад</v>
          </cell>
          <cell r="H667" t="str">
            <v>Северо-Запад 1</v>
          </cell>
          <cell r="I667" t="str">
            <v>Кластер Северо-Запад 12 СПБ-ЛО-Всеволожс</v>
          </cell>
          <cell r="J667" t="str">
            <v>Ленинградская обл.</v>
          </cell>
          <cell r="K667" t="str">
            <v>05.10.2010</v>
          </cell>
          <cell r="L667" t="str">
            <v>188643</v>
          </cell>
          <cell r="M667" t="str">
            <v>г.Всеволожск</v>
          </cell>
          <cell r="N667" t="str">
            <v>г.Всеволожск, Октябрьский пр-кт, 77</v>
          </cell>
          <cell r="O667" t="str">
            <v>Аренда</v>
          </cell>
        </row>
        <row r="668">
          <cell r="A668" t="str">
            <v>6398</v>
          </cell>
          <cell r="B668" t="str">
            <v>779-Пятерочка</v>
          </cell>
          <cell r="C668" t="str">
            <v>779</v>
          </cell>
          <cell r="D668" t="str">
            <v>X500/13SZ6398</v>
          </cell>
          <cell r="E668" t="str">
            <v>13SZ6398</v>
          </cell>
          <cell r="F668" t="str">
            <v>ТС Пятерочка</v>
          </cell>
          <cell r="G668" t="str">
            <v>Северо-Запад</v>
          </cell>
          <cell r="H668" t="str">
            <v>Северо-Запад 2</v>
          </cell>
          <cell r="I668" t="str">
            <v>Кластер Северо-Запад 04 Новгород</v>
          </cell>
          <cell r="J668" t="str">
            <v>Новгородская обл.</v>
          </cell>
          <cell r="K668" t="str">
            <v>26.10.2010</v>
          </cell>
          <cell r="L668" t="str">
            <v>174260</v>
          </cell>
          <cell r="M668" t="str">
            <v>г.Малая Вишера</v>
          </cell>
          <cell r="N668" t="str">
            <v>г.Малая Вишера, Революции ул., 51</v>
          </cell>
          <cell r="O668" t="str">
            <v>Аренда</v>
          </cell>
        </row>
        <row r="669">
          <cell r="A669" t="str">
            <v>6428</v>
          </cell>
          <cell r="B669" t="str">
            <v>787-Пятерочка</v>
          </cell>
          <cell r="C669" t="str">
            <v>787</v>
          </cell>
          <cell r="D669" t="str">
            <v>X500/13SZ6428</v>
          </cell>
          <cell r="E669" t="str">
            <v>13SZ6428</v>
          </cell>
          <cell r="F669" t="str">
            <v>ТС Пятерочка</v>
          </cell>
          <cell r="G669" t="str">
            <v>Северо-Запад</v>
          </cell>
          <cell r="H669" t="str">
            <v>Северо-Запад 2</v>
          </cell>
          <cell r="I669" t="str">
            <v>Кластер Северо-Запад 03 Псков</v>
          </cell>
          <cell r="J669" t="str">
            <v>Псковская обл.</v>
          </cell>
          <cell r="K669" t="str">
            <v>19.10.2010</v>
          </cell>
          <cell r="L669" t="str">
            <v>181350</v>
          </cell>
          <cell r="M669" t="str">
            <v>г.Остров</v>
          </cell>
          <cell r="N669" t="str">
            <v>г.Остров, Спартака ул., д.11</v>
          </cell>
          <cell r="O669" t="str">
            <v>Аренда</v>
          </cell>
        </row>
        <row r="670">
          <cell r="A670" t="str">
            <v>6432</v>
          </cell>
          <cell r="B670" t="str">
            <v>785-Пятерочка</v>
          </cell>
          <cell r="C670" t="str">
            <v>785</v>
          </cell>
          <cell r="D670" t="str">
            <v>X500/13SZ6432</v>
          </cell>
          <cell r="E670" t="str">
            <v>13SZ6432</v>
          </cell>
          <cell r="F670" t="str">
            <v>ТС Пятерочка</v>
          </cell>
          <cell r="G670" t="str">
            <v>Северо-Запад</v>
          </cell>
          <cell r="H670" t="str">
            <v>Северо-Запад 3</v>
          </cell>
          <cell r="I670" t="str">
            <v>Кластер Северо-Запад 10 СПБ-ЛО-Петергоф</v>
          </cell>
          <cell r="J670" t="str">
            <v>Ленинградская обл.</v>
          </cell>
          <cell r="K670" t="str">
            <v>30.09.2010</v>
          </cell>
          <cell r="L670" t="str">
            <v>188515</v>
          </cell>
          <cell r="M670" t="str">
            <v>д.Кипень</v>
          </cell>
          <cell r="N670" t="str">
            <v>д.Кипень, Ропшинское шоссе, 2 5</v>
          </cell>
          <cell r="O670" t="str">
            <v>Аренда</v>
          </cell>
        </row>
        <row r="671">
          <cell r="A671" t="str">
            <v>6433</v>
          </cell>
          <cell r="B671" t="str">
            <v>783-Пятерочка</v>
          </cell>
          <cell r="C671" t="str">
            <v>783</v>
          </cell>
          <cell r="D671" t="str">
            <v>X500/13SZ6433</v>
          </cell>
          <cell r="E671" t="str">
            <v>13SZ6433</v>
          </cell>
          <cell r="F671" t="str">
            <v>ТС Пятерочка</v>
          </cell>
          <cell r="G671" t="str">
            <v>Северо-Запад</v>
          </cell>
          <cell r="H671" t="str">
            <v>Северо-Запад 1</v>
          </cell>
          <cell r="I671" t="str">
            <v>Кластер Северо-Запад 18 Кировск</v>
          </cell>
          <cell r="J671" t="str">
            <v>Ленинградская обл.</v>
          </cell>
          <cell r="K671" t="str">
            <v>30.09.2010</v>
          </cell>
          <cell r="L671" t="str">
            <v>187326</v>
          </cell>
          <cell r="M671" t="str">
            <v>гп.Приладожский</v>
          </cell>
          <cell r="N671" t="str">
            <v>гп.Приладожский23 А</v>
          </cell>
          <cell r="O671" t="str">
            <v>Аренда</v>
          </cell>
        </row>
        <row r="672">
          <cell r="A672" t="str">
            <v>6434</v>
          </cell>
          <cell r="B672" t="str">
            <v>786-Пятерочка</v>
          </cell>
          <cell r="C672" t="str">
            <v>786</v>
          </cell>
          <cell r="D672" t="str">
            <v>X500/13SZ6434</v>
          </cell>
          <cell r="E672" t="str">
            <v>13SZ6434</v>
          </cell>
          <cell r="F672" t="str">
            <v>ТС Пятерочка</v>
          </cell>
          <cell r="G672" t="str">
            <v>Северо-Запад</v>
          </cell>
          <cell r="H672" t="str">
            <v>Северо-Запад 3</v>
          </cell>
          <cell r="I672" t="str">
            <v>Кластер Северо-Запад 05 Тосно</v>
          </cell>
          <cell r="J672" t="str">
            <v>Ленинградская обл.</v>
          </cell>
          <cell r="K672" t="str">
            <v>29.10.2010</v>
          </cell>
          <cell r="L672" t="str">
            <v>187021</v>
          </cell>
          <cell r="M672" t="str">
            <v>д.Федоровское</v>
          </cell>
          <cell r="N672" t="str">
            <v>д.Федоровское, Шоссейная ул., 1</v>
          </cell>
          <cell r="O672" t="str">
            <v>Аренда</v>
          </cell>
        </row>
        <row r="673">
          <cell r="A673" t="str">
            <v>6450</v>
          </cell>
          <cell r="B673" t="str">
            <v>475-Пятерочка</v>
          </cell>
          <cell r="C673" t="str">
            <v>475</v>
          </cell>
          <cell r="D673" t="str">
            <v>X500/13CT6450</v>
          </cell>
          <cell r="E673" t="str">
            <v>13CT6450</v>
          </cell>
          <cell r="F673" t="str">
            <v>ТС Пятерочка</v>
          </cell>
          <cell r="G673" t="str">
            <v>Северо-Запад</v>
          </cell>
          <cell r="H673" t="str">
            <v>Северо-Запад 2</v>
          </cell>
          <cell r="I673" t="str">
            <v>Кластер Северо-Запад 08 Тверь-Восток</v>
          </cell>
          <cell r="J673" t="str">
            <v>Тверская обл.</v>
          </cell>
          <cell r="K673" t="str">
            <v>31.12.2007</v>
          </cell>
          <cell r="L673" t="str">
            <v>171255</v>
          </cell>
          <cell r="M673" t="str">
            <v>г.Конаково</v>
          </cell>
          <cell r="N673" t="str">
            <v>г.Конаково, Ленина пр-т, 16</v>
          </cell>
          <cell r="O673" t="str">
            <v>Аренда</v>
          </cell>
        </row>
        <row r="674">
          <cell r="A674" t="str">
            <v>6472</v>
          </cell>
          <cell r="B674" t="str">
            <v>412-Пятерочка</v>
          </cell>
          <cell r="C674" t="str">
            <v>412</v>
          </cell>
          <cell r="D674" t="str">
            <v>X500/13SZ6472</v>
          </cell>
          <cell r="E674" t="str">
            <v>13SZ6472</v>
          </cell>
          <cell r="F674" t="str">
            <v>ТС Пятерочка</v>
          </cell>
          <cell r="G674" t="str">
            <v>Северо-Запад</v>
          </cell>
          <cell r="H674" t="str">
            <v>Северо-Запад 1</v>
          </cell>
          <cell r="I674" t="str">
            <v>Кластер Северо-Запад 18 Кировск</v>
          </cell>
          <cell r="J674" t="str">
            <v>Ленинградская обл.</v>
          </cell>
          <cell r="K674" t="str">
            <v>03.11.2010</v>
          </cell>
          <cell r="L674" t="str">
            <v>187320</v>
          </cell>
          <cell r="M674" t="str">
            <v>г.Шлиссельбург</v>
          </cell>
          <cell r="N674" t="str">
            <v>г.Шлиссельбург, Малоневский канал ул., 12 А</v>
          </cell>
          <cell r="O674" t="str">
            <v>Аренда</v>
          </cell>
        </row>
        <row r="675">
          <cell r="A675" t="str">
            <v>6474</v>
          </cell>
          <cell r="B675" t="str">
            <v>709-Пятерочка</v>
          </cell>
          <cell r="C675" t="str">
            <v>709</v>
          </cell>
          <cell r="D675" t="str">
            <v>X500/13SZ6474</v>
          </cell>
          <cell r="E675" t="str">
            <v>13SZ6474</v>
          </cell>
          <cell r="F675" t="str">
            <v>ТС Пятерочка</v>
          </cell>
          <cell r="G675" t="str">
            <v>Северо-Запад</v>
          </cell>
          <cell r="H675" t="str">
            <v>Северо-Запад 3</v>
          </cell>
          <cell r="I675" t="str">
            <v>Кластер Северо-Запад 10 СПБ-ЛО-Петергоф</v>
          </cell>
          <cell r="J675" t="str">
            <v>Ленинградская обл.</v>
          </cell>
          <cell r="K675" t="str">
            <v>10.11.2010</v>
          </cell>
          <cell r="L675" t="str">
            <v>188508</v>
          </cell>
          <cell r="M675" t="str">
            <v>д.Малое Карлино</v>
          </cell>
          <cell r="N675" t="str">
            <v>д.Малое Карлино, Квартал 13, уч.3</v>
          </cell>
          <cell r="O675" t="str">
            <v>Аренда</v>
          </cell>
        </row>
        <row r="676">
          <cell r="A676" t="str">
            <v>6475</v>
          </cell>
          <cell r="B676" t="str">
            <v>789-Пятерочка</v>
          </cell>
          <cell r="C676" t="str">
            <v>789</v>
          </cell>
          <cell r="D676" t="str">
            <v>X500/13SZ6475</v>
          </cell>
          <cell r="E676" t="str">
            <v>13SZ6475</v>
          </cell>
          <cell r="F676" t="str">
            <v>ТС Пятерочка</v>
          </cell>
          <cell r="G676" t="str">
            <v>Северо-Запад</v>
          </cell>
          <cell r="H676" t="str">
            <v>Северо-Запад 3</v>
          </cell>
          <cell r="I676" t="str">
            <v>Кластер Северо-Запад 11 СПБ-ЛО-Выборг</v>
          </cell>
          <cell r="J676" t="str">
            <v>Ленинградская обл.</v>
          </cell>
          <cell r="K676" t="str">
            <v>29.10.2010</v>
          </cell>
          <cell r="L676" t="str">
            <v>188861</v>
          </cell>
          <cell r="M676" t="str">
            <v>п.Кирпичное</v>
          </cell>
          <cell r="N676" t="str">
            <v>п.Кирпичное, Ленинградская ул, 14</v>
          </cell>
          <cell r="O676" t="str">
            <v>Аренда</v>
          </cell>
        </row>
        <row r="677">
          <cell r="A677" t="str">
            <v>6504</v>
          </cell>
          <cell r="B677" t="str">
            <v>935-Пятерочка</v>
          </cell>
          <cell r="C677" t="str">
            <v>935</v>
          </cell>
          <cell r="D677" t="str">
            <v>X500/13SZ6504</v>
          </cell>
          <cell r="E677" t="str">
            <v>13SZ6504</v>
          </cell>
          <cell r="F677" t="str">
            <v>ТС Пятерочка</v>
          </cell>
          <cell r="G677" t="str">
            <v>Северо-Запад</v>
          </cell>
          <cell r="H677" t="str">
            <v>Северо-Запад 2</v>
          </cell>
          <cell r="I677" t="str">
            <v>Кластер Северо-Запад 03 Псков</v>
          </cell>
          <cell r="J677" t="str">
            <v>Псковская обл.</v>
          </cell>
          <cell r="K677" t="str">
            <v>16.11.2010</v>
          </cell>
          <cell r="L677" t="str">
            <v>180004</v>
          </cell>
          <cell r="M677" t="str">
            <v>г.Псков</v>
          </cell>
          <cell r="N677" t="str">
            <v>г.Псков, Стахановская, 17 1001</v>
          </cell>
          <cell r="O677" t="str">
            <v>Аренда</v>
          </cell>
        </row>
        <row r="678">
          <cell r="A678" t="str">
            <v>6508</v>
          </cell>
          <cell r="B678" t="str">
            <v>677-Пятерочка</v>
          </cell>
          <cell r="C678" t="str">
            <v>677</v>
          </cell>
          <cell r="D678" t="str">
            <v>X500/13SZ6508</v>
          </cell>
          <cell r="E678" t="str">
            <v>13SZ6508</v>
          </cell>
          <cell r="F678" t="str">
            <v>ТС Пятерочка</v>
          </cell>
          <cell r="G678" t="str">
            <v>Северо-Запад</v>
          </cell>
          <cell r="H678" t="str">
            <v>Северо-Запад 1</v>
          </cell>
          <cell r="I678" t="str">
            <v>Кластер Северо-Запад 01 ЛО Волхов-Тихвин</v>
          </cell>
          <cell r="J678" t="str">
            <v>Ленинградская обл.</v>
          </cell>
          <cell r="K678" t="str">
            <v>30.11.2010</v>
          </cell>
          <cell r="L678" t="str">
            <v>187406</v>
          </cell>
          <cell r="M678" t="str">
            <v>г.Волхов</v>
          </cell>
          <cell r="N678" t="str">
            <v>г.Волхов, Ломоносова, 25 В</v>
          </cell>
          <cell r="O678" t="str">
            <v>Аренда</v>
          </cell>
        </row>
        <row r="679">
          <cell r="A679" t="str">
            <v>6509</v>
          </cell>
          <cell r="B679" t="str">
            <v>788-Пятерочка</v>
          </cell>
          <cell r="C679" t="str">
            <v>788</v>
          </cell>
          <cell r="D679" t="str">
            <v>X500/13SZ6509</v>
          </cell>
          <cell r="E679" t="str">
            <v>13SZ6509</v>
          </cell>
          <cell r="F679" t="str">
            <v>ТС Пятерочка</v>
          </cell>
          <cell r="G679" t="str">
            <v>Северо-Запад</v>
          </cell>
          <cell r="H679" t="str">
            <v>Северо-Запад 1</v>
          </cell>
          <cell r="I679" t="str">
            <v>Кластер Северо-Запад 18 Кировск</v>
          </cell>
          <cell r="J679" t="str">
            <v>Ленинградская обл.</v>
          </cell>
          <cell r="K679" t="str">
            <v>30.11.2010</v>
          </cell>
          <cell r="L679" t="str">
            <v>187323</v>
          </cell>
          <cell r="M679" t="str">
            <v>п.Павлово</v>
          </cell>
          <cell r="N679" t="str">
            <v>п.Павлово, Советская, 1</v>
          </cell>
          <cell r="O679" t="str">
            <v>Аренда</v>
          </cell>
        </row>
        <row r="680">
          <cell r="A680" t="str">
            <v>6527</v>
          </cell>
          <cell r="B680" t="str">
            <v>939-Пятерочка</v>
          </cell>
          <cell r="C680" t="str">
            <v>939</v>
          </cell>
          <cell r="D680" t="str">
            <v>X500/13SZ6527</v>
          </cell>
          <cell r="E680" t="str">
            <v>13SZ6527</v>
          </cell>
          <cell r="F680" t="str">
            <v>ТС Пятерочка</v>
          </cell>
          <cell r="G680" t="str">
            <v>Северо-Запад</v>
          </cell>
          <cell r="H680" t="str">
            <v>Северо-Запад 1</v>
          </cell>
          <cell r="I680" t="str">
            <v>Кластер Северо-Запад 18 Кировск</v>
          </cell>
          <cell r="J680" t="str">
            <v>Ленинградская обл.</v>
          </cell>
          <cell r="K680" t="str">
            <v>30.11.2010</v>
          </cell>
          <cell r="L680" t="str">
            <v>187330</v>
          </cell>
          <cell r="M680" t="str">
            <v>г.Отрадное</v>
          </cell>
          <cell r="N680" t="str">
            <v>г.Отрадное, линия 1, 71/ 1А</v>
          </cell>
          <cell r="O680" t="str">
            <v>Аренда</v>
          </cell>
        </row>
        <row r="681">
          <cell r="A681" t="str">
            <v>6550</v>
          </cell>
          <cell r="B681" t="str">
            <v>456-Пятерочка</v>
          </cell>
          <cell r="C681" t="str">
            <v>456</v>
          </cell>
          <cell r="D681" t="str">
            <v>X500/13SZ6550</v>
          </cell>
          <cell r="E681" t="str">
            <v>13SZ6550</v>
          </cell>
          <cell r="F681" t="str">
            <v>ТС Пятерочка</v>
          </cell>
          <cell r="G681" t="str">
            <v>Северо-Запад</v>
          </cell>
          <cell r="H681" t="str">
            <v>Северо-Запад 3</v>
          </cell>
          <cell r="I681" t="str">
            <v>Кластер Северо-Запад 11 СПБ-ЛО-Выборг</v>
          </cell>
          <cell r="J681" t="str">
            <v>Ленинградская обл.</v>
          </cell>
          <cell r="K681" t="str">
            <v>17.02.2011</v>
          </cell>
          <cell r="L681" t="str">
            <v>188820</v>
          </cell>
          <cell r="M681" t="str">
            <v>гп.Рощино</v>
          </cell>
          <cell r="N681" t="str">
            <v>гп.Рощино, Садовый пер., 6 пом.6</v>
          </cell>
          <cell r="O681" t="str">
            <v>Аренда</v>
          </cell>
        </row>
        <row r="682">
          <cell r="A682" t="str">
            <v>6563</v>
          </cell>
          <cell r="B682" t="str">
            <v>454-Пятерочка</v>
          </cell>
          <cell r="C682" t="str">
            <v>454</v>
          </cell>
          <cell r="D682" t="str">
            <v>X500/13SZ6563</v>
          </cell>
          <cell r="E682" t="str">
            <v>13SZ6563</v>
          </cell>
          <cell r="F682" t="str">
            <v>ТС Пятерочка</v>
          </cell>
          <cell r="G682" t="str">
            <v>Северо-Запад</v>
          </cell>
          <cell r="H682" t="str">
            <v>Северо-Запад 2</v>
          </cell>
          <cell r="I682" t="str">
            <v>Кластер Северо-Запад 03 Псков</v>
          </cell>
          <cell r="J682" t="str">
            <v>Псковская обл.</v>
          </cell>
          <cell r="K682" t="str">
            <v>26.01.2011</v>
          </cell>
          <cell r="L682" t="str">
            <v>181600</v>
          </cell>
          <cell r="M682" t="str">
            <v>г.Гдов</v>
          </cell>
          <cell r="N682" t="str">
            <v>г.Гдов, Никитина ул., 6</v>
          </cell>
          <cell r="O682" t="str">
            <v>Аренда</v>
          </cell>
        </row>
        <row r="683">
          <cell r="A683" t="str">
            <v>6598</v>
          </cell>
          <cell r="B683" t="str">
            <v>455-Пятерочка</v>
          </cell>
          <cell r="C683" t="str">
            <v>455</v>
          </cell>
          <cell r="D683" t="str">
            <v>X500/13SZ6598</v>
          </cell>
          <cell r="E683" t="str">
            <v>13SZ6598</v>
          </cell>
          <cell r="F683" t="str">
            <v>ТС Пятерочка</v>
          </cell>
          <cell r="G683" t="str">
            <v>Северо-Запад</v>
          </cell>
          <cell r="H683" t="str">
            <v>Северо-Запад 2</v>
          </cell>
          <cell r="I683" t="str">
            <v>Кластер Северо-Запад 02 ЛО-Гатчина</v>
          </cell>
          <cell r="J683" t="str">
            <v>Ленинградская обл.</v>
          </cell>
          <cell r="K683" t="str">
            <v>19.01.2011</v>
          </cell>
          <cell r="L683" t="str">
            <v>188230</v>
          </cell>
          <cell r="M683" t="str">
            <v>г.Луга</v>
          </cell>
          <cell r="N683" t="str">
            <v>г.Луга, Урицкого пр-т, 79 А</v>
          </cell>
          <cell r="O683" t="str">
            <v>Аренда</v>
          </cell>
        </row>
        <row r="684">
          <cell r="A684" t="str">
            <v>6604</v>
          </cell>
          <cell r="B684" t="str">
            <v>276-Пятерочка</v>
          </cell>
          <cell r="C684" t="str">
            <v>276</v>
          </cell>
          <cell r="D684" t="str">
            <v>X500/13SZ6604</v>
          </cell>
          <cell r="E684" t="str">
            <v>13SZ6604</v>
          </cell>
          <cell r="F684" t="str">
            <v>ТС Пятерочка</v>
          </cell>
          <cell r="G684" t="str">
            <v>Северо-Запад</v>
          </cell>
          <cell r="H684" t="str">
            <v>Северо-Запад 2</v>
          </cell>
          <cell r="I684" t="str">
            <v>Кластер Северо-Запад 04 Новгород</v>
          </cell>
          <cell r="J684" t="str">
            <v>Новгородская обл.</v>
          </cell>
          <cell r="K684" t="str">
            <v>22.02.2011</v>
          </cell>
          <cell r="L684" t="str">
            <v>173015</v>
          </cell>
          <cell r="M684" t="str">
            <v>г.Великий Новгород</v>
          </cell>
          <cell r="N684" t="str">
            <v>г.Великий Новгород, Орловская ул., 42 1</v>
          </cell>
          <cell r="O684" t="str">
            <v>Собственность</v>
          </cell>
        </row>
        <row r="685">
          <cell r="A685" t="str">
            <v>6608</v>
          </cell>
          <cell r="B685" t="str">
            <v>279-Пятерочка</v>
          </cell>
          <cell r="C685" t="str">
            <v>279</v>
          </cell>
          <cell r="D685" t="str">
            <v>X500/13SZ6608</v>
          </cell>
          <cell r="E685" t="str">
            <v>13SZ6608</v>
          </cell>
          <cell r="F685" t="str">
            <v>ТС Пятерочка</v>
          </cell>
          <cell r="G685" t="str">
            <v>Северо-Запад</v>
          </cell>
          <cell r="H685" t="str">
            <v>Северо-Запад 2</v>
          </cell>
          <cell r="I685" t="str">
            <v>Кластер Северо-Запад 03 Псков</v>
          </cell>
          <cell r="J685" t="str">
            <v>Псковская обл.</v>
          </cell>
          <cell r="K685" t="str">
            <v>22.02.2011</v>
          </cell>
          <cell r="L685" t="str">
            <v>180016</v>
          </cell>
          <cell r="M685" t="str">
            <v>г.Псков</v>
          </cell>
          <cell r="N685" t="str">
            <v>г.Псков, Рижский пр, 70 п.2005</v>
          </cell>
          <cell r="O685" t="str">
            <v>Аренда</v>
          </cell>
        </row>
        <row r="686">
          <cell r="A686" t="str">
            <v>6613</v>
          </cell>
          <cell r="B686" t="str">
            <v>458-Пятерочка</v>
          </cell>
          <cell r="C686" t="str">
            <v>458</v>
          </cell>
          <cell r="D686" t="str">
            <v>X500/13SZ6613</v>
          </cell>
          <cell r="E686" t="str">
            <v>13SZ6613</v>
          </cell>
          <cell r="F686" t="str">
            <v>ТС Пятерочка</v>
          </cell>
          <cell r="G686" t="str">
            <v>Северо-Запад</v>
          </cell>
          <cell r="H686" t="str">
            <v>Северо-Запад 2</v>
          </cell>
          <cell r="I686" t="str">
            <v>Кластер Северо-Запад 04 Новгород</v>
          </cell>
          <cell r="J686" t="str">
            <v>Новгородская обл.</v>
          </cell>
          <cell r="K686" t="str">
            <v>31.01.2011</v>
          </cell>
          <cell r="L686" t="str">
            <v>173530</v>
          </cell>
          <cell r="M686" t="str">
            <v>п.Пролетарий</v>
          </cell>
          <cell r="N686" t="str">
            <v>п.Пролетарий, Пролетарская ул., 1</v>
          </cell>
          <cell r="O686" t="str">
            <v>Аренда</v>
          </cell>
        </row>
        <row r="687">
          <cell r="A687" t="str">
            <v>6617</v>
          </cell>
          <cell r="B687" t="str">
            <v>457-Пятерочка</v>
          </cell>
          <cell r="C687" t="str">
            <v>457</v>
          </cell>
          <cell r="D687" t="str">
            <v>X500/13SZ6617</v>
          </cell>
          <cell r="E687" t="str">
            <v>13SZ6617</v>
          </cell>
          <cell r="F687" t="str">
            <v>ТС Пятерочка</v>
          </cell>
          <cell r="G687" t="str">
            <v>Северо-Запад</v>
          </cell>
          <cell r="H687" t="str">
            <v>Северо-Запад 1</v>
          </cell>
          <cell r="I687" t="str">
            <v>Кластер Северо-Запад 01 ЛО Волхов-Тихвин</v>
          </cell>
          <cell r="J687" t="str">
            <v>Ленинградская обл.</v>
          </cell>
          <cell r="K687" t="str">
            <v>30.03.2011</v>
          </cell>
          <cell r="L687" t="str">
            <v>187700</v>
          </cell>
          <cell r="M687" t="str">
            <v>г.Лодейное Поле</v>
          </cell>
          <cell r="N687" t="str">
            <v>г.Лодейное Поле, Ульяновская ул, 12</v>
          </cell>
          <cell r="O687" t="str">
            <v>Собственность</v>
          </cell>
        </row>
        <row r="688">
          <cell r="A688" t="str">
            <v>6618</v>
          </cell>
          <cell r="B688" t="str">
            <v>476-Пятерочка</v>
          </cell>
          <cell r="C688" t="str">
            <v>476</v>
          </cell>
          <cell r="D688" t="str">
            <v>X500/13SZ6618</v>
          </cell>
          <cell r="E688" t="str">
            <v>13SZ6618</v>
          </cell>
          <cell r="F688" t="str">
            <v>ТС Пятерочка</v>
          </cell>
          <cell r="G688" t="str">
            <v>Северо-Запад</v>
          </cell>
          <cell r="H688" t="str">
            <v>Северо-Запад 2</v>
          </cell>
          <cell r="I688" t="str">
            <v>Кластер Северо-Запад 02 ЛО-Гатчина</v>
          </cell>
          <cell r="J688" t="str">
            <v>Ленинградская обл.</v>
          </cell>
          <cell r="K688" t="str">
            <v>28.02.2011</v>
          </cell>
          <cell r="L688" t="str">
            <v>188300</v>
          </cell>
          <cell r="M688" t="str">
            <v>г.Гатчина</v>
          </cell>
          <cell r="N688" t="str">
            <v>г.Гатчина, 25 Октября пр., 52 б</v>
          </cell>
          <cell r="O688" t="str">
            <v>Аренда</v>
          </cell>
        </row>
        <row r="689">
          <cell r="A689" t="str">
            <v>6624</v>
          </cell>
          <cell r="B689" t="str">
            <v>477-Пятёрочка</v>
          </cell>
          <cell r="C689" t="str">
            <v>477</v>
          </cell>
          <cell r="D689" t="str">
            <v>X500/13SZ6624</v>
          </cell>
          <cell r="E689" t="str">
            <v>13SZ6624</v>
          </cell>
          <cell r="F689" t="str">
            <v>ТС Пятерочка</v>
          </cell>
          <cell r="G689" t="str">
            <v>Северо-Запад</v>
          </cell>
          <cell r="H689" t="str">
            <v>Северо-Запад 1</v>
          </cell>
          <cell r="I689" t="str">
            <v>Кластер Северо-Запад 01 ЛО Волхов-Тихвин</v>
          </cell>
          <cell r="J689" t="str">
            <v>Ленинградская обл.</v>
          </cell>
          <cell r="K689" t="str">
            <v>18.02.2011</v>
          </cell>
          <cell r="L689" t="str">
            <v>187780</v>
          </cell>
          <cell r="M689" t="str">
            <v>г.Подпорожье</v>
          </cell>
          <cell r="N689" t="str">
            <v>г.Подпорожье, Волкова ул., 22 А</v>
          </cell>
          <cell r="O689" t="str">
            <v>Аренда</v>
          </cell>
        </row>
        <row r="690">
          <cell r="A690" t="str">
            <v>6638</v>
          </cell>
          <cell r="B690" t="str">
            <v>482-Пятерочка</v>
          </cell>
          <cell r="C690" t="str">
            <v>482</v>
          </cell>
          <cell r="D690" t="str">
            <v>X500/13SZ6638</v>
          </cell>
          <cell r="E690" t="str">
            <v>13SZ6638</v>
          </cell>
          <cell r="F690" t="str">
            <v>ТС Пятерочка</v>
          </cell>
          <cell r="G690" t="str">
            <v>Северо-Запад</v>
          </cell>
          <cell r="H690" t="str">
            <v>Северо-Запад 2</v>
          </cell>
          <cell r="I690" t="str">
            <v>Кластер Северо-Запад 04 Новгород</v>
          </cell>
          <cell r="J690" t="str">
            <v>Новгородская обл.</v>
          </cell>
          <cell r="K690" t="str">
            <v>07.04.2011</v>
          </cell>
          <cell r="L690" t="str">
            <v>174510</v>
          </cell>
          <cell r="M690" t="str">
            <v>г.Пестово</v>
          </cell>
          <cell r="N690" t="str">
            <v>г.Пестово, Ленина ул., 56 А</v>
          </cell>
          <cell r="O690" t="str">
            <v>Аренда</v>
          </cell>
        </row>
        <row r="691">
          <cell r="A691" t="str">
            <v>6657</v>
          </cell>
          <cell r="B691" t="str">
            <v>479-Пятерочка</v>
          </cell>
          <cell r="C691" t="str">
            <v>479</v>
          </cell>
          <cell r="D691" t="str">
            <v>X500/13SZ6657</v>
          </cell>
          <cell r="E691" t="str">
            <v>13SZ6657</v>
          </cell>
          <cell r="F691" t="str">
            <v>ТС Пятерочка</v>
          </cell>
          <cell r="G691" t="str">
            <v>Северо-Запад</v>
          </cell>
          <cell r="H691" t="str">
            <v>Северо-Запад 2</v>
          </cell>
          <cell r="I691" t="str">
            <v>Кластер Северо-Запад 04 Новгород</v>
          </cell>
          <cell r="J691" t="str">
            <v>Новгородская обл.</v>
          </cell>
          <cell r="K691" t="str">
            <v>20.09.2011</v>
          </cell>
          <cell r="L691" t="str">
            <v>174510</v>
          </cell>
          <cell r="M691" t="str">
            <v>г.Пестово</v>
          </cell>
          <cell r="N691" t="str">
            <v>г.Пестово, Производственная ул., 9 А</v>
          </cell>
          <cell r="O691" t="str">
            <v>Собственность</v>
          </cell>
        </row>
        <row r="692">
          <cell r="A692" t="str">
            <v>6659</v>
          </cell>
          <cell r="B692" t="str">
            <v>486-Пятерочка</v>
          </cell>
          <cell r="C692" t="str">
            <v>486</v>
          </cell>
          <cell r="D692" t="str">
            <v>X500/13SZ6659</v>
          </cell>
          <cell r="E692" t="str">
            <v>13SZ6659</v>
          </cell>
          <cell r="F692" t="str">
            <v>ТС Пятерочка</v>
          </cell>
          <cell r="G692" t="str">
            <v>Северо-Запад</v>
          </cell>
          <cell r="H692" t="str">
            <v>Северо-Запад 2</v>
          </cell>
          <cell r="I692" t="str">
            <v>Кластер Северо-Запад 04 Новгород</v>
          </cell>
          <cell r="J692" t="str">
            <v>Новгородская обл.</v>
          </cell>
          <cell r="K692" t="str">
            <v>26.07.2011</v>
          </cell>
          <cell r="L692" t="str">
            <v>174403</v>
          </cell>
          <cell r="M692" t="str">
            <v>г.Боровичи</v>
          </cell>
          <cell r="N692" t="str">
            <v>г.Боровичи, Гоголя ул., 133 п.4Н</v>
          </cell>
          <cell r="O692" t="str">
            <v>Собственность</v>
          </cell>
        </row>
        <row r="693">
          <cell r="A693" t="str">
            <v>6660</v>
          </cell>
          <cell r="B693" t="str">
            <v>483-Пятерочка</v>
          </cell>
          <cell r="C693" t="str">
            <v>483</v>
          </cell>
          <cell r="D693" t="str">
            <v>X500/13SZ6660</v>
          </cell>
          <cell r="E693" t="str">
            <v>13SZ6660</v>
          </cell>
          <cell r="F693" t="str">
            <v>ТС Пятерочка</v>
          </cell>
          <cell r="G693" t="str">
            <v>Северо-Запад</v>
          </cell>
          <cell r="H693" t="str">
            <v>Северо-Запад 2</v>
          </cell>
          <cell r="I693" t="str">
            <v>Кластер Северо-Запад 03 Псков</v>
          </cell>
          <cell r="J693" t="str">
            <v>Псковская обл.</v>
          </cell>
          <cell r="K693" t="str">
            <v>25.03.2011</v>
          </cell>
          <cell r="L693" t="str">
            <v>180024</v>
          </cell>
          <cell r="M693" t="str">
            <v>г.Псков</v>
          </cell>
          <cell r="N693" t="str">
            <v>г.Псков, Западная ул., 1 п1004,1006</v>
          </cell>
          <cell r="O693" t="str">
            <v>Аренда</v>
          </cell>
        </row>
        <row r="694">
          <cell r="A694" t="str">
            <v>6781</v>
          </cell>
          <cell r="B694" t="str">
            <v>8964-Пятерочка</v>
          </cell>
          <cell r="C694" t="str">
            <v>8964</v>
          </cell>
          <cell r="D694" t="str">
            <v>X500/13CT6781</v>
          </cell>
          <cell r="E694" t="str">
            <v>13CT6781</v>
          </cell>
          <cell r="F694" t="str">
            <v>ТС Пятерочка</v>
          </cell>
          <cell r="G694" t="str">
            <v>Северо-Запад</v>
          </cell>
          <cell r="H694" t="str">
            <v>Северо-Запад 2</v>
          </cell>
          <cell r="I694" t="str">
            <v>Кластер Северо-Запад 07 Тверь-Центр</v>
          </cell>
          <cell r="J694" t="str">
            <v>Тверская обл.</v>
          </cell>
          <cell r="K694" t="str">
            <v>01.01.2011</v>
          </cell>
          <cell r="L694" t="str">
            <v>171166</v>
          </cell>
          <cell r="M694" t="str">
            <v>г.Вышний Волочек</v>
          </cell>
          <cell r="N694" t="str">
            <v>г.Вышний Волочек, Ямская ул., 90-А</v>
          </cell>
          <cell r="O694" t="str">
            <v>Собственность</v>
          </cell>
        </row>
        <row r="695">
          <cell r="A695" t="str">
            <v>6792</v>
          </cell>
          <cell r="B695" t="str">
            <v>959-Пятерочка</v>
          </cell>
          <cell r="C695" t="str">
            <v>959</v>
          </cell>
          <cell r="D695" t="str">
            <v>X500/13CT6792</v>
          </cell>
          <cell r="E695" t="str">
            <v>13CT6792</v>
          </cell>
          <cell r="F695" t="str">
            <v>ТС Пятерочка</v>
          </cell>
          <cell r="G695" t="str">
            <v>Северо-Запад</v>
          </cell>
          <cell r="H695" t="str">
            <v>Северо-Запад 2</v>
          </cell>
          <cell r="I695" t="str">
            <v>Кластер Северо-Запад 08 Тверь-Восток</v>
          </cell>
          <cell r="J695" t="str">
            <v>Тверская обл.</v>
          </cell>
          <cell r="K695" t="str">
            <v>01.01.2011</v>
          </cell>
          <cell r="L695" t="str">
            <v>171508</v>
          </cell>
          <cell r="M695" t="str">
            <v>г.Кимры</v>
          </cell>
          <cell r="N695" t="str">
            <v>г.Кимры, Кропоткина ул., 16</v>
          </cell>
          <cell r="O695" t="str">
            <v>Собственность</v>
          </cell>
        </row>
        <row r="696">
          <cell r="A696" t="str">
            <v>6940</v>
          </cell>
          <cell r="B696" t="str">
            <v>388-Тверь,ДворПролетарки,7</v>
          </cell>
          <cell r="C696" t="str">
            <v>388</v>
          </cell>
          <cell r="D696" t="str">
            <v>X500/13CT6940</v>
          </cell>
          <cell r="E696" t="str">
            <v>13CT6940</v>
          </cell>
          <cell r="F696" t="str">
            <v>ТС Пятерочка</v>
          </cell>
          <cell r="G696" t="str">
            <v>Северо-Запад</v>
          </cell>
          <cell r="H696" t="str">
            <v>Северо-Запад 2</v>
          </cell>
          <cell r="I696" t="str">
            <v>Кластер Северо-Запад 07 Тверь-Центр</v>
          </cell>
          <cell r="J696" t="str">
            <v>Тверская обл.</v>
          </cell>
          <cell r="K696" t="str">
            <v>01.01.2011</v>
          </cell>
          <cell r="L696" t="str">
            <v>170001</v>
          </cell>
          <cell r="M696" t="str">
            <v>г.Тверь</v>
          </cell>
          <cell r="N696" t="str">
            <v>г.Тверь, Двор Пролетарки ул., 7</v>
          </cell>
          <cell r="O696" t="str">
            <v>Аренда</v>
          </cell>
        </row>
        <row r="697">
          <cell r="A697" t="str">
            <v>6943</v>
          </cell>
          <cell r="B697" t="str">
            <v>3108-Пятерочка</v>
          </cell>
          <cell r="C697" t="str">
            <v>3108</v>
          </cell>
          <cell r="D697" t="str">
            <v>X500/13CT6943</v>
          </cell>
          <cell r="E697" t="str">
            <v>13CT6943</v>
          </cell>
          <cell r="F697" t="str">
            <v>ТС Пятерочка</v>
          </cell>
          <cell r="G697" t="str">
            <v>Северо-Запад</v>
          </cell>
          <cell r="H697" t="str">
            <v>Северо-Запад 2</v>
          </cell>
          <cell r="I697" t="str">
            <v>Кластер Северо-Запад 07 Тверь-Центр</v>
          </cell>
          <cell r="J697" t="str">
            <v>Тверская обл.</v>
          </cell>
          <cell r="K697" t="str">
            <v>01.01.2011</v>
          </cell>
          <cell r="L697" t="str">
            <v>171841</v>
          </cell>
          <cell r="M697" t="str">
            <v>г.Удомля</v>
          </cell>
          <cell r="N697" t="str">
            <v>г.Удомля, Энтузиастов ул., 28 А</v>
          </cell>
          <cell r="O697" t="str">
            <v>Аренда</v>
          </cell>
        </row>
        <row r="698">
          <cell r="A698" t="str">
            <v>6993</v>
          </cell>
          <cell r="B698" t="str">
            <v>8244-Пятерочка</v>
          </cell>
          <cell r="C698" t="str">
            <v>8244</v>
          </cell>
          <cell r="D698" t="str">
            <v>X500/13CT6993</v>
          </cell>
          <cell r="E698" t="str">
            <v>13CT6993</v>
          </cell>
          <cell r="F698" t="str">
            <v>ТС Пятерочка</v>
          </cell>
          <cell r="G698" t="str">
            <v>Северо-Запад</v>
          </cell>
          <cell r="H698" t="str">
            <v>Северо-Запад 2</v>
          </cell>
          <cell r="I698" t="str">
            <v>Кластер Северо-Запад 08 Тверь-Восток</v>
          </cell>
          <cell r="J698" t="str">
            <v>Тверская обл.</v>
          </cell>
          <cell r="K698" t="str">
            <v>01.01.2011</v>
          </cell>
          <cell r="L698" t="str">
            <v>171573</v>
          </cell>
          <cell r="M698" t="str">
            <v>г.Калязин</v>
          </cell>
          <cell r="N698" t="str">
            <v>г.Калязин, Коминтерна ул., 51/14</v>
          </cell>
          <cell r="O698" t="str">
            <v>Аренда</v>
          </cell>
        </row>
        <row r="699">
          <cell r="A699" t="str">
            <v>6995</v>
          </cell>
          <cell r="B699" t="str">
            <v>8360-Пятерочка</v>
          </cell>
          <cell r="C699" t="str">
            <v>8360</v>
          </cell>
          <cell r="D699" t="str">
            <v>X500/13CT6995</v>
          </cell>
          <cell r="E699" t="str">
            <v>13CT6995</v>
          </cell>
          <cell r="F699" t="str">
            <v>ТС Пятерочка</v>
          </cell>
          <cell r="G699" t="str">
            <v>Северо-Запад</v>
          </cell>
          <cell r="H699" t="str">
            <v>Северо-Запад 2</v>
          </cell>
          <cell r="I699" t="str">
            <v>Кластер Северо-Запад 08 Тверь-Восток</v>
          </cell>
          <cell r="J699" t="str">
            <v>Тверская обл.</v>
          </cell>
          <cell r="K699" t="str">
            <v>01.01.2011</v>
          </cell>
          <cell r="L699" t="str">
            <v>171506</v>
          </cell>
          <cell r="M699" t="str">
            <v>г.Кимры</v>
          </cell>
          <cell r="N699" t="str">
            <v>г.Кимры, Карла Либкнехта ул., 25</v>
          </cell>
          <cell r="O699" t="str">
            <v>Аренда</v>
          </cell>
        </row>
        <row r="700">
          <cell r="A700" t="str">
            <v>7005</v>
          </cell>
          <cell r="B700" t="str">
            <v>8169-Пятерочка</v>
          </cell>
          <cell r="C700" t="str">
            <v>8169</v>
          </cell>
          <cell r="D700" t="str">
            <v>X500/13CT7005</v>
          </cell>
          <cell r="E700" t="str">
            <v>13CT7005</v>
          </cell>
          <cell r="F700" t="str">
            <v>ТС Пятерочка</v>
          </cell>
          <cell r="G700" t="str">
            <v>Северо-Запад</v>
          </cell>
          <cell r="H700" t="str">
            <v>Северо-Запад 2</v>
          </cell>
          <cell r="I700" t="str">
            <v>Кластер Северо-Запад 08 Тверь-Восток</v>
          </cell>
          <cell r="J700" t="str">
            <v>Тверская обл.</v>
          </cell>
          <cell r="K700" t="str">
            <v>01.01.2011</v>
          </cell>
          <cell r="L700" t="str">
            <v>171252</v>
          </cell>
          <cell r="M700" t="str">
            <v>г.Конаково</v>
          </cell>
          <cell r="N700" t="str">
            <v>г.Конаково, Энергетиков ул., 28</v>
          </cell>
          <cell r="O700" t="str">
            <v>Аренда</v>
          </cell>
        </row>
        <row r="701">
          <cell r="A701" t="str">
            <v>7006</v>
          </cell>
          <cell r="B701" t="str">
            <v>8251-Пятерочка</v>
          </cell>
          <cell r="C701" t="str">
            <v>8251</v>
          </cell>
          <cell r="D701" t="str">
            <v>X500/13CT7006</v>
          </cell>
          <cell r="E701" t="str">
            <v>13CT7006</v>
          </cell>
          <cell r="F701" t="str">
            <v>ТС Пятерочка</v>
          </cell>
          <cell r="G701" t="str">
            <v>Северо-Запад</v>
          </cell>
          <cell r="H701" t="str">
            <v>Северо-Запад 2</v>
          </cell>
          <cell r="I701" t="str">
            <v>Кластер Северо-Запад 08 Тверь-Восток</v>
          </cell>
          <cell r="J701" t="str">
            <v>Тверская обл.</v>
          </cell>
          <cell r="K701" t="str">
            <v>01.01.2011</v>
          </cell>
          <cell r="L701" t="str">
            <v>171251</v>
          </cell>
          <cell r="M701" t="str">
            <v>г.Конаково</v>
          </cell>
          <cell r="N701" t="str">
            <v>г.Конаково, Фаянсовый завод ул., 13</v>
          </cell>
          <cell r="O701" t="str">
            <v>Аренда</v>
          </cell>
        </row>
        <row r="702">
          <cell r="A702" t="str">
            <v>7083</v>
          </cell>
          <cell r="B702" t="str">
            <v>8540-Пятерочка</v>
          </cell>
          <cell r="C702" t="str">
            <v>8540</v>
          </cell>
          <cell r="D702" t="str">
            <v>X500/13CT7083</v>
          </cell>
          <cell r="E702" t="str">
            <v>13CT7083</v>
          </cell>
          <cell r="F702" t="str">
            <v>ТС Пятерочка</v>
          </cell>
          <cell r="G702" t="str">
            <v>Северо-Запад</v>
          </cell>
          <cell r="H702" t="str">
            <v>Северо-Запад 2</v>
          </cell>
          <cell r="I702" t="str">
            <v>Кластер Северо-Запад 08 Тверь-Восток</v>
          </cell>
          <cell r="J702" t="str">
            <v>Тверская обл.</v>
          </cell>
          <cell r="K702" t="str">
            <v>01.01.2011</v>
          </cell>
          <cell r="L702" t="str">
            <v>170003</v>
          </cell>
          <cell r="M702" t="str">
            <v>г.Тверь</v>
          </cell>
          <cell r="N702" t="str">
            <v>г.Тверь, Веселова ул., 25 н.п.I</v>
          </cell>
          <cell r="O702" t="str">
            <v>Аренда</v>
          </cell>
        </row>
        <row r="703">
          <cell r="A703" t="str">
            <v>7084</v>
          </cell>
          <cell r="B703" t="str">
            <v>8573-Пятерочка</v>
          </cell>
          <cell r="C703" t="str">
            <v>8573</v>
          </cell>
          <cell r="D703" t="str">
            <v>X500/13CT7084</v>
          </cell>
          <cell r="E703" t="str">
            <v>13CT7084</v>
          </cell>
          <cell r="F703" t="str">
            <v>ТС Пятерочка</v>
          </cell>
          <cell r="G703" t="str">
            <v>Северо-Запад</v>
          </cell>
          <cell r="H703" t="str">
            <v>Северо-Запад 2</v>
          </cell>
          <cell r="I703" t="str">
            <v>Кластер Северо-Запад 07 Тверь-Центр</v>
          </cell>
          <cell r="J703" t="str">
            <v>Тверская обл.</v>
          </cell>
          <cell r="K703" t="str">
            <v>01.01.2011</v>
          </cell>
          <cell r="L703" t="str">
            <v>170024</v>
          </cell>
          <cell r="M703" t="str">
            <v>г.Тверь</v>
          </cell>
          <cell r="N703" t="str">
            <v>г.Тверь, 50-лет Октября ул., 3Б</v>
          </cell>
          <cell r="O703" t="str">
            <v>Аренда</v>
          </cell>
        </row>
        <row r="704">
          <cell r="A704" t="str">
            <v>7275</v>
          </cell>
          <cell r="B704" t="str">
            <v>480-Пятерочка</v>
          </cell>
          <cell r="C704" t="str">
            <v>480</v>
          </cell>
          <cell r="D704" t="str">
            <v>X500/13SZ7275</v>
          </cell>
          <cell r="E704" t="str">
            <v>13SZ7275</v>
          </cell>
          <cell r="F704" t="str">
            <v>ТС Пятерочка</v>
          </cell>
          <cell r="G704" t="str">
            <v>Северо-Запад</v>
          </cell>
          <cell r="H704" t="str">
            <v>Северо-Запад 3</v>
          </cell>
          <cell r="I704" t="str">
            <v>Кластер Северо-Запад 11 СПБ-ЛО-Выборг</v>
          </cell>
          <cell r="J704" t="str">
            <v>Ленинградская обл.</v>
          </cell>
          <cell r="K704" t="str">
            <v>20.04.2011</v>
          </cell>
          <cell r="L704" t="str">
            <v>188992</v>
          </cell>
          <cell r="M704" t="str">
            <v>г.Светогорск</v>
          </cell>
          <cell r="N704" t="str">
            <v>г.Светогорск, Кирова ул., 1</v>
          </cell>
          <cell r="O704" t="str">
            <v>Аренда</v>
          </cell>
        </row>
        <row r="705">
          <cell r="A705" t="str">
            <v>7276</v>
          </cell>
          <cell r="B705" t="str">
            <v>491-Пятерочка</v>
          </cell>
          <cell r="C705" t="str">
            <v>491</v>
          </cell>
          <cell r="D705" t="str">
            <v>X500/13SZ7276</v>
          </cell>
          <cell r="E705" t="str">
            <v>13SZ7276</v>
          </cell>
          <cell r="F705" t="str">
            <v>ТС Пятерочка</v>
          </cell>
          <cell r="G705" t="str">
            <v>Северо-Запад</v>
          </cell>
          <cell r="H705" t="str">
            <v>Северо-Запад 1</v>
          </cell>
          <cell r="I705" t="str">
            <v>Кластер Северо-Запад 01 ЛО Волхов-Тихвин</v>
          </cell>
          <cell r="J705" t="str">
            <v>Ленинградская обл.</v>
          </cell>
          <cell r="K705" t="str">
            <v>30.03.2011</v>
          </cell>
          <cell r="L705" t="str">
            <v>187413</v>
          </cell>
          <cell r="M705" t="str">
            <v>д.Кисельня</v>
          </cell>
          <cell r="N705" t="str">
            <v>д.Кисельня, Центральная ул., 23/1</v>
          </cell>
          <cell r="O705" t="str">
            <v>Аренда</v>
          </cell>
        </row>
        <row r="706">
          <cell r="A706" t="str">
            <v>7287</v>
          </cell>
          <cell r="B706" t="str">
            <v>1278-Пятерочка</v>
          </cell>
          <cell r="C706" t="str">
            <v>1278</v>
          </cell>
          <cell r="D706" t="str">
            <v>X500/13CT7287</v>
          </cell>
          <cell r="E706" t="str">
            <v>13CT7287</v>
          </cell>
          <cell r="F706" t="str">
            <v>ТС Пятерочка</v>
          </cell>
          <cell r="G706" t="str">
            <v>Северо-Запад</v>
          </cell>
          <cell r="H706" t="str">
            <v>Северо-Запад 2</v>
          </cell>
          <cell r="I706" t="str">
            <v>Кластер Северо-Запад 07 Тверь-Центр</v>
          </cell>
          <cell r="J706" t="str">
            <v>Тверская обл.</v>
          </cell>
          <cell r="K706" t="str">
            <v>31.03.2011</v>
          </cell>
          <cell r="L706" t="str">
            <v>171210</v>
          </cell>
          <cell r="M706" t="str">
            <v>г.Лихославль</v>
          </cell>
          <cell r="N706" t="str">
            <v>г.Лихославль, Театральный пер., 4</v>
          </cell>
          <cell r="O706" t="str">
            <v>Собственность</v>
          </cell>
        </row>
        <row r="707">
          <cell r="A707" t="str">
            <v>7288</v>
          </cell>
          <cell r="B707" t="str">
            <v>490-Пятерочка</v>
          </cell>
          <cell r="C707" t="str">
            <v>490</v>
          </cell>
          <cell r="D707" t="str">
            <v>X500/13SZ7288</v>
          </cell>
          <cell r="E707" t="str">
            <v>13SZ7288</v>
          </cell>
          <cell r="F707" t="str">
            <v>ТС Пятерочка</v>
          </cell>
          <cell r="G707" t="str">
            <v>Северо-Запад</v>
          </cell>
          <cell r="H707" t="str">
            <v>Северо-Запад 3</v>
          </cell>
          <cell r="I707" t="str">
            <v>Кластер Северо-Запад 17 ЛО-Сертолово</v>
          </cell>
          <cell r="J707" t="str">
            <v>Ленинградская обл.</v>
          </cell>
          <cell r="K707" t="str">
            <v>14.04.2011</v>
          </cell>
          <cell r="L707" t="str">
            <v>188650</v>
          </cell>
          <cell r="M707" t="str">
            <v>г.Сертолово</v>
          </cell>
          <cell r="N707" t="str">
            <v>г.Сертолово, Молодцова ул., 6/4</v>
          </cell>
          <cell r="O707" t="str">
            <v>Аренда</v>
          </cell>
        </row>
        <row r="708">
          <cell r="A708" t="str">
            <v>7293</v>
          </cell>
          <cell r="B708" t="str">
            <v>492-Пятерочка</v>
          </cell>
          <cell r="C708" t="str">
            <v>492</v>
          </cell>
          <cell r="D708" t="str">
            <v>X500/13SZ7293</v>
          </cell>
          <cell r="E708" t="str">
            <v>13SZ7293</v>
          </cell>
          <cell r="F708" t="str">
            <v>ТС Пятерочка</v>
          </cell>
          <cell r="G708" t="str">
            <v>Северо-Запад</v>
          </cell>
          <cell r="H708" t="str">
            <v>Северо-Запад 3</v>
          </cell>
          <cell r="I708" t="str">
            <v>Кластер Северо-Запад 17 ЛО-Сертолово</v>
          </cell>
          <cell r="J708" t="str">
            <v>Ленинградская обл.</v>
          </cell>
          <cell r="K708" t="str">
            <v>25.05.2011</v>
          </cell>
          <cell r="L708" t="str">
            <v>188662</v>
          </cell>
          <cell r="M708" t="str">
            <v>п.Мурино</v>
          </cell>
          <cell r="N708" t="str">
            <v>п.Мурино, Оборонная ул, 14 п.б/н,эт.1</v>
          </cell>
          <cell r="O708" t="str">
            <v>Аренда</v>
          </cell>
        </row>
        <row r="709">
          <cell r="A709" t="str">
            <v>7312</v>
          </cell>
          <cell r="B709" t="str">
            <v>481-Пятерочка</v>
          </cell>
          <cell r="C709" t="str">
            <v>481</v>
          </cell>
          <cell r="D709" t="str">
            <v>X500/13SZ7312</v>
          </cell>
          <cell r="E709" t="str">
            <v>13SZ7312</v>
          </cell>
          <cell r="F709" t="str">
            <v>ТС Пятерочка</v>
          </cell>
          <cell r="G709" t="str">
            <v>Северо-Запад</v>
          </cell>
          <cell r="H709" t="str">
            <v>Северо-Запад 2</v>
          </cell>
          <cell r="I709" t="str">
            <v>Кластер Северо-Запад 06 Великие Луки</v>
          </cell>
          <cell r="J709" t="str">
            <v>Псковская обл.</v>
          </cell>
          <cell r="K709" t="str">
            <v>28.04.2011</v>
          </cell>
          <cell r="L709" t="str">
            <v>182670</v>
          </cell>
          <cell r="M709" t="str">
            <v>г.Дно</v>
          </cell>
          <cell r="N709" t="str">
            <v>г.Дно, Советская ул., 7</v>
          </cell>
          <cell r="O709" t="str">
            <v>Аренда</v>
          </cell>
        </row>
        <row r="710">
          <cell r="A710" t="str">
            <v>7313</v>
          </cell>
          <cell r="B710" t="str">
            <v>489-Пятерочка</v>
          </cell>
          <cell r="C710" t="str">
            <v>489</v>
          </cell>
          <cell r="D710" t="str">
            <v>X500/13SZ7313</v>
          </cell>
          <cell r="E710" t="str">
            <v>13SZ7313</v>
          </cell>
          <cell r="F710" t="str">
            <v>ТС Пятерочка</v>
          </cell>
          <cell r="G710" t="str">
            <v>Северо-Запад</v>
          </cell>
          <cell r="H710" t="str">
            <v>Северо-Запад 2</v>
          </cell>
          <cell r="I710" t="str">
            <v>Кластер Северо-Запад 02 ЛО-Гатчина</v>
          </cell>
          <cell r="J710" t="str">
            <v>Ленинградская обл.</v>
          </cell>
          <cell r="K710" t="str">
            <v>28.04.2011</v>
          </cell>
          <cell r="L710" t="str">
            <v>188230</v>
          </cell>
          <cell r="M710" t="str">
            <v>г.Луга</v>
          </cell>
          <cell r="N710" t="str">
            <v>г.Луга, Кирова пр-т, 59 А</v>
          </cell>
          <cell r="O710" t="str">
            <v>Аренда</v>
          </cell>
        </row>
        <row r="711">
          <cell r="A711" t="str">
            <v>7325</v>
          </cell>
          <cell r="B711" t="str">
            <v>493-Пятерочка</v>
          </cell>
          <cell r="C711" t="str">
            <v>493</v>
          </cell>
          <cell r="D711" t="str">
            <v>X500/13SZ7325</v>
          </cell>
          <cell r="E711" t="str">
            <v>13SZ7325</v>
          </cell>
          <cell r="F711" t="str">
            <v>ТС Пятерочка</v>
          </cell>
          <cell r="G711" t="str">
            <v>Северо-Запад</v>
          </cell>
          <cell r="H711" t="str">
            <v>Северо-Запад 1</v>
          </cell>
          <cell r="I711" t="str">
            <v>Кластер Северо-Запад 01 ЛО Волхов-Тихвин</v>
          </cell>
          <cell r="J711" t="str">
            <v>Ленинградская обл.</v>
          </cell>
          <cell r="K711" t="str">
            <v>25.08.2011</v>
          </cell>
          <cell r="L711" t="str">
            <v>187556</v>
          </cell>
          <cell r="M711" t="str">
            <v>г.Тихвин</v>
          </cell>
          <cell r="N711" t="str">
            <v>г.Тихвин, 4-й мкр, 10 пом.1</v>
          </cell>
          <cell r="O711" t="str">
            <v>Аренда</v>
          </cell>
        </row>
        <row r="712">
          <cell r="A712" t="str">
            <v>7348</v>
          </cell>
          <cell r="B712" t="str">
            <v>423-Пятерочка</v>
          </cell>
          <cell r="C712" t="str">
            <v>423</v>
          </cell>
          <cell r="D712" t="str">
            <v>X500/13SZ7348</v>
          </cell>
          <cell r="E712" t="str">
            <v>13SZ7348</v>
          </cell>
          <cell r="F712" t="str">
            <v>ТС Пятерочка</v>
          </cell>
          <cell r="G712" t="str">
            <v>Северо-Запад</v>
          </cell>
          <cell r="H712" t="str">
            <v>Северо-Запад 2</v>
          </cell>
          <cell r="I712" t="str">
            <v>Кластер Северо-Запад 06 Великие Луки</v>
          </cell>
          <cell r="J712" t="str">
            <v>Псковская обл.</v>
          </cell>
          <cell r="K712" t="str">
            <v>30.06.2011</v>
          </cell>
          <cell r="L712" t="str">
            <v>182115</v>
          </cell>
          <cell r="M712" t="str">
            <v>г.Великие Луки</v>
          </cell>
          <cell r="N712" t="str">
            <v>г.Великие Луки, Пескарева ул., 16</v>
          </cell>
          <cell r="O712" t="str">
            <v>Аренда</v>
          </cell>
        </row>
        <row r="713">
          <cell r="A713" t="str">
            <v>7349</v>
          </cell>
          <cell r="B713" t="str">
            <v>441-Пятерочка</v>
          </cell>
          <cell r="C713" t="str">
            <v>441</v>
          </cell>
          <cell r="D713" t="str">
            <v>X500/13SZ7349</v>
          </cell>
          <cell r="E713" t="str">
            <v>13SZ7349</v>
          </cell>
          <cell r="F713" t="str">
            <v>ТС Пятерочка</v>
          </cell>
          <cell r="G713" t="str">
            <v>Северо-Запад</v>
          </cell>
          <cell r="H713" t="str">
            <v>Северо-Запад 2</v>
          </cell>
          <cell r="I713" t="str">
            <v>Кластер Северо-Запад 04 Новгород</v>
          </cell>
          <cell r="J713" t="str">
            <v>Новгородская обл.</v>
          </cell>
          <cell r="K713" t="str">
            <v>31.05.2011</v>
          </cell>
          <cell r="L713" t="str">
            <v>173025</v>
          </cell>
          <cell r="M713" t="str">
            <v>г.Великий Новгород</v>
          </cell>
          <cell r="N713" t="str">
            <v>г.Великий Новгород, Кочетова ул., 23 А</v>
          </cell>
          <cell r="O713" t="str">
            <v>Собственность</v>
          </cell>
        </row>
        <row r="714">
          <cell r="A714" t="str">
            <v>7474</v>
          </cell>
          <cell r="B714" t="str">
            <v>419-Пятерочка</v>
          </cell>
          <cell r="C714" t="str">
            <v>419</v>
          </cell>
          <cell r="D714" t="str">
            <v>X500/13SZ7474</v>
          </cell>
          <cell r="E714" t="str">
            <v>13SZ7474</v>
          </cell>
          <cell r="F714" t="str">
            <v>ТС Пятерочка</v>
          </cell>
          <cell r="G714" t="str">
            <v>Северо-Запад</v>
          </cell>
          <cell r="H714" t="str">
            <v>Северо-Запад 2</v>
          </cell>
          <cell r="I714" t="str">
            <v>Кластер Северо-Запад 06 Великие Луки</v>
          </cell>
          <cell r="J714" t="str">
            <v>Псковская обл.</v>
          </cell>
          <cell r="K714" t="str">
            <v>29.11.2011</v>
          </cell>
          <cell r="L714" t="str">
            <v>182710</v>
          </cell>
          <cell r="M714" t="str">
            <v>рп.Дедовичи</v>
          </cell>
          <cell r="N714" t="str">
            <v>рп.Дедовичи, Егорова ул., 10</v>
          </cell>
          <cell r="O714" t="str">
            <v>Аренда</v>
          </cell>
        </row>
        <row r="715">
          <cell r="A715" t="str">
            <v>7476</v>
          </cell>
          <cell r="B715" t="str">
            <v>581-Пятерочка</v>
          </cell>
          <cell r="C715" t="str">
            <v>581</v>
          </cell>
          <cell r="D715" t="str">
            <v>X500/13SZ7476</v>
          </cell>
          <cell r="E715" t="str">
            <v>13SZ7476</v>
          </cell>
          <cell r="F715" t="str">
            <v>ТС Пятерочка</v>
          </cell>
          <cell r="G715" t="str">
            <v>Северо-Запад</v>
          </cell>
          <cell r="H715" t="str">
            <v>Северо-Запад 3</v>
          </cell>
          <cell r="I715" t="str">
            <v>Кластер Северо-Запад 11 СПБ-ЛО-Выборг</v>
          </cell>
          <cell r="J715" t="str">
            <v>Ленинградская обл.</v>
          </cell>
          <cell r="K715" t="str">
            <v>24.05.2011</v>
          </cell>
          <cell r="L715" t="str">
            <v>188917</v>
          </cell>
          <cell r="M715" t="str">
            <v>п.Глебычево</v>
          </cell>
          <cell r="N715" t="str">
            <v>п.Глебычево, Мира ул.</v>
          </cell>
          <cell r="O715" t="str">
            <v>Аренда</v>
          </cell>
        </row>
        <row r="716">
          <cell r="A716" t="str">
            <v>7484</v>
          </cell>
          <cell r="B716" t="str">
            <v>812-Пятерочка</v>
          </cell>
          <cell r="C716" t="str">
            <v>812</v>
          </cell>
          <cell r="D716" t="str">
            <v>X500/13SZ7484</v>
          </cell>
          <cell r="E716" t="str">
            <v>13SZ7484</v>
          </cell>
          <cell r="F716" t="str">
            <v>ТС Пятерочка</v>
          </cell>
          <cell r="G716" t="str">
            <v>Северо-Запад</v>
          </cell>
          <cell r="H716" t="str">
            <v>Северо-Запад 1</v>
          </cell>
          <cell r="I716" t="str">
            <v>Кластер Северо-Запад 16 Карелия</v>
          </cell>
          <cell r="J716" t="str">
            <v>Республика Карелия</v>
          </cell>
          <cell r="K716" t="str">
            <v>11.08.2011</v>
          </cell>
          <cell r="L716" t="str">
            <v>185026</v>
          </cell>
          <cell r="M716" t="str">
            <v>г.Петрозаводск</v>
          </cell>
          <cell r="N716" t="str">
            <v>г.Петрозаводск, Генерала Фролова ул., 10</v>
          </cell>
          <cell r="O716" t="str">
            <v>Собственность</v>
          </cell>
        </row>
        <row r="717">
          <cell r="A717" t="str">
            <v>7534</v>
          </cell>
          <cell r="B717" t="str">
            <v>598-Пятерочка</v>
          </cell>
          <cell r="C717" t="str">
            <v>598</v>
          </cell>
          <cell r="D717" t="str">
            <v>X500/13SZ7534</v>
          </cell>
          <cell r="E717" t="str">
            <v>13SZ7534</v>
          </cell>
          <cell r="F717" t="str">
            <v>ТС Пятерочка</v>
          </cell>
          <cell r="G717" t="str">
            <v>Северо-Запад</v>
          </cell>
          <cell r="H717" t="str">
            <v>Северо-Запад 2</v>
          </cell>
          <cell r="I717" t="str">
            <v>Кластер Северо-Запад 03 Псков</v>
          </cell>
          <cell r="J717" t="str">
            <v>Псковская обл.</v>
          </cell>
          <cell r="K717" t="str">
            <v>31.05.2011</v>
          </cell>
          <cell r="L717" t="str">
            <v>180016</v>
          </cell>
          <cell r="M717" t="str">
            <v>г.Псков</v>
          </cell>
          <cell r="N717" t="str">
            <v>г.Псков, Юбилейная ул., 51 п.1005</v>
          </cell>
          <cell r="O717" t="str">
            <v>Аренда</v>
          </cell>
        </row>
        <row r="718">
          <cell r="A718" t="str">
            <v>7536</v>
          </cell>
          <cell r="B718" t="str">
            <v>596-Пятерочка</v>
          </cell>
          <cell r="C718" t="str">
            <v>596</v>
          </cell>
          <cell r="D718" t="str">
            <v>X500/13SZ7536</v>
          </cell>
          <cell r="E718" t="str">
            <v>13SZ7536</v>
          </cell>
          <cell r="F718" t="str">
            <v>ТС Пятерочка</v>
          </cell>
          <cell r="G718" t="str">
            <v>Северо-Запад</v>
          </cell>
          <cell r="H718" t="str">
            <v>Северо-Запад 2</v>
          </cell>
          <cell r="I718" t="str">
            <v>Кластер Северо-Запад 02 ЛО-Гатчина</v>
          </cell>
          <cell r="J718" t="str">
            <v>Ленинградская обл.</v>
          </cell>
          <cell r="K718" t="str">
            <v>29.06.2011</v>
          </cell>
          <cell r="L718" t="str">
            <v>188380</v>
          </cell>
          <cell r="M718" t="str">
            <v>пгт Вырица</v>
          </cell>
          <cell r="N718" t="str">
            <v>пгт Вырица, Коммунальный пр-т, 2</v>
          </cell>
          <cell r="O718" t="str">
            <v>Аренда</v>
          </cell>
        </row>
        <row r="719">
          <cell r="A719" t="str">
            <v>7540</v>
          </cell>
          <cell r="B719" t="str">
            <v>473-Пятерочка</v>
          </cell>
          <cell r="C719" t="str">
            <v>473</v>
          </cell>
          <cell r="D719" t="str">
            <v>X500/13SZ7540</v>
          </cell>
          <cell r="E719" t="str">
            <v>13SZ7540</v>
          </cell>
          <cell r="F719" t="str">
            <v>ТС Пятерочка</v>
          </cell>
          <cell r="G719" t="str">
            <v>Северо-Запад</v>
          </cell>
          <cell r="H719" t="str">
            <v>Северо-Запад 2</v>
          </cell>
          <cell r="I719" t="str">
            <v>Кластер Северо-Запад 02 ЛО-Гатчина</v>
          </cell>
          <cell r="J719" t="str">
            <v>Ленинградская обл.</v>
          </cell>
          <cell r="K719" t="str">
            <v>30.06.2011</v>
          </cell>
          <cell r="L719" t="str">
            <v>188300</v>
          </cell>
          <cell r="M719" t="str">
            <v>г.Гатчина</v>
          </cell>
          <cell r="N719" t="str">
            <v>г.Гатчина, Володарского ул., 37</v>
          </cell>
          <cell r="O719" t="str">
            <v>Аренда</v>
          </cell>
        </row>
        <row r="720">
          <cell r="A720" t="str">
            <v>7541</v>
          </cell>
          <cell r="B720" t="str">
            <v>594-Пятерочка</v>
          </cell>
          <cell r="C720" t="str">
            <v>594</v>
          </cell>
          <cell r="D720" t="str">
            <v>X500/13SZ7541</v>
          </cell>
          <cell r="E720" t="str">
            <v>13SZ7541</v>
          </cell>
          <cell r="F720" t="str">
            <v>ТС Пятерочка</v>
          </cell>
          <cell r="G720" t="str">
            <v>Северо-Запад</v>
          </cell>
          <cell r="H720" t="str">
            <v>Северо-Запад 2</v>
          </cell>
          <cell r="I720" t="str">
            <v>Кластер Северо-Запад 02 ЛО-Гатчина</v>
          </cell>
          <cell r="J720" t="str">
            <v>Ленинградская обл.</v>
          </cell>
          <cell r="K720" t="str">
            <v>31.05.2011</v>
          </cell>
          <cell r="L720" t="str">
            <v>188340</v>
          </cell>
          <cell r="M720" t="str">
            <v>п.Тайцы</v>
          </cell>
          <cell r="N720" t="str">
            <v>п.Тайцы, Юного ленинца ул., 59</v>
          </cell>
          <cell r="O720" t="str">
            <v>Аренда</v>
          </cell>
        </row>
        <row r="721">
          <cell r="A721" t="str">
            <v>7545</v>
          </cell>
          <cell r="B721" t="str">
            <v>586-Пятерочка</v>
          </cell>
          <cell r="C721" t="str">
            <v>586</v>
          </cell>
          <cell r="D721" t="str">
            <v>X500/13SZ7545</v>
          </cell>
          <cell r="E721" t="str">
            <v>13SZ7545</v>
          </cell>
          <cell r="F721" t="str">
            <v>ТС Пятерочка</v>
          </cell>
          <cell r="G721" t="str">
            <v>Северо-Запад</v>
          </cell>
          <cell r="H721" t="str">
            <v>Северо-Запад 2</v>
          </cell>
          <cell r="I721" t="str">
            <v>Кластер Северо-Запад 04 Новгород</v>
          </cell>
          <cell r="J721" t="str">
            <v>Новгородская обл.</v>
          </cell>
          <cell r="K721" t="str">
            <v>31.08.2011</v>
          </cell>
          <cell r="L721" t="str">
            <v>173022</v>
          </cell>
          <cell r="M721" t="str">
            <v>г.Великий Новгород</v>
          </cell>
          <cell r="N721" t="str">
            <v>г.Великий Новгород, Кречевицы мкр, 53</v>
          </cell>
          <cell r="O721" t="str">
            <v>Аренда</v>
          </cell>
        </row>
        <row r="722">
          <cell r="A722" t="str">
            <v>7549</v>
          </cell>
          <cell r="B722" t="str">
            <v>885-Пятерочка</v>
          </cell>
          <cell r="C722" t="str">
            <v>885</v>
          </cell>
          <cell r="D722" t="str">
            <v>X500/13SZ7549</v>
          </cell>
          <cell r="E722" t="str">
            <v>13SZ7549</v>
          </cell>
          <cell r="F722" t="str">
            <v>ТС Пятерочка</v>
          </cell>
          <cell r="G722" t="str">
            <v>Северо-Запад</v>
          </cell>
          <cell r="H722" t="str">
            <v>Северо-Запад 1</v>
          </cell>
          <cell r="I722" t="str">
            <v>Кластер Северо-Запад 16 Карелия</v>
          </cell>
          <cell r="J722" t="str">
            <v>Республика Карелия</v>
          </cell>
          <cell r="K722" t="str">
            <v>23.06.2011</v>
          </cell>
          <cell r="L722" t="str">
            <v>186790</v>
          </cell>
          <cell r="M722" t="str">
            <v>г.Сортавала</v>
          </cell>
          <cell r="N722" t="str">
            <v>г.Сортавала, Первомайская ул., 18</v>
          </cell>
          <cell r="O722" t="str">
            <v>Аренда</v>
          </cell>
        </row>
        <row r="723">
          <cell r="A723" t="str">
            <v>7555</v>
          </cell>
          <cell r="B723" t="str">
            <v>599-Пятерочка</v>
          </cell>
          <cell r="C723" t="str">
            <v>599</v>
          </cell>
          <cell r="D723" t="str">
            <v>X500/13SZ7555</v>
          </cell>
          <cell r="E723" t="str">
            <v>13SZ7555</v>
          </cell>
          <cell r="F723" t="str">
            <v>ТС Пятерочка</v>
          </cell>
          <cell r="G723" t="str">
            <v>Северо-Запад</v>
          </cell>
          <cell r="H723" t="str">
            <v>Северо-Запад 3</v>
          </cell>
          <cell r="I723" t="str">
            <v>Кластер Северо-Запад 11 СПБ-ЛО-Выборг</v>
          </cell>
          <cell r="J723" t="str">
            <v>Ленинградская обл.</v>
          </cell>
          <cell r="K723" t="str">
            <v>06.07.2011</v>
          </cell>
          <cell r="L723" t="str">
            <v>188850</v>
          </cell>
          <cell r="M723" t="str">
            <v>п.Победа</v>
          </cell>
          <cell r="N723" t="str">
            <v>п.ПобедаТ.Ц.</v>
          </cell>
          <cell r="O723" t="str">
            <v>Аренда</v>
          </cell>
        </row>
        <row r="724">
          <cell r="A724" t="str">
            <v>7570</v>
          </cell>
          <cell r="B724" t="str">
            <v>648-Пятерочка</v>
          </cell>
          <cell r="C724" t="str">
            <v>648</v>
          </cell>
          <cell r="D724" t="str">
            <v>X500/13SZ7570</v>
          </cell>
          <cell r="E724" t="str">
            <v>13SZ7570</v>
          </cell>
          <cell r="F724" t="str">
            <v>ТС Пятерочка</v>
          </cell>
          <cell r="G724" t="str">
            <v>Северо-Запад</v>
          </cell>
          <cell r="H724" t="str">
            <v>Северо-Запад 2</v>
          </cell>
          <cell r="I724" t="str">
            <v>Кластер Северо-Запад 06 Великие Луки</v>
          </cell>
          <cell r="J724" t="str">
            <v>Новгородская обл.</v>
          </cell>
          <cell r="K724" t="str">
            <v>29.06.2011</v>
          </cell>
          <cell r="L724" t="str">
            <v>174150</v>
          </cell>
          <cell r="M724" t="str">
            <v>п.Шимск</v>
          </cell>
          <cell r="N724" t="str">
            <v>п.Шимск, Ташкентская ул., 5 А</v>
          </cell>
          <cell r="O724" t="str">
            <v>Собственность</v>
          </cell>
        </row>
        <row r="725">
          <cell r="A725" t="str">
            <v>7573</v>
          </cell>
          <cell r="B725" t="str">
            <v>900-Пятерочка</v>
          </cell>
          <cell r="C725" t="str">
            <v>900</v>
          </cell>
          <cell r="D725" t="str">
            <v>X500/13SZ7573</v>
          </cell>
          <cell r="E725" t="str">
            <v>13SZ7573</v>
          </cell>
          <cell r="F725" t="str">
            <v>ТС Пятерочка</v>
          </cell>
          <cell r="G725" t="str">
            <v>Северо-Запад</v>
          </cell>
          <cell r="H725" t="str">
            <v>Северо-Запад 2</v>
          </cell>
          <cell r="I725" t="str">
            <v>Кластер Северо-Запад 06 Великие Луки</v>
          </cell>
          <cell r="J725" t="str">
            <v>Псковская обл.</v>
          </cell>
          <cell r="K725" t="str">
            <v>04.11.2011</v>
          </cell>
          <cell r="L725" t="str">
            <v>182104</v>
          </cell>
          <cell r="M725" t="str">
            <v>г.Великие Луки</v>
          </cell>
          <cell r="N725" t="str">
            <v>г.Великие Луки, 3 Ударной Армии ул, 66 п.1003</v>
          </cell>
          <cell r="O725" t="str">
            <v>Аренда</v>
          </cell>
        </row>
        <row r="726">
          <cell r="A726" t="str">
            <v>7574</v>
          </cell>
          <cell r="B726" t="str">
            <v>700-Пятерочка</v>
          </cell>
          <cell r="C726" t="str">
            <v>700</v>
          </cell>
          <cell r="D726" t="str">
            <v>X500/13SZ7574</v>
          </cell>
          <cell r="E726" t="str">
            <v>13SZ7574</v>
          </cell>
          <cell r="F726" t="str">
            <v>ТС Пятерочка</v>
          </cell>
          <cell r="G726" t="str">
            <v>Северо-Запад</v>
          </cell>
          <cell r="H726" t="str">
            <v>Северо-Запад 1</v>
          </cell>
          <cell r="I726" t="str">
            <v>Кластер Северо-Запад 18 Кировск</v>
          </cell>
          <cell r="J726" t="str">
            <v>Ленинградская обл.</v>
          </cell>
          <cell r="K726" t="str">
            <v>31.08.2011</v>
          </cell>
          <cell r="L726" t="str">
            <v>187032</v>
          </cell>
          <cell r="M726" t="str">
            <v>п.Тельмана</v>
          </cell>
          <cell r="N726" t="str">
            <v>п.Тельмана, Онежская ул., 1</v>
          </cell>
          <cell r="O726" t="str">
            <v>Аренда</v>
          </cell>
        </row>
        <row r="727">
          <cell r="A727" t="str">
            <v>7586</v>
          </cell>
          <cell r="B727" t="str">
            <v>759-Пятерочка</v>
          </cell>
          <cell r="C727" t="str">
            <v>759</v>
          </cell>
          <cell r="D727" t="str">
            <v>X500/13SZ7586</v>
          </cell>
          <cell r="E727" t="str">
            <v>13SZ7586</v>
          </cell>
          <cell r="F727" t="str">
            <v>ТС Пятерочка</v>
          </cell>
          <cell r="G727" t="str">
            <v>Северо-Запад</v>
          </cell>
          <cell r="H727" t="str">
            <v>Северо-Запад 3</v>
          </cell>
          <cell r="I727" t="str">
            <v>Кластер Северо-Запад 05 Тосно</v>
          </cell>
          <cell r="J727" t="str">
            <v>Ленинградская обл.</v>
          </cell>
          <cell r="K727" t="str">
            <v>30.06.2011</v>
          </cell>
          <cell r="L727" t="str">
            <v>187051</v>
          </cell>
          <cell r="M727" t="str">
            <v>г.Любань</v>
          </cell>
          <cell r="N727" t="str">
            <v>г.Любань, Ленина ул., 34</v>
          </cell>
          <cell r="O727" t="str">
            <v>Аренда</v>
          </cell>
        </row>
        <row r="728">
          <cell r="A728" t="str">
            <v>7587</v>
          </cell>
          <cell r="B728" t="str">
            <v>708-Пятерочка</v>
          </cell>
          <cell r="C728" t="str">
            <v>708</v>
          </cell>
          <cell r="D728" t="str">
            <v>X500/13SZ7587</v>
          </cell>
          <cell r="E728" t="str">
            <v>13SZ7587</v>
          </cell>
          <cell r="F728" t="str">
            <v>ТС Пятерочка</v>
          </cell>
          <cell r="G728" t="str">
            <v>Северо-Запад</v>
          </cell>
          <cell r="H728" t="str">
            <v>Северо-Запад 3</v>
          </cell>
          <cell r="I728" t="str">
            <v>Кластер Северо-Запад 11 СПБ-ЛО-Выборг</v>
          </cell>
          <cell r="J728" t="str">
            <v>Ленинградская обл.</v>
          </cell>
          <cell r="K728" t="str">
            <v>22.07.2011</v>
          </cell>
          <cell r="L728" t="str">
            <v>188910</v>
          </cell>
          <cell r="M728" t="str">
            <v>г.Приморск</v>
          </cell>
          <cell r="N728" t="str">
            <v>г.Приморск, Пушкинская аллея, 3</v>
          </cell>
          <cell r="O728" t="str">
            <v>Собственность</v>
          </cell>
        </row>
        <row r="729">
          <cell r="A729" t="str">
            <v>7602</v>
          </cell>
          <cell r="B729" t="str">
            <v>980-Пятерочка</v>
          </cell>
          <cell r="C729" t="str">
            <v>980</v>
          </cell>
          <cell r="D729" t="str">
            <v>X500/13SZ7602</v>
          </cell>
          <cell r="E729" t="str">
            <v>13SZ7602</v>
          </cell>
          <cell r="F729" t="str">
            <v>ТС Пятерочка</v>
          </cell>
          <cell r="G729" t="str">
            <v>Северо-Запад</v>
          </cell>
          <cell r="H729" t="str">
            <v>Северо-Запад 2</v>
          </cell>
          <cell r="I729" t="str">
            <v>Кластер Северо-Запад 04 Новгород</v>
          </cell>
          <cell r="J729" t="str">
            <v>Новгородская обл.</v>
          </cell>
          <cell r="K729" t="str">
            <v>30.07.2011</v>
          </cell>
          <cell r="L729" t="str">
            <v>174351</v>
          </cell>
          <cell r="M729" t="str">
            <v>г.Окуловка</v>
          </cell>
          <cell r="N729" t="str">
            <v>г.Окуловка, Октябрьская ул., 5</v>
          </cell>
          <cell r="O729" t="str">
            <v>Аренда</v>
          </cell>
        </row>
        <row r="730">
          <cell r="A730" t="str">
            <v>7603</v>
          </cell>
          <cell r="B730" t="str">
            <v>946-Пятерочка</v>
          </cell>
          <cell r="C730" t="str">
            <v>946</v>
          </cell>
          <cell r="D730" t="str">
            <v>X500/13SZ7603</v>
          </cell>
          <cell r="E730" t="str">
            <v>13SZ7603</v>
          </cell>
          <cell r="F730" t="str">
            <v>ТС Пятерочка</v>
          </cell>
          <cell r="G730" t="str">
            <v>Северо-Запад</v>
          </cell>
          <cell r="H730" t="str">
            <v>Северо-Запад 1</v>
          </cell>
          <cell r="I730" t="str">
            <v>Кластер Северо-Запад 01 ЛО Волхов-Тихвин</v>
          </cell>
          <cell r="J730" t="str">
            <v>Ленинградская обл.</v>
          </cell>
          <cell r="K730" t="str">
            <v>28.07.2011</v>
          </cell>
          <cell r="L730" t="str">
            <v>187113</v>
          </cell>
          <cell r="M730" t="str">
            <v>г.Кириши</v>
          </cell>
          <cell r="N730" t="str">
            <v>г.Кириши, Героев пр-т, 31</v>
          </cell>
          <cell r="O730" t="str">
            <v>Аренда</v>
          </cell>
        </row>
        <row r="731">
          <cell r="A731" t="str">
            <v>7604</v>
          </cell>
          <cell r="B731" t="str">
            <v>945-Пятерочка</v>
          </cell>
          <cell r="C731" t="str">
            <v>945</v>
          </cell>
          <cell r="D731" t="str">
            <v>X500/13SZ7604</v>
          </cell>
          <cell r="E731" t="str">
            <v>13SZ7604</v>
          </cell>
          <cell r="F731" t="str">
            <v>ТС Пятерочка</v>
          </cell>
          <cell r="G731" t="str">
            <v>Северо-Запад</v>
          </cell>
          <cell r="H731" t="str">
            <v>Северо-Запад 2</v>
          </cell>
          <cell r="I731" t="str">
            <v>Кластер Северо-Запад 03 Псков</v>
          </cell>
          <cell r="J731" t="str">
            <v>Псковская обл.</v>
          </cell>
          <cell r="K731" t="str">
            <v>28.07.2011</v>
          </cell>
          <cell r="L731" t="str">
            <v>182330</v>
          </cell>
          <cell r="M731" t="str">
            <v>г.Опочка</v>
          </cell>
          <cell r="N731" t="str">
            <v>г.Опочка, Коммунальная ул., 16 А</v>
          </cell>
          <cell r="O731" t="str">
            <v>Аренда</v>
          </cell>
        </row>
        <row r="732">
          <cell r="A732" t="str">
            <v>7628</v>
          </cell>
          <cell r="B732" t="str">
            <v>499-Пятерочка</v>
          </cell>
          <cell r="C732" t="str">
            <v>499</v>
          </cell>
          <cell r="D732" t="str">
            <v>X500/13SZ7628</v>
          </cell>
          <cell r="E732" t="str">
            <v>13SZ7628</v>
          </cell>
          <cell r="F732" t="str">
            <v>ТС Пятерочка</v>
          </cell>
          <cell r="G732" t="str">
            <v>Северо-Запад</v>
          </cell>
          <cell r="H732" t="str">
            <v>Северо-Запад 2</v>
          </cell>
          <cell r="I732" t="str">
            <v>Кластер Северо-Запад 06 Великие Луки</v>
          </cell>
          <cell r="J732" t="str">
            <v>Псковская обл.</v>
          </cell>
          <cell r="K732" t="str">
            <v>31.08.2011</v>
          </cell>
          <cell r="L732" t="str">
            <v>182900</v>
          </cell>
          <cell r="M732" t="str">
            <v>п.Локня</v>
          </cell>
          <cell r="N732" t="str">
            <v>п.Локня, Первомайская ул., 47</v>
          </cell>
          <cell r="O732" t="str">
            <v>Аренда</v>
          </cell>
        </row>
        <row r="733">
          <cell r="A733" t="str">
            <v>7641</v>
          </cell>
          <cell r="B733" t="str">
            <v>354-Пятерочка</v>
          </cell>
          <cell r="C733" t="str">
            <v>354</v>
          </cell>
          <cell r="D733" t="str">
            <v>X500/13SZ7641</v>
          </cell>
          <cell r="E733" t="str">
            <v>13SZ7641</v>
          </cell>
          <cell r="F733" t="str">
            <v>ТС Пятерочка</v>
          </cell>
          <cell r="G733" t="str">
            <v>Северо-Запад</v>
          </cell>
          <cell r="H733" t="str">
            <v>Северо-Запад 1</v>
          </cell>
          <cell r="I733" t="str">
            <v>Кластер Северо-Запад 01 ЛО Волхов-Тихвин</v>
          </cell>
          <cell r="J733" t="str">
            <v>Ленинградская обл.</v>
          </cell>
          <cell r="K733" t="str">
            <v>30.09.2011</v>
          </cell>
          <cell r="L733" t="str">
            <v>187741</v>
          </cell>
          <cell r="M733" t="str">
            <v>п.Никольский</v>
          </cell>
          <cell r="N733" t="str">
            <v>п.Никольский, Речного Флота пр., 22 А</v>
          </cell>
          <cell r="O733" t="str">
            <v>Собственность</v>
          </cell>
        </row>
        <row r="734">
          <cell r="A734" t="str">
            <v>7642</v>
          </cell>
          <cell r="B734" t="str">
            <v>1571-Пятерочка</v>
          </cell>
          <cell r="C734" t="str">
            <v>1571</v>
          </cell>
          <cell r="D734" t="str">
            <v>X500/13CT7642</v>
          </cell>
          <cell r="E734" t="str">
            <v>13CT7642</v>
          </cell>
          <cell r="F734" t="str">
            <v>ТС Пятерочка</v>
          </cell>
          <cell r="G734" t="str">
            <v>Северо-Запад</v>
          </cell>
          <cell r="H734" t="str">
            <v>Северо-Запад 2</v>
          </cell>
          <cell r="I734" t="str">
            <v>Кластер Северо-Запад 08 Тверь-Восток</v>
          </cell>
          <cell r="J734" t="str">
            <v>Тверская обл.</v>
          </cell>
          <cell r="K734" t="str">
            <v>14.09.2011</v>
          </cell>
          <cell r="L734" t="str">
            <v>171645</v>
          </cell>
          <cell r="M734" t="str">
            <v>г.Кашин</v>
          </cell>
          <cell r="N734" t="str">
            <v>г.Кашин, Чистопрудная ул., 25 пом.1</v>
          </cell>
          <cell r="O734" t="str">
            <v>Аренда</v>
          </cell>
        </row>
        <row r="735">
          <cell r="A735" t="str">
            <v>7643</v>
          </cell>
          <cell r="B735" t="str">
            <v>1572-Пятерочка</v>
          </cell>
          <cell r="C735" t="str">
            <v>1572</v>
          </cell>
          <cell r="D735" t="str">
            <v>X500/13CT7643</v>
          </cell>
          <cell r="E735" t="str">
            <v>13CT7643</v>
          </cell>
          <cell r="F735" t="str">
            <v>ТС Пятерочка</v>
          </cell>
          <cell r="G735" t="str">
            <v>Северо-Запад</v>
          </cell>
          <cell r="H735" t="str">
            <v>Северо-Запад 2</v>
          </cell>
          <cell r="I735" t="str">
            <v>Кластер Северо-Запад 08 Тверь-Восток</v>
          </cell>
          <cell r="J735" t="str">
            <v>Тверская обл.</v>
          </cell>
          <cell r="K735" t="str">
            <v>12.09.2011</v>
          </cell>
          <cell r="L735" t="str">
            <v>170002</v>
          </cell>
          <cell r="M735" t="str">
            <v>г.Тверь</v>
          </cell>
          <cell r="N735" t="str">
            <v>г.Тверь, Александра Завидова ул., 24</v>
          </cell>
          <cell r="O735" t="str">
            <v>Аренда</v>
          </cell>
        </row>
        <row r="736">
          <cell r="A736" t="str">
            <v>7717</v>
          </cell>
          <cell r="B736" t="str">
            <v>895-Пятерочка</v>
          </cell>
          <cell r="C736" t="str">
            <v>895</v>
          </cell>
          <cell r="D736" t="str">
            <v>X500/13SZ7717</v>
          </cell>
          <cell r="E736" t="str">
            <v>13SZ7717</v>
          </cell>
          <cell r="F736" t="str">
            <v>ТС Пятерочка</v>
          </cell>
          <cell r="G736" t="str">
            <v>Северо-Запад</v>
          </cell>
          <cell r="H736" t="str">
            <v>Северо-Запад 1</v>
          </cell>
          <cell r="I736" t="str">
            <v>Кластер Северо-Запад 16 Карелия</v>
          </cell>
          <cell r="J736" t="str">
            <v>Республика Карелия</v>
          </cell>
          <cell r="K736" t="str">
            <v>04.10.2011</v>
          </cell>
          <cell r="L736" t="str">
            <v>185013</v>
          </cell>
          <cell r="M736" t="str">
            <v>г.Петрозаводск</v>
          </cell>
          <cell r="N736" t="str">
            <v>г.Петрозаводск, Жуковского ул., 57</v>
          </cell>
          <cell r="O736" t="str">
            <v>Собственность</v>
          </cell>
        </row>
        <row r="737">
          <cell r="A737" t="str">
            <v>7722</v>
          </cell>
          <cell r="B737" t="str">
            <v>886-Пятерочка</v>
          </cell>
          <cell r="C737" t="str">
            <v>886</v>
          </cell>
          <cell r="D737" t="str">
            <v>X500/13SZ7722</v>
          </cell>
          <cell r="E737" t="str">
            <v>13SZ7722</v>
          </cell>
          <cell r="F737" t="str">
            <v>ТС Пятерочка</v>
          </cell>
          <cell r="G737" t="str">
            <v>Северо-Запад</v>
          </cell>
          <cell r="H737" t="str">
            <v>Северо-Запад 1</v>
          </cell>
          <cell r="I737" t="str">
            <v>Кластер Северо-Запад 16 Карелия</v>
          </cell>
          <cell r="J737" t="str">
            <v>Республика Карелия</v>
          </cell>
          <cell r="K737" t="str">
            <v>30.11.2011</v>
          </cell>
          <cell r="L737" t="str">
            <v>186790</v>
          </cell>
          <cell r="M737" t="str">
            <v>г.Сортавала</v>
          </cell>
          <cell r="N737" t="str">
            <v>г.Сортавала, Карельская ул., 16</v>
          </cell>
          <cell r="O737" t="str">
            <v>Собственность</v>
          </cell>
        </row>
        <row r="738">
          <cell r="A738" t="str">
            <v>7739</v>
          </cell>
          <cell r="B738" t="str">
            <v>985-Пятерочка</v>
          </cell>
          <cell r="C738" t="str">
            <v>985</v>
          </cell>
          <cell r="D738" t="str">
            <v>X500/13SZ7739</v>
          </cell>
          <cell r="E738" t="str">
            <v>13SZ7739</v>
          </cell>
          <cell r="F738" t="str">
            <v>ТС Пятерочка</v>
          </cell>
          <cell r="G738" t="str">
            <v>Северо-Запад</v>
          </cell>
          <cell r="H738" t="str">
            <v>Северо-Запад 2</v>
          </cell>
          <cell r="I738" t="str">
            <v>Кластер Северо-Запад 04 Новгород</v>
          </cell>
          <cell r="J738" t="str">
            <v>Новгородская обл.</v>
          </cell>
          <cell r="K738" t="str">
            <v>02.09.2011</v>
          </cell>
          <cell r="L738" t="str">
            <v>173025</v>
          </cell>
          <cell r="M738" t="str">
            <v>г.Великий Новгород</v>
          </cell>
          <cell r="N738" t="str">
            <v>г.Великий Новгород, Попова ул., 4</v>
          </cell>
          <cell r="O738" t="str">
            <v>Аренда</v>
          </cell>
        </row>
        <row r="739">
          <cell r="A739" t="str">
            <v>7742</v>
          </cell>
          <cell r="B739" t="str">
            <v>108-Пятерочка</v>
          </cell>
          <cell r="C739" t="str">
            <v>108</v>
          </cell>
          <cell r="D739" t="str">
            <v>X500/13SZ7742</v>
          </cell>
          <cell r="E739" t="str">
            <v>13SZ7742</v>
          </cell>
          <cell r="F739" t="str">
            <v>ТС Пятерочка</v>
          </cell>
          <cell r="G739" t="str">
            <v>Северо-Запад</v>
          </cell>
          <cell r="H739" t="str">
            <v>Северо-Запад 2</v>
          </cell>
          <cell r="I739" t="str">
            <v>Кластер Северо-Запад 02 ЛО-Гатчина</v>
          </cell>
          <cell r="J739" t="str">
            <v>Ленинградская обл.</v>
          </cell>
          <cell r="K739" t="str">
            <v>31.08.2011</v>
          </cell>
          <cell r="L739" t="str">
            <v>188349</v>
          </cell>
          <cell r="M739" t="str">
            <v>д.Большие Колпаны</v>
          </cell>
          <cell r="N739" t="str">
            <v>д.Большие Колпаны, 30 лет Победы ул., 1 А</v>
          </cell>
          <cell r="O739" t="str">
            <v>Аренда</v>
          </cell>
        </row>
        <row r="740">
          <cell r="A740" t="str">
            <v>7743</v>
          </cell>
          <cell r="B740" t="str">
            <v>109-Пятерочка</v>
          </cell>
          <cell r="C740" t="str">
            <v>109</v>
          </cell>
          <cell r="D740" t="str">
            <v>X500/13SZ7743</v>
          </cell>
          <cell r="E740" t="str">
            <v>13SZ7743</v>
          </cell>
          <cell r="F740" t="str">
            <v>ТС Пятерочка</v>
          </cell>
          <cell r="G740" t="str">
            <v>Северо-Запад</v>
          </cell>
          <cell r="H740" t="str">
            <v>Северо-Запад 2</v>
          </cell>
          <cell r="I740" t="str">
            <v>Кластер Северо-Запад 02 ЛО-Гатчина</v>
          </cell>
          <cell r="J740" t="str">
            <v>Ленинградская обл.</v>
          </cell>
          <cell r="K740" t="str">
            <v>28.10.2011</v>
          </cell>
          <cell r="L740" t="str">
            <v>188301</v>
          </cell>
          <cell r="M740" t="str">
            <v>г.Гатчина</v>
          </cell>
          <cell r="N740" t="str">
            <v>г.Гатчина, Рошаля ул., 4</v>
          </cell>
          <cell r="O740" t="str">
            <v>Аренда</v>
          </cell>
        </row>
        <row r="741">
          <cell r="A741" t="str">
            <v>7748</v>
          </cell>
          <cell r="B741" t="str">
            <v>850-Пятерочка</v>
          </cell>
          <cell r="C741" t="str">
            <v>850</v>
          </cell>
          <cell r="D741" t="str">
            <v>X500/13SZ7748</v>
          </cell>
          <cell r="E741" t="str">
            <v>13SZ7748</v>
          </cell>
          <cell r="F741" t="str">
            <v>ТС Пятерочка</v>
          </cell>
          <cell r="G741" t="str">
            <v>Северо-Запад</v>
          </cell>
          <cell r="H741" t="str">
            <v>Северо-Запад 1</v>
          </cell>
          <cell r="I741" t="str">
            <v>Кластер Северо-Запад 16 Карелия</v>
          </cell>
          <cell r="J741" t="str">
            <v>Республика Карелия</v>
          </cell>
          <cell r="K741" t="str">
            <v>30.11.2011</v>
          </cell>
          <cell r="L741" t="str">
            <v>186350</v>
          </cell>
          <cell r="M741" t="str">
            <v>г.Медвежьегорск</v>
          </cell>
          <cell r="N741" t="str">
            <v>г.Медвежьегорск, Карла Либкнехта ул., 26 пом.76</v>
          </cell>
          <cell r="O741" t="str">
            <v>Собственность</v>
          </cell>
        </row>
        <row r="742">
          <cell r="A742" t="str">
            <v>7843</v>
          </cell>
          <cell r="B742" t="str">
            <v>782-Пятерочка</v>
          </cell>
          <cell r="C742" t="str">
            <v>782</v>
          </cell>
          <cell r="D742" t="str">
            <v>X500/13SZ7843</v>
          </cell>
          <cell r="E742" t="str">
            <v>13SZ7843</v>
          </cell>
          <cell r="F742" t="str">
            <v>ТС Пятерочка</v>
          </cell>
          <cell r="G742" t="str">
            <v>Северо-Запад</v>
          </cell>
          <cell r="H742" t="str">
            <v>Северо-Запад 3</v>
          </cell>
          <cell r="I742" t="str">
            <v>Кластер Северо-Запад 10 СПБ-ЛО-Петергоф</v>
          </cell>
          <cell r="J742" t="str">
            <v>Ленинградская обл.</v>
          </cell>
          <cell r="K742" t="str">
            <v>05.10.2011</v>
          </cell>
          <cell r="L742" t="str">
            <v>188490</v>
          </cell>
          <cell r="M742" t="str">
            <v>г.Ивангород</v>
          </cell>
          <cell r="N742" t="str">
            <v>г.Ивангород, Матросова ул., 2</v>
          </cell>
          <cell r="O742" t="str">
            <v>Собственность</v>
          </cell>
        </row>
        <row r="743">
          <cell r="A743" t="str">
            <v>7855</v>
          </cell>
          <cell r="B743" t="str">
            <v>852-Пятерочка</v>
          </cell>
          <cell r="C743" t="str">
            <v>852</v>
          </cell>
          <cell r="D743" t="str">
            <v>X500/13SZ7855</v>
          </cell>
          <cell r="E743" t="str">
            <v>13SZ7855</v>
          </cell>
          <cell r="F743" t="str">
            <v>ТС Пятерочка</v>
          </cell>
          <cell r="G743" t="str">
            <v>Северо-Запад</v>
          </cell>
          <cell r="H743" t="str">
            <v>Северо-Запад 1</v>
          </cell>
          <cell r="I743" t="str">
            <v>Кластер Северо-Запад 16 Карелия</v>
          </cell>
          <cell r="J743" t="str">
            <v>Республика Карелия</v>
          </cell>
          <cell r="K743" t="str">
            <v>14.12.2011</v>
          </cell>
          <cell r="L743" t="str">
            <v>186730</v>
          </cell>
          <cell r="M743" t="str">
            <v>г.Лахденпохья</v>
          </cell>
          <cell r="N743" t="str">
            <v>г.Лахденпохья, Ленина ул., 17</v>
          </cell>
          <cell r="O743" t="str">
            <v>Аренда</v>
          </cell>
        </row>
        <row r="744">
          <cell r="A744" t="str">
            <v>7856</v>
          </cell>
          <cell r="B744" t="str">
            <v>484-Пятерочка</v>
          </cell>
          <cell r="C744" t="str">
            <v>484</v>
          </cell>
          <cell r="D744" t="str">
            <v>X500/13SZ7856</v>
          </cell>
          <cell r="E744" t="str">
            <v>E1005925</v>
          </cell>
          <cell r="F744" t="str">
            <v>ТС Пятерочка</v>
          </cell>
          <cell r="G744" t="str">
            <v>Северо-Запад</v>
          </cell>
          <cell r="H744" t="str">
            <v>Северо-Запад 1</v>
          </cell>
          <cell r="I744" t="str">
            <v>Кластер Северо-Запад 01 ЛО Волхов-Тихвин</v>
          </cell>
          <cell r="J744" t="str">
            <v>Ленинградская обл.</v>
          </cell>
          <cell r="K744" t="str">
            <v>30.09.2012</v>
          </cell>
          <cell r="L744" t="str">
            <v>187401</v>
          </cell>
          <cell r="M744" t="str">
            <v>г.Волхов</v>
          </cell>
          <cell r="N744" t="str">
            <v>г.Волхов, Державина пр-т, 32</v>
          </cell>
          <cell r="O744" t="str">
            <v>Аренда</v>
          </cell>
        </row>
        <row r="745">
          <cell r="A745" t="str">
            <v>7857</v>
          </cell>
          <cell r="B745" t="str">
            <v>102-Пятерочка</v>
          </cell>
          <cell r="C745" t="str">
            <v>102</v>
          </cell>
          <cell r="D745" t="str">
            <v>X500/13SZ7857</v>
          </cell>
          <cell r="E745" t="str">
            <v>13SZ7857</v>
          </cell>
          <cell r="F745" t="str">
            <v>ТС Пятерочка</v>
          </cell>
          <cell r="G745" t="str">
            <v>Северо-Запад</v>
          </cell>
          <cell r="H745" t="str">
            <v>Северо-Запад 3</v>
          </cell>
          <cell r="I745" t="str">
            <v>Кластер Северо-Запад 05 Тосно</v>
          </cell>
          <cell r="J745" t="str">
            <v>Ленинградская обл.</v>
          </cell>
          <cell r="K745" t="str">
            <v>18.11.2011</v>
          </cell>
          <cell r="L745" t="str">
            <v>187015</v>
          </cell>
          <cell r="M745" t="str">
            <v>гп.Красный Бор</v>
          </cell>
          <cell r="N745" t="str">
            <v>гп.Красный Бор, Комсомольская ул., 18А</v>
          </cell>
          <cell r="O745" t="str">
            <v>Собственность</v>
          </cell>
        </row>
        <row r="746">
          <cell r="A746" t="str">
            <v>7858</v>
          </cell>
          <cell r="B746" t="str">
            <v>120-Пятерочка</v>
          </cell>
          <cell r="C746" t="str">
            <v>120</v>
          </cell>
          <cell r="D746" t="str">
            <v>X500/13SZ7858</v>
          </cell>
          <cell r="E746" t="str">
            <v>13SZ7858</v>
          </cell>
          <cell r="F746" t="str">
            <v>ТС Пятерочка</v>
          </cell>
          <cell r="G746" t="str">
            <v>Северо-Запад</v>
          </cell>
          <cell r="H746" t="str">
            <v>Северо-Запад 2</v>
          </cell>
          <cell r="I746" t="str">
            <v>Кластер Северо-Запад 02 ЛО-Гатчина</v>
          </cell>
          <cell r="J746" t="str">
            <v>Ленинградская обл.</v>
          </cell>
          <cell r="K746" t="str">
            <v>21.10.2011</v>
          </cell>
          <cell r="L746" t="str">
            <v>188377</v>
          </cell>
          <cell r="M746" t="str">
            <v>гп.Дружная Горка</v>
          </cell>
          <cell r="N746" t="str">
            <v>гп.Дружная Горка, Ленина ул., 8</v>
          </cell>
          <cell r="O746" t="str">
            <v>Аренда</v>
          </cell>
        </row>
        <row r="747">
          <cell r="A747" t="str">
            <v>7862</v>
          </cell>
          <cell r="B747" t="str">
            <v>116-Пятерочка</v>
          </cell>
          <cell r="C747" t="str">
            <v>116</v>
          </cell>
          <cell r="D747" t="str">
            <v>X500/13SZ7862</v>
          </cell>
          <cell r="E747" t="str">
            <v>E1001423</v>
          </cell>
          <cell r="F747" t="str">
            <v>ТС Пятерочка</v>
          </cell>
          <cell r="G747" t="str">
            <v>Северо-Запад</v>
          </cell>
          <cell r="H747" t="str">
            <v>Северо-Запад 3</v>
          </cell>
          <cell r="I747" t="str">
            <v>Кластер Северо-Запад 11 СПБ-ЛО-Выборг</v>
          </cell>
          <cell r="J747" t="str">
            <v>Ленинградская обл.</v>
          </cell>
          <cell r="K747" t="str">
            <v>30.09.2011</v>
          </cell>
          <cell r="L747" t="str">
            <v>188911</v>
          </cell>
          <cell r="M747" t="str">
            <v>п.Ермилово</v>
          </cell>
          <cell r="N747" t="str">
            <v>п.Ермиловоб/н</v>
          </cell>
          <cell r="O747" t="str">
            <v>Аренда</v>
          </cell>
        </row>
        <row r="748">
          <cell r="A748" t="str">
            <v>7867</v>
          </cell>
          <cell r="B748" t="str">
            <v>124-Пятерочка</v>
          </cell>
          <cell r="C748" t="str">
            <v>124</v>
          </cell>
          <cell r="D748" t="str">
            <v>X500/13SZ7867</v>
          </cell>
          <cell r="E748" t="str">
            <v>E1001561</v>
          </cell>
          <cell r="F748" t="str">
            <v>ТС Пятерочка</v>
          </cell>
          <cell r="G748" t="str">
            <v>Северо-Запад</v>
          </cell>
          <cell r="H748" t="str">
            <v>Северо-Запад 2</v>
          </cell>
          <cell r="I748" t="str">
            <v>Кластер Северо-Запад 04 Новгород</v>
          </cell>
          <cell r="J748" t="str">
            <v>Новгородская обл.</v>
          </cell>
          <cell r="K748" t="str">
            <v>14.10.2011</v>
          </cell>
          <cell r="L748" t="str">
            <v>174450</v>
          </cell>
          <cell r="M748" t="str">
            <v>с.Мошенское</v>
          </cell>
          <cell r="N748" t="str">
            <v>с.Мошенское, Калинина ул., 39</v>
          </cell>
          <cell r="O748" t="str">
            <v>Аренда</v>
          </cell>
        </row>
        <row r="749">
          <cell r="A749" t="str">
            <v>7868</v>
          </cell>
          <cell r="B749" t="str">
            <v>111-Пятерочка</v>
          </cell>
          <cell r="C749" t="str">
            <v>111</v>
          </cell>
          <cell r="D749" t="str">
            <v>X500/13SZ7868</v>
          </cell>
          <cell r="E749" t="str">
            <v>E1004266</v>
          </cell>
          <cell r="F749" t="str">
            <v>ТС Пятерочка</v>
          </cell>
          <cell r="G749" t="str">
            <v>Северо-Запад</v>
          </cell>
          <cell r="H749" t="str">
            <v>Северо-Запад 3</v>
          </cell>
          <cell r="I749" t="str">
            <v>Кластер Северо-Запад 05 Тосно</v>
          </cell>
          <cell r="J749" t="str">
            <v>Ленинградская обл.</v>
          </cell>
          <cell r="K749" t="str">
            <v>12.01.2012</v>
          </cell>
          <cell r="L749" t="str">
            <v>187040</v>
          </cell>
          <cell r="M749" t="str">
            <v>п.Рябово</v>
          </cell>
          <cell r="N749" t="str">
            <v>п.Рябово, Рычина ул., 14</v>
          </cell>
          <cell r="O749" t="str">
            <v>Собственность</v>
          </cell>
        </row>
        <row r="750">
          <cell r="A750" t="str">
            <v>7872</v>
          </cell>
          <cell r="B750" t="str">
            <v>856-Пятерочка</v>
          </cell>
          <cell r="C750" t="str">
            <v>856</v>
          </cell>
          <cell r="D750" t="str">
            <v>X500/13SZ7872</v>
          </cell>
          <cell r="E750" t="str">
            <v>E1001657</v>
          </cell>
          <cell r="F750" t="str">
            <v>ТС Пятерочка</v>
          </cell>
          <cell r="G750" t="str">
            <v>Северо-Запад</v>
          </cell>
          <cell r="H750" t="str">
            <v>Северо-Запад 1</v>
          </cell>
          <cell r="I750" t="str">
            <v>Кластер Северо-Запад 16 Карелия</v>
          </cell>
          <cell r="J750" t="str">
            <v>Республика Карелия</v>
          </cell>
          <cell r="K750" t="str">
            <v>15.11.2011</v>
          </cell>
          <cell r="L750" t="str">
            <v>185011</v>
          </cell>
          <cell r="M750" t="str">
            <v>г.Петрозаводск</v>
          </cell>
          <cell r="N750" t="str">
            <v>г.Петрозаводск, Торнева ул., 13</v>
          </cell>
          <cell r="O750" t="str">
            <v>Аренда</v>
          </cell>
        </row>
        <row r="751">
          <cell r="A751" t="str">
            <v>7875</v>
          </cell>
          <cell r="B751" t="str">
            <v>138-Пятерочка</v>
          </cell>
          <cell r="C751" t="str">
            <v>138</v>
          </cell>
          <cell r="D751" t="str">
            <v>X500/13SZ7875</v>
          </cell>
          <cell r="E751" t="str">
            <v>E1004585</v>
          </cell>
          <cell r="F751" t="str">
            <v>ТС Пятерочка</v>
          </cell>
          <cell r="G751" t="str">
            <v>Северо-Запад</v>
          </cell>
          <cell r="H751" t="str">
            <v>Северо-Запад 1</v>
          </cell>
          <cell r="I751" t="str">
            <v>Кластер Северо-Запад 12 СПБ-ЛО-Всеволожс</v>
          </cell>
          <cell r="J751" t="str">
            <v>Ленинградская обл.</v>
          </cell>
          <cell r="K751" t="str">
            <v>02.12.2011</v>
          </cell>
          <cell r="L751" t="str">
            <v>188765</v>
          </cell>
          <cell r="M751" t="str">
            <v>п.Мельниково</v>
          </cell>
          <cell r="N751" t="str">
            <v>п.Мельниково, Калинина ул., 1</v>
          </cell>
          <cell r="O751" t="str">
            <v>Аренда</v>
          </cell>
        </row>
        <row r="752">
          <cell r="A752" t="str">
            <v>7876</v>
          </cell>
          <cell r="B752" t="str">
            <v>127-Пятерочка</v>
          </cell>
          <cell r="C752" t="str">
            <v>127</v>
          </cell>
          <cell r="D752" t="str">
            <v>X500/13SZ7876</v>
          </cell>
          <cell r="E752" t="str">
            <v>E1001557</v>
          </cell>
          <cell r="F752" t="str">
            <v>ТС Пятерочка</v>
          </cell>
          <cell r="G752" t="str">
            <v>Северо-Запад</v>
          </cell>
          <cell r="H752" t="str">
            <v>Северо-Запад 3</v>
          </cell>
          <cell r="I752" t="str">
            <v>Кластер Северо-Запад 11 СПБ-ЛО-Выборг</v>
          </cell>
          <cell r="J752" t="str">
            <v>Ленинградская обл.</v>
          </cell>
          <cell r="K752" t="str">
            <v>29.02.2012</v>
          </cell>
          <cell r="L752" t="str">
            <v>188800</v>
          </cell>
          <cell r="M752" t="str">
            <v>г.Выборг</v>
          </cell>
          <cell r="N752" t="str">
            <v>г.Выборг, Кривоносова ул., 13</v>
          </cell>
          <cell r="O752" t="str">
            <v>Аренда</v>
          </cell>
        </row>
        <row r="753">
          <cell r="A753" t="str">
            <v>7893</v>
          </cell>
          <cell r="B753" t="str">
            <v>780-Пятерочка</v>
          </cell>
          <cell r="C753" t="str">
            <v>780</v>
          </cell>
          <cell r="D753" t="str">
            <v>X500/13SZ7893</v>
          </cell>
          <cell r="E753" t="str">
            <v>13SZI091</v>
          </cell>
          <cell r="F753" t="str">
            <v>ТС Пятерочка</v>
          </cell>
          <cell r="G753" t="str">
            <v>Северо-Запад</v>
          </cell>
          <cell r="H753" t="str">
            <v>Северо-Запад 2</v>
          </cell>
          <cell r="I753" t="str">
            <v>Кластер Северо-Запад 06 Великие Луки</v>
          </cell>
          <cell r="J753" t="str">
            <v>Новгородская обл.</v>
          </cell>
          <cell r="K753" t="str">
            <v>30.11.2011</v>
          </cell>
          <cell r="L753" t="str">
            <v>175204</v>
          </cell>
          <cell r="M753" t="str">
            <v>г.Старая Русса</v>
          </cell>
          <cell r="N753" t="str">
            <v>г.Старая Русса, Тахирова ул., 12 корп.1</v>
          </cell>
          <cell r="O753" t="str">
            <v>Собственность</v>
          </cell>
        </row>
        <row r="754">
          <cell r="A754" t="str">
            <v>7894</v>
          </cell>
          <cell r="B754" t="str">
            <v>161-Пятерочка</v>
          </cell>
          <cell r="C754" t="str">
            <v>161</v>
          </cell>
          <cell r="D754" t="str">
            <v>X500/13SZ7894</v>
          </cell>
          <cell r="E754" t="str">
            <v>E1001560</v>
          </cell>
          <cell r="F754" t="str">
            <v>ТС Пятерочка</v>
          </cell>
          <cell r="G754" t="str">
            <v>Северо-Запад</v>
          </cell>
          <cell r="H754" t="str">
            <v>Северо-Запад 1</v>
          </cell>
          <cell r="I754" t="str">
            <v>Кластер Северо-Запад 01 ЛО Волхов-Тихвин</v>
          </cell>
          <cell r="J754" t="str">
            <v>Ленинградская обл.</v>
          </cell>
          <cell r="K754" t="str">
            <v>16.12.2011</v>
          </cell>
          <cell r="L754" t="str">
            <v>187700</v>
          </cell>
          <cell r="M754" t="str">
            <v>г.Лодейное Поле</v>
          </cell>
          <cell r="N754" t="str">
            <v>г.Лодейное Поле, Титова ул., 81</v>
          </cell>
          <cell r="O754" t="str">
            <v>Собственность</v>
          </cell>
        </row>
        <row r="755">
          <cell r="A755" t="str">
            <v>7895</v>
          </cell>
          <cell r="B755" t="str">
            <v>160-Пятерочка</v>
          </cell>
          <cell r="C755" t="str">
            <v>160</v>
          </cell>
          <cell r="D755" t="str">
            <v>X500/13SZ7895</v>
          </cell>
          <cell r="E755" t="str">
            <v>E1001926</v>
          </cell>
          <cell r="F755" t="str">
            <v>ТС Пятерочка</v>
          </cell>
          <cell r="G755" t="str">
            <v>Северо-Запад</v>
          </cell>
          <cell r="H755" t="str">
            <v>Северо-Запад 3</v>
          </cell>
          <cell r="I755" t="str">
            <v>Кластер Северо-Запад 10 СПБ-ЛО-Петергоф</v>
          </cell>
          <cell r="J755" t="str">
            <v>Ленинградская обл.</v>
          </cell>
          <cell r="K755" t="str">
            <v>29.10.2011</v>
          </cell>
          <cell r="L755" t="str">
            <v>188523</v>
          </cell>
          <cell r="M755" t="str">
            <v>д.Лопухинка</v>
          </cell>
          <cell r="N755" t="str">
            <v>д.Лопухинка, Первомайская ул., 1А</v>
          </cell>
          <cell r="O755" t="str">
            <v>Аренда</v>
          </cell>
        </row>
        <row r="756">
          <cell r="A756" t="str">
            <v>7896</v>
          </cell>
          <cell r="B756" t="str">
            <v>167-Пятерочка</v>
          </cell>
          <cell r="C756" t="str">
            <v>167</v>
          </cell>
          <cell r="D756" t="str">
            <v>X500/13SZ7896</v>
          </cell>
          <cell r="E756" t="str">
            <v>E1001640</v>
          </cell>
          <cell r="F756" t="str">
            <v>ТС Пятерочка</v>
          </cell>
          <cell r="G756" t="str">
            <v>Северо-Запад</v>
          </cell>
          <cell r="H756" t="str">
            <v>Северо-Запад 2</v>
          </cell>
          <cell r="I756" t="str">
            <v>Кластер Северо-Запад 03 Псков</v>
          </cell>
          <cell r="J756" t="str">
            <v>Псковская обл.</v>
          </cell>
          <cell r="K756" t="str">
            <v>14.12.2011</v>
          </cell>
          <cell r="L756" t="str">
            <v>182370</v>
          </cell>
          <cell r="M756" t="str">
            <v>п.Красногородск</v>
          </cell>
          <cell r="N756" t="str">
            <v>п.Красногородск, Советская ул., 39</v>
          </cell>
          <cell r="O756" t="str">
            <v>Собственность</v>
          </cell>
        </row>
        <row r="757">
          <cell r="A757" t="str">
            <v>7897</v>
          </cell>
          <cell r="B757" t="str">
            <v>143-Пятерочка</v>
          </cell>
          <cell r="C757" t="str">
            <v>143</v>
          </cell>
          <cell r="D757" t="str">
            <v>X500/13SZ7897</v>
          </cell>
          <cell r="E757" t="str">
            <v>E1001660</v>
          </cell>
          <cell r="F757" t="str">
            <v>ТС Пятерочка</v>
          </cell>
          <cell r="G757" t="str">
            <v>Северо-Запад</v>
          </cell>
          <cell r="H757" t="str">
            <v>Северо-Запад 1</v>
          </cell>
          <cell r="I757" t="str">
            <v>Кластер Северо-Запад 01 ЛО Волхов-Тихвин</v>
          </cell>
          <cell r="J757" t="str">
            <v>Ленинградская обл.</v>
          </cell>
          <cell r="K757" t="str">
            <v>29.10.2011</v>
          </cell>
          <cell r="L757" t="str">
            <v>187620</v>
          </cell>
          <cell r="M757" t="str">
            <v>п.Ефимовский</v>
          </cell>
          <cell r="N757" t="str">
            <v>п.Ефимовский, Володарского ул., 12</v>
          </cell>
          <cell r="O757" t="str">
            <v>Аренда</v>
          </cell>
        </row>
        <row r="758">
          <cell r="A758" t="str">
            <v>7898</v>
          </cell>
          <cell r="B758" t="str">
            <v>781-Пятерочка</v>
          </cell>
          <cell r="C758" t="str">
            <v>781</v>
          </cell>
          <cell r="D758" t="str">
            <v>X500/13SZ7898</v>
          </cell>
          <cell r="E758" t="str">
            <v>13SZI092</v>
          </cell>
          <cell r="F758" t="str">
            <v>ТС Пятерочка</v>
          </cell>
          <cell r="G758" t="str">
            <v>Северо-Запад</v>
          </cell>
          <cell r="H758" t="str">
            <v>Северо-Запад 2</v>
          </cell>
          <cell r="I758" t="str">
            <v>Кластер Северо-Запад 06 Великие Луки</v>
          </cell>
          <cell r="J758" t="str">
            <v>Новгородская обл.</v>
          </cell>
          <cell r="K758" t="str">
            <v>30.11.2011</v>
          </cell>
          <cell r="L758" t="str">
            <v>175201</v>
          </cell>
          <cell r="M758" t="str">
            <v>г.Старая Русса</v>
          </cell>
          <cell r="N758" t="str">
            <v>г.Старая Русса, Городок ул., 14 корп.1</v>
          </cell>
          <cell r="O758" t="str">
            <v>Собственность</v>
          </cell>
        </row>
        <row r="759">
          <cell r="A759" t="str">
            <v>7916</v>
          </cell>
          <cell r="B759" t="str">
            <v>169-Пятерочка</v>
          </cell>
          <cell r="C759" t="str">
            <v>169</v>
          </cell>
          <cell r="D759" t="str">
            <v>X500/13SZ7916</v>
          </cell>
          <cell r="E759" t="str">
            <v>E1004049</v>
          </cell>
          <cell r="F759" t="str">
            <v>ТС Пятерочка</v>
          </cell>
          <cell r="G759" t="str">
            <v>Северо-Запад</v>
          </cell>
          <cell r="H759" t="str">
            <v>Северо-Запад 1</v>
          </cell>
          <cell r="I759" t="str">
            <v>Кластер Северо-Запад 12 СПБ-ЛО-Всеволожс</v>
          </cell>
          <cell r="J759" t="str">
            <v>Ленинградская обл.</v>
          </cell>
          <cell r="K759" t="str">
            <v>20.12.2011</v>
          </cell>
          <cell r="L759" t="str">
            <v>188670</v>
          </cell>
          <cell r="M759" t="str">
            <v>п.Романовка</v>
          </cell>
          <cell r="N759" t="str">
            <v>п.Романовка1 А</v>
          </cell>
          <cell r="O759" t="str">
            <v>Аренда</v>
          </cell>
        </row>
        <row r="760">
          <cell r="A760" t="str">
            <v>7917</v>
          </cell>
          <cell r="B760" t="str">
            <v>173-Пятерочка</v>
          </cell>
          <cell r="C760" t="str">
            <v>173</v>
          </cell>
          <cell r="D760" t="str">
            <v>X500/13SZ7917</v>
          </cell>
          <cell r="E760" t="str">
            <v>E1004046</v>
          </cell>
          <cell r="F760" t="str">
            <v>ТС Пятерочка</v>
          </cell>
          <cell r="G760" t="str">
            <v>Северо-Запад</v>
          </cell>
          <cell r="H760" t="str">
            <v>Северо-Запад 3</v>
          </cell>
          <cell r="I760" t="str">
            <v>Кластер Северо-Запад 05 Тосно</v>
          </cell>
          <cell r="J760" t="str">
            <v>Ленинградская обл.</v>
          </cell>
          <cell r="K760" t="str">
            <v>29.11.2011</v>
          </cell>
          <cell r="L760" t="str">
            <v>187030</v>
          </cell>
          <cell r="M760" t="str">
            <v>п.Ушаки</v>
          </cell>
          <cell r="N760" t="str">
            <v>п.Ушаки, здание Торгового Центра</v>
          </cell>
          <cell r="O760" t="str">
            <v>Аренда</v>
          </cell>
        </row>
        <row r="761">
          <cell r="A761" t="str">
            <v>7924</v>
          </cell>
          <cell r="B761" t="str">
            <v>168-Пятерочка</v>
          </cell>
          <cell r="C761" t="str">
            <v>168</v>
          </cell>
          <cell r="D761" t="str">
            <v>X500/13SZ7924</v>
          </cell>
          <cell r="E761" t="str">
            <v>E1001656</v>
          </cell>
          <cell r="F761" t="str">
            <v>ТС Пятерочка</v>
          </cell>
          <cell r="G761" t="str">
            <v>Северо-Запад</v>
          </cell>
          <cell r="H761" t="str">
            <v>Северо-Запад 1</v>
          </cell>
          <cell r="I761" t="str">
            <v>Кластер Северо-Запад 01 ЛО Волхов-Тихвин</v>
          </cell>
          <cell r="J761" t="str">
            <v>Ленинградская обл.</v>
          </cell>
          <cell r="K761" t="str">
            <v>22.11.2011</v>
          </cell>
          <cell r="L761" t="str">
            <v>187420</v>
          </cell>
          <cell r="M761" t="str">
            <v>г.Сясьстрой</v>
          </cell>
          <cell r="N761" t="str">
            <v>г.Сясьстрой, Петрозаводская ул., 15 лит.А</v>
          </cell>
          <cell r="O761" t="str">
            <v>Аренда</v>
          </cell>
        </row>
        <row r="762">
          <cell r="A762" t="str">
            <v>7925</v>
          </cell>
          <cell r="B762" t="str">
            <v>179-Пятерочка</v>
          </cell>
          <cell r="C762" t="str">
            <v>179</v>
          </cell>
          <cell r="D762" t="str">
            <v>X500/13SZ7925</v>
          </cell>
          <cell r="E762" t="str">
            <v>E1001563</v>
          </cell>
          <cell r="F762" t="str">
            <v>ТС Пятерочка</v>
          </cell>
          <cell r="G762" t="str">
            <v>Северо-Запад</v>
          </cell>
          <cell r="H762" t="str">
            <v>Северо-Запад 2</v>
          </cell>
          <cell r="I762" t="str">
            <v>Кластер Северо-Запад 02 ЛО-Гатчина</v>
          </cell>
          <cell r="J762" t="str">
            <v>Ленинградская обл.</v>
          </cell>
          <cell r="K762" t="str">
            <v>31.12.2011</v>
          </cell>
          <cell r="L762" t="str">
            <v>188561</v>
          </cell>
          <cell r="M762" t="str">
            <v>г.Сланцы</v>
          </cell>
          <cell r="N762" t="str">
            <v>г.Сланцы, Свердлова ул., 12 А</v>
          </cell>
          <cell r="O762" t="str">
            <v>Аренда</v>
          </cell>
        </row>
        <row r="763">
          <cell r="A763" t="str">
            <v>7928</v>
          </cell>
          <cell r="B763" t="str">
            <v>171-Пятерочка</v>
          </cell>
          <cell r="C763" t="str">
            <v>171</v>
          </cell>
          <cell r="D763" t="str">
            <v>X500/13SZ7928</v>
          </cell>
          <cell r="E763" t="str">
            <v>E1004648</v>
          </cell>
          <cell r="F763" t="str">
            <v>ТС Пятерочка</v>
          </cell>
          <cell r="G763" t="str">
            <v>Северо-Запад</v>
          </cell>
          <cell r="H763" t="str">
            <v>Северо-Запад 1</v>
          </cell>
          <cell r="I763" t="str">
            <v>Кластер Северо-Запад 12 СПБ-ЛО-Всеволожс</v>
          </cell>
          <cell r="J763" t="str">
            <v>Ленинградская обл.</v>
          </cell>
          <cell r="K763" t="str">
            <v>21.12.2011</v>
          </cell>
          <cell r="L763" t="str">
            <v>188760</v>
          </cell>
          <cell r="M763" t="str">
            <v>г.Приозерск</v>
          </cell>
          <cell r="N763" t="str">
            <v>г.Приозерск, Маяковского ул., 9</v>
          </cell>
          <cell r="O763" t="str">
            <v>Аренда</v>
          </cell>
        </row>
        <row r="764">
          <cell r="A764" t="str">
            <v>7929</v>
          </cell>
          <cell r="B764" t="str">
            <v>859-Пятерочка</v>
          </cell>
          <cell r="C764" t="str">
            <v>859</v>
          </cell>
          <cell r="D764" t="str">
            <v>X500/13SZ7929</v>
          </cell>
          <cell r="E764" t="str">
            <v>E1004240</v>
          </cell>
          <cell r="F764" t="str">
            <v>ТС Пятерочка</v>
          </cell>
          <cell r="G764" t="str">
            <v>Северо-Запад</v>
          </cell>
          <cell r="H764" t="str">
            <v>Северо-Запад 1</v>
          </cell>
          <cell r="I764" t="str">
            <v>Кластер Северо-Запад 16 Карелия</v>
          </cell>
          <cell r="J764" t="str">
            <v>Республика Карелия</v>
          </cell>
          <cell r="K764" t="str">
            <v>15.12.2011</v>
          </cell>
          <cell r="L764" t="str">
            <v>186790</v>
          </cell>
          <cell r="M764" t="str">
            <v>г.Сортавала</v>
          </cell>
          <cell r="N764" t="str">
            <v>г.Сортавала, Промышленная ул., 32</v>
          </cell>
          <cell r="O764" t="str">
            <v>Аренда</v>
          </cell>
        </row>
        <row r="765">
          <cell r="A765" t="str">
            <v>7954</v>
          </cell>
          <cell r="B765" t="str">
            <v>117-Пятерочка</v>
          </cell>
          <cell r="C765" t="str">
            <v>117</v>
          </cell>
          <cell r="D765" t="str">
            <v>X500/13SZ7954</v>
          </cell>
          <cell r="E765" t="str">
            <v>E1004983</v>
          </cell>
          <cell r="F765" t="str">
            <v>ТС Пятерочка</v>
          </cell>
          <cell r="G765" t="str">
            <v>Северо-Запад</v>
          </cell>
          <cell r="H765" t="str">
            <v>Северо-Запад 1</v>
          </cell>
          <cell r="I765" t="str">
            <v>Кластер Северо-Запад 12 СПБ-ЛО-Всеволожс</v>
          </cell>
          <cell r="J765" t="str">
            <v>Ленинградская обл.</v>
          </cell>
          <cell r="K765" t="str">
            <v>28.06.2012</v>
          </cell>
          <cell r="L765" t="str">
            <v>188730</v>
          </cell>
          <cell r="M765" t="str">
            <v>п.Сосново</v>
          </cell>
          <cell r="N765" t="str">
            <v>п.Сосново, Ленинградская ул., 30</v>
          </cell>
          <cell r="O765" t="str">
            <v>Аренда</v>
          </cell>
        </row>
        <row r="766">
          <cell r="A766" t="str">
            <v>7955</v>
          </cell>
          <cell r="B766" t="str">
            <v>181-Пятерочка</v>
          </cell>
          <cell r="C766" t="str">
            <v>181</v>
          </cell>
          <cell r="D766" t="str">
            <v>X500/13SZ7955</v>
          </cell>
          <cell r="E766" t="str">
            <v>E1005924</v>
          </cell>
          <cell r="F766" t="str">
            <v>ТС Пятерочка</v>
          </cell>
          <cell r="G766" t="str">
            <v>Северо-Запад</v>
          </cell>
          <cell r="H766" t="str">
            <v>Северо-Запад 3</v>
          </cell>
          <cell r="I766" t="str">
            <v>Кластер Северо-Запад 05 Тосно</v>
          </cell>
          <cell r="J766" t="str">
            <v>Ленинградская обл.</v>
          </cell>
          <cell r="K766" t="str">
            <v>30.03.2012</v>
          </cell>
          <cell r="L766" t="str">
            <v>187010</v>
          </cell>
          <cell r="M766" t="str">
            <v>п.Ульяновка</v>
          </cell>
          <cell r="N766" t="str">
            <v>п.Ульяновка, Свободная ул., 32</v>
          </cell>
          <cell r="O766" t="str">
            <v>Аренда</v>
          </cell>
        </row>
        <row r="767">
          <cell r="A767" t="str">
            <v>8000</v>
          </cell>
          <cell r="B767" t="str">
            <v>180-Пятерочка</v>
          </cell>
          <cell r="C767" t="str">
            <v>180</v>
          </cell>
          <cell r="D767" t="str">
            <v>X500/13SZ8000</v>
          </cell>
          <cell r="E767" t="str">
            <v>E1004606</v>
          </cell>
          <cell r="F767" t="str">
            <v>ТС Пятерочка</v>
          </cell>
          <cell r="G767" t="str">
            <v>Северо-Запад</v>
          </cell>
          <cell r="H767" t="str">
            <v>Северо-Запад 2</v>
          </cell>
          <cell r="I767" t="str">
            <v>Кластер Северо-Запад 02 ЛО-Гатчина</v>
          </cell>
          <cell r="J767" t="str">
            <v>Ленинградская обл.</v>
          </cell>
          <cell r="K767" t="str">
            <v>08.12.2011</v>
          </cell>
          <cell r="L767" t="str">
            <v>188220</v>
          </cell>
          <cell r="M767" t="str">
            <v>п.Оредеж</v>
          </cell>
          <cell r="N767" t="str">
            <v>п.Оредеж, Карла Маркса ул., 10 А</v>
          </cell>
          <cell r="O767" t="str">
            <v>Аренда</v>
          </cell>
        </row>
        <row r="768">
          <cell r="A768" t="str">
            <v>8001</v>
          </cell>
          <cell r="B768" t="str">
            <v>182-Пятерочка</v>
          </cell>
          <cell r="C768" t="str">
            <v>182</v>
          </cell>
          <cell r="D768" t="str">
            <v>X500/13SZ8001</v>
          </cell>
          <cell r="E768" t="str">
            <v>E1004256</v>
          </cell>
          <cell r="F768" t="str">
            <v>ТС Пятерочка</v>
          </cell>
          <cell r="G768" t="str">
            <v>Северо-Запад</v>
          </cell>
          <cell r="H768" t="str">
            <v>Северо-Запад 2</v>
          </cell>
          <cell r="I768" t="str">
            <v>Кластер Северо-Запад 04 Новгород</v>
          </cell>
          <cell r="J768" t="str">
            <v>Новгородская обл.</v>
          </cell>
          <cell r="K768" t="str">
            <v>20.12.2011</v>
          </cell>
          <cell r="L768" t="str">
            <v>173502</v>
          </cell>
          <cell r="M768" t="str">
            <v>п.Подберезье</v>
          </cell>
          <cell r="N768" t="str">
            <v>п.Подберезье, Новгородская ул., 5</v>
          </cell>
          <cell r="O768" t="str">
            <v>Аренда</v>
          </cell>
        </row>
        <row r="769">
          <cell r="A769" t="str">
            <v>8002</v>
          </cell>
          <cell r="B769" t="str">
            <v>183-Пятерочка</v>
          </cell>
          <cell r="C769" t="str">
            <v>183</v>
          </cell>
          <cell r="D769" t="str">
            <v>X500/13SZ8002</v>
          </cell>
          <cell r="E769" t="str">
            <v>E1004650</v>
          </cell>
          <cell r="F769" t="str">
            <v>ТС Пятерочка</v>
          </cell>
          <cell r="G769" t="str">
            <v>Северо-Запад</v>
          </cell>
          <cell r="H769" t="str">
            <v>Северо-Запад 3</v>
          </cell>
          <cell r="I769" t="str">
            <v>Кластер Северо-Запад 11 СПБ-ЛО-Выборг</v>
          </cell>
          <cell r="J769" t="str">
            <v>Ленинградская обл.</v>
          </cell>
          <cell r="K769" t="str">
            <v>26.12.2011</v>
          </cell>
          <cell r="L769" t="str">
            <v>188901</v>
          </cell>
          <cell r="M769" t="str">
            <v>п.Гончарово</v>
          </cell>
          <cell r="N769" t="str">
            <v>п.Гончарово, МО "Гончаровское сельское поселение"</v>
          </cell>
          <cell r="O769" t="str">
            <v>Аренда</v>
          </cell>
        </row>
        <row r="770">
          <cell r="A770" t="str">
            <v>8003</v>
          </cell>
          <cell r="B770" t="str">
            <v>186-Пятерочка</v>
          </cell>
          <cell r="C770" t="str">
            <v>186</v>
          </cell>
          <cell r="D770" t="str">
            <v>X500/13SZ8003</v>
          </cell>
          <cell r="E770" t="str">
            <v>E1004232</v>
          </cell>
          <cell r="F770" t="str">
            <v>ТС Пятерочка</v>
          </cell>
          <cell r="G770" t="str">
            <v>Северо-Запад</v>
          </cell>
          <cell r="H770" t="str">
            <v>Северо-Запад 3</v>
          </cell>
          <cell r="I770" t="str">
            <v>Кластер Северо-Запад 10 СПБ-ЛО-Петергоф</v>
          </cell>
          <cell r="J770" t="str">
            <v>Ленинградская обл.</v>
          </cell>
          <cell r="K770" t="str">
            <v>29.06.2012</v>
          </cell>
          <cell r="L770" t="str">
            <v>188508</v>
          </cell>
          <cell r="M770" t="str">
            <v>д.Виллози</v>
          </cell>
          <cell r="N770" t="str">
            <v>д.Виллози, б/у, 11</v>
          </cell>
          <cell r="O770" t="str">
            <v>Аренда</v>
          </cell>
        </row>
        <row r="771">
          <cell r="A771" t="str">
            <v>8005</v>
          </cell>
          <cell r="B771" t="str">
            <v>863-Пятерочка</v>
          </cell>
          <cell r="C771" t="str">
            <v>863</v>
          </cell>
          <cell r="D771" t="str">
            <v>X500/13SZ8005</v>
          </cell>
          <cell r="E771" t="str">
            <v>E1004241</v>
          </cell>
          <cell r="F771" t="str">
            <v>ТС Пятерочка</v>
          </cell>
          <cell r="G771" t="str">
            <v>Северо-Запад</v>
          </cell>
          <cell r="H771" t="str">
            <v>Северо-Запад 1</v>
          </cell>
          <cell r="I771" t="str">
            <v>Кластер Северо-Запад 16 Карелия</v>
          </cell>
          <cell r="J771" t="str">
            <v>Республика Карелия</v>
          </cell>
          <cell r="K771" t="str">
            <v>19.12.2011</v>
          </cell>
          <cell r="L771" t="str">
            <v>186870</v>
          </cell>
          <cell r="M771" t="str">
            <v>г.Суоярви</v>
          </cell>
          <cell r="N771" t="str">
            <v>г.Суоярви, Ленина ул., 30 А</v>
          </cell>
          <cell r="O771" t="str">
            <v>Аренда</v>
          </cell>
        </row>
        <row r="772">
          <cell r="A772" t="str">
            <v>8052</v>
          </cell>
          <cell r="B772" t="str">
            <v>172-Пятерочка</v>
          </cell>
          <cell r="C772" t="str">
            <v>172</v>
          </cell>
          <cell r="D772" t="str">
            <v>X500/13SZ8052</v>
          </cell>
          <cell r="E772" t="str">
            <v>E1004261</v>
          </cell>
          <cell r="F772" t="str">
            <v>ТС Пятерочка</v>
          </cell>
          <cell r="G772" t="str">
            <v>Северо-Запад</v>
          </cell>
          <cell r="H772" t="str">
            <v>Северо-Запад 1</v>
          </cell>
          <cell r="I772" t="str">
            <v>Кластер Северо-Запад 12 СПБ-ЛО-Всеволожс</v>
          </cell>
          <cell r="J772" t="str">
            <v>Ленинградская обл.</v>
          </cell>
          <cell r="K772" t="str">
            <v>28.02.2012</v>
          </cell>
          <cell r="L772" t="str">
            <v>188680</v>
          </cell>
          <cell r="M772" t="str">
            <v>с.Павлово</v>
          </cell>
          <cell r="N772" t="str">
            <v>с.Павлово, Быкова ул., 27 а лит.Э</v>
          </cell>
          <cell r="O772" t="str">
            <v>Аренда</v>
          </cell>
        </row>
        <row r="773">
          <cell r="A773" t="str">
            <v>8053</v>
          </cell>
          <cell r="B773" t="str">
            <v>189-Пятерочка</v>
          </cell>
          <cell r="C773" t="str">
            <v>189</v>
          </cell>
          <cell r="D773" t="str">
            <v>X500/13SZ8053</v>
          </cell>
          <cell r="E773" t="str">
            <v>E1004862</v>
          </cell>
          <cell r="F773" t="str">
            <v>ТС Пятерочка</v>
          </cell>
          <cell r="G773" t="str">
            <v>Северо-Запад</v>
          </cell>
          <cell r="H773" t="str">
            <v>Северо-Запад 3</v>
          </cell>
          <cell r="I773" t="str">
            <v>Кластер Северо-Запад 11 СПБ-ЛО-Выборг</v>
          </cell>
          <cell r="J773" t="str">
            <v>Ленинградская обл.</v>
          </cell>
          <cell r="K773" t="str">
            <v>31.05.2012</v>
          </cell>
          <cell r="L773" t="str">
            <v>188918</v>
          </cell>
          <cell r="M773" t="str">
            <v>п.Советский</v>
          </cell>
          <cell r="N773" t="str">
            <v>п.Советский, Садовая ул., 46</v>
          </cell>
          <cell r="O773" t="str">
            <v>Аренда</v>
          </cell>
        </row>
        <row r="774">
          <cell r="A774" t="str">
            <v>8069</v>
          </cell>
          <cell r="B774" t="str">
            <v>1998-Пятерочка</v>
          </cell>
          <cell r="C774" t="str">
            <v>1998</v>
          </cell>
          <cell r="D774" t="str">
            <v>X500/13CT8069</v>
          </cell>
          <cell r="E774" t="str">
            <v>E1004471</v>
          </cell>
          <cell r="F774" t="str">
            <v>ТС Пятерочка</v>
          </cell>
          <cell r="G774" t="str">
            <v>Северо-Запад</v>
          </cell>
          <cell r="H774" t="str">
            <v>Северо-Запад 2</v>
          </cell>
          <cell r="I774" t="str">
            <v>Кластер Северо-Запад 09 Тверь-Запад</v>
          </cell>
          <cell r="J774" t="str">
            <v>Тверская обл.</v>
          </cell>
          <cell r="K774" t="str">
            <v>19.12.2012</v>
          </cell>
          <cell r="L774" t="str">
            <v>#</v>
          </cell>
          <cell r="M774" t="str">
            <v>г.Торопец</v>
          </cell>
          <cell r="N774" t="str">
            <v>г.Торопец, Советская ул., 85 В</v>
          </cell>
          <cell r="O774" t="str">
            <v>Аренда</v>
          </cell>
        </row>
        <row r="775">
          <cell r="A775" t="str">
            <v>8087</v>
          </cell>
          <cell r="B775" t="str">
            <v>178-Пятерочка</v>
          </cell>
          <cell r="C775" t="str">
            <v>178</v>
          </cell>
          <cell r="D775" t="str">
            <v>X500/13SZ8087</v>
          </cell>
          <cell r="E775" t="str">
            <v>E1004255</v>
          </cell>
          <cell r="F775" t="str">
            <v>ТС Пятерочка</v>
          </cell>
          <cell r="G775" t="str">
            <v>Северо-Запад</v>
          </cell>
          <cell r="H775" t="str">
            <v>Северо-Запад 1</v>
          </cell>
          <cell r="I775" t="str">
            <v>Кластер Северо-Запад 01 ЛО Волхов-Тихвин</v>
          </cell>
          <cell r="J775" t="str">
            <v>Ленинградская обл.</v>
          </cell>
          <cell r="K775" t="str">
            <v>30.01.2012</v>
          </cell>
          <cell r="L775" t="str">
            <v>187120</v>
          </cell>
          <cell r="M775" t="str">
            <v>гп.Будогощь</v>
          </cell>
          <cell r="N775" t="str">
            <v>гп.Будогощь, Железнодорожная ул., 6 Б</v>
          </cell>
          <cell r="O775" t="str">
            <v>Аренда</v>
          </cell>
        </row>
        <row r="776">
          <cell r="A776" t="str">
            <v>8088</v>
          </cell>
          <cell r="B776" t="str">
            <v>195-Пятерочка</v>
          </cell>
          <cell r="C776" t="str">
            <v>195</v>
          </cell>
          <cell r="D776" t="str">
            <v>X500/13SZ8088</v>
          </cell>
          <cell r="E776" t="str">
            <v>E1004147</v>
          </cell>
          <cell r="F776" t="str">
            <v>ТС Пятерочка</v>
          </cell>
          <cell r="G776" t="str">
            <v>Северо-Запад</v>
          </cell>
          <cell r="H776" t="str">
            <v>Северо-Запад 2</v>
          </cell>
          <cell r="I776" t="str">
            <v>Кластер Северо-Запад 03 Псков</v>
          </cell>
          <cell r="J776" t="str">
            <v>Псковская обл.</v>
          </cell>
          <cell r="K776" t="str">
            <v>26.01.2012</v>
          </cell>
          <cell r="L776" t="str">
            <v>180024</v>
          </cell>
          <cell r="M776" t="str">
            <v>д.Борисовичи</v>
          </cell>
          <cell r="N776" t="str">
            <v>д.Борисовичи, Михайловская ул., 1 п.1001</v>
          </cell>
          <cell r="O776" t="str">
            <v>Аренда</v>
          </cell>
        </row>
        <row r="777">
          <cell r="A777" t="str">
            <v>8091</v>
          </cell>
          <cell r="B777" t="str">
            <v>196-Пятерочка</v>
          </cell>
          <cell r="C777" t="str">
            <v>196</v>
          </cell>
          <cell r="D777" t="str">
            <v>X500/13SZ8091</v>
          </cell>
          <cell r="E777" t="str">
            <v>E1004230</v>
          </cell>
          <cell r="F777" t="str">
            <v>ТС Пятерочка</v>
          </cell>
          <cell r="G777" t="str">
            <v>Северо-Запад</v>
          </cell>
          <cell r="H777" t="str">
            <v>Северо-Запад 1</v>
          </cell>
          <cell r="I777" t="str">
            <v>Кластер Северо-Запад 01 ЛО Волхов-Тихвин</v>
          </cell>
          <cell r="J777" t="str">
            <v>Ленинградская обл.</v>
          </cell>
          <cell r="K777" t="str">
            <v>31.03.2012</v>
          </cell>
          <cell r="L777" t="str">
            <v>187725</v>
          </cell>
          <cell r="M777" t="str">
            <v>п.Рассвет</v>
          </cell>
          <cell r="N777" t="str">
            <v>п.Рассвет9 1</v>
          </cell>
          <cell r="O777" t="str">
            <v>Собственность</v>
          </cell>
        </row>
        <row r="778">
          <cell r="A778" t="str">
            <v>8101</v>
          </cell>
          <cell r="B778" t="str">
            <v>853-Пятерочка</v>
          </cell>
          <cell r="C778" t="str">
            <v>853</v>
          </cell>
          <cell r="D778" t="str">
            <v>X500/13SZ8101</v>
          </cell>
          <cell r="E778" t="str">
            <v>E1004235</v>
          </cell>
          <cell r="F778" t="str">
            <v>ТС Пятерочка</v>
          </cell>
          <cell r="G778" t="str">
            <v>Северо-Запад</v>
          </cell>
          <cell r="H778" t="str">
            <v>Северо-Запад 1</v>
          </cell>
          <cell r="I778" t="str">
            <v>Кластер Северо-Запад 16 Карелия</v>
          </cell>
          <cell r="J778" t="str">
            <v>Республика Карелия</v>
          </cell>
          <cell r="K778" t="str">
            <v>22.02.2012</v>
          </cell>
          <cell r="L778" t="str">
            <v>185031</v>
          </cell>
          <cell r="M778" t="str">
            <v>г.Петрозаводск</v>
          </cell>
          <cell r="N778" t="str">
            <v>г.Петрозаводск, Виданская ул., 22</v>
          </cell>
          <cell r="O778" t="str">
            <v>Аренда</v>
          </cell>
        </row>
        <row r="779">
          <cell r="A779" t="str">
            <v>8102</v>
          </cell>
          <cell r="B779" t="str">
            <v>864-Пятерочка</v>
          </cell>
          <cell r="C779" t="str">
            <v>864</v>
          </cell>
          <cell r="D779" t="str">
            <v>X500/13SZ8102</v>
          </cell>
          <cell r="E779" t="str">
            <v>E1004234</v>
          </cell>
          <cell r="F779" t="str">
            <v>ТС Пятерочка</v>
          </cell>
          <cell r="G779" t="str">
            <v>Северо-Запад</v>
          </cell>
          <cell r="H779" t="str">
            <v>Северо-Запад 1</v>
          </cell>
          <cell r="I779" t="str">
            <v>Кластер Северо-Запад 16 Карелия</v>
          </cell>
          <cell r="J779" t="str">
            <v>Республика Карелия</v>
          </cell>
          <cell r="K779" t="str">
            <v>22.02.2012</v>
          </cell>
          <cell r="L779" t="str">
            <v>185031</v>
          </cell>
          <cell r="M779" t="str">
            <v>г.Петрозаводск</v>
          </cell>
          <cell r="N779" t="str">
            <v>г.Петрозаводск, Московская ул., 8</v>
          </cell>
          <cell r="O779" t="str">
            <v>Аренда</v>
          </cell>
        </row>
        <row r="780">
          <cell r="A780" t="str">
            <v>8110</v>
          </cell>
          <cell r="B780" t="str">
            <v>197-Пятерочка</v>
          </cell>
          <cell r="C780" t="str">
            <v>197</v>
          </cell>
          <cell r="D780" t="str">
            <v>X500/13SZ8110</v>
          </cell>
          <cell r="E780" t="str">
            <v>E1004146</v>
          </cell>
          <cell r="F780" t="str">
            <v>ТС Пятерочка</v>
          </cell>
          <cell r="G780" t="str">
            <v>Северо-Запад</v>
          </cell>
          <cell r="H780" t="str">
            <v>Северо-Запад 1</v>
          </cell>
          <cell r="I780" t="str">
            <v>Кластер Северо-Запад 01 ЛО Волхов-Тихвин</v>
          </cell>
          <cell r="J780" t="str">
            <v>Ленинградская обл.</v>
          </cell>
          <cell r="K780" t="str">
            <v>19.04.2012</v>
          </cell>
          <cell r="L780" t="str">
            <v>187406</v>
          </cell>
          <cell r="M780" t="str">
            <v>г.Волхов</v>
          </cell>
          <cell r="N780" t="str">
            <v>г.Волхов, Пирогова ул., 1</v>
          </cell>
          <cell r="O780" t="str">
            <v>Аренда</v>
          </cell>
        </row>
        <row r="781">
          <cell r="A781" t="str">
            <v>8112</v>
          </cell>
          <cell r="B781" t="str">
            <v>2011-Пятерочка</v>
          </cell>
          <cell r="C781" t="str">
            <v>2011</v>
          </cell>
          <cell r="D781" t="str">
            <v>X500/13CT8112</v>
          </cell>
          <cell r="E781" t="str">
            <v>E1004410</v>
          </cell>
          <cell r="F781" t="str">
            <v>ТС Пятерочка</v>
          </cell>
          <cell r="G781" t="str">
            <v>Северо-Запад</v>
          </cell>
          <cell r="H781" t="str">
            <v>Северо-Запад 2</v>
          </cell>
          <cell r="I781" t="str">
            <v>Кластер Северо-Запад 09 Тверь-Запад</v>
          </cell>
          <cell r="J781" t="str">
            <v>Тверская обл.</v>
          </cell>
          <cell r="K781" t="str">
            <v>23.03.2012</v>
          </cell>
          <cell r="L781" t="str">
            <v>172730</v>
          </cell>
          <cell r="M781" t="str">
            <v>г.Осташков</v>
          </cell>
          <cell r="N781" t="str">
            <v>г.Осташков, Загородная ул., 26 Б</v>
          </cell>
          <cell r="O781" t="str">
            <v>Аренда</v>
          </cell>
        </row>
        <row r="782">
          <cell r="A782" t="str">
            <v>8119</v>
          </cell>
          <cell r="B782" t="str">
            <v>200-Пятерочка</v>
          </cell>
          <cell r="C782" t="str">
            <v>200</v>
          </cell>
          <cell r="D782" t="str">
            <v>X500/13SZ8119</v>
          </cell>
          <cell r="E782" t="str">
            <v>E1004148</v>
          </cell>
          <cell r="F782" t="str">
            <v>ТС Пятерочка</v>
          </cell>
          <cell r="G782" t="str">
            <v>Северо-Запад</v>
          </cell>
          <cell r="H782" t="str">
            <v>Северо-Запад 3</v>
          </cell>
          <cell r="I782" t="str">
            <v>Кластер Северо-Запад 05 Тосно</v>
          </cell>
          <cell r="J782" t="str">
            <v>Ленинградская обл.</v>
          </cell>
          <cell r="K782" t="str">
            <v>30.03.2012</v>
          </cell>
          <cell r="L782" t="str">
            <v>187030</v>
          </cell>
          <cell r="M782" t="str">
            <v>г.Никольское</v>
          </cell>
          <cell r="N782" t="str">
            <v>г.Никольское, Первомайская ул., 13/1 пом.1</v>
          </cell>
          <cell r="O782" t="str">
            <v>Собственность</v>
          </cell>
        </row>
        <row r="783">
          <cell r="A783" t="str">
            <v>8149</v>
          </cell>
          <cell r="B783" t="str">
            <v>201-Пятерочка</v>
          </cell>
          <cell r="C783" t="str">
            <v>201</v>
          </cell>
          <cell r="D783" t="str">
            <v>X500/13SZ8149</v>
          </cell>
          <cell r="E783" t="str">
            <v>E1004251</v>
          </cell>
          <cell r="F783" t="str">
            <v>ТС Пятерочка</v>
          </cell>
          <cell r="G783" t="str">
            <v>Северо-Запад</v>
          </cell>
          <cell r="H783" t="str">
            <v>Северо-Запад 2</v>
          </cell>
          <cell r="I783" t="str">
            <v>Кластер Северо-Запад 03 Псков</v>
          </cell>
          <cell r="J783" t="str">
            <v>Псковская обл.</v>
          </cell>
          <cell r="K783" t="str">
            <v>28.04.2012</v>
          </cell>
          <cell r="L783" t="str">
            <v>180530</v>
          </cell>
          <cell r="M783" t="str">
            <v>с.Середка</v>
          </cell>
          <cell r="N783" t="str">
            <v>с.Середка, Ленинская ул, 35</v>
          </cell>
          <cell r="O783" t="str">
            <v>Аренда</v>
          </cell>
        </row>
        <row r="784">
          <cell r="A784" t="str">
            <v>8150</v>
          </cell>
          <cell r="B784" t="str">
            <v>202-Пятерочка</v>
          </cell>
          <cell r="C784" t="str">
            <v>202</v>
          </cell>
          <cell r="D784" t="str">
            <v>X500/13SZ8150</v>
          </cell>
          <cell r="E784" t="str">
            <v>E1004980</v>
          </cell>
          <cell r="F784" t="str">
            <v>ТС Пятерочка</v>
          </cell>
          <cell r="G784" t="str">
            <v>Северо-Запад</v>
          </cell>
          <cell r="H784" t="str">
            <v>Северо-Запад 1</v>
          </cell>
          <cell r="I784" t="str">
            <v>Кластер Северо-Запад 01 ЛО Волхов-Тихвин</v>
          </cell>
          <cell r="J784" t="str">
            <v>Ленинградская обл.</v>
          </cell>
          <cell r="K784" t="str">
            <v>31.05.2012</v>
          </cell>
          <cell r="L784" t="str">
            <v>187406</v>
          </cell>
          <cell r="M784" t="str">
            <v>г.Волхов</v>
          </cell>
          <cell r="N784" t="str">
            <v>г.Волхов, Федюнинского ул., 4</v>
          </cell>
          <cell r="O784" t="str">
            <v>Аренда</v>
          </cell>
        </row>
        <row r="785">
          <cell r="A785" t="str">
            <v>8156</v>
          </cell>
          <cell r="B785" t="str">
            <v>2053-Пятерочка</v>
          </cell>
          <cell r="C785" t="str">
            <v>2053</v>
          </cell>
          <cell r="D785" t="str">
            <v>X500/13CT8156</v>
          </cell>
          <cell r="E785" t="str">
            <v>E1004435</v>
          </cell>
          <cell r="F785" t="str">
            <v>ТС Пятерочка</v>
          </cell>
          <cell r="G785" t="str">
            <v>Северо-Запад</v>
          </cell>
          <cell r="H785" t="str">
            <v>Северо-Запад 2</v>
          </cell>
          <cell r="I785" t="str">
            <v>Кластер Северо-Запад 07 Тверь-Центр</v>
          </cell>
          <cell r="J785" t="str">
            <v>Тверская обл.</v>
          </cell>
          <cell r="K785" t="str">
            <v>30.09.2013</v>
          </cell>
          <cell r="L785" t="str">
            <v>172008</v>
          </cell>
          <cell r="M785" t="str">
            <v>г.Торжок</v>
          </cell>
          <cell r="N785" t="str">
            <v>г.Торжок, Красноармейская ул., 14</v>
          </cell>
          <cell r="O785" t="str">
            <v>Аренда</v>
          </cell>
        </row>
        <row r="786">
          <cell r="A786" t="str">
            <v>8158</v>
          </cell>
          <cell r="B786" t="str">
            <v>198-Пятерочка</v>
          </cell>
          <cell r="C786" t="str">
            <v>198</v>
          </cell>
          <cell r="D786" t="str">
            <v>X500/13SZ8158</v>
          </cell>
          <cell r="E786" t="str">
            <v>E1004566</v>
          </cell>
          <cell r="F786" t="str">
            <v>ТС Пятерочка</v>
          </cell>
          <cell r="G786" t="str">
            <v>Северо-Запад</v>
          </cell>
          <cell r="H786" t="str">
            <v>Северо-Запад 1</v>
          </cell>
          <cell r="I786" t="str">
            <v>Кластер Северо-Запад 12 СПБ-ЛО-Всеволожс</v>
          </cell>
          <cell r="J786" t="str">
            <v>Ленинградская обл.</v>
          </cell>
          <cell r="K786" t="str">
            <v>31.03.2012</v>
          </cell>
          <cell r="L786" t="str">
            <v>188679</v>
          </cell>
          <cell r="M786" t="str">
            <v>пгт.им.Морозова</v>
          </cell>
          <cell r="N786" t="str">
            <v>пгт.им.Морозова, Жука ул., 2</v>
          </cell>
          <cell r="O786" t="str">
            <v>Аренда</v>
          </cell>
        </row>
        <row r="787">
          <cell r="A787" t="str">
            <v>8173</v>
          </cell>
          <cell r="B787" t="str">
            <v>2060-Пятерочка</v>
          </cell>
          <cell r="C787" t="str">
            <v>2060</v>
          </cell>
          <cell r="D787" t="str">
            <v>X500/13SZ8173</v>
          </cell>
          <cell r="E787" t="str">
            <v>E1004239</v>
          </cell>
          <cell r="F787" t="str">
            <v>ТС Пятерочка</v>
          </cell>
          <cell r="G787" t="str">
            <v>Северо-Запад</v>
          </cell>
          <cell r="H787" t="str">
            <v>Северо-Запад 1</v>
          </cell>
          <cell r="I787" t="str">
            <v>Кластер Северо-Запад 16 Карелия</v>
          </cell>
          <cell r="J787" t="str">
            <v>Республика Карелия</v>
          </cell>
          <cell r="K787" t="str">
            <v>18.05.2012</v>
          </cell>
          <cell r="L787" t="str">
            <v>186810</v>
          </cell>
          <cell r="M787" t="str">
            <v>г.Питкяранта</v>
          </cell>
          <cell r="N787" t="str">
            <v>г.Питкяранта, Привокзальная ул., 1 пом.1</v>
          </cell>
          <cell r="O787" t="str">
            <v>Собственность</v>
          </cell>
        </row>
        <row r="788">
          <cell r="A788" t="str">
            <v>8174</v>
          </cell>
          <cell r="B788" t="str">
            <v>2113-Пятерочка</v>
          </cell>
          <cell r="C788" t="str">
            <v>2113</v>
          </cell>
          <cell r="D788" t="str">
            <v>X500/13SZ8174</v>
          </cell>
          <cell r="E788" t="str">
            <v>E1004669</v>
          </cell>
          <cell r="F788" t="str">
            <v>ТС Пятерочка</v>
          </cell>
          <cell r="G788" t="str">
            <v>Северо-Запад</v>
          </cell>
          <cell r="H788" t="str">
            <v>Северо-Запад 3</v>
          </cell>
          <cell r="I788" t="str">
            <v>Кластер Северо-Запад 11 СПБ-ЛО-Выборг</v>
          </cell>
          <cell r="J788" t="str">
            <v>Ленинградская обл.</v>
          </cell>
          <cell r="K788" t="str">
            <v>31.05.2012</v>
          </cell>
          <cell r="L788" t="str">
            <v>188839</v>
          </cell>
          <cell r="M788" t="str">
            <v>п.Ленинское</v>
          </cell>
          <cell r="N788" t="str">
            <v>п.Ленинскоеб/н</v>
          </cell>
          <cell r="O788" t="str">
            <v>Аренда</v>
          </cell>
        </row>
        <row r="789">
          <cell r="A789" t="str">
            <v>8182</v>
          </cell>
          <cell r="B789" t="str">
            <v>194-Пятерочка</v>
          </cell>
          <cell r="C789" t="str">
            <v>194</v>
          </cell>
          <cell r="D789" t="str">
            <v>X500/13SZ8182</v>
          </cell>
          <cell r="E789" t="str">
            <v>E1004254</v>
          </cell>
          <cell r="F789" t="str">
            <v>ТС Пятерочка</v>
          </cell>
          <cell r="G789" t="str">
            <v>Северо-Запад</v>
          </cell>
          <cell r="H789" t="str">
            <v>Северо-Запад 3</v>
          </cell>
          <cell r="I789" t="str">
            <v>Кластер Северо-Запад 10 СПБ-ЛО-Петергоф</v>
          </cell>
          <cell r="J789" t="str">
            <v>Ленинградская обл.</v>
          </cell>
          <cell r="K789" t="str">
            <v>25.05.2012</v>
          </cell>
          <cell r="L789" t="str">
            <v>188520</v>
          </cell>
          <cell r="M789" t="str">
            <v>д.Гостилицы</v>
          </cell>
          <cell r="N789" t="str">
            <v>д.Гостилицыб/н</v>
          </cell>
          <cell r="O789" t="str">
            <v>Аренда</v>
          </cell>
        </row>
        <row r="790">
          <cell r="A790" t="str">
            <v>8195</v>
          </cell>
          <cell r="B790" t="str">
            <v>2103-Пятерочка</v>
          </cell>
          <cell r="C790" t="str">
            <v>2103</v>
          </cell>
          <cell r="D790" t="str">
            <v>X500/13SZ8195</v>
          </cell>
          <cell r="E790" t="str">
            <v>E1004271</v>
          </cell>
          <cell r="F790" t="str">
            <v>ТС Пятерочка</v>
          </cell>
          <cell r="G790" t="str">
            <v>Северо-Запад</v>
          </cell>
          <cell r="H790" t="str">
            <v>Северо-Запад 2</v>
          </cell>
          <cell r="I790" t="str">
            <v>Кластер Северо-Запад 03 Псков</v>
          </cell>
          <cell r="J790" t="str">
            <v>Псковская обл.</v>
          </cell>
          <cell r="K790" t="str">
            <v>07.12.2012</v>
          </cell>
          <cell r="L790" t="str">
            <v>181000</v>
          </cell>
          <cell r="M790" t="str">
            <v>пгт.Плюсса</v>
          </cell>
          <cell r="N790" t="str">
            <v>пгт.Плюсса, Железнодорожная ул., 3</v>
          </cell>
          <cell r="O790" t="str">
            <v>Аренда</v>
          </cell>
        </row>
        <row r="791">
          <cell r="A791" t="str">
            <v>8196</v>
          </cell>
          <cell r="B791" t="str">
            <v>2107-Пятерочка</v>
          </cell>
          <cell r="C791" t="str">
            <v>2107</v>
          </cell>
          <cell r="D791" t="str">
            <v>X500/13SZ8196</v>
          </cell>
          <cell r="E791" t="str">
            <v>E1004567</v>
          </cell>
          <cell r="F791" t="str">
            <v>ТС Пятерочка</v>
          </cell>
          <cell r="G791" t="str">
            <v>Северо-Запад</v>
          </cell>
          <cell r="H791" t="str">
            <v>Северо-Запад 1</v>
          </cell>
          <cell r="I791" t="str">
            <v>Кластер Северо-Запад 16 Карелия</v>
          </cell>
          <cell r="J791" t="str">
            <v>Республика Карелия</v>
          </cell>
          <cell r="K791" t="str">
            <v>07.12.2012</v>
          </cell>
          <cell r="L791" t="str">
            <v>186225</v>
          </cell>
          <cell r="M791" t="str">
            <v>г.Кондопога</v>
          </cell>
          <cell r="N791" t="str">
            <v>г.Кондопога, Заводская ул., 20</v>
          </cell>
          <cell r="O791" t="str">
            <v>Аренда</v>
          </cell>
        </row>
        <row r="792">
          <cell r="A792" t="str">
            <v>8198</v>
          </cell>
          <cell r="B792" t="str">
            <v>2141-Пятерочка</v>
          </cell>
          <cell r="C792" t="str">
            <v>2141</v>
          </cell>
          <cell r="D792" t="str">
            <v>X500/13SZ8198</v>
          </cell>
          <cell r="E792" t="str">
            <v>E1004568</v>
          </cell>
          <cell r="F792" t="str">
            <v>ТС Пятерочка</v>
          </cell>
          <cell r="G792" t="str">
            <v>Северо-Запад</v>
          </cell>
          <cell r="H792" t="str">
            <v>Северо-Запад 3</v>
          </cell>
          <cell r="I792" t="str">
            <v>Кластер Северо-Запад 10 СПБ-ЛО-Петергоф</v>
          </cell>
          <cell r="J792" t="str">
            <v>Ленинградская обл.</v>
          </cell>
          <cell r="K792" t="str">
            <v>22.05.2012</v>
          </cell>
          <cell r="L792" t="str">
            <v>188480</v>
          </cell>
          <cell r="M792" t="str">
            <v>г.Кингисепп</v>
          </cell>
          <cell r="N792" t="str">
            <v>г.Кингисепп, Карла Маркса пр-кт, 21 А</v>
          </cell>
          <cell r="O792" t="str">
            <v>Аренда</v>
          </cell>
        </row>
        <row r="793">
          <cell r="A793" t="str">
            <v>8206</v>
          </cell>
          <cell r="B793" t="str">
            <v>187-Пятерочка</v>
          </cell>
          <cell r="C793" t="str">
            <v>187</v>
          </cell>
          <cell r="D793" t="str">
            <v>X500/13SZ8206</v>
          </cell>
          <cell r="E793" t="str">
            <v>E1004270</v>
          </cell>
          <cell r="F793" t="str">
            <v>ТС Пятерочка</v>
          </cell>
          <cell r="G793" t="str">
            <v>Северо-Запад</v>
          </cell>
          <cell r="H793" t="str">
            <v>Северо-Запад 2</v>
          </cell>
          <cell r="I793" t="str">
            <v>Кластер Северо-Запад 06 Великие Луки</v>
          </cell>
          <cell r="J793" t="str">
            <v>Псковская обл.</v>
          </cell>
          <cell r="K793" t="str">
            <v>28.06.2012</v>
          </cell>
          <cell r="L793" t="str">
            <v>182840</v>
          </cell>
          <cell r="M793" t="str">
            <v>рп.Бежаницы</v>
          </cell>
          <cell r="N793" t="str">
            <v>рп.Бежаницы, Советская ул., 31А</v>
          </cell>
          <cell r="O793" t="str">
            <v>Аренда</v>
          </cell>
        </row>
        <row r="794">
          <cell r="A794" t="str">
            <v>8240</v>
          </cell>
          <cell r="B794" t="str">
            <v>2203-Пятерочка</v>
          </cell>
          <cell r="C794" t="str">
            <v>2203</v>
          </cell>
          <cell r="D794" t="str">
            <v>X500/13CT8240</v>
          </cell>
          <cell r="E794" t="str">
            <v>E1004427</v>
          </cell>
          <cell r="F794" t="str">
            <v>ТС Пятерочка</v>
          </cell>
          <cell r="G794" t="str">
            <v>Северо-Запад</v>
          </cell>
          <cell r="H794" t="str">
            <v>Северо-Запад 2</v>
          </cell>
          <cell r="I794" t="str">
            <v>Кластер Северо-Запад 09 Тверь-Запад</v>
          </cell>
          <cell r="J794" t="str">
            <v>Тверская обл.</v>
          </cell>
          <cell r="K794" t="str">
            <v>22.06.2012</v>
          </cell>
          <cell r="L794" t="str">
            <v>172386</v>
          </cell>
          <cell r="M794" t="str">
            <v>г.Ржев</v>
          </cell>
          <cell r="N794" t="str">
            <v>г.Ржев, Краностроителей ул., 28 пом.I, II</v>
          </cell>
          <cell r="O794" t="str">
            <v>Аренда</v>
          </cell>
        </row>
        <row r="795">
          <cell r="A795" t="str">
            <v>8248</v>
          </cell>
          <cell r="B795" t="str">
            <v>1268-Пятерочка</v>
          </cell>
          <cell r="C795" t="str">
            <v>1268</v>
          </cell>
          <cell r="D795" t="str">
            <v>X500/13CT8248</v>
          </cell>
          <cell r="E795" t="str">
            <v>13CTI016</v>
          </cell>
          <cell r="F795" t="str">
            <v>ТС Пятерочка</v>
          </cell>
          <cell r="G795" t="str">
            <v>Северо-Запад</v>
          </cell>
          <cell r="H795" t="str">
            <v>Северо-Запад 2</v>
          </cell>
          <cell r="I795" t="str">
            <v>Кластер Северо-Запад 09 Тверь-Запад</v>
          </cell>
          <cell r="J795" t="str">
            <v>Тверская обл.</v>
          </cell>
          <cell r="K795" t="str">
            <v>30.06.2012</v>
          </cell>
          <cell r="L795" t="str">
            <v>172384</v>
          </cell>
          <cell r="M795" t="str">
            <v>г.Ржев</v>
          </cell>
          <cell r="N795" t="str">
            <v>г.Ржев, Привокзальная ул., 14 А</v>
          </cell>
          <cell r="O795" t="str">
            <v>Собственность</v>
          </cell>
        </row>
        <row r="796">
          <cell r="A796" t="str">
            <v>8284</v>
          </cell>
          <cell r="B796" t="str">
            <v>2255-Пятерочка</v>
          </cell>
          <cell r="C796" t="str">
            <v>2255</v>
          </cell>
          <cell r="D796" t="str">
            <v>X500/13SZ8284</v>
          </cell>
          <cell r="E796" t="str">
            <v>E1004268</v>
          </cell>
          <cell r="F796" t="str">
            <v>ТС Пятерочка</v>
          </cell>
          <cell r="G796" t="str">
            <v>Северо-Запад</v>
          </cell>
          <cell r="H796" t="str">
            <v>Северо-Запад 2</v>
          </cell>
          <cell r="I796" t="str">
            <v>Кластер Северо-Запад 02 ЛО-Гатчина</v>
          </cell>
          <cell r="J796" t="str">
            <v>Ленинградская обл.</v>
          </cell>
          <cell r="K796" t="str">
            <v>29.06.2012</v>
          </cell>
          <cell r="L796" t="str">
            <v>188400</v>
          </cell>
          <cell r="M796" t="str">
            <v>гп.Кикерино</v>
          </cell>
          <cell r="N796" t="str">
            <v>гп.Кикерино, Гатчинское ш., б/н</v>
          </cell>
          <cell r="O796" t="str">
            <v>Аренда</v>
          </cell>
        </row>
        <row r="797">
          <cell r="A797" t="str">
            <v>8297</v>
          </cell>
          <cell r="B797" t="str">
            <v>2285-Пятерочка</v>
          </cell>
          <cell r="C797" t="str">
            <v>2285</v>
          </cell>
          <cell r="D797" t="str">
            <v>X500/13SZ8297</v>
          </cell>
          <cell r="E797" t="str">
            <v>E1004253</v>
          </cell>
          <cell r="F797" t="str">
            <v>ТС Пятерочка</v>
          </cell>
          <cell r="G797" t="str">
            <v>Северо-Запад</v>
          </cell>
          <cell r="H797" t="str">
            <v>Северо-Запад 3</v>
          </cell>
          <cell r="I797" t="str">
            <v>Кластер Северо-Запад 11 СПБ-ЛО-Выборг</v>
          </cell>
          <cell r="J797" t="str">
            <v>Ленинградская обл.</v>
          </cell>
          <cell r="K797" t="str">
            <v>31.07.2012</v>
          </cell>
          <cell r="L797" t="str">
            <v>188851</v>
          </cell>
          <cell r="M797" t="str">
            <v>п.Пушное</v>
          </cell>
          <cell r="N797" t="str">
            <v>п.Пушное, Школьная ул., 6</v>
          </cell>
          <cell r="O797" t="str">
            <v>Аренда</v>
          </cell>
        </row>
        <row r="798">
          <cell r="A798" t="str">
            <v>8302</v>
          </cell>
          <cell r="B798" t="str">
            <v>2303-Пятерочка</v>
          </cell>
          <cell r="C798" t="str">
            <v>2303</v>
          </cell>
          <cell r="D798" t="str">
            <v>X500/13CT8302</v>
          </cell>
          <cell r="E798" t="str">
            <v>E1006174</v>
          </cell>
          <cell r="F798" t="str">
            <v>ТС Пятерочка</v>
          </cell>
          <cell r="G798" t="str">
            <v>Северо-Запад</v>
          </cell>
          <cell r="H798" t="str">
            <v>Северо-Запад 2</v>
          </cell>
          <cell r="I798" t="str">
            <v>Кластер Северо-Запад 09 Тверь-Запад</v>
          </cell>
          <cell r="J798" t="str">
            <v>Тверская обл.</v>
          </cell>
          <cell r="K798" t="str">
            <v>30.04.2013</v>
          </cell>
          <cell r="L798" t="str">
            <v>172332</v>
          </cell>
          <cell r="M798" t="str">
            <v>г.Зубцов</v>
          </cell>
          <cell r="N798" t="str">
            <v>г.Зубцов, Победы ул., 30</v>
          </cell>
          <cell r="O798" t="str">
            <v>Аренда</v>
          </cell>
        </row>
        <row r="799">
          <cell r="A799" t="str">
            <v>8314</v>
          </cell>
          <cell r="B799" t="str">
            <v>2254-Пятерочка</v>
          </cell>
          <cell r="C799" t="str">
            <v>2254</v>
          </cell>
          <cell r="D799" t="str">
            <v>X500/13SZ8314</v>
          </cell>
          <cell r="E799" t="str">
            <v>E1004569</v>
          </cell>
          <cell r="F799" t="str">
            <v>ТС Пятерочка</v>
          </cell>
          <cell r="G799" t="str">
            <v>Северо-Запад</v>
          </cell>
          <cell r="H799" t="str">
            <v>Северо-Запад 3</v>
          </cell>
          <cell r="I799" t="str">
            <v>Кластер Северо-Запад 10 СПБ-ЛО-Петергоф</v>
          </cell>
          <cell r="J799" t="str">
            <v>Ленинградская обл.</v>
          </cell>
          <cell r="K799" t="str">
            <v>31.07.2012</v>
          </cell>
          <cell r="L799" t="str">
            <v>188477</v>
          </cell>
          <cell r="M799" t="str">
            <v>д.Вистино</v>
          </cell>
          <cell r="N799" t="str">
            <v>д.Вистино, Ижорская ул., 1</v>
          </cell>
          <cell r="O799" t="str">
            <v>Аренда</v>
          </cell>
        </row>
        <row r="800">
          <cell r="A800" t="str">
            <v>8315</v>
          </cell>
          <cell r="B800" t="str">
            <v>2326-Пятерочка</v>
          </cell>
          <cell r="C800" t="str">
            <v>2326</v>
          </cell>
          <cell r="D800" t="str">
            <v>X500/13SZ8315</v>
          </cell>
          <cell r="E800" t="str">
            <v>E1004269</v>
          </cell>
          <cell r="F800" t="str">
            <v>ТС Пятерочка</v>
          </cell>
          <cell r="G800" t="str">
            <v>Северо-Запад</v>
          </cell>
          <cell r="H800" t="str">
            <v>Северо-Запад 2</v>
          </cell>
          <cell r="I800" t="str">
            <v>Кластер Северо-Запад 03 Псков</v>
          </cell>
          <cell r="J800" t="str">
            <v>Псковская обл.</v>
          </cell>
          <cell r="K800" t="str">
            <v>29.06.2012</v>
          </cell>
          <cell r="L800" t="str">
            <v>180024</v>
          </cell>
          <cell r="M800" t="str">
            <v>г.Псков</v>
          </cell>
          <cell r="N800" t="str">
            <v>г.Псков, Рижский пр-кт, 87Б</v>
          </cell>
          <cell r="O800" t="str">
            <v>Аренда</v>
          </cell>
        </row>
        <row r="801">
          <cell r="A801" t="str">
            <v>8340</v>
          </cell>
          <cell r="B801" t="str">
            <v>2206-Пятерочка</v>
          </cell>
          <cell r="C801" t="str">
            <v>2206</v>
          </cell>
          <cell r="D801" t="str">
            <v>X500/13SZ8340</v>
          </cell>
          <cell r="E801" t="str">
            <v>E1004260</v>
          </cell>
          <cell r="F801" t="str">
            <v>ТС Пятерочка</v>
          </cell>
          <cell r="G801" t="str">
            <v>Северо-Запад</v>
          </cell>
          <cell r="H801" t="str">
            <v>Северо-Запад 2</v>
          </cell>
          <cell r="I801" t="str">
            <v>Кластер Северо-Запад 04 Новгород</v>
          </cell>
          <cell r="J801" t="str">
            <v>Новгородская обл.</v>
          </cell>
          <cell r="K801" t="str">
            <v>17.10.2012</v>
          </cell>
          <cell r="L801" t="str">
            <v>173519</v>
          </cell>
          <cell r="M801" t="str">
            <v>п.Тёсово-Нетыльский</v>
          </cell>
          <cell r="N801" t="str">
            <v>п.Тёсово-Нетыльский, Советская ул., 8 А</v>
          </cell>
          <cell r="O801" t="str">
            <v>Аренда</v>
          </cell>
        </row>
        <row r="802">
          <cell r="A802" t="str">
            <v>8353</v>
          </cell>
          <cell r="B802" t="str">
            <v>2496-Пятерочка</v>
          </cell>
          <cell r="C802" t="str">
            <v>2496</v>
          </cell>
          <cell r="D802" t="str">
            <v>X500/13SZ8353</v>
          </cell>
          <cell r="E802" t="str">
            <v>E1004987</v>
          </cell>
          <cell r="F802" t="str">
            <v>ТС Пятерочка</v>
          </cell>
          <cell r="G802" t="str">
            <v>Северо-Запад</v>
          </cell>
          <cell r="H802" t="str">
            <v>Северо-Запад 2</v>
          </cell>
          <cell r="I802" t="str">
            <v>Кластер Северо-Запад 03 Псков</v>
          </cell>
          <cell r="J802" t="str">
            <v>Псковская обл.</v>
          </cell>
          <cell r="K802" t="str">
            <v>27.09.2012</v>
          </cell>
          <cell r="L802" t="str">
            <v>180504</v>
          </cell>
          <cell r="M802" t="str">
            <v>д.Тямша</v>
          </cell>
          <cell r="N802" t="str">
            <v>д.Тямша, Молодежная ул., 1 л.А,п.2002</v>
          </cell>
          <cell r="O802" t="str">
            <v>Аренда</v>
          </cell>
        </row>
        <row r="803">
          <cell r="A803" t="str">
            <v>8355</v>
          </cell>
          <cell r="B803" t="str">
            <v>2498-Пятерочка</v>
          </cell>
          <cell r="C803" t="str">
            <v>2498</v>
          </cell>
          <cell r="D803" t="str">
            <v>X500/13SZ8355</v>
          </cell>
          <cell r="E803" t="str">
            <v>E1005907</v>
          </cell>
          <cell r="F803" t="str">
            <v>ТС Пятерочка</v>
          </cell>
          <cell r="G803" t="str">
            <v>Северо-Запад</v>
          </cell>
          <cell r="H803" t="str">
            <v>Северо-Запад 3</v>
          </cell>
          <cell r="I803" t="str">
            <v>Кластер Северо-Запад 10 СПБ-ЛО-Петергоф</v>
          </cell>
          <cell r="J803" t="str">
            <v>Ленинградская обл.</v>
          </cell>
          <cell r="K803" t="str">
            <v>01.03.2013</v>
          </cell>
          <cell r="L803" t="str">
            <v>188468</v>
          </cell>
          <cell r="M803" t="str">
            <v>п.Котельский</v>
          </cell>
          <cell r="N803" t="str">
            <v>п.Котельский14</v>
          </cell>
          <cell r="O803" t="str">
            <v>Аренда</v>
          </cell>
        </row>
        <row r="804">
          <cell r="A804" t="str">
            <v>8360</v>
          </cell>
          <cell r="B804" t="str">
            <v>2499-Пятерочка</v>
          </cell>
          <cell r="C804" t="str">
            <v>2499</v>
          </cell>
          <cell r="D804" t="str">
            <v>X500/13SZ8360</v>
          </cell>
          <cell r="E804" t="str">
            <v>E1004985</v>
          </cell>
          <cell r="F804" t="str">
            <v>ТС Пятерочка</v>
          </cell>
          <cell r="G804" t="str">
            <v>Северо-Запад</v>
          </cell>
          <cell r="H804" t="str">
            <v>Северо-Запад 1</v>
          </cell>
          <cell r="I804" t="str">
            <v>Кластер Северо-Запад 16 Карелия</v>
          </cell>
          <cell r="J804" t="str">
            <v>Республика Карелия</v>
          </cell>
          <cell r="K804" t="str">
            <v>31.07.2012</v>
          </cell>
          <cell r="L804" t="str">
            <v>186804</v>
          </cell>
          <cell r="M804" t="str">
            <v>п.Ляскеля</v>
          </cell>
          <cell r="N804" t="str">
            <v>п.Ляскеля, Советская ул., б/н</v>
          </cell>
          <cell r="O804" t="str">
            <v>Аренда</v>
          </cell>
        </row>
        <row r="805">
          <cell r="A805" t="str">
            <v>8361</v>
          </cell>
          <cell r="B805" t="str">
            <v>2500-Пятерочка</v>
          </cell>
          <cell r="C805" t="str">
            <v>2500</v>
          </cell>
          <cell r="D805" t="str">
            <v>X500/13SZ8361</v>
          </cell>
          <cell r="E805" t="str">
            <v>E1004273</v>
          </cell>
          <cell r="F805" t="str">
            <v>ТС Пятерочка</v>
          </cell>
          <cell r="G805" t="str">
            <v>Северо-Запад</v>
          </cell>
          <cell r="H805" t="str">
            <v>Северо-Запад 2</v>
          </cell>
          <cell r="I805" t="str">
            <v>Кластер Северо-Запад 06 Великие Луки</v>
          </cell>
          <cell r="J805" t="str">
            <v>Псковская обл.</v>
          </cell>
          <cell r="K805" t="str">
            <v>31.07.2012</v>
          </cell>
          <cell r="L805" t="str">
            <v>182104</v>
          </cell>
          <cell r="M805" t="str">
            <v>г.Великие Луки</v>
          </cell>
          <cell r="N805" t="str">
            <v>г.Великие Луки, Ботвина ул., 10/21 п1001,1002</v>
          </cell>
          <cell r="O805" t="str">
            <v>Аренда</v>
          </cell>
        </row>
        <row r="806">
          <cell r="A806" t="str">
            <v>8362</v>
          </cell>
          <cell r="B806" t="str">
            <v>2501-Пятерочка</v>
          </cell>
          <cell r="C806" t="str">
            <v>2501</v>
          </cell>
          <cell r="D806" t="str">
            <v>X500/13SZ8362</v>
          </cell>
          <cell r="E806" t="str">
            <v>E1005908</v>
          </cell>
          <cell r="F806" t="str">
            <v>ТС Пятерочка</v>
          </cell>
          <cell r="G806" t="str">
            <v>Северо-Запад</v>
          </cell>
          <cell r="H806" t="str">
            <v>Северо-Запад 2</v>
          </cell>
          <cell r="I806" t="str">
            <v>Кластер Северо-Запад 04 Новгород</v>
          </cell>
          <cell r="J806" t="str">
            <v>Новгородская обл.</v>
          </cell>
          <cell r="K806" t="str">
            <v>19.12.2012</v>
          </cell>
          <cell r="L806" t="str">
            <v>174755</v>
          </cell>
          <cell r="M806" t="str">
            <v>п.Неболчи</v>
          </cell>
          <cell r="N806" t="str">
            <v>п.Неболчи, Ленинградская ул., 47</v>
          </cell>
          <cell r="O806" t="str">
            <v>Аренда</v>
          </cell>
        </row>
        <row r="807">
          <cell r="A807" t="str">
            <v>8363</v>
          </cell>
          <cell r="B807" t="str">
            <v>2502-Пятерочка</v>
          </cell>
          <cell r="C807" t="str">
            <v>2502</v>
          </cell>
          <cell r="D807" t="str">
            <v>X500/13SZ8363</v>
          </cell>
          <cell r="E807" t="str">
            <v>E1004245</v>
          </cell>
          <cell r="F807" t="str">
            <v>ТС Пятерочка</v>
          </cell>
          <cell r="G807" t="str">
            <v>Северо-Запад</v>
          </cell>
          <cell r="H807" t="str">
            <v>Северо-Запад 1</v>
          </cell>
          <cell r="I807" t="str">
            <v>Кластер Северо-Запад 16 Карелия</v>
          </cell>
          <cell r="J807" t="str">
            <v>Республика Карелия</v>
          </cell>
          <cell r="K807" t="str">
            <v>10.10.2012</v>
          </cell>
          <cell r="L807" t="str">
            <v>185033</v>
          </cell>
          <cell r="M807" t="str">
            <v>г.Петрозаводск</v>
          </cell>
          <cell r="N807" t="str">
            <v>г.Петрозаводск, Сегежская ул., 6 п.2-Н, 4-Н</v>
          </cell>
          <cell r="O807" t="str">
            <v>Собственность</v>
          </cell>
        </row>
        <row r="808">
          <cell r="A808" t="str">
            <v>8368</v>
          </cell>
          <cell r="B808" t="str">
            <v>2142-Пятерочка</v>
          </cell>
          <cell r="C808" t="str">
            <v>2142</v>
          </cell>
          <cell r="D808" t="str">
            <v>X500/13SZ8368</v>
          </cell>
          <cell r="E808" t="str">
            <v>E1004248</v>
          </cell>
          <cell r="F808" t="str">
            <v>ТС Пятерочка</v>
          </cell>
          <cell r="G808" t="str">
            <v>Северо-Запад</v>
          </cell>
          <cell r="H808" t="str">
            <v>Северо-Запад 2</v>
          </cell>
          <cell r="I808" t="str">
            <v>Кластер Северо-Запад 04 Новгород</v>
          </cell>
          <cell r="J808" t="str">
            <v>Новгородская обл.</v>
          </cell>
          <cell r="K808" t="str">
            <v>31.07.2012</v>
          </cell>
          <cell r="L808" t="str">
            <v>175000</v>
          </cell>
          <cell r="M808" t="str">
            <v>п.Батецкий</v>
          </cell>
          <cell r="N808" t="str">
            <v>п.Батецкий, Лужская ул., 30</v>
          </cell>
          <cell r="O808" t="str">
            <v>Аренда</v>
          </cell>
        </row>
        <row r="809">
          <cell r="A809" t="str">
            <v>8375</v>
          </cell>
          <cell r="B809" t="str">
            <v>2124-Пятерочка</v>
          </cell>
          <cell r="C809" t="str">
            <v>2124</v>
          </cell>
          <cell r="D809" t="str">
            <v>X500/13SZ8375</v>
          </cell>
          <cell r="E809" t="str">
            <v>E1004276</v>
          </cell>
          <cell r="F809" t="str">
            <v>ТС Пятерочка</v>
          </cell>
          <cell r="G809" t="str">
            <v>Северо-Запад</v>
          </cell>
          <cell r="H809" t="str">
            <v>Северо-Запад 2</v>
          </cell>
          <cell r="I809" t="str">
            <v>Кластер Северо-Запад 02 ЛО-Гатчина</v>
          </cell>
          <cell r="J809" t="str">
            <v>Ленинградская обл.</v>
          </cell>
          <cell r="K809" t="str">
            <v>31.07.2012</v>
          </cell>
          <cell r="L809" t="str">
            <v>188358</v>
          </cell>
          <cell r="M809" t="str">
            <v>д.Сяськелево</v>
          </cell>
          <cell r="N809" t="str">
            <v>д.Сяськелево, Центральная ул., 7 А</v>
          </cell>
          <cell r="O809" t="str">
            <v>Аренда</v>
          </cell>
        </row>
        <row r="810">
          <cell r="A810" t="str">
            <v>8384</v>
          </cell>
          <cell r="B810" t="str">
            <v>2418-Пятерочка</v>
          </cell>
          <cell r="C810" t="str">
            <v>2418</v>
          </cell>
          <cell r="D810" t="str">
            <v>X500/13SZ8384</v>
          </cell>
          <cell r="E810" t="str">
            <v>E1004249</v>
          </cell>
          <cell r="F810" t="str">
            <v>ТС Пятерочка</v>
          </cell>
          <cell r="G810" t="str">
            <v>Северо-Запад</v>
          </cell>
          <cell r="H810" t="str">
            <v>Северо-Запад 2</v>
          </cell>
          <cell r="I810" t="str">
            <v>Кластер Северо-Запад 02 ЛО-Гатчина</v>
          </cell>
          <cell r="J810" t="str">
            <v>Ленинградская обл.</v>
          </cell>
          <cell r="K810" t="str">
            <v>22.01.2013</v>
          </cell>
          <cell r="L810" t="str">
            <v>188356</v>
          </cell>
          <cell r="M810" t="str">
            <v>с.Рождествено</v>
          </cell>
          <cell r="N810" t="str">
            <v>с.Рождествено, Большой пр-кт, 104 Б</v>
          </cell>
          <cell r="O810" t="str">
            <v>Аренда</v>
          </cell>
        </row>
        <row r="811">
          <cell r="A811" t="str">
            <v>8418</v>
          </cell>
          <cell r="B811" t="str">
            <v>2431-Пятерочка</v>
          </cell>
          <cell r="C811" t="str">
            <v>2431</v>
          </cell>
          <cell r="D811" t="str">
            <v>X500/13SZ8418</v>
          </cell>
          <cell r="E811" t="str">
            <v>E1005911</v>
          </cell>
          <cell r="F811" t="str">
            <v>ТС Пятерочка</v>
          </cell>
          <cell r="G811" t="str">
            <v>Северо-Запад</v>
          </cell>
          <cell r="H811" t="str">
            <v>Северо-Запад 3</v>
          </cell>
          <cell r="I811" t="str">
            <v>Кластер Северо-Запад 11 СПБ-ЛО-Выборг</v>
          </cell>
          <cell r="J811" t="str">
            <v>Ленинградская обл.</v>
          </cell>
          <cell r="K811" t="str">
            <v>31.08.2012</v>
          </cell>
          <cell r="L811" t="str">
            <v>188800</v>
          </cell>
          <cell r="M811" t="str">
            <v>г.Выборг</v>
          </cell>
          <cell r="N811" t="str">
            <v>г.Выборг, Шестакова ул., 2</v>
          </cell>
          <cell r="O811" t="str">
            <v>Аренда</v>
          </cell>
        </row>
        <row r="812">
          <cell r="A812" t="str">
            <v>8426</v>
          </cell>
          <cell r="B812" t="str">
            <v>2227-Пятерочка</v>
          </cell>
          <cell r="C812" t="str">
            <v>2227</v>
          </cell>
          <cell r="D812" t="str">
            <v>X500/13SZ8426</v>
          </cell>
          <cell r="E812" t="str">
            <v>E1004267</v>
          </cell>
          <cell r="F812" t="str">
            <v>ТС Пятерочка</v>
          </cell>
          <cell r="G812" t="str">
            <v>Северо-Запад</v>
          </cell>
          <cell r="H812" t="str">
            <v>Северо-Запад 1</v>
          </cell>
          <cell r="I812" t="str">
            <v>Кластер Северо-Запад 12 СПБ-ЛО-Всеволожс</v>
          </cell>
          <cell r="J812" t="str">
            <v>Ленинградская обл.</v>
          </cell>
          <cell r="K812" t="str">
            <v>31.08.2012</v>
          </cell>
          <cell r="L812" t="str">
            <v>188641</v>
          </cell>
          <cell r="M812" t="str">
            <v>г.Всеволожск</v>
          </cell>
          <cell r="N812" t="str">
            <v>г.Всеволожск, Бернгардовка мкр, Южная ул., 4/1</v>
          </cell>
          <cell r="O812" t="str">
            <v>Аренда</v>
          </cell>
        </row>
        <row r="813">
          <cell r="A813" t="str">
            <v>8435</v>
          </cell>
          <cell r="B813" t="str">
            <v>2527-Пятерочка</v>
          </cell>
          <cell r="C813" t="str">
            <v>2527</v>
          </cell>
          <cell r="D813" t="str">
            <v>X500/13CT8435</v>
          </cell>
          <cell r="E813" t="str">
            <v>E1004489</v>
          </cell>
          <cell r="F813" t="str">
            <v>ТС Пятерочка</v>
          </cell>
          <cell r="G813" t="str">
            <v>Северо-Запад</v>
          </cell>
          <cell r="H813" t="str">
            <v>Северо-Запад 2</v>
          </cell>
          <cell r="I813" t="str">
            <v>Кластер Северо-Запад 09 Тверь-Запад</v>
          </cell>
          <cell r="J813" t="str">
            <v>Тверская обл.</v>
          </cell>
          <cell r="K813" t="str">
            <v>29.09.2012</v>
          </cell>
          <cell r="L813" t="str">
            <v>172527</v>
          </cell>
          <cell r="M813" t="str">
            <v>г.Нелидово</v>
          </cell>
          <cell r="N813" t="str">
            <v>г.Нелидово, Кирова ул., стр.14/24</v>
          </cell>
          <cell r="O813" t="str">
            <v>Собственность</v>
          </cell>
        </row>
        <row r="814">
          <cell r="A814" t="str">
            <v>8437</v>
          </cell>
          <cell r="B814" t="str">
            <v>2526-Пятерочка</v>
          </cell>
          <cell r="C814" t="str">
            <v>2526</v>
          </cell>
          <cell r="D814" t="str">
            <v>X500/13CT8437</v>
          </cell>
          <cell r="E814" t="str">
            <v>E1004709</v>
          </cell>
          <cell r="F814" t="str">
            <v>ТС Пятерочка</v>
          </cell>
          <cell r="G814" t="str">
            <v>Северо-Запад</v>
          </cell>
          <cell r="H814" t="str">
            <v>Северо-Запад 2</v>
          </cell>
          <cell r="I814" t="str">
            <v>Кластер Северо-Запад 09 Тверь-Запад</v>
          </cell>
          <cell r="J814" t="str">
            <v>Тверская обл.</v>
          </cell>
          <cell r="K814" t="str">
            <v>28.09.2012</v>
          </cell>
          <cell r="L814" t="str">
            <v>172735</v>
          </cell>
          <cell r="M814" t="str">
            <v>г.Осташков</v>
          </cell>
          <cell r="N814" t="str">
            <v>г.Осташков, Максима Горького ул., 37</v>
          </cell>
          <cell r="O814" t="str">
            <v>Собственность</v>
          </cell>
        </row>
        <row r="815">
          <cell r="A815" t="str">
            <v>8542</v>
          </cell>
          <cell r="B815" t="str">
            <v>2684-Пятерочка</v>
          </cell>
          <cell r="C815" t="str">
            <v>2684</v>
          </cell>
          <cell r="D815" t="str">
            <v>X500/13SZ8542</v>
          </cell>
          <cell r="E815" t="str">
            <v>E1004242</v>
          </cell>
          <cell r="F815" t="str">
            <v>ТС Пятерочка</v>
          </cell>
          <cell r="G815" t="str">
            <v>Северо-Запад</v>
          </cell>
          <cell r="H815" t="str">
            <v>Северо-Запад 2</v>
          </cell>
          <cell r="I815" t="str">
            <v>Кластер Северо-Запад 02 ЛО-Гатчина</v>
          </cell>
          <cell r="J815" t="str">
            <v>Ленинградская обл.</v>
          </cell>
          <cell r="K815" t="str">
            <v>30.09.2012</v>
          </cell>
          <cell r="L815" t="str">
            <v>188410</v>
          </cell>
          <cell r="M815" t="str">
            <v>г.Волосово</v>
          </cell>
          <cell r="N815" t="str">
            <v>г.Волосово, Вингиссара ул., 17 А</v>
          </cell>
          <cell r="O815" t="str">
            <v>Аренда</v>
          </cell>
        </row>
        <row r="816">
          <cell r="A816" t="str">
            <v>8544</v>
          </cell>
          <cell r="B816" t="str">
            <v>2688-Пятерочка</v>
          </cell>
          <cell r="C816" t="str">
            <v>2688</v>
          </cell>
          <cell r="D816" t="str">
            <v>X500/13SZ8544</v>
          </cell>
          <cell r="E816" t="str">
            <v>E1004278</v>
          </cell>
          <cell r="F816" t="str">
            <v>ТС Пятерочка</v>
          </cell>
          <cell r="G816" t="str">
            <v>Северо-Запад</v>
          </cell>
          <cell r="H816" t="str">
            <v>Северо-Запад 1</v>
          </cell>
          <cell r="I816" t="str">
            <v>Кластер Северо-Запад 16 Карелия</v>
          </cell>
          <cell r="J816" t="str">
            <v>Республика Карелия</v>
          </cell>
          <cell r="K816" t="str">
            <v>28.09.2012</v>
          </cell>
          <cell r="L816" t="str">
            <v>186810</v>
          </cell>
          <cell r="M816" t="str">
            <v>г.Питкяранта</v>
          </cell>
          <cell r="N816" t="str">
            <v>г.Питкяранта, Ленина ул., 31Б</v>
          </cell>
          <cell r="O816" t="str">
            <v>Аренда</v>
          </cell>
        </row>
        <row r="817">
          <cell r="A817" t="str">
            <v>8545</v>
          </cell>
          <cell r="B817" t="str">
            <v>2689-Пятерочка</v>
          </cell>
          <cell r="C817" t="str">
            <v>2689</v>
          </cell>
          <cell r="D817" t="str">
            <v>X500/13SZ8545</v>
          </cell>
          <cell r="E817" t="str">
            <v>E1005912</v>
          </cell>
          <cell r="F817" t="str">
            <v>ТС Пятерочка</v>
          </cell>
          <cell r="G817" t="str">
            <v>Северо-Запад</v>
          </cell>
          <cell r="H817" t="str">
            <v>Северо-Запад 1</v>
          </cell>
          <cell r="I817" t="str">
            <v>Кластер Северо-Запад 16 Карелия</v>
          </cell>
          <cell r="J817" t="str">
            <v>Республика Карелия</v>
          </cell>
          <cell r="K817" t="str">
            <v>28.09.2012</v>
          </cell>
          <cell r="L817" t="str">
            <v>186821</v>
          </cell>
          <cell r="M817" t="str">
            <v>п.Салми</v>
          </cell>
          <cell r="N817" t="str">
            <v>п.Салми, Лесная ул., 13</v>
          </cell>
          <cell r="O817" t="str">
            <v>Аренда</v>
          </cell>
        </row>
        <row r="818">
          <cell r="A818" t="str">
            <v>8555</v>
          </cell>
          <cell r="B818" t="str">
            <v>2325-Пятерочка</v>
          </cell>
          <cell r="C818" t="str">
            <v>2325</v>
          </cell>
          <cell r="D818" t="str">
            <v>X500/13SZ8555</v>
          </cell>
          <cell r="E818" t="str">
            <v>E1004982</v>
          </cell>
          <cell r="F818" t="str">
            <v>ТС Пятерочка</v>
          </cell>
          <cell r="G818" t="str">
            <v>Северо-Запад</v>
          </cell>
          <cell r="H818" t="str">
            <v>Северо-Запад 2</v>
          </cell>
          <cell r="I818" t="str">
            <v>Кластер Северо-Запад 02 ЛО-Гатчина</v>
          </cell>
          <cell r="J818" t="str">
            <v>Ленинградская обл.</v>
          </cell>
          <cell r="K818" t="str">
            <v>24.10.2012</v>
          </cell>
          <cell r="L818" t="str">
            <v>188309</v>
          </cell>
          <cell r="M818" t="str">
            <v>г.Гатчина</v>
          </cell>
          <cell r="N818" t="str">
            <v>г.Гатчина, Новоселов ул., 8 А</v>
          </cell>
          <cell r="O818" t="str">
            <v>Аренда</v>
          </cell>
        </row>
        <row r="819">
          <cell r="A819" t="str">
            <v>8556</v>
          </cell>
          <cell r="B819" t="str">
            <v>2287-Пятерочка</v>
          </cell>
          <cell r="C819" t="str">
            <v>2287</v>
          </cell>
          <cell r="D819" t="str">
            <v>X500/13SZ8556</v>
          </cell>
          <cell r="E819" t="str">
            <v>E1004981</v>
          </cell>
          <cell r="F819" t="str">
            <v>ТС Пятерочка</v>
          </cell>
          <cell r="G819" t="str">
            <v>Северо-Запад</v>
          </cell>
          <cell r="H819" t="str">
            <v>Северо-Запад 3</v>
          </cell>
          <cell r="I819" t="str">
            <v>Кластер Северо-Запад 10 СПБ-ЛО-Петергоф</v>
          </cell>
          <cell r="J819" t="str">
            <v>Ленинградская обл.</v>
          </cell>
          <cell r="K819" t="str">
            <v>28.09.2012</v>
          </cell>
          <cell r="L819" t="str">
            <v>188514</v>
          </cell>
          <cell r="M819" t="str">
            <v>п.Ропша</v>
          </cell>
          <cell r="N819" t="str">
            <v>п.Ропша, б/н, магазин№14</v>
          </cell>
          <cell r="O819" t="str">
            <v>Аренда</v>
          </cell>
        </row>
        <row r="820">
          <cell r="A820" t="str">
            <v>8581</v>
          </cell>
          <cell r="B820" t="str">
            <v>2745-Пятерочка</v>
          </cell>
          <cell r="C820" t="str">
            <v>2745</v>
          </cell>
          <cell r="D820" t="str">
            <v>X500/13SZ8581</v>
          </cell>
          <cell r="E820" t="str">
            <v>E1004257</v>
          </cell>
          <cell r="F820" t="str">
            <v>ТС Пятерочка</v>
          </cell>
          <cell r="G820" t="str">
            <v>Северо-Запад</v>
          </cell>
          <cell r="H820" t="str">
            <v>Северо-Запад 3</v>
          </cell>
          <cell r="I820" t="str">
            <v>Кластер Северо-Запад 11 СПБ-ЛО-Выборг</v>
          </cell>
          <cell r="J820" t="str">
            <v>Ленинградская обл.</v>
          </cell>
          <cell r="K820" t="str">
            <v>30.11.2012</v>
          </cell>
          <cell r="L820" t="str">
            <v>188909</v>
          </cell>
          <cell r="M820" t="str">
            <v>г.Высоцк</v>
          </cell>
          <cell r="N820" t="str">
            <v>г.Высоцк, Кировская ул., 14</v>
          </cell>
          <cell r="O820" t="str">
            <v>Аренда</v>
          </cell>
        </row>
        <row r="821">
          <cell r="A821" t="str">
            <v>8585</v>
          </cell>
          <cell r="B821" t="str">
            <v>2751-Пятерочка</v>
          </cell>
          <cell r="C821" t="str">
            <v>2751</v>
          </cell>
          <cell r="D821" t="str">
            <v>X500/13CT8585</v>
          </cell>
          <cell r="E821" t="str">
            <v>E1004845</v>
          </cell>
          <cell r="F821" t="str">
            <v>ТС Пятерочка</v>
          </cell>
          <cell r="G821" t="str">
            <v>Северо-Запад</v>
          </cell>
          <cell r="H821" t="str">
            <v>Северо-Запад 2</v>
          </cell>
          <cell r="I821" t="str">
            <v>Кластер Северо-Запад 09 Тверь-Запад</v>
          </cell>
          <cell r="J821" t="str">
            <v>Тверская обл.</v>
          </cell>
          <cell r="K821" t="str">
            <v>20.12.2012</v>
          </cell>
          <cell r="L821" t="str">
            <v>170008</v>
          </cell>
          <cell r="M821" t="str">
            <v>г.Тверь</v>
          </cell>
          <cell r="N821" t="str">
            <v>г.Тверь, 15 лет Октября ул., 12 корп.1, по</v>
          </cell>
          <cell r="O821" t="str">
            <v>Аренда</v>
          </cell>
        </row>
        <row r="822">
          <cell r="A822" t="str">
            <v>8605</v>
          </cell>
          <cell r="B822" t="str">
            <v>2761-Пятерочка</v>
          </cell>
          <cell r="C822" t="str">
            <v>2761</v>
          </cell>
          <cell r="D822" t="str">
            <v>X500/13SZ8605</v>
          </cell>
          <cell r="E822" t="str">
            <v>E1005926</v>
          </cell>
          <cell r="F822" t="str">
            <v>ТС Пятерочка</v>
          </cell>
          <cell r="G822" t="str">
            <v>Северо-Запад</v>
          </cell>
          <cell r="H822" t="str">
            <v>Северо-Запад 2</v>
          </cell>
          <cell r="I822" t="str">
            <v>Кластер Северо-Запад 04 Новгород</v>
          </cell>
          <cell r="J822" t="str">
            <v>Новгородская обл.</v>
          </cell>
          <cell r="K822" t="str">
            <v>27.06.2013</v>
          </cell>
          <cell r="L822" t="str">
            <v>173023</v>
          </cell>
          <cell r="M822" t="str">
            <v>г.Великий Новгород</v>
          </cell>
          <cell r="N822" t="str">
            <v>г.Великий Новгород, Ломоносова ул., 16/13</v>
          </cell>
          <cell r="O822" t="str">
            <v>Собственность</v>
          </cell>
        </row>
        <row r="823">
          <cell r="A823" t="str">
            <v>8606</v>
          </cell>
          <cell r="B823" t="str">
            <v>2690-Пятерочка</v>
          </cell>
          <cell r="C823" t="str">
            <v>2690</v>
          </cell>
          <cell r="D823" t="str">
            <v>X500/13SZ8606</v>
          </cell>
          <cell r="E823" t="str">
            <v>E1005913</v>
          </cell>
          <cell r="F823" t="str">
            <v>ТС Пятерочка</v>
          </cell>
          <cell r="G823" t="str">
            <v>Северо-Запад</v>
          </cell>
          <cell r="H823" t="str">
            <v>Северо-Запад 3</v>
          </cell>
          <cell r="I823" t="str">
            <v>Кластер Северо-Запад 05 Тосно</v>
          </cell>
          <cell r="J823" t="str">
            <v>Ленинградская обл.</v>
          </cell>
          <cell r="K823" t="str">
            <v>14.12.2012</v>
          </cell>
          <cell r="L823" t="str">
            <v>187000</v>
          </cell>
          <cell r="M823" t="str">
            <v>г.Тосно</v>
          </cell>
          <cell r="N823" t="str">
            <v>г.Тосно, Московское ш., 15 А</v>
          </cell>
          <cell r="O823" t="str">
            <v>Аренда</v>
          </cell>
        </row>
        <row r="824">
          <cell r="A824" t="str">
            <v>8608</v>
          </cell>
          <cell r="B824" t="str">
            <v>2749-Пятерочка</v>
          </cell>
          <cell r="C824" t="str">
            <v>2749</v>
          </cell>
          <cell r="D824" t="str">
            <v>X500/13SZ8608</v>
          </cell>
          <cell r="E824" t="str">
            <v>E1005917</v>
          </cell>
          <cell r="F824" t="str">
            <v>ТС Пятерочка</v>
          </cell>
          <cell r="G824" t="str">
            <v>Северо-Запад</v>
          </cell>
          <cell r="H824" t="str">
            <v>Северо-Запад 2</v>
          </cell>
          <cell r="I824" t="str">
            <v>Кластер Северо-Запад 02 ЛО-Гатчина</v>
          </cell>
          <cell r="J824" t="str">
            <v>Ленинградская обл.</v>
          </cell>
          <cell r="K824" t="str">
            <v>31.10.2012</v>
          </cell>
          <cell r="L824" t="str">
            <v>188354</v>
          </cell>
          <cell r="M824" t="str">
            <v>д.Малое Верево</v>
          </cell>
          <cell r="N824" t="str">
            <v>д.Малое Верево, Киевское ш., 5А</v>
          </cell>
          <cell r="O824" t="str">
            <v>Аренда</v>
          </cell>
        </row>
        <row r="825">
          <cell r="A825" t="str">
            <v>8609</v>
          </cell>
          <cell r="B825" t="str">
            <v>2781-Пятерочка</v>
          </cell>
          <cell r="C825" t="str">
            <v>2781</v>
          </cell>
          <cell r="D825" t="str">
            <v>X500/13SZ8609</v>
          </cell>
          <cell r="E825" t="str">
            <v>E1005919</v>
          </cell>
          <cell r="F825" t="str">
            <v>ТС Пятерочка</v>
          </cell>
          <cell r="G825" t="str">
            <v>Северо-Запад</v>
          </cell>
          <cell r="H825" t="str">
            <v>Северо-Запад 2</v>
          </cell>
          <cell r="I825" t="str">
            <v>Кластер Северо-Запад 02 ЛО-Гатчина</v>
          </cell>
          <cell r="J825" t="str">
            <v>Ленинградская обл.</v>
          </cell>
          <cell r="K825" t="str">
            <v>02.11.2012</v>
          </cell>
          <cell r="L825" t="str">
            <v>188442</v>
          </cell>
          <cell r="M825" t="str">
            <v>п.Курск</v>
          </cell>
          <cell r="N825" t="str">
            <v>п.Курск, б/у, 14</v>
          </cell>
          <cell r="O825" t="str">
            <v>Аренда</v>
          </cell>
        </row>
        <row r="826">
          <cell r="A826" t="str">
            <v>8618</v>
          </cell>
          <cell r="B826" t="str">
            <v>227-Пятерочка</v>
          </cell>
          <cell r="C826" t="str">
            <v>227</v>
          </cell>
          <cell r="D826" t="str">
            <v>X500/13SZ8618</v>
          </cell>
          <cell r="E826" t="str">
            <v>E1004759</v>
          </cell>
          <cell r="F826" t="str">
            <v>ТС Пятерочка</v>
          </cell>
          <cell r="G826" t="str">
            <v>Северо-Запад</v>
          </cell>
          <cell r="H826" t="str">
            <v>Северо-Запад 3</v>
          </cell>
          <cell r="I826" t="str">
            <v>Кластер Северо-Запад 17 ЛО-Сертолово</v>
          </cell>
          <cell r="J826" t="str">
            <v>г. Санкт-Петербург</v>
          </cell>
          <cell r="K826" t="str">
            <v>05.12.2013</v>
          </cell>
          <cell r="L826" t="str">
            <v>194356</v>
          </cell>
          <cell r="M826" t="str">
            <v>г.Санкт-Петербург</v>
          </cell>
          <cell r="N826" t="str">
            <v>г.Санкт-Петербург, Композиторов ул., 5 корп.3</v>
          </cell>
          <cell r="O826" t="str">
            <v>Собственность</v>
          </cell>
        </row>
        <row r="827">
          <cell r="A827" t="str">
            <v>8624</v>
          </cell>
          <cell r="B827" t="str">
            <v>2731-Пятерочка</v>
          </cell>
          <cell r="C827" t="str">
            <v>2731</v>
          </cell>
          <cell r="D827" t="str">
            <v>X500/13CT8624</v>
          </cell>
          <cell r="E827" t="str">
            <v>E1006090</v>
          </cell>
          <cell r="F827" t="str">
            <v>ТС Пятерочка</v>
          </cell>
          <cell r="G827" t="str">
            <v>Северо-Запад</v>
          </cell>
          <cell r="H827" t="str">
            <v>Северо-Запад 2</v>
          </cell>
          <cell r="I827" t="str">
            <v>Кластер Северо-Запад 08 Тверь-Восток</v>
          </cell>
          <cell r="J827" t="str">
            <v>Тверская обл.</v>
          </cell>
          <cell r="K827" t="str">
            <v>29.05.2013</v>
          </cell>
          <cell r="L827" t="str">
            <v>171987</v>
          </cell>
          <cell r="M827" t="str">
            <v>г.Бежецк</v>
          </cell>
          <cell r="N827" t="str">
            <v>г.Бежецк, Школьная ул., 1</v>
          </cell>
          <cell r="O827" t="str">
            <v>Собственность</v>
          </cell>
        </row>
        <row r="828">
          <cell r="A828" t="str">
            <v>8666</v>
          </cell>
          <cell r="B828" t="str">
            <v>2747-Пятерочка</v>
          </cell>
          <cell r="C828" t="str">
            <v>2747</v>
          </cell>
          <cell r="D828" t="str">
            <v>X500/13SZ8666</v>
          </cell>
          <cell r="E828" t="str">
            <v>E1004258</v>
          </cell>
          <cell r="F828" t="str">
            <v>ТС Пятерочка</v>
          </cell>
          <cell r="G828" t="str">
            <v>Северо-Запад</v>
          </cell>
          <cell r="H828" t="str">
            <v>Северо-Запад 3</v>
          </cell>
          <cell r="I828" t="str">
            <v>Кластер Северо-Запад 10 СПБ-ЛО-Петергоф</v>
          </cell>
          <cell r="J828" t="str">
            <v>Ленинградская обл.</v>
          </cell>
          <cell r="K828" t="str">
            <v>25.12.2012</v>
          </cell>
          <cell r="L828" t="str">
            <v>188507</v>
          </cell>
          <cell r="M828" t="str">
            <v>сп.Аннинское,п.Новоселье</v>
          </cell>
          <cell r="N828" t="str">
            <v>сп.Аннинское,п.Новоселье, Институтская ул, 1</v>
          </cell>
          <cell r="O828" t="str">
            <v>Аренда</v>
          </cell>
        </row>
        <row r="829">
          <cell r="A829" t="str">
            <v>8669</v>
          </cell>
          <cell r="B829" t="str">
            <v>2286-Пятерочка </v>
          </cell>
          <cell r="C829" t="str">
            <v>2286</v>
          </cell>
          <cell r="D829" t="str">
            <v>X500/13SZ8669</v>
          </cell>
          <cell r="E829" t="str">
            <v>E1004274</v>
          </cell>
          <cell r="F829" t="str">
            <v>ТС Пятерочка</v>
          </cell>
          <cell r="G829" t="str">
            <v>Северо-Запад</v>
          </cell>
          <cell r="H829" t="str">
            <v>Северо-Запад 2</v>
          </cell>
          <cell r="I829" t="str">
            <v>Кластер Северо-Запад 03 Псков</v>
          </cell>
          <cell r="J829" t="str">
            <v>Псковская обл.</v>
          </cell>
          <cell r="K829" t="str">
            <v>18.12.2012</v>
          </cell>
          <cell r="L829" t="str">
            <v>181410</v>
          </cell>
          <cell r="M829" t="str">
            <v>г.Пыталово</v>
          </cell>
          <cell r="N829" t="str">
            <v>г.Пыталово, Белорусская ул., 9</v>
          </cell>
          <cell r="O829" t="str">
            <v>Аренда</v>
          </cell>
        </row>
        <row r="830">
          <cell r="A830" t="str">
            <v>8672</v>
          </cell>
          <cell r="B830" t="str">
            <v>2806-Пятерочка</v>
          </cell>
          <cell r="C830" t="str">
            <v>2806</v>
          </cell>
          <cell r="D830" t="str">
            <v>X500/13SZ8672</v>
          </cell>
          <cell r="E830" t="str">
            <v>E1005918</v>
          </cell>
          <cell r="F830" t="str">
            <v>ТС Пятерочка</v>
          </cell>
          <cell r="G830" t="str">
            <v>Северо-Запад</v>
          </cell>
          <cell r="H830" t="str">
            <v>Северо-Запад 1</v>
          </cell>
          <cell r="I830" t="str">
            <v>Кластер Северо-Запад 21 Апатиты</v>
          </cell>
          <cell r="J830" t="str">
            <v>Республика Карелия</v>
          </cell>
          <cell r="K830" t="str">
            <v>03.12.2012</v>
          </cell>
          <cell r="L830" t="str">
            <v>186422</v>
          </cell>
          <cell r="M830" t="str">
            <v>г.Сегежа</v>
          </cell>
          <cell r="N830" t="str">
            <v>г.Сегежа, Строителей ул., 25</v>
          </cell>
          <cell r="O830" t="str">
            <v>Аренда</v>
          </cell>
        </row>
        <row r="831">
          <cell r="A831" t="str">
            <v>8693</v>
          </cell>
          <cell r="B831" t="str">
            <v>415-Пятерочка</v>
          </cell>
          <cell r="C831" t="str">
            <v>415</v>
          </cell>
          <cell r="D831" t="str">
            <v>X500/13SZ8693</v>
          </cell>
          <cell r="E831" t="str">
            <v>13SZI093</v>
          </cell>
          <cell r="F831" t="str">
            <v>ТС Пятерочка</v>
          </cell>
          <cell r="G831" t="str">
            <v>Северо-Запад</v>
          </cell>
          <cell r="H831" t="str">
            <v>Северо-Запад 1</v>
          </cell>
          <cell r="I831" t="str">
            <v>Кластер Северо-Запад 18 Кировск</v>
          </cell>
          <cell r="J831" t="str">
            <v>Ленинградская обл.</v>
          </cell>
          <cell r="K831" t="str">
            <v>27.11.2012</v>
          </cell>
          <cell r="L831" t="str">
            <v>187310</v>
          </cell>
          <cell r="M831" t="str">
            <v>гп.Назия</v>
          </cell>
          <cell r="N831" t="str">
            <v>гп.Назия, Есенина ул., 8</v>
          </cell>
          <cell r="O831" t="str">
            <v>Собственность</v>
          </cell>
        </row>
        <row r="832">
          <cell r="A832" t="str">
            <v>8694</v>
          </cell>
          <cell r="B832" t="str">
            <v>485-Пятерочка</v>
          </cell>
          <cell r="C832" t="str">
            <v>485</v>
          </cell>
          <cell r="D832" t="str">
            <v>X500/13SZ8694</v>
          </cell>
          <cell r="E832" t="str">
            <v>13SZI001</v>
          </cell>
          <cell r="F832" t="str">
            <v>ТС Пятерочка</v>
          </cell>
          <cell r="G832" t="str">
            <v>Северо-Запад</v>
          </cell>
          <cell r="H832" t="str">
            <v>Северо-Запад 3</v>
          </cell>
          <cell r="I832" t="str">
            <v>Кластер Северо-Запад 10 СПБ-ЛО-Петергоф</v>
          </cell>
          <cell r="J832" t="str">
            <v>Ленинградская обл.</v>
          </cell>
          <cell r="K832" t="str">
            <v>06.12.2012</v>
          </cell>
          <cell r="L832" t="str">
            <v>188505</v>
          </cell>
          <cell r="M832" t="str">
            <v>п.Аннино</v>
          </cell>
          <cell r="N832" t="str">
            <v>п.Аннино, 10 Пятилетки ул., 4А</v>
          </cell>
          <cell r="O832" t="str">
            <v>Собственность</v>
          </cell>
        </row>
        <row r="833">
          <cell r="A833" t="str">
            <v>8695</v>
          </cell>
          <cell r="B833" t="str">
            <v>107-Пятерочка</v>
          </cell>
          <cell r="C833" t="str">
            <v>107</v>
          </cell>
          <cell r="D833" t="str">
            <v>X500/13SZ8695</v>
          </cell>
          <cell r="E833" t="str">
            <v>13SZI018</v>
          </cell>
          <cell r="F833" t="str">
            <v>ТС Пятерочка</v>
          </cell>
          <cell r="G833" t="str">
            <v>Северо-Запад</v>
          </cell>
          <cell r="H833" t="str">
            <v>Северо-Запад 1</v>
          </cell>
          <cell r="I833" t="str">
            <v>Кластер Северо-Запад 18 Кировск</v>
          </cell>
          <cell r="J833" t="str">
            <v>Ленинградская обл.</v>
          </cell>
          <cell r="K833" t="str">
            <v>14.12.2012</v>
          </cell>
          <cell r="L833" t="str">
            <v>187322</v>
          </cell>
          <cell r="M833" t="str">
            <v>п.Синявино</v>
          </cell>
          <cell r="N833" t="str">
            <v>п.Синявино, Кравченко ул., 4 Б</v>
          </cell>
          <cell r="O833" t="str">
            <v>Собственность</v>
          </cell>
        </row>
        <row r="834">
          <cell r="A834" t="str">
            <v>8696</v>
          </cell>
          <cell r="B834" t="str">
            <v>770-Пятерочка</v>
          </cell>
          <cell r="C834" t="str">
            <v>770</v>
          </cell>
          <cell r="D834" t="str">
            <v>X500/13SZ8696</v>
          </cell>
          <cell r="E834" t="str">
            <v>13SZI089</v>
          </cell>
          <cell r="F834" t="str">
            <v>ТС Пятерочка</v>
          </cell>
          <cell r="G834" t="str">
            <v>Северо-Запад</v>
          </cell>
          <cell r="H834" t="str">
            <v>Северо-Запад 1</v>
          </cell>
          <cell r="I834" t="str">
            <v>Кластер Северо-Запад 18 Кировск</v>
          </cell>
          <cell r="J834" t="str">
            <v>Ленинградская обл.</v>
          </cell>
          <cell r="K834" t="str">
            <v>22.11.2012</v>
          </cell>
          <cell r="L834" t="str">
            <v>187342</v>
          </cell>
          <cell r="M834" t="str">
            <v>г.Кировск</v>
          </cell>
          <cell r="N834" t="str">
            <v>г.Кировск, Ладожская ул., 6</v>
          </cell>
          <cell r="O834" t="str">
            <v>Собственность</v>
          </cell>
        </row>
        <row r="835">
          <cell r="A835" t="str">
            <v>8708</v>
          </cell>
          <cell r="B835" t="str">
            <v>2415-Пятерочка</v>
          </cell>
          <cell r="C835" t="str">
            <v>2415</v>
          </cell>
          <cell r="D835" t="str">
            <v>X500/13SZ8708</v>
          </cell>
          <cell r="E835" t="str">
            <v>13SZI014</v>
          </cell>
          <cell r="F835" t="str">
            <v>ТС Пятерочка</v>
          </cell>
          <cell r="G835" t="str">
            <v>Северо-Запад</v>
          </cell>
          <cell r="H835" t="str">
            <v>Северо-Запад 1</v>
          </cell>
          <cell r="I835" t="str">
            <v>Кластер Северо-Запад 12 СПБ-ЛО-Всеволожс</v>
          </cell>
          <cell r="J835" t="str">
            <v>Ленинградская обл.</v>
          </cell>
          <cell r="K835" t="str">
            <v>10.12.2012</v>
          </cell>
          <cell r="L835" t="str">
            <v>188751</v>
          </cell>
          <cell r="M835" t="str">
            <v>гп.Кузнечное</v>
          </cell>
          <cell r="N835" t="str">
            <v>гп.Кузнечное, Новостроек ул., 1</v>
          </cell>
          <cell r="O835" t="str">
            <v>Собственность</v>
          </cell>
        </row>
        <row r="836">
          <cell r="A836" t="str">
            <v>8709</v>
          </cell>
          <cell r="B836" t="str">
            <v>2814-Пятерочка</v>
          </cell>
          <cell r="C836" t="str">
            <v>2814</v>
          </cell>
          <cell r="D836" t="str">
            <v>X500/13SZ8709</v>
          </cell>
          <cell r="E836" t="str">
            <v>E1005930</v>
          </cell>
          <cell r="F836" t="str">
            <v>ТС Пятерочка</v>
          </cell>
          <cell r="G836" t="str">
            <v>Северо-Запад</v>
          </cell>
          <cell r="H836" t="str">
            <v>Северо-Запад 2</v>
          </cell>
          <cell r="I836" t="str">
            <v>Кластер Северо-Запад 06 Великие Луки</v>
          </cell>
          <cell r="J836" t="str">
            <v>Новгородская обл.</v>
          </cell>
          <cell r="K836" t="str">
            <v>03.12.2012</v>
          </cell>
          <cell r="L836" t="str">
            <v>175400</v>
          </cell>
          <cell r="M836" t="str">
            <v>г.Валдай</v>
          </cell>
          <cell r="N836" t="str">
            <v>г.Валдай, Васильева пр-кт, 11</v>
          </cell>
          <cell r="O836" t="str">
            <v>Аренда</v>
          </cell>
        </row>
        <row r="837">
          <cell r="A837" t="str">
            <v>8716</v>
          </cell>
          <cell r="B837" t="str">
            <v>2940-Пятерочка</v>
          </cell>
          <cell r="C837" t="str">
            <v>2940</v>
          </cell>
          <cell r="D837" t="str">
            <v>X500/13CT8716</v>
          </cell>
          <cell r="E837" t="str">
            <v>E1006200</v>
          </cell>
          <cell r="F837" t="str">
            <v>ТС Пятерочка</v>
          </cell>
          <cell r="G837" t="str">
            <v>Северо-Запад</v>
          </cell>
          <cell r="H837" t="str">
            <v>Северо-Запад 2</v>
          </cell>
          <cell r="I837" t="str">
            <v>Кластер Северо-Запад 09 Тверь-Запад</v>
          </cell>
          <cell r="J837" t="str">
            <v>Тверская обл.</v>
          </cell>
          <cell r="K837" t="str">
            <v>23.12.2012</v>
          </cell>
          <cell r="L837" t="str">
            <v>170030</v>
          </cell>
          <cell r="M837" t="str">
            <v>г.Тверь</v>
          </cell>
          <cell r="N837" t="str">
            <v>г.Тверь, Левитана ул., 28 пом.1</v>
          </cell>
          <cell r="O837" t="str">
            <v>Аренда</v>
          </cell>
        </row>
        <row r="838">
          <cell r="A838" t="str">
            <v>8723</v>
          </cell>
          <cell r="B838" t="str">
            <v>2422-Пятерочка</v>
          </cell>
          <cell r="C838" t="str">
            <v>2422</v>
          </cell>
          <cell r="D838" t="str">
            <v>X500/13SZ8723</v>
          </cell>
          <cell r="E838" t="str">
            <v>E1004263</v>
          </cell>
          <cell r="F838" t="str">
            <v>ТС Пятерочка</v>
          </cell>
          <cell r="G838" t="str">
            <v>Северо-Запад</v>
          </cell>
          <cell r="H838" t="str">
            <v>Северо-Запад 2</v>
          </cell>
          <cell r="I838" t="str">
            <v>Кластер Северо-Запад 04 Новгород</v>
          </cell>
          <cell r="J838" t="str">
            <v>Новгородская обл.</v>
          </cell>
          <cell r="K838" t="str">
            <v>30.11.2012</v>
          </cell>
          <cell r="L838" t="str">
            <v>174407</v>
          </cell>
          <cell r="M838" t="str">
            <v>г.Боровичи</v>
          </cell>
          <cell r="N838" t="str">
            <v>г.Боровичи, Виталия Бианки ул., 13</v>
          </cell>
          <cell r="O838" t="str">
            <v>Аренда</v>
          </cell>
        </row>
        <row r="839">
          <cell r="A839" t="str">
            <v>8724</v>
          </cell>
          <cell r="B839" t="str">
            <v>2897-Пятерочка</v>
          </cell>
          <cell r="C839" t="str">
            <v>2897</v>
          </cell>
          <cell r="D839" t="str">
            <v>X500/13SZ8724</v>
          </cell>
          <cell r="E839" t="str">
            <v>E1005932</v>
          </cell>
          <cell r="F839" t="str">
            <v>ТС Пятерочка</v>
          </cell>
          <cell r="G839" t="str">
            <v>Северо-Запад</v>
          </cell>
          <cell r="H839" t="str">
            <v>Северо-Запад 2</v>
          </cell>
          <cell r="I839" t="str">
            <v>Кластер Северо-Запад 06 Великие Луки</v>
          </cell>
          <cell r="J839" t="str">
            <v>Псковская обл.</v>
          </cell>
          <cell r="K839" t="str">
            <v>27.03.2013</v>
          </cell>
          <cell r="L839" t="str">
            <v>182570</v>
          </cell>
          <cell r="M839" t="str">
            <v>п.Усвяты</v>
          </cell>
          <cell r="N839" t="str">
            <v>п.Усвяты, Советская пл., 9Б п.2001</v>
          </cell>
          <cell r="O839" t="str">
            <v>Аренда</v>
          </cell>
        </row>
        <row r="840">
          <cell r="A840" t="str">
            <v>8741</v>
          </cell>
          <cell r="B840" t="str">
            <v>2961-Пятерочка</v>
          </cell>
          <cell r="C840" t="str">
            <v>2961</v>
          </cell>
          <cell r="D840" t="str">
            <v>X500/13CT8741</v>
          </cell>
          <cell r="E840" t="str">
            <v>E1006375</v>
          </cell>
          <cell r="F840" t="str">
            <v>ТС Пятерочка</v>
          </cell>
          <cell r="G840" t="str">
            <v>Северо-Запад</v>
          </cell>
          <cell r="H840" t="str">
            <v>Северо-Запад 2</v>
          </cell>
          <cell r="I840" t="str">
            <v>Кластер Северо-Запад 08 Тверь-Восток</v>
          </cell>
          <cell r="J840" t="str">
            <v>Тверская обл.</v>
          </cell>
          <cell r="K840" t="str">
            <v>07.09.2013</v>
          </cell>
          <cell r="L840" t="str">
            <v>170002</v>
          </cell>
          <cell r="M840" t="str">
            <v>г.Тверь</v>
          </cell>
          <cell r="N840" t="str">
            <v>г.Тверь, Чайковского пр-кт, 33 А</v>
          </cell>
          <cell r="O840" t="str">
            <v>Аренда</v>
          </cell>
        </row>
        <row r="841">
          <cell r="A841" t="str">
            <v>8747</v>
          </cell>
          <cell r="B841" t="str">
            <v>2760-Пятерочка</v>
          </cell>
          <cell r="C841" t="str">
            <v>2760</v>
          </cell>
          <cell r="D841" t="str">
            <v>X500/13SZ8747</v>
          </cell>
          <cell r="E841" t="str">
            <v>E1004243</v>
          </cell>
          <cell r="F841" t="str">
            <v>ТС Пятерочка</v>
          </cell>
          <cell r="G841" t="str">
            <v>Северо-Запад</v>
          </cell>
          <cell r="H841" t="str">
            <v>Северо-Запад 1</v>
          </cell>
          <cell r="I841" t="str">
            <v>Кластер Северо-Запад 16 Карелия</v>
          </cell>
          <cell r="J841" t="str">
            <v>Республика Карелия</v>
          </cell>
          <cell r="K841" t="str">
            <v>23.12.2012</v>
          </cell>
          <cell r="L841" t="str">
            <v>186810</v>
          </cell>
          <cell r="M841" t="str">
            <v>г.Питкяранта</v>
          </cell>
          <cell r="N841" t="str">
            <v>г.Питкяранта, Титова ул., 7А</v>
          </cell>
          <cell r="O841" t="str">
            <v>Аренда</v>
          </cell>
        </row>
        <row r="842">
          <cell r="A842" t="str">
            <v>8787</v>
          </cell>
          <cell r="B842" t="str">
            <v>487-Пятерочка</v>
          </cell>
          <cell r="C842" t="str">
            <v>487</v>
          </cell>
          <cell r="D842" t="str">
            <v>X500/13SZ8787</v>
          </cell>
          <cell r="E842" t="str">
            <v>13SZI003</v>
          </cell>
          <cell r="F842" t="str">
            <v>ТС Пятерочка</v>
          </cell>
          <cell r="G842" t="str">
            <v>Северо-Запад</v>
          </cell>
          <cell r="H842" t="str">
            <v>Северо-Запад 1</v>
          </cell>
          <cell r="I842" t="str">
            <v>Кластер Северо-Запад 18 Кировск</v>
          </cell>
          <cell r="J842" t="str">
            <v>Ленинградская обл.</v>
          </cell>
          <cell r="K842" t="str">
            <v>26.12.2012</v>
          </cell>
          <cell r="L842" t="str">
            <v>188683</v>
          </cell>
          <cell r="M842" t="str">
            <v>гп.им.Свердлова</v>
          </cell>
          <cell r="N842" t="str">
            <v>гп.им.Свердлова, Западный пр-д, 4</v>
          </cell>
          <cell r="O842" t="str">
            <v>Собственность</v>
          </cell>
        </row>
        <row r="843">
          <cell r="A843" t="str">
            <v>8820</v>
          </cell>
          <cell r="B843" t="str">
            <v>3065-Пятерочка</v>
          </cell>
          <cell r="C843" t="str">
            <v>3065</v>
          </cell>
          <cell r="D843" t="str">
            <v>X500/13SZ8820</v>
          </cell>
          <cell r="E843" t="str">
            <v>E1004233</v>
          </cell>
          <cell r="F843" t="str">
            <v>ТС Пятерочка</v>
          </cell>
          <cell r="G843" t="str">
            <v>Северо-Запад</v>
          </cell>
          <cell r="H843" t="str">
            <v>Северо-Запад 3</v>
          </cell>
          <cell r="I843" t="str">
            <v>Кластер Северо-Запад 05 Тосно</v>
          </cell>
          <cell r="J843" t="str">
            <v>Ленинградская обл.</v>
          </cell>
          <cell r="K843" t="str">
            <v>27.09.2013</v>
          </cell>
          <cell r="L843" t="str">
            <v>187000</v>
          </cell>
          <cell r="M843" t="str">
            <v>г.Тосно</v>
          </cell>
          <cell r="N843" t="str">
            <v>г.Тосно, Боярова ул., 2 А</v>
          </cell>
          <cell r="O843" t="str">
            <v>Аренда</v>
          </cell>
        </row>
        <row r="844">
          <cell r="A844" t="str">
            <v>8874</v>
          </cell>
          <cell r="B844" t="str">
            <v>2813-Пятерочка</v>
          </cell>
          <cell r="C844" t="str">
            <v>2813</v>
          </cell>
          <cell r="D844" t="str">
            <v>X500/13SZ8874</v>
          </cell>
          <cell r="E844" t="str">
            <v>E1005929</v>
          </cell>
          <cell r="F844" t="str">
            <v>ТС Пятерочка</v>
          </cell>
          <cell r="G844" t="str">
            <v>Северо-Запад</v>
          </cell>
          <cell r="H844" t="str">
            <v>Северо-Запад 2</v>
          </cell>
          <cell r="I844" t="str">
            <v>Кластер Северо-Запад 06 Великие Луки</v>
          </cell>
          <cell r="J844" t="str">
            <v>Псковская обл.</v>
          </cell>
          <cell r="K844" t="str">
            <v>28.04.2013</v>
          </cell>
          <cell r="L844" t="str">
            <v>182250</v>
          </cell>
          <cell r="M844" t="str">
            <v>г.Себеж</v>
          </cell>
          <cell r="N844" t="str">
            <v>г.Себеж, 7-го Ноября ул., 72 А</v>
          </cell>
          <cell r="O844" t="str">
            <v>Аренда</v>
          </cell>
        </row>
        <row r="845">
          <cell r="A845" t="str">
            <v>8876</v>
          </cell>
          <cell r="B845" t="str">
            <v>3024-Пятерочка</v>
          </cell>
          <cell r="C845" t="str">
            <v>3024</v>
          </cell>
          <cell r="D845" t="str">
            <v>X500/13CT8876</v>
          </cell>
          <cell r="E845" t="str">
            <v>E1006573</v>
          </cell>
          <cell r="F845" t="str">
            <v>ТС Пятерочка</v>
          </cell>
          <cell r="G845" t="str">
            <v>Северо-Запад</v>
          </cell>
          <cell r="H845" t="str">
            <v>Северо-Запад 2</v>
          </cell>
          <cell r="I845" t="str">
            <v>Кластер Северо-Запад 09 Тверь-Запад</v>
          </cell>
          <cell r="J845" t="str">
            <v>Тверская обл.</v>
          </cell>
          <cell r="K845" t="str">
            <v>21.06.2013</v>
          </cell>
          <cell r="L845" t="str">
            <v>170028</v>
          </cell>
          <cell r="M845" t="str">
            <v>г.Тверь</v>
          </cell>
          <cell r="N845" t="str">
            <v>г.Тверь, Склизкова ул., 94 пом.1</v>
          </cell>
          <cell r="O845" t="str">
            <v>Аренда</v>
          </cell>
        </row>
        <row r="846">
          <cell r="A846" t="str">
            <v>8889</v>
          </cell>
          <cell r="B846" t="str">
            <v>3116-Пятерочка</v>
          </cell>
          <cell r="C846" t="str">
            <v>3116</v>
          </cell>
          <cell r="D846" t="str">
            <v>X500/13SZ8889</v>
          </cell>
          <cell r="E846" t="str">
            <v>E1004627</v>
          </cell>
          <cell r="F846" t="str">
            <v>ТС Пятерочка</v>
          </cell>
          <cell r="G846" t="str">
            <v>Северо-Запад</v>
          </cell>
          <cell r="H846" t="str">
            <v>Северо-Запад 1</v>
          </cell>
          <cell r="I846" t="str">
            <v>Кластер Северо-Запад 21 Апатиты</v>
          </cell>
          <cell r="J846" t="str">
            <v>Республика Карелия</v>
          </cell>
          <cell r="K846" t="str">
            <v>24.04.2013</v>
          </cell>
          <cell r="L846" t="str">
            <v>186960</v>
          </cell>
          <cell r="M846" t="str">
            <v>пгт.Муезерский</v>
          </cell>
          <cell r="N846" t="str">
            <v>пгт.Муезерский, Гагарина ул., 31</v>
          </cell>
          <cell r="O846" t="str">
            <v>Аренда</v>
          </cell>
        </row>
        <row r="847">
          <cell r="A847" t="str">
            <v>8899</v>
          </cell>
          <cell r="B847" t="str">
            <v>1369-Пятерочка</v>
          </cell>
          <cell r="C847" t="str">
            <v>1369</v>
          </cell>
          <cell r="D847" t="str">
            <v>X500/13CT8899</v>
          </cell>
          <cell r="E847" t="str">
            <v>E1001300</v>
          </cell>
          <cell r="F847" t="str">
            <v>ТС Пятерочка</v>
          </cell>
          <cell r="G847" t="str">
            <v>Северо-Запад</v>
          </cell>
          <cell r="H847" t="str">
            <v>Северо-Запад 2</v>
          </cell>
          <cell r="I847" t="str">
            <v>Кластер Северо-Запад 08 Тверь-Восток</v>
          </cell>
          <cell r="J847" t="str">
            <v>Тверская обл.</v>
          </cell>
          <cell r="K847" t="str">
            <v>31.05.2013</v>
          </cell>
          <cell r="L847" t="str">
            <v>171507</v>
          </cell>
          <cell r="M847" t="str">
            <v>г.Кимры</v>
          </cell>
          <cell r="N847" t="str">
            <v>г.Кимры, Карла Маркса ул., 60/38</v>
          </cell>
          <cell r="O847" t="str">
            <v>Собственность</v>
          </cell>
        </row>
        <row r="848">
          <cell r="A848" t="str">
            <v>8908</v>
          </cell>
          <cell r="B848" t="str">
            <v>911-Пятерочка</v>
          </cell>
          <cell r="C848" t="str">
            <v>911</v>
          </cell>
          <cell r="D848" t="str">
            <v>X500/13SZ8908</v>
          </cell>
          <cell r="E848" t="str">
            <v>13SZI094</v>
          </cell>
          <cell r="F848" t="str">
            <v>ТС Пятерочка</v>
          </cell>
          <cell r="G848" t="str">
            <v>Северо-Запад</v>
          </cell>
          <cell r="H848" t="str">
            <v>Северо-Запад 1</v>
          </cell>
          <cell r="I848" t="str">
            <v>Кластер Северо-Запад 18 Кировск</v>
          </cell>
          <cell r="J848" t="str">
            <v>Ленинградская обл.</v>
          </cell>
          <cell r="K848" t="str">
            <v>30.05.2013</v>
          </cell>
          <cell r="L848" t="str">
            <v>187350</v>
          </cell>
          <cell r="M848" t="str">
            <v>с.Шум</v>
          </cell>
          <cell r="N848" t="str">
            <v>с.Шум, Центральная ул., 56А</v>
          </cell>
          <cell r="O848" t="str">
            <v>Собственность</v>
          </cell>
        </row>
        <row r="849">
          <cell r="A849" t="str">
            <v>8917</v>
          </cell>
          <cell r="B849" t="str">
            <v>3117-Пятерочка</v>
          </cell>
          <cell r="C849" t="str">
            <v>3117</v>
          </cell>
          <cell r="D849" t="str">
            <v>X500/13SZ8917</v>
          </cell>
          <cell r="E849" t="str">
            <v>E1004608</v>
          </cell>
          <cell r="F849" t="str">
            <v>ТС Пятерочка</v>
          </cell>
          <cell r="G849" t="str">
            <v>Северо-Запад</v>
          </cell>
          <cell r="H849" t="str">
            <v>Северо-Запад 2</v>
          </cell>
          <cell r="I849" t="str">
            <v>Кластер Северо-Запад 06 Великие Луки</v>
          </cell>
          <cell r="J849" t="str">
            <v>Псковская обл.</v>
          </cell>
          <cell r="K849" t="str">
            <v>30.05.2013</v>
          </cell>
          <cell r="L849" t="str">
            <v>182620</v>
          </cell>
          <cell r="M849" t="str">
            <v>г.Порхов</v>
          </cell>
          <cell r="N849" t="str">
            <v>г.Порхов, Красноармейская слобода ул., 2</v>
          </cell>
          <cell r="O849" t="str">
            <v>Аренда</v>
          </cell>
        </row>
        <row r="850">
          <cell r="A850" t="str">
            <v>8919</v>
          </cell>
          <cell r="B850" t="str">
            <v>3153-Пятерочка</v>
          </cell>
          <cell r="C850" t="str">
            <v>3153</v>
          </cell>
          <cell r="D850" t="str">
            <v>X500/13SZ8919</v>
          </cell>
          <cell r="E850" t="str">
            <v>E1006695</v>
          </cell>
          <cell r="F850" t="str">
            <v>ТС Пятерочка</v>
          </cell>
          <cell r="G850" t="str">
            <v>Северо-Запад</v>
          </cell>
          <cell r="H850" t="str">
            <v>Северо-Запад 3</v>
          </cell>
          <cell r="I850" t="str">
            <v>Кластер Северо-Запад 10 СПБ-ЛО-Петергоф</v>
          </cell>
          <cell r="J850" t="str">
            <v>Ленинградская обл.</v>
          </cell>
          <cell r="K850" t="str">
            <v>30.05.2013</v>
          </cell>
          <cell r="L850" t="str">
            <v>188461</v>
          </cell>
          <cell r="M850" t="str">
            <v>п.Кингисеппский</v>
          </cell>
          <cell r="N850" t="str">
            <v>п.Кингисеппский</v>
          </cell>
          <cell r="O850" t="str">
            <v>Аренда</v>
          </cell>
        </row>
        <row r="851">
          <cell r="A851" t="str">
            <v>8920</v>
          </cell>
          <cell r="B851" t="str">
            <v>3177-Пятерочка</v>
          </cell>
          <cell r="C851" t="str">
            <v>3177</v>
          </cell>
          <cell r="D851" t="str">
            <v>X500/13SZ8920</v>
          </cell>
          <cell r="E851" t="str">
            <v>E1004252</v>
          </cell>
          <cell r="F851" t="str">
            <v>ТС Пятерочка</v>
          </cell>
          <cell r="G851" t="str">
            <v>Северо-Запад</v>
          </cell>
          <cell r="H851" t="str">
            <v>Северо-Запад 2</v>
          </cell>
          <cell r="I851" t="str">
            <v>Кластер Северо-Запад 04 Новгород</v>
          </cell>
          <cell r="J851" t="str">
            <v>Новгородская обл.</v>
          </cell>
          <cell r="K851" t="str">
            <v>30.05.2013</v>
          </cell>
          <cell r="L851" t="str">
            <v>174260</v>
          </cell>
          <cell r="M851" t="str">
            <v>г.Малая Вишера</v>
          </cell>
          <cell r="N851" t="str">
            <v>г.Малая Вишера, 50 лет Октября ул., 10/13 А</v>
          </cell>
          <cell r="O851" t="str">
            <v>Аренда</v>
          </cell>
        </row>
        <row r="852">
          <cell r="A852" t="str">
            <v>8927</v>
          </cell>
          <cell r="B852" t="str">
            <v>3000-Пятерочка</v>
          </cell>
          <cell r="C852" t="str">
            <v>3000</v>
          </cell>
          <cell r="D852" t="str">
            <v>X500/13SZ8927</v>
          </cell>
          <cell r="E852" t="str">
            <v>E1004866</v>
          </cell>
          <cell r="F852" t="str">
            <v>ТС Пятерочка</v>
          </cell>
          <cell r="G852" t="str">
            <v>Северо-Запад</v>
          </cell>
          <cell r="H852" t="str">
            <v>Северо-Запад 1</v>
          </cell>
          <cell r="I852" t="str">
            <v>Кластер Северо-Запад 01 ЛО Волхов-Тихвин</v>
          </cell>
          <cell r="J852" t="str">
            <v>Ленинградская обл.</v>
          </cell>
          <cell r="K852" t="str">
            <v>29.08.2013</v>
          </cell>
          <cell r="L852" t="str">
            <v>187439</v>
          </cell>
          <cell r="M852" t="str">
            <v>с.Колчаново</v>
          </cell>
          <cell r="N852" t="str">
            <v>с.Колчаново, Алексино мкрн, 21А</v>
          </cell>
          <cell r="O852" t="str">
            <v>Аренда</v>
          </cell>
        </row>
        <row r="853">
          <cell r="A853" t="str">
            <v>8928</v>
          </cell>
          <cell r="B853" t="str">
            <v>3101-Пятерочка</v>
          </cell>
          <cell r="C853" t="str">
            <v>3101</v>
          </cell>
          <cell r="D853" t="str">
            <v>X500/13SZ8928</v>
          </cell>
          <cell r="E853" t="str">
            <v>E1004690</v>
          </cell>
          <cell r="F853" t="str">
            <v>ТС Пятерочка</v>
          </cell>
          <cell r="G853" t="str">
            <v>Северо-Запад</v>
          </cell>
          <cell r="H853" t="str">
            <v>Северо-Запад 1</v>
          </cell>
          <cell r="I853" t="str">
            <v>Кластер Северо-Запад 21 Апатиты</v>
          </cell>
          <cell r="J853" t="str">
            <v>Республика Карелия</v>
          </cell>
          <cell r="K853" t="str">
            <v>27.06.2013</v>
          </cell>
          <cell r="L853" t="str">
            <v>186500</v>
          </cell>
          <cell r="M853" t="str">
            <v>г.Беломорск</v>
          </cell>
          <cell r="N853" t="str">
            <v>г.Беломорск, Карельская ул., 2</v>
          </cell>
          <cell r="O853" t="str">
            <v>Аренда</v>
          </cell>
        </row>
        <row r="854">
          <cell r="A854" t="str">
            <v>8975</v>
          </cell>
          <cell r="B854" t="str">
            <v>3155-Пятерочка</v>
          </cell>
          <cell r="C854" t="str">
            <v>3155</v>
          </cell>
          <cell r="D854" t="str">
            <v>X500/13SZ8975</v>
          </cell>
          <cell r="E854" t="str">
            <v>E1004771</v>
          </cell>
          <cell r="F854" t="str">
            <v>ТС Пятерочка</v>
          </cell>
          <cell r="G854" t="str">
            <v>Северо-Запад</v>
          </cell>
          <cell r="H854" t="str">
            <v>Северо-Запад 2</v>
          </cell>
          <cell r="I854" t="str">
            <v>Кластер Северо-Запад 04 Новгород</v>
          </cell>
          <cell r="J854" t="str">
            <v>Новгородская обл.</v>
          </cell>
          <cell r="K854" t="str">
            <v>27.06.2013</v>
          </cell>
          <cell r="L854" t="str">
            <v>174361</v>
          </cell>
          <cell r="M854" t="str">
            <v>п.Угловка</v>
          </cell>
          <cell r="N854" t="str">
            <v>п.Угловка, Строителей ул., 10</v>
          </cell>
          <cell r="O854" t="str">
            <v>Аренда</v>
          </cell>
        </row>
        <row r="855">
          <cell r="A855" t="str">
            <v>8976</v>
          </cell>
          <cell r="B855" t="str">
            <v>3266-Пятерочка</v>
          </cell>
          <cell r="C855" t="str">
            <v>3266</v>
          </cell>
          <cell r="D855" t="str">
            <v>X500/13SZ8976</v>
          </cell>
          <cell r="E855" t="str">
            <v>E1004246</v>
          </cell>
          <cell r="F855" t="str">
            <v>ТС Пятерочка</v>
          </cell>
          <cell r="G855" t="str">
            <v>Северо-Запад</v>
          </cell>
          <cell r="H855" t="str">
            <v>Северо-Запад 1</v>
          </cell>
          <cell r="I855" t="str">
            <v>Кластер Северо-Запад 16 Карелия</v>
          </cell>
          <cell r="J855" t="str">
            <v>Республика Карелия</v>
          </cell>
          <cell r="K855" t="str">
            <v>27.06.2013</v>
          </cell>
          <cell r="L855" t="str">
            <v>185030</v>
          </cell>
          <cell r="M855" t="str">
            <v>г.Петрозаводск</v>
          </cell>
          <cell r="N855" t="str">
            <v>г.Петрозаводск, Ла-Рошель наб., 17</v>
          </cell>
          <cell r="O855" t="str">
            <v>Аренда</v>
          </cell>
        </row>
        <row r="856">
          <cell r="A856" t="str">
            <v>8990</v>
          </cell>
          <cell r="B856" t="str">
            <v>3152-Пятерочка</v>
          </cell>
          <cell r="C856" t="str">
            <v>3152</v>
          </cell>
          <cell r="D856" t="str">
            <v>X500/13SZ8990</v>
          </cell>
          <cell r="E856" t="str">
            <v>E1004874</v>
          </cell>
          <cell r="F856" t="str">
            <v>ТС Пятерочка</v>
          </cell>
          <cell r="G856" t="str">
            <v>Северо-Запад</v>
          </cell>
          <cell r="H856" t="str">
            <v>Северо-Запад 1</v>
          </cell>
          <cell r="I856" t="str">
            <v>Кластер Северо-Запад 01 ЛО Волхов-Тихвин</v>
          </cell>
          <cell r="J856" t="str">
            <v>Ленинградская обл.</v>
          </cell>
          <cell r="K856" t="str">
            <v>18.07.2013</v>
          </cell>
          <cell r="L856" t="str">
            <v>187401</v>
          </cell>
          <cell r="M856" t="str">
            <v>г.Волхов</v>
          </cell>
          <cell r="N856" t="str">
            <v>г.Волхов, Юрия Гагарина ул., 27А</v>
          </cell>
          <cell r="O856" t="str">
            <v>Аренда</v>
          </cell>
        </row>
        <row r="857">
          <cell r="A857" t="str">
            <v>8991</v>
          </cell>
          <cell r="B857" t="str">
            <v>3148-Пятерочка</v>
          </cell>
          <cell r="C857" t="str">
            <v>3148</v>
          </cell>
          <cell r="D857" t="str">
            <v>X500/13SZ8991</v>
          </cell>
          <cell r="E857" t="str">
            <v>E1004988</v>
          </cell>
          <cell r="F857" t="str">
            <v>ТС Пятерочка</v>
          </cell>
          <cell r="G857" t="str">
            <v>Северо-Запад</v>
          </cell>
          <cell r="H857" t="str">
            <v>Северо-Запад 2</v>
          </cell>
          <cell r="I857" t="str">
            <v>Кластер Северо-Запад 03 Псков</v>
          </cell>
          <cell r="J857" t="str">
            <v>Псковская обл.</v>
          </cell>
          <cell r="K857" t="str">
            <v>27.06.2013</v>
          </cell>
          <cell r="L857" t="str">
            <v>182330</v>
          </cell>
          <cell r="M857" t="str">
            <v>г.Опочка</v>
          </cell>
          <cell r="N857" t="str">
            <v>г.Опочка, Гагарина ул., 31</v>
          </cell>
          <cell r="O857" t="str">
            <v>Аренда</v>
          </cell>
        </row>
        <row r="858">
          <cell r="A858" t="str">
            <v>9012</v>
          </cell>
          <cell r="B858" t="str">
            <v>3214-Пятерочка</v>
          </cell>
          <cell r="C858" t="str">
            <v>3214</v>
          </cell>
          <cell r="D858" t="str">
            <v>X500/13SZ9012</v>
          </cell>
          <cell r="E858" t="str">
            <v>E1004691</v>
          </cell>
          <cell r="F858" t="str">
            <v>ТС Пятерочка</v>
          </cell>
          <cell r="G858" t="str">
            <v>Северо-Запад</v>
          </cell>
          <cell r="H858" t="str">
            <v>Северо-Запад 2</v>
          </cell>
          <cell r="I858" t="str">
            <v>Кластер Северо-Запад 02 ЛО-Гатчина</v>
          </cell>
          <cell r="J858" t="str">
            <v>Ленинградская обл.</v>
          </cell>
          <cell r="K858" t="str">
            <v>18.07.2013</v>
          </cell>
          <cell r="L858" t="str">
            <v>188352</v>
          </cell>
          <cell r="M858" t="str">
            <v>п.Пудость</v>
          </cell>
          <cell r="N858" t="str">
            <v>п.Пудость, Половинкиной ул., 83</v>
          </cell>
          <cell r="O858" t="str">
            <v>Собственность</v>
          </cell>
        </row>
        <row r="859">
          <cell r="A859" t="str">
            <v>9013</v>
          </cell>
          <cell r="B859" t="str">
            <v>3265-Пятерочка</v>
          </cell>
          <cell r="C859" t="str">
            <v>3265</v>
          </cell>
          <cell r="D859" t="str">
            <v>X500/13SZ9013</v>
          </cell>
          <cell r="E859" t="str">
            <v>E1004875</v>
          </cell>
          <cell r="F859" t="str">
            <v>ТС Пятерочка</v>
          </cell>
          <cell r="G859" t="str">
            <v>Северо-Запад</v>
          </cell>
          <cell r="H859" t="str">
            <v>Северо-Запад 2</v>
          </cell>
          <cell r="I859" t="str">
            <v>Кластер Северо-Запад 03 Псков</v>
          </cell>
          <cell r="J859" t="str">
            <v>Псковская обл.</v>
          </cell>
          <cell r="K859" t="str">
            <v>27.06.2013</v>
          </cell>
          <cell r="L859" t="str">
            <v>181350</v>
          </cell>
          <cell r="M859" t="str">
            <v>г.Остров</v>
          </cell>
          <cell r="N859" t="str">
            <v>г.Остров, Калинина ул., 62</v>
          </cell>
          <cell r="O859" t="str">
            <v>Аренда</v>
          </cell>
        </row>
        <row r="860">
          <cell r="A860" t="str">
            <v>9025</v>
          </cell>
          <cell r="B860" t="str">
            <v>2954-Пятерочка</v>
          </cell>
          <cell r="C860" t="str">
            <v>2954</v>
          </cell>
          <cell r="D860" t="str">
            <v>X500/13SZ9025</v>
          </cell>
          <cell r="E860" t="str">
            <v>E1004692</v>
          </cell>
          <cell r="F860" t="str">
            <v>ТС Пятерочка</v>
          </cell>
          <cell r="G860" t="str">
            <v>Северо-Запад</v>
          </cell>
          <cell r="H860" t="str">
            <v>Северо-Запад 2</v>
          </cell>
          <cell r="I860" t="str">
            <v>Кластер Северо-Запад 02 ЛО-Гатчина</v>
          </cell>
          <cell r="J860" t="str">
            <v>Ленинградская обл.</v>
          </cell>
          <cell r="K860" t="str">
            <v>27.06.2013</v>
          </cell>
          <cell r="L860" t="str">
            <v>188345</v>
          </cell>
          <cell r="M860" t="str">
            <v>п.Семрино</v>
          </cell>
          <cell r="N860" t="str">
            <v>п.Семрино, 3-я линия, 2</v>
          </cell>
          <cell r="O860" t="str">
            <v>Аренда</v>
          </cell>
        </row>
        <row r="861">
          <cell r="A861" t="str">
            <v>9083</v>
          </cell>
          <cell r="B861" t="str">
            <v>3401-Пятерочка</v>
          </cell>
          <cell r="C861" t="str">
            <v>3401</v>
          </cell>
          <cell r="D861" t="str">
            <v>X500/13SZ9083</v>
          </cell>
          <cell r="E861" t="str">
            <v>E1004870</v>
          </cell>
          <cell r="F861" t="str">
            <v>ТС Пятерочка</v>
          </cell>
          <cell r="G861" t="str">
            <v>Северо-Запад</v>
          </cell>
          <cell r="H861" t="str">
            <v>Северо-Запад 2</v>
          </cell>
          <cell r="I861" t="str">
            <v>Кластер Северо-Запад 03 Псков</v>
          </cell>
          <cell r="J861" t="str">
            <v>Псковская обл.</v>
          </cell>
          <cell r="K861" t="str">
            <v>22.08.2013</v>
          </cell>
          <cell r="L861" t="str">
            <v>182440</v>
          </cell>
          <cell r="M861" t="str">
            <v>г.Новоржев</v>
          </cell>
          <cell r="N861" t="str">
            <v>г.Новоржев, Германа ул., 59</v>
          </cell>
          <cell r="O861" t="str">
            <v>Аренда</v>
          </cell>
        </row>
        <row r="862">
          <cell r="A862" t="str">
            <v>9086</v>
          </cell>
          <cell r="B862" t="str">
            <v>280-Пятерочка</v>
          </cell>
          <cell r="C862" t="str">
            <v>280</v>
          </cell>
          <cell r="D862" t="str">
            <v>X500/13SZ9086</v>
          </cell>
          <cell r="E862" t="str">
            <v>13SZI045</v>
          </cell>
          <cell r="F862" t="str">
            <v>ТС Пятерочка</v>
          </cell>
          <cell r="G862" t="str">
            <v>Северо-Запад</v>
          </cell>
          <cell r="H862" t="str">
            <v>Северо-Запад 1</v>
          </cell>
          <cell r="I862" t="str">
            <v>Кластер Северо-Запад 12 СПБ-ЛО-Всеволожс</v>
          </cell>
          <cell r="J862" t="str">
            <v>г. Санкт-Петербург</v>
          </cell>
          <cell r="K862" t="str">
            <v>05.12.2013</v>
          </cell>
          <cell r="L862" t="str">
            <v>193231</v>
          </cell>
          <cell r="M862" t="str">
            <v>г.Санкт-Петербург</v>
          </cell>
          <cell r="N862" t="str">
            <v>г.Санкт-Петербург, Коллонтай ул., 25 3</v>
          </cell>
          <cell r="O862" t="str">
            <v>Собственность</v>
          </cell>
        </row>
        <row r="863">
          <cell r="A863" t="str">
            <v>9090</v>
          </cell>
          <cell r="B863" t="str">
            <v>3317-Пятерочка</v>
          </cell>
          <cell r="C863" t="str">
            <v>3317</v>
          </cell>
          <cell r="D863" t="str">
            <v>X500/13SZ9090</v>
          </cell>
          <cell r="E863" t="str">
            <v>E1005472</v>
          </cell>
          <cell r="F863" t="str">
            <v>ТС Пятерочка</v>
          </cell>
          <cell r="G863" t="str">
            <v>Северо-Запад</v>
          </cell>
          <cell r="H863" t="str">
            <v>Северо-Запад 1</v>
          </cell>
          <cell r="I863" t="str">
            <v>Кластер Северо-Запад 18 Кировск</v>
          </cell>
          <cell r="J863" t="str">
            <v>Ленинградская обл.</v>
          </cell>
          <cell r="K863" t="str">
            <v>29.08.2013</v>
          </cell>
          <cell r="L863" t="str">
            <v>187320</v>
          </cell>
          <cell r="M863" t="str">
            <v>г.Шлиссельбург</v>
          </cell>
          <cell r="N863" t="str">
            <v>г.Шлиссельбург, Староладожский канал, 18</v>
          </cell>
          <cell r="O863" t="str">
            <v>Аренда</v>
          </cell>
        </row>
        <row r="864">
          <cell r="A864" t="str">
            <v>9091</v>
          </cell>
          <cell r="B864" t="str">
            <v>3316-Пятерочка</v>
          </cell>
          <cell r="C864" t="str">
            <v>3316</v>
          </cell>
          <cell r="D864" t="str">
            <v>X500/13SZ9091</v>
          </cell>
          <cell r="E864" t="str">
            <v>E1004272</v>
          </cell>
          <cell r="F864" t="str">
            <v>ТС Пятерочка</v>
          </cell>
          <cell r="G864" t="str">
            <v>Северо-Запад</v>
          </cell>
          <cell r="H864" t="str">
            <v>Северо-Запад 2</v>
          </cell>
          <cell r="I864" t="str">
            <v>Кластер Северо-Запад 02 ЛО-Гатчина</v>
          </cell>
          <cell r="J864" t="str">
            <v>Ленинградская обл.</v>
          </cell>
          <cell r="K864" t="str">
            <v>30.08.2013</v>
          </cell>
          <cell r="L864" t="str">
            <v>188322</v>
          </cell>
          <cell r="M864" t="str">
            <v>г.Коммунар</v>
          </cell>
          <cell r="N864" t="str">
            <v>г.Коммунар, Ижорская ул., 24</v>
          </cell>
          <cell r="O864" t="str">
            <v>Аренда</v>
          </cell>
        </row>
        <row r="865">
          <cell r="A865" t="str">
            <v>9099</v>
          </cell>
          <cell r="B865" t="str">
            <v>3428-Пятерочка</v>
          </cell>
          <cell r="C865" t="str">
            <v>3428</v>
          </cell>
          <cell r="D865" t="str">
            <v>X500/13SZ9099</v>
          </cell>
          <cell r="E865" t="str">
            <v>E1004869</v>
          </cell>
          <cell r="F865" t="str">
            <v>ТС Пятерочка</v>
          </cell>
          <cell r="G865" t="str">
            <v>Северо-Запад</v>
          </cell>
          <cell r="H865" t="str">
            <v>Северо-Запад 1</v>
          </cell>
          <cell r="I865" t="str">
            <v>Кластер Северо-Запад 16 Карелия</v>
          </cell>
          <cell r="J865" t="str">
            <v>Республика Карелия</v>
          </cell>
          <cell r="K865" t="str">
            <v>29.08.2013</v>
          </cell>
          <cell r="L865" t="str">
            <v>186350</v>
          </cell>
          <cell r="M865" t="str">
            <v>г.Медвежьегорск</v>
          </cell>
          <cell r="N865" t="str">
            <v>г.Медвежьегорск, Карла Либкнехта ул., 7 А</v>
          </cell>
          <cell r="O865" t="str">
            <v>Аренда</v>
          </cell>
        </row>
        <row r="866">
          <cell r="A866" t="str">
            <v>9100</v>
          </cell>
          <cell r="B866" t="str">
            <v>3426-Пятерочка</v>
          </cell>
          <cell r="C866" t="str">
            <v>3426</v>
          </cell>
          <cell r="D866" t="str">
            <v>X500/13SZ9100</v>
          </cell>
          <cell r="E866" t="str">
            <v>E1004865</v>
          </cell>
          <cell r="F866" t="str">
            <v>ТС Пятерочка</v>
          </cell>
          <cell r="G866" t="str">
            <v>Северо-Запад</v>
          </cell>
          <cell r="H866" t="str">
            <v>Северо-Запад 3</v>
          </cell>
          <cell r="I866" t="str">
            <v>Кластер Северо-Запад 05 Тосно</v>
          </cell>
          <cell r="J866" t="str">
            <v>Ленинградская обл.</v>
          </cell>
          <cell r="K866" t="str">
            <v>29.08.2013</v>
          </cell>
          <cell r="L866" t="str">
            <v>187052</v>
          </cell>
          <cell r="M866" t="str">
            <v>п.Сельцо</v>
          </cell>
          <cell r="N866" t="str">
            <v>п.Сельцо9 Б</v>
          </cell>
          <cell r="O866" t="str">
            <v>Аренда</v>
          </cell>
        </row>
        <row r="867">
          <cell r="A867" t="str">
            <v>9102</v>
          </cell>
          <cell r="B867" t="str">
            <v>3092-Пятерочка</v>
          </cell>
          <cell r="C867" t="str">
            <v>3092</v>
          </cell>
          <cell r="D867" t="str">
            <v>X500/13SZ9102</v>
          </cell>
          <cell r="E867" t="str">
            <v>E1005475</v>
          </cell>
          <cell r="F867" t="str">
            <v>ТС Пятерочка</v>
          </cell>
          <cell r="G867" t="str">
            <v>Северо-Запад</v>
          </cell>
          <cell r="H867" t="str">
            <v>Северо-Запад 2</v>
          </cell>
          <cell r="I867" t="str">
            <v>Кластер Северо-Запад 04 Новгород</v>
          </cell>
          <cell r="J867" t="str">
            <v>Новгородская обл.</v>
          </cell>
          <cell r="K867" t="str">
            <v>26.09.2013</v>
          </cell>
          <cell r="L867" t="str">
            <v>173526</v>
          </cell>
          <cell r="M867" t="str">
            <v>рп.Панковка</v>
          </cell>
          <cell r="N867" t="str">
            <v>рп.Панковка, Строительная ул., 17</v>
          </cell>
          <cell r="O867" t="str">
            <v>Аренда</v>
          </cell>
        </row>
        <row r="868">
          <cell r="A868" t="str">
            <v>9110</v>
          </cell>
          <cell r="B868" t="str">
            <v>3296-Пятерочка</v>
          </cell>
          <cell r="C868" t="str">
            <v>3296</v>
          </cell>
          <cell r="D868" t="str">
            <v>X500/13SZ9110</v>
          </cell>
          <cell r="E868" t="str">
            <v>E1004629</v>
          </cell>
          <cell r="F868" t="str">
            <v>ТС Пятерочка</v>
          </cell>
          <cell r="G868" t="str">
            <v>Северо-Запад</v>
          </cell>
          <cell r="H868" t="str">
            <v>Северо-Запад 2</v>
          </cell>
          <cell r="I868" t="str">
            <v>Кластер Северо-Запад 06 Великие Луки</v>
          </cell>
          <cell r="J868" t="str">
            <v>Псковская обл.</v>
          </cell>
          <cell r="K868" t="str">
            <v>26.09.2013</v>
          </cell>
          <cell r="L868" t="str">
            <v>182107</v>
          </cell>
          <cell r="M868" t="str">
            <v>г.Великие Луки</v>
          </cell>
          <cell r="N868" t="str">
            <v>г.Великие Луки, Гагарина пр-кт, 48В п.1004</v>
          </cell>
          <cell r="O868" t="str">
            <v>Аренда</v>
          </cell>
        </row>
        <row r="869">
          <cell r="A869" t="str">
            <v>9119</v>
          </cell>
          <cell r="B869" t="str">
            <v>860-Пятерочка</v>
          </cell>
          <cell r="C869" t="str">
            <v>860</v>
          </cell>
          <cell r="D869" t="str">
            <v>X500/13SZ9119</v>
          </cell>
          <cell r="E869" t="str">
            <v>E1004868</v>
          </cell>
          <cell r="F869" t="str">
            <v>ТС Пятерочка</v>
          </cell>
          <cell r="G869" t="str">
            <v>Северо-Запад</v>
          </cell>
          <cell r="H869" t="str">
            <v>Северо-Запад 1</v>
          </cell>
          <cell r="I869" t="str">
            <v>Кластер Северо-Запад 16 Карелия</v>
          </cell>
          <cell r="J869" t="str">
            <v>Республика Карелия</v>
          </cell>
          <cell r="K869" t="str">
            <v>30.12.2013</v>
          </cell>
          <cell r="L869" t="str">
            <v>186323</v>
          </cell>
          <cell r="M869" t="str">
            <v>пгт.Пиндуши</v>
          </cell>
          <cell r="N869" t="str">
            <v>пгт.Пиндуши, Челюскинцев ул., 19</v>
          </cell>
          <cell r="O869" t="str">
            <v>Собственность</v>
          </cell>
        </row>
        <row r="870">
          <cell r="A870" t="str">
            <v>9120</v>
          </cell>
          <cell r="B870" t="str">
            <v>861-Пятерочка</v>
          </cell>
          <cell r="C870" t="str">
            <v>861</v>
          </cell>
          <cell r="D870" t="str">
            <v>X500/13SZ9120</v>
          </cell>
          <cell r="E870" t="str">
            <v>E1004772</v>
          </cell>
          <cell r="F870" t="str">
            <v>ТС Пятерочка</v>
          </cell>
          <cell r="G870" t="str">
            <v>Северо-Запад</v>
          </cell>
          <cell r="H870" t="str">
            <v>Северо-Запад 1</v>
          </cell>
          <cell r="I870" t="str">
            <v>Кластер Северо-Запад 21 Апатиты</v>
          </cell>
          <cell r="J870" t="str">
            <v>Республика Карелия</v>
          </cell>
          <cell r="K870" t="str">
            <v>25.10.2014</v>
          </cell>
          <cell r="L870" t="str">
            <v>186420</v>
          </cell>
          <cell r="M870" t="str">
            <v>г.Сегежа</v>
          </cell>
          <cell r="N870" t="str">
            <v>г.Сегежа, Спиридонова ул., 12</v>
          </cell>
          <cell r="O870" t="str">
            <v>Собственность</v>
          </cell>
        </row>
        <row r="871">
          <cell r="A871" t="str">
            <v>9121</v>
          </cell>
          <cell r="B871" t="str">
            <v>862-Пятерочка</v>
          </cell>
          <cell r="C871" t="str">
            <v>862</v>
          </cell>
          <cell r="D871" t="str">
            <v>X500/13SZ9121</v>
          </cell>
          <cell r="E871" t="str">
            <v>E1004770</v>
          </cell>
          <cell r="F871" t="str">
            <v>ТС Пятерочка</v>
          </cell>
          <cell r="G871" t="str">
            <v>Северо-Запад</v>
          </cell>
          <cell r="H871" t="str">
            <v>Северо-Запад 1</v>
          </cell>
          <cell r="I871" t="str">
            <v>Кластер Северо-Запад 21 Апатиты</v>
          </cell>
          <cell r="J871" t="str">
            <v>Республика Карелия</v>
          </cell>
          <cell r="K871" t="str">
            <v>28.11.2014</v>
          </cell>
          <cell r="L871" t="str">
            <v>186500</v>
          </cell>
          <cell r="M871" t="str">
            <v>г.Беломорск</v>
          </cell>
          <cell r="N871" t="str">
            <v>г.Беломорск, Портовое шоссе, 5</v>
          </cell>
          <cell r="O871" t="str">
            <v>Собственность</v>
          </cell>
        </row>
        <row r="872">
          <cell r="A872" t="str">
            <v>9122</v>
          </cell>
          <cell r="B872" t="str">
            <v>498-Пятерочка</v>
          </cell>
          <cell r="C872" t="str">
            <v>498</v>
          </cell>
          <cell r="D872" t="str">
            <v>X500/13SZ9122</v>
          </cell>
          <cell r="E872" t="str">
            <v>E1004768</v>
          </cell>
          <cell r="F872" t="str">
            <v>ТС Пятерочка</v>
          </cell>
          <cell r="G872" t="str">
            <v>Северо-Запад</v>
          </cell>
          <cell r="H872" t="str">
            <v>Северо-Запад 3</v>
          </cell>
          <cell r="I872" t="str">
            <v>Кластер Северо-Запад 10 СПБ-ЛО-Петергоф</v>
          </cell>
          <cell r="J872" t="str">
            <v>Ленинградская обл.</v>
          </cell>
          <cell r="K872" t="str">
            <v>26.09.2013</v>
          </cell>
          <cell r="L872" t="str">
            <v>188527</v>
          </cell>
          <cell r="M872" t="str">
            <v>д.Оржицы</v>
          </cell>
          <cell r="N872" t="str">
            <v>д.Оржицы27</v>
          </cell>
          <cell r="O872" t="str">
            <v>Собственность</v>
          </cell>
        </row>
        <row r="873">
          <cell r="A873" t="str">
            <v>9123</v>
          </cell>
          <cell r="B873" t="str">
            <v>982-Пятерочка</v>
          </cell>
          <cell r="C873" t="str">
            <v>982</v>
          </cell>
          <cell r="D873" t="str">
            <v>X500/13SZ9123</v>
          </cell>
          <cell r="E873" t="str">
            <v>13SZI095</v>
          </cell>
          <cell r="F873" t="str">
            <v>ТС Пятерочка</v>
          </cell>
          <cell r="G873" t="str">
            <v>Северо-Запад</v>
          </cell>
          <cell r="H873" t="str">
            <v>Северо-Запад 2</v>
          </cell>
          <cell r="I873" t="str">
            <v>Кластер Северо-Запад 03 Псков</v>
          </cell>
          <cell r="J873" t="str">
            <v>Псковская обл.</v>
          </cell>
          <cell r="K873" t="str">
            <v>23.10.2013</v>
          </cell>
          <cell r="L873" t="str">
            <v>181350</v>
          </cell>
          <cell r="M873" t="str">
            <v>г.Остров</v>
          </cell>
          <cell r="N873" t="str">
            <v>г.Остров, Освобождения ул., 123</v>
          </cell>
          <cell r="O873" t="str">
            <v>Собственность</v>
          </cell>
        </row>
        <row r="874">
          <cell r="A874" t="str">
            <v>9124</v>
          </cell>
          <cell r="B874" t="str">
            <v>281-Пятерочка</v>
          </cell>
          <cell r="C874" t="str">
            <v>281</v>
          </cell>
          <cell r="D874" t="str">
            <v>X500/13SZ9124</v>
          </cell>
          <cell r="E874" t="str">
            <v>E1006292</v>
          </cell>
          <cell r="F874" t="str">
            <v>ТС Пятерочка</v>
          </cell>
          <cell r="G874" t="str">
            <v>Северо-Запад</v>
          </cell>
          <cell r="H874" t="str">
            <v>Северо-Запад 3</v>
          </cell>
          <cell r="I874" t="str">
            <v>Кластер Северо-Запад 11 СПБ-ЛО-Выборг</v>
          </cell>
          <cell r="J874" t="str">
            <v>г. Санкт-Петербург</v>
          </cell>
          <cell r="K874" t="str">
            <v>05.12.2013</v>
          </cell>
          <cell r="L874" t="str">
            <v>197082</v>
          </cell>
          <cell r="M874" t="str">
            <v>г.Санкт-Петербург</v>
          </cell>
          <cell r="N874" t="str">
            <v>г.Санкт-Петербург, Богатырский пр-кт, 63</v>
          </cell>
          <cell r="O874" t="str">
            <v>Собственность</v>
          </cell>
        </row>
        <row r="875">
          <cell r="A875" t="str">
            <v>9125</v>
          </cell>
          <cell r="B875" t="str">
            <v>588-Пятерочка</v>
          </cell>
          <cell r="C875" t="str">
            <v>588</v>
          </cell>
          <cell r="D875" t="str">
            <v>X500/13SZ9125</v>
          </cell>
          <cell r="E875" t="str">
            <v>13SZI013</v>
          </cell>
          <cell r="F875" t="str">
            <v>ТС Пятерочка</v>
          </cell>
          <cell r="G875" t="str">
            <v>Северо-Запад</v>
          </cell>
          <cell r="H875" t="str">
            <v>Северо-Запад 2</v>
          </cell>
          <cell r="I875" t="str">
            <v>Кластер Северо-Запад 06 Великие Луки</v>
          </cell>
          <cell r="J875" t="str">
            <v>Псковская обл.</v>
          </cell>
          <cell r="K875" t="str">
            <v>31.10.2013</v>
          </cell>
          <cell r="L875" t="str">
            <v>182300</v>
          </cell>
          <cell r="M875" t="str">
            <v>п.Пустошка</v>
          </cell>
          <cell r="N875" t="str">
            <v>п.Пустошка, Октябрьская ул., уч.1</v>
          </cell>
          <cell r="O875" t="str">
            <v>Собственность</v>
          </cell>
        </row>
        <row r="876">
          <cell r="A876" t="str">
            <v>9127</v>
          </cell>
          <cell r="B876" t="str">
            <v>104-Пятерочка</v>
          </cell>
          <cell r="C876" t="str">
            <v>104</v>
          </cell>
          <cell r="D876" t="str">
            <v>X500/13SZ9127</v>
          </cell>
          <cell r="E876" t="str">
            <v>13SZI016</v>
          </cell>
          <cell r="F876" t="str">
            <v>ТС Пятерочка</v>
          </cell>
          <cell r="G876" t="str">
            <v>Северо-Запад</v>
          </cell>
          <cell r="H876" t="str">
            <v>Северо-Запад 2</v>
          </cell>
          <cell r="I876" t="str">
            <v>Кластер Северо-Запад 03 Псков</v>
          </cell>
          <cell r="J876" t="str">
            <v>Псковская обл.</v>
          </cell>
          <cell r="K876" t="str">
            <v>26.09.2013</v>
          </cell>
          <cell r="L876" t="str">
            <v>182440</v>
          </cell>
          <cell r="M876" t="str">
            <v>г.Новоржев</v>
          </cell>
          <cell r="N876" t="str">
            <v>г.Новоржев, Пушкина ул., 139</v>
          </cell>
          <cell r="O876" t="str">
            <v>Собственность</v>
          </cell>
        </row>
        <row r="877">
          <cell r="A877" t="str">
            <v>9137</v>
          </cell>
          <cell r="B877" t="str">
            <v>3036-Пятерочка</v>
          </cell>
          <cell r="C877" t="str">
            <v>3036</v>
          </cell>
          <cell r="D877" t="str">
            <v>X500/13SZ9137</v>
          </cell>
          <cell r="E877" t="str">
            <v>E1004863</v>
          </cell>
          <cell r="F877" t="str">
            <v>ТС Пятерочка</v>
          </cell>
          <cell r="G877" t="str">
            <v>Северо-Запад</v>
          </cell>
          <cell r="H877" t="str">
            <v>Северо-Запад 2</v>
          </cell>
          <cell r="I877" t="str">
            <v>Кластер Северо-Запад 04 Новгород</v>
          </cell>
          <cell r="J877" t="str">
            <v>Новгородская обл.</v>
          </cell>
          <cell r="K877" t="str">
            <v>27.09.2013</v>
          </cell>
          <cell r="L877" t="str">
            <v>173003</v>
          </cell>
          <cell r="M877" t="str">
            <v>г.Великий Новгород</v>
          </cell>
          <cell r="N877" t="str">
            <v>г.Великий Новгород, Большая Санкт-Петербургская ул., 39</v>
          </cell>
          <cell r="O877" t="str">
            <v>Собственность</v>
          </cell>
        </row>
        <row r="878">
          <cell r="A878" t="str">
            <v>9142</v>
          </cell>
          <cell r="B878" t="str">
            <v>2438-Пятерочка</v>
          </cell>
          <cell r="C878" t="str">
            <v>2438</v>
          </cell>
          <cell r="D878" t="str">
            <v>X500/13CT9142</v>
          </cell>
          <cell r="E878" t="str">
            <v>E1005505</v>
          </cell>
          <cell r="F878" t="str">
            <v>ТС Пятерочка</v>
          </cell>
          <cell r="G878" t="str">
            <v>Северо-Запад</v>
          </cell>
          <cell r="H878" t="str">
            <v>Северо-Запад 2</v>
          </cell>
          <cell r="I878" t="str">
            <v>Кластер Северо-Запад 08 Тверь-Восток</v>
          </cell>
          <cell r="J878" t="str">
            <v>Тверская обл.</v>
          </cell>
          <cell r="K878" t="str">
            <v>30.09.2013</v>
          </cell>
          <cell r="L878" t="str">
            <v>171900</v>
          </cell>
          <cell r="M878" t="str">
            <v>пгт.Максатиха</v>
          </cell>
          <cell r="N878" t="str">
            <v>пгт.Максатиха, Спортивная ул., 28</v>
          </cell>
          <cell r="O878" t="str">
            <v>Собственность</v>
          </cell>
        </row>
        <row r="879">
          <cell r="A879" t="str">
            <v>9146</v>
          </cell>
          <cell r="B879" t="str">
            <v>3352-Пятерочка</v>
          </cell>
          <cell r="C879" t="str">
            <v>3352</v>
          </cell>
          <cell r="D879" t="str">
            <v>X500/13SZ9146</v>
          </cell>
          <cell r="E879" t="str">
            <v>E1004867</v>
          </cell>
          <cell r="F879" t="str">
            <v>ТС Пятерочка</v>
          </cell>
          <cell r="G879" t="str">
            <v>Северо-Запад</v>
          </cell>
          <cell r="H879" t="str">
            <v>Северо-Запад 1</v>
          </cell>
          <cell r="I879" t="str">
            <v>Кластер Северо-Запад 16 Карелия</v>
          </cell>
          <cell r="J879" t="str">
            <v>Республика Карелия</v>
          </cell>
          <cell r="K879" t="str">
            <v>26.09.2013</v>
          </cell>
          <cell r="L879" t="str">
            <v>186000</v>
          </cell>
          <cell r="M879" t="str">
            <v>г.Олонец</v>
          </cell>
          <cell r="N879" t="str">
            <v>г.Олонец, Свободы ул., 5</v>
          </cell>
          <cell r="O879" t="str">
            <v>Аренда</v>
          </cell>
        </row>
        <row r="880">
          <cell r="A880" t="str">
            <v>9147</v>
          </cell>
          <cell r="B880" t="str">
            <v>3454-Пятерочка</v>
          </cell>
          <cell r="C880" t="str">
            <v>3454</v>
          </cell>
          <cell r="D880" t="str">
            <v>X500/13SZ9147</v>
          </cell>
          <cell r="E880" t="str">
            <v>E1004649</v>
          </cell>
          <cell r="F880" t="str">
            <v>ТС Пятерочка</v>
          </cell>
          <cell r="G880" t="str">
            <v>Северо-Запад</v>
          </cell>
          <cell r="H880" t="str">
            <v>Северо-Запад 1</v>
          </cell>
          <cell r="I880" t="str">
            <v>Кластер Северо-Запад 21 Апатиты</v>
          </cell>
          <cell r="J880" t="str">
            <v>Республика Карелия</v>
          </cell>
          <cell r="K880" t="str">
            <v>26.09.2013</v>
          </cell>
          <cell r="L880" t="str">
            <v>186430</v>
          </cell>
          <cell r="M880" t="str">
            <v>пгт.Надвоицы</v>
          </cell>
          <cell r="N880" t="str">
            <v>пгт.Надвоицы, Металлургов пр-кт, 11 п.55,56</v>
          </cell>
          <cell r="O880" t="str">
            <v>Аренда</v>
          </cell>
        </row>
        <row r="881">
          <cell r="A881" t="str">
            <v>9173</v>
          </cell>
          <cell r="B881" t="str">
            <v>3471-Пятерочка</v>
          </cell>
          <cell r="C881" t="str">
            <v>3471</v>
          </cell>
          <cell r="D881" t="str">
            <v>X500/13SZ9173</v>
          </cell>
          <cell r="E881" t="str">
            <v>E1004873</v>
          </cell>
          <cell r="F881" t="str">
            <v>ТС Пятерочка</v>
          </cell>
          <cell r="G881" t="str">
            <v>Северо-Запад</v>
          </cell>
          <cell r="H881" t="str">
            <v>Северо-Запад 3</v>
          </cell>
          <cell r="I881" t="str">
            <v>Кластер Северо-Запад 05 Тосно</v>
          </cell>
          <cell r="J881" t="str">
            <v>Ленинградская обл.</v>
          </cell>
          <cell r="K881" t="str">
            <v>26.09.2013</v>
          </cell>
          <cell r="L881" t="str">
            <v>187026</v>
          </cell>
          <cell r="M881" t="str">
            <v>г.Никольское</v>
          </cell>
          <cell r="N881" t="str">
            <v>г.Никольское, Советский пр-кт, 217 А</v>
          </cell>
          <cell r="O881" t="str">
            <v>Аренда</v>
          </cell>
        </row>
        <row r="882">
          <cell r="A882" t="str">
            <v>9174</v>
          </cell>
          <cell r="B882" t="str">
            <v>3399-Пятерочка</v>
          </cell>
          <cell r="C882" t="str">
            <v>3399</v>
          </cell>
          <cell r="D882" t="str">
            <v>X500/13SZ9174</v>
          </cell>
          <cell r="E882" t="str">
            <v>E1004872</v>
          </cell>
          <cell r="F882" t="str">
            <v>ТС Пятерочка</v>
          </cell>
          <cell r="G882" t="str">
            <v>Северо-Запад</v>
          </cell>
          <cell r="H882" t="str">
            <v>Северо-Запад 3</v>
          </cell>
          <cell r="I882" t="str">
            <v>Кластер Северо-Запад 10 СПБ-ЛО-Петергоф</v>
          </cell>
          <cell r="J882" t="str">
            <v>Ленинградская обл.</v>
          </cell>
          <cell r="K882" t="str">
            <v>27.09.2013</v>
          </cell>
          <cell r="L882" t="str">
            <v>188515</v>
          </cell>
          <cell r="M882" t="str">
            <v>д.Келози</v>
          </cell>
          <cell r="N882" t="str">
            <v>д.Келози</v>
          </cell>
          <cell r="O882" t="str">
            <v>Аренда</v>
          </cell>
        </row>
        <row r="883">
          <cell r="A883" t="str">
            <v>9180</v>
          </cell>
          <cell r="B883" t="str">
            <v>3506-Пятерочка</v>
          </cell>
          <cell r="C883" t="str">
            <v>3506</v>
          </cell>
          <cell r="D883" t="str">
            <v>X500/13CT9180</v>
          </cell>
          <cell r="E883" t="str">
            <v>E1006906</v>
          </cell>
          <cell r="F883" t="str">
            <v>ТС Пятерочка</v>
          </cell>
          <cell r="G883" t="str">
            <v>Северо-Запад</v>
          </cell>
          <cell r="H883" t="str">
            <v>Северо-Запад 2</v>
          </cell>
          <cell r="I883" t="str">
            <v>Кластер Северо-Запад 08 Тверь-Восток</v>
          </cell>
          <cell r="J883" t="str">
            <v>Тверская обл.</v>
          </cell>
          <cell r="K883" t="str">
            <v>31.10.2013</v>
          </cell>
          <cell r="L883" t="str">
            <v>171640</v>
          </cell>
          <cell r="M883" t="str">
            <v>г.Кашин</v>
          </cell>
          <cell r="N883" t="str">
            <v>г.Кашин, Михаила Калинина ул., 3</v>
          </cell>
          <cell r="O883" t="str">
            <v>Собственность</v>
          </cell>
        </row>
        <row r="884">
          <cell r="A884" t="str">
            <v>9199</v>
          </cell>
          <cell r="B884" t="str">
            <v>3473-Пятерочка</v>
          </cell>
          <cell r="C884" t="str">
            <v>3473</v>
          </cell>
          <cell r="D884" t="str">
            <v>X500/13SZ9199</v>
          </cell>
          <cell r="E884" t="str">
            <v>E1005927</v>
          </cell>
          <cell r="F884" t="str">
            <v>ТС Пятерочка</v>
          </cell>
          <cell r="G884" t="str">
            <v>Северо-Запад</v>
          </cell>
          <cell r="H884" t="str">
            <v>Северо-Запад 2</v>
          </cell>
          <cell r="I884" t="str">
            <v>Кластер Северо-Запад 03 Псков</v>
          </cell>
          <cell r="J884" t="str">
            <v>Псковская обл.</v>
          </cell>
          <cell r="K884" t="str">
            <v>27.09.2013</v>
          </cell>
          <cell r="L884" t="str">
            <v>180559</v>
          </cell>
          <cell r="M884" t="str">
            <v>д.Родина</v>
          </cell>
          <cell r="N884" t="str">
            <v>д.Родина, Юбилейная ул, 11 п.2001</v>
          </cell>
          <cell r="O884" t="str">
            <v>Аренда</v>
          </cell>
        </row>
        <row r="885">
          <cell r="A885" t="str">
            <v>9200</v>
          </cell>
          <cell r="B885" t="str">
            <v>3531-Пятерочка</v>
          </cell>
          <cell r="C885" t="str">
            <v>3531</v>
          </cell>
          <cell r="D885" t="str">
            <v>X500/13SZ9200</v>
          </cell>
          <cell r="E885" t="str">
            <v>E1005922</v>
          </cell>
          <cell r="F885" t="str">
            <v>ТС Пятерочка</v>
          </cell>
          <cell r="G885" t="str">
            <v>Северо-Запад</v>
          </cell>
          <cell r="H885" t="str">
            <v>Северо-Запад 1</v>
          </cell>
          <cell r="I885" t="str">
            <v>Кластер Северо-Запад 21 Апатиты</v>
          </cell>
          <cell r="J885" t="str">
            <v>Республика Карелия</v>
          </cell>
          <cell r="K885" t="str">
            <v>26.09.2013</v>
          </cell>
          <cell r="L885" t="str">
            <v>186930</v>
          </cell>
          <cell r="M885" t="str">
            <v>г.Костомукша</v>
          </cell>
          <cell r="N885" t="str">
            <v>г.Костомукша, Лазарева б-р, 8 пом.11</v>
          </cell>
          <cell r="O885" t="str">
            <v>Аренда</v>
          </cell>
        </row>
        <row r="886">
          <cell r="A886" t="str">
            <v>9219</v>
          </cell>
          <cell r="B886" t="str">
            <v>3106-Пятерочка</v>
          </cell>
          <cell r="C886" t="str">
            <v>3106</v>
          </cell>
          <cell r="D886" t="str">
            <v>X500/13SZ9219</v>
          </cell>
          <cell r="E886" t="str">
            <v>E1006941</v>
          </cell>
          <cell r="F886" t="str">
            <v>ТС Пятерочка</v>
          </cell>
          <cell r="G886" t="str">
            <v>Северо-Запад</v>
          </cell>
          <cell r="H886" t="str">
            <v>Северо-Запад 2</v>
          </cell>
          <cell r="I886" t="str">
            <v>Кластер Северо-Запад 02 ЛО-Гатчина</v>
          </cell>
          <cell r="J886" t="str">
            <v>Ленинградская обл.</v>
          </cell>
          <cell r="K886" t="str">
            <v>31.10.2013</v>
          </cell>
          <cell r="L886" t="str">
            <v>188348</v>
          </cell>
          <cell r="M886" t="str">
            <v>д.Пудомяги</v>
          </cell>
          <cell r="N886" t="str">
            <v>д.Пудомяги15</v>
          </cell>
          <cell r="O886" t="str">
            <v>Аренда</v>
          </cell>
        </row>
        <row r="887">
          <cell r="A887" t="str">
            <v>9220</v>
          </cell>
          <cell r="B887" t="str">
            <v>3474-Пятерочка</v>
          </cell>
          <cell r="C887" t="str">
            <v>3474</v>
          </cell>
          <cell r="D887" t="str">
            <v>X500/13SZ9220</v>
          </cell>
          <cell r="E887" t="str">
            <v>E1006943</v>
          </cell>
          <cell r="F887" t="str">
            <v>ТС Пятерочка</v>
          </cell>
          <cell r="G887" t="str">
            <v>Северо-Запад</v>
          </cell>
          <cell r="H887" t="str">
            <v>Северо-Запад 2</v>
          </cell>
          <cell r="I887" t="str">
            <v>Кластер Северо-Запад 06 Великие Луки</v>
          </cell>
          <cell r="J887" t="str">
            <v>Псковская обл.</v>
          </cell>
          <cell r="K887" t="str">
            <v>27.12.2013</v>
          </cell>
          <cell r="L887" t="str">
            <v>182710</v>
          </cell>
          <cell r="M887" t="str">
            <v>рп.Дедовичи</v>
          </cell>
          <cell r="N887" t="str">
            <v>рп.Дедовичи, Советов пл., 9</v>
          </cell>
          <cell r="O887" t="str">
            <v>Аренда</v>
          </cell>
        </row>
        <row r="888">
          <cell r="A888" t="str">
            <v>9221</v>
          </cell>
          <cell r="B888" t="str">
            <v>3341-Пятерочка</v>
          </cell>
          <cell r="C888" t="str">
            <v>3341</v>
          </cell>
          <cell r="D888" t="str">
            <v>X500/13SZ9221</v>
          </cell>
          <cell r="E888" t="str">
            <v>E1006945</v>
          </cell>
          <cell r="F888" t="str">
            <v>ТС Пятерочка</v>
          </cell>
          <cell r="G888" t="str">
            <v>Северо-Запад</v>
          </cell>
          <cell r="H888" t="str">
            <v>Северо-Запад 2</v>
          </cell>
          <cell r="I888" t="str">
            <v>Кластер Северо-Запад 06 Великие Луки</v>
          </cell>
          <cell r="J888" t="str">
            <v>Новгородская обл.</v>
          </cell>
          <cell r="K888" t="str">
            <v>19.12.2013</v>
          </cell>
          <cell r="L888" t="str">
            <v>175310</v>
          </cell>
          <cell r="M888" t="str">
            <v>рп.Демянск</v>
          </cell>
          <cell r="N888" t="str">
            <v>рп.Демянск, 25 Октября ул., 16</v>
          </cell>
          <cell r="O888" t="str">
            <v>Аренда</v>
          </cell>
        </row>
        <row r="889">
          <cell r="A889" t="str">
            <v>9222</v>
          </cell>
          <cell r="B889" t="str">
            <v>3149-Пятерочка</v>
          </cell>
          <cell r="C889" t="str">
            <v>3149</v>
          </cell>
          <cell r="D889" t="str">
            <v>X500/13SZ9222</v>
          </cell>
          <cell r="E889" t="str">
            <v>E1006942</v>
          </cell>
          <cell r="F889" t="str">
            <v>ТС Пятерочка</v>
          </cell>
          <cell r="G889" t="str">
            <v>Северо-Запад</v>
          </cell>
          <cell r="H889" t="str">
            <v>Северо-Запад 2</v>
          </cell>
          <cell r="I889" t="str">
            <v>Кластер Северо-Запад 03 Псков</v>
          </cell>
          <cell r="J889" t="str">
            <v>Псковская обл.</v>
          </cell>
          <cell r="K889" t="str">
            <v>31.10.2013</v>
          </cell>
          <cell r="L889" t="str">
            <v>180019</v>
          </cell>
          <cell r="M889" t="str">
            <v>г.Псков</v>
          </cell>
          <cell r="N889" t="str">
            <v>г.Псков, Труда ул., 26 Г</v>
          </cell>
          <cell r="O889" t="str">
            <v>Аренда</v>
          </cell>
        </row>
        <row r="890">
          <cell r="A890" t="str">
            <v>9228</v>
          </cell>
          <cell r="B890" t="str">
            <v>3560-Пятерочка</v>
          </cell>
          <cell r="C890" t="str">
            <v>3560</v>
          </cell>
          <cell r="D890" t="str">
            <v>X500/13SZ9228</v>
          </cell>
          <cell r="E890" t="str">
            <v>E1006950</v>
          </cell>
          <cell r="F890" t="str">
            <v>ТС Пятерочка</v>
          </cell>
          <cell r="G890" t="str">
            <v>Северо-Запад</v>
          </cell>
          <cell r="H890" t="str">
            <v>Северо-Запад 2</v>
          </cell>
          <cell r="I890" t="str">
            <v>Кластер Северо-Запад 02 ЛО-Гатчина</v>
          </cell>
          <cell r="J890" t="str">
            <v>Ленинградская обл.</v>
          </cell>
          <cell r="K890" t="str">
            <v>21.11.2013</v>
          </cell>
          <cell r="L890" t="str">
            <v>188300</v>
          </cell>
          <cell r="M890" t="str">
            <v>г.Гатчина</v>
          </cell>
          <cell r="N890" t="str">
            <v>г.Гатчина, Хохлова ул., 8</v>
          </cell>
          <cell r="O890" t="str">
            <v>Собственность</v>
          </cell>
        </row>
        <row r="891">
          <cell r="A891" t="str">
            <v>9230</v>
          </cell>
          <cell r="B891" t="str">
            <v>3416-Пятерочка</v>
          </cell>
          <cell r="C891" t="str">
            <v>3416</v>
          </cell>
          <cell r="D891" t="str">
            <v>X500/13CT9230</v>
          </cell>
          <cell r="E891" t="str">
            <v>E1006762</v>
          </cell>
          <cell r="F891" t="str">
            <v>ТС Пятерочка</v>
          </cell>
          <cell r="G891" t="str">
            <v>Северо-Запад</v>
          </cell>
          <cell r="H891" t="str">
            <v>Северо-Запад 2</v>
          </cell>
          <cell r="I891" t="str">
            <v>Кластер Северо-Запад 08 Тверь-Восток</v>
          </cell>
          <cell r="J891" t="str">
            <v>Тверская обл.</v>
          </cell>
          <cell r="K891" t="str">
            <v>14.11.2013</v>
          </cell>
          <cell r="L891" t="str">
            <v>171252</v>
          </cell>
          <cell r="M891" t="str">
            <v>г.Конаково</v>
          </cell>
          <cell r="N891" t="str">
            <v>г.Конаково, Учебная ул., 16</v>
          </cell>
          <cell r="O891" t="str">
            <v>Аренда</v>
          </cell>
        </row>
        <row r="892">
          <cell r="A892" t="str">
            <v>9243</v>
          </cell>
          <cell r="B892" t="str">
            <v>2568-Пятерочка</v>
          </cell>
          <cell r="C892" t="str">
            <v>2568</v>
          </cell>
          <cell r="D892" t="str">
            <v>X500/13CT9243</v>
          </cell>
          <cell r="E892" t="str">
            <v>E1004748</v>
          </cell>
          <cell r="F892" t="str">
            <v>ТС Пятерочка</v>
          </cell>
          <cell r="G892" t="str">
            <v>Северо-Запад</v>
          </cell>
          <cell r="H892" t="str">
            <v>Северо-Запад 2</v>
          </cell>
          <cell r="I892" t="str">
            <v>Кластер Северо-Запад 07 Тверь-Центр</v>
          </cell>
          <cell r="J892" t="str">
            <v>Тверская обл.</v>
          </cell>
          <cell r="K892" t="str">
            <v>14.11.2013</v>
          </cell>
          <cell r="L892" t="str">
            <v>171158</v>
          </cell>
          <cell r="M892" t="str">
            <v>г.Вышний Волочек</v>
          </cell>
          <cell r="N892" t="str">
            <v>г.Вышний Волочек, Вагжанова ул., 61</v>
          </cell>
          <cell r="O892" t="str">
            <v>Собственность</v>
          </cell>
        </row>
        <row r="893">
          <cell r="A893" t="str">
            <v>9246</v>
          </cell>
          <cell r="B893" t="str">
            <v>3453-Пятерочка</v>
          </cell>
          <cell r="C893" t="str">
            <v>3453</v>
          </cell>
          <cell r="D893" t="str">
            <v>X500/13SZ9246</v>
          </cell>
          <cell r="E893" t="str">
            <v>E1007091</v>
          </cell>
          <cell r="F893" t="str">
            <v>ТС Пятерочка</v>
          </cell>
          <cell r="G893" t="str">
            <v>Северо-Запад</v>
          </cell>
          <cell r="H893" t="str">
            <v>Северо-Запад 2</v>
          </cell>
          <cell r="I893" t="str">
            <v>Кластер Северо-Запад 04 Новгород</v>
          </cell>
          <cell r="J893" t="str">
            <v>Новгородская обл.</v>
          </cell>
          <cell r="K893" t="str">
            <v>15.11.2013</v>
          </cell>
          <cell r="L893" t="str">
            <v>174760</v>
          </cell>
          <cell r="M893" t="str">
            <v>п.Любытино</v>
          </cell>
          <cell r="N893" t="str">
            <v>п.Любытино, Советов ул., 54</v>
          </cell>
          <cell r="O893" t="str">
            <v>Аренда</v>
          </cell>
        </row>
        <row r="894">
          <cell r="A894" t="str">
            <v>9260</v>
          </cell>
          <cell r="B894" t="str">
            <v>3546-Пятерочка</v>
          </cell>
          <cell r="C894" t="str">
            <v>3546</v>
          </cell>
          <cell r="D894" t="str">
            <v>X500/13SZ9260</v>
          </cell>
          <cell r="E894" t="str">
            <v>E1007090</v>
          </cell>
          <cell r="F894" t="str">
            <v>ТС Пятерочка</v>
          </cell>
          <cell r="G894" t="str">
            <v>Северо-Запад</v>
          </cell>
          <cell r="H894" t="str">
            <v>Северо-Запад 2</v>
          </cell>
          <cell r="I894" t="str">
            <v>Кластер Северо-Запад 06 Великие Луки</v>
          </cell>
          <cell r="J894" t="str">
            <v>Новгородская обл.</v>
          </cell>
          <cell r="K894" t="str">
            <v>31.10.2013</v>
          </cell>
          <cell r="L894" t="str">
            <v>175400</v>
          </cell>
          <cell r="M894" t="str">
            <v>г.Валдай</v>
          </cell>
          <cell r="N894" t="str">
            <v>г.Валдай, Васильева пр-кт, 34 А</v>
          </cell>
          <cell r="O894" t="str">
            <v>Аренда</v>
          </cell>
        </row>
        <row r="895">
          <cell r="A895" t="str">
            <v>9264</v>
          </cell>
          <cell r="B895" t="str">
            <v>3609-Пятерочка</v>
          </cell>
          <cell r="C895" t="str">
            <v>3609</v>
          </cell>
          <cell r="D895" t="str">
            <v>X500/13CT9264</v>
          </cell>
          <cell r="E895" t="str">
            <v>E1007095</v>
          </cell>
          <cell r="F895" t="str">
            <v>ТС Пятерочка</v>
          </cell>
          <cell r="G895" t="str">
            <v>Северо-Запад</v>
          </cell>
          <cell r="H895" t="str">
            <v>Северо-Запад 2</v>
          </cell>
          <cell r="I895" t="str">
            <v>Кластер Северо-Запад 08 Тверь-Восток</v>
          </cell>
          <cell r="J895" t="str">
            <v>Тверская обл.</v>
          </cell>
          <cell r="K895" t="str">
            <v>05.12.2013</v>
          </cell>
          <cell r="L895" t="str">
            <v>170006</v>
          </cell>
          <cell r="M895" t="str">
            <v>г.Тверь</v>
          </cell>
          <cell r="N895" t="str">
            <v>г.Тверь, Софьи Перовской ул, 9</v>
          </cell>
          <cell r="O895" t="str">
            <v>Аренда</v>
          </cell>
        </row>
        <row r="896">
          <cell r="A896" t="str">
            <v>9349</v>
          </cell>
          <cell r="B896" t="str">
            <v>3658-Пятерочка</v>
          </cell>
          <cell r="C896" t="str">
            <v>3658</v>
          </cell>
          <cell r="D896" t="str">
            <v>X500/13SZ9349</v>
          </cell>
          <cell r="E896" t="str">
            <v>E1008073</v>
          </cell>
          <cell r="F896" t="str">
            <v>ТС Пятерочка</v>
          </cell>
          <cell r="G896" t="str">
            <v>Северо-Запад</v>
          </cell>
          <cell r="H896" t="str">
            <v>Северо-Запад 1</v>
          </cell>
          <cell r="I896" t="str">
            <v>Кластер Северо-Запад 16 Карелия</v>
          </cell>
          <cell r="J896" t="str">
            <v>Республика Карелия</v>
          </cell>
          <cell r="K896" t="str">
            <v>28.11.2013</v>
          </cell>
          <cell r="L896" t="str">
            <v>186185</v>
          </cell>
          <cell r="M896" t="str">
            <v>п.Пяльма</v>
          </cell>
          <cell r="N896" t="str">
            <v>п.Пяльма, Школьная ул., 5 А</v>
          </cell>
          <cell r="O896" t="str">
            <v>Аренда</v>
          </cell>
        </row>
        <row r="897">
          <cell r="A897" t="str">
            <v>9350</v>
          </cell>
          <cell r="B897" t="str">
            <v>277-Пятерочка</v>
          </cell>
          <cell r="C897" t="str">
            <v>277</v>
          </cell>
          <cell r="D897" t="str">
            <v>X500/13SZ9350</v>
          </cell>
          <cell r="E897" t="str">
            <v>E1001439</v>
          </cell>
          <cell r="F897" t="str">
            <v>ТС Пятерочка</v>
          </cell>
          <cell r="G897" t="str">
            <v>Северо-Запад</v>
          </cell>
          <cell r="H897" t="str">
            <v>Северо-Запад 1</v>
          </cell>
          <cell r="I897" t="str">
            <v>Кластер Северо-Запад 12 СПБ-ЛО-Всеволожс</v>
          </cell>
          <cell r="J897" t="str">
            <v>Ленинградская обл.</v>
          </cell>
          <cell r="K897" t="str">
            <v>28.12.2013</v>
          </cell>
          <cell r="L897" t="str">
            <v>188760</v>
          </cell>
          <cell r="M897" t="str">
            <v>г.Приозерск</v>
          </cell>
          <cell r="N897" t="str">
            <v>г.Приозерск, Северопарковая ул., 1</v>
          </cell>
          <cell r="O897" t="str">
            <v>Собственность</v>
          </cell>
        </row>
        <row r="898">
          <cell r="A898" t="str">
            <v>9351</v>
          </cell>
          <cell r="B898" t="str">
            <v>3158-Пятерочка</v>
          </cell>
          <cell r="C898" t="str">
            <v>3158</v>
          </cell>
          <cell r="D898" t="str">
            <v>X500/13SZ9351</v>
          </cell>
          <cell r="E898" t="str">
            <v>E1006431</v>
          </cell>
          <cell r="F898" t="str">
            <v>ТС Пятерочка</v>
          </cell>
          <cell r="G898" t="str">
            <v>Северо-Запад</v>
          </cell>
          <cell r="H898" t="str">
            <v>Северо-Запад 3</v>
          </cell>
          <cell r="I898" t="str">
            <v>Кластер Северо-Запад 10 СПБ-ЛО-Петергоф</v>
          </cell>
          <cell r="J898" t="str">
            <v>Ленинградская обл.</v>
          </cell>
          <cell r="K898" t="str">
            <v>27.12.2013</v>
          </cell>
          <cell r="L898" t="str">
            <v>188525</v>
          </cell>
          <cell r="M898" t="str">
            <v>с.Копорье</v>
          </cell>
          <cell r="N898" t="str">
            <v>с.Копорье, Торговая ул., 22</v>
          </cell>
          <cell r="O898" t="str">
            <v>Собственность</v>
          </cell>
        </row>
        <row r="899">
          <cell r="A899" t="str">
            <v>9352</v>
          </cell>
          <cell r="B899" t="str">
            <v>2068-Пятерочка</v>
          </cell>
          <cell r="C899" t="str">
            <v>2068</v>
          </cell>
          <cell r="D899" t="str">
            <v>X500/13SZ9352</v>
          </cell>
          <cell r="E899" t="str">
            <v>E1005474</v>
          </cell>
          <cell r="F899" t="str">
            <v>ТС Пятерочка</v>
          </cell>
          <cell r="G899" t="str">
            <v>Северо-Запад</v>
          </cell>
          <cell r="H899" t="str">
            <v>Северо-Запад 3</v>
          </cell>
          <cell r="I899" t="str">
            <v>Кластер Северо-Запад 10 СПБ-ЛО-Петергоф</v>
          </cell>
          <cell r="J899" t="str">
            <v>Ленинградская обл.</v>
          </cell>
          <cell r="K899" t="str">
            <v>20.12.2013</v>
          </cell>
          <cell r="L899" t="str">
            <v>188472</v>
          </cell>
          <cell r="M899" t="str">
            <v>с.Усть-Луга</v>
          </cell>
          <cell r="N899" t="str">
            <v>с.Усть-Луга, Ленрыба кв-л, 38</v>
          </cell>
          <cell r="O899" t="str">
            <v>Собственность</v>
          </cell>
        </row>
        <row r="900">
          <cell r="A900" t="str">
            <v>9392</v>
          </cell>
          <cell r="B900" t="str">
            <v>3342-Пятерочка</v>
          </cell>
          <cell r="C900" t="str">
            <v>3342</v>
          </cell>
          <cell r="D900" t="str">
            <v>X500/13SZ9392</v>
          </cell>
          <cell r="E900" t="str">
            <v>E1008096</v>
          </cell>
          <cell r="F900" t="str">
            <v>ТС Пятерочка</v>
          </cell>
          <cell r="G900" t="str">
            <v>Северо-Запад</v>
          </cell>
          <cell r="H900" t="str">
            <v>Северо-Запад 1</v>
          </cell>
          <cell r="I900" t="str">
            <v>Кластер Северо-Запад 16 Карелия</v>
          </cell>
          <cell r="J900" t="str">
            <v>Республика Карелия</v>
          </cell>
          <cell r="K900" t="str">
            <v>30.04.2014</v>
          </cell>
          <cell r="L900" t="str">
            <v>185001</v>
          </cell>
          <cell r="M900" t="str">
            <v>г.Петрозаводск</v>
          </cell>
          <cell r="N900" t="str">
            <v>г.Петрозаводск, Первомайский пр-д, 22 В</v>
          </cell>
          <cell r="O900" t="str">
            <v>Аренда</v>
          </cell>
        </row>
        <row r="901">
          <cell r="A901" t="str">
            <v>9393</v>
          </cell>
          <cell r="B901" t="str">
            <v>3472-Пятерочка</v>
          </cell>
          <cell r="C901" t="str">
            <v>3472</v>
          </cell>
          <cell r="D901" t="str">
            <v>X500/13SZ9393</v>
          </cell>
          <cell r="E901" t="str">
            <v>E1008095</v>
          </cell>
          <cell r="F901" t="str">
            <v>ТС Пятерочка</v>
          </cell>
          <cell r="G901" t="str">
            <v>Северо-Запад</v>
          </cell>
          <cell r="H901" t="str">
            <v>Северо-Запад 2</v>
          </cell>
          <cell r="I901" t="str">
            <v>Кластер Северо-Запад 04 Новгород</v>
          </cell>
          <cell r="J901" t="str">
            <v>Новгородская обл.</v>
          </cell>
          <cell r="K901" t="str">
            <v>19.12.2013</v>
          </cell>
          <cell r="L901" t="str">
            <v>174416</v>
          </cell>
          <cell r="M901" t="str">
            <v>п.Прогресс</v>
          </cell>
          <cell r="N901" t="str">
            <v>п.Прогресс, Гагарина ул., 15</v>
          </cell>
          <cell r="O901" t="str">
            <v>Аренда</v>
          </cell>
        </row>
        <row r="902">
          <cell r="A902" t="str">
            <v>9394</v>
          </cell>
          <cell r="B902" t="str">
            <v>3679-Пятерочка</v>
          </cell>
          <cell r="C902" t="str">
            <v>3679</v>
          </cell>
          <cell r="D902" t="str">
            <v>X500/13SZ9394</v>
          </cell>
          <cell r="E902" t="str">
            <v>E1008087</v>
          </cell>
          <cell r="F902" t="str">
            <v>ТС Пятерочка</v>
          </cell>
          <cell r="G902" t="str">
            <v>Северо-Запад</v>
          </cell>
          <cell r="H902" t="str">
            <v>Северо-Запад 2</v>
          </cell>
          <cell r="I902" t="str">
            <v>Кластер Северо-Запад 06 Великие Луки</v>
          </cell>
          <cell r="J902" t="str">
            <v>Новгородская обл.</v>
          </cell>
          <cell r="K902" t="str">
            <v>26.12.2013</v>
          </cell>
          <cell r="L902" t="str">
            <v>175402</v>
          </cell>
          <cell r="M902" t="str">
            <v>г.Валдай</v>
          </cell>
          <cell r="N902" t="str">
            <v>г.Валдай, Песчаная ул., 11</v>
          </cell>
          <cell r="O902" t="str">
            <v>Аренда</v>
          </cell>
        </row>
        <row r="903">
          <cell r="A903" t="str">
            <v>9395</v>
          </cell>
          <cell r="B903" t="str">
            <v>3366-Пятерочка</v>
          </cell>
          <cell r="C903" t="str">
            <v>3366</v>
          </cell>
          <cell r="D903" t="str">
            <v>X500/13SZ9395</v>
          </cell>
          <cell r="E903" t="str">
            <v>E1008079</v>
          </cell>
          <cell r="F903" t="str">
            <v>ТС Пятерочка</v>
          </cell>
          <cell r="G903" t="str">
            <v>Северо-Запад</v>
          </cell>
          <cell r="H903" t="str">
            <v>Северо-Запад 2</v>
          </cell>
          <cell r="I903" t="str">
            <v>Кластер Северо-Запад 06 Великие Луки</v>
          </cell>
          <cell r="J903" t="str">
            <v>Псковская обл.</v>
          </cell>
          <cell r="K903" t="str">
            <v>13.12.2013</v>
          </cell>
          <cell r="L903" t="str">
            <v>182500</v>
          </cell>
          <cell r="M903" t="str">
            <v>г.Невель</v>
          </cell>
          <cell r="N903" t="str">
            <v>г.Невель, Маметовой ул., 7 А</v>
          </cell>
          <cell r="O903" t="str">
            <v>Аренда</v>
          </cell>
        </row>
        <row r="904">
          <cell r="A904" t="str">
            <v>9413</v>
          </cell>
          <cell r="B904" t="str">
            <v>3695-Пятерочка</v>
          </cell>
          <cell r="C904" t="str">
            <v>3695</v>
          </cell>
          <cell r="D904" t="str">
            <v>X500/13SZ9413</v>
          </cell>
          <cell r="E904" t="str">
            <v>E1008099</v>
          </cell>
          <cell r="F904" t="str">
            <v>ТС Пятерочка</v>
          </cell>
          <cell r="G904" t="str">
            <v>Северо-Запад</v>
          </cell>
          <cell r="H904" t="str">
            <v>Северо-Запад 1</v>
          </cell>
          <cell r="I904" t="str">
            <v>Кластер Северо-Запад 12 СПБ-ЛО-Всеволожс</v>
          </cell>
          <cell r="J904" t="str">
            <v>Ленинградская обл.</v>
          </cell>
          <cell r="K904" t="str">
            <v>26.12.2013</v>
          </cell>
          <cell r="L904" t="str">
            <v>188731</v>
          </cell>
          <cell r="M904" t="str">
            <v>п.Сосново</v>
          </cell>
          <cell r="N904" t="str">
            <v>п.Сосново, Октябрьская ул., 4</v>
          </cell>
          <cell r="O904" t="str">
            <v>Аренда</v>
          </cell>
        </row>
        <row r="905">
          <cell r="A905" t="str">
            <v>9447</v>
          </cell>
          <cell r="B905" t="str">
            <v>3343-Пятерочка</v>
          </cell>
          <cell r="C905" t="str">
            <v>3343</v>
          </cell>
          <cell r="D905" t="str">
            <v>X500/13CT9447</v>
          </cell>
          <cell r="E905" t="str">
            <v>E1006697</v>
          </cell>
          <cell r="F905" t="str">
            <v>ТС Пятерочка</v>
          </cell>
          <cell r="G905" t="str">
            <v>Северо-Запад</v>
          </cell>
          <cell r="H905" t="str">
            <v>Северо-Запад 2</v>
          </cell>
          <cell r="I905" t="str">
            <v>Кластер Северо-Запад 08 Тверь-Восток</v>
          </cell>
          <cell r="J905" t="str">
            <v>Тверская обл.</v>
          </cell>
          <cell r="K905" t="str">
            <v>30.12.2013</v>
          </cell>
          <cell r="L905" t="str">
            <v>171573</v>
          </cell>
          <cell r="M905" t="str">
            <v>г.Калязин</v>
          </cell>
          <cell r="N905" t="str">
            <v>г.Калязин, Салтыкова-Щедрина ул., 1А</v>
          </cell>
          <cell r="O905" t="str">
            <v>Аренда</v>
          </cell>
        </row>
        <row r="906">
          <cell r="A906" t="str">
            <v>9481</v>
          </cell>
          <cell r="B906" t="str">
            <v>3858-Пятерочка</v>
          </cell>
          <cell r="C906" t="str">
            <v>3858</v>
          </cell>
          <cell r="D906" t="str">
            <v>X500/13SZ9481</v>
          </cell>
          <cell r="E906" t="str">
            <v>E1007578</v>
          </cell>
          <cell r="F906" t="str">
            <v>ТС Пятерочка</v>
          </cell>
          <cell r="G906" t="str">
            <v>Северо-Запад</v>
          </cell>
          <cell r="H906" t="str">
            <v>Северо-Запад 2</v>
          </cell>
          <cell r="I906" t="str">
            <v>Кластер Северо-Запад 09 Тверь-Запад</v>
          </cell>
          <cell r="J906" t="str">
            <v>Тверская обл.</v>
          </cell>
          <cell r="K906" t="str">
            <v>29.03.2014</v>
          </cell>
          <cell r="L906" t="str">
            <v>170016</v>
          </cell>
          <cell r="M906" t="str">
            <v>г.Тверь</v>
          </cell>
          <cell r="N906" t="str">
            <v>г.Тверь, Взлётная ул, 8</v>
          </cell>
          <cell r="O906" t="str">
            <v>Аренда</v>
          </cell>
        </row>
        <row r="907">
          <cell r="A907" t="str">
            <v>9494</v>
          </cell>
          <cell r="B907" t="str">
            <v>4013-Пятерочка</v>
          </cell>
          <cell r="C907" t="str">
            <v>4013</v>
          </cell>
          <cell r="D907" t="str">
            <v>X500/13SZ9494</v>
          </cell>
          <cell r="E907" t="str">
            <v>E1007579</v>
          </cell>
          <cell r="F907" t="str">
            <v>ТС Пятерочка</v>
          </cell>
          <cell r="G907" t="str">
            <v>Северо-Запад</v>
          </cell>
          <cell r="H907" t="str">
            <v>Северо-Запад 2</v>
          </cell>
          <cell r="I907" t="str">
            <v>Кластер Северо-Запад 09 Тверь-Запад</v>
          </cell>
          <cell r="J907" t="str">
            <v>Тверская обл.</v>
          </cell>
          <cell r="K907" t="str">
            <v>30.06.2014</v>
          </cell>
          <cell r="L907" t="str">
            <v>171360</v>
          </cell>
          <cell r="M907" t="str">
            <v>г.Старица</v>
          </cell>
          <cell r="N907" t="str">
            <v>г.Старица, Володарского ул., 11</v>
          </cell>
          <cell r="O907" t="str">
            <v>Собственность</v>
          </cell>
        </row>
        <row r="908">
          <cell r="A908" t="str">
            <v>9601</v>
          </cell>
          <cell r="B908" t="str">
            <v>3551-Пятерочка</v>
          </cell>
          <cell r="C908" t="str">
            <v>3551</v>
          </cell>
          <cell r="D908" t="str">
            <v>X500/13SZ9601</v>
          </cell>
          <cell r="E908" t="str">
            <v>E1006940</v>
          </cell>
          <cell r="F908" t="str">
            <v>ТС Пятерочка</v>
          </cell>
          <cell r="G908" t="str">
            <v>Северо-Запад</v>
          </cell>
          <cell r="H908" t="str">
            <v>Северо-Запад 2</v>
          </cell>
          <cell r="I908" t="str">
            <v>Кластер Северо-Запад 07 Тверь-Центр</v>
          </cell>
          <cell r="J908" t="str">
            <v>Тверская обл.</v>
          </cell>
          <cell r="K908" t="str">
            <v>19.12.2014</v>
          </cell>
          <cell r="L908" t="str">
            <v>171163</v>
          </cell>
          <cell r="M908" t="str">
            <v>г.Вышний Волочек</v>
          </cell>
          <cell r="N908" t="str">
            <v>г.Вышний Волочек, Екатерининская ул., 15</v>
          </cell>
          <cell r="O908" t="str">
            <v>Собственность</v>
          </cell>
        </row>
        <row r="909">
          <cell r="A909" t="str">
            <v>9634</v>
          </cell>
          <cell r="B909" t="str">
            <v>4343-Пятерочка</v>
          </cell>
          <cell r="C909" t="str">
            <v>4343</v>
          </cell>
          <cell r="D909" t="str">
            <v>X500/13SZ9634</v>
          </cell>
          <cell r="E909" t="str">
            <v>E1007584</v>
          </cell>
          <cell r="F909" t="str">
            <v>ТС Пятерочка</v>
          </cell>
          <cell r="G909" t="str">
            <v>Северо-Запад</v>
          </cell>
          <cell r="H909" t="str">
            <v>Северо-Запад 2</v>
          </cell>
          <cell r="I909" t="str">
            <v>Кластер Северо-Запад 08 Тверь-Восток</v>
          </cell>
          <cell r="J909" t="str">
            <v>Тверская обл.</v>
          </cell>
          <cell r="K909" t="str">
            <v>19.11.2014</v>
          </cell>
          <cell r="L909" t="str">
            <v>171573</v>
          </cell>
          <cell r="M909" t="str">
            <v>г.Калязин</v>
          </cell>
          <cell r="N909" t="str">
            <v>г.Калязин, Волжская ул., 37</v>
          </cell>
          <cell r="O909" t="str">
            <v>Аренда</v>
          </cell>
        </row>
        <row r="910">
          <cell r="A910" t="str">
            <v>9635</v>
          </cell>
          <cell r="B910" t="str">
            <v>4349-Пятерочка</v>
          </cell>
          <cell r="C910" t="str">
            <v>4349</v>
          </cell>
          <cell r="D910" t="str">
            <v>X500/13SZ9635</v>
          </cell>
          <cell r="E910" t="str">
            <v>E1007915</v>
          </cell>
          <cell r="F910" t="str">
            <v>ТС Пятерочка</v>
          </cell>
          <cell r="G910" t="str">
            <v>Северо-Запад</v>
          </cell>
          <cell r="H910" t="str">
            <v>Северо-Запад 2</v>
          </cell>
          <cell r="I910" t="str">
            <v>Кластер Северо-Запад 08 Тверь-Восток</v>
          </cell>
          <cell r="J910" t="str">
            <v>Тверская обл.</v>
          </cell>
          <cell r="K910" t="str">
            <v>24.12.2014</v>
          </cell>
          <cell r="L910" t="str">
            <v>170041</v>
          </cell>
          <cell r="M910" t="str">
            <v>г.Тверь</v>
          </cell>
          <cell r="N910" t="str">
            <v>г.Тверь, Красина ул., 46 п5</v>
          </cell>
          <cell r="O910" t="str">
            <v>Собственность</v>
          </cell>
        </row>
        <row r="911">
          <cell r="A911" t="str">
            <v>9800</v>
          </cell>
          <cell r="B911" t="str">
            <v>3154-Пятерочка</v>
          </cell>
          <cell r="C911" t="str">
            <v>3154</v>
          </cell>
          <cell r="D911" t="str">
            <v>X500/13SZ9800</v>
          </cell>
          <cell r="E911" t="str">
            <v>E1008119</v>
          </cell>
          <cell r="F911" t="str">
            <v>ТС Пятерочка</v>
          </cell>
          <cell r="G911" t="str">
            <v>Северо-Запад</v>
          </cell>
          <cell r="H911" t="str">
            <v>Северо-Запад 2</v>
          </cell>
          <cell r="I911" t="str">
            <v>Кластер Северо-Запад 03 Псков</v>
          </cell>
          <cell r="J911" t="str">
            <v>Псковская обл.</v>
          </cell>
          <cell r="K911" t="str">
            <v>26.12.2013</v>
          </cell>
          <cell r="L911" t="str">
            <v>181110</v>
          </cell>
          <cell r="M911" t="str">
            <v>рп.Красные Струги</v>
          </cell>
          <cell r="N911" t="str">
            <v>рп.Красные Струги, Советская ул, 13 п.2001</v>
          </cell>
          <cell r="O911" t="str">
            <v>Аренда</v>
          </cell>
        </row>
        <row r="912">
          <cell r="A912" t="str">
            <v>9801</v>
          </cell>
          <cell r="B912" t="str">
            <v>3411-Пятерочка</v>
          </cell>
          <cell r="C912" t="str">
            <v>3411</v>
          </cell>
          <cell r="D912" t="str">
            <v>X500/13SZ9801</v>
          </cell>
          <cell r="E912" t="str">
            <v>E1008413</v>
          </cell>
          <cell r="F912" t="str">
            <v>ТС Пятерочка</v>
          </cell>
          <cell r="G912" t="str">
            <v>Северо-Запад</v>
          </cell>
          <cell r="H912" t="str">
            <v>Северо-Запад 3</v>
          </cell>
          <cell r="I912" t="str">
            <v>Кластер Северо-Запад 17 ЛО-Сертолово</v>
          </cell>
          <cell r="J912" t="str">
            <v>Ленинградская обл.</v>
          </cell>
          <cell r="K912" t="str">
            <v>30.12.2013</v>
          </cell>
          <cell r="L912" t="str">
            <v>188650</v>
          </cell>
          <cell r="M912" t="str">
            <v>г.Сертолово</v>
          </cell>
          <cell r="N912" t="str">
            <v>г.Сертолово, Заречная ул., 8 корп.1</v>
          </cell>
          <cell r="O912" t="str">
            <v>Аренда</v>
          </cell>
        </row>
        <row r="913">
          <cell r="A913" t="str">
            <v>9803</v>
          </cell>
          <cell r="B913" t="str">
            <v>3516-Пятерочка</v>
          </cell>
          <cell r="C913" t="str">
            <v>3516</v>
          </cell>
          <cell r="D913" t="str">
            <v>X500/13SZ9803</v>
          </cell>
          <cell r="E913" t="str">
            <v>E1007577</v>
          </cell>
          <cell r="F913" t="str">
            <v>ТС Пятерочка</v>
          </cell>
          <cell r="G913" t="str">
            <v>Северо-Запад</v>
          </cell>
          <cell r="H913" t="str">
            <v>Северо-Запад 2</v>
          </cell>
          <cell r="I913" t="str">
            <v>Кластер Северо-Запад 04 Новгород</v>
          </cell>
          <cell r="J913" t="str">
            <v>Новгородская обл.</v>
          </cell>
          <cell r="K913" t="str">
            <v>27.02.2014</v>
          </cell>
          <cell r="L913" t="str">
            <v>174350</v>
          </cell>
          <cell r="M913" t="str">
            <v>г.Окуловка</v>
          </cell>
          <cell r="N913" t="str">
            <v>г.Окуловка, Николая Николаева ул., 43 А</v>
          </cell>
          <cell r="O913" t="str">
            <v>Аренда</v>
          </cell>
        </row>
        <row r="914">
          <cell r="A914" t="str">
            <v>9804</v>
          </cell>
          <cell r="B914" t="str">
            <v>3605-Пятерочка</v>
          </cell>
          <cell r="C914" t="str">
            <v>3605</v>
          </cell>
          <cell r="D914" t="str">
            <v>X500/13SZ9804</v>
          </cell>
          <cell r="E914" t="str">
            <v>E1007576</v>
          </cell>
          <cell r="F914" t="str">
            <v>ТС Пятерочка</v>
          </cell>
          <cell r="G914" t="str">
            <v>Северо-Запад</v>
          </cell>
          <cell r="H914" t="str">
            <v>Северо-Запад 2</v>
          </cell>
          <cell r="I914" t="str">
            <v>Кластер Северо-Запад 04 Новгород</v>
          </cell>
          <cell r="J914" t="str">
            <v>Новгородская обл.</v>
          </cell>
          <cell r="K914" t="str">
            <v>26.03.2014</v>
          </cell>
          <cell r="L914" t="str">
            <v>174350</v>
          </cell>
          <cell r="M914" t="str">
            <v>г.Окуловка</v>
          </cell>
          <cell r="N914" t="str">
            <v>г.Окуловка, Ломоносова ул., 3</v>
          </cell>
          <cell r="O914" t="str">
            <v>Собственность</v>
          </cell>
        </row>
        <row r="915">
          <cell r="A915" t="str">
            <v>9805</v>
          </cell>
          <cell r="B915" t="str">
            <v>3808-Пятерочка</v>
          </cell>
          <cell r="C915" t="str">
            <v>3808</v>
          </cell>
          <cell r="D915" t="str">
            <v>X500/13SZ9805</v>
          </cell>
          <cell r="E915" t="str">
            <v>E1007465</v>
          </cell>
          <cell r="F915" t="str">
            <v>ТС Пятерочка</v>
          </cell>
          <cell r="G915" t="str">
            <v>Северо-Запад</v>
          </cell>
          <cell r="H915" t="str">
            <v>Северо-Запад 1</v>
          </cell>
          <cell r="I915" t="str">
            <v>Кластер Северо-Запад 01 ЛО Волхов-Тихвин</v>
          </cell>
          <cell r="J915" t="str">
            <v>Ленинградская обл.</v>
          </cell>
          <cell r="K915" t="str">
            <v>31.01.2014</v>
          </cell>
          <cell r="L915" t="str">
            <v>187780</v>
          </cell>
          <cell r="M915" t="str">
            <v>г.Подпорожье</v>
          </cell>
          <cell r="N915" t="str">
            <v>г.Подпорожье, Пионерская ул., 11А</v>
          </cell>
          <cell r="O915" t="str">
            <v>Аренда</v>
          </cell>
        </row>
        <row r="916">
          <cell r="A916" t="str">
            <v>9806</v>
          </cell>
          <cell r="B916" t="str">
            <v>3127-Пятерочка</v>
          </cell>
          <cell r="C916" t="str">
            <v>3127</v>
          </cell>
          <cell r="D916" t="str">
            <v>X500/13SZ9806</v>
          </cell>
          <cell r="E916" t="str">
            <v>E1007340</v>
          </cell>
          <cell r="F916" t="str">
            <v>ТС Пятерочка</v>
          </cell>
          <cell r="G916" t="str">
            <v>Северо-Запад</v>
          </cell>
          <cell r="H916" t="str">
            <v>Северо-Запад 1</v>
          </cell>
          <cell r="I916" t="str">
            <v>Кластер Северо-Запад 16 Карелия</v>
          </cell>
          <cell r="J916" t="str">
            <v>Республика Карелия</v>
          </cell>
          <cell r="K916" t="str">
            <v>31.03.2014</v>
          </cell>
          <cell r="L916" t="str">
            <v>186757</v>
          </cell>
          <cell r="M916" t="str">
            <v>пгт.Вяртсиля</v>
          </cell>
          <cell r="N916" t="str">
            <v>пгт.Вяртсиля, Заречная ул., 1 А</v>
          </cell>
          <cell r="O916" t="str">
            <v>Аренда</v>
          </cell>
        </row>
        <row r="917">
          <cell r="A917" t="str">
            <v>9807</v>
          </cell>
          <cell r="B917" t="str">
            <v>3793-Пятерочка</v>
          </cell>
          <cell r="C917" t="str">
            <v>3793</v>
          </cell>
          <cell r="D917" t="str">
            <v>X500/13SZ9807</v>
          </cell>
          <cell r="E917" t="str">
            <v>E1007574</v>
          </cell>
          <cell r="F917" t="str">
            <v>ТС Пятерочка</v>
          </cell>
          <cell r="G917" t="str">
            <v>Северо-Запад</v>
          </cell>
          <cell r="H917" t="str">
            <v>Северо-Запад 3</v>
          </cell>
          <cell r="I917" t="str">
            <v>Кластер Северо-Запад 10 СПБ-ЛО-Петергоф</v>
          </cell>
          <cell r="J917" t="str">
            <v>Ленинградская обл.</v>
          </cell>
          <cell r="K917" t="str">
            <v>20.02.2014</v>
          </cell>
          <cell r="L917" t="str">
            <v>188479</v>
          </cell>
          <cell r="M917" t="str">
            <v>д.Большая Пустомержа</v>
          </cell>
          <cell r="N917" t="str">
            <v>д.Большая Пустомержа</v>
          </cell>
          <cell r="O917" t="str">
            <v>Аренда</v>
          </cell>
        </row>
        <row r="918">
          <cell r="A918" t="str">
            <v>9808</v>
          </cell>
          <cell r="B918" t="str">
            <v>3849-Пятерочка</v>
          </cell>
          <cell r="C918" t="str">
            <v>3849</v>
          </cell>
          <cell r="D918" t="str">
            <v>X500/13SZ9808</v>
          </cell>
          <cell r="E918" t="str">
            <v>E1008415</v>
          </cell>
          <cell r="F918" t="str">
            <v>ТС Пятерочка</v>
          </cell>
          <cell r="G918" t="str">
            <v>Северо-Запад</v>
          </cell>
          <cell r="H918" t="str">
            <v>Северо-Запад 1</v>
          </cell>
          <cell r="I918" t="str">
            <v>Кластер Северо-Запад 01 ЛО Волхов-Тихвин</v>
          </cell>
          <cell r="J918" t="str">
            <v>Ленинградская обл.</v>
          </cell>
          <cell r="K918" t="str">
            <v>27.02.2014</v>
          </cell>
          <cell r="L918" t="str">
            <v>187430</v>
          </cell>
          <cell r="M918" t="str">
            <v>д.Иссад</v>
          </cell>
          <cell r="N918" t="str">
            <v>д.Иссад, Лесная ул., 1 А</v>
          </cell>
          <cell r="O918" t="str">
            <v>Аренда</v>
          </cell>
        </row>
        <row r="919">
          <cell r="A919" t="str">
            <v>9810</v>
          </cell>
          <cell r="B919" t="str">
            <v>3850-Пятерочка</v>
          </cell>
          <cell r="C919" t="str">
            <v>3850</v>
          </cell>
          <cell r="D919" t="str">
            <v>X500/13SZ9810</v>
          </cell>
          <cell r="E919" t="str">
            <v>E1007483</v>
          </cell>
          <cell r="F919" t="str">
            <v>ТС Пятерочка</v>
          </cell>
          <cell r="G919" t="str">
            <v>Северо-Запад</v>
          </cell>
          <cell r="H919" t="str">
            <v>Северо-Запад 2</v>
          </cell>
          <cell r="I919" t="str">
            <v>Кластер Северо-Запад 02 ЛО-Гатчина</v>
          </cell>
          <cell r="J919" t="str">
            <v>Ленинградская обл.</v>
          </cell>
          <cell r="K919" t="str">
            <v>31.03.2014</v>
          </cell>
          <cell r="L919" t="str">
            <v>188225</v>
          </cell>
          <cell r="M919" t="str">
            <v>д.Ям-Тесово</v>
          </cell>
          <cell r="N919" t="str">
            <v>д.Ям-Тесово, Центральная ул., 12 С</v>
          </cell>
          <cell r="O919" t="str">
            <v>Аренда</v>
          </cell>
        </row>
        <row r="920">
          <cell r="A920" t="str">
            <v>9812</v>
          </cell>
          <cell r="B920" t="str">
            <v>3942-Пятерочка</v>
          </cell>
          <cell r="C920" t="str">
            <v>3942</v>
          </cell>
          <cell r="D920" t="str">
            <v>X500/13SZ9812</v>
          </cell>
          <cell r="E920" t="str">
            <v>E1007898</v>
          </cell>
          <cell r="F920" t="str">
            <v>ТС Пятерочка</v>
          </cell>
          <cell r="G920" t="str">
            <v>Северо-Запад</v>
          </cell>
          <cell r="H920" t="str">
            <v>Северо-Запад 1</v>
          </cell>
          <cell r="I920" t="str">
            <v>Кластер Северо-Запад 01 ЛО Волхов-Тихвин</v>
          </cell>
          <cell r="J920" t="str">
            <v>Ленинградская обл.</v>
          </cell>
          <cell r="K920" t="str">
            <v>16.03.2015</v>
          </cell>
          <cell r="L920" t="str">
            <v>187742</v>
          </cell>
          <cell r="M920" t="str">
            <v>пгт.Важины</v>
          </cell>
          <cell r="N920" t="str">
            <v>пгт.Важины, Осташева ул, 8 А</v>
          </cell>
          <cell r="O920" t="str">
            <v>Собственность</v>
          </cell>
        </row>
        <row r="921">
          <cell r="A921" t="str">
            <v>9816</v>
          </cell>
          <cell r="B921" t="str">
            <v>3974-Пятерочка</v>
          </cell>
          <cell r="C921" t="str">
            <v>3974</v>
          </cell>
          <cell r="D921" t="str">
            <v>X500/13SZ9816</v>
          </cell>
          <cell r="E921" t="str">
            <v>E1007486</v>
          </cell>
          <cell r="F921" t="str">
            <v>ТС Пятерочка</v>
          </cell>
          <cell r="G921" t="str">
            <v>Северо-Запад</v>
          </cell>
          <cell r="H921" t="str">
            <v>Северо-Запад 2</v>
          </cell>
          <cell r="I921" t="str">
            <v>Кластер Северо-Запад 02 ЛО-Гатчина</v>
          </cell>
          <cell r="J921" t="str">
            <v>Ленинградская обл.</v>
          </cell>
          <cell r="K921" t="str">
            <v>21.05.2014</v>
          </cell>
          <cell r="L921" t="str">
            <v>188414</v>
          </cell>
          <cell r="M921" t="str">
            <v>д.Извара</v>
          </cell>
          <cell r="N921" t="str">
            <v>д.Извара13/1</v>
          </cell>
          <cell r="O921" t="str">
            <v>Аренда</v>
          </cell>
        </row>
        <row r="922">
          <cell r="A922" t="str">
            <v>9817</v>
          </cell>
          <cell r="B922" t="str">
            <v>3758-Пятерочка</v>
          </cell>
          <cell r="C922" t="str">
            <v>3758</v>
          </cell>
          <cell r="D922" t="str">
            <v>X500/13SZ9817</v>
          </cell>
          <cell r="E922" t="str">
            <v>E1008221</v>
          </cell>
          <cell r="F922" t="str">
            <v>ТС Пятерочка</v>
          </cell>
          <cell r="G922" t="str">
            <v>Северо-Запад</v>
          </cell>
          <cell r="H922" t="str">
            <v>Северо-Запад 2</v>
          </cell>
          <cell r="I922" t="str">
            <v>Кластер Северо-Запад 02 ЛО-Гатчина</v>
          </cell>
          <cell r="J922" t="str">
            <v>Ленинградская обл.</v>
          </cell>
          <cell r="K922" t="str">
            <v>19.05.2014</v>
          </cell>
          <cell r="L922" t="str">
            <v>188351</v>
          </cell>
          <cell r="M922" t="str">
            <v>п.Терволово</v>
          </cell>
          <cell r="N922" t="str">
            <v>п.Терволово, Ленинградская ул., 11</v>
          </cell>
          <cell r="O922" t="str">
            <v>Аренда</v>
          </cell>
        </row>
        <row r="923">
          <cell r="A923" t="str">
            <v>9819</v>
          </cell>
          <cell r="B923" t="str">
            <v>3990-Пятерочка</v>
          </cell>
          <cell r="C923" t="str">
            <v>3990</v>
          </cell>
          <cell r="D923" t="str">
            <v>X500/13SZ9819</v>
          </cell>
          <cell r="E923" t="str">
            <v>E1007482</v>
          </cell>
          <cell r="F923" t="str">
            <v>ТС Пятерочка</v>
          </cell>
          <cell r="G923" t="str">
            <v>Северо-Запад</v>
          </cell>
          <cell r="H923" t="str">
            <v>Северо-Запад 1</v>
          </cell>
          <cell r="I923" t="str">
            <v>Кластер Северо-Запад 01 ЛО Волхов-Тихвин</v>
          </cell>
          <cell r="J923" t="str">
            <v>Ленинградская обл.</v>
          </cell>
          <cell r="K923" t="str">
            <v>26.05.2014</v>
          </cell>
          <cell r="L923" t="str">
            <v>187780</v>
          </cell>
          <cell r="M923" t="str">
            <v>г.Подпорожье</v>
          </cell>
          <cell r="N923" t="str">
            <v>г.Подпорожье, Кирова пр-кт, 7</v>
          </cell>
          <cell r="O923" t="str">
            <v>Аренда</v>
          </cell>
        </row>
        <row r="924">
          <cell r="A924" t="str">
            <v>9822</v>
          </cell>
          <cell r="B924" t="str">
            <v>3992-Пятерочка</v>
          </cell>
          <cell r="C924" t="str">
            <v>3992</v>
          </cell>
          <cell r="D924" t="str">
            <v>X500/13SZ9822</v>
          </cell>
          <cell r="E924" t="str">
            <v>E1007489</v>
          </cell>
          <cell r="F924" t="str">
            <v>ТС Пятерочка</v>
          </cell>
          <cell r="G924" t="str">
            <v>Северо-Запад</v>
          </cell>
          <cell r="H924" t="str">
            <v>Северо-Запад 2</v>
          </cell>
          <cell r="I924" t="str">
            <v>Кластер Северо-Запад 09 Тверь-Запад</v>
          </cell>
          <cell r="J924" t="str">
            <v>Тверская обл.</v>
          </cell>
          <cell r="K924" t="str">
            <v>09.06.2014</v>
          </cell>
          <cell r="L924" t="str">
            <v>172770</v>
          </cell>
          <cell r="M924" t="str">
            <v>п.Пено</v>
          </cell>
          <cell r="N924" t="str">
            <v>п.Пено, Первомайская ул., 2</v>
          </cell>
          <cell r="O924" t="str">
            <v>Аренда</v>
          </cell>
        </row>
        <row r="925">
          <cell r="A925" t="str">
            <v>9823</v>
          </cell>
          <cell r="B925" t="str">
            <v>3734-Пятерочка</v>
          </cell>
          <cell r="C925" t="str">
            <v>3734</v>
          </cell>
          <cell r="D925" t="str">
            <v>X500/13SZ9823</v>
          </cell>
          <cell r="E925" t="str">
            <v>E1007485</v>
          </cell>
          <cell r="F925" t="str">
            <v>ТС Пятерочка</v>
          </cell>
          <cell r="G925" t="str">
            <v>Северо-Запад</v>
          </cell>
          <cell r="H925" t="str">
            <v>Северо-Запад 1</v>
          </cell>
          <cell r="I925" t="str">
            <v>Кластер Северо-Запад 01 ЛО Волхов-Тихвин</v>
          </cell>
          <cell r="J925" t="str">
            <v>Ленинградская обл.</v>
          </cell>
          <cell r="K925" t="str">
            <v>09.06.2014</v>
          </cell>
          <cell r="L925" t="str">
            <v>187719</v>
          </cell>
          <cell r="M925" t="str">
            <v>п.Алеховщина</v>
          </cell>
          <cell r="N925" t="str">
            <v>п.Алеховщина, Алеховщинская ул., 18 А</v>
          </cell>
          <cell r="O925" t="str">
            <v>Аренда</v>
          </cell>
        </row>
        <row r="926">
          <cell r="A926" t="str">
            <v>9824</v>
          </cell>
          <cell r="B926" t="str">
            <v>3205-Пятерочка</v>
          </cell>
          <cell r="C926" t="str">
            <v>3205</v>
          </cell>
          <cell r="D926" t="str">
            <v>X500/13SZ9824</v>
          </cell>
          <cell r="E926" t="str">
            <v>E1007575</v>
          </cell>
          <cell r="F926" t="str">
            <v>ТС Пятерочка</v>
          </cell>
          <cell r="G926" t="str">
            <v>Северо-Запад</v>
          </cell>
          <cell r="H926" t="str">
            <v>Северо-Запад 2</v>
          </cell>
          <cell r="I926" t="str">
            <v>Кластер Северо-Запад 04 Новгород</v>
          </cell>
          <cell r="J926" t="str">
            <v>Новгородская обл.</v>
          </cell>
          <cell r="K926" t="str">
            <v>18.06.2014</v>
          </cell>
          <cell r="L926" t="str">
            <v>174580</v>
          </cell>
          <cell r="M926" t="str">
            <v>рп.Хвойная</v>
          </cell>
          <cell r="N926" t="str">
            <v>рп.Хвойная, Васильева ул., 2</v>
          </cell>
          <cell r="O926" t="str">
            <v>Аренда</v>
          </cell>
        </row>
        <row r="927">
          <cell r="A927" t="str">
            <v>9827</v>
          </cell>
          <cell r="B927" t="str">
            <v>3678-Пятерочка</v>
          </cell>
          <cell r="C927" t="str">
            <v>3678</v>
          </cell>
          <cell r="D927" t="str">
            <v>X500/13SZ9827</v>
          </cell>
          <cell r="E927" t="str">
            <v>E1007351</v>
          </cell>
          <cell r="F927" t="str">
            <v>ТС Пятерочка</v>
          </cell>
          <cell r="G927" t="str">
            <v>Северо-Запад</v>
          </cell>
          <cell r="H927" t="str">
            <v>Северо-Запад 1</v>
          </cell>
          <cell r="I927" t="str">
            <v>Кластер Северо-Запад 21 Апатиты</v>
          </cell>
          <cell r="J927" t="str">
            <v>Республика Карелия</v>
          </cell>
          <cell r="K927" t="str">
            <v>28.07.2014</v>
          </cell>
          <cell r="L927" t="str">
            <v>186931</v>
          </cell>
          <cell r="M927" t="str">
            <v>г.Костомукша</v>
          </cell>
          <cell r="N927" t="str">
            <v>г.Костомукша, Строителей ул., 1 к.1</v>
          </cell>
          <cell r="O927" t="str">
            <v>Аренда</v>
          </cell>
        </row>
        <row r="928">
          <cell r="A928" t="str">
            <v>9828</v>
          </cell>
          <cell r="B928" t="str">
            <v>4051-Пятерочка</v>
          </cell>
          <cell r="C928" t="str">
            <v>4051</v>
          </cell>
          <cell r="D928" t="str">
            <v>X500/13SZ9828</v>
          </cell>
          <cell r="E928" t="str">
            <v>E1008604</v>
          </cell>
          <cell r="F928" t="str">
            <v>ТС Пятерочка</v>
          </cell>
          <cell r="G928" t="str">
            <v>Северо-Запад</v>
          </cell>
          <cell r="H928" t="str">
            <v>Северо-Запад 1</v>
          </cell>
          <cell r="I928" t="str">
            <v>Кластер Северо-Запад 01 ЛО Волхов-Тихвин</v>
          </cell>
          <cell r="J928" t="str">
            <v>Ленинградская обл.</v>
          </cell>
          <cell r="K928" t="str">
            <v>20.08.2014</v>
          </cell>
          <cell r="L928" t="str">
            <v>187110</v>
          </cell>
          <cell r="M928" t="str">
            <v>г.Кириши</v>
          </cell>
          <cell r="N928" t="str">
            <v>г.Кириши, Волховская наб., 50 п.9Н,10-Н</v>
          </cell>
          <cell r="O928" t="str">
            <v>Собственность</v>
          </cell>
        </row>
        <row r="929">
          <cell r="A929" t="str">
            <v>9829</v>
          </cell>
          <cell r="B929" t="str">
            <v>283-Пятерочка</v>
          </cell>
          <cell r="C929" t="str">
            <v>283</v>
          </cell>
          <cell r="D929" t="str">
            <v>X500/13SZ9829</v>
          </cell>
          <cell r="E929" t="str">
            <v>13SZI048</v>
          </cell>
          <cell r="F929" t="str">
            <v>ТС Пятерочка</v>
          </cell>
          <cell r="G929" t="str">
            <v>Северо-Запад</v>
          </cell>
          <cell r="H929" t="str">
            <v>Северо-Запад 3</v>
          </cell>
          <cell r="I929" t="str">
            <v>Кластер Северо-Запад 17 ЛО-Сертолово</v>
          </cell>
          <cell r="J929" t="str">
            <v>г. Санкт-Петербург</v>
          </cell>
          <cell r="K929" t="str">
            <v>30.07.2014</v>
          </cell>
          <cell r="L929" t="str">
            <v>194352</v>
          </cell>
          <cell r="M929" t="str">
            <v>г.Санкт-Петербург</v>
          </cell>
          <cell r="N929" t="str">
            <v>г.Санкт-Петербург, Сиреневый б-р, 6</v>
          </cell>
          <cell r="O929" t="str">
            <v>Собственность</v>
          </cell>
        </row>
        <row r="930">
          <cell r="A930" t="str">
            <v>9830</v>
          </cell>
          <cell r="B930" t="str">
            <v>4158-Пятерочка</v>
          </cell>
          <cell r="C930" t="str">
            <v>4158</v>
          </cell>
          <cell r="D930" t="str">
            <v>X500/13SZ9830</v>
          </cell>
          <cell r="E930" t="str">
            <v>E1008219</v>
          </cell>
          <cell r="F930" t="str">
            <v>ТС Пятерочка</v>
          </cell>
          <cell r="G930" t="str">
            <v>Северо-Запад</v>
          </cell>
          <cell r="H930" t="str">
            <v>Северо-Запад 1</v>
          </cell>
          <cell r="I930" t="str">
            <v>Кластер Северо-Запад 01 ЛО Волхов-Тихвин</v>
          </cell>
          <cell r="J930" t="str">
            <v>Ленинградская обл.</v>
          </cell>
          <cell r="K930" t="str">
            <v>18.08.2014</v>
          </cell>
          <cell r="L930" t="str">
            <v>187701</v>
          </cell>
          <cell r="M930" t="str">
            <v>г.Лодейное поле</v>
          </cell>
          <cell r="N930" t="str">
            <v>г.Лодейное поле, Октябрьский пр-кт, 34</v>
          </cell>
          <cell r="O930" t="str">
            <v>Аренда</v>
          </cell>
        </row>
        <row r="931">
          <cell r="A931" t="str">
            <v>9831</v>
          </cell>
          <cell r="B931" t="str">
            <v>3122-Пятерочка</v>
          </cell>
          <cell r="C931" t="str">
            <v>3122</v>
          </cell>
          <cell r="D931" t="str">
            <v>X500/13SZ9831</v>
          </cell>
          <cell r="E931" t="str">
            <v>E1006429</v>
          </cell>
          <cell r="F931" t="str">
            <v>ТС Пятерочка</v>
          </cell>
          <cell r="G931" t="str">
            <v>Северо-Запад</v>
          </cell>
          <cell r="H931" t="str">
            <v>Северо-Запад 1</v>
          </cell>
          <cell r="I931" t="str">
            <v>Кластер Северо-Запад 12 СПБ-ЛО-Всеволожс</v>
          </cell>
          <cell r="J931" t="str">
            <v>Ленинградская обл.</v>
          </cell>
          <cell r="K931" t="str">
            <v>03.10.2014</v>
          </cell>
          <cell r="L931" t="str">
            <v>188668</v>
          </cell>
          <cell r="M931" t="str">
            <v>д.Лесколово</v>
          </cell>
          <cell r="N931" t="str">
            <v>д.Лесколово, Зеленая ул., 42</v>
          </cell>
          <cell r="O931" t="str">
            <v>Собственность</v>
          </cell>
        </row>
        <row r="932">
          <cell r="A932" t="str">
            <v>9833</v>
          </cell>
          <cell r="B932" t="str">
            <v>4133-Пятерочка</v>
          </cell>
          <cell r="C932" t="str">
            <v>4133</v>
          </cell>
          <cell r="D932" t="str">
            <v>X500/13SZ9833</v>
          </cell>
          <cell r="E932" t="str">
            <v>E1008222</v>
          </cell>
          <cell r="F932" t="str">
            <v>ТС Пятерочка</v>
          </cell>
          <cell r="G932" t="str">
            <v>Северо-Запад</v>
          </cell>
          <cell r="H932" t="str">
            <v>Северо-Запад 2</v>
          </cell>
          <cell r="I932" t="str">
            <v>Кластер Северо-Запад 02 ЛО-Гатчина</v>
          </cell>
          <cell r="J932" t="str">
            <v>Ленинградская обл.</v>
          </cell>
          <cell r="K932" t="str">
            <v>04.09.2014</v>
          </cell>
          <cell r="L932" t="str">
            <v>188572</v>
          </cell>
          <cell r="M932" t="str">
            <v>д.Выскатка</v>
          </cell>
          <cell r="N932" t="str">
            <v>д.Выскатка, Садовая ул., 5</v>
          </cell>
          <cell r="O932" t="str">
            <v>Аренда</v>
          </cell>
        </row>
        <row r="933">
          <cell r="A933" t="str">
            <v>9834</v>
          </cell>
          <cell r="B933" t="str">
            <v>4317-Пятерочка</v>
          </cell>
          <cell r="C933" t="str">
            <v>4317</v>
          </cell>
          <cell r="D933" t="str">
            <v>X500/13SZ9834</v>
          </cell>
          <cell r="E933" t="str">
            <v>E1008573</v>
          </cell>
          <cell r="F933" t="str">
            <v>ТС Пятерочка</v>
          </cell>
          <cell r="G933" t="str">
            <v>Северо-Запад</v>
          </cell>
          <cell r="H933" t="str">
            <v>Северо-Запад 3</v>
          </cell>
          <cell r="I933" t="str">
            <v>Кластер Северо-Запад 19 СПБ-Охта</v>
          </cell>
          <cell r="J933" t="str">
            <v>г. Санкт-Петербург</v>
          </cell>
          <cell r="K933" t="str">
            <v>29.10.2014</v>
          </cell>
          <cell r="L933" t="str">
            <v>195265</v>
          </cell>
          <cell r="M933" t="str">
            <v>г.Санкт-Петербург</v>
          </cell>
          <cell r="N933" t="str">
            <v>г.Санкт-Петербург, Гражданский пр-кт, 13, к.1 лит.А</v>
          </cell>
          <cell r="O933" t="str">
            <v>Аренда</v>
          </cell>
        </row>
        <row r="934">
          <cell r="A934" t="str">
            <v>9835</v>
          </cell>
          <cell r="B934" t="str">
            <v>4319-Пятерочка</v>
          </cell>
          <cell r="C934" t="str">
            <v>4319</v>
          </cell>
          <cell r="D934" t="str">
            <v>X500/13SZ9835</v>
          </cell>
          <cell r="E934" t="str">
            <v>E1008574</v>
          </cell>
          <cell r="F934" t="str">
            <v>ТС Пятерочка</v>
          </cell>
          <cell r="G934" t="str">
            <v>Северо-Запад</v>
          </cell>
          <cell r="H934" t="str">
            <v>Северо-Запад 1</v>
          </cell>
          <cell r="I934" t="str">
            <v>Кластер Северо-Запад 12 СПБ-ЛО-Всеволожс</v>
          </cell>
          <cell r="J934" t="str">
            <v>Ленинградская обл.</v>
          </cell>
          <cell r="K934" t="str">
            <v>04.10.2014</v>
          </cell>
          <cell r="L934" t="str">
            <v>188643</v>
          </cell>
          <cell r="M934" t="str">
            <v>г.Всеволожск</v>
          </cell>
          <cell r="N934" t="str">
            <v>г.Всеволожск, Александровская ул., 74 А</v>
          </cell>
          <cell r="O934" t="str">
            <v>Аренда</v>
          </cell>
        </row>
        <row r="935">
          <cell r="A935" t="str">
            <v>9837</v>
          </cell>
          <cell r="B935" t="str">
            <v>4285-Пятерочка</v>
          </cell>
          <cell r="C935" t="str">
            <v>4285</v>
          </cell>
          <cell r="D935" t="str">
            <v>X500/13SZ9837</v>
          </cell>
          <cell r="E935" t="str">
            <v>E1008566</v>
          </cell>
          <cell r="F935" t="str">
            <v>ТС Пятерочка</v>
          </cell>
          <cell r="G935" t="str">
            <v>Северо-Запад</v>
          </cell>
          <cell r="H935" t="str">
            <v>Северо-Запад 2</v>
          </cell>
          <cell r="I935" t="str">
            <v>Кластер Северо-Запад 02 ЛО-Гатчина</v>
          </cell>
          <cell r="J935" t="str">
            <v>Ленинградская обл.</v>
          </cell>
          <cell r="K935" t="str">
            <v>06.11.2014</v>
          </cell>
          <cell r="L935" t="str">
            <v>188565</v>
          </cell>
          <cell r="M935" t="str">
            <v>г.Сланцы</v>
          </cell>
          <cell r="N935" t="str">
            <v>г.Сланцы, Кирова ул., 16</v>
          </cell>
          <cell r="O935" t="str">
            <v>Аренда</v>
          </cell>
        </row>
        <row r="936">
          <cell r="A936" t="str">
            <v>9838</v>
          </cell>
          <cell r="B936" t="str">
            <v>4280-Пятерочка</v>
          </cell>
          <cell r="C936" t="str">
            <v>4280</v>
          </cell>
          <cell r="D936" t="str">
            <v>X500/13SZ9838</v>
          </cell>
          <cell r="E936" t="str">
            <v>E1008232</v>
          </cell>
          <cell r="F936" t="str">
            <v>ТС Пятерочка</v>
          </cell>
          <cell r="G936" t="str">
            <v>Северо-Запад</v>
          </cell>
          <cell r="H936" t="str">
            <v>Северо-Запад 2</v>
          </cell>
          <cell r="I936" t="str">
            <v>Кластер Северо-Запад 06 Великие Луки</v>
          </cell>
          <cell r="J936" t="str">
            <v>Новгородская обл.</v>
          </cell>
          <cell r="K936" t="str">
            <v>30.09.2014</v>
          </cell>
          <cell r="L936" t="str">
            <v>175411</v>
          </cell>
          <cell r="M936" t="str">
            <v>с.Яжелбицы</v>
          </cell>
          <cell r="N936" t="str">
            <v>с.Яжелбицы, Усадьба ул., 34</v>
          </cell>
          <cell r="O936" t="str">
            <v>Аренда</v>
          </cell>
        </row>
        <row r="937">
          <cell r="A937" t="str">
            <v>9839</v>
          </cell>
          <cell r="B937" t="str">
            <v>4050-Пятерочка</v>
          </cell>
          <cell r="C937" t="str">
            <v>4050</v>
          </cell>
          <cell r="D937" t="str">
            <v>X500/13SZ9839</v>
          </cell>
          <cell r="E937" t="str">
            <v>E1008578</v>
          </cell>
          <cell r="F937" t="str">
            <v>ТС Пятерочка</v>
          </cell>
          <cell r="G937" t="str">
            <v>Северо-Запад</v>
          </cell>
          <cell r="H937" t="str">
            <v>Северо-Запад 1</v>
          </cell>
          <cell r="I937" t="str">
            <v>Кластер Северо-Запад 01 ЛО Волхов-Тихвин</v>
          </cell>
          <cell r="J937" t="str">
            <v>Ленинградская обл.</v>
          </cell>
          <cell r="K937" t="str">
            <v>31.10.2014</v>
          </cell>
          <cell r="L937" t="str">
            <v>187406</v>
          </cell>
          <cell r="M937" t="str">
            <v>г.Волхов</v>
          </cell>
          <cell r="N937" t="str">
            <v>г.Волхов, Торфяная ул., 2 А</v>
          </cell>
          <cell r="O937" t="str">
            <v>Аренда</v>
          </cell>
        </row>
        <row r="938">
          <cell r="A938" t="str">
            <v>9840</v>
          </cell>
          <cell r="B938" t="str">
            <v>4374-Пятерочка</v>
          </cell>
          <cell r="C938" t="str">
            <v>4374</v>
          </cell>
          <cell r="D938" t="str">
            <v>X500/13SZ9840</v>
          </cell>
          <cell r="E938" t="str">
            <v>E1008567</v>
          </cell>
          <cell r="F938" t="str">
            <v>ТС Пятерочка</v>
          </cell>
          <cell r="G938" t="str">
            <v>Северо-Запад</v>
          </cell>
          <cell r="H938" t="str">
            <v>Северо-Запад 2</v>
          </cell>
          <cell r="I938" t="str">
            <v>Кластер Северо-Запад 02 ЛО-Гатчина</v>
          </cell>
          <cell r="J938" t="str">
            <v>Ленинградская обл.</v>
          </cell>
          <cell r="K938" t="str">
            <v>30.09.2014</v>
          </cell>
          <cell r="L938" t="str">
            <v>188304</v>
          </cell>
          <cell r="M938" t="str">
            <v>г.Гатчина</v>
          </cell>
          <cell r="N938" t="str">
            <v>г.Гатчина, Леонова ул., 3</v>
          </cell>
          <cell r="O938" t="str">
            <v>Аренда</v>
          </cell>
        </row>
        <row r="939">
          <cell r="A939" t="str">
            <v>9842</v>
          </cell>
          <cell r="B939" t="str">
            <v>4169-Пятерочка</v>
          </cell>
          <cell r="C939" t="str">
            <v>4169</v>
          </cell>
          <cell r="D939" t="str">
            <v>X500/13SZ9842</v>
          </cell>
          <cell r="E939" t="str">
            <v>E1008121</v>
          </cell>
          <cell r="F939" t="str">
            <v>ТС Пятерочка</v>
          </cell>
          <cell r="G939" t="str">
            <v>Северо-Запад</v>
          </cell>
          <cell r="H939" t="str">
            <v>Северо-Запад 3</v>
          </cell>
          <cell r="I939" t="str">
            <v>Кластер Северо-Запад 13 СПБ Юго-Запад</v>
          </cell>
          <cell r="J939" t="str">
            <v>г. Санкт-Петербург</v>
          </cell>
          <cell r="K939" t="str">
            <v>11.12.2014</v>
          </cell>
          <cell r="L939" t="str">
            <v>196233</v>
          </cell>
          <cell r="M939" t="str">
            <v>г.Санкт-Петербург</v>
          </cell>
          <cell r="N939" t="str">
            <v>г.Санкт-Петербург, Типанова ул., 34 к.1</v>
          </cell>
          <cell r="O939" t="str">
            <v>Аренда</v>
          </cell>
        </row>
        <row r="940">
          <cell r="A940" t="str">
            <v>9845</v>
          </cell>
          <cell r="B940" t="str">
            <v>4408-Пятерочка</v>
          </cell>
          <cell r="C940" t="str">
            <v>4408</v>
          </cell>
          <cell r="D940" t="str">
            <v>X500/13SZ9845</v>
          </cell>
          <cell r="E940" t="str">
            <v>E1008220</v>
          </cell>
          <cell r="F940" t="str">
            <v>ТС Пятерочка</v>
          </cell>
          <cell r="G940" t="str">
            <v>Северо-Запад</v>
          </cell>
          <cell r="H940" t="str">
            <v>Северо-Запад 1</v>
          </cell>
          <cell r="I940" t="str">
            <v>Кластер Северо-Запад 01 ЛО Волхов-Тихвин</v>
          </cell>
          <cell r="J940" t="str">
            <v>Ленинградская обл.</v>
          </cell>
          <cell r="K940" t="str">
            <v>30.09.2014</v>
          </cell>
          <cell r="L940" t="str">
            <v>187780</v>
          </cell>
          <cell r="M940" t="str">
            <v>г.Подпорожье</v>
          </cell>
          <cell r="N940" t="str">
            <v>г.Подпорожье, Волховская ул., 30</v>
          </cell>
          <cell r="O940" t="str">
            <v>Аренда</v>
          </cell>
        </row>
        <row r="941">
          <cell r="A941" t="str">
            <v>9848</v>
          </cell>
          <cell r="B941" t="str">
            <v>4331-Пятерочка</v>
          </cell>
          <cell r="C941" t="str">
            <v>4331</v>
          </cell>
          <cell r="D941" t="str">
            <v>X500/13SZ9848</v>
          </cell>
          <cell r="E941" t="str">
            <v>E1008565</v>
          </cell>
          <cell r="F941" t="str">
            <v>ТС Пятерочка</v>
          </cell>
          <cell r="G941" t="str">
            <v>Северо-Запад</v>
          </cell>
          <cell r="H941" t="str">
            <v>Северо-Запад 1</v>
          </cell>
          <cell r="I941" t="str">
            <v>Кластер Северо-Запад 01 ЛО Волхов-Тихвин</v>
          </cell>
          <cell r="J941" t="str">
            <v>Ленинградская обл.</v>
          </cell>
          <cell r="K941" t="str">
            <v>02.11.2014</v>
          </cell>
          <cell r="L941" t="str">
            <v>187700</v>
          </cell>
          <cell r="M941" t="str">
            <v>г.Лодейное поле</v>
          </cell>
          <cell r="N941" t="str">
            <v>г.Лодейное поле, в/часть 23438, в/городок №3, 91</v>
          </cell>
          <cell r="O941" t="str">
            <v>Аренда</v>
          </cell>
        </row>
        <row r="942">
          <cell r="A942" t="str">
            <v>9849</v>
          </cell>
          <cell r="B942" t="str">
            <v>3960-Пятерочка</v>
          </cell>
          <cell r="C942" t="str">
            <v>3960</v>
          </cell>
          <cell r="D942" t="str">
            <v>X500/13SZ9849</v>
          </cell>
          <cell r="E942" t="str">
            <v>E1007350</v>
          </cell>
          <cell r="F942" t="str">
            <v>ТС Пятерочка</v>
          </cell>
          <cell r="G942" t="str">
            <v>Северо-Запад</v>
          </cell>
          <cell r="H942" t="str">
            <v>Северо-Запад 1</v>
          </cell>
          <cell r="I942" t="str">
            <v>Кластер Северо-Запад 16 Карелия</v>
          </cell>
          <cell r="J942" t="str">
            <v>Республика Карелия</v>
          </cell>
          <cell r="K942" t="str">
            <v>18.12.2014</v>
          </cell>
          <cell r="L942" t="str">
            <v>185033</v>
          </cell>
          <cell r="M942" t="str">
            <v>г.Петрозаводск</v>
          </cell>
          <cell r="N942" t="str">
            <v>г.Петрозаводск, Антонова ул, 7А</v>
          </cell>
          <cell r="O942" t="str">
            <v>Собственность</v>
          </cell>
        </row>
        <row r="943">
          <cell r="A943" t="str">
            <v>D251</v>
          </cell>
          <cell r="B943" t="str">
            <v>10321-Пятерочка</v>
          </cell>
          <cell r="C943" t="str">
            <v>10321</v>
          </cell>
          <cell r="D943" t="str">
            <v>X500/13SZD251</v>
          </cell>
          <cell r="E943" t="str">
            <v>E1014535</v>
          </cell>
          <cell r="F943" t="str">
            <v>ТС Пятерочка</v>
          </cell>
          <cell r="G943" t="str">
            <v>Северо-Запад</v>
          </cell>
          <cell r="H943" t="str">
            <v>Северо-Запад 1</v>
          </cell>
          <cell r="I943" t="str">
            <v>Кластер Северо-Запад 15 Мурманск</v>
          </cell>
          <cell r="J943" t="str">
            <v>Мурманская обл.</v>
          </cell>
          <cell r="K943" t="str">
            <v>12.10.2018</v>
          </cell>
          <cell r="L943" t="str">
            <v>184606</v>
          </cell>
          <cell r="M943" t="str">
            <v>г.Североморск</v>
          </cell>
          <cell r="N943" t="str">
            <v>г.Североморск, Адмирала Сизова ул, 2</v>
          </cell>
          <cell r="O943" t="str">
            <v>Обратный франчайзинг</v>
          </cell>
        </row>
        <row r="944">
          <cell r="A944" t="str">
            <v>D255</v>
          </cell>
          <cell r="B944" t="str">
            <v>10347-Пятерочка</v>
          </cell>
          <cell r="C944" t="str">
            <v>10347</v>
          </cell>
          <cell r="D944" t="str">
            <v>X500/13SZD255</v>
          </cell>
          <cell r="E944" t="str">
            <v>E1014538</v>
          </cell>
          <cell r="F944" t="str">
            <v>ТС Пятерочка</v>
          </cell>
          <cell r="G944" t="str">
            <v>Северо-Запад</v>
          </cell>
          <cell r="H944" t="str">
            <v>Северо-Запад 1</v>
          </cell>
          <cell r="I944" t="str">
            <v>Кластер Северо-Запад 21 Апатиты</v>
          </cell>
          <cell r="J944" t="str">
            <v>Мурманская обл.</v>
          </cell>
          <cell r="K944" t="str">
            <v>26.04.2018</v>
          </cell>
          <cell r="L944" t="str">
            <v>184532</v>
          </cell>
          <cell r="M944" t="str">
            <v>г.Оленегорск-2</v>
          </cell>
          <cell r="N944" t="str">
            <v>г.Оленегорск-2, ТБО</v>
          </cell>
          <cell r="O944" t="str">
            <v>Обратный франчайзинг</v>
          </cell>
        </row>
        <row r="945">
          <cell r="A945" t="str">
            <v>D256</v>
          </cell>
          <cell r="B945" t="str">
            <v>10349-Пятерочка</v>
          </cell>
          <cell r="C945" t="str">
            <v>10349</v>
          </cell>
          <cell r="D945" t="str">
            <v>X500/13SZD256</v>
          </cell>
          <cell r="E945" t="str">
            <v>E1014531</v>
          </cell>
          <cell r="F945" t="str">
            <v>ТС Пятерочка</v>
          </cell>
          <cell r="G945" t="str">
            <v>Северо-Запад</v>
          </cell>
          <cell r="H945" t="str">
            <v>Северо-Запад 1</v>
          </cell>
          <cell r="I945" t="str">
            <v>Кластер Северо-Запад 21 Апатиты</v>
          </cell>
          <cell r="J945" t="str">
            <v>Мурманская обл.</v>
          </cell>
          <cell r="K945" t="str">
            <v>17.12.2017</v>
          </cell>
          <cell r="L945" t="str">
            <v>184060</v>
          </cell>
          <cell r="M945" t="str">
            <v>с.Алакуртти</v>
          </cell>
          <cell r="N945" t="str">
            <v>с.Алакуртти, Содружества ул, 22</v>
          </cell>
          <cell r="O945" t="str">
            <v>Обратный франчайзинг</v>
          </cell>
        </row>
        <row r="946">
          <cell r="A946" t="str">
            <v>D281</v>
          </cell>
          <cell r="B946" t="str">
            <v>15849-Пятерочка</v>
          </cell>
          <cell r="C946" t="str">
            <v>15849</v>
          </cell>
          <cell r="D946" t="str">
            <v>X500/13SZD281</v>
          </cell>
          <cell r="E946" t="str">
            <v>E1027284</v>
          </cell>
          <cell r="F946" t="str">
            <v>ТС Пятерочка</v>
          </cell>
          <cell r="G946" t="str">
            <v>Северо-Запад</v>
          </cell>
          <cell r="H946" t="str">
            <v>Северо-Запад 1</v>
          </cell>
          <cell r="I946" t="str">
            <v>Кластер Северо-Запад 15 Мурманск</v>
          </cell>
          <cell r="J946" t="str">
            <v>Мурманская обл.</v>
          </cell>
          <cell r="K946" t="str">
            <v>05.02.2019</v>
          </cell>
          <cell r="L946" t="str">
            <v>184410</v>
          </cell>
          <cell r="M946" t="str">
            <v>пгт.Печенга</v>
          </cell>
          <cell r="N946" t="str">
            <v>пгт.Печенга, Стадионная ул, 7А</v>
          </cell>
          <cell r="O946" t="str">
            <v>Обратный франчайзинг</v>
          </cell>
        </row>
        <row r="947">
          <cell r="A947" t="str">
            <v>D283</v>
          </cell>
          <cell r="B947" t="str">
            <v>16547-Пятерочка</v>
          </cell>
          <cell r="C947" t="str">
            <v>16547</v>
          </cell>
          <cell r="D947" t="str">
            <v>X500/13SZD283</v>
          </cell>
          <cell r="E947" t="str">
            <v>E1029835</v>
          </cell>
          <cell r="F947" t="str">
            <v>ТС Пятерочка</v>
          </cell>
          <cell r="G947" t="str">
            <v>Северо-Запад</v>
          </cell>
          <cell r="H947" t="str">
            <v>Северо-Запад 3</v>
          </cell>
          <cell r="I947" t="str">
            <v>Кластер Северо-Запад 17 ЛО-Сертолово</v>
          </cell>
          <cell r="J947" t="str">
            <v>Ленинградская обл.</v>
          </cell>
          <cell r="K947" t="str">
            <v>19.12.2018</v>
          </cell>
          <cell r="L947" t="str">
            <v>188651</v>
          </cell>
          <cell r="M947" t="str">
            <v>г.Сертолово</v>
          </cell>
          <cell r="N947" t="str">
            <v>г.Сертолово, Черная речка мкр, 29А</v>
          </cell>
          <cell r="O947" t="str">
            <v>Обратный франчайзинг</v>
          </cell>
        </row>
        <row r="948">
          <cell r="A948" t="str">
            <v>D306</v>
          </cell>
          <cell r="B948" t="str">
            <v>18002-Пятерочка</v>
          </cell>
          <cell r="C948" t="str">
            <v>18002</v>
          </cell>
          <cell r="D948" t="str">
            <v>X500/13SZD306</v>
          </cell>
          <cell r="E948" t="str">
            <v>E1031881</v>
          </cell>
          <cell r="F948" t="str">
            <v>ТС Пятерочка</v>
          </cell>
          <cell r="G948" t="str">
            <v>Северо-Запад</v>
          </cell>
          <cell r="H948" t="str">
            <v>Северо-Запад 1</v>
          </cell>
          <cell r="I948" t="str">
            <v>Кластер Северо-Запад 15 Мурманск</v>
          </cell>
          <cell r="J948" t="str">
            <v>Мурманская обл.</v>
          </cell>
          <cell r="K948" t="str">
            <v>27.11.2020</v>
          </cell>
          <cell r="L948" t="str">
            <v>184411</v>
          </cell>
          <cell r="M948" t="str">
            <v>п.Спутник</v>
          </cell>
          <cell r="N948" t="str">
            <v>п.Спутник16</v>
          </cell>
          <cell r="O948" t="str">
            <v>Обратный франчайзинг</v>
          </cell>
        </row>
        <row r="949">
          <cell r="A949" t="str">
            <v>D320</v>
          </cell>
          <cell r="B949" t="str">
            <v>18711-Пятерочка</v>
          </cell>
          <cell r="C949" t="str">
            <v>18711</v>
          </cell>
          <cell r="D949" t="str">
            <v>X500/13SZD320</v>
          </cell>
          <cell r="E949" t="str">
            <v>E1033193</v>
          </cell>
          <cell r="F949" t="str">
            <v>ТС Пятерочка</v>
          </cell>
          <cell r="G949" t="str">
            <v>Северо-Запад</v>
          </cell>
          <cell r="H949" t="str">
            <v>Северо-Запад 3</v>
          </cell>
          <cell r="I949" t="str">
            <v>Кластер Северо-Запад 17 ЛО-Сертолово</v>
          </cell>
          <cell r="J949" t="str">
            <v>Ленинградская обл.</v>
          </cell>
          <cell r="K949" t="str">
            <v>03.12.2019</v>
          </cell>
          <cell r="L949" t="str">
            <v>188650</v>
          </cell>
          <cell r="M949" t="str">
            <v>г.Сертолово</v>
          </cell>
          <cell r="N949" t="str">
            <v>г.Сертолово, Ларина ул, 2А</v>
          </cell>
          <cell r="O949" t="str">
            <v>Обратный франчайзинг</v>
          </cell>
        </row>
        <row r="950">
          <cell r="A950" t="str">
            <v>D329</v>
          </cell>
          <cell r="B950" t="str">
            <v>18285-Пятерочка</v>
          </cell>
          <cell r="C950" t="str">
            <v>18285</v>
          </cell>
          <cell r="D950" t="str">
            <v>X500/13SZD329</v>
          </cell>
          <cell r="E950" t="str">
            <v>E1033505</v>
          </cell>
          <cell r="F950" t="str">
            <v>ТС Пятерочка</v>
          </cell>
          <cell r="G950" t="str">
            <v>Северо-Запад</v>
          </cell>
          <cell r="H950" t="str">
            <v>Северо-Запад 2</v>
          </cell>
          <cell r="I950" t="str">
            <v>Кластер Северо-Запад 03 Псков</v>
          </cell>
          <cell r="J950" t="str">
            <v>Псковская обл.</v>
          </cell>
          <cell r="K950" t="str">
            <v>24.12.2019</v>
          </cell>
          <cell r="L950" t="str">
            <v>181111</v>
          </cell>
          <cell r="M950" t="str">
            <v>м.Владимирский Лагерь</v>
          </cell>
          <cell r="N950" t="str">
            <v>м.Владимирский Лагерь123</v>
          </cell>
          <cell r="O950" t="str">
            <v>Обратный франчайзинг</v>
          </cell>
        </row>
        <row r="951">
          <cell r="A951" t="str">
            <v>D360</v>
          </cell>
          <cell r="B951" t="str">
            <v>20029-Пятерочка</v>
          </cell>
          <cell r="C951" t="str">
            <v>20029</v>
          </cell>
          <cell r="D951" t="str">
            <v>X500/13CTD360</v>
          </cell>
          <cell r="E951" t="str">
            <v>E1039705</v>
          </cell>
          <cell r="F951" t="str">
            <v>ТС Пятерочка</v>
          </cell>
          <cell r="G951" t="str">
            <v>Северо-Запад</v>
          </cell>
          <cell r="H951" t="str">
            <v>Северо-Запад 2</v>
          </cell>
          <cell r="I951" t="str">
            <v>Кластер Северо-Запад 08 Тверь-Восток</v>
          </cell>
          <cell r="J951" t="str">
            <v>Тверская обл.</v>
          </cell>
          <cell r="K951" t="str">
            <v>08.09.2020</v>
          </cell>
          <cell r="L951" t="str">
            <v>171551</v>
          </cell>
          <cell r="M951" t="str">
            <v>с/п Нерльское, д.Поречье</v>
          </cell>
          <cell r="N951" t="str">
            <v>с/п Нерльское, д.Поречье38</v>
          </cell>
          <cell r="O951" t="str">
            <v>Обратный франчайзинг</v>
          </cell>
        </row>
        <row r="952">
          <cell r="A952" t="str">
            <v>D366</v>
          </cell>
          <cell r="B952" t="str">
            <v>20215-Пятерочка</v>
          </cell>
          <cell r="C952" t="str">
            <v>20215</v>
          </cell>
          <cell r="D952" t="str">
            <v>X500/13SZD366</v>
          </cell>
          <cell r="E952" t="str">
            <v>E1041013</v>
          </cell>
          <cell r="F952" t="str">
            <v>ТС Пятерочка</v>
          </cell>
          <cell r="G952" t="str">
            <v>Северо-Запад</v>
          </cell>
          <cell r="H952" t="str">
            <v>Северо-Запад 1</v>
          </cell>
          <cell r="I952" t="str">
            <v>Кластер Северо-Запад 20 Калининград</v>
          </cell>
          <cell r="J952" t="str">
            <v>Калининградская обл.</v>
          </cell>
          <cell r="K952" t="str">
            <v>27.11.2020</v>
          </cell>
          <cell r="L952" t="str">
            <v>238750</v>
          </cell>
          <cell r="M952" t="str">
            <v>г.Советск</v>
          </cell>
          <cell r="N952" t="str">
            <v>г.Советск, Победы ул, 46 п.II</v>
          </cell>
          <cell r="O952" t="str">
            <v>Обратный франчайзинг</v>
          </cell>
        </row>
        <row r="953">
          <cell r="A953" t="str">
            <v>D367</v>
          </cell>
          <cell r="B953" t="str">
            <v>20328-Пятерочка</v>
          </cell>
          <cell r="C953" t="str">
            <v>20328</v>
          </cell>
          <cell r="D953" t="str">
            <v>X500/13SZD367</v>
          </cell>
          <cell r="E953" t="str">
            <v>E1042105</v>
          </cell>
          <cell r="F953" t="str">
            <v>ТС Пятерочка</v>
          </cell>
          <cell r="G953" t="str">
            <v>Северо-Запад</v>
          </cell>
          <cell r="H953" t="str">
            <v>Северо-Запад 1</v>
          </cell>
          <cell r="I953" t="str">
            <v>Кластер Северо-Запад 20 Калининград</v>
          </cell>
          <cell r="J953" t="str">
            <v>Калининградская обл.</v>
          </cell>
          <cell r="K953" t="str">
            <v>18.12.2020</v>
          </cell>
          <cell r="L953" t="str">
            <v>236003</v>
          </cell>
          <cell r="M953" t="str">
            <v>г.Калининград</v>
          </cell>
          <cell r="N953" t="str">
            <v>г.Калининград, Московский пр-кт, 171А</v>
          </cell>
          <cell r="O953" t="str">
            <v>Обратный франчайзинг</v>
          </cell>
        </row>
        <row r="954">
          <cell r="A954" t="str">
            <v>D368</v>
          </cell>
          <cell r="B954" t="str">
            <v>20252-Пятерочка</v>
          </cell>
          <cell r="C954" t="str">
            <v>20252</v>
          </cell>
          <cell r="D954" t="str">
            <v>X500/13SZD368</v>
          </cell>
          <cell r="E954" t="str">
            <v>E1041012</v>
          </cell>
          <cell r="F954" t="str">
            <v>ТС Пятерочка</v>
          </cell>
          <cell r="G954" t="str">
            <v>Северо-Запад</v>
          </cell>
          <cell r="H954" t="str">
            <v>Северо-Запад 1</v>
          </cell>
          <cell r="I954" t="str">
            <v>Кластер Северо-Запад 20 Калининград</v>
          </cell>
          <cell r="J954" t="str">
            <v>Калининградская обл.</v>
          </cell>
          <cell r="K954" t="str">
            <v>05.12.2020</v>
          </cell>
          <cell r="L954" t="str">
            <v>236023</v>
          </cell>
          <cell r="M954" t="str">
            <v>г.Калининград</v>
          </cell>
          <cell r="N954" t="str">
            <v>г.Калининград, Советский пр-кт, 159</v>
          </cell>
          <cell r="O954" t="str">
            <v>Обратный франчайзинг</v>
          </cell>
        </row>
        <row r="955">
          <cell r="A955" t="str">
            <v>D369</v>
          </cell>
          <cell r="B955" t="str">
            <v>20385-Пятерочка</v>
          </cell>
          <cell r="C955" t="str">
            <v>20385</v>
          </cell>
          <cell r="D955" t="str">
            <v>X500/13SZD369</v>
          </cell>
          <cell r="E955" t="str">
            <v>E1042533</v>
          </cell>
          <cell r="F955" t="str">
            <v>ТС Пятерочка</v>
          </cell>
          <cell r="G955" t="str">
            <v>Северо-Запад</v>
          </cell>
          <cell r="H955" t="str">
            <v>Северо-Запад 1</v>
          </cell>
          <cell r="I955" t="str">
            <v>Кластер Северо-Запад 20 Калининград</v>
          </cell>
          <cell r="J955" t="str">
            <v>Калининградская обл.</v>
          </cell>
          <cell r="K955" t="str">
            <v>11.12.2020</v>
          </cell>
          <cell r="L955" t="str">
            <v>236029</v>
          </cell>
          <cell r="M955" t="str">
            <v>г.Калининград</v>
          </cell>
          <cell r="N955" t="str">
            <v>г.Калининград, Профессора Баранова ул, Горького ул, 30/2</v>
          </cell>
          <cell r="O955" t="str">
            <v>Обратный франчайзинг</v>
          </cell>
        </row>
        <row r="956">
          <cell r="A956" t="str">
            <v>D370</v>
          </cell>
          <cell r="B956" t="str">
            <v>20310-Пятерочка</v>
          </cell>
          <cell r="C956" t="str">
            <v>20310</v>
          </cell>
          <cell r="D956" t="str">
            <v>X500/13SZD370</v>
          </cell>
          <cell r="E956" t="str">
            <v>E1042104</v>
          </cell>
          <cell r="F956" t="str">
            <v>ТС Пятерочка</v>
          </cell>
          <cell r="G956" t="str">
            <v>Северо-Запад</v>
          </cell>
          <cell r="H956" t="str">
            <v>Северо-Запад 1</v>
          </cell>
          <cell r="I956" t="str">
            <v>Кластер Северо-Запад 20 Калининград</v>
          </cell>
          <cell r="J956" t="str">
            <v>Калининградская обл.</v>
          </cell>
          <cell r="K956" t="str">
            <v>04.12.2020</v>
          </cell>
          <cell r="L956" t="str">
            <v>238750</v>
          </cell>
          <cell r="M956" t="str">
            <v>г.Советск</v>
          </cell>
          <cell r="N956" t="str">
            <v>г.Советск, Искры ул, 1</v>
          </cell>
          <cell r="O956" t="str">
            <v>Обратный франчайзинг</v>
          </cell>
        </row>
        <row r="957">
          <cell r="A957" t="str">
            <v>D376</v>
          </cell>
          <cell r="B957" t="str">
            <v>20253-Пятерочка</v>
          </cell>
          <cell r="C957" t="str">
            <v>20253</v>
          </cell>
          <cell r="D957" t="str">
            <v>X500/13CTD376</v>
          </cell>
          <cell r="E957" t="str">
            <v>E1041014</v>
          </cell>
          <cell r="F957" t="str">
            <v>ТС Пятерочка</v>
          </cell>
          <cell r="G957" t="str">
            <v>Северо-Запад</v>
          </cell>
          <cell r="H957" t="str">
            <v>Северо-Запад 2</v>
          </cell>
          <cell r="I957" t="str">
            <v>Кластер Северо-Запад 08 Тверь-Восток</v>
          </cell>
          <cell r="J957" t="str">
            <v>Тверская обл.</v>
          </cell>
          <cell r="K957" t="str">
            <v>31.03.2021</v>
          </cell>
          <cell r="L957" t="str">
            <v>171520</v>
          </cell>
          <cell r="M957" t="str">
            <v>с/п Ильинское,с.Ильинское</v>
          </cell>
          <cell r="N957" t="str">
            <v>с/п Ильинское,с.Ильинское, Центральная ул, 6А</v>
          </cell>
          <cell r="O957" t="str">
            <v>Обратный франчайзинг</v>
          </cell>
        </row>
        <row r="958">
          <cell r="A958" t="str">
            <v>D379</v>
          </cell>
          <cell r="B958" t="str">
            <v>20837-Пятерочка</v>
          </cell>
          <cell r="C958" t="str">
            <v>20837</v>
          </cell>
          <cell r="D958" t="str">
            <v>X500/13SZD379</v>
          </cell>
          <cell r="E958" t="str">
            <v>E1044018</v>
          </cell>
          <cell r="F958" t="str">
            <v>ТС Пятерочка</v>
          </cell>
          <cell r="G958" t="str">
            <v>Северо-Запад</v>
          </cell>
          <cell r="H958" t="str">
            <v>Северо-Запад 1</v>
          </cell>
          <cell r="I958" t="str">
            <v>Кластер Северо-Запад 15 Мурманск</v>
          </cell>
          <cell r="J958" t="str">
            <v>Мурманская обл.</v>
          </cell>
          <cell r="K958" t="str">
            <v>05.03.2021</v>
          </cell>
          <cell r="L958" t="str">
            <v>184670</v>
          </cell>
          <cell r="M958" t="str">
            <v>го.ЗАТО Александровск,г.Гаджиево</v>
          </cell>
          <cell r="N958" t="str">
            <v>го.ЗАТО Александровск,г.Гаджиево, Ленина ул, 39А</v>
          </cell>
          <cell r="O958" t="str">
            <v>Обратный франчайзинг</v>
          </cell>
        </row>
        <row r="959">
          <cell r="A959" t="str">
            <v>D381</v>
          </cell>
          <cell r="B959" t="str">
            <v>20786-Пятерочка</v>
          </cell>
          <cell r="C959" t="str">
            <v>20786</v>
          </cell>
          <cell r="D959" t="str">
            <v>X500/13SZD381</v>
          </cell>
          <cell r="E959" t="str">
            <v>E1044020</v>
          </cell>
          <cell r="F959" t="str">
            <v>ТС Пятерочка</v>
          </cell>
          <cell r="G959" t="str">
            <v>Северо-Запад</v>
          </cell>
          <cell r="H959" t="str">
            <v>Северо-Запад 1</v>
          </cell>
          <cell r="I959" t="str">
            <v>Кластер Северо-Запад 12 СПБ-ЛО-Всеволожс</v>
          </cell>
          <cell r="J959" t="str">
            <v>Ленинградская обл.</v>
          </cell>
          <cell r="K959" t="str">
            <v>19.02.2021</v>
          </cell>
          <cell r="L959" t="str">
            <v>188753</v>
          </cell>
          <cell r="M959" t="str">
            <v>п.Мичуринское</v>
          </cell>
          <cell r="N959" t="str">
            <v>п.Мичуринское, Первомайская ул, 15Б</v>
          </cell>
          <cell r="O959" t="str">
            <v>Обратный франчайзинг</v>
          </cell>
        </row>
        <row r="960">
          <cell r="A960" t="str">
            <v>D390</v>
          </cell>
          <cell r="B960" t="str">
            <v>20853-Пятерочка</v>
          </cell>
          <cell r="C960" t="str">
            <v>20853</v>
          </cell>
          <cell r="D960" t="str">
            <v>X500/13SZD390</v>
          </cell>
          <cell r="E960" t="str">
            <v>E1045876</v>
          </cell>
          <cell r="F960" t="str">
            <v>ТС Пятерочка</v>
          </cell>
          <cell r="G960" t="str">
            <v>Северо-Запад</v>
          </cell>
          <cell r="H960" t="str">
            <v>Северо-Запад 3</v>
          </cell>
          <cell r="I960" t="str">
            <v>Кластер Северо-Запад 05 Тосно</v>
          </cell>
          <cell r="J960" t="str">
            <v>Ленинградская обл.</v>
          </cell>
          <cell r="K960" t="str">
            <v>05.04.2021</v>
          </cell>
          <cell r="L960" t="str">
            <v>187050</v>
          </cell>
          <cell r="M960" t="str">
            <v>г.Любань</v>
          </cell>
          <cell r="N960" t="str">
            <v>г.Любань, Ленина ул, 1Б</v>
          </cell>
          <cell r="O960" t="str">
            <v>Не присвоено</v>
          </cell>
        </row>
        <row r="961">
          <cell r="A961" t="str">
            <v>E016</v>
          </cell>
          <cell r="B961" t="str">
            <v>13843-Пятерочка</v>
          </cell>
          <cell r="C961" t="str">
            <v>13843</v>
          </cell>
          <cell r="D961" t="str">
            <v>X500/13CTE016</v>
          </cell>
          <cell r="E961" t="str">
            <v>E1024567</v>
          </cell>
          <cell r="F961" t="str">
            <v>ТС Пятерочка</v>
          </cell>
          <cell r="G961" t="str">
            <v>Северо-Запад</v>
          </cell>
          <cell r="H961" t="str">
            <v>Северо-Запад 2</v>
          </cell>
          <cell r="I961" t="str">
            <v>Кластер Северо-Запад 08 Тверь-Восток</v>
          </cell>
          <cell r="J961" t="str">
            <v>Тверская обл.</v>
          </cell>
          <cell r="K961" t="str">
            <v>06.03.2018</v>
          </cell>
          <cell r="L961" t="str">
            <v>170508</v>
          </cell>
          <cell r="M961" t="str">
            <v>Заволжское с/п, п.Заволжскй</v>
          </cell>
          <cell r="N961" t="str">
            <v>Заволжское с/п, п.Заволжскй2В</v>
          </cell>
          <cell r="O961" t="str">
            <v>Аренда</v>
          </cell>
        </row>
        <row r="962">
          <cell r="A962" t="str">
            <v>E021</v>
          </cell>
          <cell r="B962" t="str">
            <v>11878-Пятерочка</v>
          </cell>
          <cell r="C962" t="str">
            <v>11878</v>
          </cell>
          <cell r="D962" t="str">
            <v>X500/13SZE021</v>
          </cell>
          <cell r="E962" t="str">
            <v>E1024641</v>
          </cell>
          <cell r="F962" t="str">
            <v>ТС Пятерочка</v>
          </cell>
          <cell r="G962" t="str">
            <v>Северо-Запад</v>
          </cell>
          <cell r="H962" t="str">
            <v>Северо-Запад 3</v>
          </cell>
          <cell r="I962" t="str">
            <v>Кластер Северо-Запад 05 Тосно</v>
          </cell>
          <cell r="J962" t="str">
            <v>Ленинградская обл.</v>
          </cell>
          <cell r="K962" t="str">
            <v>22.02.2018</v>
          </cell>
          <cell r="L962" t="str">
            <v>187000</v>
          </cell>
          <cell r="M962" t="str">
            <v>г.Тосно</v>
          </cell>
          <cell r="N962" t="str">
            <v>г.Тосно, Серова ул, 40</v>
          </cell>
          <cell r="O962" t="str">
            <v>Аренда</v>
          </cell>
        </row>
        <row r="963">
          <cell r="A963" t="str">
            <v>E022</v>
          </cell>
          <cell r="B963" t="str">
            <v>13926-Пятерочка</v>
          </cell>
          <cell r="C963" t="str">
            <v>13926</v>
          </cell>
          <cell r="D963" t="str">
            <v>X500/13SZE022</v>
          </cell>
          <cell r="E963" t="str">
            <v>E1024643</v>
          </cell>
          <cell r="F963" t="str">
            <v>ТС Пятерочка</v>
          </cell>
          <cell r="G963" t="str">
            <v>Северо-Запад</v>
          </cell>
          <cell r="H963" t="str">
            <v>Северо-Запад 1</v>
          </cell>
          <cell r="I963" t="str">
            <v>Кластер Северо-Запад 21 Апатиты</v>
          </cell>
          <cell r="J963" t="str">
            <v>Республика Карелия</v>
          </cell>
          <cell r="K963" t="str">
            <v>22.02.2018</v>
          </cell>
          <cell r="L963" t="str">
            <v>186930</v>
          </cell>
          <cell r="M963" t="str">
            <v>г.Костомукша</v>
          </cell>
          <cell r="N963" t="str">
            <v>г.Костомукша, Горняков пр-кт, 4А</v>
          </cell>
          <cell r="O963" t="str">
            <v>Аренда</v>
          </cell>
        </row>
        <row r="964">
          <cell r="A964" t="str">
            <v>E023</v>
          </cell>
          <cell r="B964" t="str">
            <v>11731-Пятерочка</v>
          </cell>
          <cell r="C964" t="str">
            <v>11731</v>
          </cell>
          <cell r="D964" t="str">
            <v>X500/13SZE023</v>
          </cell>
          <cell r="E964" t="str">
            <v>E1024642</v>
          </cell>
          <cell r="F964" t="str">
            <v>ТС Пятерочка</v>
          </cell>
          <cell r="G964" t="str">
            <v>Северо-Запад</v>
          </cell>
          <cell r="H964" t="str">
            <v>Северо-Запад 3</v>
          </cell>
          <cell r="I964" t="str">
            <v>Кластер Северо-Запад 05 Тосно</v>
          </cell>
          <cell r="J964" t="str">
            <v>Ленинградская обл.</v>
          </cell>
          <cell r="K964" t="str">
            <v>23.02.2018</v>
          </cell>
          <cell r="L964" t="str">
            <v>187021</v>
          </cell>
          <cell r="M964" t="str">
            <v>гп.Федоровское</v>
          </cell>
          <cell r="N964" t="str">
            <v>гп.Федоровское, Центральная ул, 15</v>
          </cell>
          <cell r="O964" t="str">
            <v>Аренда</v>
          </cell>
        </row>
        <row r="965">
          <cell r="A965" t="str">
            <v>E041</v>
          </cell>
          <cell r="B965" t="str">
            <v>13920-Пятерочка</v>
          </cell>
          <cell r="C965" t="str">
            <v>13920</v>
          </cell>
          <cell r="D965" t="str">
            <v>X500/13SZE041</v>
          </cell>
          <cell r="E965" t="str">
            <v>E1024658</v>
          </cell>
          <cell r="F965" t="str">
            <v>ТС Пятерочка</v>
          </cell>
          <cell r="G965" t="str">
            <v>Северо-Запад</v>
          </cell>
          <cell r="H965" t="str">
            <v>Северо-Запад 1</v>
          </cell>
          <cell r="I965" t="str">
            <v>Кластер Северо-Запад 01 ЛО Волхов-Тихвин</v>
          </cell>
          <cell r="J965" t="str">
            <v>Ленинградская обл.</v>
          </cell>
          <cell r="K965" t="str">
            <v>29.03.2018</v>
          </cell>
          <cell r="L965" t="str">
            <v>187556</v>
          </cell>
          <cell r="M965" t="str">
            <v>г.Тихвин</v>
          </cell>
          <cell r="N965" t="str">
            <v>г.Тихвин, Ильинская ул, 60</v>
          </cell>
          <cell r="O965" t="str">
            <v>Аренда</v>
          </cell>
        </row>
        <row r="966">
          <cell r="A966" t="str">
            <v>E076</v>
          </cell>
          <cell r="B966" t="str">
            <v>13858-Пятерочка</v>
          </cell>
          <cell r="C966" t="str">
            <v>13858</v>
          </cell>
          <cell r="D966" t="str">
            <v>X500/13SZE076</v>
          </cell>
          <cell r="E966" t="str">
            <v>E1024659</v>
          </cell>
          <cell r="F966" t="str">
            <v>ТС Пятерочка</v>
          </cell>
          <cell r="G966" t="str">
            <v>Северо-Запад</v>
          </cell>
          <cell r="H966" t="str">
            <v>Северо-Запад 3</v>
          </cell>
          <cell r="I966" t="str">
            <v>Кластер Северо-Запад 10 СПБ-ЛО-Петергоф</v>
          </cell>
          <cell r="J966" t="str">
            <v>Ленинградская обл.</v>
          </cell>
          <cell r="K966" t="str">
            <v>22.02.2018</v>
          </cell>
          <cell r="L966" t="str">
            <v>188480</v>
          </cell>
          <cell r="M966" t="str">
            <v>г.Кингисепп</v>
          </cell>
          <cell r="N966" t="str">
            <v>г.Кингисепп, Октябрьская ул, 1/10Б</v>
          </cell>
          <cell r="O966" t="str">
            <v>Аренда</v>
          </cell>
        </row>
        <row r="967">
          <cell r="A967" t="str">
            <v>E086</v>
          </cell>
          <cell r="B967" t="str">
            <v>13969-Пятерочка</v>
          </cell>
          <cell r="C967" t="str">
            <v>13969</v>
          </cell>
          <cell r="D967" t="str">
            <v>X500/13SZE086</v>
          </cell>
          <cell r="E967" t="str">
            <v>E1024681</v>
          </cell>
          <cell r="F967" t="str">
            <v>ТС Пятерочка</v>
          </cell>
          <cell r="G967" t="str">
            <v>Северо-Запад</v>
          </cell>
          <cell r="H967" t="str">
            <v>Северо-Запад 1</v>
          </cell>
          <cell r="I967" t="str">
            <v>Кластер Северо-Запад 01 ЛО Волхов-Тихвин</v>
          </cell>
          <cell r="J967" t="str">
            <v>Ленинградская обл.</v>
          </cell>
          <cell r="K967" t="str">
            <v>30.03.2018</v>
          </cell>
          <cell r="L967" t="str">
            <v>187110</v>
          </cell>
          <cell r="M967" t="str">
            <v>г.Кириши</v>
          </cell>
          <cell r="N967" t="str">
            <v>г.Кириши, Волховская наб, 52</v>
          </cell>
          <cell r="O967" t="str">
            <v>Аренда</v>
          </cell>
        </row>
        <row r="968">
          <cell r="A968" t="str">
            <v>E138</v>
          </cell>
          <cell r="B968" t="str">
            <v>11685-Пятерочка</v>
          </cell>
          <cell r="C968" t="str">
            <v>11685</v>
          </cell>
          <cell r="D968" t="str">
            <v>X500/13SZE138</v>
          </cell>
          <cell r="E968" t="str">
            <v>E1024743</v>
          </cell>
          <cell r="F968" t="str">
            <v>ТС Пятерочка</v>
          </cell>
          <cell r="G968" t="str">
            <v>Северо-Запад</v>
          </cell>
          <cell r="H968" t="str">
            <v>Северо-Запад 1</v>
          </cell>
          <cell r="I968" t="str">
            <v>Кластер Северо-Запад 12 СПБ-ЛО-Всеволожс</v>
          </cell>
          <cell r="J968" t="str">
            <v>Ленинградская обл.</v>
          </cell>
          <cell r="K968" t="str">
            <v>30.03.2018</v>
          </cell>
          <cell r="L968" t="str">
            <v>188663</v>
          </cell>
          <cell r="M968" t="str">
            <v>гп.Кузьмоловский</v>
          </cell>
          <cell r="N968" t="str">
            <v>гп.Кузьмоловский, Железнодорожная ул, 5Б</v>
          </cell>
          <cell r="O968" t="str">
            <v>Аренда</v>
          </cell>
        </row>
        <row r="969">
          <cell r="A969" t="str">
            <v>E158</v>
          </cell>
          <cell r="B969" t="str">
            <v>13982-Пятерочка</v>
          </cell>
          <cell r="C969" t="str">
            <v>13982</v>
          </cell>
          <cell r="D969" t="str">
            <v>X500/13SZE158</v>
          </cell>
          <cell r="E969" t="str">
            <v>E1024745</v>
          </cell>
          <cell r="F969" t="str">
            <v>ТС Пятерочка</v>
          </cell>
          <cell r="G969" t="str">
            <v>Северо-Запад</v>
          </cell>
          <cell r="H969" t="str">
            <v>Северо-Запад 2</v>
          </cell>
          <cell r="I969" t="str">
            <v>Кластер Северо-Запад 06 Великие Луки</v>
          </cell>
          <cell r="J969" t="str">
            <v>Псковская обл.</v>
          </cell>
          <cell r="K969" t="str">
            <v>15.05.2018</v>
          </cell>
          <cell r="L969" t="str">
            <v>182113</v>
          </cell>
          <cell r="M969" t="str">
            <v>г.Великие Луки</v>
          </cell>
          <cell r="N969" t="str">
            <v>г.Великие Луки, Некрасова ул, 3/31</v>
          </cell>
          <cell r="O969" t="str">
            <v>Аренда</v>
          </cell>
        </row>
        <row r="970">
          <cell r="A970" t="str">
            <v>E169</v>
          </cell>
          <cell r="B970" t="str">
            <v>13790-Пятерочка</v>
          </cell>
          <cell r="C970" t="str">
            <v>13790</v>
          </cell>
          <cell r="D970" t="str">
            <v>X500/13SZE169</v>
          </cell>
          <cell r="E970" t="str">
            <v>E1024817</v>
          </cell>
          <cell r="F970" t="str">
            <v>ТС Пятерочка</v>
          </cell>
          <cell r="G970" t="str">
            <v>Северо-Запад</v>
          </cell>
          <cell r="H970" t="str">
            <v>Северо-Запад 3</v>
          </cell>
          <cell r="I970" t="str">
            <v>Кластер Северо-Запад 19 СПБ-Охта</v>
          </cell>
          <cell r="J970" t="str">
            <v>г. Санкт-Петербург</v>
          </cell>
          <cell r="K970" t="str">
            <v>06.07.2018</v>
          </cell>
          <cell r="L970" t="str">
            <v>192012</v>
          </cell>
          <cell r="M970" t="str">
            <v>г.Санкт-Петербург</v>
          </cell>
          <cell r="N970" t="str">
            <v>г.Санкт-Петербург, 2-ой Рабфаковский пер, 22 лит.Ц,п.1Н</v>
          </cell>
          <cell r="O970" t="str">
            <v>Аренда</v>
          </cell>
        </row>
        <row r="971">
          <cell r="A971" t="str">
            <v>E228</v>
          </cell>
          <cell r="B971" t="str">
            <v>12551-Пятерочка</v>
          </cell>
          <cell r="C971" t="str">
            <v>12551</v>
          </cell>
          <cell r="D971" t="str">
            <v>X500/13CTE228</v>
          </cell>
          <cell r="E971" t="str">
            <v>E1017645</v>
          </cell>
          <cell r="F971" t="str">
            <v>ТС Пятерочка</v>
          </cell>
          <cell r="G971" t="str">
            <v>Северо-Запад</v>
          </cell>
          <cell r="H971" t="str">
            <v>Северо-Запад 2</v>
          </cell>
          <cell r="I971" t="str">
            <v>Кластер Северо-Запад 09 Тверь-Запад</v>
          </cell>
          <cell r="J971" t="str">
            <v>Тверская обл.</v>
          </cell>
          <cell r="K971" t="str">
            <v>22.03.2018</v>
          </cell>
          <cell r="L971" t="str">
            <v>170037</v>
          </cell>
          <cell r="M971" t="str">
            <v>г.Тверь</v>
          </cell>
          <cell r="N971" t="str">
            <v>г.Тверь, Склизкова ул, 102 Б</v>
          </cell>
          <cell r="O971" t="str">
            <v>Аренда</v>
          </cell>
        </row>
        <row r="972">
          <cell r="A972" t="str">
            <v>E229</v>
          </cell>
          <cell r="B972" t="str">
            <v>14081-Пятерочка</v>
          </cell>
          <cell r="C972" t="str">
            <v>14081</v>
          </cell>
          <cell r="D972" t="str">
            <v>X500/13CTE229</v>
          </cell>
          <cell r="E972" t="str">
            <v>E1024833</v>
          </cell>
          <cell r="F972" t="str">
            <v>ТС Пятерочка</v>
          </cell>
          <cell r="G972" t="str">
            <v>Северо-Запад</v>
          </cell>
          <cell r="H972" t="str">
            <v>Северо-Запад 2</v>
          </cell>
          <cell r="I972" t="str">
            <v>Кластер Северо-Запад 07 Тверь-Центр</v>
          </cell>
          <cell r="J972" t="str">
            <v>Тверская обл.</v>
          </cell>
          <cell r="K972" t="str">
            <v>27.03.2018</v>
          </cell>
          <cell r="L972" t="str">
            <v>172003</v>
          </cell>
          <cell r="M972" t="str">
            <v>г.Торжок</v>
          </cell>
          <cell r="N972" t="str">
            <v>г.Торжок, Кутузова ул, 1-А</v>
          </cell>
          <cell r="O972" t="str">
            <v>Аренда</v>
          </cell>
        </row>
        <row r="973">
          <cell r="A973" t="str">
            <v>E239</v>
          </cell>
          <cell r="B973" t="str">
            <v>10959-Пятерочка</v>
          </cell>
          <cell r="C973" t="str">
            <v>10959</v>
          </cell>
          <cell r="D973" t="str">
            <v>X500/13CTE239</v>
          </cell>
          <cell r="E973" t="str">
            <v>E1014816</v>
          </cell>
          <cell r="F973" t="str">
            <v>ТС Пятерочка</v>
          </cell>
          <cell r="G973" t="str">
            <v>Северо-Запад</v>
          </cell>
          <cell r="H973" t="str">
            <v>Северо-Запад 2</v>
          </cell>
          <cell r="I973" t="str">
            <v>Кластер Северо-Запад 07 Тверь-Центр</v>
          </cell>
          <cell r="J973" t="str">
            <v>Тверская обл.</v>
          </cell>
          <cell r="K973" t="str">
            <v>23.03.2018</v>
          </cell>
          <cell r="L973" t="str">
            <v>171158</v>
          </cell>
          <cell r="M973" t="str">
            <v>г.Вышний Волочек</v>
          </cell>
          <cell r="N973" t="str">
            <v>г.Вышний Волочек, Казанский пр-кт, 121</v>
          </cell>
          <cell r="O973" t="str">
            <v>Аренда</v>
          </cell>
        </row>
        <row r="974">
          <cell r="A974" t="str">
            <v>E269</v>
          </cell>
          <cell r="B974" t="str">
            <v>14012-Пятерочка</v>
          </cell>
          <cell r="C974" t="str">
            <v>14012</v>
          </cell>
          <cell r="D974" t="str">
            <v>X500/13SZE269</v>
          </cell>
          <cell r="E974" t="str">
            <v>E1025008</v>
          </cell>
          <cell r="F974" t="str">
            <v>ТС Пятерочка</v>
          </cell>
          <cell r="G974" t="str">
            <v>Северо-Запад</v>
          </cell>
          <cell r="H974" t="str">
            <v>Северо-Запад 1</v>
          </cell>
          <cell r="I974" t="str">
            <v>Кластер Северо-Запад 15 Мурманск</v>
          </cell>
          <cell r="J974" t="str">
            <v>Мурманская обл.</v>
          </cell>
          <cell r="K974" t="str">
            <v>07.04.2018</v>
          </cell>
          <cell r="L974" t="str">
            <v>184606</v>
          </cell>
          <cell r="M974" t="str">
            <v>г.Североморск</v>
          </cell>
          <cell r="N974" t="str">
            <v>г.Североморск, Сафонова ул, 25</v>
          </cell>
          <cell r="O974" t="str">
            <v>Аренда</v>
          </cell>
        </row>
        <row r="975">
          <cell r="A975" t="str">
            <v>E271</v>
          </cell>
          <cell r="B975" t="str">
            <v>14165-Пятерочка</v>
          </cell>
          <cell r="C975" t="str">
            <v>14165</v>
          </cell>
          <cell r="D975" t="str">
            <v>X500/13CTE271</v>
          </cell>
          <cell r="E975" t="str">
            <v>E1025020</v>
          </cell>
          <cell r="F975" t="str">
            <v>ТС Пятерочка</v>
          </cell>
          <cell r="G975" t="str">
            <v>Северо-Запад</v>
          </cell>
          <cell r="H975" t="str">
            <v>Северо-Запад 2</v>
          </cell>
          <cell r="I975" t="str">
            <v>Кластер Северо-Запад 09 Тверь-Запад</v>
          </cell>
          <cell r="J975" t="str">
            <v>Тверская обл.</v>
          </cell>
          <cell r="K975" t="str">
            <v>24.03.2018</v>
          </cell>
          <cell r="L975" t="str">
            <v>172840</v>
          </cell>
          <cell r="M975" t="str">
            <v>г.Торопец</v>
          </cell>
          <cell r="N975" t="str">
            <v>г.Торопец, Советская ул, 119</v>
          </cell>
          <cell r="O975" t="str">
            <v>Аренда</v>
          </cell>
        </row>
        <row r="976">
          <cell r="A976" t="str">
            <v>E292</v>
          </cell>
          <cell r="B976" t="str">
            <v>14220-Пятерочка</v>
          </cell>
          <cell r="C976" t="str">
            <v>14220</v>
          </cell>
          <cell r="D976" t="str">
            <v>X500/13SZE292</v>
          </cell>
          <cell r="E976" t="str">
            <v>E1025047</v>
          </cell>
          <cell r="F976" t="str">
            <v>ТС Пятерочка</v>
          </cell>
          <cell r="G976" t="str">
            <v>Северо-Запад</v>
          </cell>
          <cell r="H976" t="str">
            <v>Северо-Запад 1</v>
          </cell>
          <cell r="I976" t="str">
            <v>Кластер Северо-Запад 21 Апатиты</v>
          </cell>
          <cell r="J976" t="str">
            <v>Мурманская обл.</v>
          </cell>
          <cell r="K976" t="str">
            <v>12.04.2018</v>
          </cell>
          <cell r="L976" t="str">
            <v>184703</v>
          </cell>
          <cell r="M976" t="str">
            <v>пгт.Умба</v>
          </cell>
          <cell r="N976" t="str">
            <v>пгт.Умба, Победы ул, 41</v>
          </cell>
          <cell r="O976" t="str">
            <v>Аренда</v>
          </cell>
        </row>
        <row r="977">
          <cell r="A977" t="str">
            <v>E293</v>
          </cell>
          <cell r="B977" t="str">
            <v>14221-Пятерочка</v>
          </cell>
          <cell r="C977" t="str">
            <v>14221</v>
          </cell>
          <cell r="D977" t="str">
            <v>X500/13SZE293</v>
          </cell>
          <cell r="E977" t="str">
            <v>E1025048</v>
          </cell>
          <cell r="F977" t="str">
            <v>ТС Пятерочка</v>
          </cell>
          <cell r="G977" t="str">
            <v>Северо-Запад</v>
          </cell>
          <cell r="H977" t="str">
            <v>Северо-Запад 1</v>
          </cell>
          <cell r="I977" t="str">
            <v>Кластер Северо-Запад 15 Мурманск</v>
          </cell>
          <cell r="J977" t="str">
            <v>Мурманская обл.</v>
          </cell>
          <cell r="K977" t="str">
            <v>11.05.2018</v>
          </cell>
          <cell r="L977" t="str">
            <v>184372</v>
          </cell>
          <cell r="M977" t="str">
            <v>п.Видяево</v>
          </cell>
          <cell r="N977" t="str">
            <v>п.Видяево, Центральная ул, 13</v>
          </cell>
          <cell r="O977" t="str">
            <v>Аренда</v>
          </cell>
        </row>
        <row r="978">
          <cell r="A978" t="str">
            <v>E384</v>
          </cell>
          <cell r="B978" t="str">
            <v>14187-Пятерочка</v>
          </cell>
          <cell r="C978" t="str">
            <v>14187</v>
          </cell>
          <cell r="D978" t="str">
            <v>X500/13SZE384</v>
          </cell>
          <cell r="E978" t="str">
            <v>E1025167</v>
          </cell>
          <cell r="F978" t="str">
            <v>ТС Пятерочка</v>
          </cell>
          <cell r="G978" t="str">
            <v>Северо-Запад</v>
          </cell>
          <cell r="H978" t="str">
            <v>Северо-Запад 2</v>
          </cell>
          <cell r="I978" t="str">
            <v>Кластер Северо-Запад 03 Псков</v>
          </cell>
          <cell r="J978" t="str">
            <v>Псковская обл.</v>
          </cell>
          <cell r="K978" t="str">
            <v>20.04.2018</v>
          </cell>
          <cell r="L978" t="str">
            <v>181370</v>
          </cell>
          <cell r="M978" t="str">
            <v>рп.Пушкинские Горы</v>
          </cell>
          <cell r="N978" t="str">
            <v>рп.Пушкинские Горы, Ленина ул, 20А</v>
          </cell>
          <cell r="O978" t="str">
            <v>Аренда</v>
          </cell>
        </row>
        <row r="979">
          <cell r="A979" t="str">
            <v>E522</v>
          </cell>
          <cell r="B979" t="str">
            <v>14467-Пятерочка</v>
          </cell>
          <cell r="C979" t="str">
            <v>14467</v>
          </cell>
          <cell r="D979" t="str">
            <v>X500/13SZE522</v>
          </cell>
          <cell r="E979" t="str">
            <v>E1025336</v>
          </cell>
          <cell r="F979" t="str">
            <v>ТС Пятерочка</v>
          </cell>
          <cell r="G979" t="str">
            <v>Северо-Запад</v>
          </cell>
          <cell r="H979" t="str">
            <v>Северо-Запад 2</v>
          </cell>
          <cell r="I979" t="str">
            <v>Кластер Северо-Запад 04 Новгород</v>
          </cell>
          <cell r="J979" t="str">
            <v>Новгородская обл.</v>
          </cell>
          <cell r="K979" t="str">
            <v>28.09.2018</v>
          </cell>
          <cell r="L979" t="str">
            <v>173014</v>
          </cell>
          <cell r="M979" t="str">
            <v>г.Великий Новгород</v>
          </cell>
          <cell r="N979" t="str">
            <v>г.Великий Новгород, Московская ул, 28 к.1</v>
          </cell>
          <cell r="O979" t="str">
            <v>Аренда</v>
          </cell>
        </row>
        <row r="980">
          <cell r="A980" t="str">
            <v>E527</v>
          </cell>
          <cell r="B980" t="str">
            <v>14456-Пятерочка</v>
          </cell>
          <cell r="C980" t="str">
            <v>14456</v>
          </cell>
          <cell r="D980" t="str">
            <v>X500/13CTE527</v>
          </cell>
          <cell r="E980" t="str">
            <v>E1025325</v>
          </cell>
          <cell r="F980" t="str">
            <v>ТС Пятерочка</v>
          </cell>
          <cell r="G980" t="str">
            <v>Северо-Запад</v>
          </cell>
          <cell r="H980" t="str">
            <v>Северо-Запад 2</v>
          </cell>
          <cell r="I980" t="str">
            <v>Кластер Северо-Запад 08 Тверь-Восток</v>
          </cell>
          <cell r="J980" t="str">
            <v>Тверская обл.</v>
          </cell>
          <cell r="K980" t="str">
            <v>27.04.2018</v>
          </cell>
          <cell r="L980" t="str">
            <v>170100</v>
          </cell>
          <cell r="M980" t="str">
            <v>г.Тверь</v>
          </cell>
          <cell r="N980" t="str">
            <v>г.Тверь, Андрея Дементьева ул, 3</v>
          </cell>
          <cell r="O980" t="str">
            <v>Аренда</v>
          </cell>
        </row>
        <row r="981">
          <cell r="A981" t="str">
            <v>E528</v>
          </cell>
          <cell r="B981" t="str">
            <v>14403-Пятерочка</v>
          </cell>
          <cell r="C981" t="str">
            <v>14403</v>
          </cell>
          <cell r="D981" t="str">
            <v>X500/13CTE528</v>
          </cell>
          <cell r="E981" t="str">
            <v>E1025303</v>
          </cell>
          <cell r="F981" t="str">
            <v>ТС Пятерочка</v>
          </cell>
          <cell r="G981" t="str">
            <v>Северо-Запад</v>
          </cell>
          <cell r="H981" t="str">
            <v>Северо-Запад 2</v>
          </cell>
          <cell r="I981" t="str">
            <v>Кластер Северо-Запад 08 Тверь-Восток</v>
          </cell>
          <cell r="J981" t="str">
            <v>Тверская обл.</v>
          </cell>
          <cell r="K981" t="str">
            <v>18.05.2018</v>
          </cell>
          <cell r="L981" t="str">
            <v>170517</v>
          </cell>
          <cell r="M981" t="str">
            <v>пгт.Васильевский Мох</v>
          </cell>
          <cell r="N981" t="str">
            <v>пгт.Васильевский Мох, Почтовая ул, 10</v>
          </cell>
          <cell r="O981" t="str">
            <v>Аренда</v>
          </cell>
        </row>
        <row r="982">
          <cell r="A982" t="str">
            <v>E562</v>
          </cell>
          <cell r="B982" t="str">
            <v>11867-Пятерочка</v>
          </cell>
          <cell r="C982" t="str">
            <v>11867</v>
          </cell>
          <cell r="D982" t="str">
            <v>X500/13SZE562</v>
          </cell>
          <cell r="E982" t="str">
            <v>E1025482</v>
          </cell>
          <cell r="F982" t="str">
            <v>ТС Пятерочка</v>
          </cell>
          <cell r="G982" t="str">
            <v>Северо-Запад</v>
          </cell>
          <cell r="H982" t="str">
            <v>Северо-Запад 3</v>
          </cell>
          <cell r="I982" t="str">
            <v>Кластер Северо-Запад 17 ЛО-Сертолово</v>
          </cell>
          <cell r="J982" t="str">
            <v>Ленинградская обл.</v>
          </cell>
          <cell r="K982" t="str">
            <v>11.05.2018</v>
          </cell>
          <cell r="L982" t="str">
            <v>188653</v>
          </cell>
          <cell r="M982" t="str">
            <v>д.Агалатово</v>
          </cell>
          <cell r="N982" t="str">
            <v>д.Агалатово, Приозерское ш, 10</v>
          </cell>
          <cell r="O982" t="str">
            <v>Аренда</v>
          </cell>
        </row>
        <row r="983">
          <cell r="A983" t="str">
            <v>E565</v>
          </cell>
          <cell r="B983" t="str">
            <v>14515-Пятерочка</v>
          </cell>
          <cell r="C983" t="str">
            <v>14515</v>
          </cell>
          <cell r="D983" t="str">
            <v>X500/13CTE565</v>
          </cell>
          <cell r="E983" t="str">
            <v>E1025486</v>
          </cell>
          <cell r="F983" t="str">
            <v>ТС Пятерочка</v>
          </cell>
          <cell r="G983" t="str">
            <v>Северо-Запад</v>
          </cell>
          <cell r="H983" t="str">
            <v>Северо-Запад 2</v>
          </cell>
          <cell r="I983" t="str">
            <v>Кластер Северо-Запад 08 Тверь-Восток</v>
          </cell>
          <cell r="J983" t="str">
            <v>Тверская обл.</v>
          </cell>
          <cell r="K983" t="str">
            <v>04.05.2018</v>
          </cell>
          <cell r="L983" t="str">
            <v>170002</v>
          </cell>
          <cell r="M983" t="str">
            <v>г.Тверь</v>
          </cell>
          <cell r="N983" t="str">
            <v>г.Тверь, Макарова ул, 70 Б</v>
          </cell>
          <cell r="O983" t="str">
            <v>Аренда</v>
          </cell>
        </row>
        <row r="984">
          <cell r="A984" t="str">
            <v>E590</v>
          </cell>
          <cell r="B984" t="str">
            <v>14246-Пятерочка</v>
          </cell>
          <cell r="C984" t="str">
            <v>14246</v>
          </cell>
          <cell r="D984" t="str">
            <v>X500/13SZE590</v>
          </cell>
          <cell r="E984" t="str">
            <v>E1025514</v>
          </cell>
          <cell r="F984" t="str">
            <v>ТС Пятерочка</v>
          </cell>
          <cell r="G984" t="str">
            <v>Северо-Запад</v>
          </cell>
          <cell r="H984" t="str">
            <v>Северо-Запад 1</v>
          </cell>
          <cell r="I984" t="str">
            <v>Кластер Северо-Запад 21 Апатиты</v>
          </cell>
          <cell r="J984" t="str">
            <v>Мурманская обл.</v>
          </cell>
          <cell r="K984" t="str">
            <v>11.08.2018</v>
          </cell>
          <cell r="L984" t="str">
            <v>184230</v>
          </cell>
          <cell r="M984" t="str">
            <v>г.Полярные Зори</v>
          </cell>
          <cell r="N984" t="str">
            <v>г.Полярные Зори, Ломоносова ул, 4</v>
          </cell>
          <cell r="O984" t="str">
            <v>Аренда</v>
          </cell>
        </row>
        <row r="985">
          <cell r="A985" t="str">
            <v>E597</v>
          </cell>
          <cell r="B985" t="str">
            <v>14572-Пятерочка</v>
          </cell>
          <cell r="C985" t="str">
            <v>14572</v>
          </cell>
          <cell r="D985" t="str">
            <v>X500/13SZE597</v>
          </cell>
          <cell r="E985" t="str">
            <v>E1025520</v>
          </cell>
          <cell r="F985" t="str">
            <v>ТС Пятерочка</v>
          </cell>
          <cell r="G985" t="str">
            <v>Северо-Запад</v>
          </cell>
          <cell r="H985" t="str">
            <v>Северо-Запад 2</v>
          </cell>
          <cell r="I985" t="str">
            <v>Кластер Северо-Запад 03 Псков</v>
          </cell>
          <cell r="J985" t="str">
            <v>Псковская обл.</v>
          </cell>
          <cell r="K985" t="str">
            <v>08.05.2018</v>
          </cell>
          <cell r="L985" t="str">
            <v>180024</v>
          </cell>
          <cell r="M985" t="str">
            <v>г.Псков</v>
          </cell>
          <cell r="N985" t="str">
            <v>г.Псков, Рокоссовского ул, 16</v>
          </cell>
          <cell r="O985" t="str">
            <v>Аренда</v>
          </cell>
        </row>
        <row r="986">
          <cell r="A986" t="str">
            <v>E643</v>
          </cell>
          <cell r="B986" t="str">
            <v>14594-Пятерочка</v>
          </cell>
          <cell r="C986" t="str">
            <v>14594</v>
          </cell>
          <cell r="D986" t="str">
            <v>X500/13SZE643</v>
          </cell>
          <cell r="E986" t="str">
            <v>E1025601</v>
          </cell>
          <cell r="F986" t="str">
            <v>ТС Пятерочка</v>
          </cell>
          <cell r="G986" t="str">
            <v>Северо-Запад</v>
          </cell>
          <cell r="H986" t="str">
            <v>Северо-Запад 2</v>
          </cell>
          <cell r="I986" t="str">
            <v>Кластер Северо-Запад 04 Новгород</v>
          </cell>
          <cell r="J986" t="str">
            <v>Новгородская обл.</v>
          </cell>
          <cell r="K986" t="str">
            <v>22.05.2018</v>
          </cell>
          <cell r="L986" t="str">
            <v>173015</v>
          </cell>
          <cell r="M986" t="str">
            <v>г.Великий Новгород</v>
          </cell>
          <cell r="N986" t="str">
            <v>г.Великий Новгород, Нехинская ул, 24 к.1</v>
          </cell>
          <cell r="O986" t="str">
            <v>Аренда</v>
          </cell>
        </row>
        <row r="987">
          <cell r="A987" t="str">
            <v>E673</v>
          </cell>
          <cell r="B987" t="str">
            <v>12778-Пятерочка</v>
          </cell>
          <cell r="C987" t="str">
            <v>12778</v>
          </cell>
          <cell r="D987" t="str">
            <v>X500/13SZE673</v>
          </cell>
          <cell r="E987" t="str">
            <v>E1025679</v>
          </cell>
          <cell r="F987" t="str">
            <v>ТС Пятерочка</v>
          </cell>
          <cell r="G987" t="str">
            <v>Северо-Запад</v>
          </cell>
          <cell r="H987" t="str">
            <v>Северо-Запад 1</v>
          </cell>
          <cell r="I987" t="str">
            <v>Кластер Северо-Запад 21 Апатиты</v>
          </cell>
          <cell r="J987" t="str">
            <v>Мурманская обл.</v>
          </cell>
          <cell r="K987" t="str">
            <v>22.05.2018</v>
          </cell>
          <cell r="L987" t="str">
            <v>184046</v>
          </cell>
          <cell r="M987" t="str">
            <v>г.Кандалакша</v>
          </cell>
          <cell r="N987" t="str">
            <v>г.Кандалакша, Наймушина ул, 3</v>
          </cell>
          <cell r="O987" t="str">
            <v>Аренда</v>
          </cell>
        </row>
        <row r="988">
          <cell r="A988" t="str">
            <v>E693</v>
          </cell>
          <cell r="B988" t="str">
            <v>14629-Пятерочка</v>
          </cell>
          <cell r="C988" t="str">
            <v>14629</v>
          </cell>
          <cell r="D988" t="str">
            <v>X500/13SZE693</v>
          </cell>
          <cell r="E988" t="str">
            <v>E1025723</v>
          </cell>
          <cell r="F988" t="str">
            <v>ТС Пятерочка</v>
          </cell>
          <cell r="G988" t="str">
            <v>Северо-Запад</v>
          </cell>
          <cell r="H988" t="str">
            <v>Северо-Запад 2</v>
          </cell>
          <cell r="I988" t="str">
            <v>Кластер Северо-Запад 06 Великие Луки</v>
          </cell>
          <cell r="J988" t="str">
            <v>Псковская обл.</v>
          </cell>
          <cell r="K988" t="str">
            <v>15.06.2018</v>
          </cell>
          <cell r="L988" t="str">
            <v>182113</v>
          </cell>
          <cell r="M988" t="str">
            <v>г.Великие Луки</v>
          </cell>
          <cell r="N988" t="str">
            <v>г.Великие Луки, Октябрьский пр-кт, 60</v>
          </cell>
          <cell r="O988" t="str">
            <v>Аренда</v>
          </cell>
        </row>
        <row r="989">
          <cell r="A989" t="str">
            <v>E710</v>
          </cell>
          <cell r="B989" t="str">
            <v>14408-Пятерочка</v>
          </cell>
          <cell r="C989" t="str">
            <v>14408</v>
          </cell>
          <cell r="D989" t="str">
            <v>X500/13CTE710</v>
          </cell>
          <cell r="E989" t="str">
            <v>E1025280</v>
          </cell>
          <cell r="F989" t="str">
            <v>ТС Пятерочка</v>
          </cell>
          <cell r="G989" t="str">
            <v>Северо-Запад</v>
          </cell>
          <cell r="H989" t="str">
            <v>Северо-Запад 2</v>
          </cell>
          <cell r="I989" t="str">
            <v>Кластер Северо-Запад 09 Тверь-Запад</v>
          </cell>
          <cell r="J989" t="str">
            <v>Тверская обл.</v>
          </cell>
          <cell r="K989" t="str">
            <v>07.06.2018</v>
          </cell>
          <cell r="L989" t="str">
            <v>170043</v>
          </cell>
          <cell r="M989" t="str">
            <v>г.Тверь</v>
          </cell>
          <cell r="N989" t="str">
            <v>г.Тверь, Можайского ул, 60 к.1,2,п.5</v>
          </cell>
          <cell r="O989" t="str">
            <v>Аренда</v>
          </cell>
        </row>
        <row r="990">
          <cell r="A990" t="str">
            <v>E751</v>
          </cell>
          <cell r="B990" t="str">
            <v>14742-Пятерочка</v>
          </cell>
          <cell r="C990" t="str">
            <v>14742</v>
          </cell>
          <cell r="D990" t="str">
            <v>X500/13SZE751</v>
          </cell>
          <cell r="E990" t="str">
            <v>E1025871</v>
          </cell>
          <cell r="F990" t="str">
            <v>ТС Пятерочка</v>
          </cell>
          <cell r="G990" t="str">
            <v>Северо-Запад</v>
          </cell>
          <cell r="H990" t="str">
            <v>Северо-Запад 2</v>
          </cell>
          <cell r="I990" t="str">
            <v>Кластер Северо-Запад 03 Псков</v>
          </cell>
          <cell r="J990" t="str">
            <v>Псковская обл.</v>
          </cell>
          <cell r="K990" t="str">
            <v>12.06.2018</v>
          </cell>
          <cell r="L990" t="str">
            <v>180020</v>
          </cell>
          <cell r="M990" t="str">
            <v>г.Псков</v>
          </cell>
          <cell r="N990" t="str">
            <v>г.Псков, Алексея Алёхина ул, 4 А</v>
          </cell>
          <cell r="O990" t="str">
            <v>Аренда</v>
          </cell>
        </row>
        <row r="991">
          <cell r="A991" t="str">
            <v>E793</v>
          </cell>
          <cell r="B991" t="str">
            <v>14771-Пятерочка</v>
          </cell>
          <cell r="C991" t="str">
            <v>14771</v>
          </cell>
          <cell r="D991" t="str">
            <v>X500/13SZE793</v>
          </cell>
          <cell r="E991" t="str">
            <v>E1025908</v>
          </cell>
          <cell r="F991" t="str">
            <v>ТС Пятерочка</v>
          </cell>
          <cell r="G991" t="str">
            <v>Северо-Запад</v>
          </cell>
          <cell r="H991" t="str">
            <v>Северо-Запад 1</v>
          </cell>
          <cell r="I991" t="str">
            <v>Кластер Северо-Запад 16 Карелия</v>
          </cell>
          <cell r="J991" t="str">
            <v>Республика Карелия</v>
          </cell>
          <cell r="K991" t="str">
            <v>17.06.2018</v>
          </cell>
          <cell r="L991" t="str">
            <v>186000</v>
          </cell>
          <cell r="M991" t="str">
            <v>г.Олонец</v>
          </cell>
          <cell r="N991" t="str">
            <v>г.Олонец, Урицкого ул, 15 А,п.1-Н</v>
          </cell>
          <cell r="O991" t="str">
            <v>Аренда</v>
          </cell>
        </row>
        <row r="992">
          <cell r="A992" t="str">
            <v>E828</v>
          </cell>
          <cell r="B992" t="str">
            <v>14824-Пятерочка</v>
          </cell>
          <cell r="C992" t="str">
            <v>14824</v>
          </cell>
          <cell r="D992" t="str">
            <v>X500/13CTE828</v>
          </cell>
          <cell r="E992" t="str">
            <v>E1025952</v>
          </cell>
          <cell r="F992" t="str">
            <v>ТС Пятерочка</v>
          </cell>
          <cell r="G992" t="str">
            <v>Северо-Запад</v>
          </cell>
          <cell r="H992" t="str">
            <v>Северо-Запад 2</v>
          </cell>
          <cell r="I992" t="str">
            <v>Кластер Северо-Запад 07 Тверь-Центр</v>
          </cell>
          <cell r="J992" t="str">
            <v>Тверская обл.</v>
          </cell>
          <cell r="K992" t="str">
            <v>24.07.2018</v>
          </cell>
          <cell r="L992" t="str">
            <v>171210</v>
          </cell>
          <cell r="M992" t="str">
            <v>г.Лихославль</v>
          </cell>
          <cell r="N992" t="str">
            <v>г.Лихославль, Гагарина ул, 39 А</v>
          </cell>
          <cell r="O992" t="str">
            <v>Аренда</v>
          </cell>
        </row>
        <row r="993">
          <cell r="A993" t="str">
            <v>E858</v>
          </cell>
          <cell r="B993" t="str">
            <v>14760-Пятерочка</v>
          </cell>
          <cell r="C993" t="str">
            <v>14760</v>
          </cell>
          <cell r="D993" t="str">
            <v>X500/13SZE858</v>
          </cell>
          <cell r="E993" t="str">
            <v>E1025904</v>
          </cell>
          <cell r="F993" t="str">
            <v>ТС Пятерочка</v>
          </cell>
          <cell r="G993" t="str">
            <v>Северо-Запад</v>
          </cell>
          <cell r="H993" t="str">
            <v>Северо-Запад 1</v>
          </cell>
          <cell r="I993" t="str">
            <v>Кластер Северо-Запад 16 Карелия</v>
          </cell>
          <cell r="J993" t="str">
            <v>Республика Карелия</v>
          </cell>
          <cell r="K993" t="str">
            <v>05.07.2019</v>
          </cell>
          <cell r="L993" t="str">
            <v>185003</v>
          </cell>
          <cell r="M993" t="str">
            <v>г.Петрозаводск</v>
          </cell>
          <cell r="N993" t="str">
            <v>г.Петрозаводск, Александра Невского пр-кт, 40 п.55,56</v>
          </cell>
          <cell r="O993" t="str">
            <v>Аренда</v>
          </cell>
        </row>
        <row r="994">
          <cell r="A994" t="str">
            <v>E916</v>
          </cell>
          <cell r="B994" t="str">
            <v>14903-Пятерочка</v>
          </cell>
          <cell r="C994" t="str">
            <v>14903</v>
          </cell>
          <cell r="D994" t="str">
            <v>X500/13SZE916</v>
          </cell>
          <cell r="E994" t="str">
            <v>E1026053</v>
          </cell>
          <cell r="F994" t="str">
            <v>ТС Пятерочка</v>
          </cell>
          <cell r="G994" t="str">
            <v>Северо-Запад</v>
          </cell>
          <cell r="H994" t="str">
            <v>Северо-Запад 2</v>
          </cell>
          <cell r="I994" t="str">
            <v>Кластер Северо-Запад 04 Новгород</v>
          </cell>
          <cell r="J994" t="str">
            <v>Новгородская обл.</v>
          </cell>
          <cell r="K994" t="str">
            <v>15.06.2018</v>
          </cell>
          <cell r="L994" t="str">
            <v>173021</v>
          </cell>
          <cell r="M994" t="str">
            <v>г.Великий Новгород</v>
          </cell>
          <cell r="N994" t="str">
            <v>г.Великий Новгород, Нехинская ул, 40 стр.1</v>
          </cell>
          <cell r="O994" t="str">
            <v>Аренда</v>
          </cell>
        </row>
        <row r="995">
          <cell r="A995" t="str">
            <v>E946</v>
          </cell>
          <cell r="B995" t="str">
            <v>12361-Пятерочка</v>
          </cell>
          <cell r="C995" t="str">
            <v>12361</v>
          </cell>
          <cell r="D995" t="str">
            <v>X500/13SZE946</v>
          </cell>
          <cell r="E995" t="str">
            <v>E1026075</v>
          </cell>
          <cell r="F995" t="str">
            <v>ТС Пятерочка</v>
          </cell>
          <cell r="G995" t="str">
            <v>Северо-Запад</v>
          </cell>
          <cell r="H995" t="str">
            <v>Северо-Запад 2</v>
          </cell>
          <cell r="I995" t="str">
            <v>Кластер Северо-Запад 03 Псков</v>
          </cell>
          <cell r="J995" t="str">
            <v>Псковская обл.</v>
          </cell>
          <cell r="K995" t="str">
            <v>22.06.2018</v>
          </cell>
          <cell r="L995" t="str">
            <v>180011</v>
          </cell>
          <cell r="M995" t="str">
            <v>г.Псков</v>
          </cell>
          <cell r="N995" t="str">
            <v>г.Псков, Боровая ул, 13</v>
          </cell>
          <cell r="O995" t="str">
            <v>Аренда</v>
          </cell>
        </row>
        <row r="996">
          <cell r="A996" t="str">
            <v>E954</v>
          </cell>
          <cell r="B996" t="str">
            <v>14025-Пятерочка</v>
          </cell>
          <cell r="C996" t="str">
            <v>14025</v>
          </cell>
          <cell r="D996" t="str">
            <v>X500/13SZE954</v>
          </cell>
          <cell r="E996" t="str">
            <v>E1026085</v>
          </cell>
          <cell r="F996" t="str">
            <v>ТС Пятерочка</v>
          </cell>
          <cell r="G996" t="str">
            <v>Северо-Запад</v>
          </cell>
          <cell r="H996" t="str">
            <v>Северо-Запад 2</v>
          </cell>
          <cell r="I996" t="str">
            <v>Кластер Северо-Запад 04 Новгород</v>
          </cell>
          <cell r="J996" t="str">
            <v>Новгородская обл.</v>
          </cell>
          <cell r="K996" t="str">
            <v>13.09.2019</v>
          </cell>
          <cell r="L996" t="str">
            <v>173014</v>
          </cell>
          <cell r="M996" t="str">
            <v>г.Великий Новгород</v>
          </cell>
          <cell r="N996" t="str">
            <v>г.Великий Новгород, Пестовская ул, 26 п.1Н</v>
          </cell>
          <cell r="O996" t="str">
            <v>Аренда</v>
          </cell>
        </row>
        <row r="997">
          <cell r="A997" t="str">
            <v>E955</v>
          </cell>
          <cell r="B997" t="str">
            <v>14046-Пятерочка</v>
          </cell>
          <cell r="C997" t="str">
            <v>14046</v>
          </cell>
          <cell r="D997" t="str">
            <v>X500/13SZE955</v>
          </cell>
          <cell r="E997" t="str">
            <v>E1026063</v>
          </cell>
          <cell r="F997" t="str">
            <v>ТС Пятерочка</v>
          </cell>
          <cell r="G997" t="str">
            <v>Северо-Запад</v>
          </cell>
          <cell r="H997" t="str">
            <v>Северо-Запад 2</v>
          </cell>
          <cell r="I997" t="str">
            <v>Кластер Северо-Запад 04 Новгород</v>
          </cell>
          <cell r="J997" t="str">
            <v>Новгородская обл.</v>
          </cell>
          <cell r="K997" t="str">
            <v>20.11.2018</v>
          </cell>
          <cell r="L997" t="str">
            <v>174409</v>
          </cell>
          <cell r="M997" t="str">
            <v>г.Боровичи</v>
          </cell>
          <cell r="N997" t="str">
            <v>г.Боровичи, Загородная ул, 77</v>
          </cell>
          <cell r="O997" t="str">
            <v>Аренда</v>
          </cell>
        </row>
        <row r="998">
          <cell r="A998" t="str">
            <v>E993</v>
          </cell>
          <cell r="B998" t="str">
            <v>12567-Пятерочка</v>
          </cell>
          <cell r="C998" t="str">
            <v>12567</v>
          </cell>
          <cell r="D998" t="str">
            <v>X500/13SZE993</v>
          </cell>
          <cell r="E998" t="str">
            <v>E1026105</v>
          </cell>
          <cell r="F998" t="str">
            <v>ТС Пятерочка</v>
          </cell>
          <cell r="G998" t="str">
            <v>Северо-Запад</v>
          </cell>
          <cell r="H998" t="str">
            <v>Северо-Запад 3</v>
          </cell>
          <cell r="I998" t="str">
            <v>Кластер Северо-Запад 19 СПБ-Охта</v>
          </cell>
          <cell r="J998" t="str">
            <v>г. Санкт-Петербург</v>
          </cell>
          <cell r="K998" t="str">
            <v>20.08.2018</v>
          </cell>
          <cell r="L998" t="str">
            <v>195271</v>
          </cell>
          <cell r="M998" t="str">
            <v>г.Санкт-Петербург</v>
          </cell>
          <cell r="N998" t="str">
            <v>г.Санкт-Петербург, Бестужевская ул, 7 к6,с1,п5-Н</v>
          </cell>
          <cell r="O998" t="str">
            <v>Аренда</v>
          </cell>
        </row>
        <row r="999">
          <cell r="A999" t="str">
            <v>E994</v>
          </cell>
          <cell r="B999" t="str">
            <v>15009-Пятерочка</v>
          </cell>
          <cell r="C999" t="str">
            <v>15009</v>
          </cell>
          <cell r="D999" t="str">
            <v>X500/13SZE994</v>
          </cell>
          <cell r="E999" t="str">
            <v>E1026113</v>
          </cell>
          <cell r="F999" t="str">
            <v>ТС Пятерочка</v>
          </cell>
          <cell r="G999" t="str">
            <v>Северо-Запад</v>
          </cell>
          <cell r="H999" t="str">
            <v>Северо-Запад 3</v>
          </cell>
          <cell r="I999" t="str">
            <v>Кластер Северо-Запад 13 СПБ Юго-Запад</v>
          </cell>
          <cell r="J999" t="str">
            <v>г. Санкт-Петербург</v>
          </cell>
          <cell r="K999" t="str">
            <v>10.07.2018</v>
          </cell>
          <cell r="L999" t="str">
            <v>198215</v>
          </cell>
          <cell r="M999" t="str">
            <v>г.Санкт-Петербург</v>
          </cell>
          <cell r="N999" t="str">
            <v>г.Санкт-Петербург, Счастливая ул, 5 литА,п1Н2Н</v>
          </cell>
          <cell r="O999" t="str">
            <v>Аренда</v>
          </cell>
        </row>
        <row r="1000">
          <cell r="A1000" t="str">
            <v>G054</v>
          </cell>
          <cell r="B1000" t="str">
            <v>7354-Пятерочка</v>
          </cell>
          <cell r="C1000" t="str">
            <v>7354</v>
          </cell>
          <cell r="D1000" t="str">
            <v>X500/13SZG054</v>
          </cell>
          <cell r="E1000" t="str">
            <v>E1011607</v>
          </cell>
          <cell r="F1000" t="str">
            <v>ТС Пятерочка</v>
          </cell>
          <cell r="G1000" t="str">
            <v>Северо-Запад</v>
          </cell>
          <cell r="H1000" t="str">
            <v>Северо-Запад 2</v>
          </cell>
          <cell r="I1000" t="str">
            <v>Кластер Северо-Запад 03 Псков</v>
          </cell>
          <cell r="J1000" t="str">
            <v>Псковская обл.</v>
          </cell>
          <cell r="K1000" t="str">
            <v>06.01.2017</v>
          </cell>
          <cell r="L1000" t="str">
            <v>181500</v>
          </cell>
          <cell r="M1000" t="str">
            <v>г.Печоры</v>
          </cell>
          <cell r="N1000" t="str">
            <v>г.Печоры, Индустриальная ул., 10 лит.Б</v>
          </cell>
          <cell r="O1000" t="str">
            <v>Аренда</v>
          </cell>
        </row>
        <row r="1001">
          <cell r="A1001" t="str">
            <v>G078</v>
          </cell>
          <cell r="B1001" t="str">
            <v>7602-Пятерочка</v>
          </cell>
          <cell r="C1001" t="str">
            <v>7602</v>
          </cell>
          <cell r="D1001" t="str">
            <v>X500/13SZG078</v>
          </cell>
          <cell r="E1001" t="str">
            <v>E1008235</v>
          </cell>
          <cell r="F1001" t="str">
            <v>ТС Пятерочка</v>
          </cell>
          <cell r="G1001" t="str">
            <v>Северо-Запад</v>
          </cell>
          <cell r="H1001" t="str">
            <v>Северо-Запад 2</v>
          </cell>
          <cell r="I1001" t="str">
            <v>Кластер Северо-Запад 09 Тверь-Запад</v>
          </cell>
          <cell r="J1001" t="str">
            <v>Тверская обл.</v>
          </cell>
          <cell r="K1001" t="str">
            <v>01.07.2016</v>
          </cell>
          <cell r="L1001" t="str">
            <v>170043</v>
          </cell>
          <cell r="M1001" t="str">
            <v>г.Тверь</v>
          </cell>
          <cell r="N1001" t="str">
            <v>г.Тверь, Можайского ул., 61</v>
          </cell>
          <cell r="O1001" t="str">
            <v>Аренда</v>
          </cell>
        </row>
        <row r="1002">
          <cell r="A1002" t="str">
            <v>G079</v>
          </cell>
          <cell r="B1002" t="str">
            <v>7613-Пятерочка</v>
          </cell>
          <cell r="C1002" t="str">
            <v>7613</v>
          </cell>
          <cell r="D1002" t="str">
            <v>X500/13SZG079</v>
          </cell>
          <cell r="E1002" t="str">
            <v>E1011627</v>
          </cell>
          <cell r="F1002" t="str">
            <v>ТС Пятерочка</v>
          </cell>
          <cell r="G1002" t="str">
            <v>Северо-Запад</v>
          </cell>
          <cell r="H1002" t="str">
            <v>Северо-Запад 1</v>
          </cell>
          <cell r="I1002" t="str">
            <v>Кластер Северо-Запад 21 Апатиты</v>
          </cell>
          <cell r="J1002" t="str">
            <v>Республика Карелия</v>
          </cell>
          <cell r="K1002" t="str">
            <v>30.06.2016</v>
          </cell>
          <cell r="L1002" t="str">
            <v>186670</v>
          </cell>
          <cell r="M1002" t="str">
            <v>пгт.Чупа</v>
          </cell>
          <cell r="N1002" t="str">
            <v>пгт.Чупа, Пионерская ул.</v>
          </cell>
          <cell r="O1002" t="str">
            <v>Аренда</v>
          </cell>
        </row>
        <row r="1003">
          <cell r="A1003" t="str">
            <v>G121</v>
          </cell>
          <cell r="B1003" t="str">
            <v>7690-Пятерочка</v>
          </cell>
          <cell r="C1003" t="str">
            <v>7690</v>
          </cell>
          <cell r="D1003" t="str">
            <v>X500/13SZG121</v>
          </cell>
          <cell r="E1003" t="str">
            <v>E1011609</v>
          </cell>
          <cell r="F1003" t="str">
            <v>ТС Пятерочка</v>
          </cell>
          <cell r="G1003" t="str">
            <v>Северо-Запад</v>
          </cell>
          <cell r="H1003" t="str">
            <v>Северо-Запад 2</v>
          </cell>
          <cell r="I1003" t="str">
            <v>Кластер Северо-Запад 03 Псков</v>
          </cell>
          <cell r="J1003" t="str">
            <v>Псковская обл.</v>
          </cell>
          <cell r="K1003" t="str">
            <v>12.07.2016</v>
          </cell>
          <cell r="L1003" t="str">
            <v>180019</v>
          </cell>
          <cell r="M1003" t="str">
            <v>г.Псков</v>
          </cell>
          <cell r="N1003" t="str">
            <v>г.Псков, Текстильная ул., 16 п1002,1003</v>
          </cell>
          <cell r="O1003" t="str">
            <v>Аренда</v>
          </cell>
        </row>
        <row r="1004">
          <cell r="A1004" t="str">
            <v>G162</v>
          </cell>
          <cell r="B1004" t="str">
            <v>7311-Пятерочка</v>
          </cell>
          <cell r="C1004" t="str">
            <v>7311</v>
          </cell>
          <cell r="D1004" t="str">
            <v>X500/13SZG162</v>
          </cell>
          <cell r="E1004" t="str">
            <v>E1012150</v>
          </cell>
          <cell r="F1004" t="str">
            <v>ТС Пятерочка</v>
          </cell>
          <cell r="G1004" t="str">
            <v>Северо-Запад</v>
          </cell>
          <cell r="H1004" t="str">
            <v>Северо-Запад 3</v>
          </cell>
          <cell r="I1004" t="str">
            <v>Кластер Северо-Запад 14 СПБ-Центр</v>
          </cell>
          <cell r="J1004" t="str">
            <v>г. Санкт-Петербург</v>
          </cell>
          <cell r="K1004" t="str">
            <v>30.06.2016</v>
          </cell>
          <cell r="L1004" t="str">
            <v>190005</v>
          </cell>
          <cell r="M1004" t="str">
            <v>г.Санкт-Петербург</v>
          </cell>
          <cell r="N1004" t="str">
            <v>г.Санкт-Петербург, Измайловский пр-кт, 4 9Н,11Н,14Н</v>
          </cell>
          <cell r="O1004" t="str">
            <v>Аренда</v>
          </cell>
        </row>
        <row r="1005">
          <cell r="A1005" t="str">
            <v>G175</v>
          </cell>
          <cell r="B1005" t="str">
            <v>7738-Пятерочка</v>
          </cell>
          <cell r="C1005" t="str">
            <v>7738</v>
          </cell>
          <cell r="D1005" t="str">
            <v>X500/13SZG175</v>
          </cell>
          <cell r="E1005" t="str">
            <v>E1011621</v>
          </cell>
          <cell r="F1005" t="str">
            <v>ТС Пятерочка</v>
          </cell>
          <cell r="G1005" t="str">
            <v>Северо-Запад</v>
          </cell>
          <cell r="H1005" t="str">
            <v>Северо-Запад 1</v>
          </cell>
          <cell r="I1005" t="str">
            <v>Кластер Северо-Запад 15 Мурманск</v>
          </cell>
          <cell r="J1005" t="str">
            <v>Мурманская обл.</v>
          </cell>
          <cell r="K1005" t="str">
            <v>04.08.2016</v>
          </cell>
          <cell r="L1005" t="str">
            <v>184650</v>
          </cell>
          <cell r="M1005" t="str">
            <v>г.Полярный</v>
          </cell>
          <cell r="N1005" t="str">
            <v>г.Полярный, Душенова ул., 4А</v>
          </cell>
          <cell r="O1005" t="str">
            <v>Аренда</v>
          </cell>
        </row>
        <row r="1006">
          <cell r="A1006" t="str">
            <v>G181</v>
          </cell>
          <cell r="B1006" t="str">
            <v>7703-Пятерочка</v>
          </cell>
          <cell r="C1006" t="str">
            <v>7703</v>
          </cell>
          <cell r="D1006" t="str">
            <v>X500/13SZG181</v>
          </cell>
          <cell r="E1006" t="str">
            <v>E1008611</v>
          </cell>
          <cell r="F1006" t="str">
            <v>ТС Пятерочка</v>
          </cell>
          <cell r="G1006" t="str">
            <v>Северо-Запад</v>
          </cell>
          <cell r="H1006" t="str">
            <v>Северо-Запад 1</v>
          </cell>
          <cell r="I1006" t="str">
            <v>Кластер Северо-Запад 01 ЛО Волхов-Тихвин</v>
          </cell>
          <cell r="J1006" t="str">
            <v>Ленинградская обл.</v>
          </cell>
          <cell r="K1006" t="str">
            <v>30.09.2016</v>
          </cell>
          <cell r="L1006" t="str">
            <v>187700</v>
          </cell>
          <cell r="M1006" t="str">
            <v>г.Лодейное Поле</v>
          </cell>
          <cell r="N1006" t="str">
            <v>г.Лодейное Поле, Ленина пр-кт, 46А</v>
          </cell>
          <cell r="O1006" t="str">
            <v>Аренда</v>
          </cell>
        </row>
        <row r="1007">
          <cell r="A1007" t="str">
            <v>G182</v>
          </cell>
          <cell r="B1007" t="str">
            <v>7068-Пятерочка</v>
          </cell>
          <cell r="C1007" t="str">
            <v>7068</v>
          </cell>
          <cell r="D1007" t="str">
            <v>X500/13SZG182</v>
          </cell>
          <cell r="E1007" t="str">
            <v>E1011076</v>
          </cell>
          <cell r="F1007" t="str">
            <v>ТС Пятерочка</v>
          </cell>
          <cell r="G1007" t="str">
            <v>Северо-Запад</v>
          </cell>
          <cell r="H1007" t="str">
            <v>Северо-Запад 1</v>
          </cell>
          <cell r="I1007" t="str">
            <v>Кластер Северо-Запад 01 ЛО Волхов-Тихвин</v>
          </cell>
          <cell r="J1007" t="str">
            <v>Ленинградская обл.</v>
          </cell>
          <cell r="K1007" t="str">
            <v>30.06.2016</v>
          </cell>
          <cell r="L1007" t="str">
            <v>187650</v>
          </cell>
          <cell r="M1007" t="str">
            <v>г.Бокситогорск</v>
          </cell>
          <cell r="N1007" t="str">
            <v>г.Бокситогорск, Южная ул., 13 к.1,п1Н</v>
          </cell>
          <cell r="O1007" t="str">
            <v>Аренда</v>
          </cell>
        </row>
        <row r="1008">
          <cell r="A1008" t="str">
            <v>G207</v>
          </cell>
          <cell r="B1008" t="str">
            <v>7678-Пятерочка</v>
          </cell>
          <cell r="C1008" t="str">
            <v>7678</v>
          </cell>
          <cell r="D1008" t="str">
            <v>X500/13SZG207</v>
          </cell>
          <cell r="E1008" t="str">
            <v>E1011069</v>
          </cell>
          <cell r="F1008" t="str">
            <v>ТС Пятерочка</v>
          </cell>
          <cell r="G1008" t="str">
            <v>Северо-Запад</v>
          </cell>
          <cell r="H1008" t="str">
            <v>Северо-Запад 3</v>
          </cell>
          <cell r="I1008" t="str">
            <v>Кластер Северо-Запад 11 СПБ-ЛО-Выборг</v>
          </cell>
          <cell r="J1008" t="str">
            <v>г. Санкт-Петербург</v>
          </cell>
          <cell r="K1008" t="str">
            <v>06.12.2016</v>
          </cell>
          <cell r="L1008" t="str">
            <v>197082</v>
          </cell>
          <cell r="M1008" t="str">
            <v>г.Санкт-Петербург</v>
          </cell>
          <cell r="N1008" t="str">
            <v>г.Санкт-Петербург, Оптиков ул., 32 лит.А</v>
          </cell>
          <cell r="O1008" t="str">
            <v>Аренда</v>
          </cell>
        </row>
        <row r="1009">
          <cell r="A1009" t="str">
            <v>G224</v>
          </cell>
          <cell r="B1009" t="str">
            <v>7789-Пятерочка</v>
          </cell>
          <cell r="C1009" t="str">
            <v>7789</v>
          </cell>
          <cell r="D1009" t="str">
            <v>X500/13SZG224</v>
          </cell>
          <cell r="E1009" t="str">
            <v>E1012148</v>
          </cell>
          <cell r="F1009" t="str">
            <v>ТС Пятерочка</v>
          </cell>
          <cell r="G1009" t="str">
            <v>Северо-Запад</v>
          </cell>
          <cell r="H1009" t="str">
            <v>Северо-Запад 1</v>
          </cell>
          <cell r="I1009" t="str">
            <v>Кластер Северо-Запад 21 Апатиты</v>
          </cell>
          <cell r="J1009" t="str">
            <v>Республика Карелия</v>
          </cell>
          <cell r="K1009" t="str">
            <v>28.07.2016</v>
          </cell>
          <cell r="L1009" t="str">
            <v>186930</v>
          </cell>
          <cell r="M1009" t="str">
            <v>г.Костомукша</v>
          </cell>
          <cell r="N1009" t="str">
            <v>г.Костомукша, Советская ул., 3</v>
          </cell>
          <cell r="O1009" t="str">
            <v>Аренда</v>
          </cell>
        </row>
        <row r="1010">
          <cell r="A1010" t="str">
            <v>G226</v>
          </cell>
          <cell r="B1010" t="str">
            <v>7826-Пятерочка</v>
          </cell>
          <cell r="C1010" t="str">
            <v>7826</v>
          </cell>
          <cell r="D1010" t="str">
            <v>X500/13SZG226</v>
          </cell>
          <cell r="E1010" t="str">
            <v>E1011623</v>
          </cell>
          <cell r="F1010" t="str">
            <v>ТС Пятерочка</v>
          </cell>
          <cell r="G1010" t="str">
            <v>Северо-Запад</v>
          </cell>
          <cell r="H1010" t="str">
            <v>Северо-Запад 1</v>
          </cell>
          <cell r="I1010" t="str">
            <v>Кластер Северо-Запад 15 Мурманск</v>
          </cell>
          <cell r="J1010" t="str">
            <v>Мурманская обл.</v>
          </cell>
          <cell r="K1010" t="str">
            <v>17.07.2016</v>
          </cell>
          <cell r="L1010" t="str">
            <v>184635</v>
          </cell>
          <cell r="M1010" t="str">
            <v>г.Мурманск, Росляково р-н</v>
          </cell>
          <cell r="N1010" t="str">
            <v>г.Мурманск, Росляково р-н, Октябрьская ул., 5</v>
          </cell>
          <cell r="O1010" t="str">
            <v>Аренда</v>
          </cell>
        </row>
        <row r="1011">
          <cell r="A1011" t="str">
            <v>G245</v>
          </cell>
          <cell r="B1011" t="str">
            <v>7866-Пятерочка</v>
          </cell>
          <cell r="C1011" t="str">
            <v>7866</v>
          </cell>
          <cell r="D1011" t="str">
            <v>X500/13SZG245</v>
          </cell>
          <cell r="E1011" t="str">
            <v>E1012168</v>
          </cell>
          <cell r="F1011" t="str">
            <v>ТС Пятерочка</v>
          </cell>
          <cell r="G1011" t="str">
            <v>Северо-Запад</v>
          </cell>
          <cell r="H1011" t="str">
            <v>Северо-Запад 1</v>
          </cell>
          <cell r="I1011" t="str">
            <v>Кластер Северо-Запад 21 Апатиты</v>
          </cell>
          <cell r="J1011" t="str">
            <v>Мурманская обл.</v>
          </cell>
          <cell r="K1011" t="str">
            <v>13.12.2016</v>
          </cell>
          <cell r="L1011" t="str">
            <v>184142</v>
          </cell>
          <cell r="M1011" t="str">
            <v>г.Ковдор</v>
          </cell>
          <cell r="N1011" t="str">
            <v>г.Ковдор, Кошица ул., 18</v>
          </cell>
          <cell r="O1011" t="str">
            <v>Аренда</v>
          </cell>
        </row>
        <row r="1012">
          <cell r="A1012" t="str">
            <v>G253</v>
          </cell>
          <cell r="B1012" t="str">
            <v>7856-Пятерочка</v>
          </cell>
          <cell r="C1012" t="str">
            <v>7856</v>
          </cell>
          <cell r="D1012" t="str">
            <v>X500/13SZG253</v>
          </cell>
          <cell r="E1012" t="str">
            <v>E1012151</v>
          </cell>
          <cell r="F1012" t="str">
            <v>ТС Пятерочка</v>
          </cell>
          <cell r="G1012" t="str">
            <v>Северо-Запад</v>
          </cell>
          <cell r="H1012" t="str">
            <v>Северо-Запад 3</v>
          </cell>
          <cell r="I1012" t="str">
            <v>Кластер Северо-Запад 17 ЛО-Сертолово</v>
          </cell>
          <cell r="J1012" t="str">
            <v>г. Санкт-Петербург</v>
          </cell>
          <cell r="K1012" t="str">
            <v>13.07.2016</v>
          </cell>
          <cell r="L1012" t="str">
            <v>195220</v>
          </cell>
          <cell r="M1012" t="str">
            <v>г.Санкт-Петербург</v>
          </cell>
          <cell r="N1012" t="str">
            <v>г.Санкт-Петербург, Непокоренных пр-кт, 6,к.1 лит.А,п32Н</v>
          </cell>
          <cell r="O1012" t="str">
            <v>Аренда</v>
          </cell>
        </row>
        <row r="1013">
          <cell r="A1013" t="str">
            <v>G258</v>
          </cell>
          <cell r="B1013" t="str">
            <v>7869-Пятерочка</v>
          </cell>
          <cell r="C1013" t="str">
            <v>7869</v>
          </cell>
          <cell r="D1013" t="str">
            <v>X500/13SZG258</v>
          </cell>
          <cell r="E1013" t="str">
            <v>E1012111</v>
          </cell>
          <cell r="F1013" t="str">
            <v>ТС Пятерочка</v>
          </cell>
          <cell r="G1013" t="str">
            <v>Северо-Запад</v>
          </cell>
          <cell r="H1013" t="str">
            <v>Северо-Запад 3</v>
          </cell>
          <cell r="I1013" t="str">
            <v>Кластер Северо-Запад 11 СПБ-ЛО-Выборг</v>
          </cell>
          <cell r="J1013" t="str">
            <v>Ленинградская обл.</v>
          </cell>
          <cell r="K1013" t="str">
            <v>08.07.2016</v>
          </cell>
          <cell r="L1013" t="str">
            <v>188855</v>
          </cell>
          <cell r="M1013" t="str">
            <v>п.Первомайское</v>
          </cell>
          <cell r="N1013" t="str">
            <v>п.Первомайское, Советская ул.</v>
          </cell>
          <cell r="O1013" t="str">
            <v>Аренда</v>
          </cell>
        </row>
        <row r="1014">
          <cell r="A1014" t="str">
            <v>G270</v>
          </cell>
          <cell r="B1014" t="str">
            <v>7739-Пятерочка</v>
          </cell>
          <cell r="C1014" t="str">
            <v>7739</v>
          </cell>
          <cell r="D1014" t="str">
            <v>X500/13SZG270</v>
          </cell>
          <cell r="E1014" t="str">
            <v>E1012152</v>
          </cell>
          <cell r="F1014" t="str">
            <v>ТС Пятерочка</v>
          </cell>
          <cell r="G1014" t="str">
            <v>Северо-Запад</v>
          </cell>
          <cell r="H1014" t="str">
            <v>Северо-Запад 3</v>
          </cell>
          <cell r="I1014" t="str">
            <v>Кластер Северо-Запад 14 СПБ-Центр</v>
          </cell>
          <cell r="J1014" t="str">
            <v>г. Санкт-Петербург</v>
          </cell>
          <cell r="K1014" t="str">
            <v>24.11.2016</v>
          </cell>
          <cell r="L1014" t="str">
            <v>191119</v>
          </cell>
          <cell r="M1014" t="str">
            <v>г.Санкт-Петербург</v>
          </cell>
          <cell r="N1014" t="str">
            <v>г.Санкт-Петербург, Правды ул., 22 лит.А</v>
          </cell>
          <cell r="O1014" t="str">
            <v>Аренда</v>
          </cell>
        </row>
        <row r="1015">
          <cell r="A1015" t="str">
            <v>G271</v>
          </cell>
          <cell r="B1015" t="str">
            <v>7445-Пятерочка</v>
          </cell>
          <cell r="C1015" t="str">
            <v>7445</v>
          </cell>
          <cell r="D1015" t="str">
            <v>X500/13SZG271</v>
          </cell>
          <cell r="E1015" t="str">
            <v>E1012113</v>
          </cell>
          <cell r="F1015" t="str">
            <v>ТС Пятерочка</v>
          </cell>
          <cell r="G1015" t="str">
            <v>Северо-Запад</v>
          </cell>
          <cell r="H1015" t="str">
            <v>Северо-Запад 1</v>
          </cell>
          <cell r="I1015" t="str">
            <v>Кластер Северо-Запад 12 СПБ-ЛО-Всеволожс</v>
          </cell>
          <cell r="J1015" t="str">
            <v>Ленинградская обл.</v>
          </cell>
          <cell r="K1015" t="str">
            <v>02.08.2016</v>
          </cell>
          <cell r="L1015" t="str">
            <v>188692</v>
          </cell>
          <cell r="M1015" t="str">
            <v>г.Кудрово</v>
          </cell>
          <cell r="N1015" t="str">
            <v>г.Кудрово, Центральная ул.уч.40</v>
          </cell>
          <cell r="O1015" t="str">
            <v>Аренда</v>
          </cell>
        </row>
        <row r="1016">
          <cell r="A1016" t="str">
            <v>G306</v>
          </cell>
          <cell r="B1016" t="str">
            <v>7892-Пятерочка</v>
          </cell>
          <cell r="C1016" t="str">
            <v>7892</v>
          </cell>
          <cell r="D1016" t="str">
            <v>X500/13SZG306</v>
          </cell>
          <cell r="E1016" t="str">
            <v>E1012125</v>
          </cell>
          <cell r="F1016" t="str">
            <v>ТС Пятерочка</v>
          </cell>
          <cell r="G1016" t="str">
            <v>Северо-Запад</v>
          </cell>
          <cell r="H1016" t="str">
            <v>Северо-Запад 2</v>
          </cell>
          <cell r="I1016" t="str">
            <v>Кластер Северо-Запад 02 ЛО-Гатчина</v>
          </cell>
          <cell r="J1016" t="str">
            <v>Ленинградская обл.</v>
          </cell>
          <cell r="K1016" t="str">
            <v>15.07.2016</v>
          </cell>
          <cell r="L1016" t="str">
            <v>188410</v>
          </cell>
          <cell r="M1016" t="str">
            <v>г.Волосово</v>
          </cell>
          <cell r="N1016" t="str">
            <v>г.Волосово, Нарвская ул., 15</v>
          </cell>
          <cell r="O1016" t="str">
            <v>Аренда</v>
          </cell>
        </row>
        <row r="1017">
          <cell r="A1017" t="str">
            <v>G308</v>
          </cell>
          <cell r="B1017" t="str">
            <v>7918-Пятерочка</v>
          </cell>
          <cell r="C1017" t="str">
            <v>7918</v>
          </cell>
          <cell r="D1017" t="str">
            <v>X500/13SZG308</v>
          </cell>
          <cell r="E1017" t="str">
            <v>E1012149</v>
          </cell>
          <cell r="F1017" t="str">
            <v>ТС Пятерочка</v>
          </cell>
          <cell r="G1017" t="str">
            <v>Северо-Запад</v>
          </cell>
          <cell r="H1017" t="str">
            <v>Северо-Запад 1</v>
          </cell>
          <cell r="I1017" t="str">
            <v>Кластер Северо-Запад 16 Карелия</v>
          </cell>
          <cell r="J1017" t="str">
            <v>Республика Карелия</v>
          </cell>
          <cell r="K1017" t="str">
            <v>06.01.2017</v>
          </cell>
          <cell r="L1017" t="str">
            <v>186870</v>
          </cell>
          <cell r="M1017" t="str">
            <v>г.Суоярви</v>
          </cell>
          <cell r="N1017" t="str">
            <v>г.Суоярви, Суоярвское ш., 6А</v>
          </cell>
          <cell r="O1017" t="str">
            <v>Аренда</v>
          </cell>
        </row>
        <row r="1018">
          <cell r="A1018" t="str">
            <v>G309</v>
          </cell>
          <cell r="B1018" t="str">
            <v>7907-Пятерочка</v>
          </cell>
          <cell r="C1018" t="str">
            <v>7907</v>
          </cell>
          <cell r="D1018" t="str">
            <v>X500/13SZG309</v>
          </cell>
          <cell r="E1018" t="str">
            <v>E1012584</v>
          </cell>
          <cell r="F1018" t="str">
            <v>ТС Пятерочка</v>
          </cell>
          <cell r="G1018" t="str">
            <v>Северо-Запад</v>
          </cell>
          <cell r="H1018" t="str">
            <v>Северо-Запад 1</v>
          </cell>
          <cell r="I1018" t="str">
            <v>Кластер Северо-Запад 16 Карелия</v>
          </cell>
          <cell r="J1018" t="str">
            <v>Республика Карелия</v>
          </cell>
          <cell r="K1018" t="str">
            <v>02.12.2016</v>
          </cell>
          <cell r="L1018" t="str">
            <v>186150</v>
          </cell>
          <cell r="M1018" t="str">
            <v>г.Пудож</v>
          </cell>
          <cell r="N1018" t="str">
            <v>г.Пудож, Комсомольская ул., 30</v>
          </cell>
          <cell r="O1018" t="str">
            <v>Аренда</v>
          </cell>
        </row>
        <row r="1019">
          <cell r="A1019" t="str">
            <v>G339</v>
          </cell>
          <cell r="B1019" t="str">
            <v>7938-Пятерочка</v>
          </cell>
          <cell r="C1019" t="str">
            <v>7938</v>
          </cell>
          <cell r="D1019" t="str">
            <v>X500/13SZG339</v>
          </cell>
          <cell r="E1019" t="str">
            <v>E1012117</v>
          </cell>
          <cell r="F1019" t="str">
            <v>ТС Пятерочка</v>
          </cell>
          <cell r="G1019" t="str">
            <v>Северо-Запад</v>
          </cell>
          <cell r="H1019" t="str">
            <v>Северо-Запад 3</v>
          </cell>
          <cell r="I1019" t="str">
            <v>Кластер Северо-Запад 05 Тосно</v>
          </cell>
          <cell r="J1019" t="str">
            <v>г. Санкт-Петербург</v>
          </cell>
          <cell r="K1019" t="str">
            <v>06.01.2017</v>
          </cell>
          <cell r="L1019" t="str">
            <v>196210</v>
          </cell>
          <cell r="M1019" t="str">
            <v>г.Санкт-Петербург</v>
          </cell>
          <cell r="N1019" t="str">
            <v>г.Санкт-Петербург, Взлетная ул., 7</v>
          </cell>
          <cell r="O1019" t="str">
            <v>Аренда</v>
          </cell>
        </row>
        <row r="1020">
          <cell r="A1020" t="str">
            <v>G386</v>
          </cell>
          <cell r="B1020" t="str">
            <v>7149-Пятерочка</v>
          </cell>
          <cell r="C1020" t="str">
            <v>7149</v>
          </cell>
          <cell r="D1020" t="str">
            <v>X500/13SZG386</v>
          </cell>
          <cell r="E1020" t="str">
            <v>E1012120</v>
          </cell>
          <cell r="F1020" t="str">
            <v>ТС Пятерочка</v>
          </cell>
          <cell r="G1020" t="str">
            <v>Северо-Запад</v>
          </cell>
          <cell r="H1020" t="str">
            <v>Северо-Запад 3</v>
          </cell>
          <cell r="I1020" t="str">
            <v>Кластер Северо-Запад 05 Тосно</v>
          </cell>
          <cell r="J1020" t="str">
            <v>г. Санкт-Петербург</v>
          </cell>
          <cell r="K1020" t="str">
            <v>26.07.2016</v>
          </cell>
          <cell r="L1020" t="str">
            <v>196626</v>
          </cell>
          <cell r="M1020" t="str">
            <v>г.Санкт-Петербург, п.Шушары</v>
          </cell>
          <cell r="N1020" t="str">
            <v>г.Санкт-Петербу..., Новгородский пр-кт, 10, Лит.А п42-Н,43-Н</v>
          </cell>
          <cell r="O1020" t="str">
            <v>Аренда</v>
          </cell>
        </row>
        <row r="1021">
          <cell r="A1021" t="str">
            <v>G387</v>
          </cell>
          <cell r="B1021" t="str">
            <v>7201-Пятерочка</v>
          </cell>
          <cell r="C1021" t="str">
            <v>7201</v>
          </cell>
          <cell r="D1021" t="str">
            <v>X500/13SZG387</v>
          </cell>
          <cell r="E1021" t="str">
            <v>E1012112</v>
          </cell>
          <cell r="F1021" t="str">
            <v>ТС Пятерочка</v>
          </cell>
          <cell r="G1021" t="str">
            <v>Северо-Запад</v>
          </cell>
          <cell r="H1021" t="str">
            <v>Северо-Запад 1</v>
          </cell>
          <cell r="I1021" t="str">
            <v>Кластер Северо-Запад 18 Кировск</v>
          </cell>
          <cell r="J1021" t="str">
            <v>г. Санкт-Петербург</v>
          </cell>
          <cell r="K1021" t="str">
            <v>17.08.2016</v>
          </cell>
          <cell r="L1021" t="str">
            <v>192177</v>
          </cell>
          <cell r="M1021" t="str">
            <v>г.Санкт-Петербург</v>
          </cell>
          <cell r="N1021" t="str">
            <v>г.Санкт-Петербург, Скачков пер., 5 лит.А</v>
          </cell>
          <cell r="O1021" t="str">
            <v>Аренда</v>
          </cell>
        </row>
        <row r="1022">
          <cell r="A1022" t="str">
            <v>G431</v>
          </cell>
          <cell r="B1022" t="str">
            <v>8019-Пятерочка</v>
          </cell>
          <cell r="C1022" t="str">
            <v>8019</v>
          </cell>
          <cell r="D1022" t="str">
            <v>X500/13SZG431</v>
          </cell>
          <cell r="E1022" t="str">
            <v>E1012596</v>
          </cell>
          <cell r="F1022" t="str">
            <v>ТС Пятерочка</v>
          </cell>
          <cell r="G1022" t="str">
            <v>Северо-Запад</v>
          </cell>
          <cell r="H1022" t="str">
            <v>Северо-Запад 3</v>
          </cell>
          <cell r="I1022" t="str">
            <v>Кластер Северо-Запад 11 СПБ-ЛО-Выборг</v>
          </cell>
          <cell r="J1022" t="str">
            <v>Ленинградская обл.</v>
          </cell>
          <cell r="K1022" t="str">
            <v>28.07.2016</v>
          </cell>
          <cell r="L1022" t="str">
            <v>188992</v>
          </cell>
          <cell r="M1022" t="str">
            <v>г.Светогорск</v>
          </cell>
          <cell r="N1022" t="str">
            <v>г.Светогорск, Красноармейская ул, 2 2 лит.А</v>
          </cell>
          <cell r="O1022" t="str">
            <v>Аренда</v>
          </cell>
        </row>
        <row r="1023">
          <cell r="A1023" t="str">
            <v>G432</v>
          </cell>
          <cell r="B1023" t="str">
            <v>7704-Пятерочка</v>
          </cell>
          <cell r="C1023" t="str">
            <v>7704</v>
          </cell>
          <cell r="D1023" t="str">
            <v>X500/13SZG432</v>
          </cell>
          <cell r="E1023" t="str">
            <v>E1012595</v>
          </cell>
          <cell r="F1023" t="str">
            <v>ТС Пятерочка</v>
          </cell>
          <cell r="G1023" t="str">
            <v>Северо-Запад</v>
          </cell>
          <cell r="H1023" t="str">
            <v>Северо-Запад 3</v>
          </cell>
          <cell r="I1023" t="str">
            <v>Кластер Северо-Запад 17 ЛО-Сертолово</v>
          </cell>
          <cell r="J1023" t="str">
            <v>г. Санкт-Петербург</v>
          </cell>
          <cell r="K1023" t="str">
            <v>04.08.2016</v>
          </cell>
          <cell r="L1023" t="str">
            <v>194156</v>
          </cell>
          <cell r="M1023" t="str">
            <v>г.Санкт-Петербург</v>
          </cell>
          <cell r="N1023" t="str">
            <v>г.Санкт-Петербург, Пархоменко пр-кт, 7 лит.А</v>
          </cell>
          <cell r="O1023" t="str">
            <v>Аренда</v>
          </cell>
        </row>
        <row r="1024">
          <cell r="A1024" t="str">
            <v>G450</v>
          </cell>
          <cell r="B1024" t="str">
            <v>8061-Пятерочка</v>
          </cell>
          <cell r="C1024" t="str">
            <v>8061</v>
          </cell>
          <cell r="D1024" t="str">
            <v>X500/13SZG450</v>
          </cell>
          <cell r="E1024" t="str">
            <v>E1012170</v>
          </cell>
          <cell r="F1024" t="str">
            <v>ТС Пятерочка</v>
          </cell>
          <cell r="G1024" t="str">
            <v>Северо-Запад</v>
          </cell>
          <cell r="H1024" t="str">
            <v>Северо-Запад 1</v>
          </cell>
          <cell r="I1024" t="str">
            <v>Кластер Северо-Запад 21 Апатиты</v>
          </cell>
          <cell r="J1024" t="str">
            <v>Мурманская обл.</v>
          </cell>
          <cell r="K1024" t="str">
            <v>31.08.2016</v>
          </cell>
          <cell r="L1024" t="str">
            <v>184511</v>
          </cell>
          <cell r="M1024" t="str">
            <v>г.Мончегорск</v>
          </cell>
          <cell r="N1024" t="str">
            <v>г.Мончегорск, Новопроложенная ул., 16</v>
          </cell>
          <cell r="O1024" t="str">
            <v>Аренда</v>
          </cell>
        </row>
        <row r="1025">
          <cell r="A1025" t="str">
            <v>G474</v>
          </cell>
          <cell r="B1025" t="str">
            <v>8099-Пятерочка</v>
          </cell>
          <cell r="C1025" t="str">
            <v>8099</v>
          </cell>
          <cell r="D1025" t="str">
            <v>X500/13SZG474</v>
          </cell>
          <cell r="E1025" t="str">
            <v>E1012114</v>
          </cell>
          <cell r="F1025" t="str">
            <v>ТС Пятерочка</v>
          </cell>
          <cell r="G1025" t="str">
            <v>Северо-Запад</v>
          </cell>
          <cell r="H1025" t="str">
            <v>Северо-Запад 1</v>
          </cell>
          <cell r="I1025" t="str">
            <v>Кластер Северо-Запад 12 СПБ-ЛО-Всеволожс</v>
          </cell>
          <cell r="J1025" t="str">
            <v>Ленинградская обл.</v>
          </cell>
          <cell r="K1025" t="str">
            <v>03.08.2016</v>
          </cell>
          <cell r="L1025" t="str">
            <v>188732</v>
          </cell>
          <cell r="M1025" t="str">
            <v>п.Петровское</v>
          </cell>
          <cell r="N1025" t="str">
            <v>п.Петровское, Шоссейная ул., 22</v>
          </cell>
          <cell r="O1025" t="str">
            <v>Аренда</v>
          </cell>
        </row>
        <row r="1026">
          <cell r="A1026" t="str">
            <v>G482</v>
          </cell>
          <cell r="B1026" t="str">
            <v>7919-Пятерочка</v>
          </cell>
          <cell r="C1026" t="str">
            <v>7919</v>
          </cell>
          <cell r="D1026" t="str">
            <v>X500/13SZG482</v>
          </cell>
          <cell r="E1026" t="str">
            <v>E1012154</v>
          </cell>
          <cell r="F1026" t="str">
            <v>ТС Пятерочка</v>
          </cell>
          <cell r="G1026" t="str">
            <v>Северо-Запад</v>
          </cell>
          <cell r="H1026" t="str">
            <v>Северо-Запад 3</v>
          </cell>
          <cell r="I1026" t="str">
            <v>Кластер Северо-Запад 13 СПБ Юго-Запад</v>
          </cell>
          <cell r="J1026" t="str">
            <v>г. Санкт-Петербург</v>
          </cell>
          <cell r="K1026" t="str">
            <v>02.09.2016</v>
          </cell>
          <cell r="L1026" t="str">
            <v>198216</v>
          </cell>
          <cell r="M1026" t="str">
            <v>г.Санкт-Петербург</v>
          </cell>
          <cell r="N1026" t="str">
            <v>г.Санкт-Петербург, Трамвайный пр-кт, 14 лит.А</v>
          </cell>
          <cell r="O1026" t="str">
            <v>Аренда</v>
          </cell>
        </row>
        <row r="1027">
          <cell r="A1027" t="str">
            <v>G483</v>
          </cell>
          <cell r="B1027" t="str">
            <v>7888-Пятерочка</v>
          </cell>
          <cell r="C1027" t="str">
            <v>7888</v>
          </cell>
          <cell r="D1027" t="str">
            <v>X500/13SZG483</v>
          </cell>
          <cell r="E1027" t="str">
            <v>E1008496</v>
          </cell>
          <cell r="F1027" t="str">
            <v>ТС Пятерочка</v>
          </cell>
          <cell r="G1027" t="str">
            <v>Северо-Запад</v>
          </cell>
          <cell r="H1027" t="str">
            <v>Северо-Запад 2</v>
          </cell>
          <cell r="I1027" t="str">
            <v>Кластер Северо-Запад 06 Великие Луки</v>
          </cell>
          <cell r="J1027" t="str">
            <v>Новгородская обл.</v>
          </cell>
          <cell r="K1027" t="str">
            <v>23.08.2016</v>
          </cell>
          <cell r="L1027" t="str">
            <v>175400</v>
          </cell>
          <cell r="M1027" t="str">
            <v>г.Валдай</v>
          </cell>
          <cell r="N1027" t="str">
            <v>г.Валдай, Труда ул., 39А</v>
          </cell>
          <cell r="O1027" t="str">
            <v>Аренда</v>
          </cell>
        </row>
        <row r="1028">
          <cell r="A1028" t="str">
            <v>G517</v>
          </cell>
          <cell r="B1028" t="str">
            <v>7150-Пятерочка</v>
          </cell>
          <cell r="C1028" t="str">
            <v>7150</v>
          </cell>
          <cell r="D1028" t="str">
            <v>X500/13SZG517</v>
          </cell>
          <cell r="E1028" t="str">
            <v>E1011074</v>
          </cell>
          <cell r="F1028" t="str">
            <v>ТС Пятерочка</v>
          </cell>
          <cell r="G1028" t="str">
            <v>Северо-Запад</v>
          </cell>
          <cell r="H1028" t="str">
            <v>Северо-Запад 1</v>
          </cell>
          <cell r="I1028" t="str">
            <v>Кластер Северо-Запад 01 ЛО Волхов-Тихвин</v>
          </cell>
          <cell r="J1028" t="str">
            <v>Ленинградская обл.</v>
          </cell>
          <cell r="K1028" t="str">
            <v>29.11.2016</v>
          </cell>
          <cell r="L1028" t="str">
            <v>187126</v>
          </cell>
          <cell r="M1028" t="str">
            <v>п.Глажево</v>
          </cell>
          <cell r="N1028" t="str">
            <v>п.Глажево23-Н</v>
          </cell>
          <cell r="O1028" t="str">
            <v>Аренда</v>
          </cell>
        </row>
        <row r="1029">
          <cell r="A1029" t="str">
            <v>G518</v>
          </cell>
          <cell r="B1029" t="str">
            <v>7990-Пятерочка</v>
          </cell>
          <cell r="C1029" t="str">
            <v>7990</v>
          </cell>
          <cell r="D1029" t="str">
            <v>X500/13SZG518</v>
          </cell>
          <cell r="E1029" t="str">
            <v>E1011605</v>
          </cell>
          <cell r="F1029" t="str">
            <v>ТС Пятерочка</v>
          </cell>
          <cell r="G1029" t="str">
            <v>Северо-Запад</v>
          </cell>
          <cell r="H1029" t="str">
            <v>Северо-Запад 1</v>
          </cell>
          <cell r="I1029" t="str">
            <v>Кластер Северо-Запад 01 ЛО Волхов-Тихвин</v>
          </cell>
          <cell r="J1029" t="str">
            <v>Ленинградская обл.</v>
          </cell>
          <cell r="K1029" t="str">
            <v>22.03.2017</v>
          </cell>
          <cell r="L1029" t="str">
            <v>187530</v>
          </cell>
          <cell r="M1029" t="str">
            <v>п.Шугозеро</v>
          </cell>
          <cell r="N1029" t="str">
            <v>п.Шугозеро, Советская ул., 47</v>
          </cell>
          <cell r="O1029" t="str">
            <v>Аренда</v>
          </cell>
        </row>
        <row r="1030">
          <cell r="A1030" t="str">
            <v>G519</v>
          </cell>
          <cell r="B1030" t="str">
            <v>8179-Пятерочка</v>
          </cell>
          <cell r="C1030" t="str">
            <v>8179</v>
          </cell>
          <cell r="D1030" t="str">
            <v>X500/13SZG519</v>
          </cell>
          <cell r="E1030" t="str">
            <v>E1012648</v>
          </cell>
          <cell r="F1030" t="str">
            <v>ТС Пятерочка</v>
          </cell>
          <cell r="G1030" t="str">
            <v>Северо-Запад</v>
          </cell>
          <cell r="H1030" t="str">
            <v>Северо-Запад 1</v>
          </cell>
          <cell r="I1030" t="str">
            <v>Кластер Северо-Запад 16 Карелия</v>
          </cell>
          <cell r="J1030" t="str">
            <v>Республика Карелия</v>
          </cell>
          <cell r="K1030" t="str">
            <v>19.08.2016</v>
          </cell>
          <cell r="L1030" t="str">
            <v>185510</v>
          </cell>
          <cell r="M1030" t="str">
            <v>с.Деревянное</v>
          </cell>
          <cell r="N1030" t="str">
            <v>с.Деревянное, Онежская ул., 53</v>
          </cell>
          <cell r="O1030" t="str">
            <v>Аренда</v>
          </cell>
        </row>
        <row r="1031">
          <cell r="A1031" t="str">
            <v>G520</v>
          </cell>
          <cell r="B1031" t="str">
            <v>8217-Пятерочка</v>
          </cell>
          <cell r="C1031" t="str">
            <v>8217</v>
          </cell>
          <cell r="D1031" t="str">
            <v>X500/13SZG520</v>
          </cell>
          <cell r="E1031" t="str">
            <v>E1012128</v>
          </cell>
          <cell r="F1031" t="str">
            <v>ТС Пятерочка</v>
          </cell>
          <cell r="G1031" t="str">
            <v>Северо-Запад</v>
          </cell>
          <cell r="H1031" t="str">
            <v>Северо-Запад 2</v>
          </cell>
          <cell r="I1031" t="str">
            <v>Кластер Северо-Запад 03 Псков</v>
          </cell>
          <cell r="J1031" t="str">
            <v>Псковская обл.</v>
          </cell>
          <cell r="K1031" t="str">
            <v>01.09.2016</v>
          </cell>
          <cell r="L1031" t="str">
            <v>180000</v>
          </cell>
          <cell r="M1031" t="str">
            <v>г.Псков</v>
          </cell>
          <cell r="N1031" t="str">
            <v>г.Псков, Некрасова ул., 42</v>
          </cell>
          <cell r="O1031" t="str">
            <v>Аренда</v>
          </cell>
        </row>
        <row r="1032">
          <cell r="A1032" t="str">
            <v>G525</v>
          </cell>
          <cell r="B1032" t="str">
            <v>7634-Пятерочка</v>
          </cell>
          <cell r="C1032" t="str">
            <v>7634</v>
          </cell>
          <cell r="D1032" t="str">
            <v>X500/13SZG525</v>
          </cell>
          <cell r="E1032" t="str">
            <v>E1012115</v>
          </cell>
          <cell r="F1032" t="str">
            <v>ТС Пятерочка</v>
          </cell>
          <cell r="G1032" t="str">
            <v>Северо-Запад</v>
          </cell>
          <cell r="H1032" t="str">
            <v>Северо-Запад 1</v>
          </cell>
          <cell r="I1032" t="str">
            <v>Кластер Северо-Запад 12 СПБ-ЛО-Всеволожс</v>
          </cell>
          <cell r="J1032" t="str">
            <v>г. Санкт-Петербург</v>
          </cell>
          <cell r="K1032" t="str">
            <v>15.11.2016</v>
          </cell>
          <cell r="L1032" t="str">
            <v>195426</v>
          </cell>
          <cell r="M1032" t="str">
            <v>г.Санкт-Петербург</v>
          </cell>
          <cell r="N1032" t="str">
            <v>г.Санкт-Петербург, Индустриальный пр-кт, 34 лит.А</v>
          </cell>
          <cell r="O1032" t="str">
            <v>Аренда</v>
          </cell>
        </row>
        <row r="1033">
          <cell r="A1033" t="str">
            <v>G528</v>
          </cell>
          <cell r="B1033" t="str">
            <v>8198-Пятерочка</v>
          </cell>
          <cell r="C1033" t="str">
            <v>8198</v>
          </cell>
          <cell r="D1033" t="str">
            <v>X500/13SZG528</v>
          </cell>
          <cell r="E1033" t="str">
            <v>E1012650</v>
          </cell>
          <cell r="F1033" t="str">
            <v>ТС Пятерочка</v>
          </cell>
          <cell r="G1033" t="str">
            <v>Северо-Запад</v>
          </cell>
          <cell r="H1033" t="str">
            <v>Северо-Запад 1</v>
          </cell>
          <cell r="I1033" t="str">
            <v>Кластер Северо-Запад 21 Апатиты</v>
          </cell>
          <cell r="J1033" t="str">
            <v>Республика Карелия</v>
          </cell>
          <cell r="K1033" t="str">
            <v>06.01.2017</v>
          </cell>
          <cell r="L1033" t="str">
            <v>186610</v>
          </cell>
          <cell r="M1033" t="str">
            <v>г.Кемь</v>
          </cell>
          <cell r="N1033" t="str">
            <v>г.Кемь, Мосорина ул, 8 п.3</v>
          </cell>
          <cell r="O1033" t="str">
            <v>Аренда</v>
          </cell>
        </row>
        <row r="1034">
          <cell r="A1034" t="str">
            <v>G537</v>
          </cell>
          <cell r="B1034" t="str">
            <v>8140-Пятерочка</v>
          </cell>
          <cell r="C1034" t="str">
            <v>8140</v>
          </cell>
          <cell r="D1034" t="str">
            <v>X500/13SZG537</v>
          </cell>
          <cell r="E1034" t="str">
            <v>E1012653</v>
          </cell>
          <cell r="F1034" t="str">
            <v>ТС Пятерочка</v>
          </cell>
          <cell r="G1034" t="str">
            <v>Северо-Запад</v>
          </cell>
          <cell r="H1034" t="str">
            <v>Северо-Запад 3</v>
          </cell>
          <cell r="I1034" t="str">
            <v>Кластер Северо-Запад 17 ЛО-Сертолово</v>
          </cell>
          <cell r="J1034" t="str">
            <v>г. Санкт-Петербург</v>
          </cell>
          <cell r="K1034" t="str">
            <v>31.05.2017</v>
          </cell>
          <cell r="L1034" t="str">
            <v>194358</v>
          </cell>
          <cell r="M1034" t="str">
            <v>г.Санкт-Петербург, п.Парголово</v>
          </cell>
          <cell r="N1034" t="str">
            <v>г.Санкт-Петербург, п.Парголово, Заречная ул, 33 стр.1,33Н</v>
          </cell>
          <cell r="O1034" t="str">
            <v>Аренда</v>
          </cell>
        </row>
        <row r="1035">
          <cell r="A1035" t="str">
            <v>G555</v>
          </cell>
          <cell r="B1035" t="str">
            <v>7241-Пятерочка</v>
          </cell>
          <cell r="C1035" t="str">
            <v>7241</v>
          </cell>
          <cell r="D1035" t="str">
            <v>X500/13SZG555</v>
          </cell>
          <cell r="E1035" t="str">
            <v>E1007488</v>
          </cell>
          <cell r="F1035" t="str">
            <v>ТС Пятерочка</v>
          </cell>
          <cell r="G1035" t="str">
            <v>Северо-Запад</v>
          </cell>
          <cell r="H1035" t="str">
            <v>Северо-Запад 2</v>
          </cell>
          <cell r="I1035" t="str">
            <v>Кластер Северо-Запад 04 Новгород</v>
          </cell>
          <cell r="J1035" t="str">
            <v>Новгородская обл.</v>
          </cell>
          <cell r="K1035" t="str">
            <v>16.09.2016</v>
          </cell>
          <cell r="L1035" t="str">
            <v>174411</v>
          </cell>
          <cell r="M1035" t="str">
            <v>г.Боровичи</v>
          </cell>
          <cell r="N1035" t="str">
            <v>г.Боровичи, Гоголя ул., 84/48</v>
          </cell>
          <cell r="O1035" t="str">
            <v>Аренда</v>
          </cell>
        </row>
        <row r="1036">
          <cell r="A1036" t="str">
            <v>G580</v>
          </cell>
          <cell r="B1036" t="str">
            <v>8332-Пятерочка</v>
          </cell>
          <cell r="C1036" t="str">
            <v>8332</v>
          </cell>
          <cell r="D1036" t="str">
            <v>X500/13SZG580</v>
          </cell>
          <cell r="E1036" t="str">
            <v>E1011606</v>
          </cell>
          <cell r="F1036" t="str">
            <v>ТС Пятерочка</v>
          </cell>
          <cell r="G1036" t="str">
            <v>Северо-Запад</v>
          </cell>
          <cell r="H1036" t="str">
            <v>Северо-Запад 1</v>
          </cell>
          <cell r="I1036" t="str">
            <v>Кластер Северо-Запад 01 ЛО Волхов-Тихвин</v>
          </cell>
          <cell r="J1036" t="str">
            <v>Ленинградская обл.</v>
          </cell>
          <cell r="K1036" t="str">
            <v>26.08.2016</v>
          </cell>
          <cell r="L1036" t="str">
            <v>187555</v>
          </cell>
          <cell r="M1036" t="str">
            <v>г.Тихвин</v>
          </cell>
          <cell r="N1036" t="str">
            <v>г.Тихвин, Ново-Вязитская ул., 1А п.1</v>
          </cell>
          <cell r="O1036" t="str">
            <v>Аренда</v>
          </cell>
        </row>
        <row r="1037">
          <cell r="A1037" t="str">
            <v>G660</v>
          </cell>
          <cell r="B1037" t="str">
            <v>8078-Пятерочка</v>
          </cell>
          <cell r="C1037" t="str">
            <v>8078</v>
          </cell>
          <cell r="D1037" t="str">
            <v>X500/13SZG660</v>
          </cell>
          <cell r="E1037" t="str">
            <v>E1012155</v>
          </cell>
          <cell r="F1037" t="str">
            <v>ТС Пятерочка</v>
          </cell>
          <cell r="G1037" t="str">
            <v>Северо-Запад</v>
          </cell>
          <cell r="H1037" t="str">
            <v>Северо-Запад 3</v>
          </cell>
          <cell r="I1037" t="str">
            <v>Кластер Северо-Запад 14 СПБ-Центр</v>
          </cell>
          <cell r="J1037" t="str">
            <v>г. Санкт-Петербург</v>
          </cell>
          <cell r="K1037" t="str">
            <v>27.08.2016</v>
          </cell>
          <cell r="L1037" t="str">
            <v>197342</v>
          </cell>
          <cell r="M1037" t="str">
            <v>г.Санкт-Петербург</v>
          </cell>
          <cell r="N1037" t="str">
            <v>г.Санкт-Петербург, Белоостровская ул., 35 лит.А</v>
          </cell>
          <cell r="O1037" t="str">
            <v>Аренда</v>
          </cell>
        </row>
        <row r="1038">
          <cell r="A1038" t="str">
            <v>G667</v>
          </cell>
          <cell r="B1038" t="str">
            <v>8135-Пятерочка</v>
          </cell>
          <cell r="C1038" t="str">
            <v>8135</v>
          </cell>
          <cell r="D1038" t="str">
            <v>X500/13CTG667</v>
          </cell>
          <cell r="E1038" t="str">
            <v>E1012616</v>
          </cell>
          <cell r="F1038" t="str">
            <v>ТС Пятерочка</v>
          </cell>
          <cell r="G1038" t="str">
            <v>Северо-Запад</v>
          </cell>
          <cell r="H1038" t="str">
            <v>Северо-Запад 2</v>
          </cell>
          <cell r="I1038" t="str">
            <v>Кластер Северо-Запад 09 Тверь-Запад</v>
          </cell>
          <cell r="J1038" t="str">
            <v>Тверская обл.</v>
          </cell>
          <cell r="K1038" t="str">
            <v>13.09.2016</v>
          </cell>
          <cell r="L1038" t="str">
            <v>172332</v>
          </cell>
          <cell r="M1038" t="str">
            <v>г.Зубцов</v>
          </cell>
          <cell r="N1038" t="str">
            <v>г.Зубцов, Тверская ул., 32</v>
          </cell>
          <cell r="O1038" t="str">
            <v>Аренда</v>
          </cell>
        </row>
        <row r="1039">
          <cell r="A1039" t="str">
            <v>G708</v>
          </cell>
          <cell r="B1039" t="str">
            <v>7003-Пятерочка</v>
          </cell>
          <cell r="C1039" t="str">
            <v>7003</v>
          </cell>
          <cell r="D1039" t="str">
            <v>X500/13SZG708</v>
          </cell>
          <cell r="E1039" t="str">
            <v>E1008498</v>
          </cell>
          <cell r="F1039" t="str">
            <v>ТС Пятерочка</v>
          </cell>
          <cell r="G1039" t="str">
            <v>Северо-Запад</v>
          </cell>
          <cell r="H1039" t="str">
            <v>Северо-Запад 2</v>
          </cell>
          <cell r="I1039" t="str">
            <v>Кластер Северо-Запад 06 Великие Луки</v>
          </cell>
          <cell r="J1039" t="str">
            <v>Новгородская обл.</v>
          </cell>
          <cell r="K1039" t="str">
            <v>30.08.2016</v>
          </cell>
          <cell r="L1039" t="str">
            <v>175130</v>
          </cell>
          <cell r="M1039" t="str">
            <v>рп.Парфино</v>
          </cell>
          <cell r="N1039" t="str">
            <v>рп.Парфино, Мира ул, 29А</v>
          </cell>
          <cell r="O1039" t="str">
            <v>Аренда</v>
          </cell>
        </row>
        <row r="1040">
          <cell r="A1040" t="str">
            <v>G721</v>
          </cell>
          <cell r="B1040" t="str">
            <v>8440-Пятерочка</v>
          </cell>
          <cell r="C1040" t="str">
            <v>8440</v>
          </cell>
          <cell r="D1040" t="str">
            <v>X500/13CTG721</v>
          </cell>
          <cell r="E1040" t="str">
            <v>E1012732</v>
          </cell>
          <cell r="F1040" t="str">
            <v>ТС Пятерочка</v>
          </cell>
          <cell r="G1040" t="str">
            <v>Северо-Запад</v>
          </cell>
          <cell r="H1040" t="str">
            <v>Северо-Запад 2</v>
          </cell>
          <cell r="I1040" t="str">
            <v>Кластер Северо-Запад 07 Тверь-Центр</v>
          </cell>
          <cell r="J1040" t="str">
            <v>Тверская обл.</v>
          </cell>
          <cell r="K1040" t="str">
            <v>07.03.2017</v>
          </cell>
          <cell r="L1040" t="str">
            <v>172112</v>
          </cell>
          <cell r="M1040" t="str">
            <v>г.Кувшиново</v>
          </cell>
          <cell r="N1040" t="str">
            <v>г.Кувшиново, Октябрьская ул, 34</v>
          </cell>
          <cell r="O1040" t="str">
            <v>Аренда</v>
          </cell>
        </row>
        <row r="1041">
          <cell r="A1041" t="str">
            <v>G722</v>
          </cell>
          <cell r="B1041" t="str">
            <v>8287-Пятерочка</v>
          </cell>
          <cell r="C1041" t="str">
            <v>8287</v>
          </cell>
          <cell r="D1041" t="str">
            <v>X500/13CTG722</v>
          </cell>
          <cell r="E1041" t="str">
            <v>E1012677</v>
          </cell>
          <cell r="F1041" t="str">
            <v>ТС Пятерочка</v>
          </cell>
          <cell r="G1041" t="str">
            <v>Северо-Запад</v>
          </cell>
          <cell r="H1041" t="str">
            <v>Северо-Запад 2</v>
          </cell>
          <cell r="I1041" t="str">
            <v>Кластер Северо-Запад 07 Тверь-Центр</v>
          </cell>
          <cell r="J1041" t="str">
            <v>Тверская обл.</v>
          </cell>
          <cell r="K1041" t="str">
            <v>30.09.2016</v>
          </cell>
          <cell r="L1041" t="str">
            <v>172721</v>
          </cell>
          <cell r="M1041" t="str">
            <v>пгт.Фирово</v>
          </cell>
          <cell r="N1041" t="str">
            <v>пгт.Фирово, Советская ул, 27</v>
          </cell>
          <cell r="O1041" t="str">
            <v>Аренда</v>
          </cell>
        </row>
        <row r="1042">
          <cell r="A1042" t="str">
            <v>G723</v>
          </cell>
          <cell r="B1042" t="str">
            <v>8439-Пятерочка</v>
          </cell>
          <cell r="C1042" t="str">
            <v>8439</v>
          </cell>
          <cell r="D1042" t="str">
            <v>X500/13CTG723</v>
          </cell>
          <cell r="E1042" t="str">
            <v>E1012731</v>
          </cell>
          <cell r="F1042" t="str">
            <v>ТС Пятерочка</v>
          </cell>
          <cell r="G1042" t="str">
            <v>Северо-Запад</v>
          </cell>
          <cell r="H1042" t="str">
            <v>Северо-Запад 2</v>
          </cell>
          <cell r="I1042" t="str">
            <v>Кластер Северо-Запад 09 Тверь-Запад</v>
          </cell>
          <cell r="J1042" t="str">
            <v>Тверская обл.</v>
          </cell>
          <cell r="K1042" t="str">
            <v>24.11.2016</v>
          </cell>
          <cell r="L1042" t="str">
            <v>172460</v>
          </cell>
          <cell r="M1042" t="str">
            <v>п.Жарковский</v>
          </cell>
          <cell r="N1042" t="str">
            <v>п.Жарковский, Советская ул, 11А</v>
          </cell>
          <cell r="O1042" t="str">
            <v>Аренда</v>
          </cell>
        </row>
        <row r="1043">
          <cell r="A1043" t="str">
            <v>G790</v>
          </cell>
          <cell r="B1043" t="str">
            <v>8543-Пятерочка</v>
          </cell>
          <cell r="C1043" t="str">
            <v>8543</v>
          </cell>
          <cell r="D1043" t="str">
            <v>X500/13SZG790</v>
          </cell>
          <cell r="E1043" t="str">
            <v>E1012766</v>
          </cell>
          <cell r="F1043" t="str">
            <v>ТС Пятерочка</v>
          </cell>
          <cell r="G1043" t="str">
            <v>Северо-Запад</v>
          </cell>
          <cell r="H1043" t="str">
            <v>Северо-Запад 1</v>
          </cell>
          <cell r="I1043" t="str">
            <v>Кластер Северо-Запад 16 Карелия</v>
          </cell>
          <cell r="J1043" t="str">
            <v>Республика Карелия</v>
          </cell>
          <cell r="K1043" t="str">
            <v>03.11.2016</v>
          </cell>
          <cell r="L1043" t="str">
            <v>185035</v>
          </cell>
          <cell r="M1043" t="str">
            <v>г.Петрозаводск</v>
          </cell>
          <cell r="N1043" t="str">
            <v>г.Петрозаводск, Кирова ул, 19</v>
          </cell>
          <cell r="O1043" t="str">
            <v>Аренда</v>
          </cell>
        </row>
        <row r="1044">
          <cell r="A1044" t="str">
            <v>G842</v>
          </cell>
          <cell r="B1044" t="str">
            <v>8648-Пятерочка</v>
          </cell>
          <cell r="C1044" t="str">
            <v>8648</v>
          </cell>
          <cell r="D1044" t="str">
            <v>X500/13SZG842</v>
          </cell>
          <cell r="E1044" t="str">
            <v>E1012805</v>
          </cell>
          <cell r="F1044" t="str">
            <v>ТС Пятерочка</v>
          </cell>
          <cell r="G1044" t="str">
            <v>Северо-Запад</v>
          </cell>
          <cell r="H1044" t="str">
            <v>Северо-Запад 1</v>
          </cell>
          <cell r="I1044" t="str">
            <v>Кластер Северо-Запад 16 Карелия</v>
          </cell>
          <cell r="J1044" t="str">
            <v>Республика Карелия</v>
          </cell>
          <cell r="K1044" t="str">
            <v>09.11.2016</v>
          </cell>
          <cell r="L1044" t="str">
            <v>186352</v>
          </cell>
          <cell r="M1044" t="str">
            <v>г.Медвежьегорск</v>
          </cell>
          <cell r="N1044" t="str">
            <v>г.Медвежьегорск, Артемьева ул, 13</v>
          </cell>
          <cell r="O1044" t="str">
            <v>Аренда</v>
          </cell>
        </row>
        <row r="1045">
          <cell r="A1045" t="str">
            <v>G844</v>
          </cell>
          <cell r="B1045" t="str">
            <v>7446-Пятерочка</v>
          </cell>
          <cell r="C1045" t="str">
            <v>7446</v>
          </cell>
          <cell r="D1045" t="str">
            <v>X500/13SZG844</v>
          </cell>
          <cell r="E1045" t="str">
            <v>E1011080</v>
          </cell>
          <cell r="F1045" t="str">
            <v>ТС Пятерочка</v>
          </cell>
          <cell r="G1045" t="str">
            <v>Северо-Запад</v>
          </cell>
          <cell r="H1045" t="str">
            <v>Северо-Запад 2</v>
          </cell>
          <cell r="I1045" t="str">
            <v>Кластер Северо-Запад 02 ЛО-Гатчина</v>
          </cell>
          <cell r="J1045" t="str">
            <v>Ленинградская обл.</v>
          </cell>
          <cell r="K1045" t="str">
            <v>20.09.2016</v>
          </cell>
          <cell r="L1045" t="str">
            <v>188361</v>
          </cell>
          <cell r="M1045" t="str">
            <v>п.Новый Свет</v>
          </cell>
          <cell r="N1045" t="str">
            <v>п.Новый Свет46А</v>
          </cell>
          <cell r="O1045" t="str">
            <v>Аренда</v>
          </cell>
        </row>
        <row r="1046">
          <cell r="A1046" t="str">
            <v>G857</v>
          </cell>
          <cell r="B1046" t="str">
            <v>7314-Пятерочка</v>
          </cell>
          <cell r="C1046" t="str">
            <v>7314</v>
          </cell>
          <cell r="D1046" t="str">
            <v>X500/13SZG857</v>
          </cell>
          <cell r="E1046" t="str">
            <v>E1012811</v>
          </cell>
          <cell r="F1046" t="str">
            <v>ТС Пятерочка</v>
          </cell>
          <cell r="G1046" t="str">
            <v>Северо-Запад</v>
          </cell>
          <cell r="H1046" t="str">
            <v>Северо-Запад 3</v>
          </cell>
          <cell r="I1046" t="str">
            <v>Кластер Северо-Запад 05 Тосно</v>
          </cell>
          <cell r="J1046" t="str">
            <v>г. Санкт-Петербург</v>
          </cell>
          <cell r="K1046" t="str">
            <v>22.11.2016</v>
          </cell>
          <cell r="L1046" t="str">
            <v>196143</v>
          </cell>
          <cell r="M1046" t="str">
            <v>г.Санкт-Петербург</v>
          </cell>
          <cell r="N1046" t="str">
            <v>г.Санкт-Петербург, Орджоникидзе ул, 27</v>
          </cell>
          <cell r="O1046" t="str">
            <v>Аренда</v>
          </cell>
        </row>
        <row r="1047">
          <cell r="A1047" t="str">
            <v>G858</v>
          </cell>
          <cell r="B1047" t="str">
            <v>8511-Пятерочка</v>
          </cell>
          <cell r="C1047" t="str">
            <v>8511</v>
          </cell>
          <cell r="D1047" t="str">
            <v>X500/13SZG858</v>
          </cell>
          <cell r="E1047" t="str">
            <v>E1012812</v>
          </cell>
          <cell r="F1047" t="str">
            <v>ТС Пятерочка</v>
          </cell>
          <cell r="G1047" t="str">
            <v>Северо-Запад</v>
          </cell>
          <cell r="H1047" t="str">
            <v>Северо-Запад 3</v>
          </cell>
          <cell r="I1047" t="str">
            <v>Кластер Северо-Запад 11 СПБ-ЛО-Выборг</v>
          </cell>
          <cell r="J1047" t="str">
            <v>Ленинградская обл.</v>
          </cell>
          <cell r="K1047" t="str">
            <v>09.12.2016</v>
          </cell>
          <cell r="L1047" t="str">
            <v>188992</v>
          </cell>
          <cell r="M1047" t="str">
            <v>г.Светогорск</v>
          </cell>
          <cell r="N1047" t="str">
            <v>г.Светогорск, Школьная ул, 11</v>
          </cell>
          <cell r="O1047" t="str">
            <v>Аренда</v>
          </cell>
        </row>
        <row r="1048">
          <cell r="A1048" t="str">
            <v>G896</v>
          </cell>
          <cell r="B1048" t="str">
            <v>8301-Пятерочка</v>
          </cell>
          <cell r="C1048" t="str">
            <v>8301</v>
          </cell>
          <cell r="D1048" t="str">
            <v>X500/13SZG896</v>
          </cell>
          <cell r="E1048" t="str">
            <v>E1012133</v>
          </cell>
          <cell r="F1048" t="str">
            <v>ТС Пятерочка</v>
          </cell>
          <cell r="G1048" t="str">
            <v>Северо-Запад</v>
          </cell>
          <cell r="H1048" t="str">
            <v>Северо-Запад 2</v>
          </cell>
          <cell r="I1048" t="str">
            <v>Кластер Северо-Запад 04 Новгород</v>
          </cell>
          <cell r="J1048" t="str">
            <v>Новгородская обл.</v>
          </cell>
          <cell r="K1048" t="str">
            <v>28.06.2017</v>
          </cell>
          <cell r="L1048" t="str">
            <v>174411</v>
          </cell>
          <cell r="M1048" t="str">
            <v>г.Боровичи</v>
          </cell>
          <cell r="N1048" t="str">
            <v>г.Боровичи, Новоселицкая ул, 42</v>
          </cell>
          <cell r="O1048" t="str">
            <v>Аренда</v>
          </cell>
        </row>
        <row r="1049">
          <cell r="A1049" t="str">
            <v>G897</v>
          </cell>
          <cell r="B1049" t="str">
            <v>8096-Пятерочка</v>
          </cell>
          <cell r="C1049" t="str">
            <v>8096</v>
          </cell>
          <cell r="D1049" t="str">
            <v>X500/13SZG897</v>
          </cell>
          <cell r="E1049" t="str">
            <v>E1012129</v>
          </cell>
          <cell r="F1049" t="str">
            <v>ТС Пятерочка</v>
          </cell>
          <cell r="G1049" t="str">
            <v>Северо-Запад</v>
          </cell>
          <cell r="H1049" t="str">
            <v>Северо-Запад 2</v>
          </cell>
          <cell r="I1049" t="str">
            <v>Кластер Северо-Запад 03 Псков</v>
          </cell>
          <cell r="J1049" t="str">
            <v>Псковская обл.</v>
          </cell>
          <cell r="K1049" t="str">
            <v>18.10.2016</v>
          </cell>
          <cell r="L1049" t="str">
            <v>180020</v>
          </cell>
          <cell r="M1049" t="str">
            <v>г.Псков</v>
          </cell>
          <cell r="N1049" t="str">
            <v>г.Псков, Леона Поземского ул, 120</v>
          </cell>
          <cell r="O1049" t="str">
            <v>Аренда</v>
          </cell>
        </row>
        <row r="1050">
          <cell r="A1050" t="str">
            <v>G937</v>
          </cell>
          <cell r="B1050" t="str">
            <v>8734-Пятерочка</v>
          </cell>
          <cell r="C1050" t="str">
            <v>8734</v>
          </cell>
          <cell r="D1050" t="str">
            <v>X500/13SZG937</v>
          </cell>
          <cell r="E1050" t="str">
            <v>E1012171</v>
          </cell>
          <cell r="F1050" t="str">
            <v>ТС Пятерочка</v>
          </cell>
          <cell r="G1050" t="str">
            <v>Северо-Запад</v>
          </cell>
          <cell r="H1050" t="str">
            <v>Северо-Запад 1</v>
          </cell>
          <cell r="I1050" t="str">
            <v>Кластер Северо-Запад 15 Мурманск</v>
          </cell>
          <cell r="J1050" t="str">
            <v>Мурманская обл.</v>
          </cell>
          <cell r="K1050" t="str">
            <v>13.10.2016</v>
          </cell>
          <cell r="L1050" t="str">
            <v>183031</v>
          </cell>
          <cell r="M1050" t="str">
            <v>г.Мурманск</v>
          </cell>
          <cell r="N1050" t="str">
            <v>г.Мурманск, Свердлова ул, 25</v>
          </cell>
          <cell r="O1050" t="str">
            <v>Аренда</v>
          </cell>
        </row>
        <row r="1051">
          <cell r="A1051" t="str">
            <v>G938</v>
          </cell>
          <cell r="B1051" t="str">
            <v>8664-Пятерочка</v>
          </cell>
          <cell r="C1051" t="str">
            <v>8664</v>
          </cell>
          <cell r="D1051" t="str">
            <v>X500/13SZG938</v>
          </cell>
          <cell r="E1051" t="str">
            <v>E1012854</v>
          </cell>
          <cell r="F1051" t="str">
            <v>ТС Пятерочка</v>
          </cell>
          <cell r="G1051" t="str">
            <v>Северо-Запад</v>
          </cell>
          <cell r="H1051" t="str">
            <v>Северо-Запад 3</v>
          </cell>
          <cell r="I1051" t="str">
            <v>Кластер Северо-Запад 11 СПБ-ЛО-Выборг</v>
          </cell>
          <cell r="J1051" t="str">
            <v>Ленинградская обл.</v>
          </cell>
          <cell r="K1051" t="str">
            <v>30.03.2017</v>
          </cell>
          <cell r="L1051" t="str">
            <v>188820</v>
          </cell>
          <cell r="M1051" t="str">
            <v>гп.Рощино</v>
          </cell>
          <cell r="N1051" t="str">
            <v>гп.Рощино, Советская ул</v>
          </cell>
          <cell r="O1051" t="str">
            <v>Аренда</v>
          </cell>
        </row>
        <row r="1052">
          <cell r="A1052" t="str">
            <v>G967</v>
          </cell>
          <cell r="B1052" t="str">
            <v>8510-Пятерочка</v>
          </cell>
          <cell r="C1052" t="str">
            <v>8510</v>
          </cell>
          <cell r="D1052" t="str">
            <v>X500/13CTG967</v>
          </cell>
          <cell r="E1052" t="str">
            <v>E1012750</v>
          </cell>
          <cell r="F1052" t="str">
            <v>ТС Пятерочка</v>
          </cell>
          <cell r="G1052" t="str">
            <v>Северо-Запад</v>
          </cell>
          <cell r="H1052" t="str">
            <v>Северо-Запад 2</v>
          </cell>
          <cell r="I1052" t="str">
            <v>Кластер Северо-Запад 09 Тверь-Запад</v>
          </cell>
          <cell r="J1052" t="str">
            <v>Тверская обл.</v>
          </cell>
          <cell r="K1052" t="str">
            <v>28.04.2017</v>
          </cell>
          <cell r="L1052" t="str">
            <v>172801</v>
          </cell>
          <cell r="M1052" t="str">
            <v>г.Андриаполь</v>
          </cell>
          <cell r="N1052" t="str">
            <v>г.Андриаполь, Ломоносова ул, 1 к.2</v>
          </cell>
          <cell r="O1052" t="str">
            <v>Аренда</v>
          </cell>
        </row>
        <row r="1053">
          <cell r="A1053" t="str">
            <v>G986</v>
          </cell>
          <cell r="B1053" t="str">
            <v>8077-Пятерочка</v>
          </cell>
          <cell r="C1053" t="str">
            <v>8077</v>
          </cell>
          <cell r="D1053" t="str">
            <v>X500/13SZG986</v>
          </cell>
          <cell r="E1053" t="str">
            <v>E1012116</v>
          </cell>
          <cell r="F1053" t="str">
            <v>ТС Пятерочка</v>
          </cell>
          <cell r="G1053" t="str">
            <v>Северо-Запад</v>
          </cell>
          <cell r="H1053" t="str">
            <v>Северо-Запад 3</v>
          </cell>
          <cell r="I1053" t="str">
            <v>Кластер Северо-Запад 17 ЛО-Сертолово</v>
          </cell>
          <cell r="J1053" t="str">
            <v>Ленинградская обл.</v>
          </cell>
          <cell r="K1053" t="str">
            <v>29.08.2017</v>
          </cell>
          <cell r="L1053" t="str">
            <v>188661</v>
          </cell>
          <cell r="M1053" t="str">
            <v>д.Новое Девяткино</v>
          </cell>
          <cell r="N1053" t="str">
            <v>д.Новое Девяткино, Арсенальная ул, 9</v>
          </cell>
          <cell r="O1053" t="str">
            <v>Аренда</v>
          </cell>
        </row>
        <row r="1054">
          <cell r="A1054" t="str">
            <v>G994</v>
          </cell>
          <cell r="B1054" t="str">
            <v>8466-Пятерочка</v>
          </cell>
          <cell r="C1054" t="str">
            <v>8466</v>
          </cell>
          <cell r="D1054" t="str">
            <v>X500/13SZG994</v>
          </cell>
          <cell r="E1054" t="str">
            <v>E1012134</v>
          </cell>
          <cell r="F1054" t="str">
            <v>ТС Пятерочка</v>
          </cell>
          <cell r="G1054" t="str">
            <v>Северо-Запад</v>
          </cell>
          <cell r="H1054" t="str">
            <v>Северо-Запад 2</v>
          </cell>
          <cell r="I1054" t="str">
            <v>Кластер Северо-Запад 04 Новгород</v>
          </cell>
          <cell r="J1054" t="str">
            <v>Новгородская обл.</v>
          </cell>
          <cell r="K1054" t="str">
            <v>20.10.2016</v>
          </cell>
          <cell r="L1054" t="str">
            <v>174352</v>
          </cell>
          <cell r="M1054" t="str">
            <v>г.Окуловка</v>
          </cell>
          <cell r="N1054" t="str">
            <v>г.Окуловка, Советская ул, 46</v>
          </cell>
          <cell r="O1054" t="str">
            <v>Аренда</v>
          </cell>
        </row>
        <row r="1055">
          <cell r="A1055" t="str">
            <v>G995</v>
          </cell>
          <cell r="B1055" t="str">
            <v>8876-Пятерочка</v>
          </cell>
          <cell r="C1055" t="str">
            <v>8876</v>
          </cell>
          <cell r="D1055" t="str">
            <v>X500/13SZG995</v>
          </cell>
          <cell r="E1055" t="str">
            <v>E1012173</v>
          </cell>
          <cell r="F1055" t="str">
            <v>ТС Пятерочка</v>
          </cell>
          <cell r="G1055" t="str">
            <v>Северо-Запад</v>
          </cell>
          <cell r="H1055" t="str">
            <v>Северо-Запад 1</v>
          </cell>
          <cell r="I1055" t="str">
            <v>Кластер Северо-Запад 21 Апатиты</v>
          </cell>
          <cell r="J1055" t="str">
            <v>Мурманская обл.</v>
          </cell>
          <cell r="K1055" t="str">
            <v>29.07.2017</v>
          </cell>
          <cell r="L1055" t="str">
            <v>184042</v>
          </cell>
          <cell r="M1055" t="str">
            <v>г.Кандалакша</v>
          </cell>
          <cell r="N1055" t="str">
            <v>г.Кандалакша, Данилова ул, 49</v>
          </cell>
          <cell r="O1055" t="str">
            <v>Аренда</v>
          </cell>
        </row>
        <row r="1056">
          <cell r="A1056" t="str">
            <v>H024</v>
          </cell>
          <cell r="B1056" t="str">
            <v>12489-Пятерочка</v>
          </cell>
          <cell r="C1056" t="str">
            <v>12489</v>
          </cell>
          <cell r="D1056" t="str">
            <v>X500/13SZH024</v>
          </cell>
          <cell r="E1056" t="str">
            <v>E1022676</v>
          </cell>
          <cell r="F1056" t="str">
            <v>ТС Пятерочка</v>
          </cell>
          <cell r="G1056" t="str">
            <v>Северо-Запад</v>
          </cell>
          <cell r="H1056" t="str">
            <v>Северо-Запад 1</v>
          </cell>
          <cell r="I1056" t="str">
            <v>Кластер Северо-Запад 21 Апатиты</v>
          </cell>
          <cell r="J1056" t="str">
            <v>Мурманская обл.</v>
          </cell>
          <cell r="K1056" t="str">
            <v>08.11.2017</v>
          </cell>
          <cell r="L1056" t="str">
            <v>184060</v>
          </cell>
          <cell r="M1056" t="str">
            <v>с.Алакуртти</v>
          </cell>
          <cell r="N1056" t="str">
            <v>с.Алакуртти, Грязнова ул, 5</v>
          </cell>
          <cell r="O1056" t="str">
            <v>Аренда</v>
          </cell>
        </row>
        <row r="1057">
          <cell r="A1057" t="str">
            <v>H028</v>
          </cell>
          <cell r="B1057" t="str">
            <v>12702-Пятерочка</v>
          </cell>
          <cell r="C1057" t="str">
            <v>12702</v>
          </cell>
          <cell r="D1057" t="str">
            <v>X500/13SZH028</v>
          </cell>
          <cell r="E1057" t="str">
            <v>E1022693</v>
          </cell>
          <cell r="F1057" t="str">
            <v>ТС Пятерочка</v>
          </cell>
          <cell r="G1057" t="str">
            <v>Северо-Запад</v>
          </cell>
          <cell r="H1057" t="str">
            <v>Северо-Запад 1</v>
          </cell>
          <cell r="I1057" t="str">
            <v>Кластер Северо-Запад 12 СПБ-ЛО-Всеволожс</v>
          </cell>
          <cell r="J1057" t="str">
            <v>Ленинградская обл.</v>
          </cell>
          <cell r="K1057" t="str">
            <v>10.11.2017</v>
          </cell>
          <cell r="L1057" t="str">
            <v>188691</v>
          </cell>
          <cell r="M1057" t="str">
            <v>г.Кудрово,Новый Оккервиль мкр</v>
          </cell>
          <cell r="N1057" t="str">
            <v>г.Кудрово,Новый Оккервиль мкр, Строителей пр-кт, 2 п.50Н,51Н</v>
          </cell>
          <cell r="O1057" t="str">
            <v>Аренда</v>
          </cell>
        </row>
        <row r="1058">
          <cell r="A1058" t="str">
            <v>H029</v>
          </cell>
          <cell r="B1058" t="str">
            <v>12938-Пятерочка</v>
          </cell>
          <cell r="C1058" t="str">
            <v>12938</v>
          </cell>
          <cell r="D1058" t="str">
            <v>X500/13SZH029</v>
          </cell>
          <cell r="E1058" t="str">
            <v>E1022699</v>
          </cell>
          <cell r="F1058" t="str">
            <v>ТС Пятерочка</v>
          </cell>
          <cell r="G1058" t="str">
            <v>Северо-Запад</v>
          </cell>
          <cell r="H1058" t="str">
            <v>Северо-Запад 2</v>
          </cell>
          <cell r="I1058" t="str">
            <v>Кластер Северо-Запад 02 ЛО-Гатчина</v>
          </cell>
          <cell r="J1058" t="str">
            <v>Ленинградская обл.</v>
          </cell>
          <cell r="K1058" t="str">
            <v>23.11.2017</v>
          </cell>
          <cell r="L1058" t="str">
            <v>188320</v>
          </cell>
          <cell r="M1058" t="str">
            <v>г.Коммунар</v>
          </cell>
          <cell r="N1058" t="str">
            <v>г.Коммунар, Строителей ул, 4</v>
          </cell>
          <cell r="O1058" t="str">
            <v>Аренда</v>
          </cell>
        </row>
        <row r="1059">
          <cell r="A1059" t="str">
            <v>H038</v>
          </cell>
          <cell r="B1059" t="str">
            <v>12857-Пятерочка</v>
          </cell>
          <cell r="C1059" t="str">
            <v>12857</v>
          </cell>
          <cell r="D1059" t="str">
            <v>X500/13SZH038</v>
          </cell>
          <cell r="E1059" t="str">
            <v>E1023050</v>
          </cell>
          <cell r="F1059" t="str">
            <v>ТС Пятерочка</v>
          </cell>
          <cell r="G1059" t="str">
            <v>Северо-Запад</v>
          </cell>
          <cell r="H1059" t="str">
            <v>Северо-Запад 3</v>
          </cell>
          <cell r="I1059" t="str">
            <v>Кластер Северо-Запад 10 СПБ-ЛО-Петергоф</v>
          </cell>
          <cell r="J1059" t="str">
            <v>Ленинградская обл.</v>
          </cell>
          <cell r="K1059" t="str">
            <v>26.10.2017</v>
          </cell>
          <cell r="L1059" t="str">
            <v>188480</v>
          </cell>
          <cell r="M1059" t="str">
            <v>г.Кингисепп</v>
          </cell>
          <cell r="N1059" t="str">
            <v>г.Кингисепп, Воровского ул, 18А</v>
          </cell>
          <cell r="O1059" t="str">
            <v>Аренда</v>
          </cell>
        </row>
        <row r="1060">
          <cell r="A1060" t="str">
            <v>H045</v>
          </cell>
          <cell r="B1060" t="str">
            <v>12956-Пятерочка</v>
          </cell>
          <cell r="C1060" t="str">
            <v>12956</v>
          </cell>
          <cell r="D1060" t="str">
            <v>X500/13SZH045</v>
          </cell>
          <cell r="E1060" t="str">
            <v>E1023069</v>
          </cell>
          <cell r="F1060" t="str">
            <v>ТС Пятерочка</v>
          </cell>
          <cell r="G1060" t="str">
            <v>Северо-Запад</v>
          </cell>
          <cell r="H1060" t="str">
            <v>Северо-Запад 1</v>
          </cell>
          <cell r="I1060" t="str">
            <v>Кластер Северо-Запад 12 СПБ-ЛО-Всеволожс</v>
          </cell>
          <cell r="J1060" t="str">
            <v>Ленинградская обл.</v>
          </cell>
          <cell r="K1060" t="str">
            <v>31.10.2017</v>
          </cell>
          <cell r="L1060" t="str">
            <v>188689</v>
          </cell>
          <cell r="M1060" t="str">
            <v>гп.Янино-1</v>
          </cell>
          <cell r="N1060" t="str">
            <v>гп.Янино-1, Новая ул, 13А</v>
          </cell>
          <cell r="O1060" t="str">
            <v>Аренда</v>
          </cell>
        </row>
        <row r="1061">
          <cell r="A1061" t="str">
            <v>H065</v>
          </cell>
          <cell r="B1061" t="str">
            <v>12971-Пятерочка</v>
          </cell>
          <cell r="C1061" t="str">
            <v>12971</v>
          </cell>
          <cell r="D1061" t="str">
            <v>X500/13SZH065</v>
          </cell>
          <cell r="E1061" t="str">
            <v>E1023317</v>
          </cell>
          <cell r="F1061" t="str">
            <v>ТС Пятерочка</v>
          </cell>
          <cell r="G1061" t="str">
            <v>Северо-Запад</v>
          </cell>
          <cell r="H1061" t="str">
            <v>Северо-Запад 1</v>
          </cell>
          <cell r="I1061" t="str">
            <v>Кластер Северо-Запад 12 СПБ-ЛО-Всеволожс</v>
          </cell>
          <cell r="J1061" t="str">
            <v>Ленинградская обл.</v>
          </cell>
          <cell r="K1061" t="str">
            <v>01.11.2017</v>
          </cell>
          <cell r="L1061" t="str">
            <v>188643</v>
          </cell>
          <cell r="M1061" t="str">
            <v>г.Всеволожск</v>
          </cell>
          <cell r="N1061" t="str">
            <v>г.Всеволожск, Октябрьский пр-кт, 167</v>
          </cell>
          <cell r="O1061" t="str">
            <v>Аренда</v>
          </cell>
        </row>
        <row r="1062">
          <cell r="A1062" t="str">
            <v>H072</v>
          </cell>
          <cell r="B1062" t="str">
            <v>12934-Пятерочка</v>
          </cell>
          <cell r="C1062" t="str">
            <v>12934</v>
          </cell>
          <cell r="D1062" t="str">
            <v>X500/13CTH072</v>
          </cell>
          <cell r="E1062" t="str">
            <v>E1023176</v>
          </cell>
          <cell r="F1062" t="str">
            <v>ТС Пятерочка</v>
          </cell>
          <cell r="G1062" t="str">
            <v>Северо-Запад</v>
          </cell>
          <cell r="H1062" t="str">
            <v>Северо-Запад 2</v>
          </cell>
          <cell r="I1062" t="str">
            <v>Кластер Северо-Запад 08 Тверь-Восток</v>
          </cell>
          <cell r="J1062" t="str">
            <v>Тверская обл.</v>
          </cell>
          <cell r="K1062" t="str">
            <v>19.01.2018</v>
          </cell>
          <cell r="L1062" t="str">
            <v>171750</v>
          </cell>
          <cell r="M1062" t="str">
            <v>пгт.Сандово</v>
          </cell>
          <cell r="N1062" t="str">
            <v>пгт.Сандово, Советская ул, 14</v>
          </cell>
          <cell r="O1062" t="str">
            <v>Аренда</v>
          </cell>
        </row>
        <row r="1063">
          <cell r="A1063" t="str">
            <v>H086</v>
          </cell>
          <cell r="B1063" t="str">
            <v>10472-Пятерочка</v>
          </cell>
          <cell r="C1063" t="str">
            <v>10472</v>
          </cell>
          <cell r="D1063" t="str">
            <v>X500/13SZH086</v>
          </cell>
          <cell r="E1063" t="str">
            <v>E1023328</v>
          </cell>
          <cell r="F1063" t="str">
            <v>ТС Пятерочка</v>
          </cell>
          <cell r="G1063" t="str">
            <v>Северо-Запад</v>
          </cell>
          <cell r="H1063" t="str">
            <v>Северо-Запад 1</v>
          </cell>
          <cell r="I1063" t="str">
            <v>Кластер Северо-Запад 21 Апатиты</v>
          </cell>
          <cell r="J1063" t="str">
            <v>Республика Карелия</v>
          </cell>
          <cell r="K1063" t="str">
            <v>08.12.2017</v>
          </cell>
          <cell r="L1063" t="str">
            <v>186931</v>
          </cell>
          <cell r="M1063" t="str">
            <v>г.Костомукша</v>
          </cell>
          <cell r="N1063" t="str">
            <v>г.Костомукша, Калевала ул, 9</v>
          </cell>
          <cell r="O1063" t="str">
            <v>Аренда</v>
          </cell>
        </row>
        <row r="1064">
          <cell r="A1064" t="str">
            <v>H087</v>
          </cell>
          <cell r="B1064" t="str">
            <v>11952-Пятерочка</v>
          </cell>
          <cell r="C1064" t="str">
            <v>11952</v>
          </cell>
          <cell r="D1064" t="str">
            <v>X500/13SZH087</v>
          </cell>
          <cell r="E1064" t="str">
            <v>E1023329</v>
          </cell>
          <cell r="F1064" t="str">
            <v>ТС Пятерочка</v>
          </cell>
          <cell r="G1064" t="str">
            <v>Северо-Запад</v>
          </cell>
          <cell r="H1064" t="str">
            <v>Северо-Запад 3</v>
          </cell>
          <cell r="I1064" t="str">
            <v>Кластер Северо-Запад 05 Тосно</v>
          </cell>
          <cell r="J1064" t="str">
            <v>г. Санкт-Петербург</v>
          </cell>
          <cell r="K1064" t="str">
            <v>22.12.2017</v>
          </cell>
          <cell r="L1064" t="str">
            <v>196620</v>
          </cell>
          <cell r="M1064" t="str">
            <v>г.Павловск</v>
          </cell>
          <cell r="N1064" t="str">
            <v>г.Павловск, Гуммолосаровская ул, 29</v>
          </cell>
          <cell r="O1064" t="str">
            <v>Аренда</v>
          </cell>
        </row>
        <row r="1065">
          <cell r="A1065" t="str">
            <v>H088</v>
          </cell>
          <cell r="B1065" t="str">
            <v>12064-Пятерочка</v>
          </cell>
          <cell r="C1065" t="str">
            <v>12064</v>
          </cell>
          <cell r="D1065" t="str">
            <v>X500/13SZH088</v>
          </cell>
          <cell r="E1065" t="str">
            <v>E1023330</v>
          </cell>
          <cell r="F1065" t="str">
            <v>ТС Пятерочка</v>
          </cell>
          <cell r="G1065" t="str">
            <v>Северо-Запад</v>
          </cell>
          <cell r="H1065" t="str">
            <v>Северо-Запад 3</v>
          </cell>
          <cell r="I1065" t="str">
            <v>Кластер Северо-Запад 05 Тосно</v>
          </cell>
          <cell r="J1065" t="str">
            <v>Ленинградская обл.</v>
          </cell>
          <cell r="K1065" t="str">
            <v>08.12.2017</v>
          </cell>
          <cell r="L1065" t="str">
            <v>187000</v>
          </cell>
          <cell r="M1065" t="str">
            <v>г.Тосно</v>
          </cell>
          <cell r="N1065" t="str">
            <v>г.Тосно, Чехова ул, 3 лит.Б</v>
          </cell>
          <cell r="O1065" t="str">
            <v>Аренда</v>
          </cell>
        </row>
        <row r="1066">
          <cell r="A1066" t="str">
            <v>H095</v>
          </cell>
          <cell r="B1066" t="str">
            <v>12987-Пятерочка</v>
          </cell>
          <cell r="C1066" t="str">
            <v>12987</v>
          </cell>
          <cell r="D1066" t="str">
            <v>X500/13SZH095</v>
          </cell>
          <cell r="E1066" t="str">
            <v>E1023332</v>
          </cell>
          <cell r="F1066" t="str">
            <v>ТС Пятерочка</v>
          </cell>
          <cell r="G1066" t="str">
            <v>Северо-Запад</v>
          </cell>
          <cell r="H1066" t="str">
            <v>Северо-Запад 3</v>
          </cell>
          <cell r="I1066" t="str">
            <v>Кластер Северо-Запад 10 СПБ-ЛО-Петергоф</v>
          </cell>
          <cell r="J1066" t="str">
            <v>г. Санкт-Петербург</v>
          </cell>
          <cell r="K1066" t="str">
            <v>20.10.2018</v>
          </cell>
          <cell r="L1066" t="str">
            <v>198320</v>
          </cell>
          <cell r="M1066" t="str">
            <v>г.Красное село</v>
          </cell>
          <cell r="N1066" t="str">
            <v>г.Красное село, Геологическая ул, 46 1,стр.1</v>
          </cell>
          <cell r="O1066" t="str">
            <v>Аренда</v>
          </cell>
        </row>
        <row r="1067">
          <cell r="A1067" t="str">
            <v>H096</v>
          </cell>
          <cell r="B1067" t="str">
            <v>13002-Пятерочка</v>
          </cell>
          <cell r="C1067" t="str">
            <v>13002</v>
          </cell>
          <cell r="D1067" t="str">
            <v>X500/13SZH096</v>
          </cell>
          <cell r="E1067" t="str">
            <v>E1023339</v>
          </cell>
          <cell r="F1067" t="str">
            <v>ТС Пятерочка</v>
          </cell>
          <cell r="G1067" t="str">
            <v>Северо-Запад</v>
          </cell>
          <cell r="H1067" t="str">
            <v>Северо-Запад 3</v>
          </cell>
          <cell r="I1067" t="str">
            <v>Кластер Северо-Запад 10 СПБ-ЛО-Петергоф</v>
          </cell>
          <cell r="J1067" t="str">
            <v>Ленинградская обл.</v>
          </cell>
          <cell r="K1067" t="str">
            <v>21.11.2017</v>
          </cell>
          <cell r="L1067" t="str">
            <v>188480</v>
          </cell>
          <cell r="M1067" t="str">
            <v>г.Кингисепп</v>
          </cell>
          <cell r="N1067" t="str">
            <v>г.Кингисепп, Крикковское ш, 2Б</v>
          </cell>
          <cell r="O1067" t="str">
            <v>Аренда</v>
          </cell>
        </row>
        <row r="1068">
          <cell r="A1068" t="str">
            <v>H198</v>
          </cell>
          <cell r="B1068" t="str">
            <v>12988-Пятерочка</v>
          </cell>
          <cell r="C1068" t="str">
            <v>12988</v>
          </cell>
          <cell r="D1068" t="str">
            <v>X500/13SZH198</v>
          </cell>
          <cell r="E1068" t="str">
            <v>E1023460</v>
          </cell>
          <cell r="F1068" t="str">
            <v>ТС Пятерочка</v>
          </cell>
          <cell r="G1068" t="str">
            <v>Северо-Запад</v>
          </cell>
          <cell r="H1068" t="str">
            <v>Северо-Запад 1</v>
          </cell>
          <cell r="I1068" t="str">
            <v>Кластер Северо-Запад 21 Апатиты</v>
          </cell>
          <cell r="J1068" t="str">
            <v>Республика Карелия</v>
          </cell>
          <cell r="K1068" t="str">
            <v>15.12.2017</v>
          </cell>
          <cell r="L1068" t="str">
            <v>186910</v>
          </cell>
          <cell r="M1068" t="str">
            <v>пгт.Калевала</v>
          </cell>
          <cell r="N1068" t="str">
            <v>пгт.Калевала, Ленина ул, 12</v>
          </cell>
          <cell r="O1068" t="str">
            <v>Аренда</v>
          </cell>
        </row>
        <row r="1069">
          <cell r="A1069" t="str">
            <v>H199</v>
          </cell>
          <cell r="B1069" t="str">
            <v>13020-Пятерочка</v>
          </cell>
          <cell r="C1069" t="str">
            <v>13020</v>
          </cell>
          <cell r="D1069" t="str">
            <v>X500/13SZH199</v>
          </cell>
          <cell r="E1069" t="str">
            <v>E1023468</v>
          </cell>
          <cell r="F1069" t="str">
            <v>ТС Пятерочка</v>
          </cell>
          <cell r="G1069" t="str">
            <v>Северо-Запад</v>
          </cell>
          <cell r="H1069" t="str">
            <v>Северо-Запад 2</v>
          </cell>
          <cell r="I1069" t="str">
            <v>Кластер Северо-Запад 06 Великие Луки</v>
          </cell>
          <cell r="J1069" t="str">
            <v>Новгородская обл.</v>
          </cell>
          <cell r="K1069" t="str">
            <v>21.11.2017</v>
          </cell>
          <cell r="L1069" t="str">
            <v>175400</v>
          </cell>
          <cell r="M1069" t="str">
            <v>г.Валдай</v>
          </cell>
          <cell r="N1069" t="str">
            <v>г.Валдай, Комсомольский пр-кт, 39</v>
          </cell>
          <cell r="O1069" t="str">
            <v>Аренда</v>
          </cell>
        </row>
        <row r="1070">
          <cell r="A1070" t="str">
            <v>H200</v>
          </cell>
          <cell r="B1070" t="str">
            <v>13065-Пятерочка</v>
          </cell>
          <cell r="C1070" t="str">
            <v>13065</v>
          </cell>
          <cell r="D1070" t="str">
            <v>X500/13SZH200</v>
          </cell>
          <cell r="E1070" t="str">
            <v>E1023467</v>
          </cell>
          <cell r="F1070" t="str">
            <v>ТС Пятерочка</v>
          </cell>
          <cell r="G1070" t="str">
            <v>Северо-Запад</v>
          </cell>
          <cell r="H1070" t="str">
            <v>Северо-Запад 2</v>
          </cell>
          <cell r="I1070" t="str">
            <v>Кластер Северо-Запад 06 Великие Луки</v>
          </cell>
          <cell r="J1070" t="str">
            <v>Псковская обл.</v>
          </cell>
          <cell r="K1070" t="str">
            <v>12.12.2017</v>
          </cell>
          <cell r="L1070" t="str">
            <v>182112</v>
          </cell>
          <cell r="M1070" t="str">
            <v>г.Великие Луки</v>
          </cell>
          <cell r="N1070" t="str">
            <v>г.Великие Луки, Дворецкая ул, 5</v>
          </cell>
          <cell r="O1070" t="str">
            <v>Аренда</v>
          </cell>
        </row>
        <row r="1071">
          <cell r="A1071" t="str">
            <v>H204</v>
          </cell>
          <cell r="B1071" t="str">
            <v>12194-Пятерочка</v>
          </cell>
          <cell r="C1071" t="str">
            <v>12194</v>
          </cell>
          <cell r="D1071" t="str">
            <v>X500/13SZH204</v>
          </cell>
          <cell r="E1071" t="str">
            <v>E1023459</v>
          </cell>
          <cell r="F1071" t="str">
            <v>ТС Пятерочка</v>
          </cell>
          <cell r="G1071" t="str">
            <v>Северо-Запад</v>
          </cell>
          <cell r="H1071" t="str">
            <v>Северо-Запад 1</v>
          </cell>
          <cell r="I1071" t="str">
            <v>Кластер Северо-Запад 16 Карелия</v>
          </cell>
          <cell r="J1071" t="str">
            <v>Республика Карелия</v>
          </cell>
          <cell r="K1071" t="str">
            <v>29.03.2018</v>
          </cell>
          <cell r="L1071" t="str">
            <v>186730</v>
          </cell>
          <cell r="M1071" t="str">
            <v>г.Лахденпохья</v>
          </cell>
          <cell r="N1071" t="str">
            <v>г.Лахденпохья, Ленина ул, 5А</v>
          </cell>
          <cell r="O1071" t="str">
            <v>Аренда</v>
          </cell>
        </row>
        <row r="1072">
          <cell r="A1072" t="str">
            <v>H231</v>
          </cell>
          <cell r="B1072" t="str">
            <v>13063-Пятерочка</v>
          </cell>
          <cell r="C1072" t="str">
            <v>13063</v>
          </cell>
          <cell r="D1072" t="str">
            <v>X500/13SZH231</v>
          </cell>
          <cell r="E1072" t="str">
            <v>E1023501</v>
          </cell>
          <cell r="F1072" t="str">
            <v>ТС Пятерочка</v>
          </cell>
          <cell r="G1072" t="str">
            <v>Северо-Запад</v>
          </cell>
          <cell r="H1072" t="str">
            <v>Северо-Запад 1</v>
          </cell>
          <cell r="I1072" t="str">
            <v>Кластер Северо-Запад 01 ЛО Волхов-Тихвин</v>
          </cell>
          <cell r="J1072" t="str">
            <v>Ленинградская обл.</v>
          </cell>
          <cell r="K1072" t="str">
            <v>15.12.2017</v>
          </cell>
          <cell r="L1072" t="str">
            <v>187553</v>
          </cell>
          <cell r="M1072" t="str">
            <v>г.Тихвин</v>
          </cell>
          <cell r="N1072" t="str">
            <v>г.Тихвин, 1А мкр, 39</v>
          </cell>
          <cell r="O1072" t="str">
            <v>Аренда</v>
          </cell>
        </row>
        <row r="1073">
          <cell r="A1073" t="str">
            <v>H232</v>
          </cell>
          <cell r="B1073" t="str">
            <v>13019-Пятерочка</v>
          </cell>
          <cell r="C1073" t="str">
            <v>13019</v>
          </cell>
          <cell r="D1073" t="str">
            <v>X500/13SZH232</v>
          </cell>
          <cell r="E1073" t="str">
            <v>E1023502</v>
          </cell>
          <cell r="F1073" t="str">
            <v>ТС Пятерочка</v>
          </cell>
          <cell r="G1073" t="str">
            <v>Северо-Запад</v>
          </cell>
          <cell r="H1073" t="str">
            <v>Северо-Запад 1</v>
          </cell>
          <cell r="I1073" t="str">
            <v>Кластер Северо-Запад 12 СПБ-ЛО-Всеволожс</v>
          </cell>
          <cell r="J1073" t="str">
            <v>Ленинградская обл.</v>
          </cell>
          <cell r="K1073" t="str">
            <v>24.11.2017</v>
          </cell>
          <cell r="L1073" t="str">
            <v>188676</v>
          </cell>
          <cell r="M1073" t="str">
            <v>п.Щеглово</v>
          </cell>
          <cell r="N1073" t="str">
            <v>п.Щеглово, б/н, лит.А</v>
          </cell>
          <cell r="O1073" t="str">
            <v>Аренда</v>
          </cell>
        </row>
        <row r="1074">
          <cell r="A1074" t="str">
            <v>H302</v>
          </cell>
          <cell r="B1074" t="str">
            <v>10346-Пятерочка</v>
          </cell>
          <cell r="C1074" t="str">
            <v>10346</v>
          </cell>
          <cell r="D1074" t="str">
            <v>X500/13SZH302</v>
          </cell>
          <cell r="E1074" t="str">
            <v>E1023565</v>
          </cell>
          <cell r="F1074" t="str">
            <v>ТС Пятерочка</v>
          </cell>
          <cell r="G1074" t="str">
            <v>Северо-Запад</v>
          </cell>
          <cell r="H1074" t="str">
            <v>Северо-Запад 2</v>
          </cell>
          <cell r="I1074" t="str">
            <v>Кластер Северо-Запад 06 Великие Луки</v>
          </cell>
          <cell r="J1074" t="str">
            <v>Псковская обл.</v>
          </cell>
          <cell r="K1074" t="str">
            <v>28.11.2017</v>
          </cell>
          <cell r="L1074" t="str">
            <v>182108</v>
          </cell>
          <cell r="M1074" t="str">
            <v>г.Великие Луки</v>
          </cell>
          <cell r="N1074" t="str">
            <v>г.Великие Луки, Пархоменко ул, 28</v>
          </cell>
          <cell r="O1074" t="str">
            <v>Аренда</v>
          </cell>
        </row>
        <row r="1075">
          <cell r="A1075" t="str">
            <v>H303</v>
          </cell>
          <cell r="B1075" t="str">
            <v>12009-Пятерочка</v>
          </cell>
          <cell r="C1075" t="str">
            <v>12009</v>
          </cell>
          <cell r="D1075" t="str">
            <v>X500/13SZH303</v>
          </cell>
          <cell r="E1075" t="str">
            <v>E1023586</v>
          </cell>
          <cell r="F1075" t="str">
            <v>ТС Пятерочка</v>
          </cell>
          <cell r="G1075" t="str">
            <v>Северо-Запад</v>
          </cell>
          <cell r="H1075" t="str">
            <v>Северо-Запад 1</v>
          </cell>
          <cell r="I1075" t="str">
            <v>Кластер Северо-Запад 18 Кировск</v>
          </cell>
          <cell r="J1075" t="str">
            <v>г. Санкт-Петербург</v>
          </cell>
          <cell r="K1075" t="str">
            <v>01.12.2017</v>
          </cell>
          <cell r="L1075" t="str">
            <v>196657</v>
          </cell>
          <cell r="M1075" t="str">
            <v>г.Санкт-Петербург, г.Колпино</v>
          </cell>
          <cell r="N1075" t="str">
            <v>г.Санкт-Петербург, г.Колпино, Братьев Радченко ул, 33/19</v>
          </cell>
          <cell r="O1075" t="str">
            <v>Аренда</v>
          </cell>
        </row>
        <row r="1076">
          <cell r="A1076" t="str">
            <v>H304</v>
          </cell>
          <cell r="B1076" t="str">
            <v>13126-Пятерочка</v>
          </cell>
          <cell r="C1076" t="str">
            <v>13126</v>
          </cell>
          <cell r="D1076" t="str">
            <v>X500/13SZH304</v>
          </cell>
          <cell r="E1076" t="str">
            <v>E1023585</v>
          </cell>
          <cell r="F1076" t="str">
            <v>ТС Пятерочка</v>
          </cell>
          <cell r="G1076" t="str">
            <v>Северо-Запад</v>
          </cell>
          <cell r="H1076" t="str">
            <v>Северо-Запад 3</v>
          </cell>
          <cell r="I1076" t="str">
            <v>Кластер Северо-Запад 13 СПБ Юго-Запад</v>
          </cell>
          <cell r="J1076" t="str">
            <v>г. Санкт-Петербург</v>
          </cell>
          <cell r="K1076" t="str">
            <v>25.11.2017</v>
          </cell>
          <cell r="L1076" t="str">
            <v>198206</v>
          </cell>
          <cell r="M1076" t="str">
            <v>г.Санкт-Петербург</v>
          </cell>
          <cell r="N1076" t="str">
            <v>г.Санкт-Петербург, Адмирала Трибуца ул, 6 к.1,стр.1</v>
          </cell>
          <cell r="O1076" t="str">
            <v>Аренда</v>
          </cell>
        </row>
        <row r="1077">
          <cell r="A1077" t="str">
            <v>H316</v>
          </cell>
          <cell r="B1077" t="str">
            <v>12957-Пятерочка</v>
          </cell>
          <cell r="C1077" t="str">
            <v>12957</v>
          </cell>
          <cell r="D1077" t="str">
            <v>X500/13CTH316</v>
          </cell>
          <cell r="E1077" t="str">
            <v>E1023068</v>
          </cell>
          <cell r="F1077" t="str">
            <v>ТС Пятерочка</v>
          </cell>
          <cell r="G1077" t="str">
            <v>Северо-Запад</v>
          </cell>
          <cell r="H1077" t="str">
            <v>Северо-Запад 2</v>
          </cell>
          <cell r="I1077" t="str">
            <v>Кластер Северо-Запад 09 Тверь-Запад</v>
          </cell>
          <cell r="J1077" t="str">
            <v>Тверская обл.</v>
          </cell>
          <cell r="K1077" t="str">
            <v>13.12.2017</v>
          </cell>
          <cell r="L1077" t="str">
            <v>172381</v>
          </cell>
          <cell r="M1077" t="str">
            <v>г.Ржев</v>
          </cell>
          <cell r="N1077" t="str">
            <v>г.Ржев, Большая Спасская ул, 42</v>
          </cell>
          <cell r="O1077" t="str">
            <v>Аренда</v>
          </cell>
        </row>
        <row r="1078">
          <cell r="A1078" t="str">
            <v>H341</v>
          </cell>
          <cell r="B1078" t="str">
            <v>13221-Пятерочка</v>
          </cell>
          <cell r="C1078" t="str">
            <v>13221</v>
          </cell>
          <cell r="D1078" t="str">
            <v>X500/13SZH341</v>
          </cell>
          <cell r="E1078" t="str">
            <v>E1023602</v>
          </cell>
          <cell r="F1078" t="str">
            <v>ТС Пятерочка</v>
          </cell>
          <cell r="G1078" t="str">
            <v>Северо-Запад</v>
          </cell>
          <cell r="H1078" t="str">
            <v>Северо-Запад 3</v>
          </cell>
          <cell r="I1078" t="str">
            <v>Кластер Северо-Запад 13 СПБ Юго-Запад</v>
          </cell>
          <cell r="J1078" t="str">
            <v>г. Санкт-Петербург</v>
          </cell>
          <cell r="K1078" t="str">
            <v>05.06.2018</v>
          </cell>
          <cell r="L1078" t="str">
            <v>198329</v>
          </cell>
          <cell r="M1078" t="str">
            <v>г.Санкт-Петербург</v>
          </cell>
          <cell r="N1078" t="str">
            <v>г.Санкт-Петербург, Отважных ул, 10 лит.А</v>
          </cell>
          <cell r="O1078" t="str">
            <v>Аренда</v>
          </cell>
        </row>
        <row r="1079">
          <cell r="A1079" t="str">
            <v>H347</v>
          </cell>
          <cell r="B1079" t="str">
            <v>13105-Пятерочка</v>
          </cell>
          <cell r="C1079" t="str">
            <v>13105</v>
          </cell>
          <cell r="D1079" t="str">
            <v>X500/13CTH347</v>
          </cell>
          <cell r="E1079" t="str">
            <v>E1023514</v>
          </cell>
          <cell r="F1079" t="str">
            <v>ТС Пятерочка</v>
          </cell>
          <cell r="G1079" t="str">
            <v>Северо-Запад</v>
          </cell>
          <cell r="H1079" t="str">
            <v>Северо-Запад 2</v>
          </cell>
          <cell r="I1079" t="str">
            <v>Кластер Северо-Запад 08 Тверь-Восток</v>
          </cell>
          <cell r="J1079" t="str">
            <v>Тверская обл.</v>
          </cell>
          <cell r="K1079" t="str">
            <v>15.12.2017</v>
          </cell>
          <cell r="L1079" t="str">
            <v>170041</v>
          </cell>
          <cell r="M1079" t="str">
            <v>г.Тверь</v>
          </cell>
          <cell r="N1079" t="str">
            <v>г.Тверь, Мичурина ул, 39</v>
          </cell>
          <cell r="O1079" t="str">
            <v>Аренда</v>
          </cell>
        </row>
        <row r="1080">
          <cell r="A1080" t="str">
            <v>H371</v>
          </cell>
          <cell r="B1080" t="str">
            <v>13222-Пятерочка</v>
          </cell>
          <cell r="C1080" t="str">
            <v>13222</v>
          </cell>
          <cell r="D1080" t="str">
            <v>X500/13SZH371</v>
          </cell>
          <cell r="E1080" t="str">
            <v>E1023644</v>
          </cell>
          <cell r="F1080" t="str">
            <v>ТС Пятерочка</v>
          </cell>
          <cell r="G1080" t="str">
            <v>Северо-Запад</v>
          </cell>
          <cell r="H1080" t="str">
            <v>Северо-Запад 1</v>
          </cell>
          <cell r="I1080" t="str">
            <v>Кластер Северо-Запад 21 Апатиты</v>
          </cell>
          <cell r="J1080" t="str">
            <v>Мурманская обл.</v>
          </cell>
          <cell r="K1080" t="str">
            <v>15.12.2017</v>
          </cell>
          <cell r="L1080" t="str">
            <v>184530</v>
          </cell>
          <cell r="M1080" t="str">
            <v>г.Оленегорск</v>
          </cell>
          <cell r="N1080" t="str">
            <v>г.Оленегорск, Пионерская ул, 14</v>
          </cell>
          <cell r="O1080" t="str">
            <v>Аренда</v>
          </cell>
        </row>
        <row r="1081">
          <cell r="A1081" t="str">
            <v>H372</v>
          </cell>
          <cell r="B1081" t="str">
            <v>12115-Пятерочка</v>
          </cell>
          <cell r="C1081" t="str">
            <v>12115</v>
          </cell>
          <cell r="D1081" t="str">
            <v>X500/13SZH372</v>
          </cell>
          <cell r="E1081" t="str">
            <v>E1023645</v>
          </cell>
          <cell r="F1081" t="str">
            <v>ТС Пятерочка</v>
          </cell>
          <cell r="G1081" t="str">
            <v>Северо-Запад</v>
          </cell>
          <cell r="H1081" t="str">
            <v>Северо-Запад 2</v>
          </cell>
          <cell r="I1081" t="str">
            <v>Кластер Северо-Запад 06 Великие Луки</v>
          </cell>
          <cell r="J1081" t="str">
            <v>Псковская обл.</v>
          </cell>
          <cell r="K1081" t="str">
            <v>07.03.2018</v>
          </cell>
          <cell r="L1081" t="str">
            <v>182200</v>
          </cell>
          <cell r="M1081" t="str">
            <v>г.Новосокольники</v>
          </cell>
          <cell r="N1081" t="str">
            <v>г.Новосокольники, Ленинская ул, 23</v>
          </cell>
          <cell r="O1081" t="str">
            <v>Аренда</v>
          </cell>
        </row>
        <row r="1082">
          <cell r="A1082" t="str">
            <v>H399</v>
          </cell>
          <cell r="B1082" t="str">
            <v>13148-Пятерочка</v>
          </cell>
          <cell r="C1082" t="str">
            <v>13148</v>
          </cell>
          <cell r="D1082" t="str">
            <v>X500/13SZH399</v>
          </cell>
          <cell r="E1082" t="str">
            <v>E1023655</v>
          </cell>
          <cell r="F1082" t="str">
            <v>ТС Пятерочка</v>
          </cell>
          <cell r="G1082" t="str">
            <v>Северо-Запад</v>
          </cell>
          <cell r="H1082" t="str">
            <v>Северо-Запад 3</v>
          </cell>
          <cell r="I1082" t="str">
            <v>Кластер Северо-Запад 11 СПБ-ЛО-Выборг</v>
          </cell>
          <cell r="J1082" t="str">
            <v>г. Санкт-Петербург</v>
          </cell>
          <cell r="K1082" t="str">
            <v>14.12.2017</v>
          </cell>
          <cell r="L1082" t="str">
            <v>197082</v>
          </cell>
          <cell r="M1082" t="str">
            <v>г.Санкт-Петербург</v>
          </cell>
          <cell r="N1082" t="str">
            <v>г.Санкт-Петербург, Яхтенная ул, 24,к.2 литА,п.23Н</v>
          </cell>
          <cell r="O1082" t="str">
            <v>Аренда</v>
          </cell>
        </row>
        <row r="1083">
          <cell r="A1083" t="str">
            <v>H433</v>
          </cell>
          <cell r="B1083" t="str">
            <v>11861-Пятерочка</v>
          </cell>
          <cell r="C1083" t="str">
            <v>11861</v>
          </cell>
          <cell r="D1083" t="str">
            <v>X500/13SZH433</v>
          </cell>
          <cell r="E1083" t="str">
            <v>E1023686</v>
          </cell>
          <cell r="F1083" t="str">
            <v>ТС Пятерочка</v>
          </cell>
          <cell r="G1083" t="str">
            <v>Северо-Запад</v>
          </cell>
          <cell r="H1083" t="str">
            <v>Северо-Запад 2</v>
          </cell>
          <cell r="I1083" t="str">
            <v>Кластер Северо-Запад 02 ЛО-Гатчина</v>
          </cell>
          <cell r="J1083" t="str">
            <v>Ленинградская обл.</v>
          </cell>
          <cell r="K1083" t="str">
            <v>19.12.2017</v>
          </cell>
          <cell r="L1083" t="str">
            <v>188560</v>
          </cell>
          <cell r="M1083" t="str">
            <v>г.Сланцы</v>
          </cell>
          <cell r="N1083" t="str">
            <v>г.Сланцы, Максима Горького ул, 3</v>
          </cell>
          <cell r="O1083" t="str">
            <v>Аренда</v>
          </cell>
        </row>
        <row r="1084">
          <cell r="A1084" t="str">
            <v>H434</v>
          </cell>
          <cell r="B1084" t="str">
            <v>12779-Пятерочка</v>
          </cell>
          <cell r="C1084" t="str">
            <v>12779</v>
          </cell>
          <cell r="D1084" t="str">
            <v>X500/13SZH434</v>
          </cell>
          <cell r="E1084" t="str">
            <v>E1023687</v>
          </cell>
          <cell r="F1084" t="str">
            <v>ТС Пятерочка</v>
          </cell>
          <cell r="G1084" t="str">
            <v>Северо-Запад</v>
          </cell>
          <cell r="H1084" t="str">
            <v>Северо-Запад 2</v>
          </cell>
          <cell r="I1084" t="str">
            <v>Кластер Северо-Запад 02 ЛО-Гатчина</v>
          </cell>
          <cell r="J1084" t="str">
            <v>Ленинградская обл.</v>
          </cell>
          <cell r="K1084" t="str">
            <v>19.12.2017</v>
          </cell>
          <cell r="L1084" t="str">
            <v>188284</v>
          </cell>
          <cell r="M1084" t="str">
            <v>п.Серебрянский</v>
          </cell>
          <cell r="N1084" t="str">
            <v>п.Серебрянский</v>
          </cell>
          <cell r="O1084" t="str">
            <v>Аренда</v>
          </cell>
        </row>
        <row r="1085">
          <cell r="A1085" t="str">
            <v>H435</v>
          </cell>
          <cell r="B1085" t="str">
            <v>13171-Пятерочка</v>
          </cell>
          <cell r="C1085" t="str">
            <v>13171</v>
          </cell>
          <cell r="D1085" t="str">
            <v>X500/13SZH435</v>
          </cell>
          <cell r="E1085" t="str">
            <v>E1023688</v>
          </cell>
          <cell r="F1085" t="str">
            <v>ТС Пятерочка</v>
          </cell>
          <cell r="G1085" t="str">
            <v>Северо-Запад</v>
          </cell>
          <cell r="H1085" t="str">
            <v>Северо-Запад 2</v>
          </cell>
          <cell r="I1085" t="str">
            <v>Кластер Северо-Запад 02 ЛО-Гатчина</v>
          </cell>
          <cell r="J1085" t="str">
            <v>Ленинградская обл.</v>
          </cell>
          <cell r="K1085" t="str">
            <v>22.12.2017</v>
          </cell>
          <cell r="L1085" t="str">
            <v>188417</v>
          </cell>
          <cell r="M1085" t="str">
            <v>п.Сумино</v>
          </cell>
          <cell r="N1085" t="str">
            <v>п.Сумино</v>
          </cell>
          <cell r="O1085" t="str">
            <v>Аренда</v>
          </cell>
        </row>
        <row r="1086">
          <cell r="A1086" t="str">
            <v>H477</v>
          </cell>
          <cell r="B1086" t="str">
            <v>12383-Пятерочка</v>
          </cell>
          <cell r="C1086" t="str">
            <v>12383</v>
          </cell>
          <cell r="D1086" t="str">
            <v>X500/13SZH477</v>
          </cell>
          <cell r="E1086" t="str">
            <v>E1023729</v>
          </cell>
          <cell r="F1086" t="str">
            <v>ТС Пятерочка</v>
          </cell>
          <cell r="G1086" t="str">
            <v>Северо-Запад</v>
          </cell>
          <cell r="H1086" t="str">
            <v>Северо-Запад 3</v>
          </cell>
          <cell r="I1086" t="str">
            <v>Кластер Северо-Запад 14 СПБ-Центр</v>
          </cell>
          <cell r="J1086" t="str">
            <v>г. Санкт-Петербург</v>
          </cell>
          <cell r="K1086" t="str">
            <v>15.12.2017</v>
          </cell>
          <cell r="L1086" t="str">
            <v>197349</v>
          </cell>
          <cell r="M1086" t="str">
            <v>г.Санкт-Петербург</v>
          </cell>
          <cell r="N1086" t="str">
            <v>г.Санкт-Петербург, Королева пр-кт, 27,к.1, лит.А,п.5Н</v>
          </cell>
          <cell r="O1086" t="str">
            <v>Аренда</v>
          </cell>
        </row>
        <row r="1087">
          <cell r="A1087" t="str">
            <v>H478</v>
          </cell>
          <cell r="B1087" t="str">
            <v>11980-Пятерочка</v>
          </cell>
          <cell r="C1087" t="str">
            <v>11980</v>
          </cell>
          <cell r="D1087" t="str">
            <v>X500/13SZH478</v>
          </cell>
          <cell r="E1087" t="str">
            <v>E1023728</v>
          </cell>
          <cell r="F1087" t="str">
            <v>ТС Пятерочка</v>
          </cell>
          <cell r="G1087" t="str">
            <v>Северо-Запад</v>
          </cell>
          <cell r="H1087" t="str">
            <v>Северо-Запад 2</v>
          </cell>
          <cell r="I1087" t="str">
            <v>Кластер Северо-Запад 04 Новгород</v>
          </cell>
          <cell r="J1087" t="str">
            <v>Новгородская обл.</v>
          </cell>
          <cell r="K1087" t="str">
            <v>19.01.2018</v>
          </cell>
          <cell r="L1087" t="str">
            <v>173509</v>
          </cell>
          <cell r="M1087" t="str">
            <v>сп.Лесновское</v>
          </cell>
          <cell r="N1087" t="str">
            <v>сп.Лесновское, Новгородская ул, 4</v>
          </cell>
          <cell r="O1087" t="str">
            <v>Аренда</v>
          </cell>
        </row>
        <row r="1088">
          <cell r="A1088" t="str">
            <v>H489</v>
          </cell>
          <cell r="B1088" t="str">
            <v>13338-Пятерочка</v>
          </cell>
          <cell r="C1088" t="str">
            <v>13338</v>
          </cell>
          <cell r="D1088" t="str">
            <v>X500/13SZH489</v>
          </cell>
          <cell r="E1088" t="str">
            <v>E1023738</v>
          </cell>
          <cell r="F1088" t="str">
            <v>ТС Пятерочка</v>
          </cell>
          <cell r="G1088" t="str">
            <v>Северо-Запад</v>
          </cell>
          <cell r="H1088" t="str">
            <v>Северо-Запад 1</v>
          </cell>
          <cell r="I1088" t="str">
            <v>Кластер Северо-Запад 16 Карелия</v>
          </cell>
          <cell r="J1088" t="str">
            <v>Республика Карелия</v>
          </cell>
          <cell r="K1088" t="str">
            <v>28.02.2018</v>
          </cell>
          <cell r="L1088" t="str">
            <v>186350</v>
          </cell>
          <cell r="M1088" t="str">
            <v>г.Медвежьегорск</v>
          </cell>
          <cell r="N1088" t="str">
            <v>г.Медвежьегорск, Фрунзе ул, 8</v>
          </cell>
          <cell r="O1088" t="str">
            <v>Аренда</v>
          </cell>
        </row>
        <row r="1089">
          <cell r="A1089" t="str">
            <v>H490</v>
          </cell>
          <cell r="B1089" t="str">
            <v>13190-Пятерочка</v>
          </cell>
          <cell r="C1089" t="str">
            <v>13190</v>
          </cell>
          <cell r="D1089" t="str">
            <v>X500/13SZH490</v>
          </cell>
          <cell r="E1089" t="str">
            <v>E1023737</v>
          </cell>
          <cell r="F1089" t="str">
            <v>ТС Пятерочка</v>
          </cell>
          <cell r="G1089" t="str">
            <v>Северо-Запад</v>
          </cell>
          <cell r="H1089" t="str">
            <v>Северо-Запад 1</v>
          </cell>
          <cell r="I1089" t="str">
            <v>Кластер Северо-Запад 16 Карелия</v>
          </cell>
          <cell r="J1089" t="str">
            <v>Республика Карелия</v>
          </cell>
          <cell r="K1089" t="str">
            <v>23.03.2018</v>
          </cell>
          <cell r="L1089" t="str">
            <v>185003</v>
          </cell>
          <cell r="M1089" t="str">
            <v>г.Петрозаводск</v>
          </cell>
          <cell r="N1089" t="str">
            <v>г.Петрозаводск, Правды ул, 40 п.208,209</v>
          </cell>
          <cell r="O1089" t="str">
            <v>Аренда</v>
          </cell>
        </row>
        <row r="1090">
          <cell r="A1090" t="str">
            <v>H507</v>
          </cell>
          <cell r="B1090" t="str">
            <v>13358-Пятерочка</v>
          </cell>
          <cell r="C1090" t="str">
            <v>13358</v>
          </cell>
          <cell r="D1090" t="str">
            <v>X500/13SZH507</v>
          </cell>
          <cell r="E1090" t="str">
            <v>E1023756</v>
          </cell>
          <cell r="F1090" t="str">
            <v>ТС Пятерочка</v>
          </cell>
          <cell r="G1090" t="str">
            <v>Северо-Запад</v>
          </cell>
          <cell r="H1090" t="str">
            <v>Северо-Запад 1</v>
          </cell>
          <cell r="I1090" t="str">
            <v>Кластер Северо-Запад 15 Мурманск</v>
          </cell>
          <cell r="J1090" t="str">
            <v>Мурманская обл.</v>
          </cell>
          <cell r="K1090" t="str">
            <v>22.02.2018</v>
          </cell>
          <cell r="L1090" t="str">
            <v>183025</v>
          </cell>
          <cell r="M1090" t="str">
            <v>г.Мурманск</v>
          </cell>
          <cell r="N1090" t="str">
            <v>г.Мурманск, Полярные Зори ул, 62</v>
          </cell>
          <cell r="O1090" t="str">
            <v>Аренда</v>
          </cell>
        </row>
        <row r="1091">
          <cell r="A1091" t="str">
            <v>H509</v>
          </cell>
          <cell r="B1091" t="str">
            <v>13357-Пятерочка</v>
          </cell>
          <cell r="C1091" t="str">
            <v>13357</v>
          </cell>
          <cell r="D1091" t="str">
            <v>X500/13SZH509</v>
          </cell>
          <cell r="E1091" t="str">
            <v>E1023757</v>
          </cell>
          <cell r="F1091" t="str">
            <v>ТС Пятерочка</v>
          </cell>
          <cell r="G1091" t="str">
            <v>Северо-Запад</v>
          </cell>
          <cell r="H1091" t="str">
            <v>Северо-Запад 3</v>
          </cell>
          <cell r="I1091" t="str">
            <v>Кластер Северо-Запад 14 СПБ-Центр</v>
          </cell>
          <cell r="J1091" t="str">
            <v>г. Санкт-Петербург</v>
          </cell>
          <cell r="K1091" t="str">
            <v>12.12.2017</v>
          </cell>
          <cell r="L1091" t="str">
            <v>198035</v>
          </cell>
          <cell r="M1091" t="str">
            <v>г.Санкт-Петербург</v>
          </cell>
          <cell r="N1091" t="str">
            <v>г.Санкт-Петербург, Двинская ул, 3 лит.А</v>
          </cell>
          <cell r="O1091" t="str">
            <v>Аренда</v>
          </cell>
        </row>
        <row r="1092">
          <cell r="A1092" t="str">
            <v>H510</v>
          </cell>
          <cell r="B1092" t="str">
            <v>13287-Пятерочка</v>
          </cell>
          <cell r="C1092" t="str">
            <v>13287</v>
          </cell>
          <cell r="D1092" t="str">
            <v>X500/13SZH510</v>
          </cell>
          <cell r="E1092" t="str">
            <v>E1023758</v>
          </cell>
          <cell r="F1092" t="str">
            <v>ТС Пятерочка</v>
          </cell>
          <cell r="G1092" t="str">
            <v>Северо-Запад</v>
          </cell>
          <cell r="H1092" t="str">
            <v>Северо-Запад 3</v>
          </cell>
          <cell r="I1092" t="str">
            <v>Кластер Северо-Запад 14 СПБ-Центр</v>
          </cell>
          <cell r="J1092" t="str">
            <v>г. Санкт-Петербург</v>
          </cell>
          <cell r="K1092" t="str">
            <v>09.01.2018</v>
          </cell>
          <cell r="L1092" t="str">
            <v>199106</v>
          </cell>
          <cell r="M1092" t="str">
            <v>г.Санкт-Петербург</v>
          </cell>
          <cell r="N1092" t="str">
            <v>г.Санкт-Петербург, Среднегаванский пр-кт, 9 лит.А,п.2Н</v>
          </cell>
          <cell r="O1092" t="str">
            <v>Аренда</v>
          </cell>
        </row>
        <row r="1093">
          <cell r="A1093" t="str">
            <v>H524</v>
          </cell>
          <cell r="B1093" t="str">
            <v>11942-Пятерочка</v>
          </cell>
          <cell r="C1093" t="str">
            <v>11942</v>
          </cell>
          <cell r="D1093" t="str">
            <v>X500/13SZH524</v>
          </cell>
          <cell r="E1093" t="str">
            <v>E1023783</v>
          </cell>
          <cell r="F1093" t="str">
            <v>ТС Пятерочка</v>
          </cell>
          <cell r="G1093" t="str">
            <v>Северо-Запад</v>
          </cell>
          <cell r="H1093" t="str">
            <v>Северо-Запад 3</v>
          </cell>
          <cell r="I1093" t="str">
            <v>Кластер Северо-Запад 17 ЛО-Сертолово</v>
          </cell>
          <cell r="J1093" t="str">
            <v>Ленинградская обл.</v>
          </cell>
          <cell r="K1093" t="str">
            <v>15.01.2018</v>
          </cell>
          <cell r="L1093" t="str">
            <v>188661</v>
          </cell>
          <cell r="M1093" t="str">
            <v>д.Новое Девяткино</v>
          </cell>
          <cell r="N1093" t="str">
            <v>д.Новое Девяткиноуч.50</v>
          </cell>
          <cell r="O1093" t="str">
            <v>Аренда</v>
          </cell>
        </row>
        <row r="1094">
          <cell r="A1094" t="str">
            <v>H525</v>
          </cell>
          <cell r="B1094" t="str">
            <v>12305-Пятерочка</v>
          </cell>
          <cell r="C1094" t="str">
            <v>12305</v>
          </cell>
          <cell r="D1094" t="str">
            <v>X500/13SZH525</v>
          </cell>
          <cell r="E1094" t="str">
            <v>E1023787</v>
          </cell>
          <cell r="F1094" t="str">
            <v>ТС Пятерочка</v>
          </cell>
          <cell r="G1094" t="str">
            <v>Северо-Запад</v>
          </cell>
          <cell r="H1094" t="str">
            <v>Северо-Запад 3</v>
          </cell>
          <cell r="I1094" t="str">
            <v>Кластер Северо-Запад 13 СПБ Юго-Запад</v>
          </cell>
          <cell r="J1094" t="str">
            <v>г. Санкт-Петербург</v>
          </cell>
          <cell r="K1094" t="str">
            <v>15.12.2017</v>
          </cell>
          <cell r="L1094" t="str">
            <v>198328</v>
          </cell>
          <cell r="M1094" t="str">
            <v>г.Санкт-Петербург</v>
          </cell>
          <cell r="N1094" t="str">
            <v>г.Санкт-Петербург, Героев пр-кт, 18,лит.А п.6Н</v>
          </cell>
          <cell r="O1094" t="str">
            <v>Аренда</v>
          </cell>
        </row>
        <row r="1095">
          <cell r="A1095" t="str">
            <v>H564</v>
          </cell>
          <cell r="B1095" t="str">
            <v>12863-Пятерочка</v>
          </cell>
          <cell r="C1095" t="str">
            <v>12863</v>
          </cell>
          <cell r="D1095" t="str">
            <v>X500/13SZH564</v>
          </cell>
          <cell r="E1095" t="str">
            <v>E1023815</v>
          </cell>
          <cell r="F1095" t="str">
            <v>ТС Пятерочка</v>
          </cell>
          <cell r="G1095" t="str">
            <v>Северо-Запад</v>
          </cell>
          <cell r="H1095" t="str">
            <v>Северо-Запад 3</v>
          </cell>
          <cell r="I1095" t="str">
            <v>Кластер Северо-Запад 05 Тосно</v>
          </cell>
          <cell r="J1095" t="str">
            <v>г. Санкт-Петербург</v>
          </cell>
          <cell r="K1095" t="str">
            <v>14.12.2017</v>
          </cell>
          <cell r="L1095" t="str">
            <v>196143</v>
          </cell>
          <cell r="M1095" t="str">
            <v>г.Санкт-Петербург</v>
          </cell>
          <cell r="N1095" t="str">
            <v>г.Санкт-Петербург, Ленсовета ул, 34,лит.А п.4Н</v>
          </cell>
          <cell r="O1095" t="str">
            <v>Аренда</v>
          </cell>
        </row>
        <row r="1096">
          <cell r="A1096" t="str">
            <v>H569</v>
          </cell>
          <cell r="B1096" t="str">
            <v>13413-Пятерочка</v>
          </cell>
          <cell r="C1096" t="str">
            <v>13413</v>
          </cell>
          <cell r="D1096" t="str">
            <v>X500/13SZH569</v>
          </cell>
          <cell r="E1096" t="str">
            <v>E1023835</v>
          </cell>
          <cell r="F1096" t="str">
            <v>ТС Пятерочка</v>
          </cell>
          <cell r="G1096" t="str">
            <v>Северо-Запад</v>
          </cell>
          <cell r="H1096" t="str">
            <v>Северо-Запад 1</v>
          </cell>
          <cell r="I1096" t="str">
            <v>Кластер Северо-Запад 21 Апатиты</v>
          </cell>
          <cell r="J1096" t="str">
            <v>Республика Карелия</v>
          </cell>
          <cell r="K1096" t="str">
            <v>16.02.2018</v>
          </cell>
          <cell r="L1096" t="str">
            <v>186420</v>
          </cell>
          <cell r="M1096" t="str">
            <v>г.Сегежа</v>
          </cell>
          <cell r="N1096" t="str">
            <v>г.Сегежа, Спиридонова ул, 21</v>
          </cell>
          <cell r="O1096" t="str">
            <v>Аренда</v>
          </cell>
        </row>
        <row r="1097">
          <cell r="A1097" t="str">
            <v>H619</v>
          </cell>
          <cell r="B1097" t="str">
            <v>13487-Пятерочка</v>
          </cell>
          <cell r="C1097" t="str">
            <v>13487</v>
          </cell>
          <cell r="D1097" t="str">
            <v>X500/13SZH619</v>
          </cell>
          <cell r="E1097" t="str">
            <v>E1024112</v>
          </cell>
          <cell r="F1097" t="str">
            <v>ТС Пятерочка</v>
          </cell>
          <cell r="G1097" t="str">
            <v>Северо-Запад</v>
          </cell>
          <cell r="H1097" t="str">
            <v>Северо-Запад 3</v>
          </cell>
          <cell r="I1097" t="str">
            <v>Кластер Северо-Запад 14 СПБ-Центр</v>
          </cell>
          <cell r="J1097" t="str">
            <v>г. Санкт-Петербург</v>
          </cell>
          <cell r="K1097" t="str">
            <v>29.01.2018</v>
          </cell>
          <cell r="L1097" t="str">
            <v>196084</v>
          </cell>
          <cell r="M1097" t="str">
            <v>г.Санкт-Петербург</v>
          </cell>
          <cell r="N1097" t="str">
            <v>г.Санкт-Петербург, Московский пр-кт, 73 5,литера А</v>
          </cell>
          <cell r="O1097" t="str">
            <v>Аренда</v>
          </cell>
        </row>
        <row r="1098">
          <cell r="A1098" t="str">
            <v>H630</v>
          </cell>
          <cell r="B1098" t="str">
            <v>13305-Пятерочка</v>
          </cell>
          <cell r="C1098" t="str">
            <v>13305</v>
          </cell>
          <cell r="D1098" t="str">
            <v>X500/13SZH630</v>
          </cell>
          <cell r="E1098" t="str">
            <v>E1023797</v>
          </cell>
          <cell r="F1098" t="str">
            <v>ТС Пятерочка</v>
          </cell>
          <cell r="G1098" t="str">
            <v>Северо-Запад</v>
          </cell>
          <cell r="H1098" t="str">
            <v>Северо-Запад 3</v>
          </cell>
          <cell r="I1098" t="str">
            <v>Кластер Северо-Запад 14 СПБ-Центр</v>
          </cell>
          <cell r="J1098" t="str">
            <v>г. Санкт-Петербург</v>
          </cell>
          <cell r="K1098" t="str">
            <v>29.06.2018</v>
          </cell>
          <cell r="L1098" t="str">
            <v>190000</v>
          </cell>
          <cell r="M1098" t="str">
            <v>г.Санкт-Петербург</v>
          </cell>
          <cell r="N1098" t="str">
            <v>г.Санкт-Петербург, Вилькицкий б-р, 4 стр.1</v>
          </cell>
          <cell r="O1098" t="str">
            <v>Аренда</v>
          </cell>
        </row>
        <row r="1099">
          <cell r="A1099" t="str">
            <v>H666</v>
          </cell>
          <cell r="B1099" t="str">
            <v>12996-Пятерочка</v>
          </cell>
          <cell r="C1099" t="str">
            <v>12996</v>
          </cell>
          <cell r="D1099" t="str">
            <v>X500/13SZH666</v>
          </cell>
          <cell r="E1099" t="str">
            <v>E1024227</v>
          </cell>
          <cell r="F1099" t="str">
            <v>ТС Пятерочка</v>
          </cell>
          <cell r="G1099" t="str">
            <v>Северо-Запад</v>
          </cell>
          <cell r="H1099" t="str">
            <v>Северо-Запад 3</v>
          </cell>
          <cell r="I1099" t="str">
            <v>Кластер Северо-Запад 13 СПБ Юго-Запад</v>
          </cell>
          <cell r="J1099" t="str">
            <v>г. Санкт-Петербург</v>
          </cell>
          <cell r="K1099" t="str">
            <v>06.04.2018</v>
          </cell>
          <cell r="L1099" t="str">
            <v>198328</v>
          </cell>
          <cell r="M1099" t="str">
            <v>г.Санкт-Петербург</v>
          </cell>
          <cell r="N1099" t="str">
            <v>г.Санкт-Петербург, Ленинский пр-кт, 64,к.1 лит.А,п.7Н</v>
          </cell>
          <cell r="O1099" t="str">
            <v>Аренда</v>
          </cell>
        </row>
        <row r="1100">
          <cell r="A1100" t="str">
            <v>H672</v>
          </cell>
          <cell r="B1100" t="str">
            <v>13471-Пятерочка</v>
          </cell>
          <cell r="C1100" t="str">
            <v>13471</v>
          </cell>
          <cell r="D1100" t="str">
            <v>X500/13SZH672</v>
          </cell>
          <cell r="E1100" t="str">
            <v>E1024228</v>
          </cell>
          <cell r="F1100" t="str">
            <v>ТС Пятерочка</v>
          </cell>
          <cell r="G1100" t="str">
            <v>Северо-Запад</v>
          </cell>
          <cell r="H1100" t="str">
            <v>Северо-Запад 1</v>
          </cell>
          <cell r="I1100" t="str">
            <v>Кластер Северо-Запад 12 СПБ-ЛО-Всеволожс</v>
          </cell>
          <cell r="J1100" t="str">
            <v>Ленинградская обл.</v>
          </cell>
          <cell r="K1100" t="str">
            <v>07.02.2018</v>
          </cell>
          <cell r="L1100" t="str">
            <v>188691</v>
          </cell>
          <cell r="M1100" t="str">
            <v>д.Кудрово</v>
          </cell>
          <cell r="N1100" t="str">
            <v>д.Кудрово, Ленинградская ул, 5 п.19H</v>
          </cell>
          <cell r="O1100" t="str">
            <v>Аренда</v>
          </cell>
        </row>
        <row r="1101">
          <cell r="A1101" t="str">
            <v>H685</v>
          </cell>
          <cell r="B1101" t="str">
            <v>12031-Пятерочка</v>
          </cell>
          <cell r="C1101" t="str">
            <v>12031</v>
          </cell>
          <cell r="D1101" t="str">
            <v>X500/13SZH685</v>
          </cell>
          <cell r="E1101" t="str">
            <v>E1024272</v>
          </cell>
          <cell r="F1101" t="str">
            <v>ТС Пятерочка</v>
          </cell>
          <cell r="G1101" t="str">
            <v>Северо-Запад</v>
          </cell>
          <cell r="H1101" t="str">
            <v>Северо-Запад 2</v>
          </cell>
          <cell r="I1101" t="str">
            <v>Кластер Северо-Запад 04 Новгород</v>
          </cell>
          <cell r="J1101" t="str">
            <v>Новгородская обл.</v>
          </cell>
          <cell r="K1101" t="str">
            <v>21.02.2018</v>
          </cell>
          <cell r="L1101" t="str">
            <v>173025</v>
          </cell>
          <cell r="M1101" t="str">
            <v>г.Великий Новгород</v>
          </cell>
          <cell r="N1101" t="str">
            <v>г.Великий Новгород, Зелинского ул, 41</v>
          </cell>
          <cell r="O1101" t="str">
            <v>Аренда</v>
          </cell>
        </row>
        <row r="1102">
          <cell r="A1102" t="str">
            <v>H708</v>
          </cell>
          <cell r="B1102" t="str">
            <v>13548-Пятерочка</v>
          </cell>
          <cell r="C1102" t="str">
            <v>13548</v>
          </cell>
          <cell r="D1102" t="str">
            <v>X500/13CTH708</v>
          </cell>
          <cell r="E1102" t="str">
            <v>E1024149</v>
          </cell>
          <cell r="F1102" t="str">
            <v>ТС Пятерочка</v>
          </cell>
          <cell r="G1102" t="str">
            <v>Северо-Запад</v>
          </cell>
          <cell r="H1102" t="str">
            <v>Северо-Запад 2</v>
          </cell>
          <cell r="I1102" t="str">
            <v>Кластер Северо-Запад 08 Тверь-Восток</v>
          </cell>
          <cell r="J1102" t="str">
            <v>Тверская обл.</v>
          </cell>
          <cell r="K1102" t="str">
            <v>26.01.2018</v>
          </cell>
          <cell r="L1102" t="str">
            <v>171660</v>
          </cell>
          <cell r="M1102" t="str">
            <v>г.Красный Холм</v>
          </cell>
          <cell r="N1102" t="str">
            <v>г.Красный Холм, Калинина ул, 16</v>
          </cell>
          <cell r="O1102" t="str">
            <v>Аренда</v>
          </cell>
        </row>
        <row r="1103">
          <cell r="A1103" t="str">
            <v>H714</v>
          </cell>
          <cell r="B1103" t="str">
            <v>13092-Пятерочка</v>
          </cell>
          <cell r="C1103" t="str">
            <v>13092</v>
          </cell>
          <cell r="D1103" t="str">
            <v>X500/13SZH714</v>
          </cell>
          <cell r="E1103" t="str">
            <v>E1024303</v>
          </cell>
          <cell r="F1103" t="str">
            <v>ТС Пятерочка</v>
          </cell>
          <cell r="G1103" t="str">
            <v>Северо-Запад</v>
          </cell>
          <cell r="H1103" t="str">
            <v>Северо-Запад 3</v>
          </cell>
          <cell r="I1103" t="str">
            <v>Кластер Северо-Запад 14 СПБ-Центр</v>
          </cell>
          <cell r="J1103" t="str">
            <v>г. Санкт-Петербург</v>
          </cell>
          <cell r="K1103" t="str">
            <v>13.08.2018</v>
          </cell>
          <cell r="L1103" t="str">
            <v>199004</v>
          </cell>
          <cell r="M1103" t="str">
            <v>г.Санкт-Петербург</v>
          </cell>
          <cell r="N1103" t="str">
            <v>г.Санкт-Петербург, 2-я В.О. линия ул, 37 лит.А</v>
          </cell>
          <cell r="O1103" t="str">
            <v>Аренда</v>
          </cell>
        </row>
        <row r="1104">
          <cell r="A1104" t="str">
            <v>H759</v>
          </cell>
          <cell r="B1104" t="str">
            <v>13223-Пятерочка</v>
          </cell>
          <cell r="C1104" t="str">
            <v>13223</v>
          </cell>
          <cell r="D1104" t="str">
            <v>X500/13CTH759</v>
          </cell>
          <cell r="E1104" t="str">
            <v>E1023623</v>
          </cell>
          <cell r="F1104" t="str">
            <v>ТС Пятерочка</v>
          </cell>
          <cell r="G1104" t="str">
            <v>Северо-Запад</v>
          </cell>
          <cell r="H1104" t="str">
            <v>Северо-Запад 2</v>
          </cell>
          <cell r="I1104" t="str">
            <v>Кластер Северо-Запад 09 Тверь-Запад</v>
          </cell>
          <cell r="J1104" t="str">
            <v>Тверская обл.</v>
          </cell>
          <cell r="K1104" t="str">
            <v>27.01.2018</v>
          </cell>
          <cell r="L1104" t="str">
            <v>170100</v>
          </cell>
          <cell r="M1104" t="str">
            <v>г.Тверь</v>
          </cell>
          <cell r="N1104" t="str">
            <v>г.Тверь, Вагжановский пер, 9 п.VI</v>
          </cell>
          <cell r="O1104" t="str">
            <v>Аренда</v>
          </cell>
        </row>
        <row r="1105">
          <cell r="A1105" t="str">
            <v>H807</v>
          </cell>
          <cell r="B1105" t="str">
            <v>10299-Пятерочка</v>
          </cell>
          <cell r="C1105" t="str">
            <v>10299</v>
          </cell>
          <cell r="D1105" t="str">
            <v>X500/13SZH807</v>
          </cell>
          <cell r="E1105" t="str">
            <v>E1024410</v>
          </cell>
          <cell r="F1105" t="str">
            <v>ТС Пятерочка</v>
          </cell>
          <cell r="G1105" t="str">
            <v>Северо-Запад</v>
          </cell>
          <cell r="H1105" t="str">
            <v>Северо-Запад 2</v>
          </cell>
          <cell r="I1105" t="str">
            <v>Кластер Северо-Запад 06 Великие Луки</v>
          </cell>
          <cell r="J1105" t="str">
            <v>Новгородская обл.</v>
          </cell>
          <cell r="K1105" t="str">
            <v>26.01.2018</v>
          </cell>
          <cell r="L1105" t="str">
            <v>175130</v>
          </cell>
          <cell r="M1105" t="str">
            <v>рп.Парфино</v>
          </cell>
          <cell r="N1105" t="str">
            <v>рп.Парфино, Карла Маркса ул, 49А</v>
          </cell>
          <cell r="O1105" t="str">
            <v>Аренда</v>
          </cell>
        </row>
        <row r="1106">
          <cell r="A1106" t="str">
            <v>H815</v>
          </cell>
          <cell r="B1106" t="str">
            <v>10831-Пятерочка</v>
          </cell>
          <cell r="C1106" t="str">
            <v>10831</v>
          </cell>
          <cell r="D1106" t="str">
            <v>X500/13SZH815</v>
          </cell>
          <cell r="E1106" t="str">
            <v>E1024433</v>
          </cell>
          <cell r="F1106" t="str">
            <v>ТС Пятерочка</v>
          </cell>
          <cell r="G1106" t="str">
            <v>Северо-Запад</v>
          </cell>
          <cell r="H1106" t="str">
            <v>Северо-Запад 2</v>
          </cell>
          <cell r="I1106" t="str">
            <v>Кластер Северо-Запад 03 Псков</v>
          </cell>
          <cell r="J1106" t="str">
            <v>Псковская обл.</v>
          </cell>
          <cell r="K1106" t="str">
            <v>08.03.2018</v>
          </cell>
          <cell r="L1106" t="str">
            <v>180006</v>
          </cell>
          <cell r="M1106" t="str">
            <v>г.Псков</v>
          </cell>
          <cell r="N1106" t="str">
            <v>г.Псков, Пожарный пер, 15</v>
          </cell>
          <cell r="O1106" t="str">
            <v>Аренда</v>
          </cell>
        </row>
        <row r="1107">
          <cell r="A1107" t="str">
            <v>H821</v>
          </cell>
          <cell r="B1107" t="str">
            <v>15842-Пятерочка</v>
          </cell>
          <cell r="C1107" t="str">
            <v>15842</v>
          </cell>
          <cell r="D1107" t="str">
            <v>X500/13SZH821</v>
          </cell>
          <cell r="E1107" t="str">
            <v>E1027249</v>
          </cell>
          <cell r="F1107" t="str">
            <v>ТС Пятерочка</v>
          </cell>
          <cell r="G1107" t="str">
            <v>Северо-Запад</v>
          </cell>
          <cell r="H1107" t="str">
            <v>Северо-Запад 1</v>
          </cell>
          <cell r="I1107" t="str">
            <v>Кластер Северо-Запад 15 Мурманск</v>
          </cell>
          <cell r="J1107" t="str">
            <v>Мурманская обл.</v>
          </cell>
          <cell r="K1107" t="str">
            <v>26.10.2018</v>
          </cell>
          <cell r="L1107" t="str">
            <v>183038</v>
          </cell>
          <cell r="M1107" t="str">
            <v>г.Мурманск</v>
          </cell>
          <cell r="N1107" t="str">
            <v>г.Мурманск, Октябрьская ул, 23</v>
          </cell>
          <cell r="O1107" t="str">
            <v>Аренда</v>
          </cell>
        </row>
        <row r="1108">
          <cell r="A1108" t="str">
            <v>H826</v>
          </cell>
          <cell r="B1108" t="str">
            <v>10500-Пятерочка</v>
          </cell>
          <cell r="C1108" t="str">
            <v>10500</v>
          </cell>
          <cell r="D1108" t="str">
            <v>X500/13CTH826</v>
          </cell>
          <cell r="E1108" t="str">
            <v>E1014300</v>
          </cell>
          <cell r="F1108" t="str">
            <v>ТС Пятерочка</v>
          </cell>
          <cell r="G1108" t="str">
            <v>Северо-Запад</v>
          </cell>
          <cell r="H1108" t="str">
            <v>Северо-Запад 2</v>
          </cell>
          <cell r="I1108" t="str">
            <v>Кластер Северо-Запад 08 Тверь-Восток</v>
          </cell>
          <cell r="J1108" t="str">
            <v>Тверская обл.</v>
          </cell>
          <cell r="K1108" t="str">
            <v>06.02.2018</v>
          </cell>
          <cell r="L1108" t="str">
            <v>171640</v>
          </cell>
          <cell r="M1108" t="str">
            <v>г.Кашин</v>
          </cell>
          <cell r="N1108" t="str">
            <v>г.Кашин, Железнодорожная ул, 23 А</v>
          </cell>
          <cell r="O1108" t="str">
            <v>Аренда</v>
          </cell>
        </row>
        <row r="1109">
          <cell r="A1109" t="str">
            <v>H834</v>
          </cell>
          <cell r="B1109" t="str">
            <v>10861-Пятерочка</v>
          </cell>
          <cell r="C1109" t="str">
            <v>10861</v>
          </cell>
          <cell r="D1109" t="str">
            <v>X500/13CTH834</v>
          </cell>
          <cell r="E1109" t="str">
            <v>E1014704</v>
          </cell>
          <cell r="F1109" t="str">
            <v>ТС Пятерочка</v>
          </cell>
          <cell r="G1109" t="str">
            <v>Северо-Запад</v>
          </cell>
          <cell r="H1109" t="str">
            <v>Северо-Запад 2</v>
          </cell>
          <cell r="I1109" t="str">
            <v>Кластер Северо-Запад 08 Тверь-Восток</v>
          </cell>
          <cell r="J1109" t="str">
            <v>Тверская обл.</v>
          </cell>
          <cell r="K1109" t="str">
            <v>13.02.2018</v>
          </cell>
          <cell r="L1109" t="str">
            <v>170021</v>
          </cell>
          <cell r="M1109" t="str">
            <v>г.Тверь</v>
          </cell>
          <cell r="N1109" t="str">
            <v>г.Тверь, Староверский пер, 21</v>
          </cell>
          <cell r="O1109" t="str">
            <v>Аренда</v>
          </cell>
        </row>
        <row r="1110">
          <cell r="A1110" t="str">
            <v>H852</v>
          </cell>
          <cell r="B1110" t="str">
            <v>12136-Пятерочка</v>
          </cell>
          <cell r="C1110" t="str">
            <v>12136</v>
          </cell>
          <cell r="D1110" t="str">
            <v>X500/13SZH852</v>
          </cell>
          <cell r="E1110" t="str">
            <v>E1024478</v>
          </cell>
          <cell r="F1110" t="str">
            <v>ТС Пятерочка</v>
          </cell>
          <cell r="G1110" t="str">
            <v>Северо-Запад</v>
          </cell>
          <cell r="H1110" t="str">
            <v>Северо-Запад 3</v>
          </cell>
          <cell r="I1110" t="str">
            <v>Кластер Северо-Запад 13 СПБ Юго-Запад</v>
          </cell>
          <cell r="J1110" t="str">
            <v>г. Санкт-Петербург</v>
          </cell>
          <cell r="K1110" t="str">
            <v>26.12.2018</v>
          </cell>
          <cell r="L1110" t="str">
            <v>196105</v>
          </cell>
          <cell r="M1110" t="str">
            <v>г.Санкт-Петербург</v>
          </cell>
          <cell r="N1110" t="str">
            <v>г.Санкт-Петербург, Московский пр-кт, 139 л.Ап.1Н</v>
          </cell>
          <cell r="O1110" t="str">
            <v>Аренда</v>
          </cell>
        </row>
        <row r="1111">
          <cell r="A1111" t="str">
            <v>H853</v>
          </cell>
          <cell r="B1111" t="str">
            <v>13678-Пятерочка</v>
          </cell>
          <cell r="C1111" t="str">
            <v>13678</v>
          </cell>
          <cell r="D1111" t="str">
            <v>X500/13SZH853</v>
          </cell>
          <cell r="E1111" t="str">
            <v>E1024477</v>
          </cell>
          <cell r="F1111" t="str">
            <v>ТС Пятерочка</v>
          </cell>
          <cell r="G1111" t="str">
            <v>Северо-Запад</v>
          </cell>
          <cell r="H1111" t="str">
            <v>Северо-Запад 3</v>
          </cell>
          <cell r="I1111" t="str">
            <v>Кластер Северо-Запад 13 СПБ Юго-Запад</v>
          </cell>
          <cell r="J1111" t="str">
            <v>г. Санкт-Петербург</v>
          </cell>
          <cell r="K1111" t="str">
            <v>06.03.2018</v>
          </cell>
          <cell r="L1111" t="str">
            <v>198095</v>
          </cell>
          <cell r="M1111" t="str">
            <v>г.Санкт-Петербург</v>
          </cell>
          <cell r="N1111" t="str">
            <v>г.Санкт-Петербург, Зои Космодемьянской ул, 26</v>
          </cell>
          <cell r="O1111" t="str">
            <v>Аренда</v>
          </cell>
        </row>
        <row r="1112">
          <cell r="A1112" t="str">
            <v>H860</v>
          </cell>
          <cell r="B1112" t="str">
            <v>11218-Пятерочка</v>
          </cell>
          <cell r="C1112" t="str">
            <v>11218</v>
          </cell>
          <cell r="D1112" t="str">
            <v>X500/13SZH860</v>
          </cell>
          <cell r="E1112" t="str">
            <v>E1024479</v>
          </cell>
          <cell r="F1112" t="str">
            <v>ТС Пятерочка</v>
          </cell>
          <cell r="G1112" t="str">
            <v>Северо-Запад</v>
          </cell>
          <cell r="H1112" t="str">
            <v>Северо-Запад 2</v>
          </cell>
          <cell r="I1112" t="str">
            <v>Кластер Северо-Запад 02 ЛО-Гатчина</v>
          </cell>
          <cell r="J1112" t="str">
            <v>Ленинградская обл.</v>
          </cell>
          <cell r="K1112" t="str">
            <v>09.02.2018</v>
          </cell>
          <cell r="L1112" t="str">
            <v>188322</v>
          </cell>
          <cell r="M1112" t="str">
            <v>г.Коммунар</v>
          </cell>
          <cell r="N1112" t="str">
            <v>г.Коммунар, Железнодорожная ул, 10</v>
          </cell>
          <cell r="O1112" t="str">
            <v>Аренда</v>
          </cell>
        </row>
        <row r="1113">
          <cell r="A1113" t="str">
            <v>H862</v>
          </cell>
          <cell r="B1113" t="str">
            <v>13674-Пятерочка</v>
          </cell>
          <cell r="C1113" t="str">
            <v>13674</v>
          </cell>
          <cell r="D1113" t="str">
            <v>X500/13SZH862</v>
          </cell>
          <cell r="E1113" t="str">
            <v>E1024480</v>
          </cell>
          <cell r="F1113" t="str">
            <v>ТС Пятерочка</v>
          </cell>
          <cell r="G1113" t="str">
            <v>Северо-Запад</v>
          </cell>
          <cell r="H1113" t="str">
            <v>Северо-Запад 3</v>
          </cell>
          <cell r="I1113" t="str">
            <v>Кластер Северо-Запад 10 СПБ-ЛО-Петергоф</v>
          </cell>
          <cell r="J1113" t="str">
            <v>г. Санкт-Петербург</v>
          </cell>
          <cell r="K1113" t="str">
            <v>27.03.2018</v>
          </cell>
          <cell r="L1113" t="str">
            <v>198325</v>
          </cell>
          <cell r="M1113" t="str">
            <v>г.Санкт-Петербург, г.Красное Село</v>
          </cell>
          <cell r="N1113" t="str">
            <v>г.Санкт-Петербург, г.Красное Село, Советская ул, 5А</v>
          </cell>
          <cell r="O1113" t="str">
            <v>Аренда</v>
          </cell>
        </row>
        <row r="1114">
          <cell r="A1114" t="str">
            <v>H904</v>
          </cell>
          <cell r="B1114" t="str">
            <v>13779-Пятерочка</v>
          </cell>
          <cell r="C1114" t="str">
            <v>13779</v>
          </cell>
          <cell r="D1114" t="str">
            <v>X500/13SZH904</v>
          </cell>
          <cell r="E1114" t="str">
            <v>E1024520</v>
          </cell>
          <cell r="F1114" t="str">
            <v>ТС Пятерочка</v>
          </cell>
          <cell r="G1114" t="str">
            <v>Северо-Запад</v>
          </cell>
          <cell r="H1114" t="str">
            <v>Северо-Запад 1</v>
          </cell>
          <cell r="I1114" t="str">
            <v>Кластер Северо-Запад 18 Кировск</v>
          </cell>
          <cell r="J1114" t="str">
            <v>г. Санкт-Петербург</v>
          </cell>
          <cell r="K1114" t="str">
            <v>06.03.2018</v>
          </cell>
          <cell r="L1114" t="str">
            <v>196657</v>
          </cell>
          <cell r="M1114" t="str">
            <v>г.Санкт-Петербург, г.Колпино</v>
          </cell>
          <cell r="N1114" t="str">
            <v>г.Санкт-Петербург, г.Колпино, Трудящихся б-р, 35 к1,лА,п4Н</v>
          </cell>
          <cell r="O1114" t="str">
            <v>Аренда</v>
          </cell>
        </row>
        <row r="1115">
          <cell r="A1115" t="str">
            <v>H927</v>
          </cell>
          <cell r="B1115" t="str">
            <v>13784-Пятерочка</v>
          </cell>
          <cell r="C1115" t="str">
            <v>13784</v>
          </cell>
          <cell r="D1115" t="str">
            <v>X500/13SZH927</v>
          </cell>
          <cell r="E1115" t="str">
            <v>E1024517</v>
          </cell>
          <cell r="F1115" t="str">
            <v>ТС Пятерочка</v>
          </cell>
          <cell r="G1115" t="str">
            <v>Северо-Запад</v>
          </cell>
          <cell r="H1115" t="str">
            <v>Северо-Запад 1</v>
          </cell>
          <cell r="I1115" t="str">
            <v>Кластер Северо-Запад 18 Кировск</v>
          </cell>
          <cell r="J1115" t="str">
            <v>г. Санкт-Петербург</v>
          </cell>
          <cell r="K1115" t="str">
            <v>15.06.2018</v>
          </cell>
          <cell r="L1115" t="str">
            <v>192076</v>
          </cell>
          <cell r="M1115" t="str">
            <v>г.Санкт-Петербург</v>
          </cell>
          <cell r="N1115" t="str">
            <v>г.Санкт-Петербург, Рыбацкий пр-кт, 17,1 л.А,п.6-Н</v>
          </cell>
          <cell r="O1115" t="str">
            <v>Аренда</v>
          </cell>
        </row>
        <row r="1116">
          <cell r="A1116" t="str">
            <v>H945</v>
          </cell>
          <cell r="B1116" t="str">
            <v>13495-Пятерочка</v>
          </cell>
          <cell r="C1116" t="str">
            <v>13495</v>
          </cell>
          <cell r="D1116" t="str">
            <v>X500/13SZH945</v>
          </cell>
          <cell r="E1116" t="str">
            <v>E1024549</v>
          </cell>
          <cell r="F1116" t="str">
            <v>ТС Пятерочка</v>
          </cell>
          <cell r="G1116" t="str">
            <v>Северо-Запад</v>
          </cell>
          <cell r="H1116" t="str">
            <v>Северо-Запад 3</v>
          </cell>
          <cell r="I1116" t="str">
            <v>Кластер Северо-Запад 11 СПБ-ЛО-Выборг</v>
          </cell>
          <cell r="J1116" t="str">
            <v>г. Санкт-Петербург</v>
          </cell>
          <cell r="K1116" t="str">
            <v>26.02.2018</v>
          </cell>
          <cell r="L1116" t="str">
            <v>197229</v>
          </cell>
          <cell r="M1116" t="str">
            <v>г.Санкт-Петербург</v>
          </cell>
          <cell r="N1116" t="str">
            <v>г.Санкт-Петербург, Юнтоловский пр-кт, 47 к.1,стр.1</v>
          </cell>
          <cell r="O1116" t="str">
            <v>Аренда</v>
          </cell>
        </row>
        <row r="1117">
          <cell r="A1117" t="str">
            <v>H965</v>
          </cell>
          <cell r="B1117" t="str">
            <v>13664-Пятерочка</v>
          </cell>
          <cell r="C1117" t="str">
            <v>13664</v>
          </cell>
          <cell r="D1117" t="str">
            <v>X500/13SZH965</v>
          </cell>
          <cell r="E1117" t="str">
            <v>E1024555</v>
          </cell>
          <cell r="F1117" t="str">
            <v>ТС Пятерочка</v>
          </cell>
          <cell r="G1117" t="str">
            <v>Северо-Запад</v>
          </cell>
          <cell r="H1117" t="str">
            <v>Северо-Запад 3</v>
          </cell>
          <cell r="I1117" t="str">
            <v>Кластер Северо-Запад 14 СПБ-Центр</v>
          </cell>
          <cell r="J1117" t="str">
            <v>г. Санкт-Петербург</v>
          </cell>
          <cell r="K1117" t="str">
            <v>07.03.2018</v>
          </cell>
          <cell r="L1117" t="str">
            <v>197349</v>
          </cell>
          <cell r="M1117" t="str">
            <v>г.Санкт-Петербург</v>
          </cell>
          <cell r="N1117" t="str">
            <v>г.Санкт-Петербург, Парашютная ул, 40 с.1,п.2-Н</v>
          </cell>
          <cell r="O1117" t="str">
            <v>Аренда</v>
          </cell>
        </row>
        <row r="1118">
          <cell r="A1118" t="str">
            <v>H973</v>
          </cell>
          <cell r="B1118" t="str">
            <v>13844-Пятерочка</v>
          </cell>
          <cell r="C1118" t="str">
            <v>13844</v>
          </cell>
          <cell r="D1118" t="str">
            <v>X500/13CTH973</v>
          </cell>
          <cell r="E1118" t="str">
            <v>E1024568</v>
          </cell>
          <cell r="F1118" t="str">
            <v>ТС Пятерочка</v>
          </cell>
          <cell r="G1118" t="str">
            <v>Северо-Запад</v>
          </cell>
          <cell r="H1118" t="str">
            <v>Северо-Запад 2</v>
          </cell>
          <cell r="I1118" t="str">
            <v>Кластер Северо-Запад 09 Тверь-Запад</v>
          </cell>
          <cell r="J1118" t="str">
            <v>Тверская обл.</v>
          </cell>
          <cell r="K1118" t="str">
            <v>10.04.2018</v>
          </cell>
          <cell r="L1118" t="str">
            <v>170008</v>
          </cell>
          <cell r="M1118" t="str">
            <v>г.Тверь</v>
          </cell>
          <cell r="N1118" t="str">
            <v>г.Тверь, Победы пр-кт, 27 п.2-2</v>
          </cell>
          <cell r="O1118" t="str">
            <v>Аренда</v>
          </cell>
        </row>
        <row r="1119">
          <cell r="A1119" t="str">
            <v>J001</v>
          </cell>
          <cell r="B1119" t="str">
            <v>6655-Пятерочка</v>
          </cell>
          <cell r="C1119" t="str">
            <v>6655</v>
          </cell>
          <cell r="D1119" t="str">
            <v>X500/13SZJ001</v>
          </cell>
          <cell r="E1119" t="str">
            <v>E1012890</v>
          </cell>
          <cell r="F1119" t="str">
            <v>ТС Пятерочка</v>
          </cell>
          <cell r="G1119" t="str">
            <v>Северо-Запад</v>
          </cell>
          <cell r="H1119" t="str">
            <v>Северо-Запад 3</v>
          </cell>
          <cell r="I1119" t="str">
            <v>Кластер Северо-Запад 10 СПБ-ЛО-Петергоф</v>
          </cell>
          <cell r="J1119" t="str">
            <v>г. Санкт-Петербург</v>
          </cell>
          <cell r="K1119" t="str">
            <v>30.09.2016</v>
          </cell>
          <cell r="L1119" t="str">
            <v>198504</v>
          </cell>
          <cell r="M1119" t="str">
            <v>г.Санкт-Петербург, г.Петергоф</v>
          </cell>
          <cell r="N1119" t="str">
            <v>г.Санкт-Петербург, г.Петергоф, Гостилицкая ул, 4 стр.1</v>
          </cell>
          <cell r="O1119" t="str">
            <v>Аренда</v>
          </cell>
        </row>
        <row r="1120">
          <cell r="A1120" t="str">
            <v>J002</v>
          </cell>
          <cell r="B1120" t="str">
            <v>8555-Пятерочка</v>
          </cell>
          <cell r="C1120" t="str">
            <v>8555</v>
          </cell>
          <cell r="D1120" t="str">
            <v>X500/13SZJ002</v>
          </cell>
          <cell r="E1120" t="str">
            <v>E1012896</v>
          </cell>
          <cell r="F1120" t="str">
            <v>ТС Пятерочка</v>
          </cell>
          <cell r="G1120" t="str">
            <v>Северо-Запад</v>
          </cell>
          <cell r="H1120" t="str">
            <v>Северо-Запад 3</v>
          </cell>
          <cell r="I1120" t="str">
            <v>Кластер Северо-Запад 19 СПБ-Охта</v>
          </cell>
          <cell r="J1120" t="str">
            <v>г. Санкт-Петербург</v>
          </cell>
          <cell r="K1120" t="str">
            <v>04.11.2016</v>
          </cell>
          <cell r="L1120" t="str">
            <v>193131</v>
          </cell>
          <cell r="M1120" t="str">
            <v>г.Санкт-Петербург</v>
          </cell>
          <cell r="N1120" t="str">
            <v>г.Санкт-Петербург, Седова ул, 94А пом.8Н</v>
          </cell>
          <cell r="O1120" t="str">
            <v>Аренда</v>
          </cell>
        </row>
        <row r="1121">
          <cell r="A1121" t="str">
            <v>J003</v>
          </cell>
          <cell r="B1121" t="str">
            <v>8761-Пятерочка</v>
          </cell>
          <cell r="C1121" t="str">
            <v>8761</v>
          </cell>
          <cell r="D1121" t="str">
            <v>X500/13SZJ003</v>
          </cell>
          <cell r="E1121" t="str">
            <v>E1012126</v>
          </cell>
          <cell r="F1121" t="str">
            <v>ТС Пятерочка</v>
          </cell>
          <cell r="G1121" t="str">
            <v>Северо-Запад</v>
          </cell>
          <cell r="H1121" t="str">
            <v>Северо-Запад 3</v>
          </cell>
          <cell r="I1121" t="str">
            <v>Кластер Северо-Запад 10 СПБ-ЛО-Петергоф</v>
          </cell>
          <cell r="J1121" t="str">
            <v>Ленинградская обл.</v>
          </cell>
          <cell r="K1121" t="str">
            <v>03.11.2016</v>
          </cell>
          <cell r="L1121" t="str">
            <v>188490</v>
          </cell>
          <cell r="M1121" t="str">
            <v>г.Ивангород</v>
          </cell>
          <cell r="N1121" t="str">
            <v>г.Ивангород, Кингисеппское ш, 26В</v>
          </cell>
          <cell r="O1121" t="str">
            <v>Аренда</v>
          </cell>
        </row>
        <row r="1122">
          <cell r="A1122" t="str">
            <v>J005</v>
          </cell>
          <cell r="B1122" t="str">
            <v>8701-Пятерочка</v>
          </cell>
          <cell r="C1122" t="str">
            <v>8701</v>
          </cell>
          <cell r="D1122" t="str">
            <v>X500/13SZJ005</v>
          </cell>
          <cell r="E1122" t="str">
            <v>E1012123</v>
          </cell>
          <cell r="F1122" t="str">
            <v>ТС Пятерочка</v>
          </cell>
          <cell r="G1122" t="str">
            <v>Северо-Запад</v>
          </cell>
          <cell r="H1122" t="str">
            <v>Северо-Запад 1</v>
          </cell>
          <cell r="I1122" t="str">
            <v>Кластер Северо-Запад 01 ЛО Волхов-Тихвин</v>
          </cell>
          <cell r="J1122" t="str">
            <v>Ленинградская обл.</v>
          </cell>
          <cell r="K1122" t="str">
            <v>29.10.2016</v>
          </cell>
          <cell r="L1122" t="str">
            <v>187110</v>
          </cell>
          <cell r="M1122" t="str">
            <v>г.Кириши</v>
          </cell>
          <cell r="N1122" t="str">
            <v>г.Кириши, Героев пр-кт, 16</v>
          </cell>
          <cell r="O1122" t="str">
            <v>Аренда</v>
          </cell>
        </row>
        <row r="1123">
          <cell r="A1123" t="str">
            <v>J006</v>
          </cell>
          <cell r="B1123" t="str">
            <v>7380-Пятерочка</v>
          </cell>
          <cell r="C1123" t="str">
            <v>7380</v>
          </cell>
          <cell r="D1123" t="str">
            <v>X500/13SZJ006</v>
          </cell>
          <cell r="E1123" t="str">
            <v>E1012122</v>
          </cell>
          <cell r="F1123" t="str">
            <v>ТС Пятерочка</v>
          </cell>
          <cell r="G1123" t="str">
            <v>Северо-Запад</v>
          </cell>
          <cell r="H1123" t="str">
            <v>Северо-Запад 1</v>
          </cell>
          <cell r="I1123" t="str">
            <v>Кластер Северо-Запад 01 ЛО Волхов-Тихвин</v>
          </cell>
          <cell r="J1123" t="str">
            <v>Ленинградская обл.</v>
          </cell>
          <cell r="K1123" t="str">
            <v>29.06.2017</v>
          </cell>
          <cell r="L1123" t="str">
            <v>187120</v>
          </cell>
          <cell r="M1123" t="str">
            <v>гп.Будогощь</v>
          </cell>
          <cell r="N1123" t="str">
            <v>гп.Будогощь, Заводская ул, 96А</v>
          </cell>
          <cell r="O1123" t="str">
            <v>Аренда</v>
          </cell>
        </row>
        <row r="1124">
          <cell r="A1124" t="str">
            <v>J012</v>
          </cell>
          <cell r="B1124" t="str">
            <v>7855-Пятерочка</v>
          </cell>
          <cell r="C1124" t="str">
            <v>7855</v>
          </cell>
          <cell r="D1124" t="str">
            <v>X500/13SZJ012</v>
          </cell>
          <cell r="E1124" t="str">
            <v>E1012902</v>
          </cell>
          <cell r="F1124" t="str">
            <v>ТС Пятерочка</v>
          </cell>
          <cell r="G1124" t="str">
            <v>Северо-Запад</v>
          </cell>
          <cell r="H1124" t="str">
            <v>Северо-Запад 1</v>
          </cell>
          <cell r="I1124" t="str">
            <v>Кластер Северо-Запад 21 Апатиты</v>
          </cell>
          <cell r="J1124" t="str">
            <v>Мурманская обл.</v>
          </cell>
          <cell r="K1124" t="str">
            <v>07.10.2016</v>
          </cell>
          <cell r="L1124" t="str">
            <v>184020</v>
          </cell>
          <cell r="M1124" t="str">
            <v>пгт.Зеленоборский</v>
          </cell>
          <cell r="N1124" t="str">
            <v>пгт.Зеленоборский, Магистральная ул, 92А</v>
          </cell>
          <cell r="O1124" t="str">
            <v>Аренда</v>
          </cell>
        </row>
        <row r="1125">
          <cell r="A1125" t="str">
            <v>J047</v>
          </cell>
          <cell r="B1125" t="str">
            <v>8041-Пятерочка</v>
          </cell>
          <cell r="C1125" t="str">
            <v>8041</v>
          </cell>
          <cell r="D1125" t="str">
            <v>X500/13CTJ047</v>
          </cell>
          <cell r="E1125" t="str">
            <v>E1012136</v>
          </cell>
          <cell r="F1125" t="str">
            <v>ТС Пятерочка</v>
          </cell>
          <cell r="G1125" t="str">
            <v>Северо-Запад</v>
          </cell>
          <cell r="H1125" t="str">
            <v>Северо-Запад 2</v>
          </cell>
          <cell r="I1125" t="str">
            <v>Кластер Северо-Запад 08 Тверь-Восток</v>
          </cell>
          <cell r="J1125" t="str">
            <v>Тверская обл.</v>
          </cell>
          <cell r="K1125" t="str">
            <v>23.11.2016</v>
          </cell>
          <cell r="L1125" t="str">
            <v>171503</v>
          </cell>
          <cell r="M1125" t="str">
            <v>г.Кимры</v>
          </cell>
          <cell r="N1125" t="str">
            <v>г.Кимры, 60 лет Октября ул, 4 нп1</v>
          </cell>
          <cell r="O1125" t="str">
            <v>Аренда</v>
          </cell>
        </row>
        <row r="1126">
          <cell r="A1126" t="str">
            <v>J048</v>
          </cell>
          <cell r="B1126" t="str">
            <v>8859-Пятерочка</v>
          </cell>
          <cell r="C1126" t="str">
            <v>8859</v>
          </cell>
          <cell r="D1126" t="str">
            <v>X500/13CTJ048</v>
          </cell>
          <cell r="E1126" t="str">
            <v>E1012886</v>
          </cell>
          <cell r="F1126" t="str">
            <v>ТС Пятерочка</v>
          </cell>
          <cell r="G1126" t="str">
            <v>Северо-Запад</v>
          </cell>
          <cell r="H1126" t="str">
            <v>Северо-Запад 2</v>
          </cell>
          <cell r="I1126" t="str">
            <v>Кластер Северо-Запад 07 Тверь-Центр</v>
          </cell>
          <cell r="J1126" t="str">
            <v>Тверская обл.</v>
          </cell>
          <cell r="K1126" t="str">
            <v>31.10.2016</v>
          </cell>
          <cell r="L1126" t="str">
            <v>171151</v>
          </cell>
          <cell r="M1126" t="str">
            <v>г.Вышний Волочек</v>
          </cell>
          <cell r="N1126" t="str">
            <v>г.Вышний Волочек, Шмидта ул, 32</v>
          </cell>
          <cell r="O1126" t="str">
            <v>Аренда</v>
          </cell>
        </row>
        <row r="1127">
          <cell r="A1127" t="str">
            <v>J049</v>
          </cell>
          <cell r="B1127" t="str">
            <v>8740-Пятерочка</v>
          </cell>
          <cell r="C1127" t="str">
            <v>8740</v>
          </cell>
          <cell r="D1127" t="str">
            <v>X500/13CTJ049</v>
          </cell>
          <cell r="E1127" t="str">
            <v>E1012857</v>
          </cell>
          <cell r="F1127" t="str">
            <v>ТС Пятерочка</v>
          </cell>
          <cell r="G1127" t="str">
            <v>Северо-Запад</v>
          </cell>
          <cell r="H1127" t="str">
            <v>Северо-Запад 2</v>
          </cell>
          <cell r="I1127" t="str">
            <v>Кластер Северо-Запад 07 Тверь-Центр</v>
          </cell>
          <cell r="J1127" t="str">
            <v>Тверская обл.</v>
          </cell>
          <cell r="K1127" t="str">
            <v>06.01.2017</v>
          </cell>
          <cell r="L1127" t="str">
            <v>170027</v>
          </cell>
          <cell r="M1127" t="str">
            <v>г.Тверь</v>
          </cell>
          <cell r="N1127" t="str">
            <v>г.Тверь, Дружинная ул, 5</v>
          </cell>
          <cell r="O1127" t="str">
            <v>Аренда</v>
          </cell>
        </row>
        <row r="1128">
          <cell r="A1128" t="str">
            <v>J050</v>
          </cell>
          <cell r="B1128" t="str">
            <v>8875-Пятерочка</v>
          </cell>
          <cell r="C1128" t="str">
            <v>8875</v>
          </cell>
          <cell r="D1128" t="str">
            <v>X500/13CTJ050</v>
          </cell>
          <cell r="E1128" t="str">
            <v>E1012900</v>
          </cell>
          <cell r="F1128" t="str">
            <v>ТС Пятерочка</v>
          </cell>
          <cell r="G1128" t="str">
            <v>Северо-Запад</v>
          </cell>
          <cell r="H1128" t="str">
            <v>Северо-Запад 2</v>
          </cell>
          <cell r="I1128" t="str">
            <v>Кластер Северо-Запад 09 Тверь-Запад</v>
          </cell>
          <cell r="J1128" t="str">
            <v>Тверская обл.</v>
          </cell>
          <cell r="K1128" t="str">
            <v>13.12.2016</v>
          </cell>
          <cell r="L1128" t="str">
            <v>172523</v>
          </cell>
          <cell r="M1128" t="str">
            <v>г.Нелидово</v>
          </cell>
          <cell r="N1128" t="str">
            <v>г.Нелидово, Первомайская ул, 13</v>
          </cell>
          <cell r="O1128" t="str">
            <v>Аренда</v>
          </cell>
        </row>
        <row r="1129">
          <cell r="A1129" t="str">
            <v>J051</v>
          </cell>
          <cell r="B1129" t="str">
            <v>7995-Пятерочка</v>
          </cell>
          <cell r="C1129" t="str">
            <v>7995</v>
          </cell>
          <cell r="D1129" t="str">
            <v>X500/13CTJ051</v>
          </cell>
          <cell r="E1129" t="str">
            <v>E1012588</v>
          </cell>
          <cell r="F1129" t="str">
            <v>ТС Пятерочка</v>
          </cell>
          <cell r="G1129" t="str">
            <v>Северо-Запад</v>
          </cell>
          <cell r="H1129" t="str">
            <v>Северо-Запад 2</v>
          </cell>
          <cell r="I1129" t="str">
            <v>Кластер Северо-Запад 08 Тверь-Восток</v>
          </cell>
          <cell r="J1129" t="str">
            <v>Тверская обл.</v>
          </cell>
          <cell r="K1129" t="str">
            <v>09.11.2016</v>
          </cell>
          <cell r="L1129" t="str">
            <v>171270</v>
          </cell>
          <cell r="M1129" t="str">
            <v>пгт.Новозавидовский</v>
          </cell>
          <cell r="N1129" t="str">
            <v>пгт.Новозавидовский, Победы ул, 1А</v>
          </cell>
          <cell r="O1129" t="str">
            <v>Аренда</v>
          </cell>
        </row>
        <row r="1130">
          <cell r="A1130" t="str">
            <v>J052</v>
          </cell>
          <cell r="B1130" t="str">
            <v>7261-Пятерочка</v>
          </cell>
          <cell r="C1130" t="str">
            <v>7261</v>
          </cell>
          <cell r="D1130" t="str">
            <v>X500/13CTJ052</v>
          </cell>
          <cell r="E1130" t="str">
            <v>E1012940</v>
          </cell>
          <cell r="F1130" t="str">
            <v>ТС Пятерочка</v>
          </cell>
          <cell r="G1130" t="str">
            <v>Северо-Запад</v>
          </cell>
          <cell r="H1130" t="str">
            <v>Северо-Запад 2</v>
          </cell>
          <cell r="I1130" t="str">
            <v>Кластер Северо-Запад 08 Тверь-Восток</v>
          </cell>
          <cell r="J1130" t="str">
            <v>Тверская обл.</v>
          </cell>
          <cell r="K1130" t="str">
            <v>26.11.2016</v>
          </cell>
          <cell r="L1130" t="str">
            <v>171270</v>
          </cell>
          <cell r="M1130" t="str">
            <v>пгт.Новозавидовский</v>
          </cell>
          <cell r="N1130" t="str">
            <v>пгт.Новозавидовский, Советская ул, 4</v>
          </cell>
          <cell r="O1130" t="str">
            <v>Аренда</v>
          </cell>
        </row>
        <row r="1131">
          <cell r="A1131" t="str">
            <v>J053</v>
          </cell>
          <cell r="B1131" t="str">
            <v>7939-Пятерочка</v>
          </cell>
          <cell r="C1131" t="str">
            <v>7939</v>
          </cell>
          <cell r="D1131" t="str">
            <v>X500/13CTJ053</v>
          </cell>
          <cell r="E1131" t="str">
            <v>E1012581</v>
          </cell>
          <cell r="F1131" t="str">
            <v>ТС Пятерочка</v>
          </cell>
          <cell r="G1131" t="str">
            <v>Северо-Запад</v>
          </cell>
          <cell r="H1131" t="str">
            <v>Северо-Запад 2</v>
          </cell>
          <cell r="I1131" t="str">
            <v>Кластер Северо-Запад 08 Тверь-Восток</v>
          </cell>
          <cell r="J1131" t="str">
            <v>Тверская обл.</v>
          </cell>
          <cell r="K1131" t="str">
            <v>19.01.2017</v>
          </cell>
          <cell r="L1131" t="str">
            <v>171502</v>
          </cell>
          <cell r="M1131" t="str">
            <v>г.Кимры</v>
          </cell>
          <cell r="N1131" t="str">
            <v>г.Кимры, Орджоникидзе ул, 53</v>
          </cell>
          <cell r="O1131" t="str">
            <v>Аренда</v>
          </cell>
        </row>
        <row r="1132">
          <cell r="A1132" t="str">
            <v>J054</v>
          </cell>
          <cell r="B1132" t="str">
            <v>8042-Пятерочка</v>
          </cell>
          <cell r="C1132" t="str">
            <v>8042</v>
          </cell>
          <cell r="D1132" t="str">
            <v>X500/13CTJ054</v>
          </cell>
          <cell r="E1132" t="str">
            <v>E1012137</v>
          </cell>
          <cell r="F1132" t="str">
            <v>ТС Пятерочка</v>
          </cell>
          <cell r="G1132" t="str">
            <v>Северо-Запад</v>
          </cell>
          <cell r="H1132" t="str">
            <v>Северо-Запад 2</v>
          </cell>
          <cell r="I1132" t="str">
            <v>Кластер Северо-Запад 07 Тверь-Центр</v>
          </cell>
          <cell r="J1132" t="str">
            <v>Тверская обл.</v>
          </cell>
          <cell r="K1132" t="str">
            <v>26.01.2017</v>
          </cell>
          <cell r="L1132" t="str">
            <v>171842</v>
          </cell>
          <cell r="M1132" t="str">
            <v>г.Удомля</v>
          </cell>
          <cell r="N1132" t="str">
            <v>г.Удомля, Автодорожный пер, 1/2</v>
          </cell>
          <cell r="O1132" t="str">
            <v>Аренда</v>
          </cell>
        </row>
        <row r="1133">
          <cell r="A1133" t="str">
            <v>J055</v>
          </cell>
          <cell r="B1133" t="str">
            <v>8856-Пятерочка</v>
          </cell>
          <cell r="C1133" t="str">
            <v>8856</v>
          </cell>
          <cell r="D1133" t="str">
            <v>X500/13CTJ055</v>
          </cell>
          <cell r="E1133" t="str">
            <v>E1012885</v>
          </cell>
          <cell r="F1133" t="str">
            <v>ТС Пятерочка</v>
          </cell>
          <cell r="G1133" t="str">
            <v>Северо-Запад</v>
          </cell>
          <cell r="H1133" t="str">
            <v>Северо-Запад 2</v>
          </cell>
          <cell r="I1133" t="str">
            <v>Кластер Северо-Запад 08 Тверь-Восток</v>
          </cell>
          <cell r="J1133" t="str">
            <v>Тверская обл.</v>
          </cell>
          <cell r="K1133" t="str">
            <v>26.08.2017</v>
          </cell>
          <cell r="L1133" t="str">
            <v>170026</v>
          </cell>
          <cell r="M1133" t="str">
            <v>г.Тверь</v>
          </cell>
          <cell r="N1133" t="str">
            <v>г.Тверь, Зинаиды Коноплянниковой ул, 4А</v>
          </cell>
          <cell r="O1133" t="str">
            <v>Аренда</v>
          </cell>
        </row>
        <row r="1134">
          <cell r="A1134" t="str">
            <v>J063</v>
          </cell>
          <cell r="B1134" t="str">
            <v>8910-Пятерочка</v>
          </cell>
          <cell r="C1134" t="str">
            <v>8910</v>
          </cell>
          <cell r="D1134" t="str">
            <v>X500/13SZJ063</v>
          </cell>
          <cell r="E1134" t="str">
            <v>E1012947</v>
          </cell>
          <cell r="F1134" t="str">
            <v>ТС Пятерочка</v>
          </cell>
          <cell r="G1134" t="str">
            <v>Северо-Запад</v>
          </cell>
          <cell r="H1134" t="str">
            <v>Северо-Запад 3</v>
          </cell>
          <cell r="I1134" t="str">
            <v>Кластер Северо-Запад 11 СПБ-ЛО-Выборг</v>
          </cell>
          <cell r="J1134" t="str">
            <v>г. Санкт-Петербург</v>
          </cell>
          <cell r="K1134" t="str">
            <v>20.01.2017</v>
          </cell>
          <cell r="L1134" t="str">
            <v>197372</v>
          </cell>
          <cell r="M1134" t="str">
            <v>г.Санкт-Петербург</v>
          </cell>
          <cell r="N1134" t="str">
            <v>г.Санкт-Петербург, Богатырский пр-кт, 41 корп.1,лит</v>
          </cell>
          <cell r="O1134" t="str">
            <v>Аренда</v>
          </cell>
        </row>
        <row r="1135">
          <cell r="A1135" t="str">
            <v>J067</v>
          </cell>
          <cell r="B1135" t="str">
            <v>8958-Пятерочка</v>
          </cell>
          <cell r="C1135" t="str">
            <v>8958</v>
          </cell>
          <cell r="D1135" t="str">
            <v>X500/13SZJ067</v>
          </cell>
          <cell r="E1135" t="str">
            <v>E1012958</v>
          </cell>
          <cell r="F1135" t="str">
            <v>ТС Пятерочка</v>
          </cell>
          <cell r="G1135" t="str">
            <v>Северо-Запад</v>
          </cell>
          <cell r="H1135" t="str">
            <v>Северо-Запад 1</v>
          </cell>
          <cell r="I1135" t="str">
            <v>Кластер Северо-Запад 12 СПБ-ЛО-Всеволожс</v>
          </cell>
          <cell r="J1135" t="str">
            <v>Ленинградская обл.</v>
          </cell>
          <cell r="K1135" t="str">
            <v>14.10.2016</v>
          </cell>
          <cell r="L1135" t="str">
            <v>188689</v>
          </cell>
          <cell r="M1135" t="str">
            <v>д.Суоранда</v>
          </cell>
          <cell r="N1135" t="str">
            <v>д.Суоранда, Центральная ул, 2Б</v>
          </cell>
          <cell r="O1135" t="str">
            <v>Аренда</v>
          </cell>
        </row>
        <row r="1136">
          <cell r="A1136" t="str">
            <v>J098</v>
          </cell>
          <cell r="B1136" t="str">
            <v>6869-Пятерочка</v>
          </cell>
          <cell r="C1136" t="str">
            <v>6869</v>
          </cell>
          <cell r="D1136" t="str">
            <v>X500/13SZJ098</v>
          </cell>
          <cell r="E1136" t="str">
            <v>E1012135</v>
          </cell>
          <cell r="F1136" t="str">
            <v>ТС Пятерочка</v>
          </cell>
          <cell r="G1136" t="str">
            <v>Северо-Запад</v>
          </cell>
          <cell r="H1136" t="str">
            <v>Северо-Запад 2</v>
          </cell>
          <cell r="I1136" t="str">
            <v>Кластер Северо-Запад 04 Новгород</v>
          </cell>
          <cell r="J1136" t="str">
            <v>Новгородская обл.</v>
          </cell>
          <cell r="K1136" t="str">
            <v>09.11.2016</v>
          </cell>
          <cell r="L1136" t="str">
            <v>174210</v>
          </cell>
          <cell r="M1136" t="str">
            <v>г.Чудово</v>
          </cell>
          <cell r="N1136" t="str">
            <v>г.Чудово, Грузинское шоссе, 90</v>
          </cell>
          <cell r="O1136" t="str">
            <v>Аренда</v>
          </cell>
        </row>
        <row r="1137">
          <cell r="A1137" t="str">
            <v>J173</v>
          </cell>
          <cell r="B1137" t="str">
            <v>9109-Пятерочка</v>
          </cell>
          <cell r="C1137" t="str">
            <v>9109</v>
          </cell>
          <cell r="D1137" t="str">
            <v>X500/13SZJ173</v>
          </cell>
          <cell r="E1137" t="str">
            <v>E1013030</v>
          </cell>
          <cell r="F1137" t="str">
            <v>ТС Пятерочка</v>
          </cell>
          <cell r="G1137" t="str">
            <v>Северо-Запад</v>
          </cell>
          <cell r="H1137" t="str">
            <v>Северо-Запад 1</v>
          </cell>
          <cell r="I1137" t="str">
            <v>Кластер Северо-Запад 21 Апатиты</v>
          </cell>
          <cell r="J1137" t="str">
            <v>Мурманская обл.</v>
          </cell>
          <cell r="K1137" t="str">
            <v>28.10.2016</v>
          </cell>
          <cell r="L1137" t="str">
            <v>184536</v>
          </cell>
          <cell r="M1137" t="str">
            <v>г.Оленегорск</v>
          </cell>
          <cell r="N1137" t="str">
            <v>г.Оленегорск, Бардина ул, 27</v>
          </cell>
          <cell r="O1137" t="str">
            <v>Аренда</v>
          </cell>
        </row>
        <row r="1138">
          <cell r="A1138" t="str">
            <v>J174</v>
          </cell>
          <cell r="B1138" t="str">
            <v>9142-Пятерочка</v>
          </cell>
          <cell r="C1138" t="str">
            <v>9142</v>
          </cell>
          <cell r="D1138" t="str">
            <v>X500/13SZJ174</v>
          </cell>
          <cell r="E1138" t="str">
            <v>E1013031</v>
          </cell>
          <cell r="F1138" t="str">
            <v>ТС Пятерочка</v>
          </cell>
          <cell r="G1138" t="str">
            <v>Северо-Запад</v>
          </cell>
          <cell r="H1138" t="str">
            <v>Северо-Запад 1</v>
          </cell>
          <cell r="I1138" t="str">
            <v>Кластер Северо-Запад 15 Мурманск</v>
          </cell>
          <cell r="J1138" t="str">
            <v>Мурманская обл.</v>
          </cell>
          <cell r="K1138" t="str">
            <v>27.10.2016</v>
          </cell>
          <cell r="L1138" t="str">
            <v>184606</v>
          </cell>
          <cell r="M1138" t="str">
            <v>г.Североморск</v>
          </cell>
          <cell r="N1138" t="str">
            <v>г.Североморск, Мурманское ш, 12</v>
          </cell>
          <cell r="O1138" t="str">
            <v>Аренда</v>
          </cell>
        </row>
        <row r="1139">
          <cell r="A1139" t="str">
            <v>J210</v>
          </cell>
          <cell r="B1139" t="str">
            <v>8788-Пятерочка</v>
          </cell>
          <cell r="C1139" t="str">
            <v>8788</v>
          </cell>
          <cell r="D1139" t="str">
            <v>X500/13SZJ210</v>
          </cell>
          <cell r="E1139" t="str">
            <v>E1012124</v>
          </cell>
          <cell r="F1139" t="str">
            <v>ТС Пятерочка</v>
          </cell>
          <cell r="G1139" t="str">
            <v>Северо-Запад</v>
          </cell>
          <cell r="H1139" t="str">
            <v>Северо-Запад 1</v>
          </cell>
          <cell r="I1139" t="str">
            <v>Кластер Северо-Запад 01 ЛО Волхов-Тихвин</v>
          </cell>
          <cell r="J1139" t="str">
            <v>Ленинградская обл.</v>
          </cell>
          <cell r="K1139" t="str">
            <v>30.11.2016</v>
          </cell>
          <cell r="L1139" t="str">
            <v>187620</v>
          </cell>
          <cell r="M1139" t="str">
            <v>гп.Ефимовский</v>
          </cell>
          <cell r="N1139" t="str">
            <v>гп.Ефимовский, Смоленский пер, 3</v>
          </cell>
          <cell r="O1139" t="str">
            <v>Аренда</v>
          </cell>
        </row>
        <row r="1140">
          <cell r="A1140" t="str">
            <v>J213</v>
          </cell>
          <cell r="B1140" t="str">
            <v>8815-Пятерочка</v>
          </cell>
          <cell r="C1140" t="str">
            <v>8815</v>
          </cell>
          <cell r="D1140" t="str">
            <v>X500/13SZJ213</v>
          </cell>
          <cell r="E1140" t="str">
            <v>E1013065</v>
          </cell>
          <cell r="F1140" t="str">
            <v>ТС Пятерочка</v>
          </cell>
          <cell r="G1140" t="str">
            <v>Северо-Запад</v>
          </cell>
          <cell r="H1140" t="str">
            <v>Северо-Запад 3</v>
          </cell>
          <cell r="I1140" t="str">
            <v>Кластер Северо-Запад 17 ЛО-Сертолово</v>
          </cell>
          <cell r="J1140" t="str">
            <v>Ленинградская обл.</v>
          </cell>
          <cell r="K1140" t="str">
            <v>30.03.2017</v>
          </cell>
          <cell r="L1140" t="str">
            <v>188650</v>
          </cell>
          <cell r="M1140" t="str">
            <v>г.Сертолово, Сертолово-1 мкр</v>
          </cell>
          <cell r="N1140" t="str">
            <v>г.Сертолово, Сертолово-1 мкр, Молодцова ул, 2 к.2</v>
          </cell>
          <cell r="O1140" t="str">
            <v>Аренда</v>
          </cell>
        </row>
        <row r="1141">
          <cell r="A1141" t="str">
            <v>J214</v>
          </cell>
          <cell r="B1141" t="str">
            <v>10015-Пятерочка</v>
          </cell>
          <cell r="C1141" t="str">
            <v>10015</v>
          </cell>
          <cell r="D1141" t="str">
            <v>X500/13SZJ214</v>
          </cell>
          <cell r="E1141" t="str">
            <v>E1013066</v>
          </cell>
          <cell r="F1141" t="str">
            <v>ТС Пятерочка</v>
          </cell>
          <cell r="G1141" t="str">
            <v>Северо-Запад</v>
          </cell>
          <cell r="H1141" t="str">
            <v>Северо-Запад 1</v>
          </cell>
          <cell r="I1141" t="str">
            <v>Кластер Северо-Запад 12 СПБ-ЛО-Всеволожс</v>
          </cell>
          <cell r="J1141" t="str">
            <v>Ленинградская обл.</v>
          </cell>
          <cell r="K1141" t="str">
            <v>28.10.2016</v>
          </cell>
          <cell r="L1141" t="str">
            <v>188681</v>
          </cell>
          <cell r="M1141" t="str">
            <v>д.Мяглово</v>
          </cell>
          <cell r="N1141" t="str">
            <v>д.Мяглово, Дорожная ул, стр.2</v>
          </cell>
          <cell r="O1141" t="str">
            <v>Аренда</v>
          </cell>
        </row>
        <row r="1142">
          <cell r="A1142" t="str">
            <v>J281</v>
          </cell>
          <cell r="B1142" t="str">
            <v>9185-Пятерочка</v>
          </cell>
          <cell r="C1142" t="str">
            <v>9185</v>
          </cell>
          <cell r="D1142" t="str">
            <v>X500/13CTJ281</v>
          </cell>
          <cell r="E1142" t="str">
            <v>E1013045</v>
          </cell>
          <cell r="F1142" t="str">
            <v>ТС Пятерочка</v>
          </cell>
          <cell r="G1142" t="str">
            <v>Северо-Запад</v>
          </cell>
          <cell r="H1142" t="str">
            <v>Северо-Запад 2</v>
          </cell>
          <cell r="I1142" t="str">
            <v>Кластер Северо-Запад 09 Тверь-Запад</v>
          </cell>
          <cell r="J1142" t="str">
            <v>Тверская обл.</v>
          </cell>
          <cell r="K1142" t="str">
            <v>31.01.2017</v>
          </cell>
          <cell r="L1142" t="str">
            <v>170032</v>
          </cell>
          <cell r="M1142" t="str">
            <v>г.Тверь, п.Химинститута</v>
          </cell>
          <cell r="N1142" t="str">
            <v>г.Тверь, п.Химинститута33А</v>
          </cell>
          <cell r="O1142" t="str">
            <v>Аренда</v>
          </cell>
        </row>
        <row r="1143">
          <cell r="A1143" t="str">
            <v>J282</v>
          </cell>
          <cell r="B1143" t="str">
            <v>9174-Пятерочка</v>
          </cell>
          <cell r="C1143" t="str">
            <v>9174</v>
          </cell>
          <cell r="D1143" t="str">
            <v>X500/13CTJ282</v>
          </cell>
          <cell r="E1143" t="str">
            <v>E1013032</v>
          </cell>
          <cell r="F1143" t="str">
            <v>ТС Пятерочка</v>
          </cell>
          <cell r="G1143" t="str">
            <v>Северо-Запад</v>
          </cell>
          <cell r="H1143" t="str">
            <v>Северо-Запад 2</v>
          </cell>
          <cell r="I1143" t="str">
            <v>Кластер Северо-Запад 07 Тверь-Центр</v>
          </cell>
          <cell r="J1143" t="str">
            <v>Тверская обл.</v>
          </cell>
          <cell r="K1143" t="str">
            <v>19.08.2017</v>
          </cell>
          <cell r="L1143" t="str">
            <v>171080</v>
          </cell>
          <cell r="M1143" t="str">
            <v>г.Бологое</v>
          </cell>
          <cell r="N1143" t="str">
            <v>г.Бологое, Дзержинского ул, 42</v>
          </cell>
          <cell r="O1143" t="str">
            <v>Аренда</v>
          </cell>
        </row>
        <row r="1144">
          <cell r="A1144" t="str">
            <v>J285</v>
          </cell>
          <cell r="B1144" t="str">
            <v>6914-Пятерочка</v>
          </cell>
          <cell r="C1144" t="str">
            <v>6914</v>
          </cell>
          <cell r="D1144" t="str">
            <v>X500/13SZJ285</v>
          </cell>
          <cell r="E1144" t="str">
            <v>E1013256</v>
          </cell>
          <cell r="F1144" t="str">
            <v>ТС Пятерочка</v>
          </cell>
          <cell r="G1144" t="str">
            <v>Северо-Запад</v>
          </cell>
          <cell r="H1144" t="str">
            <v>Северо-Запад 3</v>
          </cell>
          <cell r="I1144" t="str">
            <v>Кластер Северо-Запад 19 СПБ-Охта</v>
          </cell>
          <cell r="J1144" t="str">
            <v>г. Санкт-Петербург</v>
          </cell>
          <cell r="K1144" t="str">
            <v>24.11.2016</v>
          </cell>
          <cell r="L1144" t="str">
            <v>192007</v>
          </cell>
          <cell r="M1144" t="str">
            <v>г.Санкт-Петербург</v>
          </cell>
          <cell r="N1144" t="str">
            <v>г.Санкт-Петербург, Курская ул, 28/32 лит.А</v>
          </cell>
          <cell r="O1144" t="str">
            <v>Аренда</v>
          </cell>
        </row>
        <row r="1145">
          <cell r="A1145" t="str">
            <v>J286</v>
          </cell>
          <cell r="B1145" t="str">
            <v>8963-Пятерочка</v>
          </cell>
          <cell r="C1145" t="str">
            <v>8963</v>
          </cell>
          <cell r="D1145" t="str">
            <v>X500/13SZJ286</v>
          </cell>
          <cell r="E1145" t="str">
            <v>E1013257</v>
          </cell>
          <cell r="F1145" t="str">
            <v>ТС Пятерочка</v>
          </cell>
          <cell r="G1145" t="str">
            <v>Северо-Запад</v>
          </cell>
          <cell r="H1145" t="str">
            <v>Северо-Запад 3</v>
          </cell>
          <cell r="I1145" t="str">
            <v>Кластер Северо-Запад 19 СПБ-Охта</v>
          </cell>
          <cell r="J1145" t="str">
            <v>г. Санкт-Петербург</v>
          </cell>
          <cell r="K1145" t="str">
            <v>30.11.2017</v>
          </cell>
          <cell r="L1145" t="str">
            <v>192029</v>
          </cell>
          <cell r="M1145" t="str">
            <v>г.Санкт-Петербург</v>
          </cell>
          <cell r="N1145" t="str">
            <v>г.Санкт-Петербург, Ногина пер, 3</v>
          </cell>
          <cell r="O1145" t="str">
            <v>Аренда</v>
          </cell>
        </row>
        <row r="1146">
          <cell r="A1146" t="str">
            <v>J287</v>
          </cell>
          <cell r="B1146" t="str">
            <v>10027-Пятерочка</v>
          </cell>
          <cell r="C1146" t="str">
            <v>10027</v>
          </cell>
          <cell r="D1146" t="str">
            <v>X500/13SZJ287</v>
          </cell>
          <cell r="E1146" t="str">
            <v>E1013258</v>
          </cell>
          <cell r="F1146" t="str">
            <v>ТС Пятерочка</v>
          </cell>
          <cell r="G1146" t="str">
            <v>Северо-Запад</v>
          </cell>
          <cell r="H1146" t="str">
            <v>Северо-Запад 2</v>
          </cell>
          <cell r="I1146" t="str">
            <v>Кластер Северо-Запад 02 ЛО-Гатчина</v>
          </cell>
          <cell r="J1146" t="str">
            <v>Ленинградская обл.</v>
          </cell>
          <cell r="K1146" t="str">
            <v>15.12.2016</v>
          </cell>
          <cell r="L1146" t="str">
            <v>188425</v>
          </cell>
          <cell r="M1146" t="str">
            <v>п.Зимитицы</v>
          </cell>
          <cell r="N1146" t="str">
            <v>п.Зимитицы133</v>
          </cell>
          <cell r="O1146" t="str">
            <v>Аренда</v>
          </cell>
        </row>
        <row r="1147">
          <cell r="A1147" t="str">
            <v>J307</v>
          </cell>
          <cell r="B1147" t="str">
            <v>7476-Пятерочка</v>
          </cell>
          <cell r="C1147" t="str">
            <v>7476</v>
          </cell>
          <cell r="D1147" t="str">
            <v>X500/13SZJ307</v>
          </cell>
          <cell r="E1147" t="str">
            <v>E1013333</v>
          </cell>
          <cell r="F1147" t="str">
            <v>ТС Пятерочка</v>
          </cell>
          <cell r="G1147" t="str">
            <v>Северо-Запад</v>
          </cell>
          <cell r="H1147" t="str">
            <v>Северо-Запад 2</v>
          </cell>
          <cell r="I1147" t="str">
            <v>Кластер Северо-Запад 04 Новгород</v>
          </cell>
          <cell r="J1147" t="str">
            <v>Новгородская обл.</v>
          </cell>
          <cell r="K1147" t="str">
            <v>29.11.2016</v>
          </cell>
          <cell r="L1147" t="str">
            <v>174411</v>
          </cell>
          <cell r="M1147" t="str">
            <v>г.Боровичи</v>
          </cell>
          <cell r="N1147" t="str">
            <v>г.Боровичи, Анатолия Кокорина ул, 47/13</v>
          </cell>
          <cell r="O1147" t="str">
            <v>Аренда</v>
          </cell>
        </row>
        <row r="1148">
          <cell r="A1148" t="str">
            <v>J308</v>
          </cell>
          <cell r="B1148" t="str">
            <v>10039-Пятерочка</v>
          </cell>
          <cell r="C1148" t="str">
            <v>10039</v>
          </cell>
          <cell r="D1148" t="str">
            <v>X500/13SZJ308</v>
          </cell>
          <cell r="E1148" t="str">
            <v>E1013338</v>
          </cell>
          <cell r="F1148" t="str">
            <v>ТС Пятерочка</v>
          </cell>
          <cell r="G1148" t="str">
            <v>Северо-Запад</v>
          </cell>
          <cell r="H1148" t="str">
            <v>Северо-Запад 1</v>
          </cell>
          <cell r="I1148" t="str">
            <v>Кластер Северо-Запад 01 ЛО Волхов-Тихвин</v>
          </cell>
          <cell r="J1148" t="str">
            <v>Ленинградская обл.</v>
          </cell>
          <cell r="K1148" t="str">
            <v>22.11.2016</v>
          </cell>
          <cell r="L1148" t="str">
            <v>187110</v>
          </cell>
          <cell r="M1148" t="str">
            <v>г.Кириши</v>
          </cell>
          <cell r="N1148" t="str">
            <v>г.Кириши, Березовый пер, 7 п.2-Н</v>
          </cell>
          <cell r="O1148" t="str">
            <v>Аренда</v>
          </cell>
        </row>
        <row r="1149">
          <cell r="A1149" t="str">
            <v>J311</v>
          </cell>
          <cell r="B1149" t="str">
            <v>9345-Пятерочка</v>
          </cell>
          <cell r="C1149" t="str">
            <v>9345</v>
          </cell>
          <cell r="D1149" t="str">
            <v>X500/13CTJ311</v>
          </cell>
          <cell r="E1149" t="str">
            <v>E1013316</v>
          </cell>
          <cell r="F1149" t="str">
            <v>ТС Пятерочка</v>
          </cell>
          <cell r="G1149" t="str">
            <v>Северо-Запад</v>
          </cell>
          <cell r="H1149" t="str">
            <v>Северо-Запад 2</v>
          </cell>
          <cell r="I1149" t="str">
            <v>Кластер Северо-Запад 09 Тверь-Запад</v>
          </cell>
          <cell r="J1149" t="str">
            <v>Тверская обл.</v>
          </cell>
          <cell r="K1149" t="str">
            <v>06.12.2016</v>
          </cell>
          <cell r="L1149" t="str">
            <v>172390</v>
          </cell>
          <cell r="M1149" t="str">
            <v>г.Ржев</v>
          </cell>
          <cell r="N1149" t="str">
            <v>г.Ржев, Ленинградское ш, 36</v>
          </cell>
          <cell r="O1149" t="str">
            <v>Аренда</v>
          </cell>
        </row>
        <row r="1150">
          <cell r="A1150" t="str">
            <v>J373</v>
          </cell>
          <cell r="B1150" t="str">
            <v>9344-Пятерочка</v>
          </cell>
          <cell r="C1150" t="str">
            <v>9344</v>
          </cell>
          <cell r="D1150" t="str">
            <v>X500/13CTJ373</v>
          </cell>
          <cell r="E1150" t="str">
            <v>E1013315</v>
          </cell>
          <cell r="F1150" t="str">
            <v>ТС Пятерочка</v>
          </cell>
          <cell r="G1150" t="str">
            <v>Северо-Запад</v>
          </cell>
          <cell r="H1150" t="str">
            <v>Северо-Запад 2</v>
          </cell>
          <cell r="I1150" t="str">
            <v>Кластер Северо-Запад 07 Тверь-Центр</v>
          </cell>
          <cell r="J1150" t="str">
            <v>Тверская обл.</v>
          </cell>
          <cell r="K1150" t="str">
            <v>27.01.2017</v>
          </cell>
          <cell r="L1150" t="str">
            <v>171159</v>
          </cell>
          <cell r="M1150" t="str">
            <v>г.Вышний Волочек</v>
          </cell>
          <cell r="N1150" t="str">
            <v>г.Вышний Волочек, Максима Горького ул, 15 п.1001</v>
          </cell>
          <cell r="O1150" t="str">
            <v>Аренда</v>
          </cell>
        </row>
        <row r="1151">
          <cell r="A1151" t="str">
            <v>J427</v>
          </cell>
          <cell r="B1151" t="str">
            <v>10076-Пятерочка</v>
          </cell>
          <cell r="C1151" t="str">
            <v>10076</v>
          </cell>
          <cell r="D1151" t="str">
            <v>X500/13SZJ427</v>
          </cell>
          <cell r="E1151" t="str">
            <v>E1013403</v>
          </cell>
          <cell r="F1151" t="str">
            <v>ТС Пятерочка</v>
          </cell>
          <cell r="G1151" t="str">
            <v>Северо-Запад</v>
          </cell>
          <cell r="H1151" t="str">
            <v>Северо-Запад 1</v>
          </cell>
          <cell r="I1151" t="str">
            <v>Кластер Северо-Запад 21 Апатиты</v>
          </cell>
          <cell r="J1151" t="str">
            <v>Мурманская обл.</v>
          </cell>
          <cell r="K1151" t="str">
            <v>25.11.2016</v>
          </cell>
          <cell r="L1151" t="str">
            <v>184048</v>
          </cell>
          <cell r="M1151" t="str">
            <v>г.Кандалакша</v>
          </cell>
          <cell r="N1151" t="str">
            <v>г.Кандалакша, Набережная ул, 115А</v>
          </cell>
          <cell r="O1151" t="str">
            <v>Аренда</v>
          </cell>
        </row>
        <row r="1152">
          <cell r="A1152" t="str">
            <v>J429</v>
          </cell>
          <cell r="B1152" t="str">
            <v>7332-Пятерочка</v>
          </cell>
          <cell r="C1152" t="str">
            <v>7332</v>
          </cell>
          <cell r="D1152" t="str">
            <v>X500/13SZJ429</v>
          </cell>
          <cell r="E1152" t="str">
            <v>E1013401</v>
          </cell>
          <cell r="F1152" t="str">
            <v>ТС Пятерочка</v>
          </cell>
          <cell r="G1152" t="str">
            <v>Северо-Запад</v>
          </cell>
          <cell r="H1152" t="str">
            <v>Северо-Запад 2</v>
          </cell>
          <cell r="I1152" t="str">
            <v>Кластер Северо-Запад 06 Великие Луки</v>
          </cell>
          <cell r="J1152" t="str">
            <v>Псковская обл.</v>
          </cell>
          <cell r="K1152" t="str">
            <v>09.12.2016</v>
          </cell>
          <cell r="L1152" t="str">
            <v>182250</v>
          </cell>
          <cell r="M1152" t="str">
            <v>г.Себеж</v>
          </cell>
          <cell r="N1152" t="str">
            <v>г.Себеж, 7 Ноября ул</v>
          </cell>
          <cell r="O1152" t="str">
            <v>Аренда</v>
          </cell>
        </row>
        <row r="1153">
          <cell r="A1153" t="str">
            <v>J444</v>
          </cell>
          <cell r="B1153" t="str">
            <v>10073-Пятерочка</v>
          </cell>
          <cell r="C1153" t="str">
            <v>10073</v>
          </cell>
          <cell r="D1153" t="str">
            <v>X500/13SZJ444</v>
          </cell>
          <cell r="E1153" t="str">
            <v>E1013400</v>
          </cell>
          <cell r="F1153" t="str">
            <v>ТС Пятерочка</v>
          </cell>
          <cell r="G1153" t="str">
            <v>Северо-Запад</v>
          </cell>
          <cell r="H1153" t="str">
            <v>Северо-Запад 1</v>
          </cell>
          <cell r="I1153" t="str">
            <v>Кластер Северо-Запад 18 Кировск</v>
          </cell>
          <cell r="J1153" t="str">
            <v>г. Санкт-Петербург</v>
          </cell>
          <cell r="K1153" t="str">
            <v>15.12.2016</v>
          </cell>
          <cell r="L1153" t="str">
            <v>193149</v>
          </cell>
          <cell r="M1153" t="str">
            <v>г.Санкт-Петербург</v>
          </cell>
          <cell r="N1153" t="str">
            <v>г.Санкт-Петербург, Русановская ул, 19 к.3, лит.А</v>
          </cell>
          <cell r="O1153" t="str">
            <v>Аренда</v>
          </cell>
        </row>
        <row r="1154">
          <cell r="A1154" t="str">
            <v>J445</v>
          </cell>
          <cell r="B1154" t="str">
            <v>10016-Пятерочка</v>
          </cell>
          <cell r="C1154" t="str">
            <v>10016</v>
          </cell>
          <cell r="D1154" t="str">
            <v>X500/13SZJ445</v>
          </cell>
          <cell r="E1154" t="str">
            <v>E1012127</v>
          </cell>
          <cell r="F1154" t="str">
            <v>ТС Пятерочка</v>
          </cell>
          <cell r="G1154" t="str">
            <v>Северо-Запад</v>
          </cell>
          <cell r="H1154" t="str">
            <v>Северо-Запад 2</v>
          </cell>
          <cell r="I1154" t="str">
            <v>Кластер Северо-Запад 02 ЛО-Гатчина</v>
          </cell>
          <cell r="J1154" t="str">
            <v>Ленинградская обл.</v>
          </cell>
          <cell r="K1154" t="str">
            <v>14.02.2017</v>
          </cell>
          <cell r="L1154" t="str">
            <v>188304</v>
          </cell>
          <cell r="M1154" t="str">
            <v>г.Гатчина</v>
          </cell>
          <cell r="N1154" t="str">
            <v>г.Гатчина, Урицкого ул, 2 лит.А1</v>
          </cell>
          <cell r="O1154" t="str">
            <v>Аренда</v>
          </cell>
        </row>
        <row r="1155">
          <cell r="A1155" t="str">
            <v>J492</v>
          </cell>
          <cell r="B1155" t="str">
            <v>10090-Пятерочка</v>
          </cell>
          <cell r="C1155" t="str">
            <v>10090</v>
          </cell>
          <cell r="D1155" t="str">
            <v>X500/13SZJ492</v>
          </cell>
          <cell r="E1155" t="str">
            <v>E1013430</v>
          </cell>
          <cell r="F1155" t="str">
            <v>ТС Пятерочка</v>
          </cell>
          <cell r="G1155" t="str">
            <v>Северо-Запад</v>
          </cell>
          <cell r="H1155" t="str">
            <v>Северо-Запад 1</v>
          </cell>
          <cell r="I1155" t="str">
            <v>Кластер Северо-Запад 01 ЛО Волхов-Тихвин</v>
          </cell>
          <cell r="J1155" t="str">
            <v>Ленинградская обл.</v>
          </cell>
          <cell r="K1155" t="str">
            <v>09.12.2016</v>
          </cell>
          <cell r="L1155" t="str">
            <v>187556</v>
          </cell>
          <cell r="M1155" t="str">
            <v>г.Тихвин</v>
          </cell>
          <cell r="N1155" t="str">
            <v>г.Тихвин, 4-й мкр, 1 п.2</v>
          </cell>
          <cell r="O1155" t="str">
            <v>Аренда</v>
          </cell>
        </row>
        <row r="1156">
          <cell r="A1156" t="str">
            <v>J493</v>
          </cell>
          <cell r="B1156" t="str">
            <v>6310-Пятерочка</v>
          </cell>
          <cell r="C1156" t="str">
            <v>6310</v>
          </cell>
          <cell r="D1156" t="str">
            <v>X500/13SZJ493</v>
          </cell>
          <cell r="E1156" t="str">
            <v>E1012130</v>
          </cell>
          <cell r="F1156" t="str">
            <v>ТС Пятерочка</v>
          </cell>
          <cell r="G1156" t="str">
            <v>Северо-Запад</v>
          </cell>
          <cell r="H1156" t="str">
            <v>Северо-Запад 2</v>
          </cell>
          <cell r="I1156" t="str">
            <v>Кластер Северо-Запад 03 Псков</v>
          </cell>
          <cell r="J1156" t="str">
            <v>Псковская обл.</v>
          </cell>
          <cell r="K1156" t="str">
            <v>08.12.2016</v>
          </cell>
          <cell r="L1156" t="str">
            <v>180016</v>
          </cell>
          <cell r="M1156" t="str">
            <v>г.Псков</v>
          </cell>
          <cell r="N1156" t="str">
            <v>г.Псков, Коммунальная ул, 15Б п1018,1021</v>
          </cell>
          <cell r="O1156" t="str">
            <v>Аренда</v>
          </cell>
        </row>
        <row r="1157">
          <cell r="A1157" t="str">
            <v>J500</v>
          </cell>
          <cell r="B1157" t="str">
            <v>7819-Пятерочка</v>
          </cell>
          <cell r="C1157" t="str">
            <v>7819</v>
          </cell>
          <cell r="D1157" t="str">
            <v>X500/13SZJ500</v>
          </cell>
          <cell r="E1157" t="str">
            <v>E1012131</v>
          </cell>
          <cell r="F1157" t="str">
            <v>ТС Пятерочка</v>
          </cell>
          <cell r="G1157" t="str">
            <v>Северо-Запад</v>
          </cell>
          <cell r="H1157" t="str">
            <v>Северо-Запад 2</v>
          </cell>
          <cell r="I1157" t="str">
            <v>Кластер Северо-Запад 06 Великие Луки</v>
          </cell>
          <cell r="J1157" t="str">
            <v>Псковская обл.</v>
          </cell>
          <cell r="K1157" t="str">
            <v>06.12.2016</v>
          </cell>
          <cell r="L1157" t="str">
            <v>182115</v>
          </cell>
          <cell r="M1157" t="str">
            <v>г.Великие Луки</v>
          </cell>
          <cell r="N1157" t="str">
            <v>г.Великие Луки, Гражданская ул, 11</v>
          </cell>
          <cell r="O1157" t="str">
            <v>Аренда</v>
          </cell>
        </row>
        <row r="1158">
          <cell r="A1158" t="str">
            <v>J613</v>
          </cell>
          <cell r="B1158" t="str">
            <v>10126-Пятерочка</v>
          </cell>
          <cell r="C1158" t="str">
            <v>10126</v>
          </cell>
          <cell r="D1158" t="str">
            <v>X500/13SZJ613</v>
          </cell>
          <cell r="E1158" t="str">
            <v>E1013515</v>
          </cell>
          <cell r="F1158" t="str">
            <v>ТС Пятерочка</v>
          </cell>
          <cell r="G1158" t="str">
            <v>Северо-Запад</v>
          </cell>
          <cell r="H1158" t="str">
            <v>Северо-Запад 1</v>
          </cell>
          <cell r="I1158" t="str">
            <v>Кластер Северо-Запад 15 Мурманск</v>
          </cell>
          <cell r="J1158" t="str">
            <v>Мурманская обл.</v>
          </cell>
          <cell r="K1158" t="str">
            <v>14.12.2016</v>
          </cell>
          <cell r="L1158" t="str">
            <v>184421</v>
          </cell>
          <cell r="M1158" t="str">
            <v>пгт.Никель</v>
          </cell>
          <cell r="N1158" t="str">
            <v>пгт.Никель, Гвардейский пр-кт, 26</v>
          </cell>
          <cell r="O1158" t="str">
            <v>Аренда</v>
          </cell>
        </row>
        <row r="1159">
          <cell r="A1159" t="str">
            <v>J619</v>
          </cell>
          <cell r="B1159" t="str">
            <v>10132-Пятерочка</v>
          </cell>
          <cell r="C1159" t="str">
            <v>10132</v>
          </cell>
          <cell r="D1159" t="str">
            <v>X500/13SZJ619</v>
          </cell>
          <cell r="E1159" t="str">
            <v>E1013514</v>
          </cell>
          <cell r="F1159" t="str">
            <v>ТС Пятерочка</v>
          </cell>
          <cell r="G1159" t="str">
            <v>Северо-Запад</v>
          </cell>
          <cell r="H1159" t="str">
            <v>Северо-Запад 1</v>
          </cell>
          <cell r="I1159" t="str">
            <v>Кластер Северо-Запад 15 Мурманск</v>
          </cell>
          <cell r="J1159" t="str">
            <v>Мурманская обл.</v>
          </cell>
          <cell r="K1159" t="str">
            <v>10.12.2016</v>
          </cell>
          <cell r="L1159" t="str">
            <v>184650</v>
          </cell>
          <cell r="M1159" t="str">
            <v>г.Полярный</v>
          </cell>
          <cell r="N1159" t="str">
            <v>г.Полярный, Советская ул, 11</v>
          </cell>
          <cell r="O1159" t="str">
            <v>Аренда</v>
          </cell>
        </row>
        <row r="1160">
          <cell r="A1160" t="str">
            <v>J686</v>
          </cell>
          <cell r="B1160" t="str">
            <v>10077-Пятерочка</v>
          </cell>
          <cell r="C1160" t="str">
            <v>10077</v>
          </cell>
          <cell r="D1160" t="str">
            <v>X500/13SZJ686</v>
          </cell>
          <cell r="E1160" t="str">
            <v>E1013593</v>
          </cell>
          <cell r="F1160" t="str">
            <v>ТС Пятерочка</v>
          </cell>
          <cell r="G1160" t="str">
            <v>Северо-Запад</v>
          </cell>
          <cell r="H1160" t="str">
            <v>Северо-Запад 1</v>
          </cell>
          <cell r="I1160" t="str">
            <v>Кластер Северо-Запад 16 Карелия</v>
          </cell>
          <cell r="J1160" t="str">
            <v>Республика Карелия</v>
          </cell>
          <cell r="K1160" t="str">
            <v>06.01.2017</v>
          </cell>
          <cell r="L1160" t="str">
            <v>185031</v>
          </cell>
          <cell r="M1160" t="str">
            <v>г.Петрозаводск</v>
          </cell>
          <cell r="N1160" t="str">
            <v>г.Петрозаводск, Зайцева ул, 14</v>
          </cell>
          <cell r="O1160" t="str">
            <v>Аренда</v>
          </cell>
        </row>
        <row r="1161">
          <cell r="A1161" t="str">
            <v>J687</v>
          </cell>
          <cell r="B1161" t="str">
            <v>10168-Пятерочка</v>
          </cell>
          <cell r="C1161" t="str">
            <v>10168</v>
          </cell>
          <cell r="D1161" t="str">
            <v>X500/13SZJ687</v>
          </cell>
          <cell r="E1161" t="str">
            <v>E1013594</v>
          </cell>
          <cell r="F1161" t="str">
            <v>ТС Пятерочка</v>
          </cell>
          <cell r="G1161" t="str">
            <v>Северо-Запад</v>
          </cell>
          <cell r="H1161" t="str">
            <v>Северо-Запад 1</v>
          </cell>
          <cell r="I1161" t="str">
            <v>Кластер Северо-Запад 12 СПБ-ЛО-Всеволожс</v>
          </cell>
          <cell r="J1161" t="str">
            <v>Ленинградская обл.</v>
          </cell>
          <cell r="K1161" t="str">
            <v>09.02.2017</v>
          </cell>
          <cell r="L1161" t="str">
            <v>188689</v>
          </cell>
          <cell r="M1161" t="str">
            <v>д.Янино-1</v>
          </cell>
          <cell r="N1161" t="str">
            <v>д.Янино-1, Новая ул, 14А к.1</v>
          </cell>
          <cell r="O1161" t="str">
            <v>Аренда</v>
          </cell>
        </row>
        <row r="1162">
          <cell r="A1162" t="str">
            <v>J692</v>
          </cell>
          <cell r="B1162" t="str">
            <v>9338-Пятерочка</v>
          </cell>
          <cell r="C1162" t="str">
            <v>9338</v>
          </cell>
          <cell r="D1162" t="str">
            <v>X500/13CTJ692</v>
          </cell>
          <cell r="E1162" t="str">
            <v>E1013362</v>
          </cell>
          <cell r="F1162" t="str">
            <v>ТС Пятерочка</v>
          </cell>
          <cell r="G1162" t="str">
            <v>Северо-Запад</v>
          </cell>
          <cell r="H1162" t="str">
            <v>Северо-Запад 2</v>
          </cell>
          <cell r="I1162" t="str">
            <v>Кластер Северо-Запад 08 Тверь-Восток</v>
          </cell>
          <cell r="J1162" t="str">
            <v>Тверская обл.</v>
          </cell>
          <cell r="K1162" t="str">
            <v>20.01.2017</v>
          </cell>
          <cell r="L1162" t="str">
            <v>170021</v>
          </cell>
          <cell r="M1162" t="str">
            <v>г.Тверь</v>
          </cell>
          <cell r="N1162" t="str">
            <v>г.Тверь, Хрустальная ул, 43А н.п.I,II</v>
          </cell>
          <cell r="O1162" t="str">
            <v>Аренда</v>
          </cell>
        </row>
        <row r="1163">
          <cell r="A1163" t="str">
            <v>J707</v>
          </cell>
          <cell r="B1163" t="str">
            <v>10147-Пятерочка</v>
          </cell>
          <cell r="C1163" t="str">
            <v>10147</v>
          </cell>
          <cell r="D1163" t="str">
            <v>X500/13SZJ707</v>
          </cell>
          <cell r="E1163" t="str">
            <v>E1013624</v>
          </cell>
          <cell r="F1163" t="str">
            <v>ТС Пятерочка</v>
          </cell>
          <cell r="G1163" t="str">
            <v>Северо-Запад</v>
          </cell>
          <cell r="H1163" t="str">
            <v>Северо-Запад 2</v>
          </cell>
          <cell r="I1163" t="str">
            <v>Кластер Северо-Запад 02 ЛО-Гатчина</v>
          </cell>
          <cell r="J1163" t="str">
            <v>Ленинградская обл.</v>
          </cell>
          <cell r="K1163" t="str">
            <v>06.01.2017</v>
          </cell>
          <cell r="L1163" t="str">
            <v>188330</v>
          </cell>
          <cell r="M1163" t="str">
            <v>пгт.Сиверский</v>
          </cell>
          <cell r="N1163" t="str">
            <v>пгт.Сиверский, Строителей ул, 9</v>
          </cell>
          <cell r="O1163" t="str">
            <v>Аренда</v>
          </cell>
        </row>
        <row r="1164">
          <cell r="A1164" t="str">
            <v>J743</v>
          </cell>
          <cell r="B1164" t="str">
            <v>10161-Пятерочка</v>
          </cell>
          <cell r="C1164" t="str">
            <v>10161</v>
          </cell>
          <cell r="D1164" t="str">
            <v>X500/13SZJ743</v>
          </cell>
          <cell r="E1164" t="str">
            <v>E1013776</v>
          </cell>
          <cell r="F1164" t="str">
            <v>ТС Пятерочка</v>
          </cell>
          <cell r="G1164" t="str">
            <v>Северо-Запад</v>
          </cell>
          <cell r="H1164" t="str">
            <v>Северо-Запад 2</v>
          </cell>
          <cell r="I1164" t="str">
            <v>Кластер Северо-Запад 06 Великие Луки</v>
          </cell>
          <cell r="J1164" t="str">
            <v>Новгородская обл.</v>
          </cell>
          <cell r="K1164" t="str">
            <v>23.02.2017</v>
          </cell>
          <cell r="L1164" t="str">
            <v>175402</v>
          </cell>
          <cell r="M1164" t="str">
            <v>г.Валдай</v>
          </cell>
          <cell r="N1164" t="str">
            <v>г.Валдай, Механизаторов ул, 1Б</v>
          </cell>
          <cell r="O1164" t="str">
            <v>Аренда</v>
          </cell>
        </row>
        <row r="1165">
          <cell r="A1165" t="str">
            <v>J773</v>
          </cell>
          <cell r="B1165" t="str">
            <v>10214-Пятерочка</v>
          </cell>
          <cell r="C1165" t="str">
            <v>10214</v>
          </cell>
          <cell r="D1165" t="str">
            <v>X500/13SZJ773</v>
          </cell>
          <cell r="E1165" t="str">
            <v>E1013783</v>
          </cell>
          <cell r="F1165" t="str">
            <v>ТС Пятерочка</v>
          </cell>
          <cell r="G1165" t="str">
            <v>Северо-Запад</v>
          </cell>
          <cell r="H1165" t="str">
            <v>Северо-Запад 1</v>
          </cell>
          <cell r="I1165" t="str">
            <v>Кластер Северо-Запад 16 Карелия</v>
          </cell>
          <cell r="J1165" t="str">
            <v>Республика Карелия</v>
          </cell>
          <cell r="K1165" t="str">
            <v>31.03.2017</v>
          </cell>
          <cell r="L1165" t="str">
            <v>185011</v>
          </cell>
          <cell r="M1165" t="str">
            <v>г.Петрозаводск</v>
          </cell>
          <cell r="N1165" t="str">
            <v>г.Петрозаводск, Ровио ул, 15 пом.1-Н</v>
          </cell>
          <cell r="O1165" t="str">
            <v>Аренда</v>
          </cell>
        </row>
        <row r="1166">
          <cell r="A1166" t="str">
            <v>J787</v>
          </cell>
          <cell r="B1166" t="str">
            <v>10188-Пятерочка</v>
          </cell>
          <cell r="C1166" t="str">
            <v>10188</v>
          </cell>
          <cell r="D1166" t="str">
            <v>X500/13SZJ787</v>
          </cell>
          <cell r="E1166" t="str">
            <v>E1013782</v>
          </cell>
          <cell r="F1166" t="str">
            <v>ТС Пятерочка</v>
          </cell>
          <cell r="G1166" t="str">
            <v>Северо-Запад</v>
          </cell>
          <cell r="H1166" t="str">
            <v>Северо-Запад 1</v>
          </cell>
          <cell r="I1166" t="str">
            <v>Кластер Северо-Запад 12 СПБ-ЛО-Всеволожс</v>
          </cell>
          <cell r="J1166" t="str">
            <v>г. Санкт-Петербург</v>
          </cell>
          <cell r="K1166" t="str">
            <v>28.02.2017</v>
          </cell>
          <cell r="L1166" t="str">
            <v>193318</v>
          </cell>
          <cell r="M1166" t="str">
            <v>г.Санкт-Петербург</v>
          </cell>
          <cell r="N1166" t="str">
            <v>г.Санкт-Петербург, Пятилеток пр-кт, 6 к1,л.А,п3Н</v>
          </cell>
          <cell r="O1166" t="str">
            <v>Собственность</v>
          </cell>
        </row>
        <row r="1167">
          <cell r="A1167" t="str">
            <v>J794</v>
          </cell>
          <cell r="B1167" t="str">
            <v>10225-Пятерочка</v>
          </cell>
          <cell r="C1167" t="str">
            <v>10225</v>
          </cell>
          <cell r="D1167" t="str">
            <v>X500/13SZJ794</v>
          </cell>
          <cell r="E1167" t="str">
            <v>E1013817</v>
          </cell>
          <cell r="F1167" t="str">
            <v>ТС Пятерочка</v>
          </cell>
          <cell r="G1167" t="str">
            <v>Северо-Запад</v>
          </cell>
          <cell r="H1167" t="str">
            <v>Северо-Запад 1</v>
          </cell>
          <cell r="I1167" t="str">
            <v>Кластер Северо-Запад 16 Карелия</v>
          </cell>
          <cell r="J1167" t="str">
            <v>Республика Карелия</v>
          </cell>
          <cell r="K1167" t="str">
            <v>20.01.2017</v>
          </cell>
          <cell r="L1167" t="str">
            <v>186220</v>
          </cell>
          <cell r="M1167" t="str">
            <v>г.Кондопога</v>
          </cell>
          <cell r="N1167" t="str">
            <v>г.Кондопога, Калинина пр-кт, 14</v>
          </cell>
          <cell r="O1167" t="str">
            <v>Аренда</v>
          </cell>
        </row>
        <row r="1168">
          <cell r="A1168" t="str">
            <v>J795</v>
          </cell>
          <cell r="B1168" t="str">
            <v>10234-Пятерочка</v>
          </cell>
          <cell r="C1168" t="str">
            <v>10234</v>
          </cell>
          <cell r="D1168" t="str">
            <v>X500/13SZJ795</v>
          </cell>
          <cell r="E1168" t="str">
            <v>E1013816</v>
          </cell>
          <cell r="F1168" t="str">
            <v>ТС Пятерочка</v>
          </cell>
          <cell r="G1168" t="str">
            <v>Северо-Запад</v>
          </cell>
          <cell r="H1168" t="str">
            <v>Северо-Запад 2</v>
          </cell>
          <cell r="I1168" t="str">
            <v>Кластер Северо-Запад 04 Новгород</v>
          </cell>
          <cell r="J1168" t="str">
            <v>Новгородская обл.</v>
          </cell>
          <cell r="K1168" t="str">
            <v>24.01.2017</v>
          </cell>
          <cell r="L1168" t="str">
            <v>174411</v>
          </cell>
          <cell r="M1168" t="str">
            <v>г.Боровичи</v>
          </cell>
          <cell r="N1168" t="str">
            <v>г.Боровичи, Алексея Кузнецова ул, 64</v>
          </cell>
          <cell r="O1168" t="str">
            <v>Аренда</v>
          </cell>
        </row>
        <row r="1169">
          <cell r="A1169" t="str">
            <v>J844</v>
          </cell>
          <cell r="B1169" t="str">
            <v>10248-Пятерочка</v>
          </cell>
          <cell r="C1169" t="str">
            <v>10248</v>
          </cell>
          <cell r="D1169" t="str">
            <v>X500/13SZJ844</v>
          </cell>
          <cell r="E1169" t="str">
            <v>E1013838</v>
          </cell>
          <cell r="F1169" t="str">
            <v>ТС Пятерочка</v>
          </cell>
          <cell r="G1169" t="str">
            <v>Северо-Запад</v>
          </cell>
          <cell r="H1169" t="str">
            <v>Северо-Запад 3</v>
          </cell>
          <cell r="I1169" t="str">
            <v>Кластер Северо-Запад 14 СПБ-Центр</v>
          </cell>
          <cell r="J1169" t="str">
            <v>г. Санкт-Петербург</v>
          </cell>
          <cell r="K1169" t="str">
            <v>07.02.2017</v>
          </cell>
          <cell r="L1169" t="str">
            <v>197183</v>
          </cell>
          <cell r="M1169" t="str">
            <v>г.Санкт-Петербург</v>
          </cell>
          <cell r="N1169" t="str">
            <v>г.Санкт-Петербург, Дибуновская ул, 37 лит.А</v>
          </cell>
          <cell r="O1169" t="str">
            <v>Аренда</v>
          </cell>
        </row>
        <row r="1170">
          <cell r="A1170" t="str">
            <v>J845</v>
          </cell>
          <cell r="B1170" t="str">
            <v>10133-Пятерочка</v>
          </cell>
          <cell r="C1170" t="str">
            <v>10133</v>
          </cell>
          <cell r="D1170" t="str">
            <v>X500/13SZJ845</v>
          </cell>
          <cell r="E1170" t="str">
            <v>E1013839</v>
          </cell>
          <cell r="F1170" t="str">
            <v>ТС Пятерочка</v>
          </cell>
          <cell r="G1170" t="str">
            <v>Северо-Запад</v>
          </cell>
          <cell r="H1170" t="str">
            <v>Северо-Запад 3</v>
          </cell>
          <cell r="I1170" t="str">
            <v>Кластер Северо-Запад 11 СПБ-ЛО-Выборг</v>
          </cell>
          <cell r="J1170" t="str">
            <v>Ленинградская обл.</v>
          </cell>
          <cell r="K1170" t="str">
            <v>20.10.2017</v>
          </cell>
          <cell r="L1170" t="str">
            <v>188961</v>
          </cell>
          <cell r="M1170" t="str">
            <v>пгт.Лесогорский</v>
          </cell>
          <cell r="N1170" t="str">
            <v>пгт.Лесогорский, Ленинградское ш, 22</v>
          </cell>
          <cell r="O1170" t="str">
            <v>Аренда</v>
          </cell>
        </row>
        <row r="1171">
          <cell r="A1171" t="str">
            <v>J847</v>
          </cell>
          <cell r="B1171" t="str">
            <v>8273-Пятерочка</v>
          </cell>
          <cell r="C1171" t="str">
            <v>8273</v>
          </cell>
          <cell r="D1171" t="str">
            <v>X500/13SZJ847</v>
          </cell>
          <cell r="E1171" t="str">
            <v>E1012132</v>
          </cell>
          <cell r="F1171" t="str">
            <v>ТС Пятерочка</v>
          </cell>
          <cell r="G1171" t="str">
            <v>Северо-Запад</v>
          </cell>
          <cell r="H1171" t="str">
            <v>Северо-Запад 2</v>
          </cell>
          <cell r="I1171" t="str">
            <v>Кластер Северо-Запад 03 Псков</v>
          </cell>
          <cell r="J1171" t="str">
            <v>Псковская обл.</v>
          </cell>
          <cell r="K1171" t="str">
            <v>22.02.2017</v>
          </cell>
          <cell r="L1171" t="str">
            <v>184024</v>
          </cell>
          <cell r="M1171" t="str">
            <v>г.Псков</v>
          </cell>
          <cell r="N1171" t="str">
            <v>г.Псков, Западная ул, 6А п.1004</v>
          </cell>
          <cell r="O1171" t="str">
            <v>Аренда</v>
          </cell>
        </row>
        <row r="1172">
          <cell r="A1172" t="str">
            <v>J858</v>
          </cell>
          <cell r="B1172" t="str">
            <v>10255-Пятерочка</v>
          </cell>
          <cell r="C1172" t="str">
            <v>10255</v>
          </cell>
          <cell r="D1172" t="str">
            <v>X500/13SZJ858</v>
          </cell>
          <cell r="E1172" t="str">
            <v>E1013860</v>
          </cell>
          <cell r="F1172" t="str">
            <v>ТС Пятерочка</v>
          </cell>
          <cell r="G1172" t="str">
            <v>Северо-Запад</v>
          </cell>
          <cell r="H1172" t="str">
            <v>Северо-Запад 3</v>
          </cell>
          <cell r="I1172" t="str">
            <v>Кластер Северо-Запад 14 СПБ-Центр</v>
          </cell>
          <cell r="J1172" t="str">
            <v>г. Санкт-Петербург</v>
          </cell>
          <cell r="K1172" t="str">
            <v>03.02.2017</v>
          </cell>
          <cell r="L1172" t="str">
            <v>198035</v>
          </cell>
          <cell r="M1172" t="str">
            <v>г.Санкт-Петербург</v>
          </cell>
          <cell r="N1172" t="str">
            <v>г.Санкт-Петербург, Шотландская ул, 3 лит.Б</v>
          </cell>
          <cell r="O1172" t="str">
            <v>Аренда</v>
          </cell>
        </row>
        <row r="1173">
          <cell r="A1173" t="str">
            <v>J859</v>
          </cell>
          <cell r="B1173" t="str">
            <v>10175-Пятерочка</v>
          </cell>
          <cell r="C1173" t="str">
            <v>10175</v>
          </cell>
          <cell r="D1173" t="str">
            <v>X500/13SZJ859</v>
          </cell>
          <cell r="E1173" t="str">
            <v>E1013868</v>
          </cell>
          <cell r="F1173" t="str">
            <v>ТС Пятерочка</v>
          </cell>
          <cell r="G1173" t="str">
            <v>Северо-Запад</v>
          </cell>
          <cell r="H1173" t="str">
            <v>Северо-Запад 1</v>
          </cell>
          <cell r="I1173" t="str">
            <v>Кластер Северо-Запад 12 СПБ-ЛО-Всеволожс</v>
          </cell>
          <cell r="J1173" t="str">
            <v>Ленинградская обл.</v>
          </cell>
          <cell r="K1173" t="str">
            <v>22.02.2021</v>
          </cell>
          <cell r="L1173" t="str">
            <v>188686</v>
          </cell>
          <cell r="M1173" t="str">
            <v>д.Разметелево</v>
          </cell>
          <cell r="N1173" t="str">
            <v>д.Разметелевоуч.4Б</v>
          </cell>
          <cell r="O1173" t="str">
            <v>Аренда</v>
          </cell>
        </row>
        <row r="1174">
          <cell r="A1174" t="str">
            <v>J867</v>
          </cell>
          <cell r="B1174" t="str">
            <v>10136-Пятерочка</v>
          </cell>
          <cell r="C1174" t="str">
            <v>10136</v>
          </cell>
          <cell r="D1174" t="str">
            <v>X500/13SZJ867</v>
          </cell>
          <cell r="E1174" t="str">
            <v>E1013856</v>
          </cell>
          <cell r="F1174" t="str">
            <v>ТС Пятерочка</v>
          </cell>
          <cell r="G1174" t="str">
            <v>Северо-Запад</v>
          </cell>
          <cell r="H1174" t="str">
            <v>Северо-Запад 3</v>
          </cell>
          <cell r="I1174" t="str">
            <v>Кластер Северо-Запад 11 СПБ-ЛО-Выборг</v>
          </cell>
          <cell r="J1174" t="str">
            <v>Ленинградская обл.</v>
          </cell>
          <cell r="K1174" t="str">
            <v>28.04.2017</v>
          </cell>
          <cell r="L1174" t="str">
            <v>188800</v>
          </cell>
          <cell r="M1174" t="str">
            <v>г.Выборг</v>
          </cell>
          <cell r="N1174" t="str">
            <v>г.Выборг, Некрасова ул, 37</v>
          </cell>
          <cell r="O1174" t="str">
            <v>Аренда</v>
          </cell>
        </row>
        <row r="1175">
          <cell r="A1175" t="str">
            <v>J890</v>
          </cell>
          <cell r="B1175" t="str">
            <v>9100-Пятерочка</v>
          </cell>
          <cell r="C1175" t="str">
            <v>9100</v>
          </cell>
          <cell r="D1175" t="str">
            <v>X500/13SZJ890</v>
          </cell>
          <cell r="E1175" t="str">
            <v>E1013899</v>
          </cell>
          <cell r="F1175" t="str">
            <v>ТС Пятерочка</v>
          </cell>
          <cell r="G1175" t="str">
            <v>Северо-Запад</v>
          </cell>
          <cell r="H1175" t="str">
            <v>Северо-Запад 3</v>
          </cell>
          <cell r="I1175" t="str">
            <v>Кластер Северо-Запад 10 СПБ-ЛО-Петергоф</v>
          </cell>
          <cell r="J1175" t="str">
            <v>г. Санкт-Петербург</v>
          </cell>
          <cell r="K1175" t="str">
            <v>28.03.2017</v>
          </cell>
          <cell r="L1175" t="str">
            <v>198218</v>
          </cell>
          <cell r="M1175" t="str">
            <v>г.Санкт-Петербург, п.Сергиево</v>
          </cell>
          <cell r="N1175" t="str">
            <v>г.Санкт-Петербург, п.Сергиево, Ленина пр-кт, 39 стр.1</v>
          </cell>
          <cell r="O1175" t="str">
            <v>Аренда</v>
          </cell>
        </row>
        <row r="1176">
          <cell r="A1176" t="str">
            <v>J891</v>
          </cell>
          <cell r="B1176" t="str">
            <v>10106-Пятерочка</v>
          </cell>
          <cell r="C1176" t="str">
            <v>10106</v>
          </cell>
          <cell r="D1176" t="str">
            <v>X500/13SZJ891</v>
          </cell>
          <cell r="E1176" t="str">
            <v>E1013900</v>
          </cell>
          <cell r="F1176" t="str">
            <v>ТС Пятерочка</v>
          </cell>
          <cell r="G1176" t="str">
            <v>Северо-Запад</v>
          </cell>
          <cell r="H1176" t="str">
            <v>Северо-Запад 3</v>
          </cell>
          <cell r="I1176" t="str">
            <v>Кластер Северо-Запад 13 СПБ Юго-Запад</v>
          </cell>
          <cell r="J1176" t="str">
            <v>г. Санкт-Петербург</v>
          </cell>
          <cell r="K1176" t="str">
            <v>30.06.2017</v>
          </cell>
          <cell r="L1176" t="str">
            <v>198328</v>
          </cell>
          <cell r="M1176" t="str">
            <v>г.Санкт-Петербург</v>
          </cell>
          <cell r="N1176" t="str">
            <v>г.Санкт-Петербург, Катерников ул, 8А п.17Н,16Н</v>
          </cell>
          <cell r="O1176" t="str">
            <v>Аренда</v>
          </cell>
        </row>
        <row r="1177">
          <cell r="A1177" t="str">
            <v>J892</v>
          </cell>
          <cell r="B1177" t="str">
            <v>7028-Пятерочка</v>
          </cell>
          <cell r="C1177" t="str">
            <v>7028</v>
          </cell>
          <cell r="D1177" t="str">
            <v>X500/13SZJ892</v>
          </cell>
          <cell r="E1177" t="str">
            <v>E1013897</v>
          </cell>
          <cell r="F1177" t="str">
            <v>ТС Пятерочка</v>
          </cell>
          <cell r="G1177" t="str">
            <v>Северо-Запад</v>
          </cell>
          <cell r="H1177" t="str">
            <v>Северо-Запад 3</v>
          </cell>
          <cell r="I1177" t="str">
            <v>Кластер Северо-Запад 05 Тосно</v>
          </cell>
          <cell r="J1177" t="str">
            <v>Ленинградская обл.</v>
          </cell>
          <cell r="K1177" t="str">
            <v>30.03.2017</v>
          </cell>
          <cell r="L1177" t="str">
            <v>187026</v>
          </cell>
          <cell r="M1177" t="str">
            <v>г.Никольское</v>
          </cell>
          <cell r="N1177" t="str">
            <v>г.Никольское, Октябрьская ул, 15</v>
          </cell>
          <cell r="O1177" t="str">
            <v>Аренда</v>
          </cell>
        </row>
        <row r="1178">
          <cell r="A1178" t="str">
            <v>J905</v>
          </cell>
          <cell r="B1178" t="str">
            <v>10302-Пятерочка</v>
          </cell>
          <cell r="C1178" t="str">
            <v>10302</v>
          </cell>
          <cell r="D1178" t="str">
            <v>X500/13SZJ905</v>
          </cell>
          <cell r="E1178" t="str">
            <v>E1013898</v>
          </cell>
          <cell r="F1178" t="str">
            <v>ТС Пятерочка</v>
          </cell>
          <cell r="G1178" t="str">
            <v>Северо-Запад</v>
          </cell>
          <cell r="H1178" t="str">
            <v>Северо-Запад 3</v>
          </cell>
          <cell r="I1178" t="str">
            <v>Кластер Северо-Запад 13 СПБ Юго-Запад</v>
          </cell>
          <cell r="J1178" t="str">
            <v>г. Санкт-Петербург</v>
          </cell>
          <cell r="K1178" t="str">
            <v>28.02.2017</v>
          </cell>
          <cell r="L1178" t="str">
            <v>192239</v>
          </cell>
          <cell r="M1178" t="str">
            <v>г.Санкт-Петербург</v>
          </cell>
          <cell r="N1178" t="str">
            <v>г.Санкт-Петербург, Славы пр-кт, 5</v>
          </cell>
          <cell r="O1178" t="str">
            <v>Аренда</v>
          </cell>
        </row>
        <row r="1179">
          <cell r="A1179" t="str">
            <v>J996</v>
          </cell>
          <cell r="B1179" t="str">
            <v>8475-Пятерочка</v>
          </cell>
          <cell r="C1179" t="str">
            <v>8475</v>
          </cell>
          <cell r="D1179" t="str">
            <v>X500/13SZJ996</v>
          </cell>
          <cell r="E1179" t="str">
            <v>E1013991</v>
          </cell>
          <cell r="F1179" t="str">
            <v>ТС Пятерочка</v>
          </cell>
          <cell r="G1179" t="str">
            <v>Северо-Запад</v>
          </cell>
          <cell r="H1179" t="str">
            <v>Северо-Запад 3</v>
          </cell>
          <cell r="I1179" t="str">
            <v>Кластер Северо-Запад 19 СПБ-Охта</v>
          </cell>
          <cell r="J1179" t="str">
            <v>г. Санкт-Петербург</v>
          </cell>
          <cell r="K1179" t="str">
            <v>28.04.2017</v>
          </cell>
          <cell r="L1179" t="str">
            <v>192102</v>
          </cell>
          <cell r="M1179" t="str">
            <v>г.Санкт-Петербург</v>
          </cell>
          <cell r="N1179" t="str">
            <v>г.Санкт-Петербург, Стрельбищенская ул, 13 пом.5Н</v>
          </cell>
          <cell r="O1179" t="str">
            <v>Аренда</v>
          </cell>
        </row>
        <row r="1180">
          <cell r="A1180" t="str">
            <v>L088</v>
          </cell>
          <cell r="B1180" t="str">
            <v>5931-Пятерочка</v>
          </cell>
          <cell r="C1180" t="str">
            <v>5931</v>
          </cell>
          <cell r="D1180" t="str">
            <v>X500/13SZL088</v>
          </cell>
          <cell r="E1180" t="str">
            <v>E1008892</v>
          </cell>
          <cell r="F1180" t="str">
            <v>ТС Пятерочка</v>
          </cell>
          <cell r="G1180" t="str">
            <v>Северо-Запад</v>
          </cell>
          <cell r="H1180" t="str">
            <v>Северо-Запад 1</v>
          </cell>
          <cell r="I1180" t="str">
            <v>Кластер Северо-Запад 01 ЛО Волхов-Тихвин</v>
          </cell>
          <cell r="J1180" t="str">
            <v>Ленинградская обл.</v>
          </cell>
          <cell r="K1180" t="str">
            <v>31.08.2015</v>
          </cell>
          <cell r="L1180" t="str">
            <v>187406</v>
          </cell>
          <cell r="M1180" t="str">
            <v>г.Волхов</v>
          </cell>
          <cell r="N1180" t="str">
            <v>г.Волхов, Александра Лукьянова ул, 4Г</v>
          </cell>
          <cell r="O1180" t="str">
            <v>Аренда</v>
          </cell>
        </row>
        <row r="1181">
          <cell r="A1181" t="str">
            <v>L117</v>
          </cell>
          <cell r="B1181" t="str">
            <v>5737-Пятерочка</v>
          </cell>
          <cell r="C1181" t="str">
            <v>5737</v>
          </cell>
          <cell r="D1181" t="str">
            <v>X500/13SZL117</v>
          </cell>
          <cell r="E1181" t="str">
            <v>E1008907</v>
          </cell>
          <cell r="F1181" t="str">
            <v>ТС Пятерочка</v>
          </cell>
          <cell r="G1181" t="str">
            <v>Северо-Запад</v>
          </cell>
          <cell r="H1181" t="str">
            <v>Северо-Запад 2</v>
          </cell>
          <cell r="I1181" t="str">
            <v>Кластер Северо-Запад 06 Великие Луки</v>
          </cell>
          <cell r="J1181" t="str">
            <v>Псковская обл.</v>
          </cell>
          <cell r="K1181" t="str">
            <v>21.09.2015</v>
          </cell>
          <cell r="L1181" t="str">
            <v>182296</v>
          </cell>
          <cell r="M1181" t="str">
            <v>рп.Идрица</v>
          </cell>
          <cell r="N1181" t="str">
            <v>рп.Идрица, Ленина ул., б/н</v>
          </cell>
          <cell r="O1181" t="str">
            <v>Аренда</v>
          </cell>
        </row>
        <row r="1182">
          <cell r="A1182" t="str">
            <v>L126</v>
          </cell>
          <cell r="B1182" t="str">
            <v>5934-Пятерочка</v>
          </cell>
          <cell r="C1182" t="str">
            <v>5934</v>
          </cell>
          <cell r="D1182" t="str">
            <v>X500/13SZL126</v>
          </cell>
          <cell r="E1182" t="str">
            <v>E1008581</v>
          </cell>
          <cell r="F1182" t="str">
            <v>ТС Пятерочка</v>
          </cell>
          <cell r="G1182" t="str">
            <v>Северо-Запад</v>
          </cell>
          <cell r="H1182" t="str">
            <v>Северо-Запад 2</v>
          </cell>
          <cell r="I1182" t="str">
            <v>Кластер Северо-Запад 02 ЛО-Гатчина</v>
          </cell>
          <cell r="J1182" t="str">
            <v>Ленинградская обл.</v>
          </cell>
          <cell r="K1182" t="str">
            <v>16.09.2015</v>
          </cell>
          <cell r="L1182" t="str">
            <v>188560</v>
          </cell>
          <cell r="M1182" t="str">
            <v>г.Сланцы</v>
          </cell>
          <cell r="N1182" t="str">
            <v>г.Сланцы, Шахтерской славы ул., 18А</v>
          </cell>
          <cell r="O1182" t="str">
            <v>Аренда</v>
          </cell>
        </row>
        <row r="1183">
          <cell r="A1183" t="str">
            <v>L162</v>
          </cell>
          <cell r="B1183" t="str">
            <v>5977-Пятерочка</v>
          </cell>
          <cell r="C1183" t="str">
            <v>5977</v>
          </cell>
          <cell r="D1183" t="str">
            <v>X500/13SZL162</v>
          </cell>
          <cell r="E1183" t="str">
            <v>E1007343</v>
          </cell>
          <cell r="F1183" t="str">
            <v>ТС Пятерочка</v>
          </cell>
          <cell r="G1183" t="str">
            <v>Северо-Запад</v>
          </cell>
          <cell r="H1183" t="str">
            <v>Северо-Запад 1</v>
          </cell>
          <cell r="I1183" t="str">
            <v>Кластер Северо-Запад 15 Мурманск</v>
          </cell>
          <cell r="J1183" t="str">
            <v>Мурманская обл.</v>
          </cell>
          <cell r="K1183" t="str">
            <v>22.09.2015</v>
          </cell>
          <cell r="L1183" t="str">
            <v>183040</v>
          </cell>
          <cell r="M1183" t="str">
            <v>г.Мурманск</v>
          </cell>
          <cell r="N1183" t="str">
            <v>г.Мурманск, Александрова ул., 20</v>
          </cell>
          <cell r="O1183" t="str">
            <v>Аренда</v>
          </cell>
        </row>
        <row r="1184">
          <cell r="A1184" t="str">
            <v>L170</v>
          </cell>
          <cell r="B1184" t="str">
            <v>5954-Пятерочка</v>
          </cell>
          <cell r="C1184" t="str">
            <v>5954</v>
          </cell>
          <cell r="D1184" t="str">
            <v>X500/13SZL170</v>
          </cell>
          <cell r="E1184" t="str">
            <v>E1008917</v>
          </cell>
          <cell r="F1184" t="str">
            <v>ТС Пятерочка</v>
          </cell>
          <cell r="G1184" t="str">
            <v>Северо-Запад</v>
          </cell>
          <cell r="H1184" t="str">
            <v>Северо-Запад 3</v>
          </cell>
          <cell r="I1184" t="str">
            <v>Кластер Северо-Запад 10 СПБ-ЛО-Петергоф</v>
          </cell>
          <cell r="J1184" t="str">
            <v>г. Санкт-Петербург</v>
          </cell>
          <cell r="K1184" t="str">
            <v>29.09.2015</v>
          </cell>
          <cell r="L1184" t="str">
            <v>198517</v>
          </cell>
          <cell r="M1184" t="str">
            <v>г.Санкт-Петербург, г.Петергоф</v>
          </cell>
          <cell r="N1184" t="str">
            <v>г.Санкт-Петербург, г.Петергоф, Ропшинское ш., 1А лит.Б</v>
          </cell>
          <cell r="O1184" t="str">
            <v>Аренда</v>
          </cell>
        </row>
        <row r="1185">
          <cell r="A1185" t="str">
            <v>L171</v>
          </cell>
          <cell r="B1185" t="str">
            <v>5746-Пятерочка</v>
          </cell>
          <cell r="C1185" t="str">
            <v>5746</v>
          </cell>
          <cell r="D1185" t="str">
            <v>X500/13SZL171</v>
          </cell>
          <cell r="E1185" t="str">
            <v>E1008899</v>
          </cell>
          <cell r="F1185" t="str">
            <v>ТС Пятерочка</v>
          </cell>
          <cell r="G1185" t="str">
            <v>Северо-Запад</v>
          </cell>
          <cell r="H1185" t="str">
            <v>Северо-Запад 1</v>
          </cell>
          <cell r="I1185" t="str">
            <v>Кластер Северо-Запад 16 Карелия</v>
          </cell>
          <cell r="J1185" t="str">
            <v>Республика Карелия</v>
          </cell>
          <cell r="K1185" t="str">
            <v>30.09.2015</v>
          </cell>
          <cell r="L1185" t="str">
            <v>186225</v>
          </cell>
          <cell r="M1185" t="str">
            <v>г.Кондопога</v>
          </cell>
          <cell r="N1185" t="str">
            <v>г.Кондопога, Октябрьское ш., 35</v>
          </cell>
          <cell r="O1185" t="str">
            <v>Аренда</v>
          </cell>
        </row>
        <row r="1186">
          <cell r="A1186" t="str">
            <v>L221</v>
          </cell>
          <cell r="B1186" t="str">
            <v>5984-Пятерочка</v>
          </cell>
          <cell r="C1186" t="str">
            <v>5984</v>
          </cell>
          <cell r="D1186" t="str">
            <v>X500/13SZL221</v>
          </cell>
          <cell r="E1186" t="str">
            <v>E1008889</v>
          </cell>
          <cell r="F1186" t="str">
            <v>ТС Пятерочка</v>
          </cell>
          <cell r="G1186" t="str">
            <v>Северо-Запад</v>
          </cell>
          <cell r="H1186" t="str">
            <v>Северо-Запад 1</v>
          </cell>
          <cell r="I1186" t="str">
            <v>Кластер Северо-Запад 18 Кировск</v>
          </cell>
          <cell r="J1186" t="str">
            <v>г. Санкт-Петербург</v>
          </cell>
          <cell r="K1186" t="str">
            <v>24.09.2015</v>
          </cell>
          <cell r="L1186" t="str">
            <v>193079</v>
          </cell>
          <cell r="M1186" t="str">
            <v>г.Санкт-Петербург</v>
          </cell>
          <cell r="N1186" t="str">
            <v>г.Санкт-Петербург, Народная ул., 2 п.3Н,лит.А</v>
          </cell>
          <cell r="O1186" t="str">
            <v>Аренда</v>
          </cell>
        </row>
        <row r="1187">
          <cell r="A1187" t="str">
            <v>L251</v>
          </cell>
          <cell r="B1187" t="str">
            <v>5983-Пятерочка</v>
          </cell>
          <cell r="C1187" t="str">
            <v>5983</v>
          </cell>
          <cell r="D1187" t="str">
            <v>X500/13SZL251</v>
          </cell>
          <cell r="E1187" t="str">
            <v>E1007581</v>
          </cell>
          <cell r="F1187" t="str">
            <v>ТС Пятерочка</v>
          </cell>
          <cell r="G1187" t="str">
            <v>Северо-Запад</v>
          </cell>
          <cell r="H1187" t="str">
            <v>Северо-Запад 2</v>
          </cell>
          <cell r="I1187" t="str">
            <v>Кластер Северо-Запад 08 Тверь-Восток</v>
          </cell>
          <cell r="J1187" t="str">
            <v>Тверская обл.</v>
          </cell>
          <cell r="K1187" t="str">
            <v>18.09.2015</v>
          </cell>
          <cell r="L1187" t="str">
            <v>171252</v>
          </cell>
          <cell r="M1187" t="str">
            <v>г.Конаково</v>
          </cell>
          <cell r="N1187" t="str">
            <v>г.Конаково, Васильковского ул., 8</v>
          </cell>
          <cell r="O1187" t="str">
            <v>Аренда</v>
          </cell>
        </row>
        <row r="1188">
          <cell r="A1188" t="str">
            <v>L252</v>
          </cell>
          <cell r="B1188" t="str">
            <v>5922-Пятерочка</v>
          </cell>
          <cell r="C1188" t="str">
            <v>5922</v>
          </cell>
          <cell r="D1188" t="str">
            <v>X500/13SZL252</v>
          </cell>
          <cell r="E1188" t="str">
            <v>E1008579</v>
          </cell>
          <cell r="F1188" t="str">
            <v>ТС Пятерочка</v>
          </cell>
          <cell r="G1188" t="str">
            <v>Северо-Запад</v>
          </cell>
          <cell r="H1188" t="str">
            <v>Северо-Запад 3</v>
          </cell>
          <cell r="I1188" t="str">
            <v>Кластер Северо-Запад 14 СПБ-Центр</v>
          </cell>
          <cell r="J1188" t="str">
            <v>г. Санкт-Петербург</v>
          </cell>
          <cell r="K1188" t="str">
            <v>23.10.2015</v>
          </cell>
          <cell r="L1188" t="str">
            <v>190020</v>
          </cell>
          <cell r="M1188" t="str">
            <v>г.Санкт-Петербург</v>
          </cell>
          <cell r="N1188" t="str">
            <v>г.Санкт-Петербург, Курляндская ул., 22-24 л.А,пом.1Н</v>
          </cell>
          <cell r="O1188" t="str">
            <v>Аренда</v>
          </cell>
        </row>
        <row r="1189">
          <cell r="A1189" t="str">
            <v>L304</v>
          </cell>
          <cell r="B1189" t="str">
            <v>6162-Пятерочка</v>
          </cell>
          <cell r="C1189" t="str">
            <v>6162</v>
          </cell>
          <cell r="D1189" t="str">
            <v>X500/13SZL304</v>
          </cell>
          <cell r="E1189" t="str">
            <v>E1008909</v>
          </cell>
          <cell r="F1189" t="str">
            <v>ТС Пятерочка</v>
          </cell>
          <cell r="G1189" t="str">
            <v>Северо-Запад</v>
          </cell>
          <cell r="H1189" t="str">
            <v>Северо-Запад 2</v>
          </cell>
          <cell r="I1189" t="str">
            <v>Кластер Северо-Запад 03 Псков</v>
          </cell>
          <cell r="J1189" t="str">
            <v>Псковская обл.</v>
          </cell>
          <cell r="K1189" t="str">
            <v>29.09.2015</v>
          </cell>
          <cell r="L1189" t="str">
            <v>180004</v>
          </cell>
          <cell r="M1189" t="str">
            <v>г.Псков</v>
          </cell>
          <cell r="N1189" t="str">
            <v>г.Псков, Вокзальная ул., 32 п.1001</v>
          </cell>
          <cell r="O1189" t="str">
            <v>Аренда</v>
          </cell>
        </row>
        <row r="1190">
          <cell r="A1190" t="str">
            <v>L488</v>
          </cell>
          <cell r="B1190" t="str">
            <v>5478-Пятерочка</v>
          </cell>
          <cell r="C1190" t="str">
            <v>5478</v>
          </cell>
          <cell r="D1190" t="str">
            <v>X500/13SZL488</v>
          </cell>
          <cell r="E1190" t="str">
            <v>E1008905</v>
          </cell>
          <cell r="F1190" t="str">
            <v>ТС Пятерочка</v>
          </cell>
          <cell r="G1190" t="str">
            <v>Северо-Запад</v>
          </cell>
          <cell r="H1190" t="str">
            <v>Северо-Запад 2</v>
          </cell>
          <cell r="I1190" t="str">
            <v>Кластер Северо-Запад 02 ЛО-Гатчина</v>
          </cell>
          <cell r="J1190" t="str">
            <v>Ленинградская обл.</v>
          </cell>
          <cell r="K1190" t="str">
            <v>27.09.2015</v>
          </cell>
          <cell r="L1190" t="str">
            <v>188230</v>
          </cell>
          <cell r="M1190" t="str">
            <v>г.Луга</v>
          </cell>
          <cell r="N1190" t="str">
            <v>г.Луга, Кирова пр-кт, 91А</v>
          </cell>
          <cell r="O1190" t="str">
            <v>Аренда</v>
          </cell>
        </row>
        <row r="1191">
          <cell r="A1191" t="str">
            <v>L493</v>
          </cell>
          <cell r="B1191" t="str">
            <v>6263-Пятерочка</v>
          </cell>
          <cell r="C1191" t="str">
            <v>6263</v>
          </cell>
          <cell r="D1191" t="str">
            <v>X500/13SZL493</v>
          </cell>
          <cell r="E1191" t="str">
            <v>E1008904</v>
          </cell>
          <cell r="F1191" t="str">
            <v>ТС Пятерочка</v>
          </cell>
          <cell r="G1191" t="str">
            <v>Северо-Запад</v>
          </cell>
          <cell r="H1191" t="str">
            <v>Северо-Запад 1</v>
          </cell>
          <cell r="I1191" t="str">
            <v>Кластер Северо-Запад 16 Карелия</v>
          </cell>
          <cell r="J1191" t="str">
            <v>Республика Карелия</v>
          </cell>
          <cell r="K1191" t="str">
            <v>01.12.2015</v>
          </cell>
          <cell r="L1191" t="str">
            <v>185031</v>
          </cell>
          <cell r="M1191" t="str">
            <v>г.Петрозаводск</v>
          </cell>
          <cell r="N1191" t="str">
            <v>г.Петрозаводск, Григорьева ул., 1</v>
          </cell>
          <cell r="O1191" t="str">
            <v>Аренда</v>
          </cell>
        </row>
        <row r="1192">
          <cell r="A1192" t="str">
            <v>L542</v>
          </cell>
          <cell r="B1192" t="str">
            <v>6217-Пятерочка</v>
          </cell>
          <cell r="C1192" t="str">
            <v>6217</v>
          </cell>
          <cell r="D1192" t="str">
            <v>X500/13SZL542</v>
          </cell>
          <cell r="E1192" t="str">
            <v>E1008856</v>
          </cell>
          <cell r="F1192" t="str">
            <v>ТС Пятерочка</v>
          </cell>
          <cell r="G1192" t="str">
            <v>Северо-Запад</v>
          </cell>
          <cell r="H1192" t="str">
            <v>Северо-Запад 2</v>
          </cell>
          <cell r="I1192" t="str">
            <v>Кластер Северо-Запад 07 Тверь-Центр</v>
          </cell>
          <cell r="J1192" t="str">
            <v>Тверская обл.</v>
          </cell>
          <cell r="K1192" t="str">
            <v>30.09.2015</v>
          </cell>
          <cell r="L1192" t="str">
            <v>171163</v>
          </cell>
          <cell r="M1192" t="str">
            <v>г.Вышний Волочек</v>
          </cell>
          <cell r="N1192" t="str">
            <v>г.Вышний Волочек, Муслима Магомаева ул., 17</v>
          </cell>
          <cell r="O1192" t="str">
            <v>Аренда</v>
          </cell>
        </row>
        <row r="1193">
          <cell r="A1193" t="str">
            <v>L543</v>
          </cell>
          <cell r="B1193" t="str">
            <v>5757-Пятерочка</v>
          </cell>
          <cell r="C1193" t="str">
            <v>5757</v>
          </cell>
          <cell r="D1193" t="str">
            <v>X500/13SZL543</v>
          </cell>
          <cell r="E1193" t="str">
            <v>E1007582</v>
          </cell>
          <cell r="F1193" t="str">
            <v>ТС Пятерочка</v>
          </cell>
          <cell r="G1193" t="str">
            <v>Северо-Запад</v>
          </cell>
          <cell r="H1193" t="str">
            <v>Северо-Запад 2</v>
          </cell>
          <cell r="I1193" t="str">
            <v>Кластер Северо-Запад 09 Тверь-Запад</v>
          </cell>
          <cell r="J1193" t="str">
            <v>Тверская обл.</v>
          </cell>
          <cell r="K1193" t="str">
            <v>14.10.2015</v>
          </cell>
          <cell r="L1193" t="str">
            <v>172389</v>
          </cell>
          <cell r="M1193" t="str">
            <v>г.Ржев</v>
          </cell>
          <cell r="N1193" t="str">
            <v>г.Ржев, Елисеева ул., 42</v>
          </cell>
          <cell r="O1193" t="str">
            <v>Аренда</v>
          </cell>
        </row>
        <row r="1194">
          <cell r="A1194" t="str">
            <v>L596</v>
          </cell>
          <cell r="B1194" t="str">
            <v>6293-Пятерочка</v>
          </cell>
          <cell r="C1194" t="str">
            <v>6293</v>
          </cell>
          <cell r="D1194" t="str">
            <v>X500/13SZL596</v>
          </cell>
          <cell r="E1194" t="str">
            <v>E1008843</v>
          </cell>
          <cell r="F1194" t="str">
            <v>ТС Пятерочка</v>
          </cell>
          <cell r="G1194" t="str">
            <v>Северо-Запад</v>
          </cell>
          <cell r="H1194" t="str">
            <v>Северо-Запад 2</v>
          </cell>
          <cell r="I1194" t="str">
            <v>Кластер Северо-Запад 06 Великие Луки</v>
          </cell>
          <cell r="J1194" t="str">
            <v>Псковская обл.</v>
          </cell>
          <cell r="K1194" t="str">
            <v>05.11.2015</v>
          </cell>
          <cell r="L1194" t="str">
            <v>182104</v>
          </cell>
          <cell r="M1194" t="str">
            <v>г.Великие Луки</v>
          </cell>
          <cell r="N1194" t="str">
            <v>г.Великие Луки, Холмская ул, 18 п1003-1004</v>
          </cell>
          <cell r="O1194" t="str">
            <v>Аренда</v>
          </cell>
        </row>
        <row r="1195">
          <cell r="A1195" t="str">
            <v>L682</v>
          </cell>
          <cell r="B1195" t="str">
            <v>6382-Пятерочка</v>
          </cell>
          <cell r="C1195" t="str">
            <v>6382</v>
          </cell>
          <cell r="D1195" t="str">
            <v>X500/13SZL682</v>
          </cell>
          <cell r="E1195" t="str">
            <v>E1008857</v>
          </cell>
          <cell r="F1195" t="str">
            <v>ТС Пятерочка</v>
          </cell>
          <cell r="G1195" t="str">
            <v>Северо-Запад</v>
          </cell>
          <cell r="H1195" t="str">
            <v>Северо-Запад 2</v>
          </cell>
          <cell r="I1195" t="str">
            <v>Кластер Северо-Запад 08 Тверь-Восток</v>
          </cell>
          <cell r="J1195" t="str">
            <v>Тверская обл.</v>
          </cell>
          <cell r="K1195" t="str">
            <v>03.11.2015</v>
          </cell>
          <cell r="L1195" t="str">
            <v>171252</v>
          </cell>
          <cell r="M1195" t="str">
            <v>г.Конаково</v>
          </cell>
          <cell r="N1195" t="str">
            <v>г.Конаково, Энергетиков ул., 24</v>
          </cell>
          <cell r="O1195" t="str">
            <v>Аренда</v>
          </cell>
        </row>
        <row r="1196">
          <cell r="A1196" t="str">
            <v>L714</v>
          </cell>
          <cell r="B1196" t="str">
            <v>6407-Пятерочка</v>
          </cell>
          <cell r="C1196" t="str">
            <v>6407</v>
          </cell>
          <cell r="D1196" t="str">
            <v>X500/13SZL714</v>
          </cell>
          <cell r="E1196" t="str">
            <v>E1010427</v>
          </cell>
          <cell r="F1196" t="str">
            <v>ТС Пятерочка</v>
          </cell>
          <cell r="G1196" t="str">
            <v>Северо-Запад</v>
          </cell>
          <cell r="H1196" t="str">
            <v>Северо-Запад 3</v>
          </cell>
          <cell r="I1196" t="str">
            <v>Кластер Северо-Запад 14 СПБ-Центр</v>
          </cell>
          <cell r="J1196" t="str">
            <v>г. Санкт-Петербург</v>
          </cell>
          <cell r="K1196" t="str">
            <v>05.01.2016</v>
          </cell>
          <cell r="L1196" t="str">
            <v>191014</v>
          </cell>
          <cell r="M1196" t="str">
            <v>г.Санкт-Петербург</v>
          </cell>
          <cell r="N1196" t="str">
            <v>г.Санкт-Петербург, Литейный пр-кт, 43 лит.А</v>
          </cell>
          <cell r="O1196" t="str">
            <v>Аренда</v>
          </cell>
        </row>
        <row r="1197">
          <cell r="A1197" t="str">
            <v>L715</v>
          </cell>
          <cell r="B1197" t="str">
            <v>5932-Пятерочка</v>
          </cell>
          <cell r="C1197" t="str">
            <v>5932</v>
          </cell>
          <cell r="D1197" t="str">
            <v>X500/13SZL715</v>
          </cell>
          <cell r="E1197" t="str">
            <v>E1008921</v>
          </cell>
          <cell r="F1197" t="str">
            <v>ТС Пятерочка</v>
          </cell>
          <cell r="G1197" t="str">
            <v>Северо-Запад</v>
          </cell>
          <cell r="H1197" t="str">
            <v>Северо-Запад 3</v>
          </cell>
          <cell r="I1197" t="str">
            <v>Кластер Северо-Запад 14 СПБ-Центр</v>
          </cell>
          <cell r="J1197" t="str">
            <v>г. Санкт-Петербург</v>
          </cell>
          <cell r="K1197" t="str">
            <v>26.01.2016</v>
          </cell>
          <cell r="L1197" t="str">
            <v>190068</v>
          </cell>
          <cell r="M1197" t="str">
            <v>г.Санкт-Петербург</v>
          </cell>
          <cell r="N1197" t="str">
            <v>г.Санкт-Петербург, Реки Фонтанки наб., 121А п.5Н</v>
          </cell>
          <cell r="O1197" t="str">
            <v>Аренда</v>
          </cell>
        </row>
        <row r="1198">
          <cell r="A1198" t="str">
            <v>L718</v>
          </cell>
          <cell r="B1198" t="str">
            <v>6397-Пятерочка</v>
          </cell>
          <cell r="C1198" t="str">
            <v>6397</v>
          </cell>
          <cell r="D1198" t="str">
            <v>X500/13SZL718</v>
          </cell>
          <cell r="E1198" t="str">
            <v>E1010426</v>
          </cell>
          <cell r="F1198" t="str">
            <v>ТС Пятерочка</v>
          </cell>
          <cell r="G1198" t="str">
            <v>Северо-Запад</v>
          </cell>
          <cell r="H1198" t="str">
            <v>Северо-Запад 3</v>
          </cell>
          <cell r="I1198" t="str">
            <v>Кластер Северо-Запад 19 СПБ-Охта</v>
          </cell>
          <cell r="J1198" t="str">
            <v>г. Санкт-Петербург</v>
          </cell>
          <cell r="K1198" t="str">
            <v>05.01.2016</v>
          </cell>
          <cell r="L1198" t="str">
            <v>191036</v>
          </cell>
          <cell r="M1198" t="str">
            <v>г.Санкт-Петербург</v>
          </cell>
          <cell r="N1198" t="str">
            <v>г.Санкт-Петербург, 4-ая Советская ул., 16/10 лит.А</v>
          </cell>
          <cell r="O1198" t="str">
            <v>Аренда</v>
          </cell>
        </row>
        <row r="1199">
          <cell r="A1199" t="str">
            <v>L722</v>
          </cell>
          <cell r="B1199" t="str">
            <v>6373-Пятерочка</v>
          </cell>
          <cell r="C1199" t="str">
            <v>6373</v>
          </cell>
          <cell r="D1199" t="str">
            <v>X500/13SZL722</v>
          </cell>
          <cell r="E1199" t="str">
            <v>E1007902</v>
          </cell>
          <cell r="F1199" t="str">
            <v>ТС Пятерочка</v>
          </cell>
          <cell r="G1199" t="str">
            <v>Северо-Запад</v>
          </cell>
          <cell r="H1199" t="str">
            <v>Северо-Запад 3</v>
          </cell>
          <cell r="I1199" t="str">
            <v>Кластер Северо-Запад 10 СПБ-ЛО-Петергоф</v>
          </cell>
          <cell r="J1199" t="str">
            <v>Ленинградская обл.</v>
          </cell>
          <cell r="K1199" t="str">
            <v>27.11.2015</v>
          </cell>
          <cell r="L1199" t="str">
            <v>188490</v>
          </cell>
          <cell r="M1199" t="str">
            <v>г.Ивангород</v>
          </cell>
          <cell r="N1199" t="str">
            <v>г.Ивангород, Гагарина ул., 32</v>
          </cell>
          <cell r="O1199" t="str">
            <v>Аренда</v>
          </cell>
        </row>
        <row r="1200">
          <cell r="A1200" t="str">
            <v>L723</v>
          </cell>
          <cell r="B1200" t="str">
            <v>6241-Пятерочка</v>
          </cell>
          <cell r="C1200" t="str">
            <v>6241</v>
          </cell>
          <cell r="D1200" t="str">
            <v>X500/13SZL723</v>
          </cell>
          <cell r="E1200" t="str">
            <v>E1008903</v>
          </cell>
          <cell r="F1200" t="str">
            <v>ТС Пятерочка</v>
          </cell>
          <cell r="G1200" t="str">
            <v>Северо-Запад</v>
          </cell>
          <cell r="H1200" t="str">
            <v>Северо-Запад 1</v>
          </cell>
          <cell r="I1200" t="str">
            <v>Кластер Северо-Запад 01 ЛО Волхов-Тихвин</v>
          </cell>
          <cell r="J1200" t="str">
            <v>Ленинградская обл.</v>
          </cell>
          <cell r="K1200" t="str">
            <v>02.12.2015</v>
          </cell>
          <cell r="L1200" t="str">
            <v>187600</v>
          </cell>
          <cell r="M1200" t="str">
            <v>г.Пикалево</v>
          </cell>
          <cell r="N1200" t="str">
            <v>г.Пикалево, Советская ул., 25</v>
          </cell>
          <cell r="O1200" t="str">
            <v>Аренда</v>
          </cell>
        </row>
        <row r="1201">
          <cell r="A1201" t="str">
            <v>L724</v>
          </cell>
          <cell r="B1201" t="str">
            <v>6441-Пятерочка</v>
          </cell>
          <cell r="C1201" t="str">
            <v>6441</v>
          </cell>
          <cell r="D1201" t="str">
            <v>X500/13SZL724</v>
          </cell>
          <cell r="E1201" t="str">
            <v>E1005933</v>
          </cell>
          <cell r="F1201" t="str">
            <v>ТС Пятерочка</v>
          </cell>
          <cell r="G1201" t="str">
            <v>Северо-Запад</v>
          </cell>
          <cell r="H1201" t="str">
            <v>Северо-Запад 1</v>
          </cell>
          <cell r="I1201" t="str">
            <v>Кластер Северо-Запад 16 Карелия</v>
          </cell>
          <cell r="J1201" t="str">
            <v>Республика Карелия</v>
          </cell>
          <cell r="K1201" t="str">
            <v>11.11.2015</v>
          </cell>
          <cell r="L1201" t="str">
            <v>186220</v>
          </cell>
          <cell r="M1201" t="str">
            <v>г.Кондопога</v>
          </cell>
          <cell r="N1201" t="str">
            <v>г.Кондопога, Ленина пл., 3</v>
          </cell>
          <cell r="O1201" t="str">
            <v>Аренда</v>
          </cell>
        </row>
        <row r="1202">
          <cell r="A1202" t="str">
            <v>L730</v>
          </cell>
          <cell r="B1202" t="str">
            <v>6388-Пятерочка</v>
          </cell>
          <cell r="C1202" t="str">
            <v>6388</v>
          </cell>
          <cell r="D1202" t="str">
            <v>X500/13SZL730</v>
          </cell>
          <cell r="E1202" t="str">
            <v>E1008231</v>
          </cell>
          <cell r="F1202" t="str">
            <v>ТС Пятерочка</v>
          </cell>
          <cell r="G1202" t="str">
            <v>Северо-Запад</v>
          </cell>
          <cell r="H1202" t="str">
            <v>Северо-Запад 2</v>
          </cell>
          <cell r="I1202" t="str">
            <v>Кластер Северо-Запад 04 Новгород</v>
          </cell>
          <cell r="J1202" t="str">
            <v>Новгородская обл.</v>
          </cell>
          <cell r="K1202" t="str">
            <v>24.11.2015</v>
          </cell>
          <cell r="L1202" t="str">
            <v>173009</v>
          </cell>
          <cell r="M1202" t="str">
            <v>г.Великий Новгород</v>
          </cell>
          <cell r="N1202" t="str">
            <v>г.Великий Новгород, Псковская ул., 32</v>
          </cell>
          <cell r="O1202" t="str">
            <v>Аренда</v>
          </cell>
        </row>
        <row r="1203">
          <cell r="A1203" t="str">
            <v>L731</v>
          </cell>
          <cell r="B1203" t="str">
            <v>5103-Пятерочка</v>
          </cell>
          <cell r="C1203" t="str">
            <v>5103</v>
          </cell>
          <cell r="D1203" t="str">
            <v>X500/13SZL731</v>
          </cell>
          <cell r="E1203" t="str">
            <v>E1008229</v>
          </cell>
          <cell r="F1203" t="str">
            <v>ТС Пятерочка</v>
          </cell>
          <cell r="G1203" t="str">
            <v>Северо-Запад</v>
          </cell>
          <cell r="H1203" t="str">
            <v>Северо-Запад 2</v>
          </cell>
          <cell r="I1203" t="str">
            <v>Кластер Северо-Запад 06 Великие Луки</v>
          </cell>
          <cell r="J1203" t="str">
            <v>Псковская обл.</v>
          </cell>
          <cell r="K1203" t="str">
            <v>26.11.2015</v>
          </cell>
          <cell r="L1203" t="str">
            <v>182106</v>
          </cell>
          <cell r="M1203" t="str">
            <v>г.Великие Луки</v>
          </cell>
          <cell r="N1203" t="str">
            <v>г.Великие Луки, Новоселенинская ул., 36А п.102</v>
          </cell>
          <cell r="O1203" t="str">
            <v>Аренда</v>
          </cell>
        </row>
        <row r="1204">
          <cell r="A1204" t="str">
            <v>L739</v>
          </cell>
          <cell r="B1204" t="str">
            <v>6384-Пятерочка</v>
          </cell>
          <cell r="C1204" t="str">
            <v>6384</v>
          </cell>
          <cell r="D1204" t="str">
            <v>X500/13SZL739</v>
          </cell>
          <cell r="E1204" t="str">
            <v>E1008580</v>
          </cell>
          <cell r="F1204" t="str">
            <v>ТС Пятерочка</v>
          </cell>
          <cell r="G1204" t="str">
            <v>Северо-Запад</v>
          </cell>
          <cell r="H1204" t="str">
            <v>Северо-Запад 1</v>
          </cell>
          <cell r="I1204" t="str">
            <v>Кластер Северо-Запад 01 ЛО Волхов-Тихвин</v>
          </cell>
          <cell r="J1204" t="str">
            <v>Ленинградская обл.</v>
          </cell>
          <cell r="K1204" t="str">
            <v>10.12.2015</v>
          </cell>
          <cell r="L1204" t="str">
            <v>187110</v>
          </cell>
          <cell r="M1204" t="str">
            <v>г.Кириши</v>
          </cell>
          <cell r="N1204" t="str">
            <v>г.Кириши, Декабристов Бестужевых ул., 14А</v>
          </cell>
          <cell r="O1204" t="str">
            <v>Аренда</v>
          </cell>
        </row>
        <row r="1205">
          <cell r="A1205" t="str">
            <v>L740</v>
          </cell>
          <cell r="B1205" t="str">
            <v>6438-Пятерочка</v>
          </cell>
          <cell r="C1205" t="str">
            <v>6438</v>
          </cell>
          <cell r="D1205" t="str">
            <v>X500/13SZL740</v>
          </cell>
          <cell r="E1205" t="str">
            <v>E1010439</v>
          </cell>
          <cell r="F1205" t="str">
            <v>ТС Пятерочка</v>
          </cell>
          <cell r="G1205" t="str">
            <v>Северо-Запад</v>
          </cell>
          <cell r="H1205" t="str">
            <v>Северо-Запад 3</v>
          </cell>
          <cell r="I1205" t="str">
            <v>Кластер Северо-Запад 05 Тосно</v>
          </cell>
          <cell r="J1205" t="str">
            <v>г. Санкт-Петербург</v>
          </cell>
          <cell r="K1205" t="str">
            <v>25.11.2015</v>
          </cell>
          <cell r="L1205" t="str">
            <v>196247</v>
          </cell>
          <cell r="M1205" t="str">
            <v>г.Санкт-Петербург</v>
          </cell>
          <cell r="N1205" t="str">
            <v>г.Санкт-Петербург, Ленинский пр-кт, 147</v>
          </cell>
          <cell r="O1205" t="str">
            <v>Аренда</v>
          </cell>
        </row>
        <row r="1206">
          <cell r="A1206" t="str">
            <v>L741</v>
          </cell>
          <cell r="B1206" t="str">
            <v>6450-Пятерочка</v>
          </cell>
          <cell r="C1206" t="str">
            <v>6450</v>
          </cell>
          <cell r="D1206" t="str">
            <v>X500/13SZL741</v>
          </cell>
          <cell r="E1206" t="str">
            <v>E1010438</v>
          </cell>
          <cell r="F1206" t="str">
            <v>ТС Пятерочка</v>
          </cell>
          <cell r="G1206" t="str">
            <v>Северо-Запад</v>
          </cell>
          <cell r="H1206" t="str">
            <v>Северо-Запад 3</v>
          </cell>
          <cell r="I1206" t="str">
            <v>Кластер Северо-Запад 10 СПБ-ЛО-Петергоф</v>
          </cell>
          <cell r="J1206" t="str">
            <v>г. Санкт-Петербург</v>
          </cell>
          <cell r="K1206" t="str">
            <v>12.11.2015</v>
          </cell>
          <cell r="L1206" t="str">
            <v>198412</v>
          </cell>
          <cell r="M1206" t="str">
            <v>г.Санкт-Петербург, г.Ломоносов</v>
          </cell>
          <cell r="N1206" t="str">
            <v>г.Санкт-Петербург, г.Ломоносов, Владимирская ул., 27</v>
          </cell>
          <cell r="O1206" t="str">
            <v>Аренда</v>
          </cell>
        </row>
        <row r="1207">
          <cell r="A1207" t="str">
            <v>L762</v>
          </cell>
          <cell r="B1207" t="str">
            <v>6462-Пятерочка</v>
          </cell>
          <cell r="C1207" t="str">
            <v>6462</v>
          </cell>
          <cell r="D1207" t="str">
            <v>X500/13SZL762</v>
          </cell>
          <cell r="E1207" t="str">
            <v>E1009632</v>
          </cell>
          <cell r="F1207" t="str">
            <v>ТС Пятерочка</v>
          </cell>
          <cell r="G1207" t="str">
            <v>Северо-Запад</v>
          </cell>
          <cell r="H1207" t="str">
            <v>Северо-Запад 1</v>
          </cell>
          <cell r="I1207" t="str">
            <v>Кластер Северо-Запад 01 ЛО Волхов-Тихвин</v>
          </cell>
          <cell r="J1207" t="str">
            <v>Ленинградская обл.</v>
          </cell>
          <cell r="K1207" t="str">
            <v>05.12.2015</v>
          </cell>
          <cell r="L1207" t="str">
            <v>187602</v>
          </cell>
          <cell r="M1207" t="str">
            <v>г.Пикалево</v>
          </cell>
          <cell r="N1207" t="str">
            <v>г.Пикалево, Горняков ул., 14</v>
          </cell>
          <cell r="O1207" t="str">
            <v>Аренда</v>
          </cell>
        </row>
        <row r="1208">
          <cell r="A1208" t="str">
            <v>L782</v>
          </cell>
          <cell r="B1208" t="str">
            <v>6437-Пятерочка</v>
          </cell>
          <cell r="C1208" t="str">
            <v>6437</v>
          </cell>
          <cell r="D1208" t="str">
            <v>X500/13SZL782</v>
          </cell>
          <cell r="E1208" t="str">
            <v>E1008908</v>
          </cell>
          <cell r="F1208" t="str">
            <v>ТС Пятерочка</v>
          </cell>
          <cell r="G1208" t="str">
            <v>Северо-Запад</v>
          </cell>
          <cell r="H1208" t="str">
            <v>Северо-Запад 2</v>
          </cell>
          <cell r="I1208" t="str">
            <v>Кластер Северо-Запад 06 Великие Луки</v>
          </cell>
          <cell r="J1208" t="str">
            <v>Псковская обл.</v>
          </cell>
          <cell r="K1208" t="str">
            <v>01.12.2015</v>
          </cell>
          <cell r="L1208" t="str">
            <v>182107</v>
          </cell>
          <cell r="M1208" t="str">
            <v>г.Великие Луки</v>
          </cell>
          <cell r="N1208" t="str">
            <v>г.Великие Луки, Гагарина пр-кт, 87А</v>
          </cell>
          <cell r="O1208" t="str">
            <v>Аренда</v>
          </cell>
        </row>
        <row r="1209">
          <cell r="A1209" t="str">
            <v>L783</v>
          </cell>
          <cell r="B1209" t="str">
            <v>6484-Пятерочка</v>
          </cell>
          <cell r="C1209" t="str">
            <v>6484</v>
          </cell>
          <cell r="D1209" t="str">
            <v>X500/13SZL783</v>
          </cell>
          <cell r="E1209" t="str">
            <v>E1008851</v>
          </cell>
          <cell r="F1209" t="str">
            <v>ТС Пятерочка</v>
          </cell>
          <cell r="G1209" t="str">
            <v>Северо-Запад</v>
          </cell>
          <cell r="H1209" t="str">
            <v>Северо-Запад 2</v>
          </cell>
          <cell r="I1209" t="str">
            <v>Кластер Северо-Запад 08 Тверь-Восток</v>
          </cell>
          <cell r="J1209" t="str">
            <v>Тверская обл.</v>
          </cell>
          <cell r="K1209" t="str">
            <v>24.11.2015</v>
          </cell>
          <cell r="L1209" t="str">
            <v>170033</v>
          </cell>
          <cell r="M1209" t="str">
            <v>г.Тверь</v>
          </cell>
          <cell r="N1209" t="str">
            <v>г.Тверь, Склизкова ул., 36</v>
          </cell>
          <cell r="O1209" t="str">
            <v>Аренда</v>
          </cell>
        </row>
        <row r="1210">
          <cell r="A1210" t="str">
            <v>L795</v>
          </cell>
          <cell r="B1210" t="str">
            <v>6449-Пятерочка</v>
          </cell>
          <cell r="C1210" t="str">
            <v>6449</v>
          </cell>
          <cell r="D1210" t="str">
            <v>X500/13SZL795</v>
          </cell>
          <cell r="E1210" t="str">
            <v>E1007909</v>
          </cell>
          <cell r="F1210" t="str">
            <v>ТС Пятерочка</v>
          </cell>
          <cell r="G1210" t="str">
            <v>Северо-Запад</v>
          </cell>
          <cell r="H1210" t="str">
            <v>Северо-Запад 2</v>
          </cell>
          <cell r="I1210" t="str">
            <v>Кластер Северо-Запад 06 Великие Луки</v>
          </cell>
          <cell r="J1210" t="str">
            <v>Новгородская обл.</v>
          </cell>
          <cell r="K1210" t="str">
            <v>24.11.2015</v>
          </cell>
          <cell r="L1210" t="str">
            <v>175310</v>
          </cell>
          <cell r="M1210" t="str">
            <v>рп.Демянск</v>
          </cell>
          <cell r="N1210" t="str">
            <v>рп.Демянск, Володарского ул., 4</v>
          </cell>
          <cell r="O1210" t="str">
            <v>Аренда</v>
          </cell>
        </row>
        <row r="1211">
          <cell r="A1211" t="str">
            <v>L797</v>
          </cell>
          <cell r="B1211" t="str">
            <v>6491-Пятерочка</v>
          </cell>
          <cell r="C1211" t="str">
            <v>6491</v>
          </cell>
          <cell r="D1211" t="str">
            <v>X500/13SZL797</v>
          </cell>
          <cell r="E1211" t="str">
            <v>E1008854</v>
          </cell>
          <cell r="F1211" t="str">
            <v>ТС Пятерочка</v>
          </cell>
          <cell r="G1211" t="str">
            <v>Северо-Запад</v>
          </cell>
          <cell r="H1211" t="str">
            <v>Северо-Запад 2</v>
          </cell>
          <cell r="I1211" t="str">
            <v>Кластер Северо-Запад 09 Тверь-Запад</v>
          </cell>
          <cell r="J1211" t="str">
            <v>Тверская обл.</v>
          </cell>
          <cell r="K1211" t="str">
            <v>26.11.2015</v>
          </cell>
          <cell r="L1211" t="str">
            <v>172527</v>
          </cell>
          <cell r="M1211" t="str">
            <v>г.Нелидово</v>
          </cell>
          <cell r="N1211" t="str">
            <v>г.Нелидово, Советская ул., 22</v>
          </cell>
          <cell r="O1211" t="str">
            <v>Аренда</v>
          </cell>
        </row>
        <row r="1212">
          <cell r="A1212" t="str">
            <v>L814</v>
          </cell>
          <cell r="B1212" t="str">
            <v>6485-Пятерочка</v>
          </cell>
          <cell r="C1212" t="str">
            <v>6485</v>
          </cell>
          <cell r="D1212" t="str">
            <v>X500/13SZL814</v>
          </cell>
          <cell r="E1212" t="str">
            <v>E1010460</v>
          </cell>
          <cell r="F1212" t="str">
            <v>ТС Пятерочка</v>
          </cell>
          <cell r="G1212" t="str">
            <v>Северо-Запад</v>
          </cell>
          <cell r="H1212" t="str">
            <v>Северо-Запад 3</v>
          </cell>
          <cell r="I1212" t="str">
            <v>Кластер Северо-Запад 13 СПБ Юго-Запад</v>
          </cell>
          <cell r="J1212" t="str">
            <v>г. Санкт-Петербург</v>
          </cell>
          <cell r="K1212" t="str">
            <v>08.12.2015</v>
          </cell>
          <cell r="L1212" t="str">
            <v>192212</v>
          </cell>
          <cell r="M1212" t="str">
            <v>г.Санкт-Петербург</v>
          </cell>
          <cell r="N1212" t="str">
            <v>г.Санкт-Петербург, Белградская ул., 26 к.9</v>
          </cell>
          <cell r="O1212" t="str">
            <v>Аренда</v>
          </cell>
        </row>
        <row r="1213">
          <cell r="A1213" t="str">
            <v>L817</v>
          </cell>
          <cell r="B1213" t="str">
            <v>6466-Пятерочка</v>
          </cell>
          <cell r="C1213" t="str">
            <v>6466</v>
          </cell>
          <cell r="D1213" t="str">
            <v>X500/13SZL817</v>
          </cell>
          <cell r="E1213" t="str">
            <v>E1010458</v>
          </cell>
          <cell r="F1213" t="str">
            <v>ТС Пятерочка</v>
          </cell>
          <cell r="G1213" t="str">
            <v>Северо-Запад</v>
          </cell>
          <cell r="H1213" t="str">
            <v>Северо-Запад 3</v>
          </cell>
          <cell r="I1213" t="str">
            <v>Кластер Северо-Запад 05 Тосно</v>
          </cell>
          <cell r="J1213" t="str">
            <v>г. Санкт-Петербург</v>
          </cell>
          <cell r="K1213" t="str">
            <v>20.01.2016</v>
          </cell>
          <cell r="L1213" t="str">
            <v>196128</v>
          </cell>
          <cell r="M1213" t="str">
            <v>г.Санкт-Петербург</v>
          </cell>
          <cell r="N1213" t="str">
            <v>г.Санкт-Петербург, Кузнецовская ул., 10 лит.А,п.9Н</v>
          </cell>
          <cell r="O1213" t="str">
            <v>Аренда</v>
          </cell>
        </row>
        <row r="1214">
          <cell r="A1214" t="str">
            <v>L819</v>
          </cell>
          <cell r="B1214" t="str">
            <v>6412-Пятерочка</v>
          </cell>
          <cell r="C1214" t="str">
            <v>6412</v>
          </cell>
          <cell r="D1214" t="str">
            <v>X500/13SZL819</v>
          </cell>
          <cell r="E1214" t="str">
            <v>E1008928</v>
          </cell>
          <cell r="F1214" t="str">
            <v>ТС Пятерочка</v>
          </cell>
          <cell r="G1214" t="str">
            <v>Северо-Запад</v>
          </cell>
          <cell r="H1214" t="str">
            <v>Северо-Запад 3</v>
          </cell>
          <cell r="I1214" t="str">
            <v>Кластер Северо-Запад 19 СПБ-Охта</v>
          </cell>
          <cell r="J1214" t="str">
            <v>г. Санкт-Петербург</v>
          </cell>
          <cell r="K1214" t="str">
            <v>03.12.2015</v>
          </cell>
          <cell r="L1214" t="str">
            <v>195299</v>
          </cell>
          <cell r="M1214" t="str">
            <v>г.Санкт-Петербург</v>
          </cell>
          <cell r="N1214" t="str">
            <v>г.Санкт-Петербург, Маршака пр-кт, 2 к1,лА,п11Н</v>
          </cell>
          <cell r="O1214" t="str">
            <v>Аренда</v>
          </cell>
        </row>
        <row r="1215">
          <cell r="A1215" t="str">
            <v>L821</v>
          </cell>
          <cell r="B1215" t="str">
            <v>5252-Пятерочка</v>
          </cell>
          <cell r="C1215" t="str">
            <v>5252</v>
          </cell>
          <cell r="D1215" t="str">
            <v>X500/13SZL821</v>
          </cell>
          <cell r="E1215" t="str">
            <v>E1007910</v>
          </cell>
          <cell r="F1215" t="str">
            <v>ТС Пятерочка</v>
          </cell>
          <cell r="G1215" t="str">
            <v>Северо-Запад</v>
          </cell>
          <cell r="H1215" t="str">
            <v>Северо-Запад 2</v>
          </cell>
          <cell r="I1215" t="str">
            <v>Кластер Северо-Запад 04 Новгород</v>
          </cell>
          <cell r="J1215" t="str">
            <v>Новгородская обл.</v>
          </cell>
          <cell r="K1215" t="str">
            <v>01.12.2015</v>
          </cell>
          <cell r="L1215" t="str">
            <v>174510</v>
          </cell>
          <cell r="M1215" t="str">
            <v>г.Пестово</v>
          </cell>
          <cell r="N1215" t="str">
            <v>г.Пестово, Устюженское ш., 1А</v>
          </cell>
          <cell r="O1215" t="str">
            <v>Аренда</v>
          </cell>
        </row>
        <row r="1216">
          <cell r="A1216" t="str">
            <v>L851</v>
          </cell>
          <cell r="B1216" t="str">
            <v>6161-Пятерочка</v>
          </cell>
          <cell r="C1216" t="str">
            <v>6161</v>
          </cell>
          <cell r="D1216" t="str">
            <v>X500/13SZL851</v>
          </cell>
          <cell r="E1216" t="str">
            <v>E1007346</v>
          </cell>
          <cell r="F1216" t="str">
            <v>ТС Пятерочка</v>
          </cell>
          <cell r="G1216" t="str">
            <v>Северо-Запад</v>
          </cell>
          <cell r="H1216" t="str">
            <v>Северо-Запад 1</v>
          </cell>
          <cell r="I1216" t="str">
            <v>Кластер Северо-Запад 21 Апатиты</v>
          </cell>
          <cell r="J1216" t="str">
            <v>Мурманская обл.</v>
          </cell>
          <cell r="K1216" t="str">
            <v>18.11.2015</v>
          </cell>
          <cell r="L1216" t="str">
            <v>184230</v>
          </cell>
          <cell r="M1216" t="str">
            <v>г.Полярные Зори</v>
          </cell>
          <cell r="N1216" t="str">
            <v>г.Полярные Зори, Энергетиков ул., 20</v>
          </cell>
          <cell r="O1216" t="str">
            <v>Аренда</v>
          </cell>
        </row>
        <row r="1217">
          <cell r="A1217" t="str">
            <v>L852</v>
          </cell>
          <cell r="B1217" t="str">
            <v>6521-Пятерочка</v>
          </cell>
          <cell r="C1217" t="str">
            <v>6521</v>
          </cell>
          <cell r="D1217" t="str">
            <v>X500/13SZL852</v>
          </cell>
          <cell r="E1217" t="str">
            <v>E1008902</v>
          </cell>
          <cell r="F1217" t="str">
            <v>ТС Пятерочка</v>
          </cell>
          <cell r="G1217" t="str">
            <v>Северо-Запад</v>
          </cell>
          <cell r="H1217" t="str">
            <v>Северо-Запад 1</v>
          </cell>
          <cell r="I1217" t="str">
            <v>Кластер Северо-Запад 21 Апатиты</v>
          </cell>
          <cell r="J1217" t="str">
            <v>Мурманская обл.</v>
          </cell>
          <cell r="K1217" t="str">
            <v>26.11.2015</v>
          </cell>
          <cell r="L1217" t="str">
            <v>184209</v>
          </cell>
          <cell r="M1217" t="str">
            <v>г.Апатиты</v>
          </cell>
          <cell r="N1217" t="str">
            <v>г.Апатиты, Козлова ул., 9А</v>
          </cell>
          <cell r="O1217" t="str">
            <v>Аренда</v>
          </cell>
        </row>
        <row r="1218">
          <cell r="A1218" t="str">
            <v>L869</v>
          </cell>
          <cell r="B1218" t="str">
            <v>6356-Пятерочка</v>
          </cell>
          <cell r="C1218" t="str">
            <v>6356</v>
          </cell>
          <cell r="D1218" t="str">
            <v>X500/13SZL869</v>
          </cell>
          <cell r="E1218" t="str">
            <v>E1008927</v>
          </cell>
          <cell r="F1218" t="str">
            <v>ТС Пятерочка</v>
          </cell>
          <cell r="G1218" t="str">
            <v>Северо-Запад</v>
          </cell>
          <cell r="H1218" t="str">
            <v>Северо-Запад 3</v>
          </cell>
          <cell r="I1218" t="str">
            <v>Кластер Северо-Запад 05 Тосно</v>
          </cell>
          <cell r="J1218" t="str">
            <v>Ленинградская обл.</v>
          </cell>
          <cell r="K1218" t="str">
            <v>12.02.2016</v>
          </cell>
          <cell r="L1218" t="str">
            <v>187022</v>
          </cell>
          <cell r="M1218" t="str">
            <v>гп.Форносово</v>
          </cell>
          <cell r="N1218" t="str">
            <v>гп.Форносово, Павловское ш., 26</v>
          </cell>
          <cell r="O1218" t="str">
            <v>Аренда</v>
          </cell>
        </row>
        <row r="1219">
          <cell r="A1219" t="str">
            <v>L877</v>
          </cell>
          <cell r="B1219" t="str">
            <v>6542-Пятерочка</v>
          </cell>
          <cell r="C1219" t="str">
            <v>6542</v>
          </cell>
          <cell r="D1219" t="str">
            <v>X500/13SZL877</v>
          </cell>
          <cell r="E1219" t="str">
            <v>E1007353</v>
          </cell>
          <cell r="F1219" t="str">
            <v>ТС Пятерочка</v>
          </cell>
          <cell r="G1219" t="str">
            <v>Северо-Запад</v>
          </cell>
          <cell r="H1219" t="str">
            <v>Северо-Запад 1</v>
          </cell>
          <cell r="I1219" t="str">
            <v>Кластер Северо-Запад 21 Апатиты</v>
          </cell>
          <cell r="J1219" t="str">
            <v>Мурманская обл.</v>
          </cell>
          <cell r="K1219" t="str">
            <v>04.12.2015</v>
          </cell>
          <cell r="L1219" t="str">
            <v>184536</v>
          </cell>
          <cell r="M1219" t="str">
            <v>г.Оленегорск</v>
          </cell>
          <cell r="N1219" t="str">
            <v>г.Оленегорск, Парковая ул., 9</v>
          </cell>
          <cell r="O1219" t="str">
            <v>Аренда</v>
          </cell>
        </row>
        <row r="1220">
          <cell r="A1220" t="str">
            <v>L878</v>
          </cell>
          <cell r="B1220" t="str">
            <v>5754-Пятерочка</v>
          </cell>
          <cell r="C1220" t="str">
            <v>5754</v>
          </cell>
          <cell r="D1220" t="str">
            <v>X500/13SZL878</v>
          </cell>
          <cell r="E1220" t="str">
            <v>E1007901</v>
          </cell>
          <cell r="F1220" t="str">
            <v>ТС Пятерочка</v>
          </cell>
          <cell r="G1220" t="str">
            <v>Северо-Запад</v>
          </cell>
          <cell r="H1220" t="str">
            <v>Северо-Запад 2</v>
          </cell>
          <cell r="I1220" t="str">
            <v>Кластер Северо-Запад 02 ЛО-Гатчина</v>
          </cell>
          <cell r="J1220" t="str">
            <v>Ленинградская обл.</v>
          </cell>
          <cell r="K1220" t="str">
            <v>10.04.2016</v>
          </cell>
          <cell r="L1220" t="str">
            <v>188422</v>
          </cell>
          <cell r="M1220" t="str">
            <v>п.Сельцо</v>
          </cell>
          <cell r="N1220" t="str">
            <v>п.Сельцо83</v>
          </cell>
          <cell r="O1220" t="str">
            <v>Аренда</v>
          </cell>
        </row>
        <row r="1221">
          <cell r="A1221" t="str">
            <v>L883</v>
          </cell>
          <cell r="B1221" t="str">
            <v>6545-Пятерочка</v>
          </cell>
          <cell r="C1221" t="str">
            <v>6545</v>
          </cell>
          <cell r="D1221" t="str">
            <v>X500/13SZL883</v>
          </cell>
          <cell r="E1221" t="str">
            <v>E1010534</v>
          </cell>
          <cell r="F1221" t="str">
            <v>ТС Пятерочка</v>
          </cell>
          <cell r="G1221" t="str">
            <v>Северо-Запад</v>
          </cell>
          <cell r="H1221" t="str">
            <v>Северо-Запад 3</v>
          </cell>
          <cell r="I1221" t="str">
            <v>Кластер Северо-Запад 05 Тосно</v>
          </cell>
          <cell r="J1221" t="str">
            <v>г. Санкт-Петербург</v>
          </cell>
          <cell r="K1221" t="str">
            <v>11.12.2015</v>
          </cell>
          <cell r="L1221" t="str">
            <v>196634</v>
          </cell>
          <cell r="M1221" t="str">
            <v>г.Санкт-Петербург, п.Шушары</v>
          </cell>
          <cell r="N1221" t="str">
            <v>г.Санкт-Петербург, п.Шушары, Центральная ул., 15</v>
          </cell>
          <cell r="O1221" t="str">
            <v>Аренда</v>
          </cell>
        </row>
        <row r="1222">
          <cell r="A1222" t="str">
            <v>L889</v>
          </cell>
          <cell r="B1222" t="str">
            <v>6564-Пятерочка</v>
          </cell>
          <cell r="C1222" t="str">
            <v>6564</v>
          </cell>
          <cell r="D1222" t="str">
            <v>X500/13SZL889</v>
          </cell>
          <cell r="E1222" t="str">
            <v>E1007904</v>
          </cell>
          <cell r="F1222" t="str">
            <v>ТС Пятерочка</v>
          </cell>
          <cell r="G1222" t="str">
            <v>Северо-Запад</v>
          </cell>
          <cell r="H1222" t="str">
            <v>Северо-Запад 2</v>
          </cell>
          <cell r="I1222" t="str">
            <v>Кластер Северо-Запад 03 Псков</v>
          </cell>
          <cell r="J1222" t="str">
            <v>Псковская обл.</v>
          </cell>
          <cell r="K1222" t="str">
            <v>09.12.2015</v>
          </cell>
          <cell r="L1222" t="str">
            <v>180014</v>
          </cell>
          <cell r="M1222" t="str">
            <v>г.Псков</v>
          </cell>
          <cell r="N1222" t="str">
            <v>г.Псков, Николая Васильева ул., 69 п.1001</v>
          </cell>
          <cell r="O1222" t="str">
            <v>Аренда</v>
          </cell>
        </row>
        <row r="1223">
          <cell r="A1223" t="str">
            <v>L890</v>
          </cell>
          <cell r="B1223" t="str">
            <v>6565-Пятерочка</v>
          </cell>
          <cell r="C1223" t="str">
            <v>6565</v>
          </cell>
          <cell r="D1223" t="str">
            <v>X500/13SZL890</v>
          </cell>
          <cell r="E1223" t="str">
            <v>E1007903</v>
          </cell>
          <cell r="F1223" t="str">
            <v>ТС Пятерочка</v>
          </cell>
          <cell r="G1223" t="str">
            <v>Северо-Запад</v>
          </cell>
          <cell r="H1223" t="str">
            <v>Северо-Запад 2</v>
          </cell>
          <cell r="I1223" t="str">
            <v>Кластер Северо-Запад 03 Псков</v>
          </cell>
          <cell r="J1223" t="str">
            <v>Псковская обл.</v>
          </cell>
          <cell r="K1223" t="str">
            <v>20.01.2016</v>
          </cell>
          <cell r="L1223" t="str">
            <v>180021</v>
          </cell>
          <cell r="M1223" t="str">
            <v>г.Псков</v>
          </cell>
          <cell r="N1223" t="str">
            <v>г.Псков, Индустриальная ул., 4 п.1002</v>
          </cell>
          <cell r="O1223" t="str">
            <v>Аренда</v>
          </cell>
        </row>
        <row r="1224">
          <cell r="A1224" t="str">
            <v>L891</v>
          </cell>
          <cell r="B1224" t="str">
            <v>6566-Пятерочка</v>
          </cell>
          <cell r="C1224" t="str">
            <v>6566</v>
          </cell>
          <cell r="D1224" t="str">
            <v>X500/13SZL891</v>
          </cell>
          <cell r="E1224" t="str">
            <v>E1007905</v>
          </cell>
          <cell r="F1224" t="str">
            <v>ТС Пятерочка</v>
          </cell>
          <cell r="G1224" t="str">
            <v>Северо-Запад</v>
          </cell>
          <cell r="H1224" t="str">
            <v>Северо-Запад 2</v>
          </cell>
          <cell r="I1224" t="str">
            <v>Кластер Северо-Запад 03 Псков</v>
          </cell>
          <cell r="J1224" t="str">
            <v>Псковская обл.</v>
          </cell>
          <cell r="K1224" t="str">
            <v>10.12.2015</v>
          </cell>
          <cell r="L1224" t="str">
            <v>180020</v>
          </cell>
          <cell r="M1224" t="str">
            <v>г.Псков</v>
          </cell>
          <cell r="N1224" t="str">
            <v>г.Псков, Леона Поземского ул., 116 п.1002</v>
          </cell>
          <cell r="O1224" t="str">
            <v>Аренда</v>
          </cell>
        </row>
        <row r="1225">
          <cell r="A1225" t="str">
            <v>L910</v>
          </cell>
          <cell r="B1225" t="str">
            <v>6399-Пятерочка</v>
          </cell>
          <cell r="C1225" t="str">
            <v>6399</v>
          </cell>
          <cell r="D1225" t="str">
            <v>X500/13SZL910</v>
          </cell>
          <cell r="E1225" t="str">
            <v>E1007911</v>
          </cell>
          <cell r="F1225" t="str">
            <v>ТС Пятерочка</v>
          </cell>
          <cell r="G1225" t="str">
            <v>Северо-Запад</v>
          </cell>
          <cell r="H1225" t="str">
            <v>Северо-Запад 2</v>
          </cell>
          <cell r="I1225" t="str">
            <v>Кластер Северо-Запад 06 Великие Луки</v>
          </cell>
          <cell r="J1225" t="str">
            <v>Новгородская обл.</v>
          </cell>
          <cell r="K1225" t="str">
            <v>15.12.2015</v>
          </cell>
          <cell r="L1225" t="str">
            <v>175202</v>
          </cell>
          <cell r="M1225" t="str">
            <v>г.Старая Русса</v>
          </cell>
          <cell r="N1225" t="str">
            <v>г.Старая Русса, Минеральная ул., 24</v>
          </cell>
          <cell r="O1225" t="str">
            <v>Аренда</v>
          </cell>
        </row>
        <row r="1226">
          <cell r="A1226" t="str">
            <v>L911</v>
          </cell>
          <cell r="B1226" t="str">
            <v>6502-Пятерочка</v>
          </cell>
          <cell r="C1226" t="str">
            <v>6502</v>
          </cell>
          <cell r="D1226" t="str">
            <v>X500/13SZL911</v>
          </cell>
          <cell r="E1226" t="str">
            <v>E1007906</v>
          </cell>
          <cell r="F1226" t="str">
            <v>ТС Пятерочка</v>
          </cell>
          <cell r="G1226" t="str">
            <v>Северо-Запад</v>
          </cell>
          <cell r="H1226" t="str">
            <v>Северо-Запад 2</v>
          </cell>
          <cell r="I1226" t="str">
            <v>Кластер Северо-Запад 06 Великие Луки</v>
          </cell>
          <cell r="J1226" t="str">
            <v>Псковская обл.</v>
          </cell>
          <cell r="K1226" t="str">
            <v>21.07.2016</v>
          </cell>
          <cell r="L1226" t="str">
            <v>182500</v>
          </cell>
          <cell r="M1226" t="str">
            <v>г.Невель</v>
          </cell>
          <cell r="N1226" t="str">
            <v>г.Невель, Коммуны пл., 18</v>
          </cell>
          <cell r="O1226" t="str">
            <v>Аренда</v>
          </cell>
        </row>
        <row r="1227">
          <cell r="A1227" t="str">
            <v>L912</v>
          </cell>
          <cell r="B1227" t="str">
            <v>6452-Пятерочка</v>
          </cell>
          <cell r="C1227" t="str">
            <v>6452</v>
          </cell>
          <cell r="D1227" t="str">
            <v>X500/13SZL912</v>
          </cell>
          <cell r="E1227" t="str">
            <v>E1010550</v>
          </cell>
          <cell r="F1227" t="str">
            <v>ТС Пятерочка</v>
          </cell>
          <cell r="G1227" t="str">
            <v>Северо-Запад</v>
          </cell>
          <cell r="H1227" t="str">
            <v>Северо-Запад 3</v>
          </cell>
          <cell r="I1227" t="str">
            <v>Кластер Северо-Запад 10 СПБ-ЛО-Петергоф</v>
          </cell>
          <cell r="J1227" t="str">
            <v>Ленинградская обл.</v>
          </cell>
          <cell r="K1227" t="str">
            <v>11.12.2015</v>
          </cell>
          <cell r="L1227" t="str">
            <v>188480</v>
          </cell>
          <cell r="M1227" t="str">
            <v>г.Кингисепп</v>
          </cell>
          <cell r="N1227" t="str">
            <v>г.Кингисепп, Крикковское ш., 8</v>
          </cell>
          <cell r="O1227" t="str">
            <v>Аренда</v>
          </cell>
        </row>
        <row r="1228">
          <cell r="A1228" t="str">
            <v>L920</v>
          </cell>
          <cell r="B1228" t="str">
            <v>6551-Пятерочка</v>
          </cell>
          <cell r="C1228" t="str">
            <v>6551</v>
          </cell>
          <cell r="D1228" t="str">
            <v>X500/13SZL920</v>
          </cell>
          <cell r="E1228" t="str">
            <v>E1010553</v>
          </cell>
          <cell r="F1228" t="str">
            <v>ТС Пятерочка</v>
          </cell>
          <cell r="G1228" t="str">
            <v>Северо-Запад</v>
          </cell>
          <cell r="H1228" t="str">
            <v>Северо-Запад 3</v>
          </cell>
          <cell r="I1228" t="str">
            <v>Кластер Северо-Запад 19 СПБ-Охта</v>
          </cell>
          <cell r="J1228" t="str">
            <v>г. Санкт-Петербург</v>
          </cell>
          <cell r="K1228" t="str">
            <v>10.12.2015</v>
          </cell>
          <cell r="L1228" t="str">
            <v>191119</v>
          </cell>
          <cell r="M1228" t="str">
            <v>г.Санкт-Петербург</v>
          </cell>
          <cell r="N1228" t="str">
            <v>г.Санкт-Петербург, Черняховского ул., 16/5 лит.А</v>
          </cell>
          <cell r="O1228" t="str">
            <v>Аренда</v>
          </cell>
        </row>
        <row r="1229">
          <cell r="A1229" t="str">
            <v>L940</v>
          </cell>
          <cell r="B1229" t="str">
            <v>6586-Пятерочка</v>
          </cell>
          <cell r="C1229" t="str">
            <v>6586</v>
          </cell>
          <cell r="D1229" t="str">
            <v>X500/13SZL940</v>
          </cell>
          <cell r="E1229" t="str">
            <v>E1010561</v>
          </cell>
          <cell r="F1229" t="str">
            <v>ТС Пятерочка</v>
          </cell>
          <cell r="G1229" t="str">
            <v>Северо-Запад</v>
          </cell>
          <cell r="H1229" t="str">
            <v>Северо-Запад 1</v>
          </cell>
          <cell r="I1229" t="str">
            <v>Кластер Северо-Запад 21 Апатиты</v>
          </cell>
          <cell r="J1229" t="str">
            <v>Мурманская обл.</v>
          </cell>
          <cell r="K1229" t="str">
            <v>15.12.2015</v>
          </cell>
          <cell r="L1229" t="str">
            <v>184530</v>
          </cell>
          <cell r="M1229" t="str">
            <v>г.Оленегорск</v>
          </cell>
          <cell r="N1229" t="str">
            <v>г.Оленегорск, Строительная ул., 41</v>
          </cell>
          <cell r="O1229" t="str">
            <v>Аренда</v>
          </cell>
        </row>
        <row r="1230">
          <cell r="A1230" t="str">
            <v>L994</v>
          </cell>
          <cell r="B1230" t="str">
            <v>6543-Пятерочка</v>
          </cell>
          <cell r="C1230" t="str">
            <v>6543</v>
          </cell>
          <cell r="D1230" t="str">
            <v>X500/13SZL994</v>
          </cell>
          <cell r="E1230" t="str">
            <v>E1004742</v>
          </cell>
          <cell r="F1230" t="str">
            <v>ТС Пятерочка</v>
          </cell>
          <cell r="G1230" t="str">
            <v>Северо-Запад</v>
          </cell>
          <cell r="H1230" t="str">
            <v>Северо-Запад 2</v>
          </cell>
          <cell r="I1230" t="str">
            <v>Кластер Северо-Запад 08 Тверь-Восток</v>
          </cell>
          <cell r="J1230" t="str">
            <v>Тверская обл.</v>
          </cell>
          <cell r="K1230" t="str">
            <v>15.12.2015</v>
          </cell>
          <cell r="L1230" t="str">
            <v>171252</v>
          </cell>
          <cell r="M1230" t="str">
            <v>г.Конаково</v>
          </cell>
          <cell r="N1230" t="str">
            <v>г.Конаково, Привокзальная пл., 1А/1Б</v>
          </cell>
          <cell r="O1230" t="str">
            <v>Аренда</v>
          </cell>
        </row>
        <row r="1231">
          <cell r="A1231" t="str">
            <v>L995</v>
          </cell>
          <cell r="B1231" t="str">
            <v>6514-Пятерочка</v>
          </cell>
          <cell r="C1231" t="str">
            <v>6514</v>
          </cell>
          <cell r="D1231" t="str">
            <v>X500/13SZL995</v>
          </cell>
          <cell r="E1231" t="str">
            <v>E1004544</v>
          </cell>
          <cell r="F1231" t="str">
            <v>ТС Пятерочка</v>
          </cell>
          <cell r="G1231" t="str">
            <v>Северо-Запад</v>
          </cell>
          <cell r="H1231" t="str">
            <v>Северо-Запад 2</v>
          </cell>
          <cell r="I1231" t="str">
            <v>Кластер Северо-Запад 09 Тверь-Запад</v>
          </cell>
          <cell r="J1231" t="str">
            <v>Тверская обл.</v>
          </cell>
          <cell r="K1231" t="str">
            <v>26.01.2016</v>
          </cell>
          <cell r="L1231" t="str">
            <v>172382</v>
          </cell>
          <cell r="M1231" t="str">
            <v>г.Ржев</v>
          </cell>
          <cell r="N1231" t="str">
            <v>г.Ржев, Центральная ул., 20</v>
          </cell>
          <cell r="O1231" t="str">
            <v>Аренда</v>
          </cell>
        </row>
        <row r="1232">
          <cell r="A1232" t="str">
            <v>L997</v>
          </cell>
          <cell r="B1232" t="str">
            <v>6607-Пятерочка</v>
          </cell>
          <cell r="C1232" t="str">
            <v>6607</v>
          </cell>
          <cell r="D1232" t="str">
            <v>X500/13SZL997</v>
          </cell>
          <cell r="E1232" t="str">
            <v>E1010567</v>
          </cell>
          <cell r="F1232" t="str">
            <v>ТС Пятерочка</v>
          </cell>
          <cell r="G1232" t="str">
            <v>Северо-Запад</v>
          </cell>
          <cell r="H1232" t="str">
            <v>Северо-Запад 3</v>
          </cell>
          <cell r="I1232" t="str">
            <v>Кластер Северо-Запад 14 СПБ-Центр</v>
          </cell>
          <cell r="J1232" t="str">
            <v>г. Санкт-Петербург</v>
          </cell>
          <cell r="K1232" t="str">
            <v>11.12.2015</v>
          </cell>
          <cell r="L1232" t="str">
            <v>199226</v>
          </cell>
          <cell r="M1232" t="str">
            <v>г.Санкт-Петербург</v>
          </cell>
          <cell r="N1232" t="str">
            <v>г.Санкт-Петербург, Кораблестроителей ул., 36/1 л.А,п.33Н</v>
          </cell>
          <cell r="O1232" t="str">
            <v>Аренда</v>
          </cell>
        </row>
        <row r="1233">
          <cell r="A1233" t="str">
            <v>O062</v>
          </cell>
          <cell r="B1233" t="str">
            <v>15080-Пятерочка</v>
          </cell>
          <cell r="C1233" t="str">
            <v>15080</v>
          </cell>
          <cell r="D1233" t="str">
            <v>X500/13SZO062</v>
          </cell>
          <cell r="E1233" t="str">
            <v>E1026219</v>
          </cell>
          <cell r="F1233" t="str">
            <v>ТС Пятерочка</v>
          </cell>
          <cell r="G1233" t="str">
            <v>Северо-Запад</v>
          </cell>
          <cell r="H1233" t="str">
            <v>Северо-Запад 1</v>
          </cell>
          <cell r="I1233" t="str">
            <v>Кластер Северо-Запад 15 Мурманск</v>
          </cell>
          <cell r="J1233" t="str">
            <v>Мурманская обл.</v>
          </cell>
          <cell r="K1233" t="str">
            <v>18.08.2018</v>
          </cell>
          <cell r="L1233" t="str">
            <v>183034</v>
          </cell>
          <cell r="M1233" t="str">
            <v>г.Мурманск</v>
          </cell>
          <cell r="N1233" t="str">
            <v>г.Мурманск, Героев-Североморцев пр-кт, 49</v>
          </cell>
          <cell r="O1233" t="str">
            <v>Аренда</v>
          </cell>
        </row>
        <row r="1234">
          <cell r="A1234" t="str">
            <v>O075</v>
          </cell>
          <cell r="B1234" t="str">
            <v>15051-Пятерочка</v>
          </cell>
          <cell r="C1234" t="str">
            <v>15051</v>
          </cell>
          <cell r="D1234" t="str">
            <v>X500/13SZO075</v>
          </cell>
          <cell r="E1234" t="str">
            <v>E1026229</v>
          </cell>
          <cell r="F1234" t="str">
            <v>ТС Пятерочка</v>
          </cell>
          <cell r="G1234" t="str">
            <v>Северо-Запад</v>
          </cell>
          <cell r="H1234" t="str">
            <v>Северо-Запад 2</v>
          </cell>
          <cell r="I1234" t="str">
            <v>Кластер Северо-Запад 04 Новгород</v>
          </cell>
          <cell r="J1234" t="str">
            <v>Новгородская обл.</v>
          </cell>
          <cell r="K1234" t="str">
            <v>18.07.2018</v>
          </cell>
          <cell r="L1234" t="str">
            <v>174406</v>
          </cell>
          <cell r="M1234" t="str">
            <v>г.Боровичи</v>
          </cell>
          <cell r="N1234" t="str">
            <v>г.Боровичи, Красноармейская ул, 8</v>
          </cell>
          <cell r="O1234" t="str">
            <v>Аренда</v>
          </cell>
        </row>
        <row r="1235">
          <cell r="A1235" t="str">
            <v>O076</v>
          </cell>
          <cell r="B1235" t="str">
            <v>10885-Пятерочка</v>
          </cell>
          <cell r="C1235" t="str">
            <v>10885</v>
          </cell>
          <cell r="D1235" t="str">
            <v>X500/13SZO076</v>
          </cell>
          <cell r="E1235" t="str">
            <v>E1026147</v>
          </cell>
          <cell r="F1235" t="str">
            <v>ТС Пятерочка</v>
          </cell>
          <cell r="G1235" t="str">
            <v>Северо-Запад</v>
          </cell>
          <cell r="H1235" t="str">
            <v>Северо-Запад 1</v>
          </cell>
          <cell r="I1235" t="str">
            <v>Кластер Северо-Запад 15 Мурманск</v>
          </cell>
          <cell r="J1235" t="str">
            <v>Мурманская обл.</v>
          </cell>
          <cell r="K1235" t="str">
            <v>11.07.2018</v>
          </cell>
          <cell r="L1235" t="str">
            <v>184606</v>
          </cell>
          <cell r="M1235" t="str">
            <v>г.Североморск</v>
          </cell>
          <cell r="N1235" t="str">
            <v>г.Североморск, Кирова ул, 1 А</v>
          </cell>
          <cell r="O1235" t="str">
            <v>Аренда</v>
          </cell>
        </row>
        <row r="1236">
          <cell r="A1236" t="str">
            <v>O085</v>
          </cell>
          <cell r="B1236" t="str">
            <v>13383-Пятерочка</v>
          </cell>
          <cell r="C1236" t="str">
            <v>13383</v>
          </cell>
          <cell r="D1236" t="str">
            <v>X500/13SZO085</v>
          </cell>
          <cell r="E1236" t="str">
            <v>E1023796</v>
          </cell>
          <cell r="F1236" t="str">
            <v>ТС Пятерочка</v>
          </cell>
          <cell r="G1236" t="str">
            <v>Северо-Запад</v>
          </cell>
          <cell r="H1236" t="str">
            <v>Северо-Запад 1</v>
          </cell>
          <cell r="I1236" t="str">
            <v>Кластер Северо-Запад 15 Мурманск</v>
          </cell>
          <cell r="J1236" t="str">
            <v>Мурманская обл.</v>
          </cell>
          <cell r="K1236" t="str">
            <v>17.07.2018</v>
          </cell>
          <cell r="L1236" t="str">
            <v>184430</v>
          </cell>
          <cell r="M1236" t="str">
            <v>г.Заполярный</v>
          </cell>
          <cell r="N1236" t="str">
            <v>г.Заполярный, Ленина ул, 2</v>
          </cell>
          <cell r="O1236" t="str">
            <v>Аренда</v>
          </cell>
        </row>
        <row r="1237">
          <cell r="A1237" t="str">
            <v>O087</v>
          </cell>
          <cell r="B1237" t="str">
            <v>15091-Пятерочка</v>
          </cell>
          <cell r="C1237" t="str">
            <v>15091</v>
          </cell>
          <cell r="D1237" t="str">
            <v>X500/13SZO087</v>
          </cell>
          <cell r="E1237" t="str">
            <v>E1026235</v>
          </cell>
          <cell r="F1237" t="str">
            <v>ТС Пятерочка</v>
          </cell>
          <cell r="G1237" t="str">
            <v>Северо-Запад</v>
          </cell>
          <cell r="H1237" t="str">
            <v>Северо-Запад 3</v>
          </cell>
          <cell r="I1237" t="str">
            <v>Кластер Северо-Запад 10 СПБ-ЛО-Петергоф</v>
          </cell>
          <cell r="J1237" t="str">
            <v>г. Санкт-Петербург</v>
          </cell>
          <cell r="K1237" t="str">
            <v>27.07.2018</v>
          </cell>
          <cell r="L1237" t="str">
            <v>198411</v>
          </cell>
          <cell r="M1237" t="str">
            <v>г.Ломоносов</v>
          </cell>
          <cell r="N1237" t="str">
            <v>г.Ломоносов, Жоры Антоненко ул, 2 лит.А</v>
          </cell>
          <cell r="O1237" t="str">
            <v>Аренда</v>
          </cell>
        </row>
        <row r="1238">
          <cell r="A1238" t="str">
            <v>O131</v>
          </cell>
          <cell r="B1238" t="str">
            <v>14976-Пятерочка</v>
          </cell>
          <cell r="C1238" t="str">
            <v>14976</v>
          </cell>
          <cell r="D1238" t="str">
            <v>X500/13SZO131</v>
          </cell>
          <cell r="E1238" t="str">
            <v>E1026213</v>
          </cell>
          <cell r="F1238" t="str">
            <v>ТС Пятерочка</v>
          </cell>
          <cell r="G1238" t="str">
            <v>Северо-Запад</v>
          </cell>
          <cell r="H1238" t="str">
            <v>Северо-Запад 1</v>
          </cell>
          <cell r="I1238" t="str">
            <v>Кластер Северо-Запад 21 Апатиты</v>
          </cell>
          <cell r="J1238" t="str">
            <v>Мурманская обл.</v>
          </cell>
          <cell r="K1238" t="str">
            <v>21.07.2018</v>
          </cell>
          <cell r="L1238" t="str">
            <v>184530</v>
          </cell>
          <cell r="M1238" t="str">
            <v>г.Оленегорск</v>
          </cell>
          <cell r="N1238" t="str">
            <v>г.Оленегорск, Строительная ул, 56</v>
          </cell>
          <cell r="O1238" t="str">
            <v>Аренда</v>
          </cell>
        </row>
        <row r="1239">
          <cell r="A1239" t="str">
            <v>O152</v>
          </cell>
          <cell r="B1239" t="str">
            <v>14839-Пятерочка</v>
          </cell>
          <cell r="C1239" t="str">
            <v>14839</v>
          </cell>
          <cell r="D1239" t="str">
            <v>X500/13SZO152</v>
          </cell>
          <cell r="E1239" t="str">
            <v>E1026218</v>
          </cell>
          <cell r="F1239" t="str">
            <v>ТС Пятерочка</v>
          </cell>
          <cell r="G1239" t="str">
            <v>Северо-Запад</v>
          </cell>
          <cell r="H1239" t="str">
            <v>Северо-Запад 1</v>
          </cell>
          <cell r="I1239" t="str">
            <v>Кластер Северо-Запад 15 Мурманск</v>
          </cell>
          <cell r="J1239" t="str">
            <v>Мурманская обл.</v>
          </cell>
          <cell r="K1239" t="str">
            <v>31.08.2018</v>
          </cell>
          <cell r="L1239" t="str">
            <v>183034</v>
          </cell>
          <cell r="M1239" t="str">
            <v>г.Мурманск</v>
          </cell>
          <cell r="N1239" t="str">
            <v>г.Мурманск, Героев-Североморцев пр-кт, 77</v>
          </cell>
          <cell r="O1239" t="str">
            <v>Аренда</v>
          </cell>
        </row>
        <row r="1240">
          <cell r="A1240" t="str">
            <v>O164</v>
          </cell>
          <cell r="B1240" t="str">
            <v>14714-Пятерочка</v>
          </cell>
          <cell r="C1240" t="str">
            <v>14714</v>
          </cell>
          <cell r="D1240" t="str">
            <v>X500/13SZO164</v>
          </cell>
          <cell r="E1240" t="str">
            <v>E1026381</v>
          </cell>
          <cell r="F1240" t="str">
            <v>ТС Пятерочка</v>
          </cell>
          <cell r="G1240" t="str">
            <v>Северо-Запад</v>
          </cell>
          <cell r="H1240" t="str">
            <v>Северо-Запад 2</v>
          </cell>
          <cell r="I1240" t="str">
            <v>Кластер Северо-Запад 02 ЛО-Гатчина</v>
          </cell>
          <cell r="J1240" t="str">
            <v>Ленинградская обл.</v>
          </cell>
          <cell r="K1240" t="str">
            <v>19.07.2018</v>
          </cell>
          <cell r="L1240" t="str">
            <v>188301</v>
          </cell>
          <cell r="M1240" t="str">
            <v>г.Гатчина</v>
          </cell>
          <cell r="N1240" t="str">
            <v>г.Гатчина, Рысева ул, 62</v>
          </cell>
          <cell r="O1240" t="str">
            <v>Аренда</v>
          </cell>
        </row>
        <row r="1241">
          <cell r="A1241" t="str">
            <v>O169</v>
          </cell>
          <cell r="B1241" t="str">
            <v>15060-Пятерочка</v>
          </cell>
          <cell r="C1241" t="str">
            <v>15060</v>
          </cell>
          <cell r="D1241" t="str">
            <v>X500/13CTO169</v>
          </cell>
          <cell r="E1241" t="str">
            <v>E1026234</v>
          </cell>
          <cell r="F1241" t="str">
            <v>ТС Пятерочка</v>
          </cell>
          <cell r="G1241" t="str">
            <v>Северо-Запад</v>
          </cell>
          <cell r="H1241" t="str">
            <v>Северо-Запад 2</v>
          </cell>
          <cell r="I1241" t="str">
            <v>Кластер Северо-Запад 08 Тверь-Восток</v>
          </cell>
          <cell r="J1241" t="str">
            <v>Тверская обл.</v>
          </cell>
          <cell r="K1241" t="str">
            <v>05.09.2018</v>
          </cell>
          <cell r="L1241" t="str">
            <v>170100</v>
          </cell>
          <cell r="M1241" t="str">
            <v>г.Тверь</v>
          </cell>
          <cell r="N1241" t="str">
            <v>г.Тверь, Тверская пл, 6 п.1</v>
          </cell>
          <cell r="O1241" t="str">
            <v>Аренда</v>
          </cell>
        </row>
        <row r="1242">
          <cell r="A1242" t="str">
            <v>O224</v>
          </cell>
          <cell r="B1242" t="str">
            <v>14341-Пятерочка</v>
          </cell>
          <cell r="C1242" t="str">
            <v>14341</v>
          </cell>
          <cell r="D1242" t="str">
            <v>X500/13CTO224</v>
          </cell>
          <cell r="E1242" t="str">
            <v>E1025158</v>
          </cell>
          <cell r="F1242" t="str">
            <v>ТС Пятерочка</v>
          </cell>
          <cell r="G1242" t="str">
            <v>Северо-Запад</v>
          </cell>
          <cell r="H1242" t="str">
            <v>Северо-Запад 2</v>
          </cell>
          <cell r="I1242" t="str">
            <v>Кластер Северо-Запад 08 Тверь-Восток</v>
          </cell>
          <cell r="J1242" t="str">
            <v>Тверская обл.</v>
          </cell>
          <cell r="K1242" t="str">
            <v>27.03.2019</v>
          </cell>
          <cell r="L1242" t="str">
            <v>170530</v>
          </cell>
          <cell r="M1242" t="str">
            <v>с.Эммаусс</v>
          </cell>
          <cell r="N1242" t="str">
            <v>с.Эммаусс2А</v>
          </cell>
          <cell r="O1242" t="str">
            <v>Аренда</v>
          </cell>
        </row>
        <row r="1243">
          <cell r="A1243" t="str">
            <v>O253</v>
          </cell>
          <cell r="B1243" t="str">
            <v>15170-Пятерочка</v>
          </cell>
          <cell r="C1243" t="str">
            <v>15170</v>
          </cell>
          <cell r="D1243" t="str">
            <v>X500/13SZO253</v>
          </cell>
          <cell r="E1243" t="str">
            <v>E1026360</v>
          </cell>
          <cell r="F1243" t="str">
            <v>ТС Пятерочка</v>
          </cell>
          <cell r="G1243" t="str">
            <v>Северо-Запад</v>
          </cell>
          <cell r="H1243" t="str">
            <v>Северо-Запад 1</v>
          </cell>
          <cell r="I1243" t="str">
            <v>Кластер Северо-Запад 21 Апатиты</v>
          </cell>
          <cell r="J1243" t="str">
            <v>Мурманская обл.</v>
          </cell>
          <cell r="K1243" t="str">
            <v>05.10.2018</v>
          </cell>
          <cell r="L1243" t="str">
            <v>184209</v>
          </cell>
          <cell r="M1243" t="str">
            <v>г.Апатиты</v>
          </cell>
          <cell r="N1243" t="str">
            <v>г.Апатиты, Дзержинского ул, 37</v>
          </cell>
          <cell r="O1243" t="str">
            <v>Аренда</v>
          </cell>
        </row>
        <row r="1244">
          <cell r="A1244" t="str">
            <v>O255</v>
          </cell>
          <cell r="B1244" t="str">
            <v>15329-Пятерочка</v>
          </cell>
          <cell r="C1244" t="str">
            <v>15329</v>
          </cell>
          <cell r="D1244" t="str">
            <v>X500/13CTO255</v>
          </cell>
          <cell r="E1244" t="str">
            <v>E1026552</v>
          </cell>
          <cell r="F1244" t="str">
            <v>ТС Пятерочка</v>
          </cell>
          <cell r="G1244" t="str">
            <v>Северо-Запад</v>
          </cell>
          <cell r="H1244" t="str">
            <v>Северо-Запад 2</v>
          </cell>
          <cell r="I1244" t="str">
            <v>Кластер Северо-Запад 08 Тверь-Восток</v>
          </cell>
          <cell r="J1244" t="str">
            <v>Тверская обл.</v>
          </cell>
          <cell r="K1244" t="str">
            <v>14.09.2018</v>
          </cell>
          <cell r="L1244" t="str">
            <v>170042</v>
          </cell>
          <cell r="M1244" t="str">
            <v>г.Тверь</v>
          </cell>
          <cell r="N1244" t="str">
            <v>г.Тверь, Афанасия Никитина наб, 86 нп.4Б</v>
          </cell>
          <cell r="O1244" t="str">
            <v>Собственность</v>
          </cell>
        </row>
        <row r="1245">
          <cell r="A1245" t="str">
            <v>O256</v>
          </cell>
          <cell r="B1245" t="str">
            <v>15330-Пятерочка</v>
          </cell>
          <cell r="C1245" t="str">
            <v>15330</v>
          </cell>
          <cell r="D1245" t="str">
            <v>X500/13CTO256</v>
          </cell>
          <cell r="E1245" t="str">
            <v>E1026553</v>
          </cell>
          <cell r="F1245" t="str">
            <v>ТС Пятерочка</v>
          </cell>
          <cell r="G1245" t="str">
            <v>Северо-Запад</v>
          </cell>
          <cell r="H1245" t="str">
            <v>Северо-Запад 2</v>
          </cell>
          <cell r="I1245" t="str">
            <v>Кластер Северо-Запад 07 Тверь-Центр</v>
          </cell>
          <cell r="J1245" t="str">
            <v>Тверская обл.</v>
          </cell>
          <cell r="K1245" t="str">
            <v>21.08.2018</v>
          </cell>
          <cell r="L1245" t="str">
            <v>171841</v>
          </cell>
          <cell r="M1245" t="str">
            <v>г.Удомля</v>
          </cell>
          <cell r="N1245" t="str">
            <v>г.Удомля, Энтузиастов ул, 2/8А</v>
          </cell>
          <cell r="O1245" t="str">
            <v>Аренда</v>
          </cell>
        </row>
        <row r="1246">
          <cell r="A1246" t="str">
            <v>O257</v>
          </cell>
          <cell r="B1246" t="str">
            <v>15331-Пятерочка</v>
          </cell>
          <cell r="C1246" t="str">
            <v>15331</v>
          </cell>
          <cell r="D1246" t="str">
            <v>X500/13CTO257</v>
          </cell>
          <cell r="E1246" t="str">
            <v>E1026554</v>
          </cell>
          <cell r="F1246" t="str">
            <v>ТС Пятерочка</v>
          </cell>
          <cell r="G1246" t="str">
            <v>Северо-Запад</v>
          </cell>
          <cell r="H1246" t="str">
            <v>Северо-Запад 2</v>
          </cell>
          <cell r="I1246" t="str">
            <v>Кластер Северо-Запад 09 Тверь-Запад</v>
          </cell>
          <cell r="J1246" t="str">
            <v>Тверская обл.</v>
          </cell>
          <cell r="K1246" t="str">
            <v>12.09.2018</v>
          </cell>
          <cell r="L1246" t="str">
            <v>170028</v>
          </cell>
          <cell r="M1246" t="str">
            <v>г.Тверь</v>
          </cell>
          <cell r="N1246" t="str">
            <v>г.Тверь, Зеленый пр-д, 49 1</v>
          </cell>
          <cell r="O1246" t="str">
            <v>Аренда</v>
          </cell>
        </row>
        <row r="1247">
          <cell r="A1247" t="str">
            <v>O258</v>
          </cell>
          <cell r="B1247" t="str">
            <v>15332-Пятерочка</v>
          </cell>
          <cell r="C1247" t="str">
            <v>15332</v>
          </cell>
          <cell r="D1247" t="str">
            <v>X500/13CTO258</v>
          </cell>
          <cell r="E1247" t="str">
            <v>E1026555</v>
          </cell>
          <cell r="F1247" t="str">
            <v>ТС Пятерочка</v>
          </cell>
          <cell r="G1247" t="str">
            <v>Северо-Запад</v>
          </cell>
          <cell r="H1247" t="str">
            <v>Северо-Запад 2</v>
          </cell>
          <cell r="I1247" t="str">
            <v>Кластер Северо-Запад 09 Тверь-Запад</v>
          </cell>
          <cell r="J1247" t="str">
            <v>Тверская обл.</v>
          </cell>
          <cell r="K1247" t="str">
            <v>29.08.2018</v>
          </cell>
          <cell r="L1247" t="str">
            <v>172400</v>
          </cell>
          <cell r="M1247" t="str">
            <v>пгт.Оленино</v>
          </cell>
          <cell r="N1247" t="str">
            <v>пгт.Оленино, Кузьмина ул, 33/1</v>
          </cell>
          <cell r="O1247" t="str">
            <v>Аренда</v>
          </cell>
        </row>
        <row r="1248">
          <cell r="A1248" t="str">
            <v>O259</v>
          </cell>
          <cell r="B1248" t="str">
            <v>15333-Пятерочка</v>
          </cell>
          <cell r="C1248" t="str">
            <v>15333</v>
          </cell>
          <cell r="D1248" t="str">
            <v>X500/13CTO259</v>
          </cell>
          <cell r="E1248" t="str">
            <v>E1026556</v>
          </cell>
          <cell r="F1248" t="str">
            <v>ТС Пятерочка</v>
          </cell>
          <cell r="G1248" t="str">
            <v>Северо-Запад</v>
          </cell>
          <cell r="H1248" t="str">
            <v>Северо-Запад 2</v>
          </cell>
          <cell r="I1248" t="str">
            <v>Кластер Северо-Запад 09 Тверь-Запад</v>
          </cell>
          <cell r="J1248" t="str">
            <v>Тверская обл.</v>
          </cell>
          <cell r="K1248" t="str">
            <v>24.08.2018</v>
          </cell>
          <cell r="L1248" t="str">
            <v>170008</v>
          </cell>
          <cell r="M1248" t="str">
            <v>г.Тверь</v>
          </cell>
          <cell r="N1248" t="str">
            <v>г.Тверь, Озерная ул, 14 к.1,п.5</v>
          </cell>
          <cell r="O1248" t="str">
            <v>Собственность</v>
          </cell>
        </row>
        <row r="1249">
          <cell r="A1249" t="str">
            <v>O260</v>
          </cell>
          <cell r="B1249" t="str">
            <v>15334-Пятерочка</v>
          </cell>
          <cell r="C1249" t="str">
            <v>15334</v>
          </cell>
          <cell r="D1249" t="str">
            <v>X500/13CTO260</v>
          </cell>
          <cell r="E1249" t="str">
            <v>E1026557</v>
          </cell>
          <cell r="F1249" t="str">
            <v>ТС Пятерочка</v>
          </cell>
          <cell r="G1249" t="str">
            <v>Северо-Запад</v>
          </cell>
          <cell r="H1249" t="str">
            <v>Северо-Запад 2</v>
          </cell>
          <cell r="I1249" t="str">
            <v>Кластер Северо-Запад 08 Тверь-Восток</v>
          </cell>
          <cell r="J1249" t="str">
            <v>Тверская обл.</v>
          </cell>
          <cell r="K1249" t="str">
            <v>18.08.2018</v>
          </cell>
          <cell r="L1249" t="str">
            <v>171987</v>
          </cell>
          <cell r="M1249" t="str">
            <v>г.Бежецк</v>
          </cell>
          <cell r="N1249" t="str">
            <v>г.Бежецк, Большая ул, 60А</v>
          </cell>
          <cell r="O1249" t="str">
            <v>Аренда</v>
          </cell>
        </row>
        <row r="1250">
          <cell r="A1250" t="str">
            <v>O261</v>
          </cell>
          <cell r="B1250" t="str">
            <v>15335-Пятерочка</v>
          </cell>
          <cell r="C1250" t="str">
            <v>15335</v>
          </cell>
          <cell r="D1250" t="str">
            <v>X500/13CTO261</v>
          </cell>
          <cell r="E1250" t="str">
            <v>E1026558</v>
          </cell>
          <cell r="F1250" t="str">
            <v>ТС Пятерочка</v>
          </cell>
          <cell r="G1250" t="str">
            <v>Северо-Запад</v>
          </cell>
          <cell r="H1250" t="str">
            <v>Северо-Запад 2</v>
          </cell>
          <cell r="I1250" t="str">
            <v>Кластер Северо-Запад 09 Тверь-Запад</v>
          </cell>
          <cell r="J1250" t="str">
            <v>Тверская обл.</v>
          </cell>
          <cell r="K1250" t="str">
            <v>15.08.2018</v>
          </cell>
          <cell r="L1250" t="str">
            <v>170028</v>
          </cell>
          <cell r="M1250" t="str">
            <v>г.Тверь</v>
          </cell>
          <cell r="N1250" t="str">
            <v>г.Тверь, Зеленый пр-д, 43 к.2,нп1</v>
          </cell>
          <cell r="O1250" t="str">
            <v>Аренда</v>
          </cell>
        </row>
        <row r="1251">
          <cell r="A1251" t="str">
            <v>O262</v>
          </cell>
          <cell r="B1251" t="str">
            <v>15336-Пятерочка</v>
          </cell>
          <cell r="C1251" t="str">
            <v>15336</v>
          </cell>
          <cell r="D1251" t="str">
            <v>X500/13CTO262</v>
          </cell>
          <cell r="E1251" t="str">
            <v>E1026559</v>
          </cell>
          <cell r="F1251" t="str">
            <v>ТС Пятерочка</v>
          </cell>
          <cell r="G1251" t="str">
            <v>Северо-Запад</v>
          </cell>
          <cell r="H1251" t="str">
            <v>Северо-Запад 2</v>
          </cell>
          <cell r="I1251" t="str">
            <v>Кластер Северо-Запад 09 Тверь-Запад</v>
          </cell>
          <cell r="J1251" t="str">
            <v>Тверская обл.</v>
          </cell>
          <cell r="K1251" t="str">
            <v>28.08.2018</v>
          </cell>
          <cell r="L1251" t="str">
            <v>172800</v>
          </cell>
          <cell r="M1251" t="str">
            <v>г.Андреаполь</v>
          </cell>
          <cell r="N1251" t="str">
            <v>г.Андреаполь, Октябрьская ул, 28</v>
          </cell>
          <cell r="O1251" t="str">
            <v>Аренда</v>
          </cell>
        </row>
        <row r="1252">
          <cell r="A1252" t="str">
            <v>O263</v>
          </cell>
          <cell r="B1252" t="str">
            <v>15337-Пятерочка</v>
          </cell>
          <cell r="C1252" t="str">
            <v>15337</v>
          </cell>
          <cell r="D1252" t="str">
            <v>X500/13CTO263</v>
          </cell>
          <cell r="E1252" t="str">
            <v>E1026560</v>
          </cell>
          <cell r="F1252" t="str">
            <v>ТС Пятерочка</v>
          </cell>
          <cell r="G1252" t="str">
            <v>Северо-Запад</v>
          </cell>
          <cell r="H1252" t="str">
            <v>Северо-Запад 2</v>
          </cell>
          <cell r="I1252" t="str">
            <v>Кластер Северо-Запад 09 Тверь-Запад</v>
          </cell>
          <cell r="J1252" t="str">
            <v>Тверская обл.</v>
          </cell>
          <cell r="K1252" t="str">
            <v>27.09.2018</v>
          </cell>
          <cell r="L1252" t="str">
            <v>170033</v>
          </cell>
          <cell r="M1252" t="str">
            <v>г.Тверь</v>
          </cell>
          <cell r="N1252" t="str">
            <v>г.Тверь, Волоколамский пр-кт, 33 п.3</v>
          </cell>
          <cell r="O1252" t="str">
            <v>Аренда</v>
          </cell>
        </row>
        <row r="1253">
          <cell r="A1253" t="str">
            <v>O264</v>
          </cell>
          <cell r="B1253" t="str">
            <v>15338-Пятерочка</v>
          </cell>
          <cell r="C1253" t="str">
            <v>15338</v>
          </cell>
          <cell r="D1253" t="str">
            <v>X500/13CTO264</v>
          </cell>
          <cell r="E1253" t="str">
            <v>E1026561</v>
          </cell>
          <cell r="F1253" t="str">
            <v>ТС Пятерочка</v>
          </cell>
          <cell r="G1253" t="str">
            <v>Северо-Запад</v>
          </cell>
          <cell r="H1253" t="str">
            <v>Северо-Запад 2</v>
          </cell>
          <cell r="I1253" t="str">
            <v>Кластер Северо-Запад 08 Тверь-Восток</v>
          </cell>
          <cell r="J1253" t="str">
            <v>Тверская обл.</v>
          </cell>
          <cell r="K1253" t="str">
            <v>28.09.2018</v>
          </cell>
          <cell r="L1253" t="str">
            <v>170100</v>
          </cell>
          <cell r="M1253" t="str">
            <v>г.Тверь</v>
          </cell>
          <cell r="N1253" t="str">
            <v>г.Тверь, Андрея Дементьева ул, 6 п.I,нп.IIб</v>
          </cell>
          <cell r="O1253" t="str">
            <v>Аренда</v>
          </cell>
        </row>
        <row r="1254">
          <cell r="A1254" t="str">
            <v>O265</v>
          </cell>
          <cell r="B1254" t="str">
            <v>15339-Пятерочка</v>
          </cell>
          <cell r="C1254" t="str">
            <v>15339</v>
          </cell>
          <cell r="D1254" t="str">
            <v>X500/13CTO265</v>
          </cell>
          <cell r="E1254" t="str">
            <v>E1026562</v>
          </cell>
          <cell r="F1254" t="str">
            <v>ТС Пятерочка</v>
          </cell>
          <cell r="G1254" t="str">
            <v>Северо-Запад</v>
          </cell>
          <cell r="H1254" t="str">
            <v>Северо-Запад 2</v>
          </cell>
          <cell r="I1254" t="str">
            <v>Кластер Северо-Запад 07 Тверь-Центр</v>
          </cell>
          <cell r="J1254" t="str">
            <v>Тверская обл.</v>
          </cell>
          <cell r="K1254" t="str">
            <v>28.08.2018</v>
          </cell>
          <cell r="L1254" t="str">
            <v>170009</v>
          </cell>
          <cell r="M1254" t="str">
            <v>г.Тверь</v>
          </cell>
          <cell r="N1254" t="str">
            <v>г.Тверь, Громова ул, 21</v>
          </cell>
          <cell r="O1254" t="str">
            <v>Аренда</v>
          </cell>
        </row>
        <row r="1255">
          <cell r="A1255" t="str">
            <v>O266</v>
          </cell>
          <cell r="B1255" t="str">
            <v>15340-Пятерочка</v>
          </cell>
          <cell r="C1255" t="str">
            <v>15340</v>
          </cell>
          <cell r="D1255" t="str">
            <v>X500/13CTO266</v>
          </cell>
          <cell r="E1255" t="str">
            <v>E1026563</v>
          </cell>
          <cell r="F1255" t="str">
            <v>ТС Пятерочка</v>
          </cell>
          <cell r="G1255" t="str">
            <v>Северо-Запад</v>
          </cell>
          <cell r="H1255" t="str">
            <v>Северо-Запад 2</v>
          </cell>
          <cell r="I1255" t="str">
            <v>Кластер Северо-Запад 08 Тверь-Восток</v>
          </cell>
          <cell r="J1255" t="str">
            <v>Тверская обл.</v>
          </cell>
          <cell r="K1255" t="str">
            <v>28.09.2018</v>
          </cell>
          <cell r="L1255" t="str">
            <v>170012</v>
          </cell>
          <cell r="M1255" t="str">
            <v>г.Тверь</v>
          </cell>
          <cell r="N1255" t="str">
            <v>г.Тверь, Вагонников 1-й пер, 43</v>
          </cell>
          <cell r="O1255" t="str">
            <v>Аренда</v>
          </cell>
        </row>
        <row r="1256">
          <cell r="A1256" t="str">
            <v>O267</v>
          </cell>
          <cell r="B1256" t="str">
            <v>15341-Пятерочка</v>
          </cell>
          <cell r="C1256" t="str">
            <v>15341</v>
          </cell>
          <cell r="D1256" t="str">
            <v>X500/13CTO267</v>
          </cell>
          <cell r="E1256" t="str">
            <v>E1026564</v>
          </cell>
          <cell r="F1256" t="str">
            <v>ТС Пятерочка</v>
          </cell>
          <cell r="G1256" t="str">
            <v>Северо-Запад</v>
          </cell>
          <cell r="H1256" t="str">
            <v>Северо-Запад 2</v>
          </cell>
          <cell r="I1256" t="str">
            <v>Кластер Северо-Запад 08 Тверь-Восток</v>
          </cell>
          <cell r="J1256" t="str">
            <v>Тверская обл.</v>
          </cell>
          <cell r="K1256" t="str">
            <v>31.08.2018</v>
          </cell>
          <cell r="L1256" t="str">
            <v>170036</v>
          </cell>
          <cell r="M1256" t="str">
            <v>г.Тверь</v>
          </cell>
          <cell r="N1256" t="str">
            <v>г.Тверь, Петербургское ш, 82/2 нп.12</v>
          </cell>
          <cell r="O1256" t="str">
            <v>Аренда</v>
          </cell>
        </row>
        <row r="1257">
          <cell r="A1257" t="str">
            <v>O269</v>
          </cell>
          <cell r="B1257" t="str">
            <v>15278-Пятерочка</v>
          </cell>
          <cell r="C1257" t="str">
            <v>15278</v>
          </cell>
          <cell r="D1257" t="str">
            <v>X500/13SZO269</v>
          </cell>
          <cell r="E1257" t="str">
            <v>E1026474</v>
          </cell>
          <cell r="F1257" t="str">
            <v>ТС Пятерочка</v>
          </cell>
          <cell r="G1257" t="str">
            <v>Северо-Запад</v>
          </cell>
          <cell r="H1257" t="str">
            <v>Северо-Запад 3</v>
          </cell>
          <cell r="I1257" t="str">
            <v>Кластер Северо-Запад 05 Тосно</v>
          </cell>
          <cell r="J1257" t="str">
            <v>г. Санкт-Петербург</v>
          </cell>
          <cell r="K1257" t="str">
            <v>14.03.2019</v>
          </cell>
          <cell r="L1257" t="str">
            <v>196158</v>
          </cell>
          <cell r="M1257" t="str">
            <v>г.Санкт-Петербург</v>
          </cell>
          <cell r="N1257" t="str">
            <v>г.Санкт-Петербург, Среднерогатская ул, 8 к1с1п3Н-7Н</v>
          </cell>
          <cell r="O1257" t="str">
            <v>Аренда</v>
          </cell>
        </row>
        <row r="1258">
          <cell r="A1258" t="str">
            <v>O270</v>
          </cell>
          <cell r="B1258" t="str">
            <v>15201-Пятерочка</v>
          </cell>
          <cell r="C1258" t="str">
            <v>15201</v>
          </cell>
          <cell r="D1258" t="str">
            <v>X500/13SZO270</v>
          </cell>
          <cell r="E1258" t="str">
            <v>E1026520</v>
          </cell>
          <cell r="F1258" t="str">
            <v>ТС Пятерочка</v>
          </cell>
          <cell r="G1258" t="str">
            <v>Северо-Запад</v>
          </cell>
          <cell r="H1258" t="str">
            <v>Северо-Запад 1</v>
          </cell>
          <cell r="I1258" t="str">
            <v>Кластер Северо-Запад 15 Мурманск</v>
          </cell>
          <cell r="J1258" t="str">
            <v>Мурманская обл.</v>
          </cell>
          <cell r="K1258" t="str">
            <v>04.08.2018</v>
          </cell>
          <cell r="L1258" t="str">
            <v>183008</v>
          </cell>
          <cell r="M1258" t="str">
            <v>г.Мурманск</v>
          </cell>
          <cell r="N1258" t="str">
            <v>г.Мурманск, Кольский пр-кт, 80</v>
          </cell>
          <cell r="O1258" t="str">
            <v>Аренда</v>
          </cell>
        </row>
        <row r="1259">
          <cell r="A1259" t="str">
            <v>O292</v>
          </cell>
          <cell r="B1259" t="str">
            <v>15367-Пятерочка</v>
          </cell>
          <cell r="C1259" t="str">
            <v>15367</v>
          </cell>
          <cell r="D1259" t="str">
            <v>X500/13CTO292</v>
          </cell>
          <cell r="E1259" t="str">
            <v>E1025156</v>
          </cell>
          <cell r="F1259" t="str">
            <v>ТС Пятерочка</v>
          </cell>
          <cell r="G1259" t="str">
            <v>Северо-Запад</v>
          </cell>
          <cell r="H1259" t="str">
            <v>Северо-Запад 2</v>
          </cell>
          <cell r="I1259" t="str">
            <v>Кластер Северо-Запад 07 Тверь-Центр</v>
          </cell>
          <cell r="J1259" t="str">
            <v>Тверская обл.</v>
          </cell>
          <cell r="K1259" t="str">
            <v>06.09.2019</v>
          </cell>
          <cell r="L1259" t="str">
            <v>172008</v>
          </cell>
          <cell r="M1259" t="str">
            <v>г.Торжок</v>
          </cell>
          <cell r="N1259" t="str">
            <v>г.Торжок, Мира ул, 38в</v>
          </cell>
          <cell r="O1259" t="str">
            <v>Аренда</v>
          </cell>
        </row>
        <row r="1260">
          <cell r="A1260" t="str">
            <v>O310</v>
          </cell>
          <cell r="B1260" t="str">
            <v>15360-Пятерочка</v>
          </cell>
          <cell r="C1260" t="str">
            <v>15360</v>
          </cell>
          <cell r="D1260" t="str">
            <v>X500/13SZO310</v>
          </cell>
          <cell r="E1260" t="str">
            <v>E1026581</v>
          </cell>
          <cell r="F1260" t="str">
            <v>ТС Пятерочка</v>
          </cell>
          <cell r="G1260" t="str">
            <v>Северо-Запад</v>
          </cell>
          <cell r="H1260" t="str">
            <v>Северо-Запад 2</v>
          </cell>
          <cell r="I1260" t="str">
            <v>Кластер Северо-Запад 04 Новгород</v>
          </cell>
          <cell r="J1260" t="str">
            <v>Новгородская обл.</v>
          </cell>
          <cell r="K1260" t="str">
            <v>15.09.2018</v>
          </cell>
          <cell r="L1260" t="str">
            <v>174403</v>
          </cell>
          <cell r="M1260" t="str">
            <v>г.Боровичи</v>
          </cell>
          <cell r="N1260" t="str">
            <v>г.Боровичи, Сушанская ул, 17Б</v>
          </cell>
          <cell r="O1260" t="str">
            <v>Аренда</v>
          </cell>
        </row>
        <row r="1261">
          <cell r="A1261" t="str">
            <v>O330</v>
          </cell>
          <cell r="B1261" t="str">
            <v>15142-Пятерочка</v>
          </cell>
          <cell r="C1261" t="str">
            <v>15142</v>
          </cell>
          <cell r="D1261" t="str">
            <v>X500/13SZO330</v>
          </cell>
          <cell r="E1261" t="str">
            <v>E1026608</v>
          </cell>
          <cell r="F1261" t="str">
            <v>ТС Пятерочка</v>
          </cell>
          <cell r="G1261" t="str">
            <v>Северо-Запад</v>
          </cell>
          <cell r="H1261" t="str">
            <v>Северо-Запад 2</v>
          </cell>
          <cell r="I1261" t="str">
            <v>Кластер Северо-Запад 06 Великие Луки</v>
          </cell>
          <cell r="J1261" t="str">
            <v>Псковская обл.</v>
          </cell>
          <cell r="K1261" t="str">
            <v>17.08.2018</v>
          </cell>
          <cell r="L1261" t="str">
            <v>182110</v>
          </cell>
          <cell r="M1261" t="str">
            <v>г.Великие Луки</v>
          </cell>
          <cell r="N1261" t="str">
            <v>г.Великие Луки, К.Либкнехта ул, 18</v>
          </cell>
          <cell r="O1261" t="str">
            <v>Аренда</v>
          </cell>
        </row>
        <row r="1262">
          <cell r="A1262" t="str">
            <v>O331</v>
          </cell>
          <cell r="B1262" t="str">
            <v>15392-Пятерочка</v>
          </cell>
          <cell r="C1262" t="str">
            <v>15392</v>
          </cell>
          <cell r="D1262" t="str">
            <v>X500/13SZO331</v>
          </cell>
          <cell r="E1262" t="str">
            <v>E1026609</v>
          </cell>
          <cell r="F1262" t="str">
            <v>ТС Пятерочка</v>
          </cell>
          <cell r="G1262" t="str">
            <v>Северо-Запад</v>
          </cell>
          <cell r="H1262" t="str">
            <v>Северо-Запад 2</v>
          </cell>
          <cell r="I1262" t="str">
            <v>Кластер Северо-Запад 04 Новгород</v>
          </cell>
          <cell r="J1262" t="str">
            <v>Новгородская обл.</v>
          </cell>
          <cell r="K1262" t="str">
            <v>19.11.2018</v>
          </cell>
          <cell r="L1262" t="str">
            <v>173015</v>
          </cell>
          <cell r="M1262" t="str">
            <v>г.Великий Новгород</v>
          </cell>
          <cell r="N1262" t="str">
            <v>г.Великий Новгород, Псковская ул, 12</v>
          </cell>
          <cell r="O1262" t="str">
            <v>Аренда</v>
          </cell>
        </row>
        <row r="1263">
          <cell r="A1263" t="str">
            <v>O345</v>
          </cell>
          <cell r="B1263" t="str">
            <v>15325-Пятерочка</v>
          </cell>
          <cell r="C1263" t="str">
            <v>15325</v>
          </cell>
          <cell r="D1263" t="str">
            <v>X500/13SZO345</v>
          </cell>
          <cell r="E1263" t="str">
            <v>E1026671</v>
          </cell>
          <cell r="F1263" t="str">
            <v>ТС Пятерочка</v>
          </cell>
          <cell r="G1263" t="str">
            <v>Северо-Запад</v>
          </cell>
          <cell r="H1263" t="str">
            <v>Северо-Запад 2</v>
          </cell>
          <cell r="I1263" t="str">
            <v>Кластер Северо-Запад 03 Псков</v>
          </cell>
          <cell r="J1263" t="str">
            <v>Псковская обл.</v>
          </cell>
          <cell r="K1263" t="str">
            <v>19.10.2018</v>
          </cell>
          <cell r="L1263" t="str">
            <v>180006</v>
          </cell>
          <cell r="M1263" t="str">
            <v>г.Псков</v>
          </cell>
          <cell r="N1263" t="str">
            <v>г.Псков, Леона Поземского ул, 63 п.1001</v>
          </cell>
          <cell r="O1263" t="str">
            <v>Аренда</v>
          </cell>
        </row>
        <row r="1264">
          <cell r="A1264" t="str">
            <v>O346</v>
          </cell>
          <cell r="B1264" t="str">
            <v>15364-Пятерочка</v>
          </cell>
          <cell r="C1264" t="str">
            <v>15364</v>
          </cell>
          <cell r="D1264" t="str">
            <v>X500/13SZO346</v>
          </cell>
          <cell r="E1264" t="str">
            <v>E1026672</v>
          </cell>
          <cell r="F1264" t="str">
            <v>ТС Пятерочка</v>
          </cell>
          <cell r="G1264" t="str">
            <v>Северо-Запад</v>
          </cell>
          <cell r="H1264" t="str">
            <v>Северо-Запад 3</v>
          </cell>
          <cell r="I1264" t="str">
            <v>Кластер Северо-Запад 17 ЛО-Сертолово</v>
          </cell>
          <cell r="J1264" t="str">
            <v>г. Санкт-Петербург</v>
          </cell>
          <cell r="K1264" t="str">
            <v>30.09.2018</v>
          </cell>
          <cell r="L1264" t="str">
            <v>195269</v>
          </cell>
          <cell r="M1264" t="str">
            <v>г.Санкт-Петербург</v>
          </cell>
          <cell r="N1264" t="str">
            <v>г.Санкт-Петербург, Просвещения пр-кт, 75 лА,п3Н,12Н</v>
          </cell>
          <cell r="O1264" t="str">
            <v>Аренда</v>
          </cell>
        </row>
        <row r="1265">
          <cell r="A1265" t="str">
            <v>O349</v>
          </cell>
          <cell r="B1265" t="str">
            <v>13820-Пятерочка</v>
          </cell>
          <cell r="C1265" t="str">
            <v>13820</v>
          </cell>
          <cell r="D1265" t="str">
            <v>X500/13CTO349</v>
          </cell>
          <cell r="E1265" t="str">
            <v>E1024537</v>
          </cell>
          <cell r="F1265" t="str">
            <v>ТС Пятерочка</v>
          </cell>
          <cell r="G1265" t="str">
            <v>Северо-Запад</v>
          </cell>
          <cell r="H1265" t="str">
            <v>Северо-Запад 2</v>
          </cell>
          <cell r="I1265" t="str">
            <v>Кластер Северо-Запад 09 Тверь-Запад</v>
          </cell>
          <cell r="J1265" t="str">
            <v>Тверская обл.</v>
          </cell>
          <cell r="K1265" t="str">
            <v>16.08.2018</v>
          </cell>
          <cell r="L1265" t="str">
            <v>172400</v>
          </cell>
          <cell r="M1265" t="str">
            <v>пгт.Оленино</v>
          </cell>
          <cell r="N1265" t="str">
            <v>пгт.Оленино, Ленина ул, 45</v>
          </cell>
          <cell r="O1265" t="str">
            <v>Аренда</v>
          </cell>
        </row>
        <row r="1266">
          <cell r="A1266" t="str">
            <v>O358</v>
          </cell>
          <cell r="B1266" t="str">
            <v>15267-Пятерочка</v>
          </cell>
          <cell r="C1266" t="str">
            <v>15267</v>
          </cell>
          <cell r="D1266" t="str">
            <v>X500/13SZO358</v>
          </cell>
          <cell r="E1266" t="str">
            <v>E1026675</v>
          </cell>
          <cell r="F1266" t="str">
            <v>ТС Пятерочка</v>
          </cell>
          <cell r="G1266" t="str">
            <v>Северо-Запад</v>
          </cell>
          <cell r="H1266" t="str">
            <v>Северо-Запад 1</v>
          </cell>
          <cell r="I1266" t="str">
            <v>Кластер Северо-Запад 16 Карелия</v>
          </cell>
          <cell r="J1266" t="str">
            <v>Республика Карелия</v>
          </cell>
          <cell r="K1266" t="str">
            <v>05.09.2018</v>
          </cell>
          <cell r="L1266" t="str">
            <v>186130</v>
          </cell>
          <cell r="M1266" t="str">
            <v>п.Чална</v>
          </cell>
          <cell r="N1266" t="str">
            <v>п.Чална, Шоссейная ул, 39</v>
          </cell>
          <cell r="O1266" t="str">
            <v>Аренда</v>
          </cell>
        </row>
        <row r="1267">
          <cell r="A1267" t="str">
            <v>O381</v>
          </cell>
          <cell r="B1267" t="str">
            <v>15096-Пятерочка</v>
          </cell>
          <cell r="C1267" t="str">
            <v>15096</v>
          </cell>
          <cell r="D1267" t="str">
            <v>X500/13SZO381</v>
          </cell>
          <cell r="E1267" t="str">
            <v>E1026723</v>
          </cell>
          <cell r="F1267" t="str">
            <v>ТС Пятерочка</v>
          </cell>
          <cell r="G1267" t="str">
            <v>Северо-Запад</v>
          </cell>
          <cell r="H1267" t="str">
            <v>Северо-Запад 2</v>
          </cell>
          <cell r="I1267" t="str">
            <v>Кластер Северо-Запад 03 Псков</v>
          </cell>
          <cell r="J1267" t="str">
            <v>Псковская обл.</v>
          </cell>
          <cell r="K1267" t="str">
            <v>26.10.2018</v>
          </cell>
          <cell r="L1267" t="str">
            <v>181600</v>
          </cell>
          <cell r="M1267" t="str">
            <v>г.Гдов</v>
          </cell>
          <cell r="N1267" t="str">
            <v>г.Гдов, Карла Маркса ул, 30</v>
          </cell>
          <cell r="O1267" t="str">
            <v>Аренда</v>
          </cell>
        </row>
        <row r="1268">
          <cell r="A1268" t="str">
            <v>O383</v>
          </cell>
          <cell r="B1268" t="str">
            <v>15439-Пятерочка</v>
          </cell>
          <cell r="C1268" t="str">
            <v>15439</v>
          </cell>
          <cell r="D1268" t="str">
            <v>X500/13CTO383</v>
          </cell>
          <cell r="E1268" t="str">
            <v>E1026719</v>
          </cell>
          <cell r="F1268" t="str">
            <v>ТС Пятерочка</v>
          </cell>
          <cell r="G1268" t="str">
            <v>Северо-Запад</v>
          </cell>
          <cell r="H1268" t="str">
            <v>Северо-Запад 2</v>
          </cell>
          <cell r="I1268" t="str">
            <v>Кластер Северо-Запад 07 Тверь-Центр</v>
          </cell>
          <cell r="J1268" t="str">
            <v>Тверская обл.</v>
          </cell>
          <cell r="K1268" t="str">
            <v>31.08.2018</v>
          </cell>
          <cell r="L1268" t="str">
            <v>171161</v>
          </cell>
          <cell r="M1268" t="str">
            <v>г.Вышний Волочек</v>
          </cell>
          <cell r="N1268" t="str">
            <v>г.Вышний Волочек, Цнинская наб, 6Б</v>
          </cell>
          <cell r="O1268" t="str">
            <v>Аренда</v>
          </cell>
        </row>
        <row r="1269">
          <cell r="A1269" t="str">
            <v>O386</v>
          </cell>
          <cell r="B1269" t="str">
            <v>15395-Пятерочка</v>
          </cell>
          <cell r="C1269" t="str">
            <v>15395</v>
          </cell>
          <cell r="D1269" t="str">
            <v>X500/13SZO386</v>
          </cell>
          <cell r="E1269" t="str">
            <v>E1026710</v>
          </cell>
          <cell r="F1269" t="str">
            <v>ТС Пятерочка</v>
          </cell>
          <cell r="G1269" t="str">
            <v>Северо-Запад</v>
          </cell>
          <cell r="H1269" t="str">
            <v>Северо-Запад 3</v>
          </cell>
          <cell r="I1269" t="str">
            <v>Кластер Северо-Запад 05 Тосно</v>
          </cell>
          <cell r="J1269" t="str">
            <v>г. Санкт-Петербург</v>
          </cell>
          <cell r="K1269" t="str">
            <v>31.08.2018</v>
          </cell>
          <cell r="L1269" t="str">
            <v>196191</v>
          </cell>
          <cell r="M1269" t="str">
            <v>г.Санкт-Петербург</v>
          </cell>
          <cell r="N1269" t="str">
            <v>г.Санкт-Петербург, Краснопутиловская ул, 96 лит.А,п.2Н</v>
          </cell>
          <cell r="O1269" t="str">
            <v>Аренда</v>
          </cell>
        </row>
        <row r="1270">
          <cell r="A1270" t="str">
            <v>O397</v>
          </cell>
          <cell r="B1270" t="str">
            <v>15460-Пятерочка</v>
          </cell>
          <cell r="C1270" t="str">
            <v>15460</v>
          </cell>
          <cell r="D1270" t="str">
            <v>X500/13CTO397</v>
          </cell>
          <cell r="E1270" t="str">
            <v>E1026751</v>
          </cell>
          <cell r="F1270" t="str">
            <v>ТС Пятерочка</v>
          </cell>
          <cell r="G1270" t="str">
            <v>Северо-Запад</v>
          </cell>
          <cell r="H1270" t="str">
            <v>Северо-Запад 2</v>
          </cell>
          <cell r="I1270" t="str">
            <v>Кластер Северо-Запад 07 Тверь-Центр</v>
          </cell>
          <cell r="J1270" t="str">
            <v>Тверская обл.</v>
          </cell>
          <cell r="K1270" t="str">
            <v>13.09.2018</v>
          </cell>
          <cell r="L1270" t="str">
            <v>170024</v>
          </cell>
          <cell r="M1270" t="str">
            <v>г.Тверь</v>
          </cell>
          <cell r="N1270" t="str">
            <v>г.Тверь, Ленина пр-кт, 2 п.1</v>
          </cell>
          <cell r="O1270" t="str">
            <v>Аренда</v>
          </cell>
        </row>
        <row r="1271">
          <cell r="A1271" t="str">
            <v>O398</v>
          </cell>
          <cell r="B1271" t="str">
            <v>15462-Пятерочка</v>
          </cell>
          <cell r="C1271" t="str">
            <v>15462</v>
          </cell>
          <cell r="D1271" t="str">
            <v>X500/13CTO398</v>
          </cell>
          <cell r="E1271" t="str">
            <v>E1026753</v>
          </cell>
          <cell r="F1271" t="str">
            <v>ТС Пятерочка</v>
          </cell>
          <cell r="G1271" t="str">
            <v>Северо-Запад</v>
          </cell>
          <cell r="H1271" t="str">
            <v>Северо-Запад 2</v>
          </cell>
          <cell r="I1271" t="str">
            <v>Кластер Северо-Запад 09 Тверь-Запад</v>
          </cell>
          <cell r="J1271" t="str">
            <v>Тверская обл.</v>
          </cell>
          <cell r="K1271" t="str">
            <v>19.10.2018</v>
          </cell>
          <cell r="L1271" t="str">
            <v>172387</v>
          </cell>
          <cell r="M1271" t="str">
            <v>г.Ржев</v>
          </cell>
          <cell r="N1271" t="str">
            <v>г.Ржев, Зубцовское ш, 9</v>
          </cell>
          <cell r="O1271" t="str">
            <v>Аренда</v>
          </cell>
        </row>
        <row r="1272">
          <cell r="A1272" t="str">
            <v>O399</v>
          </cell>
          <cell r="B1272" t="str">
            <v>15457-Пятерочка</v>
          </cell>
          <cell r="C1272" t="str">
            <v>15457</v>
          </cell>
          <cell r="D1272" t="str">
            <v>X500/13CTO399</v>
          </cell>
          <cell r="E1272" t="str">
            <v>E1026748</v>
          </cell>
          <cell r="F1272" t="str">
            <v>ТС Пятерочка</v>
          </cell>
          <cell r="G1272" t="str">
            <v>Северо-Запад</v>
          </cell>
          <cell r="H1272" t="str">
            <v>Северо-Запад 2</v>
          </cell>
          <cell r="I1272" t="str">
            <v>Кластер Северо-Запад 09 Тверь-Запад</v>
          </cell>
          <cell r="J1272" t="str">
            <v>Тверская обл.</v>
          </cell>
          <cell r="K1272" t="str">
            <v>14.09.2018</v>
          </cell>
          <cell r="L1272" t="str">
            <v>170100</v>
          </cell>
          <cell r="M1272" t="str">
            <v>г.Тверь</v>
          </cell>
          <cell r="N1272" t="str">
            <v>г.Тверь, Вагжанова ул, 1 п.1,3</v>
          </cell>
          <cell r="O1272" t="str">
            <v>Аренда</v>
          </cell>
        </row>
        <row r="1273">
          <cell r="A1273" t="str">
            <v>O400</v>
          </cell>
          <cell r="B1273" t="str">
            <v>15456-Пятерочка</v>
          </cell>
          <cell r="C1273" t="str">
            <v>15456</v>
          </cell>
          <cell r="D1273" t="str">
            <v>X500/13CTO400</v>
          </cell>
          <cell r="E1273" t="str">
            <v>E1026747</v>
          </cell>
          <cell r="F1273" t="str">
            <v>ТС Пятерочка</v>
          </cell>
          <cell r="G1273" t="str">
            <v>Северо-Запад</v>
          </cell>
          <cell r="H1273" t="str">
            <v>Северо-Запад 2</v>
          </cell>
          <cell r="I1273" t="str">
            <v>Кластер Северо-Запад 09 Тверь-Запад</v>
          </cell>
          <cell r="J1273" t="str">
            <v>Тверская обл.</v>
          </cell>
          <cell r="K1273" t="str">
            <v>27.09.2018</v>
          </cell>
          <cell r="L1273" t="str">
            <v>170033</v>
          </cell>
          <cell r="M1273" t="str">
            <v>г.Тверь</v>
          </cell>
          <cell r="N1273" t="str">
            <v>г.Тверь, Богданова ул, 26/17</v>
          </cell>
          <cell r="O1273" t="str">
            <v>Аренда</v>
          </cell>
        </row>
        <row r="1274">
          <cell r="A1274" t="str">
            <v>O401</v>
          </cell>
          <cell r="B1274" t="str">
            <v>15454-Пятерочка</v>
          </cell>
          <cell r="C1274" t="str">
            <v>15454</v>
          </cell>
          <cell r="D1274" t="str">
            <v>X500/13CTO401</v>
          </cell>
          <cell r="E1274" t="str">
            <v>E1026745</v>
          </cell>
          <cell r="F1274" t="str">
            <v>ТС Пятерочка</v>
          </cell>
          <cell r="G1274" t="str">
            <v>Северо-Запад</v>
          </cell>
          <cell r="H1274" t="str">
            <v>Северо-Запад 2</v>
          </cell>
          <cell r="I1274" t="str">
            <v>Кластер Северо-Запад 07 Тверь-Центр</v>
          </cell>
          <cell r="J1274" t="str">
            <v>Тверская обл.</v>
          </cell>
          <cell r="K1274" t="str">
            <v>25.09.2018</v>
          </cell>
          <cell r="L1274" t="str">
            <v>170040</v>
          </cell>
          <cell r="M1274" t="str">
            <v>г.Тверь</v>
          </cell>
          <cell r="N1274" t="str">
            <v>г.Тверь, 50 лет Октября пр-кт, 42 пом.1</v>
          </cell>
          <cell r="O1274" t="str">
            <v>Аренда</v>
          </cell>
        </row>
        <row r="1275">
          <cell r="A1275" t="str">
            <v>O402</v>
          </cell>
          <cell r="B1275" t="str">
            <v>15463-Пятерочка</v>
          </cell>
          <cell r="C1275" t="str">
            <v>15463</v>
          </cell>
          <cell r="D1275" t="str">
            <v>X500/13CTO402</v>
          </cell>
          <cell r="E1275" t="str">
            <v>E1026754</v>
          </cell>
          <cell r="F1275" t="str">
            <v>ТС Пятерочка</v>
          </cell>
          <cell r="G1275" t="str">
            <v>Северо-Запад</v>
          </cell>
          <cell r="H1275" t="str">
            <v>Северо-Запад 2</v>
          </cell>
          <cell r="I1275" t="str">
            <v>Кластер Северо-Запад 09 Тверь-Запад</v>
          </cell>
          <cell r="J1275" t="str">
            <v>Тверская обл.</v>
          </cell>
          <cell r="K1275" t="str">
            <v>27.09.2018</v>
          </cell>
          <cell r="L1275" t="str">
            <v>170028</v>
          </cell>
          <cell r="M1275" t="str">
            <v>г.Тверь</v>
          </cell>
          <cell r="N1275" t="str">
            <v>г.Тверь, Победы пр-кт, 78</v>
          </cell>
          <cell r="O1275" t="str">
            <v>Аренда</v>
          </cell>
        </row>
        <row r="1276">
          <cell r="A1276" t="str">
            <v>O407</v>
          </cell>
          <cell r="B1276" t="str">
            <v>15465-Пятерочка</v>
          </cell>
          <cell r="C1276" t="str">
            <v>15465</v>
          </cell>
          <cell r="D1276" t="str">
            <v>X500/13CTO407</v>
          </cell>
          <cell r="E1276" t="str">
            <v>E1026755</v>
          </cell>
          <cell r="F1276" t="str">
            <v>ТС Пятерочка</v>
          </cell>
          <cell r="G1276" t="str">
            <v>Северо-Запад</v>
          </cell>
          <cell r="H1276" t="str">
            <v>Северо-Запад 2</v>
          </cell>
          <cell r="I1276" t="str">
            <v>Кластер Северо-Запад 07 Тверь-Центр</v>
          </cell>
          <cell r="J1276" t="str">
            <v>Тверская обл.</v>
          </cell>
          <cell r="K1276" t="str">
            <v>04.12.2018</v>
          </cell>
          <cell r="L1276" t="str">
            <v>171210</v>
          </cell>
          <cell r="M1276" t="str">
            <v>г.Лихославль</v>
          </cell>
          <cell r="N1276" t="str">
            <v>г.Лихославль, Первомайская ул, 2А</v>
          </cell>
          <cell r="O1276" t="str">
            <v>Аренда</v>
          </cell>
        </row>
        <row r="1277">
          <cell r="A1277" t="str">
            <v>O408</v>
          </cell>
          <cell r="B1277" t="str">
            <v>15466-Пятерочка</v>
          </cell>
          <cell r="C1277" t="str">
            <v>15466</v>
          </cell>
          <cell r="D1277" t="str">
            <v>X500/13CTO408</v>
          </cell>
          <cell r="E1277" t="str">
            <v>E1026756</v>
          </cell>
          <cell r="F1277" t="str">
            <v>ТС Пятерочка</v>
          </cell>
          <cell r="G1277" t="str">
            <v>Северо-Запад</v>
          </cell>
          <cell r="H1277" t="str">
            <v>Северо-Запад 2</v>
          </cell>
          <cell r="I1277" t="str">
            <v>Кластер Северо-Запад 08 Тверь-Восток</v>
          </cell>
          <cell r="J1277" t="str">
            <v>Тверская обл.</v>
          </cell>
          <cell r="K1277" t="str">
            <v>23.11.2018</v>
          </cell>
          <cell r="L1277" t="str">
            <v>170039</v>
          </cell>
          <cell r="M1277" t="str">
            <v>г.Тверь</v>
          </cell>
          <cell r="N1277" t="str">
            <v>г.Тверь, Молодежный б-р, 8 к.3</v>
          </cell>
          <cell r="O1277" t="str">
            <v>Аренда</v>
          </cell>
        </row>
        <row r="1278">
          <cell r="A1278" t="str">
            <v>O409</v>
          </cell>
          <cell r="B1278" t="str">
            <v>15461-Пятерочка</v>
          </cell>
          <cell r="C1278" t="str">
            <v>15461</v>
          </cell>
          <cell r="D1278" t="str">
            <v>X500/13CTO409</v>
          </cell>
          <cell r="E1278" t="str">
            <v>E1026752</v>
          </cell>
          <cell r="F1278" t="str">
            <v>ТС Пятерочка</v>
          </cell>
          <cell r="G1278" t="str">
            <v>Северо-Запад</v>
          </cell>
          <cell r="H1278" t="str">
            <v>Северо-Запад 2</v>
          </cell>
          <cell r="I1278" t="str">
            <v>Кластер Северо-Запад 07 Тверь-Центр</v>
          </cell>
          <cell r="J1278" t="str">
            <v>Тверская обл.</v>
          </cell>
          <cell r="K1278" t="str">
            <v>05.10.2018</v>
          </cell>
          <cell r="L1278" t="str">
            <v>172110</v>
          </cell>
          <cell r="M1278" t="str">
            <v>г.Кувшиново</v>
          </cell>
          <cell r="N1278" t="str">
            <v>г.Кувшиново, Октябрьская ул, 28А</v>
          </cell>
          <cell r="O1278" t="str">
            <v>Аренда</v>
          </cell>
        </row>
        <row r="1279">
          <cell r="A1279" t="str">
            <v>O410</v>
          </cell>
          <cell r="B1279" t="str">
            <v>15459-Пятерочка</v>
          </cell>
          <cell r="C1279" t="str">
            <v>15459</v>
          </cell>
          <cell r="D1279" t="str">
            <v>X500/13CTO410</v>
          </cell>
          <cell r="E1279" t="str">
            <v>E1026750</v>
          </cell>
          <cell r="F1279" t="str">
            <v>ТС Пятерочка</v>
          </cell>
          <cell r="G1279" t="str">
            <v>Северо-Запад</v>
          </cell>
          <cell r="H1279" t="str">
            <v>Северо-Запад 2</v>
          </cell>
          <cell r="I1279" t="str">
            <v>Кластер Северо-Запад 07 Тверь-Центр</v>
          </cell>
          <cell r="J1279" t="str">
            <v>Тверская обл.</v>
          </cell>
          <cell r="K1279" t="str">
            <v>04.12.2018</v>
          </cell>
          <cell r="L1279" t="str">
            <v>172009</v>
          </cell>
          <cell r="M1279" t="str">
            <v>г.Торжок</v>
          </cell>
          <cell r="N1279" t="str">
            <v>г.Торжок, Ленинградское ш, 46А п.1</v>
          </cell>
          <cell r="O1279" t="str">
            <v>Аренда</v>
          </cell>
        </row>
        <row r="1280">
          <cell r="A1280" t="str">
            <v>O415</v>
          </cell>
          <cell r="B1280" t="str">
            <v>15453-Пятерочка</v>
          </cell>
          <cell r="C1280" t="str">
            <v>15453</v>
          </cell>
          <cell r="D1280" t="str">
            <v>X500/13CTO415</v>
          </cell>
          <cell r="E1280" t="str">
            <v>E1026744</v>
          </cell>
          <cell r="F1280" t="str">
            <v>ТС Пятерочка</v>
          </cell>
          <cell r="G1280" t="str">
            <v>Северо-Запад</v>
          </cell>
          <cell r="H1280" t="str">
            <v>Северо-Запад 2</v>
          </cell>
          <cell r="I1280" t="str">
            <v>Кластер Северо-Запад 07 Тверь-Центр</v>
          </cell>
          <cell r="J1280" t="str">
            <v>Тверская обл.</v>
          </cell>
          <cell r="K1280" t="str">
            <v>05.10.2018</v>
          </cell>
          <cell r="L1280" t="str">
            <v>171071</v>
          </cell>
          <cell r="M1280" t="str">
            <v>г.Бологое</v>
          </cell>
          <cell r="N1280" t="str">
            <v>г.Бологое, Заозерный мкр ул, 3</v>
          </cell>
          <cell r="O1280" t="str">
            <v>Аренда</v>
          </cell>
        </row>
        <row r="1281">
          <cell r="A1281" t="str">
            <v>O416</v>
          </cell>
          <cell r="B1281" t="str">
            <v>15458-Пятерочка</v>
          </cell>
          <cell r="C1281" t="str">
            <v>15458</v>
          </cell>
          <cell r="D1281" t="str">
            <v>X500/13CTO416</v>
          </cell>
          <cell r="E1281" t="str">
            <v>E1026749</v>
          </cell>
          <cell r="F1281" t="str">
            <v>ТС Пятерочка</v>
          </cell>
          <cell r="G1281" t="str">
            <v>Северо-Запад</v>
          </cell>
          <cell r="H1281" t="str">
            <v>Северо-Запад 2</v>
          </cell>
          <cell r="I1281" t="str">
            <v>Кластер Северо-Запад 07 Тверь-Центр</v>
          </cell>
          <cell r="J1281" t="str">
            <v>Тверская обл.</v>
          </cell>
          <cell r="K1281" t="str">
            <v>18.10.2018</v>
          </cell>
          <cell r="L1281" t="str">
            <v>171210</v>
          </cell>
          <cell r="M1281" t="str">
            <v>г.Лихославль</v>
          </cell>
          <cell r="N1281" t="str">
            <v>г.Лихославль, Лихославльская ул, 15</v>
          </cell>
          <cell r="O1281" t="str">
            <v>Аренда</v>
          </cell>
        </row>
        <row r="1282">
          <cell r="A1282" t="str">
            <v>O417</v>
          </cell>
          <cell r="B1282" t="str">
            <v>15455-Пятерочка</v>
          </cell>
          <cell r="C1282" t="str">
            <v>15455</v>
          </cell>
          <cell r="D1282" t="str">
            <v>X500/13CTO417</v>
          </cell>
          <cell r="E1282" t="str">
            <v>E1026746</v>
          </cell>
          <cell r="F1282" t="str">
            <v>ТС Пятерочка</v>
          </cell>
          <cell r="G1282" t="str">
            <v>Северо-Запад</v>
          </cell>
          <cell r="H1282" t="str">
            <v>Северо-Запад 2</v>
          </cell>
          <cell r="I1282" t="str">
            <v>Кластер Северо-Запад 09 Тверь-Запад</v>
          </cell>
          <cell r="J1282" t="str">
            <v>Тверская обл.</v>
          </cell>
          <cell r="K1282" t="str">
            <v>09.10.2018</v>
          </cell>
          <cell r="L1282" t="str">
            <v>170016</v>
          </cell>
          <cell r="M1282" t="str">
            <v>г.Тверь</v>
          </cell>
          <cell r="N1282" t="str">
            <v>г.Тверь, Бурашевское ш, 36</v>
          </cell>
          <cell r="O1282" t="str">
            <v>Аренда</v>
          </cell>
        </row>
        <row r="1283">
          <cell r="A1283" t="str">
            <v>O428</v>
          </cell>
          <cell r="B1283" t="str">
            <v>11649-Пятерочка</v>
          </cell>
          <cell r="C1283" t="str">
            <v>11649</v>
          </cell>
          <cell r="D1283" t="str">
            <v>X500/13SZO428</v>
          </cell>
          <cell r="E1283" t="str">
            <v>E1026724</v>
          </cell>
          <cell r="F1283" t="str">
            <v>ТС Пятерочка</v>
          </cell>
          <cell r="G1283" t="str">
            <v>Северо-Запад</v>
          </cell>
          <cell r="H1283" t="str">
            <v>Северо-Запад 2</v>
          </cell>
          <cell r="I1283" t="str">
            <v>Кластер Северо-Запад 02 ЛО-Гатчина</v>
          </cell>
          <cell r="J1283" t="str">
            <v>Ленинградская обл.</v>
          </cell>
          <cell r="K1283" t="str">
            <v>24.08.2018</v>
          </cell>
          <cell r="L1283" t="str">
            <v>188382</v>
          </cell>
          <cell r="M1283" t="str">
            <v>д.Мины</v>
          </cell>
          <cell r="N1283" t="str">
            <v>д.Мины, Краснофлотская ул, 34</v>
          </cell>
          <cell r="O1283" t="str">
            <v>Аренда</v>
          </cell>
        </row>
        <row r="1284">
          <cell r="A1284" t="str">
            <v>O451</v>
          </cell>
          <cell r="B1284" t="str">
            <v>15432-Пятерочка</v>
          </cell>
          <cell r="C1284" t="str">
            <v>15432</v>
          </cell>
          <cell r="D1284" t="str">
            <v>X500/13SZO451</v>
          </cell>
          <cell r="E1284" t="str">
            <v>E1026788</v>
          </cell>
          <cell r="F1284" t="str">
            <v>ТС Пятерочка</v>
          </cell>
          <cell r="G1284" t="str">
            <v>Северо-Запад</v>
          </cell>
          <cell r="H1284" t="str">
            <v>Северо-Запад 1</v>
          </cell>
          <cell r="I1284" t="str">
            <v>Кластер Северо-Запад 16 Карелия</v>
          </cell>
          <cell r="J1284" t="str">
            <v>Республика Карелия</v>
          </cell>
          <cell r="K1284" t="str">
            <v>22.03.2019</v>
          </cell>
          <cell r="L1284" t="str">
            <v>185031</v>
          </cell>
          <cell r="M1284" t="str">
            <v>г.Петрозаводск</v>
          </cell>
          <cell r="N1284" t="str">
            <v>г.Петрозаводск, Шуйское ш, 6</v>
          </cell>
          <cell r="O1284" t="str">
            <v>Аренда</v>
          </cell>
        </row>
        <row r="1285">
          <cell r="A1285" t="str">
            <v>O452</v>
          </cell>
          <cell r="B1285" t="str">
            <v>15448-Пятерочка</v>
          </cell>
          <cell r="C1285" t="str">
            <v>15448</v>
          </cell>
          <cell r="D1285" t="str">
            <v>X500/13SZO452</v>
          </cell>
          <cell r="E1285" t="str">
            <v>E1026734</v>
          </cell>
          <cell r="F1285" t="str">
            <v>ТС Пятерочка</v>
          </cell>
          <cell r="G1285" t="str">
            <v>Северо-Запад</v>
          </cell>
          <cell r="H1285" t="str">
            <v>Северо-Запад 3</v>
          </cell>
          <cell r="I1285" t="str">
            <v>Кластер Северо-Запад 13 СПБ Юго-Запад</v>
          </cell>
          <cell r="J1285" t="str">
            <v>г. Санкт-Петербург</v>
          </cell>
          <cell r="K1285" t="str">
            <v>29.08.2018</v>
          </cell>
          <cell r="L1285" t="str">
            <v>198216</v>
          </cell>
          <cell r="M1285" t="str">
            <v>г.Санкт-Петербург</v>
          </cell>
          <cell r="N1285" t="str">
            <v>г.Санкт-Петербург, Ленинский пр-кт, 132 л.А,п3Н,4Н</v>
          </cell>
          <cell r="O1285" t="str">
            <v>Аренда</v>
          </cell>
        </row>
        <row r="1286">
          <cell r="A1286" t="str">
            <v>O473</v>
          </cell>
          <cell r="B1286" t="str">
            <v>15160-Пятерочка</v>
          </cell>
          <cell r="C1286" t="str">
            <v>15160</v>
          </cell>
          <cell r="D1286" t="str">
            <v>X500/13SZO473</v>
          </cell>
          <cell r="E1286" t="str">
            <v>E1026847</v>
          </cell>
          <cell r="F1286" t="str">
            <v>ТС Пятерочка</v>
          </cell>
          <cell r="G1286" t="str">
            <v>Северо-Запад</v>
          </cell>
          <cell r="H1286" t="str">
            <v>Северо-Запад 2</v>
          </cell>
          <cell r="I1286" t="str">
            <v>Кластер Северо-Запад 04 Новгород</v>
          </cell>
          <cell r="J1286" t="str">
            <v>Новгородская обл.</v>
          </cell>
          <cell r="K1286" t="str">
            <v>29.08.2018</v>
          </cell>
          <cell r="L1286" t="str">
            <v>174408</v>
          </cell>
          <cell r="M1286" t="str">
            <v>г.Боровичи</v>
          </cell>
          <cell r="N1286" t="str">
            <v>г.Боровичи, Раздолье мкр 1, 22</v>
          </cell>
          <cell r="O1286" t="str">
            <v>Аренда</v>
          </cell>
        </row>
        <row r="1287">
          <cell r="A1287" t="str">
            <v>O491</v>
          </cell>
          <cell r="B1287" t="str">
            <v>15315-Пятерочка</v>
          </cell>
          <cell r="C1287" t="str">
            <v>15315</v>
          </cell>
          <cell r="D1287" t="str">
            <v>X500/13SZO491</v>
          </cell>
          <cell r="E1287" t="str">
            <v>E1026867</v>
          </cell>
          <cell r="F1287" t="str">
            <v>ТС Пятерочка</v>
          </cell>
          <cell r="G1287" t="str">
            <v>Северо-Запад</v>
          </cell>
          <cell r="H1287" t="str">
            <v>Северо-Запад 2</v>
          </cell>
          <cell r="I1287" t="str">
            <v>Кластер Северо-Запад 03 Псков</v>
          </cell>
          <cell r="J1287" t="str">
            <v>Псковская обл.</v>
          </cell>
          <cell r="K1287" t="str">
            <v>21.09.2018</v>
          </cell>
          <cell r="L1287" t="str">
            <v>180014</v>
          </cell>
          <cell r="M1287" t="str">
            <v>г.Псков</v>
          </cell>
          <cell r="N1287" t="str">
            <v>г.Псков, Новгородская ул, 15</v>
          </cell>
          <cell r="O1287" t="str">
            <v>Аренда</v>
          </cell>
        </row>
        <row r="1288">
          <cell r="A1288" t="str">
            <v>O513</v>
          </cell>
          <cell r="B1288" t="str">
            <v>15402-Пятерочка</v>
          </cell>
          <cell r="C1288" t="str">
            <v>15402</v>
          </cell>
          <cell r="D1288" t="str">
            <v>X500/13SZO513</v>
          </cell>
          <cell r="E1288" t="str">
            <v>E1026881</v>
          </cell>
          <cell r="F1288" t="str">
            <v>ТС Пятерочка</v>
          </cell>
          <cell r="G1288" t="str">
            <v>Северо-Запад</v>
          </cell>
          <cell r="H1288" t="str">
            <v>Северо-Запад 3</v>
          </cell>
          <cell r="I1288" t="str">
            <v>Кластер Северо-Запад 11 СПБ-ЛО-Выборг</v>
          </cell>
          <cell r="J1288" t="str">
            <v>г. Санкт-Петербург</v>
          </cell>
          <cell r="K1288" t="str">
            <v>31.10.2018</v>
          </cell>
          <cell r="L1288" t="str">
            <v>197374</v>
          </cell>
          <cell r="M1288" t="str">
            <v>г.Санкт-Петербург</v>
          </cell>
          <cell r="N1288" t="str">
            <v>г.Санкт-Петербург, Приморский пр-кт, 54 2с.1,п.33Н</v>
          </cell>
          <cell r="O1288" t="str">
            <v>Аренда</v>
          </cell>
        </row>
        <row r="1289">
          <cell r="A1289" t="str">
            <v>O516</v>
          </cell>
          <cell r="B1289" t="str">
            <v>15538-Пятерочка</v>
          </cell>
          <cell r="C1289" t="str">
            <v>15538</v>
          </cell>
          <cell r="D1289" t="str">
            <v>X500/13SZO516</v>
          </cell>
          <cell r="E1289" t="str">
            <v>E1026871</v>
          </cell>
          <cell r="F1289" t="str">
            <v>ТС Пятерочка</v>
          </cell>
          <cell r="G1289" t="str">
            <v>Северо-Запад</v>
          </cell>
          <cell r="H1289" t="str">
            <v>Северо-Запад 1</v>
          </cell>
          <cell r="I1289" t="str">
            <v>Кластер Северо-Запад 12 СПБ-ЛО-Всеволожс</v>
          </cell>
          <cell r="J1289" t="str">
            <v>Ленинградская обл.</v>
          </cell>
          <cell r="K1289" t="str">
            <v>17.09.2018</v>
          </cell>
          <cell r="L1289" t="str">
            <v>188691</v>
          </cell>
          <cell r="M1289" t="str">
            <v>г.Кудрово</v>
          </cell>
          <cell r="N1289" t="str">
            <v>г.Кудрово, Столичная ул, 4 к.2,п.109Н</v>
          </cell>
          <cell r="O1289" t="str">
            <v>Аренда</v>
          </cell>
        </row>
        <row r="1290">
          <cell r="A1290" t="str">
            <v>O538</v>
          </cell>
          <cell r="B1290" t="str">
            <v>15587-Пятерочка</v>
          </cell>
          <cell r="C1290" t="str">
            <v>15587</v>
          </cell>
          <cell r="D1290" t="str">
            <v>X500/13SZO538</v>
          </cell>
          <cell r="E1290" t="str">
            <v>E1026903</v>
          </cell>
          <cell r="F1290" t="str">
            <v>ТС Пятерочка</v>
          </cell>
          <cell r="G1290" t="str">
            <v>Северо-Запад</v>
          </cell>
          <cell r="H1290" t="str">
            <v>Северо-Запад 2</v>
          </cell>
          <cell r="I1290" t="str">
            <v>Кластер Северо-Запад 06 Великие Луки</v>
          </cell>
          <cell r="J1290" t="str">
            <v>Псковская обл.</v>
          </cell>
          <cell r="K1290" t="str">
            <v>10.10.2018</v>
          </cell>
          <cell r="L1290" t="str">
            <v>182620</v>
          </cell>
          <cell r="M1290" t="str">
            <v>г.Порхов</v>
          </cell>
          <cell r="N1290" t="str">
            <v>г.Порхов, Калачева ул, 15</v>
          </cell>
          <cell r="O1290" t="str">
            <v>Аренда</v>
          </cell>
        </row>
        <row r="1291">
          <cell r="A1291" t="str">
            <v>O550</v>
          </cell>
          <cell r="B1291" t="str">
            <v>15586-Пятерочка</v>
          </cell>
          <cell r="C1291" t="str">
            <v>15586</v>
          </cell>
          <cell r="D1291" t="str">
            <v>X500/13SZO550</v>
          </cell>
          <cell r="E1291" t="str">
            <v>E1026917</v>
          </cell>
          <cell r="F1291" t="str">
            <v>ТС Пятерочка</v>
          </cell>
          <cell r="G1291" t="str">
            <v>Северо-Запад</v>
          </cell>
          <cell r="H1291" t="str">
            <v>Северо-Запад 2</v>
          </cell>
          <cell r="I1291" t="str">
            <v>Кластер Северо-Запад 03 Псков</v>
          </cell>
          <cell r="J1291" t="str">
            <v>Псковская обл.</v>
          </cell>
          <cell r="K1291" t="str">
            <v>27.10.2018</v>
          </cell>
          <cell r="L1291" t="str">
            <v>180019</v>
          </cell>
          <cell r="M1291" t="str">
            <v>г.Псков</v>
          </cell>
          <cell r="N1291" t="str">
            <v>г.Псков, Алтаева ул, 5 п1002-1005</v>
          </cell>
          <cell r="O1291" t="str">
            <v>Аренда</v>
          </cell>
        </row>
        <row r="1292">
          <cell r="A1292" t="str">
            <v>O555</v>
          </cell>
          <cell r="B1292" t="str">
            <v>15609-Пятерочка</v>
          </cell>
          <cell r="C1292" t="str">
            <v>15609</v>
          </cell>
          <cell r="D1292" t="str">
            <v>X500/13SZO555</v>
          </cell>
          <cell r="E1292" t="str">
            <v>E1026928</v>
          </cell>
          <cell r="F1292" t="str">
            <v>ТС Пятерочка</v>
          </cell>
          <cell r="G1292" t="str">
            <v>Северо-Запад</v>
          </cell>
          <cell r="H1292" t="str">
            <v>Северо-Запад 3</v>
          </cell>
          <cell r="I1292" t="str">
            <v>Кластер Северо-Запад 17 ЛО-Сертолово</v>
          </cell>
          <cell r="J1292" t="str">
            <v>г. Санкт-Петербург</v>
          </cell>
          <cell r="K1292" t="str">
            <v>26.10.2018</v>
          </cell>
          <cell r="L1292" t="str">
            <v>194021</v>
          </cell>
          <cell r="M1292" t="str">
            <v>г.Санкт-Петербург</v>
          </cell>
          <cell r="N1292" t="str">
            <v>г.Санкт-Петербург, 2-й Муринский пр-кт, 30 л.А,п.14-Н</v>
          </cell>
          <cell r="O1292" t="str">
            <v>Аренда</v>
          </cell>
        </row>
        <row r="1293">
          <cell r="A1293" t="str">
            <v>O574</v>
          </cell>
          <cell r="B1293" t="str">
            <v>15619-Пятерочка</v>
          </cell>
          <cell r="C1293" t="str">
            <v>15619</v>
          </cell>
          <cell r="D1293" t="str">
            <v>X500/13SZO574</v>
          </cell>
          <cell r="E1293" t="str">
            <v>E1026950</v>
          </cell>
          <cell r="F1293" t="str">
            <v>ТС Пятерочка</v>
          </cell>
          <cell r="G1293" t="str">
            <v>Северо-Запад</v>
          </cell>
          <cell r="H1293" t="str">
            <v>Северо-Запад 2</v>
          </cell>
          <cell r="I1293" t="str">
            <v>Кластер Северо-Запад 06 Великие Луки</v>
          </cell>
          <cell r="J1293" t="str">
            <v>Псковская обл.</v>
          </cell>
          <cell r="K1293" t="str">
            <v>19.10.2018</v>
          </cell>
          <cell r="L1293" t="str">
            <v>182670</v>
          </cell>
          <cell r="M1293" t="str">
            <v>г.Дно</v>
          </cell>
          <cell r="N1293" t="str">
            <v>г.Дно, Володарского ул, 8</v>
          </cell>
          <cell r="O1293" t="str">
            <v>Аренда</v>
          </cell>
        </row>
        <row r="1294">
          <cell r="A1294" t="str">
            <v>O577</v>
          </cell>
          <cell r="B1294" t="str">
            <v>15290-Пятерочка</v>
          </cell>
          <cell r="C1294" t="str">
            <v>15290</v>
          </cell>
          <cell r="D1294" t="str">
            <v>X500/13CTO577</v>
          </cell>
          <cell r="E1294" t="str">
            <v>E1026540</v>
          </cell>
          <cell r="F1294" t="str">
            <v>ТС Пятерочка</v>
          </cell>
          <cell r="G1294" t="str">
            <v>Северо-Запад</v>
          </cell>
          <cell r="H1294" t="str">
            <v>Северо-Запад 2</v>
          </cell>
          <cell r="I1294" t="str">
            <v>Кластер Северо-Запад 07 Тверь-Центр</v>
          </cell>
          <cell r="J1294" t="str">
            <v>Тверская обл.</v>
          </cell>
          <cell r="K1294" t="str">
            <v>05.10.2018</v>
          </cell>
          <cell r="L1294" t="str">
            <v>170023</v>
          </cell>
          <cell r="M1294" t="str">
            <v>г.Тверь</v>
          </cell>
          <cell r="N1294" t="str">
            <v>г.Тверь, Ржевская ул, 11А пом.1</v>
          </cell>
          <cell r="O1294" t="str">
            <v>Аренда</v>
          </cell>
        </row>
        <row r="1295">
          <cell r="A1295" t="str">
            <v>O591</v>
          </cell>
          <cell r="B1295" t="str">
            <v>13713-Пятерочка</v>
          </cell>
          <cell r="C1295" t="str">
            <v>13713</v>
          </cell>
          <cell r="D1295" t="str">
            <v>X500/13SZO591</v>
          </cell>
          <cell r="E1295" t="str">
            <v>E1026940</v>
          </cell>
          <cell r="F1295" t="str">
            <v>ТС Пятерочка</v>
          </cell>
          <cell r="G1295" t="str">
            <v>Северо-Запад</v>
          </cell>
          <cell r="H1295" t="str">
            <v>Северо-Запад 3</v>
          </cell>
          <cell r="I1295" t="str">
            <v>Кластер Северо-Запад 17 ЛО-Сертолово</v>
          </cell>
          <cell r="J1295" t="str">
            <v>г. Санкт-Петербург</v>
          </cell>
          <cell r="K1295" t="str">
            <v>26.09.2018</v>
          </cell>
          <cell r="L1295" t="str">
            <v>194361</v>
          </cell>
          <cell r="M1295" t="str">
            <v>г.Санкт-Петербург,п.Левашово</v>
          </cell>
          <cell r="N1295" t="str">
            <v>г.Санкт-Петербург,п.Левашово, Садовая ул, 12 лА,п1-Н</v>
          </cell>
          <cell r="O1295" t="str">
            <v>Аренда</v>
          </cell>
        </row>
        <row r="1296">
          <cell r="A1296" t="str">
            <v>O633</v>
          </cell>
          <cell r="B1296" t="str">
            <v>13315-Пятерочка</v>
          </cell>
          <cell r="C1296" t="str">
            <v>13315</v>
          </cell>
          <cell r="D1296" t="str">
            <v>X500/13CTO633</v>
          </cell>
          <cell r="E1296" t="str">
            <v>E1023770</v>
          </cell>
          <cell r="F1296" t="str">
            <v>ТС Пятерочка</v>
          </cell>
          <cell r="G1296" t="str">
            <v>Северо-Запад</v>
          </cell>
          <cell r="H1296" t="str">
            <v>Северо-Запад 2</v>
          </cell>
          <cell r="I1296" t="str">
            <v>Кластер Северо-Запад 09 Тверь-Запад</v>
          </cell>
          <cell r="J1296" t="str">
            <v>Тверская обл.</v>
          </cell>
          <cell r="K1296" t="str">
            <v>07.12.2018</v>
          </cell>
          <cell r="L1296" t="str">
            <v>170043</v>
          </cell>
          <cell r="M1296" t="str">
            <v>г.Тверь</v>
          </cell>
          <cell r="N1296" t="str">
            <v>г.Тверь, Можайского ул, 62б п.2</v>
          </cell>
          <cell r="O1296" t="str">
            <v>Аренда</v>
          </cell>
        </row>
        <row r="1297">
          <cell r="A1297" t="str">
            <v>O654</v>
          </cell>
          <cell r="B1297" t="str">
            <v>15670-Пятерочка</v>
          </cell>
          <cell r="C1297" t="str">
            <v>15670</v>
          </cell>
          <cell r="D1297" t="str">
            <v>X500/13SZO654</v>
          </cell>
          <cell r="E1297" t="str">
            <v>E1027032</v>
          </cell>
          <cell r="F1297" t="str">
            <v>ТС Пятерочка</v>
          </cell>
          <cell r="G1297" t="str">
            <v>Северо-Запад</v>
          </cell>
          <cell r="H1297" t="str">
            <v>Северо-Запад 1</v>
          </cell>
          <cell r="I1297" t="str">
            <v>Кластер Северо-Запад 01 ЛО Волхов-Тихвин</v>
          </cell>
          <cell r="J1297" t="str">
            <v>Ленинградская обл.</v>
          </cell>
          <cell r="K1297" t="str">
            <v>27.09.2018</v>
          </cell>
          <cell r="L1297" t="str">
            <v>187553</v>
          </cell>
          <cell r="M1297" t="str">
            <v>г.Тихвин</v>
          </cell>
          <cell r="N1297" t="str">
            <v>г.Тихвин, Карла Маркса ул, 84</v>
          </cell>
          <cell r="O1297" t="str">
            <v>Аренда</v>
          </cell>
        </row>
        <row r="1298">
          <cell r="A1298" t="str">
            <v>O683</v>
          </cell>
          <cell r="B1298" t="str">
            <v>15618-Пятерочка</v>
          </cell>
          <cell r="C1298" t="str">
            <v>15618</v>
          </cell>
          <cell r="D1298" t="str">
            <v>X500/13SZO683</v>
          </cell>
          <cell r="E1298" t="str">
            <v>E1027059</v>
          </cell>
          <cell r="F1298" t="str">
            <v>ТС Пятерочка</v>
          </cell>
          <cell r="G1298" t="str">
            <v>Северо-Запад</v>
          </cell>
          <cell r="H1298" t="str">
            <v>Северо-Запад 1</v>
          </cell>
          <cell r="I1298" t="str">
            <v>Кластер Северо-Запад 21 Апатиты</v>
          </cell>
          <cell r="J1298" t="str">
            <v>Мурманская обл.</v>
          </cell>
          <cell r="K1298" t="str">
            <v>29.09.2018</v>
          </cell>
          <cell r="L1298" t="str">
            <v>184042</v>
          </cell>
          <cell r="M1298" t="str">
            <v>г.Кандалакша</v>
          </cell>
          <cell r="N1298" t="str">
            <v>г.Кандалакша, Набережная ул, 130</v>
          </cell>
          <cell r="O1298" t="str">
            <v>Аренда</v>
          </cell>
        </row>
        <row r="1299">
          <cell r="A1299" t="str">
            <v>O691</v>
          </cell>
          <cell r="B1299" t="str">
            <v>15617-Пятерочка</v>
          </cell>
          <cell r="C1299" t="str">
            <v>15617</v>
          </cell>
          <cell r="D1299" t="str">
            <v>X500/13SZO691</v>
          </cell>
          <cell r="E1299" t="str">
            <v>E1027053</v>
          </cell>
          <cell r="F1299" t="str">
            <v>ТС Пятерочка</v>
          </cell>
          <cell r="G1299" t="str">
            <v>Северо-Запад</v>
          </cell>
          <cell r="H1299" t="str">
            <v>Северо-Запад 3</v>
          </cell>
          <cell r="I1299" t="str">
            <v>Кластер Северо-Запад 19 СПБ-Охта</v>
          </cell>
          <cell r="J1299" t="str">
            <v>г. Санкт-Петербург</v>
          </cell>
          <cell r="K1299" t="str">
            <v>28.12.2018</v>
          </cell>
          <cell r="L1299" t="str">
            <v>195273</v>
          </cell>
          <cell r="M1299" t="str">
            <v>г.Санкт-Петербург</v>
          </cell>
          <cell r="N1299" t="str">
            <v>г.Санкт-Петербург, Пискаревский пр-кт, 147 лБчп1-Н</v>
          </cell>
          <cell r="O1299" t="str">
            <v>Аренда</v>
          </cell>
        </row>
        <row r="1300">
          <cell r="A1300" t="str">
            <v>O692</v>
          </cell>
          <cell r="B1300" t="str">
            <v>15665-Пятерочка</v>
          </cell>
          <cell r="C1300" t="str">
            <v>15665</v>
          </cell>
          <cell r="D1300" t="str">
            <v>X500/13SZO692</v>
          </cell>
          <cell r="E1300" t="str">
            <v>E1027005</v>
          </cell>
          <cell r="F1300" t="str">
            <v>ТС Пятерочка</v>
          </cell>
          <cell r="G1300" t="str">
            <v>Северо-Запад</v>
          </cell>
          <cell r="H1300" t="str">
            <v>Северо-Запад 3</v>
          </cell>
          <cell r="I1300" t="str">
            <v>Кластер Северо-Запад 14 СПБ-Центр</v>
          </cell>
          <cell r="J1300" t="str">
            <v>г. Санкт-Петербург</v>
          </cell>
          <cell r="K1300" t="str">
            <v>28.09.2018</v>
          </cell>
          <cell r="L1300" t="str">
            <v>190000</v>
          </cell>
          <cell r="M1300" t="str">
            <v>г.Санкт-Петербург</v>
          </cell>
          <cell r="N1300" t="str">
            <v>г.Санкт-Петербург, Декабристов ул, 14/7 л.А,п1Н,7Н</v>
          </cell>
          <cell r="O1300" t="str">
            <v>Аренда</v>
          </cell>
        </row>
        <row r="1301">
          <cell r="A1301" t="str">
            <v>O693</v>
          </cell>
          <cell r="B1301" t="str">
            <v>15738-Пятерочка</v>
          </cell>
          <cell r="C1301" t="str">
            <v>15738</v>
          </cell>
          <cell r="D1301" t="str">
            <v>X500/13SZO693</v>
          </cell>
          <cell r="E1301" t="str">
            <v>E1027052</v>
          </cell>
          <cell r="F1301" t="str">
            <v>ТС Пятерочка</v>
          </cell>
          <cell r="G1301" t="str">
            <v>Северо-Запад</v>
          </cell>
          <cell r="H1301" t="str">
            <v>Северо-Запад 2</v>
          </cell>
          <cell r="I1301" t="str">
            <v>Кластер Северо-Запад 03 Псков</v>
          </cell>
          <cell r="J1301" t="str">
            <v>Псковская обл.</v>
          </cell>
          <cell r="K1301" t="str">
            <v>23.10.2018</v>
          </cell>
          <cell r="L1301" t="str">
            <v>180019</v>
          </cell>
          <cell r="M1301" t="str">
            <v>г.Псков</v>
          </cell>
          <cell r="N1301" t="str">
            <v>г.Псков, Энтузиастов пр-кт, 5А</v>
          </cell>
          <cell r="O1301" t="str">
            <v>Аренда</v>
          </cell>
        </row>
        <row r="1302">
          <cell r="A1302" t="str">
            <v>O701</v>
          </cell>
          <cell r="B1302" t="str">
            <v>15673-Пятерочка</v>
          </cell>
          <cell r="C1302" t="str">
            <v>15673</v>
          </cell>
          <cell r="D1302" t="str">
            <v>X500/13SZO701</v>
          </cell>
          <cell r="E1302" t="str">
            <v>E1027115</v>
          </cell>
          <cell r="F1302" t="str">
            <v>ТС Пятерочка</v>
          </cell>
          <cell r="G1302" t="str">
            <v>Северо-Запад</v>
          </cell>
          <cell r="H1302" t="str">
            <v>Северо-Запад 3</v>
          </cell>
          <cell r="I1302" t="str">
            <v>Кластер Северо-Запад 05 Тосно</v>
          </cell>
          <cell r="J1302" t="str">
            <v>г. Санкт-Петербург</v>
          </cell>
          <cell r="K1302" t="str">
            <v>28.09.2018</v>
          </cell>
          <cell r="L1302" t="str">
            <v>196626</v>
          </cell>
          <cell r="M1302" t="str">
            <v>г.Санкт-Петербург, п.Шушары</v>
          </cell>
          <cell r="N1302" t="str">
            <v>г.Санкт-Петерб..., Пулковское/Переведенская ул, 8 с2,п9Н,12Н</v>
          </cell>
          <cell r="O1302" t="str">
            <v>Аренда</v>
          </cell>
        </row>
        <row r="1303">
          <cell r="A1303" t="str">
            <v>O708</v>
          </cell>
          <cell r="B1303" t="str">
            <v>15616-Пятерочка</v>
          </cell>
          <cell r="C1303" t="str">
            <v>15616</v>
          </cell>
          <cell r="D1303" t="str">
            <v>X500/13SZO708</v>
          </cell>
          <cell r="E1303" t="str">
            <v>E1027149</v>
          </cell>
          <cell r="F1303" t="str">
            <v>ТС Пятерочка</v>
          </cell>
          <cell r="G1303" t="str">
            <v>Северо-Запад</v>
          </cell>
          <cell r="H1303" t="str">
            <v>Северо-Запад 2</v>
          </cell>
          <cell r="I1303" t="str">
            <v>Кластер Северо-Запад 02 ЛО-Гатчина</v>
          </cell>
          <cell r="J1303" t="str">
            <v>Ленинградская обл.</v>
          </cell>
          <cell r="K1303" t="str">
            <v>29.09.2018</v>
          </cell>
          <cell r="L1303" t="str">
            <v>188290</v>
          </cell>
          <cell r="M1303" t="str">
            <v>п.Осьмино</v>
          </cell>
          <cell r="N1303" t="str">
            <v>п.Осьмино, Ленина ул, 51Б</v>
          </cell>
          <cell r="O1303" t="str">
            <v>Аренда</v>
          </cell>
        </row>
        <row r="1304">
          <cell r="A1304" t="str">
            <v>O718</v>
          </cell>
          <cell r="B1304" t="str">
            <v>15675-Пятерочка</v>
          </cell>
          <cell r="C1304" t="str">
            <v>15675</v>
          </cell>
          <cell r="D1304" t="str">
            <v>X500/13SZO718</v>
          </cell>
          <cell r="E1304" t="str">
            <v>E1027004</v>
          </cell>
          <cell r="F1304" t="str">
            <v>ТС Пятерочка</v>
          </cell>
          <cell r="G1304" t="str">
            <v>Северо-Запад</v>
          </cell>
          <cell r="H1304" t="str">
            <v>Северо-Запад 3</v>
          </cell>
          <cell r="I1304" t="str">
            <v>Кластер Северо-Запад 14 СПБ-Центр</v>
          </cell>
          <cell r="J1304" t="str">
            <v>г. Санкт-Петербург</v>
          </cell>
          <cell r="K1304" t="str">
            <v>20.11.2018</v>
          </cell>
          <cell r="L1304" t="str">
            <v>190005</v>
          </cell>
          <cell r="M1304" t="str">
            <v>г.Санкт-Петербург</v>
          </cell>
          <cell r="N1304" t="str">
            <v>г.Санкт-Петербург, 13-я Красноармейская ул, 4 л.А</v>
          </cell>
          <cell r="O1304" t="str">
            <v>Аренда</v>
          </cell>
        </row>
        <row r="1305">
          <cell r="A1305" t="str">
            <v>O733</v>
          </cell>
          <cell r="B1305" t="str">
            <v>12501-Пятерочка</v>
          </cell>
          <cell r="C1305" t="str">
            <v>12501</v>
          </cell>
          <cell r="D1305" t="str">
            <v>X500/13SZO733</v>
          </cell>
          <cell r="E1305" t="str">
            <v>E1027033</v>
          </cell>
          <cell r="F1305" t="str">
            <v>ТС Пятерочка</v>
          </cell>
          <cell r="G1305" t="str">
            <v>Северо-Запад</v>
          </cell>
          <cell r="H1305" t="str">
            <v>Северо-Запад 1</v>
          </cell>
          <cell r="I1305" t="str">
            <v>Кластер Северо-Запад 15 Мурманск</v>
          </cell>
          <cell r="J1305" t="str">
            <v>Мурманская обл.</v>
          </cell>
          <cell r="K1305" t="str">
            <v>19.10.2018</v>
          </cell>
          <cell r="L1305" t="str">
            <v>183052</v>
          </cell>
          <cell r="M1305" t="str">
            <v>г.Мурманск</v>
          </cell>
          <cell r="N1305" t="str">
            <v>г.Мурманск, Ледокольный пр-д, 1б</v>
          </cell>
          <cell r="O1305" t="str">
            <v>Аренда</v>
          </cell>
        </row>
        <row r="1306">
          <cell r="A1306" t="str">
            <v>O743</v>
          </cell>
          <cell r="B1306" t="str">
            <v>15824-Пятерочка</v>
          </cell>
          <cell r="C1306" t="str">
            <v>15824</v>
          </cell>
          <cell r="D1306" t="str">
            <v>X500/13SZO743</v>
          </cell>
          <cell r="E1306" t="str">
            <v>E1027214</v>
          </cell>
          <cell r="F1306" t="str">
            <v>ТС Пятерочка</v>
          </cell>
          <cell r="G1306" t="str">
            <v>Северо-Запад</v>
          </cell>
          <cell r="H1306" t="str">
            <v>Северо-Запад 2</v>
          </cell>
          <cell r="I1306" t="str">
            <v>Кластер Северо-Запад 03 Псков</v>
          </cell>
          <cell r="J1306" t="str">
            <v>Псковская обл.</v>
          </cell>
          <cell r="K1306" t="str">
            <v>30.11.2018</v>
          </cell>
          <cell r="L1306" t="str">
            <v>180004</v>
          </cell>
          <cell r="M1306" t="str">
            <v>г.Псков</v>
          </cell>
          <cell r="N1306" t="str">
            <v>г.Псков, Лепешинского ул, 8 п.1002</v>
          </cell>
          <cell r="O1306" t="str">
            <v>Аренда</v>
          </cell>
        </row>
        <row r="1307">
          <cell r="A1307" t="str">
            <v>O749</v>
          </cell>
          <cell r="B1307" t="str">
            <v>15833-Пятерочка</v>
          </cell>
          <cell r="C1307" t="str">
            <v>15833</v>
          </cell>
          <cell r="D1307" t="str">
            <v>X500/13SZO749</v>
          </cell>
          <cell r="E1307" t="str">
            <v>E1027250</v>
          </cell>
          <cell r="F1307" t="str">
            <v>ТС Пятерочка</v>
          </cell>
          <cell r="G1307" t="str">
            <v>Северо-Запад</v>
          </cell>
          <cell r="H1307" t="str">
            <v>Северо-Запад 1</v>
          </cell>
          <cell r="I1307" t="str">
            <v>Кластер Северо-Запад 21 Апатиты</v>
          </cell>
          <cell r="J1307" t="str">
            <v>Мурманская обл.</v>
          </cell>
          <cell r="K1307" t="str">
            <v>16.03.2019</v>
          </cell>
          <cell r="L1307" t="str">
            <v>184530</v>
          </cell>
          <cell r="M1307" t="str">
            <v>г.Оленегорск</v>
          </cell>
          <cell r="N1307" t="str">
            <v>г.Оленегорск, Строительная ул, 49</v>
          </cell>
          <cell r="O1307" t="str">
            <v>Аренда</v>
          </cell>
        </row>
        <row r="1308">
          <cell r="A1308" t="str">
            <v>O771</v>
          </cell>
          <cell r="B1308" t="str">
            <v>15887-Пятерочка</v>
          </cell>
          <cell r="C1308" t="str">
            <v>15887</v>
          </cell>
          <cell r="D1308" t="str">
            <v>X500/13CTO771</v>
          </cell>
          <cell r="E1308" t="str">
            <v>E1027288</v>
          </cell>
          <cell r="F1308" t="str">
            <v>ТС Пятерочка</v>
          </cell>
          <cell r="G1308" t="str">
            <v>Северо-Запад</v>
          </cell>
          <cell r="H1308" t="str">
            <v>Северо-Запад 2</v>
          </cell>
          <cell r="I1308" t="str">
            <v>Кластер Северо-Запад 09 Тверь-Запад</v>
          </cell>
          <cell r="J1308" t="str">
            <v>Тверская обл.</v>
          </cell>
          <cell r="K1308" t="str">
            <v>07.11.2018</v>
          </cell>
          <cell r="L1308" t="str">
            <v>170030</v>
          </cell>
          <cell r="M1308" t="str">
            <v>г.Тверь</v>
          </cell>
          <cell r="N1308" t="str">
            <v>г.Тверь, Королева ул, 7</v>
          </cell>
          <cell r="O1308" t="str">
            <v>Аренда</v>
          </cell>
        </row>
        <row r="1309">
          <cell r="A1309" t="str">
            <v>O784</v>
          </cell>
          <cell r="B1309" t="str">
            <v>15853-Пятерочка</v>
          </cell>
          <cell r="C1309" t="str">
            <v>15853</v>
          </cell>
          <cell r="D1309" t="str">
            <v>X500/13CTO784</v>
          </cell>
          <cell r="E1309" t="str">
            <v>E1027312</v>
          </cell>
          <cell r="F1309" t="str">
            <v>ТС Пятерочка</v>
          </cell>
          <cell r="G1309" t="str">
            <v>Северо-Запад</v>
          </cell>
          <cell r="H1309" t="str">
            <v>Северо-Запад 2</v>
          </cell>
          <cell r="I1309" t="str">
            <v>Кластер Северо-Запад 07 Тверь-Центр</v>
          </cell>
          <cell r="J1309" t="str">
            <v>Тверская обл.</v>
          </cell>
          <cell r="K1309" t="str">
            <v>19.10.2018</v>
          </cell>
          <cell r="L1309" t="str">
            <v>170001</v>
          </cell>
          <cell r="M1309" t="str">
            <v>г.Тверь</v>
          </cell>
          <cell r="N1309" t="str">
            <v>г.Тверь, Карла Маркса ул, 3</v>
          </cell>
          <cell r="O1309" t="str">
            <v>Аренда</v>
          </cell>
        </row>
        <row r="1310">
          <cell r="A1310" t="str">
            <v>O785</v>
          </cell>
          <cell r="B1310" t="str">
            <v>15851-Пятерочка</v>
          </cell>
          <cell r="C1310" t="str">
            <v>15851</v>
          </cell>
          <cell r="D1310" t="str">
            <v>X500/13CTO785</v>
          </cell>
          <cell r="E1310" t="str">
            <v>E1027310</v>
          </cell>
          <cell r="F1310" t="str">
            <v>ТС Пятерочка</v>
          </cell>
          <cell r="G1310" t="str">
            <v>Северо-Запад</v>
          </cell>
          <cell r="H1310" t="str">
            <v>Северо-Запад 2</v>
          </cell>
          <cell r="I1310" t="str">
            <v>Кластер Северо-Запад 08 Тверь-Восток</v>
          </cell>
          <cell r="J1310" t="str">
            <v>Тверская обл.</v>
          </cell>
          <cell r="K1310" t="str">
            <v>31.10.2018</v>
          </cell>
          <cell r="L1310" t="str">
            <v>171984</v>
          </cell>
          <cell r="M1310" t="str">
            <v>г.Бежецк</v>
          </cell>
          <cell r="N1310" t="str">
            <v>г.Бежецк, Рядового Николаева наб, 10</v>
          </cell>
          <cell r="O1310" t="str">
            <v>Аренда</v>
          </cell>
        </row>
        <row r="1311">
          <cell r="A1311" t="str">
            <v>O786</v>
          </cell>
          <cell r="B1311" t="str">
            <v>15852-Пятерочка</v>
          </cell>
          <cell r="C1311" t="str">
            <v>15852</v>
          </cell>
          <cell r="D1311" t="str">
            <v>X500/13CTO786</v>
          </cell>
          <cell r="E1311" t="str">
            <v>E1027311</v>
          </cell>
          <cell r="F1311" t="str">
            <v>ТС Пятерочка</v>
          </cell>
          <cell r="G1311" t="str">
            <v>Северо-Запад</v>
          </cell>
          <cell r="H1311" t="str">
            <v>Северо-Запад 2</v>
          </cell>
          <cell r="I1311" t="str">
            <v>Кластер Северо-Запад 09 Тверь-Запад</v>
          </cell>
          <cell r="J1311" t="str">
            <v>Тверская обл.</v>
          </cell>
          <cell r="K1311" t="str">
            <v>16.11.2018</v>
          </cell>
          <cell r="L1311" t="str">
            <v>172610</v>
          </cell>
          <cell r="M1311" t="str">
            <v>г.Западная Двина</v>
          </cell>
          <cell r="N1311" t="str">
            <v>г.Западная Двина, Ленина ул, 38</v>
          </cell>
          <cell r="O1311" t="str">
            <v>Аренда</v>
          </cell>
        </row>
        <row r="1312">
          <cell r="A1312" t="str">
            <v>O790</v>
          </cell>
          <cell r="B1312" t="str">
            <v>15854-Пятерочка</v>
          </cell>
          <cell r="C1312" t="str">
            <v>15854</v>
          </cell>
          <cell r="D1312" t="str">
            <v>X500/13CTO790</v>
          </cell>
          <cell r="E1312" t="str">
            <v>E1027313</v>
          </cell>
          <cell r="F1312" t="str">
            <v>ТС Пятерочка</v>
          </cell>
          <cell r="G1312" t="str">
            <v>Северо-Запад</v>
          </cell>
          <cell r="H1312" t="str">
            <v>Северо-Запад 2</v>
          </cell>
          <cell r="I1312" t="str">
            <v>Кластер Северо-Запад 07 Тверь-Центр</v>
          </cell>
          <cell r="J1312" t="str">
            <v>Тверская обл.</v>
          </cell>
          <cell r="K1312" t="str">
            <v>23.10.2018</v>
          </cell>
          <cell r="L1312" t="str">
            <v>171841</v>
          </cell>
          <cell r="M1312" t="str">
            <v>г.Удомля</v>
          </cell>
          <cell r="N1312" t="str">
            <v>г.Удомля, Курчатова пр-кт, 26А</v>
          </cell>
          <cell r="O1312" t="str">
            <v>Аренда</v>
          </cell>
        </row>
        <row r="1313">
          <cell r="A1313" t="str">
            <v>O793</v>
          </cell>
          <cell r="B1313" t="str">
            <v>15856-Пятерочка</v>
          </cell>
          <cell r="C1313" t="str">
            <v>15856</v>
          </cell>
          <cell r="D1313" t="str">
            <v>X500/13CTO793</v>
          </cell>
          <cell r="E1313" t="str">
            <v>E1027315</v>
          </cell>
          <cell r="F1313" t="str">
            <v>ТС Пятерочка</v>
          </cell>
          <cell r="G1313" t="str">
            <v>Северо-Запад</v>
          </cell>
          <cell r="H1313" t="str">
            <v>Северо-Запад 2</v>
          </cell>
          <cell r="I1313" t="str">
            <v>Кластер Северо-Запад 09 Тверь-Запад</v>
          </cell>
          <cell r="J1313" t="str">
            <v>Тверская обл.</v>
          </cell>
          <cell r="K1313" t="str">
            <v>02.11.2018</v>
          </cell>
          <cell r="L1313" t="str">
            <v>172527</v>
          </cell>
          <cell r="M1313" t="str">
            <v>г.Нелидово</v>
          </cell>
          <cell r="N1313" t="str">
            <v>г.Нелидово, Кирова ул, 18</v>
          </cell>
          <cell r="O1313" t="str">
            <v>Аренда</v>
          </cell>
        </row>
        <row r="1314">
          <cell r="A1314" t="str">
            <v>O794</v>
          </cell>
          <cell r="B1314" t="str">
            <v>15859-Пятерочка</v>
          </cell>
          <cell r="C1314" t="str">
            <v>15859</v>
          </cell>
          <cell r="D1314" t="str">
            <v>X500/13CTO794</v>
          </cell>
          <cell r="E1314" t="str">
            <v>E1027318</v>
          </cell>
          <cell r="F1314" t="str">
            <v>ТС Пятерочка</v>
          </cell>
          <cell r="G1314" t="str">
            <v>Северо-Запад</v>
          </cell>
          <cell r="H1314" t="str">
            <v>Северо-Запад 2</v>
          </cell>
          <cell r="I1314" t="str">
            <v>Кластер Северо-Запад 09 Тверь-Запад</v>
          </cell>
          <cell r="J1314" t="str">
            <v>Тверская обл.</v>
          </cell>
          <cell r="K1314" t="str">
            <v>16.11.2018</v>
          </cell>
          <cell r="L1314" t="str">
            <v>170030</v>
          </cell>
          <cell r="M1314" t="str">
            <v>г.Тверь</v>
          </cell>
          <cell r="N1314" t="str">
            <v>г.Тверь, Левитана ул, 28 п1-3,12,60</v>
          </cell>
          <cell r="O1314" t="str">
            <v>Аренда</v>
          </cell>
        </row>
        <row r="1315">
          <cell r="A1315" t="str">
            <v>O795</v>
          </cell>
          <cell r="B1315" t="str">
            <v>15857-Пятерочка</v>
          </cell>
          <cell r="C1315" t="str">
            <v>15857</v>
          </cell>
          <cell r="D1315" t="str">
            <v>X500/13CTO795</v>
          </cell>
          <cell r="E1315" t="str">
            <v>E1027316</v>
          </cell>
          <cell r="F1315" t="str">
            <v>ТС Пятерочка</v>
          </cell>
          <cell r="G1315" t="str">
            <v>Северо-Запад</v>
          </cell>
          <cell r="H1315" t="str">
            <v>Северо-Запад 2</v>
          </cell>
          <cell r="I1315" t="str">
            <v>Кластер Северо-Запад 07 Тверь-Центр</v>
          </cell>
          <cell r="J1315" t="str">
            <v>Тверская обл.</v>
          </cell>
          <cell r="K1315" t="str">
            <v>09.11.2018</v>
          </cell>
          <cell r="L1315" t="str">
            <v>170027</v>
          </cell>
          <cell r="M1315" t="str">
            <v>г.Тверь</v>
          </cell>
          <cell r="N1315" t="str">
            <v>г.Тверь, Ильи Касьянова ул, 13</v>
          </cell>
          <cell r="O1315" t="str">
            <v>Аренда</v>
          </cell>
        </row>
        <row r="1316">
          <cell r="A1316" t="str">
            <v>O796</v>
          </cell>
          <cell r="B1316" t="str">
            <v>15861-Пятерочка</v>
          </cell>
          <cell r="C1316" t="str">
            <v>15861</v>
          </cell>
          <cell r="D1316" t="str">
            <v>X500/13CTO796</v>
          </cell>
          <cell r="E1316" t="str">
            <v>E1027320</v>
          </cell>
          <cell r="F1316" t="str">
            <v>ТС Пятерочка</v>
          </cell>
          <cell r="G1316" t="str">
            <v>Северо-Запад</v>
          </cell>
          <cell r="H1316" t="str">
            <v>Северо-Запад 2</v>
          </cell>
          <cell r="I1316" t="str">
            <v>Кластер Северо-Запад 09 Тверь-Запад</v>
          </cell>
          <cell r="J1316" t="str">
            <v>Тверская обл.</v>
          </cell>
          <cell r="K1316" t="str">
            <v>09.11.2018</v>
          </cell>
          <cell r="L1316" t="str">
            <v>172840</v>
          </cell>
          <cell r="M1316" t="str">
            <v>г.Торопец</v>
          </cell>
          <cell r="N1316" t="str">
            <v>г.Торопец, Соловьева ул, 12/65</v>
          </cell>
          <cell r="O1316" t="str">
            <v>Аренда</v>
          </cell>
        </row>
        <row r="1317">
          <cell r="A1317" t="str">
            <v>O797</v>
          </cell>
          <cell r="B1317" t="str">
            <v>15858-Пятерочка</v>
          </cell>
          <cell r="C1317" t="str">
            <v>15858</v>
          </cell>
          <cell r="D1317" t="str">
            <v>X500/13CTO797</v>
          </cell>
          <cell r="E1317" t="str">
            <v>E1027317</v>
          </cell>
          <cell r="F1317" t="str">
            <v>ТС Пятерочка</v>
          </cell>
          <cell r="G1317" t="str">
            <v>Северо-Запад</v>
          </cell>
          <cell r="H1317" t="str">
            <v>Северо-Запад 2</v>
          </cell>
          <cell r="I1317" t="str">
            <v>Кластер Северо-Запад 09 Тверь-Запад</v>
          </cell>
          <cell r="J1317" t="str">
            <v>Тверская обл.</v>
          </cell>
          <cell r="K1317" t="str">
            <v>23.11.2018</v>
          </cell>
          <cell r="L1317" t="str">
            <v>170032</v>
          </cell>
          <cell r="M1317" t="str">
            <v>г.Тверь,п.Химинститута</v>
          </cell>
          <cell r="N1317" t="str">
            <v>г.Тверь,п.Химинститута28</v>
          </cell>
          <cell r="O1317" t="str">
            <v>Аренда</v>
          </cell>
        </row>
        <row r="1318">
          <cell r="A1318" t="str">
            <v>O799</v>
          </cell>
          <cell r="B1318" t="str">
            <v>15855-Пятерочка</v>
          </cell>
          <cell r="C1318" t="str">
            <v>15855</v>
          </cell>
          <cell r="D1318" t="str">
            <v>X500/13CTO799</v>
          </cell>
          <cell r="E1318" t="str">
            <v>E1027314</v>
          </cell>
          <cell r="F1318" t="str">
            <v>ТС Пятерочка</v>
          </cell>
          <cell r="G1318" t="str">
            <v>Северо-Запад</v>
          </cell>
          <cell r="H1318" t="str">
            <v>Северо-Запад 2</v>
          </cell>
          <cell r="I1318" t="str">
            <v>Кластер Северо-Запад 07 Тверь-Центр</v>
          </cell>
          <cell r="J1318" t="str">
            <v>Тверская обл.</v>
          </cell>
          <cell r="K1318" t="str">
            <v>01.11.2018</v>
          </cell>
          <cell r="L1318" t="str">
            <v>171842</v>
          </cell>
          <cell r="M1318" t="str">
            <v>г.Удомля</v>
          </cell>
          <cell r="N1318" t="str">
            <v>г.Удомля, Автодорожная ул, 11</v>
          </cell>
          <cell r="O1318" t="str">
            <v>Аренда</v>
          </cell>
        </row>
        <row r="1319">
          <cell r="A1319" t="str">
            <v>O803</v>
          </cell>
          <cell r="B1319" t="str">
            <v>15596-Пятерочка</v>
          </cell>
          <cell r="C1319" t="str">
            <v>15596</v>
          </cell>
          <cell r="D1319" t="str">
            <v>X500/13SZO803</v>
          </cell>
          <cell r="E1319" t="str">
            <v>E1027331</v>
          </cell>
          <cell r="F1319" t="str">
            <v>ТС Пятерочка</v>
          </cell>
          <cell r="G1319" t="str">
            <v>Северо-Запад</v>
          </cell>
          <cell r="H1319" t="str">
            <v>Северо-Запад 1</v>
          </cell>
          <cell r="I1319" t="str">
            <v>Кластер Северо-Запад 01 ЛО Волхов-Тихвин</v>
          </cell>
          <cell r="J1319" t="str">
            <v>Ленинградская обл.</v>
          </cell>
          <cell r="K1319" t="str">
            <v>03.12.2018</v>
          </cell>
          <cell r="L1319" t="str">
            <v>187553</v>
          </cell>
          <cell r="M1319" t="str">
            <v>г.Тихвин</v>
          </cell>
          <cell r="N1319" t="str">
            <v>г.Тихвин, 1-й А мкр, 1А</v>
          </cell>
          <cell r="O1319" t="str">
            <v>Аренда</v>
          </cell>
        </row>
        <row r="1320">
          <cell r="A1320" t="str">
            <v>O806</v>
          </cell>
          <cell r="B1320" t="str">
            <v>15726-Пятерочка</v>
          </cell>
          <cell r="C1320" t="str">
            <v>15726</v>
          </cell>
          <cell r="D1320" t="str">
            <v>X500/13SZO806</v>
          </cell>
          <cell r="E1320" t="str">
            <v>E1027495</v>
          </cell>
          <cell r="F1320" t="str">
            <v>ТС Пятерочка</v>
          </cell>
          <cell r="G1320" t="str">
            <v>Северо-Запад</v>
          </cell>
          <cell r="H1320" t="str">
            <v>Северо-Запад 1</v>
          </cell>
          <cell r="I1320" t="str">
            <v>Кластер Северо-Запад 18 Кировск</v>
          </cell>
          <cell r="J1320" t="str">
            <v>г. Санкт-Петербург</v>
          </cell>
          <cell r="K1320" t="str">
            <v>30.11.2018</v>
          </cell>
          <cell r="L1320" t="str">
            <v>196641</v>
          </cell>
          <cell r="M1320" t="str">
            <v>г.Санкт-Петербург,п.Металлострой</v>
          </cell>
          <cell r="N1320" t="str">
            <v>г.Санкт-Петербург,п.Металл..., Центральная ул, 19 п.73Н,75Н,</v>
          </cell>
          <cell r="O1320" t="str">
            <v>Аренда</v>
          </cell>
        </row>
        <row r="1321">
          <cell r="A1321" t="str">
            <v>O820</v>
          </cell>
          <cell r="B1321" t="str">
            <v>15899-Пятерочка</v>
          </cell>
          <cell r="C1321" t="str">
            <v>15899</v>
          </cell>
          <cell r="D1321" t="str">
            <v>X500/13SZO820</v>
          </cell>
          <cell r="E1321" t="str">
            <v>E1027497</v>
          </cell>
          <cell r="F1321" t="str">
            <v>ТС Пятерочка</v>
          </cell>
          <cell r="G1321" t="str">
            <v>Северо-Запад</v>
          </cell>
          <cell r="H1321" t="str">
            <v>Северо-Запад 2</v>
          </cell>
          <cell r="I1321" t="str">
            <v>Кластер Северо-Запад 04 Новгород</v>
          </cell>
          <cell r="J1321" t="str">
            <v>Новгородская обл.</v>
          </cell>
          <cell r="K1321" t="str">
            <v>20.10.2018</v>
          </cell>
          <cell r="L1321" t="str">
            <v>173015</v>
          </cell>
          <cell r="M1321" t="str">
            <v>г.Великий Новгород</v>
          </cell>
          <cell r="N1321" t="str">
            <v>г.Великий Новгород, Псковская ул, 24</v>
          </cell>
          <cell r="O1321" t="str">
            <v>Аренда</v>
          </cell>
        </row>
        <row r="1322">
          <cell r="A1322" t="str">
            <v>O845</v>
          </cell>
          <cell r="B1322" t="str">
            <v>15925-Пятерочка</v>
          </cell>
          <cell r="C1322" t="str">
            <v>15925</v>
          </cell>
          <cell r="D1322" t="str">
            <v>X500/13CTO845</v>
          </cell>
          <cell r="E1322" t="str">
            <v>E1028545</v>
          </cell>
          <cell r="F1322" t="str">
            <v>ТС Пятерочка</v>
          </cell>
          <cell r="G1322" t="str">
            <v>Северо-Запад</v>
          </cell>
          <cell r="H1322" t="str">
            <v>Северо-Запад 2</v>
          </cell>
          <cell r="I1322" t="str">
            <v>Кластер Северо-Запад 08 Тверь-Восток</v>
          </cell>
          <cell r="J1322" t="str">
            <v>Тверская обл.</v>
          </cell>
          <cell r="K1322" t="str">
            <v>14.12.2018</v>
          </cell>
          <cell r="L1322" t="str">
            <v>170019</v>
          </cell>
          <cell r="M1322" t="str">
            <v>г.Тверь</v>
          </cell>
          <cell r="N1322" t="str">
            <v>г.Тверь, Академика Туполева ул, 111</v>
          </cell>
          <cell r="O1322" t="str">
            <v>Аренда</v>
          </cell>
        </row>
        <row r="1323">
          <cell r="A1323" t="str">
            <v>O854</v>
          </cell>
          <cell r="B1323" t="str">
            <v>15927-Пятерочка</v>
          </cell>
          <cell r="C1323" t="str">
            <v>15927</v>
          </cell>
          <cell r="D1323" t="str">
            <v>X500/13SZO854</v>
          </cell>
          <cell r="E1323" t="str">
            <v>E1028547</v>
          </cell>
          <cell r="F1323" t="str">
            <v>ТС Пятерочка</v>
          </cell>
          <cell r="G1323" t="str">
            <v>Северо-Запад</v>
          </cell>
          <cell r="H1323" t="str">
            <v>Северо-Запад 3</v>
          </cell>
          <cell r="I1323" t="str">
            <v>Кластер Северо-Запад 19 СПБ-Охта</v>
          </cell>
          <cell r="J1323" t="str">
            <v>г. Санкт-Петербург</v>
          </cell>
          <cell r="K1323" t="str">
            <v>06.11.2018</v>
          </cell>
          <cell r="L1323" t="str">
            <v>195197</v>
          </cell>
          <cell r="M1323" t="str">
            <v>г.Санкт-Петербург</v>
          </cell>
          <cell r="N1323" t="str">
            <v>г.Санкт-Петербург, Маршала Блюхера пр-кт, 11 к.2,с.1п1-</v>
          </cell>
          <cell r="O1323" t="str">
            <v>Аренда</v>
          </cell>
        </row>
        <row r="1324">
          <cell r="A1324" t="str">
            <v>O871</v>
          </cell>
          <cell r="B1324" t="str">
            <v>15775-Пятерочка</v>
          </cell>
          <cell r="C1324" t="str">
            <v>15775</v>
          </cell>
          <cell r="D1324" t="str">
            <v>X500/13SZO871</v>
          </cell>
          <cell r="E1324" t="str">
            <v>E1028705</v>
          </cell>
          <cell r="F1324" t="str">
            <v>ТС Пятерочка</v>
          </cell>
          <cell r="G1324" t="str">
            <v>Северо-Запад</v>
          </cell>
          <cell r="H1324" t="str">
            <v>Северо-Запад 1</v>
          </cell>
          <cell r="I1324" t="str">
            <v>Кластер Северо-Запад 18 Кировск</v>
          </cell>
          <cell r="J1324" t="str">
            <v>г. Санкт-Петербург</v>
          </cell>
          <cell r="K1324" t="str">
            <v>31.10.2018</v>
          </cell>
          <cell r="L1324" t="str">
            <v>192177</v>
          </cell>
          <cell r="M1324" t="str">
            <v>г.Санкт-Петербург</v>
          </cell>
          <cell r="N1324" t="str">
            <v>г.Санкт-Петербург, Шлиссельбургский пр-кт, 37 л.А,чп.1-Н</v>
          </cell>
          <cell r="O1324" t="str">
            <v>Аренда</v>
          </cell>
        </row>
        <row r="1325">
          <cell r="A1325" t="str">
            <v>O873</v>
          </cell>
          <cell r="B1325" t="str">
            <v>15936-Пятерочка</v>
          </cell>
          <cell r="C1325" t="str">
            <v>15936</v>
          </cell>
          <cell r="D1325" t="str">
            <v>X500/13CTO873</v>
          </cell>
          <cell r="E1325" t="str">
            <v>E1028707</v>
          </cell>
          <cell r="F1325" t="str">
            <v>ТС Пятерочка</v>
          </cell>
          <cell r="G1325" t="str">
            <v>Северо-Запад</v>
          </cell>
          <cell r="H1325" t="str">
            <v>Северо-Запад 2</v>
          </cell>
          <cell r="I1325" t="str">
            <v>Кластер Северо-Запад 08 Тверь-Восток</v>
          </cell>
          <cell r="J1325" t="str">
            <v>Тверская обл.</v>
          </cell>
          <cell r="K1325" t="str">
            <v>05.02.2019</v>
          </cell>
          <cell r="L1325" t="str">
            <v>170015</v>
          </cell>
          <cell r="M1325" t="str">
            <v>г.Тверь,п.Литвинки</v>
          </cell>
          <cell r="N1325" t="str">
            <v>г.Тверь,п.Литвинки1А пом.01</v>
          </cell>
          <cell r="O1325" t="str">
            <v>Аренда</v>
          </cell>
        </row>
        <row r="1326">
          <cell r="A1326" t="str">
            <v>O878</v>
          </cell>
          <cell r="B1326" t="str">
            <v>15956-Пятерочка</v>
          </cell>
          <cell r="C1326" t="str">
            <v>15956</v>
          </cell>
          <cell r="D1326" t="str">
            <v>X500/13SZO878</v>
          </cell>
          <cell r="E1326" t="str">
            <v>E1028717</v>
          </cell>
          <cell r="F1326" t="str">
            <v>ТС Пятерочка</v>
          </cell>
          <cell r="G1326" t="str">
            <v>Северо-Запад</v>
          </cell>
          <cell r="H1326" t="str">
            <v>Северо-Запад 2</v>
          </cell>
          <cell r="I1326" t="str">
            <v>Кластер Северо-Запад 04 Новгород</v>
          </cell>
          <cell r="J1326" t="str">
            <v>Новгородская обл.</v>
          </cell>
          <cell r="K1326" t="str">
            <v>09.11.2018</v>
          </cell>
          <cell r="L1326" t="str">
            <v>173020</v>
          </cell>
          <cell r="M1326" t="str">
            <v>г.Великий Новгород</v>
          </cell>
          <cell r="N1326" t="str">
            <v>г.Великий Новгород, Большая Московская ул, 104 к.1</v>
          </cell>
          <cell r="O1326" t="str">
            <v>Аренда</v>
          </cell>
        </row>
        <row r="1327">
          <cell r="A1327" t="str">
            <v>O891</v>
          </cell>
          <cell r="B1327" t="str">
            <v>15352-Пятерочка</v>
          </cell>
          <cell r="C1327" t="str">
            <v>15352</v>
          </cell>
          <cell r="D1327" t="str">
            <v>X500/13SZO891</v>
          </cell>
          <cell r="E1327" t="str">
            <v>E1028755</v>
          </cell>
          <cell r="F1327" t="str">
            <v>ТС Пятерочка</v>
          </cell>
          <cell r="G1327" t="str">
            <v>Северо-Запад</v>
          </cell>
          <cell r="H1327" t="str">
            <v>Северо-Запад 1</v>
          </cell>
          <cell r="I1327" t="str">
            <v>Кластер Северо-Запад 18 Кировск</v>
          </cell>
          <cell r="J1327" t="str">
            <v>Ленинградская обл.</v>
          </cell>
          <cell r="K1327" t="str">
            <v>19.10.2018</v>
          </cell>
          <cell r="L1327" t="str">
            <v>188683</v>
          </cell>
          <cell r="M1327" t="str">
            <v>гп. им.Свердлова</v>
          </cell>
          <cell r="N1327" t="str">
            <v>гп. им.Свердлова, Овцинская ул, 70 п.1-Н</v>
          </cell>
          <cell r="O1327" t="str">
            <v>Аренда</v>
          </cell>
        </row>
        <row r="1328">
          <cell r="A1328" t="str">
            <v>O896</v>
          </cell>
          <cell r="B1328" t="str">
            <v>15892-Пятерочка</v>
          </cell>
          <cell r="C1328" t="str">
            <v>15892</v>
          </cell>
          <cell r="D1328" t="str">
            <v>X500/13SZO896</v>
          </cell>
          <cell r="E1328" t="str">
            <v>E1028546</v>
          </cell>
          <cell r="F1328" t="str">
            <v>ТС Пятерочка</v>
          </cell>
          <cell r="G1328" t="str">
            <v>Северо-Запад</v>
          </cell>
          <cell r="H1328" t="str">
            <v>Северо-Запад 3</v>
          </cell>
          <cell r="I1328" t="str">
            <v>Кластер Северо-Запад 13 СПБ Юго-Запад</v>
          </cell>
          <cell r="J1328" t="str">
            <v>г. Санкт-Петербург</v>
          </cell>
          <cell r="K1328" t="str">
            <v>31.03.2020</v>
          </cell>
          <cell r="L1328" t="str">
            <v>192242</v>
          </cell>
          <cell r="M1328" t="str">
            <v>г.Санкт-Петербург</v>
          </cell>
          <cell r="N1328" t="str">
            <v>г.Санкт-Петербург, Будапештская ул, 2 к1с1нп42Н,</v>
          </cell>
          <cell r="O1328" t="str">
            <v>Аренда</v>
          </cell>
        </row>
        <row r="1329">
          <cell r="A1329" t="str">
            <v>O914</v>
          </cell>
          <cell r="B1329" t="str">
            <v>16023-Пятерочка</v>
          </cell>
          <cell r="C1329" t="str">
            <v>16023</v>
          </cell>
          <cell r="D1329" t="str">
            <v>X500/13CTO914</v>
          </cell>
          <cell r="E1329" t="str">
            <v>E1028783</v>
          </cell>
          <cell r="F1329" t="str">
            <v>ТС Пятерочка</v>
          </cell>
          <cell r="G1329" t="str">
            <v>Северо-Запад</v>
          </cell>
          <cell r="H1329" t="str">
            <v>Северо-Запад 2</v>
          </cell>
          <cell r="I1329" t="str">
            <v>Кластер Северо-Запад 08 Тверь-Восток</v>
          </cell>
          <cell r="J1329" t="str">
            <v>Тверская обл.</v>
          </cell>
          <cell r="K1329" t="str">
            <v>14.12.2018</v>
          </cell>
          <cell r="L1329" t="str">
            <v>170021</v>
          </cell>
          <cell r="M1329" t="str">
            <v>г.Тверь</v>
          </cell>
          <cell r="N1329" t="str">
            <v>г.Тверь, Красина 2-я ул, 78 п.II</v>
          </cell>
          <cell r="O1329" t="str">
            <v>Собственность</v>
          </cell>
        </row>
        <row r="1330">
          <cell r="A1330" t="str">
            <v>O915</v>
          </cell>
          <cell r="B1330" t="str">
            <v>16013-Пятерочка</v>
          </cell>
          <cell r="C1330" t="str">
            <v>16013</v>
          </cell>
          <cell r="D1330" t="str">
            <v>X500/13CTO915</v>
          </cell>
          <cell r="E1330" t="str">
            <v>E1028730</v>
          </cell>
          <cell r="F1330" t="str">
            <v>ТС Пятерочка</v>
          </cell>
          <cell r="G1330" t="str">
            <v>Северо-Запад</v>
          </cell>
          <cell r="H1330" t="str">
            <v>Северо-Запад 2</v>
          </cell>
          <cell r="I1330" t="str">
            <v>Кластер Северо-Запад 07 Тверь-Центр</v>
          </cell>
          <cell r="J1330" t="str">
            <v>Тверская обл.</v>
          </cell>
          <cell r="K1330" t="str">
            <v>06.12.2018</v>
          </cell>
          <cell r="L1330" t="str">
            <v>172008</v>
          </cell>
          <cell r="M1330" t="str">
            <v>г.Торжок</v>
          </cell>
          <cell r="N1330" t="str">
            <v>г.Торжок, Дзержинского ул, 32</v>
          </cell>
          <cell r="O1330" t="str">
            <v>Аренда</v>
          </cell>
        </row>
        <row r="1331">
          <cell r="A1331" t="str">
            <v>O916</v>
          </cell>
          <cell r="B1331" t="str">
            <v>16012-Пятерочка</v>
          </cell>
          <cell r="C1331" t="str">
            <v>16012</v>
          </cell>
          <cell r="D1331" t="str">
            <v>X500/13CTO916</v>
          </cell>
          <cell r="E1331" t="str">
            <v>E1028729</v>
          </cell>
          <cell r="F1331" t="str">
            <v>ТС Пятерочка</v>
          </cell>
          <cell r="G1331" t="str">
            <v>Северо-Запад</v>
          </cell>
          <cell r="H1331" t="str">
            <v>Северо-Запад 2</v>
          </cell>
          <cell r="I1331" t="str">
            <v>Кластер Северо-Запад 07 Тверь-Центр</v>
          </cell>
          <cell r="J1331" t="str">
            <v>Тверская обл.</v>
          </cell>
          <cell r="K1331" t="str">
            <v>19.11.2018</v>
          </cell>
          <cell r="L1331" t="str">
            <v>170004</v>
          </cell>
          <cell r="M1331" t="str">
            <v>г.Тверь</v>
          </cell>
          <cell r="N1331" t="str">
            <v>г.Тверь, Строителей ул, 14</v>
          </cell>
          <cell r="O1331" t="str">
            <v>Аренда</v>
          </cell>
        </row>
        <row r="1332">
          <cell r="A1332" t="str">
            <v>O919</v>
          </cell>
          <cell r="B1332" t="str">
            <v>15588-Пятерочка</v>
          </cell>
          <cell r="C1332" t="str">
            <v>15588</v>
          </cell>
          <cell r="D1332" t="str">
            <v>X500/13SZO919</v>
          </cell>
          <cell r="E1332" t="str">
            <v>E1028731</v>
          </cell>
          <cell r="F1332" t="str">
            <v>ТС Пятерочка</v>
          </cell>
          <cell r="G1332" t="str">
            <v>Северо-Запад</v>
          </cell>
          <cell r="H1332" t="str">
            <v>Северо-Запад 1</v>
          </cell>
          <cell r="I1332" t="str">
            <v>Кластер Северо-Запад 16 Карелия</v>
          </cell>
          <cell r="J1332" t="str">
            <v>Республика Карелия</v>
          </cell>
          <cell r="K1332" t="str">
            <v>31.10.2018</v>
          </cell>
          <cell r="L1332" t="str">
            <v>186000</v>
          </cell>
          <cell r="M1332" t="str">
            <v>г.Олонец</v>
          </cell>
          <cell r="N1332" t="str">
            <v>г.Олонец, Свирских Дивизий ул, 6</v>
          </cell>
          <cell r="O1332" t="str">
            <v>Аренда</v>
          </cell>
        </row>
        <row r="1333">
          <cell r="A1333" t="str">
            <v>O920</v>
          </cell>
          <cell r="B1333" t="str">
            <v>15880-Пятерочка</v>
          </cell>
          <cell r="C1333" t="str">
            <v>15880</v>
          </cell>
          <cell r="D1333" t="str">
            <v>X500/13SZO920</v>
          </cell>
          <cell r="E1333" t="str">
            <v>E1027494</v>
          </cell>
          <cell r="F1333" t="str">
            <v>ТС Пятерочка</v>
          </cell>
          <cell r="G1333" t="str">
            <v>Северо-Запад</v>
          </cell>
          <cell r="H1333" t="str">
            <v>Северо-Запад 2</v>
          </cell>
          <cell r="I1333" t="str">
            <v>Кластер Северо-Запад 06 Великие Луки</v>
          </cell>
          <cell r="J1333" t="str">
            <v>Псковская обл.</v>
          </cell>
          <cell r="K1333" t="str">
            <v>14.11.2018</v>
          </cell>
          <cell r="L1333" t="str">
            <v>182277</v>
          </cell>
          <cell r="M1333" t="str">
            <v>рп.Сосновый Бор</v>
          </cell>
          <cell r="N1333" t="str">
            <v>рп.Сосновый Бор, Солнечная ул, 16</v>
          </cell>
          <cell r="O1333" t="str">
            <v>Аренда</v>
          </cell>
        </row>
        <row r="1334">
          <cell r="A1334" t="str">
            <v>O929</v>
          </cell>
          <cell r="B1334" t="str">
            <v>15699-Пятерочка</v>
          </cell>
          <cell r="C1334" t="str">
            <v>15699</v>
          </cell>
          <cell r="D1334" t="str">
            <v>X500/13SZO929</v>
          </cell>
          <cell r="E1334" t="str">
            <v>E1028733</v>
          </cell>
          <cell r="F1334" t="str">
            <v>ТС Пятерочка</v>
          </cell>
          <cell r="G1334" t="str">
            <v>Северо-Запад</v>
          </cell>
          <cell r="H1334" t="str">
            <v>Северо-Запад 1</v>
          </cell>
          <cell r="I1334" t="str">
            <v>Кластер Северо-Запад 16 Карелия</v>
          </cell>
          <cell r="J1334" t="str">
            <v>Республика Карелия</v>
          </cell>
          <cell r="K1334" t="str">
            <v>13.12.2018</v>
          </cell>
          <cell r="L1334" t="str">
            <v>185033</v>
          </cell>
          <cell r="M1334" t="str">
            <v>г.Петрозаводск</v>
          </cell>
          <cell r="N1334" t="str">
            <v>г.Петрозаводск, Антонова ул, 9Б</v>
          </cell>
          <cell r="O1334" t="str">
            <v>Аренда</v>
          </cell>
        </row>
        <row r="1335">
          <cell r="A1335" t="str">
            <v>Q001</v>
          </cell>
          <cell r="B1335" t="str">
            <v>6626-Пятерочка</v>
          </cell>
          <cell r="C1335" t="str">
            <v>6626</v>
          </cell>
          <cell r="D1335" t="str">
            <v>X500/13SZQ001</v>
          </cell>
          <cell r="E1335" t="str">
            <v>E1010569</v>
          </cell>
          <cell r="F1335" t="str">
            <v>ТС Пятерочка</v>
          </cell>
          <cell r="G1335" t="str">
            <v>Северо-Запад</v>
          </cell>
          <cell r="H1335" t="str">
            <v>Северо-Запад 1</v>
          </cell>
          <cell r="I1335" t="str">
            <v>Кластер Северо-Запад 15 Мурманск</v>
          </cell>
          <cell r="J1335" t="str">
            <v>Мурманская обл.</v>
          </cell>
          <cell r="K1335" t="str">
            <v>25.02.2016</v>
          </cell>
          <cell r="L1335" t="str">
            <v>183038</v>
          </cell>
          <cell r="M1335" t="str">
            <v>г.Мурманск</v>
          </cell>
          <cell r="N1335" t="str">
            <v>г.Мурманск, Ленина пр-кт, 82</v>
          </cell>
          <cell r="O1335" t="str">
            <v>Аренда</v>
          </cell>
        </row>
        <row r="1336">
          <cell r="A1336" t="str">
            <v>Q005</v>
          </cell>
          <cell r="B1336" t="str">
            <v>6631-Пятерочка</v>
          </cell>
          <cell r="C1336" t="str">
            <v>6631</v>
          </cell>
          <cell r="D1336" t="str">
            <v>X500/13SZQ005</v>
          </cell>
          <cell r="E1336" t="str">
            <v>E1001644</v>
          </cell>
          <cell r="F1336" t="str">
            <v>ТС Пятерочка</v>
          </cell>
          <cell r="G1336" t="str">
            <v>Северо-Запад</v>
          </cell>
          <cell r="H1336" t="str">
            <v>Северо-Запад 1</v>
          </cell>
          <cell r="I1336" t="str">
            <v>Кластер Северо-Запад 16 Карелия</v>
          </cell>
          <cell r="J1336" t="str">
            <v>Республика Карелия</v>
          </cell>
          <cell r="K1336" t="str">
            <v>11.12.2015</v>
          </cell>
          <cell r="L1336" t="str">
            <v>185005</v>
          </cell>
          <cell r="M1336" t="str">
            <v>г.Петрозаводск</v>
          </cell>
          <cell r="N1336" t="str">
            <v>г.Петрозаводск, Александра Невского пр-кт, 29</v>
          </cell>
          <cell r="O1336" t="str">
            <v>Аренда</v>
          </cell>
        </row>
        <row r="1337">
          <cell r="A1337" t="str">
            <v>Q051</v>
          </cell>
          <cell r="B1337" t="str">
            <v>6662-Пятерочка</v>
          </cell>
          <cell r="C1337" t="str">
            <v>6662</v>
          </cell>
          <cell r="D1337" t="str">
            <v>X500/13SZQ051</v>
          </cell>
          <cell r="E1337" t="str">
            <v>E1010593</v>
          </cell>
          <cell r="F1337" t="str">
            <v>ТС Пятерочка</v>
          </cell>
          <cell r="G1337" t="str">
            <v>Северо-Запад</v>
          </cell>
          <cell r="H1337" t="str">
            <v>Северо-Запад 1</v>
          </cell>
          <cell r="I1337" t="str">
            <v>Кластер Северо-Запад 21 Апатиты</v>
          </cell>
          <cell r="J1337" t="str">
            <v>Мурманская обл.</v>
          </cell>
          <cell r="K1337" t="str">
            <v>10.01.2016</v>
          </cell>
          <cell r="L1337" t="str">
            <v>184530</v>
          </cell>
          <cell r="M1337" t="str">
            <v>г.Оленегорск</v>
          </cell>
          <cell r="N1337" t="str">
            <v>г.Оленегорск, Капитана Иванова ул., 5</v>
          </cell>
          <cell r="O1337" t="str">
            <v>Аренда</v>
          </cell>
        </row>
        <row r="1338">
          <cell r="A1338" t="str">
            <v>Q066</v>
          </cell>
          <cell r="B1338" t="str">
            <v>6629-Пятерочка</v>
          </cell>
          <cell r="C1338" t="str">
            <v>6629</v>
          </cell>
          <cell r="D1338" t="str">
            <v>X500/13SZQ066</v>
          </cell>
          <cell r="E1338" t="str">
            <v>E1010573</v>
          </cell>
          <cell r="F1338" t="str">
            <v>ТС Пятерочка</v>
          </cell>
          <cell r="G1338" t="str">
            <v>Северо-Запад</v>
          </cell>
          <cell r="H1338" t="str">
            <v>Северо-Запад 1</v>
          </cell>
          <cell r="I1338" t="str">
            <v>Кластер Северо-Запад 18 Кировск</v>
          </cell>
          <cell r="J1338" t="str">
            <v>г. Санкт-Петербург</v>
          </cell>
          <cell r="K1338" t="str">
            <v>06.01.2016</v>
          </cell>
          <cell r="L1338" t="str">
            <v>196653</v>
          </cell>
          <cell r="M1338" t="str">
            <v>г.Санкт-Петербург, г.Колпино</v>
          </cell>
          <cell r="N1338" t="str">
            <v>г.Санкт-Петербург, г.Колпино, Веры Слуцкой ул., 32</v>
          </cell>
          <cell r="O1338" t="str">
            <v>Аренда</v>
          </cell>
        </row>
        <row r="1339">
          <cell r="A1339" t="str">
            <v>Q107</v>
          </cell>
          <cell r="B1339" t="str">
            <v>6702-Пятерочка</v>
          </cell>
          <cell r="C1339" t="str">
            <v>6702</v>
          </cell>
          <cell r="D1339" t="str">
            <v>X500/13SZQ107</v>
          </cell>
          <cell r="E1339" t="str">
            <v>E1010623</v>
          </cell>
          <cell r="F1339" t="str">
            <v>ТС Пятерочка</v>
          </cell>
          <cell r="G1339" t="str">
            <v>Северо-Запад</v>
          </cell>
          <cell r="H1339" t="str">
            <v>Северо-Запад 3</v>
          </cell>
          <cell r="I1339" t="str">
            <v>Кластер Северо-Запад 14 СПБ-Центр</v>
          </cell>
          <cell r="J1339" t="str">
            <v>г. Санкт-Петербург</v>
          </cell>
          <cell r="K1339" t="str">
            <v>06.01.2016</v>
          </cell>
          <cell r="L1339" t="str">
            <v>191023</v>
          </cell>
          <cell r="M1339" t="str">
            <v>г.Санкт-Петербург</v>
          </cell>
          <cell r="N1339" t="str">
            <v>г.Санкт-Петербург, Караванная ул., 1 лит.А</v>
          </cell>
          <cell r="O1339" t="str">
            <v>Аренда</v>
          </cell>
        </row>
        <row r="1340">
          <cell r="A1340" t="str">
            <v>Q108</v>
          </cell>
          <cell r="B1340" t="str">
            <v>6486-Пятерочка</v>
          </cell>
          <cell r="C1340" t="str">
            <v>6486</v>
          </cell>
          <cell r="D1340" t="str">
            <v>X500/13SZQ108</v>
          </cell>
          <cell r="E1340" t="str">
            <v>E1010592</v>
          </cell>
          <cell r="F1340" t="str">
            <v>ТС Пятерочка</v>
          </cell>
          <cell r="G1340" t="str">
            <v>Северо-Запад</v>
          </cell>
          <cell r="H1340" t="str">
            <v>Северо-Запад 3</v>
          </cell>
          <cell r="I1340" t="str">
            <v>Кластер Северо-Запад 05 Тосно</v>
          </cell>
          <cell r="J1340" t="str">
            <v>Ленинградская обл.</v>
          </cell>
          <cell r="K1340" t="str">
            <v>05.01.2016</v>
          </cell>
          <cell r="L1340" t="str">
            <v>187000</v>
          </cell>
          <cell r="M1340" t="str">
            <v>г.Тосно</v>
          </cell>
          <cell r="N1340" t="str">
            <v>г.Тосно, Ленина пр-кт, 10</v>
          </cell>
          <cell r="O1340" t="str">
            <v>Аренда</v>
          </cell>
        </row>
        <row r="1341">
          <cell r="A1341" t="str">
            <v>Q117</v>
          </cell>
          <cell r="B1341" t="str">
            <v>6727-Пятерочка</v>
          </cell>
          <cell r="C1341" t="str">
            <v>6727</v>
          </cell>
          <cell r="D1341" t="str">
            <v>X500/13SZQ117</v>
          </cell>
          <cell r="E1341" t="str">
            <v>E1008890</v>
          </cell>
          <cell r="F1341" t="str">
            <v>ТС Пятерочка</v>
          </cell>
          <cell r="G1341" t="str">
            <v>Северо-Запад</v>
          </cell>
          <cell r="H1341" t="str">
            <v>Северо-Запад 3</v>
          </cell>
          <cell r="I1341" t="str">
            <v>Кластер Северо-Запад 17 ЛО-Сертолово</v>
          </cell>
          <cell r="J1341" t="str">
            <v>г. Санкт-Петербург</v>
          </cell>
          <cell r="K1341" t="str">
            <v>06.01.2016</v>
          </cell>
          <cell r="L1341" t="str">
            <v>195297</v>
          </cell>
          <cell r="M1341" t="str">
            <v>г.Санкт-Петербург</v>
          </cell>
          <cell r="N1341" t="str">
            <v>г.Санкт-Петербург, Просвещения пр-кт, 74 к.2,лит.Б</v>
          </cell>
          <cell r="O1341" t="str">
            <v>Аренда</v>
          </cell>
        </row>
        <row r="1342">
          <cell r="A1342" t="str">
            <v>Q129</v>
          </cell>
          <cell r="B1342" t="str">
            <v>6735-Пятерочка</v>
          </cell>
          <cell r="C1342" t="str">
            <v>6735</v>
          </cell>
          <cell r="D1342" t="str">
            <v>X500/13SZQ129</v>
          </cell>
          <cell r="E1342" t="str">
            <v>E1007912</v>
          </cell>
          <cell r="F1342" t="str">
            <v>ТС Пятерочка</v>
          </cell>
          <cell r="G1342" t="str">
            <v>Северо-Запад</v>
          </cell>
          <cell r="H1342" t="str">
            <v>Северо-Запад 2</v>
          </cell>
          <cell r="I1342" t="str">
            <v>Кластер Северо-Запад 04 Новгород</v>
          </cell>
          <cell r="J1342" t="str">
            <v>Новгородская обл.</v>
          </cell>
          <cell r="K1342" t="str">
            <v>20.01.2016</v>
          </cell>
          <cell r="L1342" t="str">
            <v>173020</v>
          </cell>
          <cell r="M1342" t="str">
            <v>г.Великий Новгород</v>
          </cell>
          <cell r="N1342" t="str">
            <v>г.Великий Новгород, Хутынская ул, 21</v>
          </cell>
          <cell r="O1342" t="str">
            <v>Аренда</v>
          </cell>
        </row>
        <row r="1343">
          <cell r="A1343" t="str">
            <v>Q170</v>
          </cell>
          <cell r="B1343" t="str">
            <v>6757-Пятерочка</v>
          </cell>
          <cell r="C1343" t="str">
            <v>6757</v>
          </cell>
          <cell r="D1343" t="str">
            <v>X500/13SZQ170</v>
          </cell>
          <cell r="E1343" t="str">
            <v>E1010646</v>
          </cell>
          <cell r="F1343" t="str">
            <v>ТС Пятерочка</v>
          </cell>
          <cell r="G1343" t="str">
            <v>Северо-Запад</v>
          </cell>
          <cell r="H1343" t="str">
            <v>Северо-Запад 1</v>
          </cell>
          <cell r="I1343" t="str">
            <v>Кластер Северо-Запад 12 СПБ-ЛО-Всеволожс</v>
          </cell>
          <cell r="J1343" t="str">
            <v>г. Санкт-Петербург</v>
          </cell>
          <cell r="K1343" t="str">
            <v>21.02.2017</v>
          </cell>
          <cell r="L1343" t="str">
            <v>193318</v>
          </cell>
          <cell r="M1343" t="str">
            <v>г.Санкт-Петербург</v>
          </cell>
          <cell r="N1343" t="str">
            <v>г.Санкт-Петербург, Коллонтай ул, 12 к.1,лит.А</v>
          </cell>
          <cell r="O1343" t="str">
            <v>Аренда</v>
          </cell>
        </row>
        <row r="1344">
          <cell r="A1344" t="str">
            <v>Q219</v>
          </cell>
          <cell r="B1344" t="str">
            <v>6747-Пятерочка</v>
          </cell>
          <cell r="C1344" t="str">
            <v>6747</v>
          </cell>
          <cell r="D1344" t="str">
            <v>X500/13SZQ219</v>
          </cell>
          <cell r="E1344" t="str">
            <v>E1007796</v>
          </cell>
          <cell r="F1344" t="str">
            <v>ТС Пятерочка</v>
          </cell>
          <cell r="G1344" t="str">
            <v>Северо-Запад</v>
          </cell>
          <cell r="H1344" t="str">
            <v>Северо-Запад 2</v>
          </cell>
          <cell r="I1344" t="str">
            <v>Кластер Северо-Запад 08 Тверь-Восток</v>
          </cell>
          <cell r="J1344" t="str">
            <v>Тверская обл.</v>
          </cell>
          <cell r="K1344" t="str">
            <v>27.01.2016</v>
          </cell>
          <cell r="L1344" t="str">
            <v>170042</v>
          </cell>
          <cell r="M1344" t="str">
            <v>г.Тверь</v>
          </cell>
          <cell r="N1344" t="str">
            <v>г.Тверь, Афанасия Никитина наб., 144</v>
          </cell>
          <cell r="O1344" t="str">
            <v>Аренда</v>
          </cell>
        </row>
        <row r="1345">
          <cell r="A1345" t="str">
            <v>Q221</v>
          </cell>
          <cell r="B1345" t="str">
            <v>6812-Пятерочка</v>
          </cell>
          <cell r="C1345" t="str">
            <v>6812</v>
          </cell>
          <cell r="D1345" t="str">
            <v>X500/13SZQ221</v>
          </cell>
          <cell r="E1345" t="str">
            <v>E1009913</v>
          </cell>
          <cell r="F1345" t="str">
            <v>ТС Пятерочка</v>
          </cell>
          <cell r="G1345" t="str">
            <v>Северо-Запад</v>
          </cell>
          <cell r="H1345" t="str">
            <v>Северо-Запад 3</v>
          </cell>
          <cell r="I1345" t="str">
            <v>Кластер Северо-Запад 13 СПБ Юго-Запад</v>
          </cell>
          <cell r="J1345" t="str">
            <v>г. Санкт-Петербург</v>
          </cell>
          <cell r="K1345" t="str">
            <v>28.01.2016</v>
          </cell>
          <cell r="L1345" t="str">
            <v>196211</v>
          </cell>
          <cell r="M1345" t="str">
            <v>г.Санкт-Петербург</v>
          </cell>
          <cell r="N1345" t="str">
            <v>г.Санкт-Петербург, Юрия Гагарина пр-кт, 20 к.1</v>
          </cell>
          <cell r="O1345" t="str">
            <v>Аренда</v>
          </cell>
        </row>
        <row r="1346">
          <cell r="A1346" t="str">
            <v>Q229</v>
          </cell>
          <cell r="B1346" t="str">
            <v>6861-Пятерочка</v>
          </cell>
          <cell r="C1346" t="str">
            <v>6861</v>
          </cell>
          <cell r="D1346" t="str">
            <v>X500/13SZQ229</v>
          </cell>
          <cell r="E1346" t="str">
            <v>E1011081</v>
          </cell>
          <cell r="F1346" t="str">
            <v>ТС Пятерочка</v>
          </cell>
          <cell r="G1346" t="str">
            <v>Северо-Запад</v>
          </cell>
          <cell r="H1346" t="str">
            <v>Северо-Запад 2</v>
          </cell>
          <cell r="I1346" t="str">
            <v>Кластер Северо-Запад 07 Тверь-Центр</v>
          </cell>
          <cell r="J1346" t="str">
            <v>Тверская обл.</v>
          </cell>
          <cell r="K1346" t="str">
            <v>26.01.2016</v>
          </cell>
          <cell r="L1346" t="str">
            <v>171841</v>
          </cell>
          <cell r="M1346" t="str">
            <v>г.Удомля</v>
          </cell>
          <cell r="N1346" t="str">
            <v>г.Удомля, Курчатова пр-кт, 22А</v>
          </cell>
          <cell r="O1346" t="str">
            <v>Аренда</v>
          </cell>
        </row>
        <row r="1347">
          <cell r="A1347" t="str">
            <v>Q246</v>
          </cell>
          <cell r="B1347" t="str">
            <v>6775-Пятерочка</v>
          </cell>
          <cell r="C1347" t="str">
            <v>6775</v>
          </cell>
          <cell r="D1347" t="str">
            <v>X500/13SZQ246</v>
          </cell>
          <cell r="E1347" t="str">
            <v>E1011078</v>
          </cell>
          <cell r="F1347" t="str">
            <v>ТС Пятерочка</v>
          </cell>
          <cell r="G1347" t="str">
            <v>Северо-Запад</v>
          </cell>
          <cell r="H1347" t="str">
            <v>Северо-Запад 3</v>
          </cell>
          <cell r="I1347" t="str">
            <v>Кластер Северо-Запад 05 Тосно</v>
          </cell>
          <cell r="J1347" t="str">
            <v>Ленинградская обл.</v>
          </cell>
          <cell r="K1347" t="str">
            <v>10.02.2016</v>
          </cell>
          <cell r="L1347" t="str">
            <v>187026</v>
          </cell>
          <cell r="M1347" t="str">
            <v>г.Никольское</v>
          </cell>
          <cell r="N1347" t="str">
            <v>г.Никольское, Советский пр-кт, 237</v>
          </cell>
          <cell r="O1347" t="str">
            <v>Аренда</v>
          </cell>
        </row>
        <row r="1348">
          <cell r="A1348" t="str">
            <v>Q250</v>
          </cell>
          <cell r="B1348" t="str">
            <v>6748-Пятерочка</v>
          </cell>
          <cell r="C1348" t="str">
            <v>6748</v>
          </cell>
          <cell r="D1348" t="str">
            <v>X500/13SZQ250</v>
          </cell>
          <cell r="E1348" t="str">
            <v>E1006432</v>
          </cell>
          <cell r="F1348" t="str">
            <v>ТС Пятерочка</v>
          </cell>
          <cell r="G1348" t="str">
            <v>Северо-Запад</v>
          </cell>
          <cell r="H1348" t="str">
            <v>Северо-Запад 1</v>
          </cell>
          <cell r="I1348" t="str">
            <v>Кластер Северо-Запад 16 Карелия</v>
          </cell>
          <cell r="J1348" t="str">
            <v>Республика Карелия</v>
          </cell>
          <cell r="K1348" t="str">
            <v>05.02.2016</v>
          </cell>
          <cell r="L1348" t="str">
            <v>185001</v>
          </cell>
          <cell r="M1348" t="str">
            <v>г.Петрозаводск</v>
          </cell>
          <cell r="N1348" t="str">
            <v>г.Петрозаводск, Первомайский пр-кт, 15</v>
          </cell>
          <cell r="O1348" t="str">
            <v>Аренда</v>
          </cell>
        </row>
        <row r="1349">
          <cell r="A1349" t="str">
            <v>Q254</v>
          </cell>
          <cell r="B1349" t="str">
            <v>6875-Пятерочка</v>
          </cell>
          <cell r="C1349" t="str">
            <v>6875</v>
          </cell>
          <cell r="D1349" t="str">
            <v>X500/13SZQ254</v>
          </cell>
          <cell r="E1349" t="str">
            <v>E1008495</v>
          </cell>
          <cell r="F1349" t="str">
            <v>ТС Пятерочка</v>
          </cell>
          <cell r="G1349" t="str">
            <v>Северо-Запад</v>
          </cell>
          <cell r="H1349" t="str">
            <v>Северо-Запад 2</v>
          </cell>
          <cell r="I1349" t="str">
            <v>Кластер Северо-Запад 04 Новгород</v>
          </cell>
          <cell r="J1349" t="str">
            <v>Новгородская обл.</v>
          </cell>
          <cell r="K1349" t="str">
            <v>02.02.2016</v>
          </cell>
          <cell r="L1349" t="str">
            <v>174411</v>
          </cell>
          <cell r="M1349" t="str">
            <v>г.Боровичи</v>
          </cell>
          <cell r="N1349" t="str">
            <v>г.Боровичи, 1-го Мая ул., 49</v>
          </cell>
          <cell r="O1349" t="str">
            <v>Аренда</v>
          </cell>
        </row>
        <row r="1350">
          <cell r="A1350" t="str">
            <v>Q291</v>
          </cell>
          <cell r="B1350" t="str">
            <v>6910-Пятерочка</v>
          </cell>
          <cell r="C1350" t="str">
            <v>6910</v>
          </cell>
          <cell r="D1350" t="str">
            <v>X500/13SZQ291</v>
          </cell>
          <cell r="E1350" t="str">
            <v>E1011073</v>
          </cell>
          <cell r="F1350" t="str">
            <v>ТС Пятерочка</v>
          </cell>
          <cell r="G1350" t="str">
            <v>Северо-Запад</v>
          </cell>
          <cell r="H1350" t="str">
            <v>Северо-Запад 1</v>
          </cell>
          <cell r="I1350" t="str">
            <v>Кластер Северо-Запад 01 ЛО Волхов-Тихвин</v>
          </cell>
          <cell r="J1350" t="str">
            <v>Ленинградская обл.</v>
          </cell>
          <cell r="K1350" t="str">
            <v>07.03.2016</v>
          </cell>
          <cell r="L1350" t="str">
            <v>187780</v>
          </cell>
          <cell r="M1350" t="str">
            <v>г.Подпорожье</v>
          </cell>
          <cell r="N1350" t="str">
            <v>г.Подпорожье, Комсомольская ул., 4Б</v>
          </cell>
          <cell r="O1350" t="str">
            <v>Аренда</v>
          </cell>
        </row>
        <row r="1351">
          <cell r="A1351" t="str">
            <v>Q292</v>
          </cell>
          <cell r="B1351" t="str">
            <v>6911-Пятерочка</v>
          </cell>
          <cell r="C1351" t="str">
            <v>6911</v>
          </cell>
          <cell r="D1351" t="str">
            <v>X500/13SZQ292</v>
          </cell>
          <cell r="E1351" t="str">
            <v>E1011075</v>
          </cell>
          <cell r="F1351" t="str">
            <v>ТС Пятерочка</v>
          </cell>
          <cell r="G1351" t="str">
            <v>Северо-Запад</v>
          </cell>
          <cell r="H1351" t="str">
            <v>Северо-Запад 1</v>
          </cell>
          <cell r="I1351" t="str">
            <v>Кластер Северо-Запад 01 ЛО Волхов-Тихвин</v>
          </cell>
          <cell r="J1351" t="str">
            <v>Ленинградская обл.</v>
          </cell>
          <cell r="K1351" t="str">
            <v>08.05.2016</v>
          </cell>
          <cell r="L1351" t="str">
            <v>187760</v>
          </cell>
          <cell r="M1351" t="str">
            <v>с.Винницы</v>
          </cell>
          <cell r="N1351" t="str">
            <v>с.Винницы, Советская ул., 85</v>
          </cell>
          <cell r="O1351" t="str">
            <v>Аренда</v>
          </cell>
        </row>
        <row r="1352">
          <cell r="A1352" t="str">
            <v>Q301</v>
          </cell>
          <cell r="B1352" t="str">
            <v>6920-Пятерочка</v>
          </cell>
          <cell r="C1352" t="str">
            <v>6920</v>
          </cell>
          <cell r="D1352" t="str">
            <v>X500/13SZQ301</v>
          </cell>
          <cell r="E1352" t="str">
            <v>E1011070</v>
          </cell>
          <cell r="F1352" t="str">
            <v>ТС Пятерочка</v>
          </cell>
          <cell r="G1352" t="str">
            <v>Северо-Запад</v>
          </cell>
          <cell r="H1352" t="str">
            <v>Северо-Запад 3</v>
          </cell>
          <cell r="I1352" t="str">
            <v>Кластер Северо-Запад 17 ЛО-Сертолово</v>
          </cell>
          <cell r="J1352" t="str">
            <v>Ленинградская обл.</v>
          </cell>
          <cell r="K1352" t="str">
            <v>26.02.2016</v>
          </cell>
          <cell r="L1352" t="str">
            <v>188678</v>
          </cell>
          <cell r="M1352" t="str">
            <v>г.Мурино</v>
          </cell>
          <cell r="N1352" t="str">
            <v>г.Мурино, Привокзальная пл., стр.5Б п.5Н</v>
          </cell>
          <cell r="O1352" t="str">
            <v>Аренда</v>
          </cell>
        </row>
        <row r="1353">
          <cell r="A1353" t="str">
            <v>Q333</v>
          </cell>
          <cell r="B1353" t="str">
            <v>6959-Пятерочка</v>
          </cell>
          <cell r="C1353" t="str">
            <v>6959</v>
          </cell>
          <cell r="D1353" t="str">
            <v>X500/13SZQ333</v>
          </cell>
          <cell r="E1353" t="str">
            <v>E1011643</v>
          </cell>
          <cell r="F1353" t="str">
            <v>ТС Пятерочка</v>
          </cell>
          <cell r="G1353" t="str">
            <v>Северо-Запад</v>
          </cell>
          <cell r="H1353" t="str">
            <v>Северо-Запад 3</v>
          </cell>
          <cell r="I1353" t="str">
            <v>Кластер Северо-Запад 14 СПБ-Центр</v>
          </cell>
          <cell r="J1353" t="str">
            <v>г. Санкт-Петербург</v>
          </cell>
          <cell r="K1353" t="str">
            <v>22.02.2016</v>
          </cell>
          <cell r="L1353" t="str">
            <v>190005</v>
          </cell>
          <cell r="M1353" t="str">
            <v>г.Санкт-Петербург</v>
          </cell>
          <cell r="N1353" t="str">
            <v>г.Санкт-Петербург, Егорова ул., 25 лит.А,п.7Н</v>
          </cell>
          <cell r="O1353" t="str">
            <v>Аренда</v>
          </cell>
        </row>
        <row r="1354">
          <cell r="A1354" t="str">
            <v>Q334</v>
          </cell>
          <cell r="B1354" t="str">
            <v>6935-Пятерочка</v>
          </cell>
          <cell r="C1354" t="str">
            <v>6935</v>
          </cell>
          <cell r="D1354" t="str">
            <v>X500/13SZQ334</v>
          </cell>
          <cell r="E1354" t="str">
            <v>E1011642</v>
          </cell>
          <cell r="F1354" t="str">
            <v>ТС Пятерочка</v>
          </cell>
          <cell r="G1354" t="str">
            <v>Северо-Запад</v>
          </cell>
          <cell r="H1354" t="str">
            <v>Северо-Запад 3</v>
          </cell>
          <cell r="I1354" t="str">
            <v>Кластер Северо-Запад 14 СПБ-Центр</v>
          </cell>
          <cell r="J1354" t="str">
            <v>г. Санкт-Петербург</v>
          </cell>
          <cell r="K1354" t="str">
            <v>22.02.2016</v>
          </cell>
          <cell r="L1354" t="str">
            <v>191025</v>
          </cell>
          <cell r="M1354" t="str">
            <v>г.Санкт-Петербург</v>
          </cell>
          <cell r="N1354" t="str">
            <v>г.Санкт-Петербург, Стремянная ул., 1</v>
          </cell>
          <cell r="O1354" t="str">
            <v>Аренда</v>
          </cell>
        </row>
        <row r="1355">
          <cell r="A1355" t="str">
            <v>Q335</v>
          </cell>
          <cell r="B1355" t="str">
            <v>6746-Пятерочка</v>
          </cell>
          <cell r="C1355" t="str">
            <v>6746</v>
          </cell>
          <cell r="D1355" t="str">
            <v>X500/13SZQ335</v>
          </cell>
          <cell r="E1355" t="str">
            <v>E1008858</v>
          </cell>
          <cell r="F1355" t="str">
            <v>ТС Пятерочка</v>
          </cell>
          <cell r="G1355" t="str">
            <v>Северо-Запад</v>
          </cell>
          <cell r="H1355" t="str">
            <v>Северо-Запад 2</v>
          </cell>
          <cell r="I1355" t="str">
            <v>Кластер Северо-Запад 07 Тверь-Центр</v>
          </cell>
          <cell r="J1355" t="str">
            <v>Тверская обл.</v>
          </cell>
          <cell r="K1355" t="str">
            <v>19.02.2016</v>
          </cell>
          <cell r="L1355" t="str">
            <v>172008</v>
          </cell>
          <cell r="M1355" t="str">
            <v>г.Торжок</v>
          </cell>
          <cell r="N1355" t="str">
            <v>г.Торжок, Дзержинского ул., 7</v>
          </cell>
          <cell r="O1355" t="str">
            <v>Аренда</v>
          </cell>
        </row>
        <row r="1356">
          <cell r="A1356" t="str">
            <v>Q365</v>
          </cell>
          <cell r="B1356" t="str">
            <v>6978-Пятерочка</v>
          </cell>
          <cell r="C1356" t="str">
            <v>6978</v>
          </cell>
          <cell r="D1356" t="str">
            <v>X500/13SZQ365</v>
          </cell>
          <cell r="E1356" t="str">
            <v>E1011644</v>
          </cell>
          <cell r="F1356" t="str">
            <v>ТС Пятерочка</v>
          </cell>
          <cell r="G1356" t="str">
            <v>Северо-Запад</v>
          </cell>
          <cell r="H1356" t="str">
            <v>Северо-Запад 3</v>
          </cell>
          <cell r="I1356" t="str">
            <v>Кластер Северо-Запад 14 СПБ-Центр</v>
          </cell>
          <cell r="J1356" t="str">
            <v>г. Санкт-Петербург</v>
          </cell>
          <cell r="K1356" t="str">
            <v>28.03.2016</v>
          </cell>
          <cell r="L1356" t="str">
            <v>191119</v>
          </cell>
          <cell r="M1356" t="str">
            <v>г.Санкт-Петербург</v>
          </cell>
          <cell r="N1356" t="str">
            <v>г.Санкт-Петербург, Достоевского ул., 30/23</v>
          </cell>
          <cell r="O1356" t="str">
            <v>Аренда</v>
          </cell>
        </row>
        <row r="1357">
          <cell r="A1357" t="str">
            <v>Q368</v>
          </cell>
          <cell r="B1357" t="str">
            <v>6879-Пятерочка</v>
          </cell>
          <cell r="C1357" t="str">
            <v>6879</v>
          </cell>
          <cell r="D1357" t="str">
            <v>X500/13SZQ368</v>
          </cell>
          <cell r="E1357" t="str">
            <v>E1011629</v>
          </cell>
          <cell r="F1357" t="str">
            <v>ТС Пятерочка</v>
          </cell>
          <cell r="G1357" t="str">
            <v>Северо-Запад</v>
          </cell>
          <cell r="H1357" t="str">
            <v>Северо-Запад 2</v>
          </cell>
          <cell r="I1357" t="str">
            <v>Кластер Северо-Запад 02 ЛО-Гатчина</v>
          </cell>
          <cell r="J1357" t="str">
            <v>Ленинградская обл.</v>
          </cell>
          <cell r="K1357" t="str">
            <v>04.03.2016</v>
          </cell>
          <cell r="L1357" t="str">
            <v>188320</v>
          </cell>
          <cell r="M1357" t="str">
            <v>г.Коммунар</v>
          </cell>
          <cell r="N1357" t="str">
            <v>г.Коммунар, Бумажников ул., 7А</v>
          </cell>
          <cell r="O1357" t="str">
            <v>Аренда</v>
          </cell>
        </row>
        <row r="1358">
          <cell r="A1358" t="str">
            <v>Q369</v>
          </cell>
          <cell r="B1358" t="str">
            <v>6916-Пятерочка</v>
          </cell>
          <cell r="C1358" t="str">
            <v>6916</v>
          </cell>
          <cell r="D1358" t="str">
            <v>X500/13SZQ369</v>
          </cell>
          <cell r="E1358" t="str">
            <v>E1011066</v>
          </cell>
          <cell r="F1358" t="str">
            <v>ТС Пятерочка</v>
          </cell>
          <cell r="G1358" t="str">
            <v>Северо-Запад</v>
          </cell>
          <cell r="H1358" t="str">
            <v>Северо-Запад 3</v>
          </cell>
          <cell r="I1358" t="str">
            <v>Кластер Северо-Запад 11 СПБ-ЛО-Выборг</v>
          </cell>
          <cell r="J1358" t="str">
            <v>г. Санкт-Петербург</v>
          </cell>
          <cell r="K1358" t="str">
            <v>06.03.2016</v>
          </cell>
          <cell r="L1358" t="str">
            <v>197345</v>
          </cell>
          <cell r="M1358" t="str">
            <v>г.Санкт-Петербург</v>
          </cell>
          <cell r="N1358" t="str">
            <v>г.Санкт-Петербург, Туристская ул., 18 к1литА,п1Н</v>
          </cell>
          <cell r="O1358" t="str">
            <v>Аренда</v>
          </cell>
        </row>
        <row r="1359">
          <cell r="A1359" t="str">
            <v>Q421</v>
          </cell>
          <cell r="B1359" t="str">
            <v>6751-Пятерочка</v>
          </cell>
          <cell r="C1359" t="str">
            <v>6751</v>
          </cell>
          <cell r="D1359" t="str">
            <v>X500/13SZQ421</v>
          </cell>
          <cell r="E1359" t="str">
            <v>E1011630</v>
          </cell>
          <cell r="F1359" t="str">
            <v>ТС Пятерочка</v>
          </cell>
          <cell r="G1359" t="str">
            <v>Северо-Запад</v>
          </cell>
          <cell r="H1359" t="str">
            <v>Северо-Запад 3</v>
          </cell>
          <cell r="I1359" t="str">
            <v>Кластер Северо-Запад 05 Тосно</v>
          </cell>
          <cell r="J1359" t="str">
            <v>г. Санкт-Петербург</v>
          </cell>
          <cell r="K1359" t="str">
            <v>06.04.2016</v>
          </cell>
          <cell r="L1359" t="str">
            <v>196158</v>
          </cell>
          <cell r="M1359" t="str">
            <v>г.Санкт-Петербург</v>
          </cell>
          <cell r="N1359" t="str">
            <v>г.Санкт-Петербург, Пулковское ш., 38, 8 Литера А</v>
          </cell>
          <cell r="O1359" t="str">
            <v>Аренда</v>
          </cell>
        </row>
        <row r="1360">
          <cell r="A1360" t="str">
            <v>Q444</v>
          </cell>
          <cell r="B1360" t="str">
            <v>6999-Пятерочка</v>
          </cell>
          <cell r="C1360" t="str">
            <v>6999</v>
          </cell>
          <cell r="D1360" t="str">
            <v>X500/13SZQ444</v>
          </cell>
          <cell r="E1360" t="str">
            <v>E1007348</v>
          </cell>
          <cell r="F1360" t="str">
            <v>ТС Пятерочка</v>
          </cell>
          <cell r="G1360" t="str">
            <v>Северо-Запад</v>
          </cell>
          <cell r="H1360" t="str">
            <v>Северо-Запад 1</v>
          </cell>
          <cell r="I1360" t="str">
            <v>Кластер Северо-Запад 16 Карелия</v>
          </cell>
          <cell r="J1360" t="str">
            <v>Республика Карелия</v>
          </cell>
          <cell r="K1360" t="str">
            <v>18.03.2016</v>
          </cell>
          <cell r="L1360" t="str">
            <v>185507</v>
          </cell>
          <cell r="M1360" t="str">
            <v>д.Вилга</v>
          </cell>
          <cell r="N1360" t="str">
            <v>д.Вилга, Прионежское ш., 40</v>
          </cell>
          <cell r="O1360" t="str">
            <v>Аренда</v>
          </cell>
        </row>
        <row r="1361">
          <cell r="A1361" t="str">
            <v>Q482</v>
          </cell>
          <cell r="B1361" t="str">
            <v>6998-Пятерочка</v>
          </cell>
          <cell r="C1361" t="str">
            <v>6998</v>
          </cell>
          <cell r="D1361" t="str">
            <v>X500/13SZQ482</v>
          </cell>
          <cell r="E1361" t="str">
            <v>E1011651</v>
          </cell>
          <cell r="F1361" t="str">
            <v>ТС Пятерочка</v>
          </cell>
          <cell r="G1361" t="str">
            <v>Северо-Запад</v>
          </cell>
          <cell r="H1361" t="str">
            <v>Северо-Запад 1</v>
          </cell>
          <cell r="I1361" t="str">
            <v>Кластер Северо-Запад 15 Мурманск</v>
          </cell>
          <cell r="J1361" t="str">
            <v>Мурманская обл.</v>
          </cell>
          <cell r="K1361" t="str">
            <v>25.04.2016</v>
          </cell>
          <cell r="L1361" t="str">
            <v>184620</v>
          </cell>
          <cell r="M1361" t="str">
            <v>г.Североморск, пгт.Сафоново</v>
          </cell>
          <cell r="N1361" t="str">
            <v>г.Североморск, пгт.Сафоново, Капитана Елькина ул., 1</v>
          </cell>
          <cell r="O1361" t="str">
            <v>Аренда</v>
          </cell>
        </row>
        <row r="1362">
          <cell r="A1362" t="str">
            <v>Q483</v>
          </cell>
          <cell r="B1362" t="str">
            <v>6878-Пятерочка</v>
          </cell>
          <cell r="C1362" t="str">
            <v>6878</v>
          </cell>
          <cell r="D1362" t="str">
            <v>X500/13SZQ483</v>
          </cell>
          <cell r="E1362" t="str">
            <v>E1011634</v>
          </cell>
          <cell r="F1362" t="str">
            <v>ТС Пятерочка</v>
          </cell>
          <cell r="G1362" t="str">
            <v>Северо-Запад</v>
          </cell>
          <cell r="H1362" t="str">
            <v>Северо-Запад 1</v>
          </cell>
          <cell r="I1362" t="str">
            <v>Кластер Северо-Запад 15 Мурманск</v>
          </cell>
          <cell r="J1362" t="str">
            <v>Мурманская обл.</v>
          </cell>
          <cell r="K1362" t="str">
            <v>29.05.2016</v>
          </cell>
          <cell r="L1362" t="str">
            <v>184310</v>
          </cell>
          <cell r="M1362" t="str">
            <v>г.Заозерск</v>
          </cell>
          <cell r="N1362" t="str">
            <v>г.Заозерск, Ленинского Комсомола ул., 9</v>
          </cell>
          <cell r="O1362" t="str">
            <v>Аренда</v>
          </cell>
        </row>
        <row r="1363">
          <cell r="A1363" t="str">
            <v>Q493</v>
          </cell>
          <cell r="B1363" t="str">
            <v>7044-Пятерочка</v>
          </cell>
          <cell r="C1363" t="str">
            <v>7044</v>
          </cell>
          <cell r="D1363" t="str">
            <v>X500/13SZQ493</v>
          </cell>
          <cell r="E1363" t="str">
            <v>E1011631</v>
          </cell>
          <cell r="F1363" t="str">
            <v>ТС Пятерочка</v>
          </cell>
          <cell r="G1363" t="str">
            <v>Северо-Запад</v>
          </cell>
          <cell r="H1363" t="str">
            <v>Северо-Запад 2</v>
          </cell>
          <cell r="I1363" t="str">
            <v>Кластер Северо-Запад 03 Псков</v>
          </cell>
          <cell r="J1363" t="str">
            <v>Псковская обл.</v>
          </cell>
          <cell r="K1363" t="str">
            <v>15.04.2016</v>
          </cell>
          <cell r="L1363" t="str">
            <v>180007</v>
          </cell>
          <cell r="M1363" t="str">
            <v>г.Псков</v>
          </cell>
          <cell r="N1363" t="str">
            <v>г.Псков, Коммунальная ул., 73Б</v>
          </cell>
          <cell r="O1363" t="str">
            <v>Аренда</v>
          </cell>
        </row>
        <row r="1364">
          <cell r="A1364" t="str">
            <v>Q521</v>
          </cell>
          <cell r="B1364" t="str">
            <v>7104-Пятерочка</v>
          </cell>
          <cell r="C1364" t="str">
            <v>7104</v>
          </cell>
          <cell r="D1364" t="str">
            <v>X500/13SZQ521</v>
          </cell>
          <cell r="E1364" t="str">
            <v>E1007807</v>
          </cell>
          <cell r="F1364" t="str">
            <v>ТС Пятерочка</v>
          </cell>
          <cell r="G1364" t="str">
            <v>Северо-Запад</v>
          </cell>
          <cell r="H1364" t="str">
            <v>Северо-Запад 1</v>
          </cell>
          <cell r="I1364" t="str">
            <v>Кластер Северо-Запад 21 Апатиты</v>
          </cell>
          <cell r="J1364" t="str">
            <v>Мурманская обл.</v>
          </cell>
          <cell r="K1364" t="str">
            <v>01.04.2016</v>
          </cell>
          <cell r="L1364" t="str">
            <v>184511</v>
          </cell>
          <cell r="M1364" t="str">
            <v>г.Мончегорск</v>
          </cell>
          <cell r="N1364" t="str">
            <v>г.Мончегорск, Ленина пр-кт, 6</v>
          </cell>
          <cell r="O1364" t="str">
            <v>Аренда</v>
          </cell>
        </row>
        <row r="1365">
          <cell r="A1365" t="str">
            <v>Q536</v>
          </cell>
          <cell r="B1365" t="str">
            <v>6739-Пятерочка</v>
          </cell>
          <cell r="C1365" t="str">
            <v>6739</v>
          </cell>
          <cell r="D1365" t="str">
            <v>X500/13SZQ536</v>
          </cell>
          <cell r="E1365" t="str">
            <v>E1011632</v>
          </cell>
          <cell r="F1365" t="str">
            <v>ТС Пятерочка</v>
          </cell>
          <cell r="G1365" t="str">
            <v>Северо-Запад</v>
          </cell>
          <cell r="H1365" t="str">
            <v>Северо-Запад 3</v>
          </cell>
          <cell r="I1365" t="str">
            <v>Кластер Северо-Запад 10 СПБ-ЛО-Петергоф</v>
          </cell>
          <cell r="J1365" t="str">
            <v>Ленинградская обл.</v>
          </cell>
          <cell r="K1365" t="str">
            <v>31.03.2016</v>
          </cell>
          <cell r="L1365" t="str">
            <v>188460</v>
          </cell>
          <cell r="M1365" t="str">
            <v>д.Ополье</v>
          </cell>
          <cell r="N1365" t="str">
            <v>д.Опольеб/н</v>
          </cell>
          <cell r="O1365" t="str">
            <v>Аренда</v>
          </cell>
        </row>
        <row r="1366">
          <cell r="A1366" t="str">
            <v>Q539</v>
          </cell>
          <cell r="B1366" t="str">
            <v>7050-Пятерочка</v>
          </cell>
          <cell r="C1366" t="str">
            <v>7050</v>
          </cell>
          <cell r="D1366" t="str">
            <v>X500/13SZQ539</v>
          </cell>
          <cell r="E1366" t="str">
            <v>E1011612</v>
          </cell>
          <cell r="F1366" t="str">
            <v>ТС Пятерочка</v>
          </cell>
          <cell r="G1366" t="str">
            <v>Северо-Запад</v>
          </cell>
          <cell r="H1366" t="str">
            <v>Северо-Запад 3</v>
          </cell>
          <cell r="I1366" t="str">
            <v>Кластер Северо-Запад 19 СПБ-Охта</v>
          </cell>
          <cell r="J1366" t="str">
            <v>г. Санкт-Петербург</v>
          </cell>
          <cell r="K1366" t="str">
            <v>30.03.2016</v>
          </cell>
          <cell r="L1366" t="str">
            <v>194100</v>
          </cell>
          <cell r="M1366" t="str">
            <v>г.Санкт-Петербург</v>
          </cell>
          <cell r="N1366" t="str">
            <v>г.Санкт-Петербург, Александра Матросова ул., 20 2 лит.А</v>
          </cell>
          <cell r="O1366" t="str">
            <v>Аренда</v>
          </cell>
        </row>
        <row r="1367">
          <cell r="A1367" t="str">
            <v>Q549</v>
          </cell>
          <cell r="B1367" t="str">
            <v>6992-Пятерочка</v>
          </cell>
          <cell r="C1367" t="str">
            <v>6992</v>
          </cell>
          <cell r="D1367" t="str">
            <v>X500/13SZQ549</v>
          </cell>
          <cell r="E1367" t="str">
            <v>E1008849</v>
          </cell>
          <cell r="F1367" t="str">
            <v>ТС Пятерочка</v>
          </cell>
          <cell r="G1367" t="str">
            <v>Северо-Запад</v>
          </cell>
          <cell r="H1367" t="str">
            <v>Северо-Запад 2</v>
          </cell>
          <cell r="I1367" t="str">
            <v>Кластер Северо-Запад 04 Новгород</v>
          </cell>
          <cell r="J1367" t="str">
            <v>Новгородская обл.</v>
          </cell>
          <cell r="K1367" t="str">
            <v>30.03.2016</v>
          </cell>
          <cell r="L1367" t="str">
            <v>174406</v>
          </cell>
          <cell r="M1367" t="str">
            <v>г.Боровичи</v>
          </cell>
          <cell r="N1367" t="str">
            <v>г.Боровичи, Парковая ул., 25</v>
          </cell>
          <cell r="O1367" t="str">
            <v>Аренда</v>
          </cell>
        </row>
        <row r="1368">
          <cell r="A1368" t="str">
            <v>Q551</v>
          </cell>
          <cell r="B1368" t="str">
            <v>5694-Пятерочка</v>
          </cell>
          <cell r="C1368" t="str">
            <v>5694</v>
          </cell>
          <cell r="D1368" t="str">
            <v>X500/13SZQ551</v>
          </cell>
          <cell r="E1368" t="str">
            <v>E1007127</v>
          </cell>
          <cell r="F1368" t="str">
            <v>ТС Пятерочка</v>
          </cell>
          <cell r="G1368" t="str">
            <v>Северо-Запад</v>
          </cell>
          <cell r="H1368" t="str">
            <v>Северо-Запад 2</v>
          </cell>
          <cell r="I1368" t="str">
            <v>Кластер Северо-Запад 03 Псков</v>
          </cell>
          <cell r="J1368" t="str">
            <v>Псковская обл.</v>
          </cell>
          <cell r="K1368" t="str">
            <v>21.04.2016</v>
          </cell>
          <cell r="L1368" t="str">
            <v>181500</v>
          </cell>
          <cell r="M1368" t="str">
            <v>г.Печоры</v>
          </cell>
          <cell r="N1368" t="str">
            <v>г.Печоры, Юбилейная ул., 2А</v>
          </cell>
          <cell r="O1368" t="str">
            <v>Аренда</v>
          </cell>
        </row>
        <row r="1369">
          <cell r="A1369" t="str">
            <v>Q560</v>
          </cell>
          <cell r="B1369" t="str">
            <v>6507-Пятерочка</v>
          </cell>
          <cell r="C1369" t="str">
            <v>6507</v>
          </cell>
          <cell r="D1369" t="str">
            <v>X500/13SZQ560</v>
          </cell>
          <cell r="E1369" t="str">
            <v>E1011633</v>
          </cell>
          <cell r="F1369" t="str">
            <v>ТС Пятерочка</v>
          </cell>
          <cell r="G1369" t="str">
            <v>Северо-Запад</v>
          </cell>
          <cell r="H1369" t="str">
            <v>Северо-Запад 3</v>
          </cell>
          <cell r="I1369" t="str">
            <v>Кластер Северо-Запад 05 Тосно</v>
          </cell>
          <cell r="J1369" t="str">
            <v>Ленинградская обл.</v>
          </cell>
          <cell r="K1369" t="str">
            <v>08.04.2016</v>
          </cell>
          <cell r="L1369" t="str">
            <v>187010</v>
          </cell>
          <cell r="M1369" t="str">
            <v>пгт.Ульяновка</v>
          </cell>
          <cell r="N1369" t="str">
            <v>пгт.Ульяновка, Советский пр-кт, 25</v>
          </cell>
          <cell r="O1369" t="str">
            <v>Аренда</v>
          </cell>
        </row>
        <row r="1370">
          <cell r="A1370" t="str">
            <v>Q561</v>
          </cell>
          <cell r="B1370" t="str">
            <v>6870-Пятерочка</v>
          </cell>
          <cell r="C1370" t="str">
            <v>6870</v>
          </cell>
          <cell r="D1370" t="str">
            <v>X500/13SZQ561</v>
          </cell>
          <cell r="E1370" t="str">
            <v>E1010429</v>
          </cell>
          <cell r="F1370" t="str">
            <v>ТС Пятерочка</v>
          </cell>
          <cell r="G1370" t="str">
            <v>Северо-Запад</v>
          </cell>
          <cell r="H1370" t="str">
            <v>Северо-Запад 3</v>
          </cell>
          <cell r="I1370" t="str">
            <v>Кластер Северо-Запад 13 СПБ Юго-Запад</v>
          </cell>
          <cell r="J1370" t="str">
            <v>г. Санкт-Петербург</v>
          </cell>
          <cell r="K1370" t="str">
            <v>05.04.2016</v>
          </cell>
          <cell r="L1370" t="str">
            <v>198330</v>
          </cell>
          <cell r="M1370" t="str">
            <v>г.Санкт-Петербург</v>
          </cell>
          <cell r="N1370" t="str">
            <v>г.Санкт-Петербург, Петергофское ш., 3 к.3</v>
          </cell>
          <cell r="O1370" t="str">
            <v>Аренда</v>
          </cell>
        </row>
        <row r="1371">
          <cell r="A1371" t="str">
            <v>Q574</v>
          </cell>
          <cell r="B1371" t="str">
            <v>7175-Пятерочка</v>
          </cell>
          <cell r="C1371" t="str">
            <v>7175</v>
          </cell>
          <cell r="D1371" t="str">
            <v>X500/13SZQ574</v>
          </cell>
          <cell r="E1371" t="str">
            <v>E1011637</v>
          </cell>
          <cell r="F1371" t="str">
            <v>ТС Пятерочка</v>
          </cell>
          <cell r="G1371" t="str">
            <v>Северо-Запад</v>
          </cell>
          <cell r="H1371" t="str">
            <v>Северо-Запад 2</v>
          </cell>
          <cell r="I1371" t="str">
            <v>Кластер Северо-Запад 08 Тверь-Восток</v>
          </cell>
          <cell r="J1371" t="str">
            <v>Тверская обл.</v>
          </cell>
          <cell r="K1371" t="str">
            <v>12.04.2016</v>
          </cell>
          <cell r="L1371" t="str">
            <v>170521</v>
          </cell>
          <cell r="M1371" t="str">
            <v>с.Медное</v>
          </cell>
          <cell r="N1371" t="str">
            <v>с.Медное, Советская ул., 95</v>
          </cell>
          <cell r="O1371" t="str">
            <v>Аренда</v>
          </cell>
        </row>
        <row r="1372">
          <cell r="A1372" t="str">
            <v>Q575</v>
          </cell>
          <cell r="B1372" t="str">
            <v>7177-Пятерочка</v>
          </cell>
          <cell r="C1372" t="str">
            <v>7177</v>
          </cell>
          <cell r="D1372" t="str">
            <v>X500/13SZQ575</v>
          </cell>
          <cell r="E1372" t="str">
            <v>E1011638</v>
          </cell>
          <cell r="F1372" t="str">
            <v>ТС Пятерочка</v>
          </cell>
          <cell r="G1372" t="str">
            <v>Северо-Запад</v>
          </cell>
          <cell r="H1372" t="str">
            <v>Северо-Запад 2</v>
          </cell>
          <cell r="I1372" t="str">
            <v>Кластер Северо-Запад 09 Тверь-Запад</v>
          </cell>
          <cell r="J1372" t="str">
            <v>Тверская обл.</v>
          </cell>
          <cell r="K1372" t="str">
            <v>19.04.2016</v>
          </cell>
          <cell r="L1372" t="str">
            <v>172610</v>
          </cell>
          <cell r="M1372" t="str">
            <v>г.Западная Двина</v>
          </cell>
          <cell r="N1372" t="str">
            <v>г.Западная Двина, Ленина ул., 34 п67</v>
          </cell>
          <cell r="O1372" t="str">
            <v>Аренда</v>
          </cell>
        </row>
        <row r="1373">
          <cell r="A1373" t="str">
            <v>Q578</v>
          </cell>
          <cell r="B1373" t="str">
            <v>7181-Пятерочка</v>
          </cell>
          <cell r="C1373" t="str">
            <v>7181</v>
          </cell>
          <cell r="D1373" t="str">
            <v>X500/13SZQ578</v>
          </cell>
          <cell r="E1373" t="str">
            <v>E1011628</v>
          </cell>
          <cell r="F1373" t="str">
            <v>ТС Пятерочка</v>
          </cell>
          <cell r="G1373" t="str">
            <v>Северо-Запад</v>
          </cell>
          <cell r="H1373" t="str">
            <v>Северо-Запад 3</v>
          </cell>
          <cell r="I1373" t="str">
            <v>Кластер Северо-Запад 19 СПБ-Охта</v>
          </cell>
          <cell r="J1373" t="str">
            <v>г. Санкт-Петербург</v>
          </cell>
          <cell r="K1373" t="str">
            <v>28.04.2016</v>
          </cell>
          <cell r="L1373" t="str">
            <v>195256</v>
          </cell>
          <cell r="M1373" t="str">
            <v>г.Санкт-Петербург</v>
          </cell>
          <cell r="N1373" t="str">
            <v>г.Санкт-Петербург, Бутлерова ул., 13</v>
          </cell>
          <cell r="O1373" t="str">
            <v>Аренда</v>
          </cell>
        </row>
        <row r="1374">
          <cell r="A1374" t="str">
            <v>Q579</v>
          </cell>
          <cell r="B1374" t="str">
            <v>7185-Пятерочка</v>
          </cell>
          <cell r="C1374" t="str">
            <v>7185</v>
          </cell>
          <cell r="D1374" t="str">
            <v>X500/13SZQ579</v>
          </cell>
          <cell r="E1374" t="str">
            <v>E1011639</v>
          </cell>
          <cell r="F1374" t="str">
            <v>ТС Пятерочка</v>
          </cell>
          <cell r="G1374" t="str">
            <v>Северо-Запад</v>
          </cell>
          <cell r="H1374" t="str">
            <v>Северо-Запад 2</v>
          </cell>
          <cell r="I1374" t="str">
            <v>Кластер Северо-Запад 09 Тверь-Запад</v>
          </cell>
          <cell r="J1374" t="str">
            <v>Тверская обл.</v>
          </cell>
          <cell r="K1374" t="str">
            <v>03.05.2016</v>
          </cell>
          <cell r="L1374" t="str">
            <v>172389</v>
          </cell>
          <cell r="M1374" t="str">
            <v>г.Ржев</v>
          </cell>
          <cell r="N1374" t="str">
            <v>г.Ржев, Карла Маркса ул., 12 нп1</v>
          </cell>
          <cell r="O1374" t="str">
            <v>Аренда</v>
          </cell>
        </row>
        <row r="1375">
          <cell r="A1375" t="str">
            <v>Q607</v>
          </cell>
          <cell r="B1375" t="str">
            <v>7004-Пятерочка</v>
          </cell>
          <cell r="C1375" t="str">
            <v>7004</v>
          </cell>
          <cell r="D1375" t="str">
            <v>X500/13SZQ607</v>
          </cell>
          <cell r="E1375" t="str">
            <v>E1011086</v>
          </cell>
          <cell r="F1375" t="str">
            <v>ТС Пятерочка</v>
          </cell>
          <cell r="G1375" t="str">
            <v>Северо-Запад</v>
          </cell>
          <cell r="H1375" t="str">
            <v>Северо-Запад 2</v>
          </cell>
          <cell r="I1375" t="str">
            <v>Кластер Северо-Запад 08 Тверь-Восток</v>
          </cell>
          <cell r="J1375" t="str">
            <v>Тверская обл.</v>
          </cell>
          <cell r="K1375" t="str">
            <v>31.08.2016</v>
          </cell>
          <cell r="L1375" t="str">
            <v>171720</v>
          </cell>
          <cell r="M1375" t="str">
            <v>г.Весьегонск</v>
          </cell>
          <cell r="N1375" t="str">
            <v>г.Весьегонск, Карла Маркса ул., 110</v>
          </cell>
          <cell r="O1375" t="str">
            <v>Аренда</v>
          </cell>
        </row>
        <row r="1376">
          <cell r="A1376" t="str">
            <v>Q608</v>
          </cell>
          <cell r="B1376" t="str">
            <v>6503-Пятерочка</v>
          </cell>
          <cell r="C1376" t="str">
            <v>6503</v>
          </cell>
          <cell r="D1376" t="str">
            <v>X500/13SZQ608</v>
          </cell>
          <cell r="E1376" t="str">
            <v>E1011087</v>
          </cell>
          <cell r="F1376" t="str">
            <v>ТС Пятерочка</v>
          </cell>
          <cell r="G1376" t="str">
            <v>Северо-Запад</v>
          </cell>
          <cell r="H1376" t="str">
            <v>Северо-Запад 2</v>
          </cell>
          <cell r="I1376" t="str">
            <v>Кластер Северо-Запад 09 Тверь-Запад</v>
          </cell>
          <cell r="J1376" t="str">
            <v>Тверская обл.</v>
          </cell>
          <cell r="K1376" t="str">
            <v>24.06.2016</v>
          </cell>
          <cell r="L1376" t="str">
            <v>172730</v>
          </cell>
          <cell r="M1376" t="str">
            <v>г.Осташков</v>
          </cell>
          <cell r="N1376" t="str">
            <v>г.Осташков, Ленинский пр-кт, 105</v>
          </cell>
          <cell r="O1376" t="str">
            <v>Аренда</v>
          </cell>
        </row>
        <row r="1377">
          <cell r="A1377" t="str">
            <v>Q609</v>
          </cell>
          <cell r="B1377" t="str">
            <v>7203-Пятерочка</v>
          </cell>
          <cell r="C1377" t="str">
            <v>7203</v>
          </cell>
          <cell r="D1377" t="str">
            <v>X500/13SZQ609</v>
          </cell>
          <cell r="E1377" t="str">
            <v>E1007808</v>
          </cell>
          <cell r="F1377" t="str">
            <v>ТС Пятерочка</v>
          </cell>
          <cell r="G1377" t="str">
            <v>Северо-Запад</v>
          </cell>
          <cell r="H1377" t="str">
            <v>Северо-Запад 1</v>
          </cell>
          <cell r="I1377" t="str">
            <v>Кластер Северо-Запад 15 Мурманск</v>
          </cell>
          <cell r="J1377" t="str">
            <v>Мурманская обл.</v>
          </cell>
          <cell r="K1377" t="str">
            <v>22.04.2016</v>
          </cell>
          <cell r="L1377" t="str">
            <v>183034</v>
          </cell>
          <cell r="M1377" t="str">
            <v>г.Мурманск</v>
          </cell>
          <cell r="N1377" t="str">
            <v>г.Мурманск, Алексея Хлобыстова ул., 16 к.2</v>
          </cell>
          <cell r="O1377" t="str">
            <v>Аренда</v>
          </cell>
        </row>
        <row r="1378">
          <cell r="A1378" t="str">
            <v>Q615</v>
          </cell>
          <cell r="B1378" t="str">
            <v>7206-Пятерочка</v>
          </cell>
          <cell r="C1378" t="str">
            <v>7206</v>
          </cell>
          <cell r="D1378" t="str">
            <v>X500/13SZQ615</v>
          </cell>
          <cell r="E1378" t="str">
            <v>E1011124</v>
          </cell>
          <cell r="F1378" t="str">
            <v>ТС Пятерочка</v>
          </cell>
          <cell r="G1378" t="str">
            <v>Северо-Запад</v>
          </cell>
          <cell r="H1378" t="str">
            <v>Северо-Запад 1</v>
          </cell>
          <cell r="I1378" t="str">
            <v>Кластер Северо-Запад 21 Апатиты</v>
          </cell>
          <cell r="J1378" t="str">
            <v>Мурманская обл.</v>
          </cell>
          <cell r="K1378" t="str">
            <v>28.04.2016</v>
          </cell>
          <cell r="L1378" t="str">
            <v>184250</v>
          </cell>
          <cell r="M1378" t="str">
            <v>г.Кировск</v>
          </cell>
          <cell r="N1378" t="str">
            <v>г.Кировск, Ленина пр-кт, 10</v>
          </cell>
          <cell r="O1378" t="str">
            <v>Аренда</v>
          </cell>
        </row>
        <row r="1379">
          <cell r="A1379" t="str">
            <v>Q616</v>
          </cell>
          <cell r="B1379" t="str">
            <v>7138-Пятерочка</v>
          </cell>
          <cell r="C1379" t="str">
            <v>7138</v>
          </cell>
          <cell r="D1379" t="str">
            <v>X500/13SZQ616</v>
          </cell>
          <cell r="E1379" t="str">
            <v>E1011123</v>
          </cell>
          <cell r="F1379" t="str">
            <v>ТС Пятерочка</v>
          </cell>
          <cell r="G1379" t="str">
            <v>Северо-Запад</v>
          </cell>
          <cell r="H1379" t="str">
            <v>Северо-Запад 1</v>
          </cell>
          <cell r="I1379" t="str">
            <v>Кластер Северо-Запад 21 Апатиты</v>
          </cell>
          <cell r="J1379" t="str">
            <v>Мурманская обл.</v>
          </cell>
          <cell r="K1379" t="str">
            <v>23.07.2016</v>
          </cell>
          <cell r="L1379" t="str">
            <v>184256</v>
          </cell>
          <cell r="M1379" t="str">
            <v>г.Кировск</v>
          </cell>
          <cell r="N1379" t="str">
            <v>г.Кировск, Кирова ул., 15А</v>
          </cell>
          <cell r="O1379" t="str">
            <v>Аренда</v>
          </cell>
        </row>
        <row r="1380">
          <cell r="A1380" t="str">
            <v>Q626</v>
          </cell>
          <cell r="B1380" t="str">
            <v>7214-Пятерочка</v>
          </cell>
          <cell r="C1380" t="str">
            <v>7214</v>
          </cell>
          <cell r="D1380" t="str">
            <v>X500/13SZQ626</v>
          </cell>
          <cell r="E1380" t="str">
            <v>E1007907</v>
          </cell>
          <cell r="F1380" t="str">
            <v>ТС Пятерочка</v>
          </cell>
          <cell r="G1380" t="str">
            <v>Северо-Запад</v>
          </cell>
          <cell r="H1380" t="str">
            <v>Северо-Запад 2</v>
          </cell>
          <cell r="I1380" t="str">
            <v>Кластер Северо-Запад 03 Псков</v>
          </cell>
          <cell r="J1380" t="str">
            <v>Псковская обл.</v>
          </cell>
          <cell r="K1380" t="str">
            <v>07.04.2016</v>
          </cell>
          <cell r="L1380" t="str">
            <v>180551</v>
          </cell>
          <cell r="M1380" t="str">
            <v>д.Писковичи</v>
          </cell>
          <cell r="N1380" t="str">
            <v>д.Писковичи</v>
          </cell>
          <cell r="O1380" t="str">
            <v>Аренда</v>
          </cell>
        </row>
        <row r="1381">
          <cell r="A1381" t="str">
            <v>Q666</v>
          </cell>
          <cell r="B1381" t="str">
            <v>7267-Пятерочка</v>
          </cell>
          <cell r="C1381" t="str">
            <v>7267</v>
          </cell>
          <cell r="D1381" t="str">
            <v>X500/13SZQ666</v>
          </cell>
          <cell r="E1381" t="str">
            <v>E1011128</v>
          </cell>
          <cell r="F1381" t="str">
            <v>ТС Пятерочка</v>
          </cell>
          <cell r="G1381" t="str">
            <v>Северо-Запад</v>
          </cell>
          <cell r="H1381" t="str">
            <v>Северо-Запад 1</v>
          </cell>
          <cell r="I1381" t="str">
            <v>Кластер Северо-Запад 16 Карелия</v>
          </cell>
          <cell r="J1381" t="str">
            <v>Республика Карелия</v>
          </cell>
          <cell r="K1381" t="str">
            <v>29.04.2016</v>
          </cell>
          <cell r="L1381" t="str">
            <v>185509</v>
          </cell>
          <cell r="M1381" t="str">
            <v>п.Мелиоративный</v>
          </cell>
          <cell r="N1381" t="str">
            <v>п.Мелиоративный, Петрозаводская ул., 20</v>
          </cell>
          <cell r="O1381" t="str">
            <v>Аренда</v>
          </cell>
        </row>
        <row r="1382">
          <cell r="A1382" t="str">
            <v>Q667</v>
          </cell>
          <cell r="B1382" t="str">
            <v>7252-Пятерочка</v>
          </cell>
          <cell r="C1382" t="str">
            <v>7252</v>
          </cell>
          <cell r="D1382" t="str">
            <v>X500/13SZQ667</v>
          </cell>
          <cell r="E1382" t="str">
            <v>E1005473</v>
          </cell>
          <cell r="F1382" t="str">
            <v>ТС Пятерочка</v>
          </cell>
          <cell r="G1382" t="str">
            <v>Северо-Запад</v>
          </cell>
          <cell r="H1382" t="str">
            <v>Северо-Запад 2</v>
          </cell>
          <cell r="I1382" t="str">
            <v>Кластер Северо-Запад 04 Новгород</v>
          </cell>
          <cell r="J1382" t="str">
            <v>Новгородская обл.</v>
          </cell>
          <cell r="K1382" t="str">
            <v>22.04.2016</v>
          </cell>
          <cell r="L1382" t="str">
            <v>174510</v>
          </cell>
          <cell r="M1382" t="str">
            <v>г.Пестово</v>
          </cell>
          <cell r="N1382" t="str">
            <v>г.Пестово, Ленина ул., 33</v>
          </cell>
          <cell r="O1382" t="str">
            <v>Аренда</v>
          </cell>
        </row>
        <row r="1383">
          <cell r="A1383" t="str">
            <v>Q681</v>
          </cell>
          <cell r="B1383" t="str">
            <v>7274-Пятерочка</v>
          </cell>
          <cell r="C1383" t="str">
            <v>7274</v>
          </cell>
          <cell r="D1383" t="str">
            <v>X500/13SZQ681</v>
          </cell>
          <cell r="E1383" t="str">
            <v>E1008844</v>
          </cell>
          <cell r="F1383" t="str">
            <v>ТС Пятерочка</v>
          </cell>
          <cell r="G1383" t="str">
            <v>Северо-Запад</v>
          </cell>
          <cell r="H1383" t="str">
            <v>Северо-Запад 2</v>
          </cell>
          <cell r="I1383" t="str">
            <v>Кластер Северо-Запад 03 Псков</v>
          </cell>
          <cell r="J1383" t="str">
            <v>Псковская обл.</v>
          </cell>
          <cell r="K1383" t="str">
            <v>18.04.2016</v>
          </cell>
          <cell r="L1383" t="str">
            <v>180020</v>
          </cell>
          <cell r="M1383" t="str">
            <v>г.Псков</v>
          </cell>
          <cell r="N1383" t="str">
            <v>г.Псков, Алексея Алехина ул, 1 п.1001</v>
          </cell>
          <cell r="O1383" t="str">
            <v>Аренда</v>
          </cell>
        </row>
        <row r="1384">
          <cell r="A1384" t="str">
            <v>Q682</v>
          </cell>
          <cell r="B1384" t="str">
            <v>6917-Пятерочка</v>
          </cell>
          <cell r="C1384" t="str">
            <v>6917</v>
          </cell>
          <cell r="D1384" t="str">
            <v>X500/13SZQ682</v>
          </cell>
          <cell r="E1384" t="str">
            <v>E1010428</v>
          </cell>
          <cell r="F1384" t="str">
            <v>ТС Пятерочка</v>
          </cell>
          <cell r="G1384" t="str">
            <v>Северо-Запад</v>
          </cell>
          <cell r="H1384" t="str">
            <v>Северо-Запад 1</v>
          </cell>
          <cell r="I1384" t="str">
            <v>Кластер Северо-Запад 18 Кировск</v>
          </cell>
          <cell r="J1384" t="str">
            <v>г. Санкт-Петербург</v>
          </cell>
          <cell r="K1384" t="str">
            <v>08.06.2016</v>
          </cell>
          <cell r="L1384" t="str">
            <v>192288</v>
          </cell>
          <cell r="M1384" t="str">
            <v>г.Санкт-Петербург</v>
          </cell>
          <cell r="N1384" t="str">
            <v>г.Санкт-Петербург, Бухарестская ул., 118 к.1</v>
          </cell>
          <cell r="O1384" t="str">
            <v>Аренда</v>
          </cell>
        </row>
        <row r="1385">
          <cell r="A1385" t="str">
            <v>Q683</v>
          </cell>
          <cell r="B1385" t="str">
            <v>7264-Пятерочка</v>
          </cell>
          <cell r="C1385" t="str">
            <v>7264</v>
          </cell>
          <cell r="D1385" t="str">
            <v>X500/13SZQ683</v>
          </cell>
          <cell r="E1385" t="str">
            <v>E1009882</v>
          </cell>
          <cell r="F1385" t="str">
            <v>ТС Пятерочка</v>
          </cell>
          <cell r="G1385" t="str">
            <v>Северо-Запад</v>
          </cell>
          <cell r="H1385" t="str">
            <v>Северо-Запад 1</v>
          </cell>
          <cell r="I1385" t="str">
            <v>Кластер Северо-Запад 18 Кировск</v>
          </cell>
          <cell r="J1385" t="str">
            <v>Ленинградская обл.</v>
          </cell>
          <cell r="K1385" t="str">
            <v>24.05.2016</v>
          </cell>
          <cell r="L1385" t="str">
            <v>187032</v>
          </cell>
          <cell r="M1385" t="str">
            <v>п.Тельмана</v>
          </cell>
          <cell r="N1385" t="str">
            <v>п.Тельмана10А</v>
          </cell>
          <cell r="O1385" t="str">
            <v>Аренда</v>
          </cell>
        </row>
        <row r="1386">
          <cell r="A1386" t="str">
            <v>Q693</v>
          </cell>
          <cell r="B1386" t="str">
            <v>7151-Пятерочка</v>
          </cell>
          <cell r="C1386" t="str">
            <v>7151</v>
          </cell>
          <cell r="D1386" t="str">
            <v>X500/13SZQ693</v>
          </cell>
          <cell r="E1386" t="str">
            <v>E1011977</v>
          </cell>
          <cell r="F1386" t="str">
            <v>ТС Пятерочка</v>
          </cell>
          <cell r="G1386" t="str">
            <v>Северо-Запад</v>
          </cell>
          <cell r="H1386" t="str">
            <v>Северо-Запад 3</v>
          </cell>
          <cell r="I1386" t="str">
            <v>Кластер Северо-Запад 19 СПБ-Охта</v>
          </cell>
          <cell r="J1386" t="str">
            <v>г. Санкт-Петербург</v>
          </cell>
          <cell r="K1386" t="str">
            <v>20.05.2016</v>
          </cell>
          <cell r="L1386" t="str">
            <v>191015</v>
          </cell>
          <cell r="M1386" t="str">
            <v>г.Санкт-Петербург</v>
          </cell>
          <cell r="N1386" t="str">
            <v>г.Санкт-Петербург, Кирочная ул., 45</v>
          </cell>
          <cell r="O1386" t="str">
            <v>Аренда</v>
          </cell>
        </row>
        <row r="1387">
          <cell r="A1387" t="str">
            <v>Q710</v>
          </cell>
          <cell r="B1387" t="str">
            <v>6965-Пятерочка</v>
          </cell>
          <cell r="C1387" t="str">
            <v>6965</v>
          </cell>
          <cell r="D1387" t="str">
            <v>X500/13SZQ710</v>
          </cell>
          <cell r="E1387" t="str">
            <v>E1011603</v>
          </cell>
          <cell r="F1387" t="str">
            <v>ТС Пятерочка</v>
          </cell>
          <cell r="G1387" t="str">
            <v>Северо-Запад</v>
          </cell>
          <cell r="H1387" t="str">
            <v>Северо-Запад 3</v>
          </cell>
          <cell r="I1387" t="str">
            <v>Кластер Северо-Запад 13 СПБ Юго-Запад</v>
          </cell>
          <cell r="J1387" t="str">
            <v>г. Санкт-Петербург</v>
          </cell>
          <cell r="K1387" t="str">
            <v>29.04.2016</v>
          </cell>
          <cell r="L1387" t="str">
            <v>192238</v>
          </cell>
          <cell r="M1387" t="str">
            <v>г.Санкт-Петербург</v>
          </cell>
          <cell r="N1387" t="str">
            <v>г.Санкт-Петербург, Славы пр-кт, 40 к.1</v>
          </cell>
          <cell r="O1387" t="str">
            <v>Аренда</v>
          </cell>
        </row>
        <row r="1388">
          <cell r="A1388" t="str">
            <v>Q714</v>
          </cell>
          <cell r="B1388" t="str">
            <v>7269-Пятерочка</v>
          </cell>
          <cell r="C1388" t="str">
            <v>7269</v>
          </cell>
          <cell r="D1388" t="str">
            <v>X500/13SZQ714</v>
          </cell>
          <cell r="E1388" t="str">
            <v>E1006764</v>
          </cell>
          <cell r="F1388" t="str">
            <v>ТС Пятерочка</v>
          </cell>
          <cell r="G1388" t="str">
            <v>Северо-Запад</v>
          </cell>
          <cell r="H1388" t="str">
            <v>Северо-Запад 2</v>
          </cell>
          <cell r="I1388" t="str">
            <v>Кластер Северо-Запад 04 Новгород</v>
          </cell>
          <cell r="J1388" t="str">
            <v>Новгородская обл.</v>
          </cell>
          <cell r="K1388" t="str">
            <v>05.05.2016</v>
          </cell>
          <cell r="L1388" t="str">
            <v>174411</v>
          </cell>
          <cell r="M1388" t="str">
            <v>г.Боровичи</v>
          </cell>
          <cell r="N1388" t="str">
            <v>г.Боровичи, Ленинградская ул., 47</v>
          </cell>
          <cell r="O1388" t="str">
            <v>Аренда</v>
          </cell>
        </row>
        <row r="1389">
          <cell r="A1389" t="str">
            <v>Q736</v>
          </cell>
          <cell r="B1389" t="str">
            <v>7313-Пятерочка</v>
          </cell>
          <cell r="C1389" t="str">
            <v>7313</v>
          </cell>
          <cell r="D1389" t="str">
            <v>X500/13SZQ736</v>
          </cell>
          <cell r="E1389" t="str">
            <v>E1011129</v>
          </cell>
          <cell r="F1389" t="str">
            <v>ТС Пятерочка</v>
          </cell>
          <cell r="G1389" t="str">
            <v>Северо-Запад</v>
          </cell>
          <cell r="H1389" t="str">
            <v>Северо-Запад 1</v>
          </cell>
          <cell r="I1389" t="str">
            <v>Кластер Северо-Запад 21 Апатиты</v>
          </cell>
          <cell r="J1389" t="str">
            <v>Республика Карелия</v>
          </cell>
          <cell r="K1389" t="str">
            <v>17.05.2016</v>
          </cell>
          <cell r="L1389" t="str">
            <v>186500</v>
          </cell>
          <cell r="M1389" t="str">
            <v>г.Беломорск</v>
          </cell>
          <cell r="N1389" t="str">
            <v>г.Беломорск, Портовое ш., 26</v>
          </cell>
          <cell r="O1389" t="str">
            <v>Аренда</v>
          </cell>
        </row>
        <row r="1390">
          <cell r="A1390" t="str">
            <v>Q743</v>
          </cell>
          <cell r="B1390" t="str">
            <v>7334-Пятерочка</v>
          </cell>
          <cell r="C1390" t="str">
            <v>7334</v>
          </cell>
          <cell r="D1390" t="str">
            <v>X500/13SZQ743</v>
          </cell>
          <cell r="E1390" t="str">
            <v>E1011083</v>
          </cell>
          <cell r="F1390" t="str">
            <v>ТС Пятерочка</v>
          </cell>
          <cell r="G1390" t="str">
            <v>Северо-Запад</v>
          </cell>
          <cell r="H1390" t="str">
            <v>Северо-Запад 2</v>
          </cell>
          <cell r="I1390" t="str">
            <v>Кластер Северо-Запад 09 Тверь-Запад</v>
          </cell>
          <cell r="J1390" t="str">
            <v>Тверская обл.</v>
          </cell>
          <cell r="K1390" t="str">
            <v>11.05.2016</v>
          </cell>
          <cell r="L1390" t="str">
            <v>172840</v>
          </cell>
          <cell r="M1390" t="str">
            <v>г.Торопец</v>
          </cell>
          <cell r="N1390" t="str">
            <v>г.Торопец, Стрелецкая ул., 45</v>
          </cell>
          <cell r="O1390" t="str">
            <v>Аренда</v>
          </cell>
        </row>
        <row r="1391">
          <cell r="A1391" t="str">
            <v>Q744</v>
          </cell>
          <cell r="B1391" t="str">
            <v>7295-Пятерочка</v>
          </cell>
          <cell r="C1391" t="str">
            <v>7295</v>
          </cell>
          <cell r="D1391" t="str">
            <v>X500/13SZQ744</v>
          </cell>
          <cell r="E1391" t="str">
            <v>E1011084</v>
          </cell>
          <cell r="F1391" t="str">
            <v>ТС Пятерочка</v>
          </cell>
          <cell r="G1391" t="str">
            <v>Северо-Запад</v>
          </cell>
          <cell r="H1391" t="str">
            <v>Северо-Запад 2</v>
          </cell>
          <cell r="I1391" t="str">
            <v>Кластер Северо-Запад 07 Тверь-Центр</v>
          </cell>
          <cell r="J1391" t="str">
            <v>Тверская обл.</v>
          </cell>
          <cell r="K1391" t="str">
            <v>06.05.2016</v>
          </cell>
          <cell r="L1391" t="str">
            <v>172010</v>
          </cell>
          <cell r="M1391" t="str">
            <v>г.Торжок</v>
          </cell>
          <cell r="N1391" t="str">
            <v>г.Торжок, Луначарского ул., 116</v>
          </cell>
          <cell r="O1391" t="str">
            <v>Аренда</v>
          </cell>
        </row>
        <row r="1392">
          <cell r="A1392" t="str">
            <v>Q749</v>
          </cell>
          <cell r="B1392" t="str">
            <v>7351-Пятерочка</v>
          </cell>
          <cell r="C1392" t="str">
            <v>7351</v>
          </cell>
          <cell r="D1392" t="str">
            <v>X500/13SZQ749</v>
          </cell>
          <cell r="E1392" t="str">
            <v>E1011125</v>
          </cell>
          <cell r="F1392" t="str">
            <v>ТС Пятерочка</v>
          </cell>
          <cell r="G1392" t="str">
            <v>Северо-Запад</v>
          </cell>
          <cell r="H1392" t="str">
            <v>Северо-Запад 1</v>
          </cell>
          <cell r="I1392" t="str">
            <v>Кластер Северо-Запад 15 Мурманск</v>
          </cell>
          <cell r="J1392" t="str">
            <v>Мурманская обл.</v>
          </cell>
          <cell r="K1392" t="str">
            <v>12.05.2016</v>
          </cell>
          <cell r="L1392" t="str">
            <v>184420</v>
          </cell>
          <cell r="M1392" t="str">
            <v>пгт.Никель</v>
          </cell>
          <cell r="N1392" t="str">
            <v>пгт.Никель, Бредова ул., 10</v>
          </cell>
          <cell r="O1392" t="str">
            <v>Аренда</v>
          </cell>
        </row>
        <row r="1393">
          <cell r="A1393" t="str">
            <v>Q750</v>
          </cell>
          <cell r="B1393" t="str">
            <v>7352-Пятерочка</v>
          </cell>
          <cell r="C1393" t="str">
            <v>7352</v>
          </cell>
          <cell r="D1393" t="str">
            <v>X500/13SZQ750</v>
          </cell>
          <cell r="E1393" t="str">
            <v>E1011626</v>
          </cell>
          <cell r="F1393" t="str">
            <v>ТС Пятерочка</v>
          </cell>
          <cell r="G1393" t="str">
            <v>Северо-Запад</v>
          </cell>
          <cell r="H1393" t="str">
            <v>Северо-Запад 1</v>
          </cell>
          <cell r="I1393" t="str">
            <v>Кластер Северо-Запад 16 Карелия</v>
          </cell>
          <cell r="J1393" t="str">
            <v>Республика Карелия</v>
          </cell>
          <cell r="K1393" t="str">
            <v>17.06.2016</v>
          </cell>
          <cell r="L1393" t="str">
            <v>185001</v>
          </cell>
          <cell r="M1393" t="str">
            <v>г.Петрозаводск</v>
          </cell>
          <cell r="N1393" t="str">
            <v>г.Петрозаводск, Кутузова ул.н.зд.45,п1</v>
          </cell>
          <cell r="O1393" t="str">
            <v>Аренда</v>
          </cell>
        </row>
        <row r="1394">
          <cell r="A1394" t="str">
            <v>Q762</v>
          </cell>
          <cell r="B1394" t="str">
            <v>7312-Пятерочка</v>
          </cell>
          <cell r="C1394" t="str">
            <v>7312</v>
          </cell>
          <cell r="D1394" t="str">
            <v>X500/13SZQ762</v>
          </cell>
          <cell r="E1394" t="str">
            <v>E1007908</v>
          </cell>
          <cell r="F1394" t="str">
            <v>ТС Пятерочка</v>
          </cell>
          <cell r="G1394" t="str">
            <v>Северо-Запад</v>
          </cell>
          <cell r="H1394" t="str">
            <v>Северо-Запад 2</v>
          </cell>
          <cell r="I1394" t="str">
            <v>Кластер Северо-Запад 03 Псков</v>
          </cell>
          <cell r="J1394" t="str">
            <v>Псковская обл.</v>
          </cell>
          <cell r="K1394" t="str">
            <v>07.05.2016</v>
          </cell>
          <cell r="L1394" t="str">
            <v>180019</v>
          </cell>
          <cell r="M1394" t="str">
            <v>г.Псков</v>
          </cell>
          <cell r="N1394" t="str">
            <v>г.Псков, Новоселов ул., 17 п.1001</v>
          </cell>
          <cell r="O1394" t="str">
            <v>Аренда</v>
          </cell>
        </row>
        <row r="1395">
          <cell r="A1395" t="str">
            <v>Q763</v>
          </cell>
          <cell r="B1395" t="str">
            <v>7187-Пятерочка</v>
          </cell>
          <cell r="C1395" t="str">
            <v>7187</v>
          </cell>
          <cell r="D1395" t="str">
            <v>X500/13SZQ763</v>
          </cell>
          <cell r="E1395" t="str">
            <v>E1008919</v>
          </cell>
          <cell r="F1395" t="str">
            <v>ТС Пятерочка</v>
          </cell>
          <cell r="G1395" t="str">
            <v>Северо-Запад</v>
          </cell>
          <cell r="H1395" t="str">
            <v>Северо-Запад 1</v>
          </cell>
          <cell r="I1395" t="str">
            <v>Кластер Северо-Запад 12 СПБ-ЛО-Всеволожс</v>
          </cell>
          <cell r="J1395" t="str">
            <v>Ленинградская обл.</v>
          </cell>
          <cell r="K1395" t="str">
            <v>27.05.2016</v>
          </cell>
          <cell r="L1395" t="str">
            <v>188663</v>
          </cell>
          <cell r="M1395" t="str">
            <v>гп.Кузьмоловский</v>
          </cell>
          <cell r="N1395" t="str">
            <v>гп.Кузьмоловский, Заозерная ул., 5</v>
          </cell>
          <cell r="O1395" t="str">
            <v>Аренда</v>
          </cell>
        </row>
        <row r="1396">
          <cell r="A1396" t="str">
            <v>Q764</v>
          </cell>
          <cell r="B1396" t="str">
            <v>6882-Пятерочка</v>
          </cell>
          <cell r="C1396" t="str">
            <v>6882</v>
          </cell>
          <cell r="D1396" t="str">
            <v>X500/13SZQ764</v>
          </cell>
          <cell r="E1396" t="str">
            <v>E1012004</v>
          </cell>
          <cell r="F1396" t="str">
            <v>ТС Пятерочка</v>
          </cell>
          <cell r="G1396" t="str">
            <v>Северо-Запад</v>
          </cell>
          <cell r="H1396" t="str">
            <v>Северо-Запад 3</v>
          </cell>
          <cell r="I1396" t="str">
            <v>Кластер Северо-Запад 14 СПБ-Центр</v>
          </cell>
          <cell r="J1396" t="str">
            <v>г. Санкт-Петербург</v>
          </cell>
          <cell r="K1396" t="str">
            <v>06.05.2016</v>
          </cell>
          <cell r="L1396" t="str">
            <v>199106</v>
          </cell>
          <cell r="M1396" t="str">
            <v>г.Санкт-Петербург</v>
          </cell>
          <cell r="N1396" t="str">
            <v>г.Санкт-Петербург, Большой В.О. пр-кт, 80,лит.Р п.1Н,5Н,6Н</v>
          </cell>
          <cell r="O1396" t="str">
            <v>Аренда</v>
          </cell>
        </row>
        <row r="1397">
          <cell r="A1397" t="str">
            <v>Q765</v>
          </cell>
          <cell r="B1397" t="str">
            <v>6881-Пятерочка</v>
          </cell>
          <cell r="C1397" t="str">
            <v>6881</v>
          </cell>
          <cell r="D1397" t="str">
            <v>X500/13SZQ765</v>
          </cell>
          <cell r="E1397" t="str">
            <v>E1011071</v>
          </cell>
          <cell r="F1397" t="str">
            <v>ТС Пятерочка</v>
          </cell>
          <cell r="G1397" t="str">
            <v>Северо-Запад</v>
          </cell>
          <cell r="H1397" t="str">
            <v>Северо-Запад 1</v>
          </cell>
          <cell r="I1397" t="str">
            <v>Кластер Северо-Запад 18 Кировск</v>
          </cell>
          <cell r="J1397" t="str">
            <v>г. Санкт-Петербург</v>
          </cell>
          <cell r="K1397" t="str">
            <v>10.03.2017</v>
          </cell>
          <cell r="L1397" t="str">
            <v>192076</v>
          </cell>
          <cell r="M1397" t="str">
            <v>г.Санкт-Петербург, п.Усть-Ижора</v>
          </cell>
          <cell r="N1397" t="str">
            <v>г.Санкт-Петербург, п.Усть-Ижора, Социалистическая ул, 22 к.4</v>
          </cell>
          <cell r="O1397" t="str">
            <v>Аренда</v>
          </cell>
        </row>
        <row r="1398">
          <cell r="A1398" t="str">
            <v>Q771</v>
          </cell>
          <cell r="B1398" t="str">
            <v>5594-Пятерочка</v>
          </cell>
          <cell r="C1398" t="str">
            <v>5594</v>
          </cell>
          <cell r="D1398" t="str">
            <v>X500/13SZQ771</v>
          </cell>
          <cell r="E1398" t="str">
            <v>E1008888</v>
          </cell>
          <cell r="F1398" t="str">
            <v>ТС Пятерочка</v>
          </cell>
          <cell r="G1398" t="str">
            <v>Северо-Запад</v>
          </cell>
          <cell r="H1398" t="str">
            <v>Северо-Запад 3</v>
          </cell>
          <cell r="I1398" t="str">
            <v>Кластер Северо-Запад 11 СПБ-ЛО-Выборг</v>
          </cell>
          <cell r="J1398" t="str">
            <v>г. Санкт-Петербург</v>
          </cell>
          <cell r="K1398" t="str">
            <v>03.05.2016</v>
          </cell>
          <cell r="L1398" t="str">
            <v>197082</v>
          </cell>
          <cell r="M1398" t="str">
            <v>г.Санкт-Петербург</v>
          </cell>
          <cell r="N1398" t="str">
            <v>г.Санкт-Петербург, Оптиков ул., 46 к.1</v>
          </cell>
          <cell r="O1398" t="str">
            <v>Аренда</v>
          </cell>
        </row>
        <row r="1399">
          <cell r="A1399" t="str">
            <v>Q791</v>
          </cell>
          <cell r="B1399" t="str">
            <v>6942-Пятерочка</v>
          </cell>
          <cell r="C1399" t="str">
            <v>6942</v>
          </cell>
          <cell r="D1399" t="str">
            <v>X500/13SZQ791</v>
          </cell>
          <cell r="E1399" t="str">
            <v>E1012013</v>
          </cell>
          <cell r="F1399" t="str">
            <v>ТС Пятерочка</v>
          </cell>
          <cell r="G1399" t="str">
            <v>Северо-Запад</v>
          </cell>
          <cell r="H1399" t="str">
            <v>Северо-Запад 3</v>
          </cell>
          <cell r="I1399" t="str">
            <v>Кластер Северо-Запад 14 СПБ-Центр</v>
          </cell>
          <cell r="J1399" t="str">
            <v>г. Санкт-Петербург</v>
          </cell>
          <cell r="K1399" t="str">
            <v>05.05.2016</v>
          </cell>
          <cell r="L1399" t="str">
            <v>197101</v>
          </cell>
          <cell r="M1399" t="str">
            <v>г.Санкт-Петербург</v>
          </cell>
          <cell r="N1399" t="str">
            <v>г.Санкт-Петербург, Чапаева ул., 15</v>
          </cell>
          <cell r="O1399" t="str">
            <v>Аренда</v>
          </cell>
        </row>
        <row r="1400">
          <cell r="A1400" t="str">
            <v>Q800</v>
          </cell>
          <cell r="B1400" t="str">
            <v>5084-Пятерочка</v>
          </cell>
          <cell r="C1400" t="str">
            <v>5084</v>
          </cell>
          <cell r="D1400" t="str">
            <v>X500/13SZQ800</v>
          </cell>
          <cell r="E1400" t="str">
            <v>E1008223</v>
          </cell>
          <cell r="F1400" t="str">
            <v>ТС Пятерочка</v>
          </cell>
          <cell r="G1400" t="str">
            <v>Северо-Запад</v>
          </cell>
          <cell r="H1400" t="str">
            <v>Северо-Запад 2</v>
          </cell>
          <cell r="I1400" t="str">
            <v>Кластер Северо-Запад 03 Псков</v>
          </cell>
          <cell r="J1400" t="str">
            <v>Псковская обл.</v>
          </cell>
          <cell r="K1400" t="str">
            <v>08.05.2016</v>
          </cell>
          <cell r="L1400" t="str">
            <v>181350</v>
          </cell>
          <cell r="M1400" t="str">
            <v>г.Остров</v>
          </cell>
          <cell r="N1400" t="str">
            <v>г.Остров, Карла Маркса ул., 23 лит.А</v>
          </cell>
          <cell r="O1400" t="str">
            <v>Аренда</v>
          </cell>
        </row>
        <row r="1401">
          <cell r="A1401" t="str">
            <v>Q819</v>
          </cell>
          <cell r="B1401" t="str">
            <v>7392-Пятерочка</v>
          </cell>
          <cell r="C1401" t="str">
            <v>7392</v>
          </cell>
          <cell r="D1401" t="str">
            <v>X500/13SZQ819</v>
          </cell>
          <cell r="E1401" t="str">
            <v>E1011067</v>
          </cell>
          <cell r="F1401" t="str">
            <v>ТС Пятерочка</v>
          </cell>
          <cell r="G1401" t="str">
            <v>Северо-Запад</v>
          </cell>
          <cell r="H1401" t="str">
            <v>Северо-Запад 3</v>
          </cell>
          <cell r="I1401" t="str">
            <v>Кластер Северо-Запад 11 СПБ-ЛО-Выборг</v>
          </cell>
          <cell r="J1401" t="str">
            <v>г. Санкт-Петербург</v>
          </cell>
          <cell r="K1401" t="str">
            <v>08.05.2016</v>
          </cell>
          <cell r="L1401" t="str">
            <v>197706</v>
          </cell>
          <cell r="M1401" t="str">
            <v>г.Санкт-Петербург, г.Сестрорецк</v>
          </cell>
          <cell r="N1401" t="str">
            <v>г.Санкт-Петербург, г.Сестрорецк, Приморское ш., 293</v>
          </cell>
          <cell r="O1401" t="str">
            <v>Аренда</v>
          </cell>
        </row>
        <row r="1402">
          <cell r="A1402" t="str">
            <v>Q820</v>
          </cell>
          <cell r="B1402" t="str">
            <v>7336-Пятерочка</v>
          </cell>
          <cell r="C1402" t="str">
            <v>7336</v>
          </cell>
          <cell r="D1402" t="str">
            <v>X500/13SZQ820</v>
          </cell>
          <cell r="E1402" t="str">
            <v>E1011635</v>
          </cell>
          <cell r="F1402" t="str">
            <v>ТС Пятерочка</v>
          </cell>
          <cell r="G1402" t="str">
            <v>Северо-Запад</v>
          </cell>
          <cell r="H1402" t="str">
            <v>Северо-Запад 3</v>
          </cell>
          <cell r="I1402" t="str">
            <v>Кластер Северо-Запад 10 СПБ-ЛО-Петергоф</v>
          </cell>
          <cell r="J1402" t="str">
            <v>Ленинградская обл.</v>
          </cell>
          <cell r="K1402" t="str">
            <v>15.05.2016</v>
          </cell>
          <cell r="L1402" t="str">
            <v>188480</v>
          </cell>
          <cell r="M1402" t="str">
            <v>г.Кингисепп</v>
          </cell>
          <cell r="N1402" t="str">
            <v>г.Кингисепп, Большая Советская ул., 28</v>
          </cell>
          <cell r="O1402" t="str">
            <v>Аренда</v>
          </cell>
        </row>
        <row r="1403">
          <cell r="A1403" t="str">
            <v>Q849</v>
          </cell>
          <cell r="B1403" t="str">
            <v>7373-Пятерочка</v>
          </cell>
          <cell r="C1403" t="str">
            <v>7373</v>
          </cell>
          <cell r="D1403" t="str">
            <v>X500/13SZQ849</v>
          </cell>
          <cell r="E1403" t="str">
            <v>E1011604</v>
          </cell>
          <cell r="F1403" t="str">
            <v>ТС Пятерочка</v>
          </cell>
          <cell r="G1403" t="str">
            <v>Северо-Запад</v>
          </cell>
          <cell r="H1403" t="str">
            <v>Северо-Запад 2</v>
          </cell>
          <cell r="I1403" t="str">
            <v>Кластер Северо-Запад 02 ЛО-Гатчина</v>
          </cell>
          <cell r="J1403" t="str">
            <v>Ленинградская обл.</v>
          </cell>
          <cell r="K1403" t="str">
            <v>06.05.2016</v>
          </cell>
          <cell r="L1403" t="str">
            <v>188320</v>
          </cell>
          <cell r="M1403" t="str">
            <v>г.Коммунар</v>
          </cell>
          <cell r="N1403" t="str">
            <v>г.Коммунар, Фабричная ул., 9</v>
          </cell>
          <cell r="O1403" t="str">
            <v>Аренда</v>
          </cell>
        </row>
        <row r="1404">
          <cell r="A1404" t="str">
            <v>Q851</v>
          </cell>
          <cell r="B1404" t="str">
            <v>7133-Пятерочка</v>
          </cell>
          <cell r="C1404" t="str">
            <v>7133</v>
          </cell>
          <cell r="D1404" t="str">
            <v>X500/13SZQ851</v>
          </cell>
          <cell r="E1404" t="str">
            <v>E1012026</v>
          </cell>
          <cell r="F1404" t="str">
            <v>ТС Пятерочка</v>
          </cell>
          <cell r="G1404" t="str">
            <v>Северо-Запад</v>
          </cell>
          <cell r="H1404" t="str">
            <v>Северо-Запад 3</v>
          </cell>
          <cell r="I1404" t="str">
            <v>Кластер Северо-Запад 14 СПБ-Центр</v>
          </cell>
          <cell r="J1404" t="str">
            <v>г. Санкт-Петербург</v>
          </cell>
          <cell r="K1404" t="str">
            <v>16.05.2016</v>
          </cell>
          <cell r="L1404" t="str">
            <v>190103</v>
          </cell>
          <cell r="M1404" t="str">
            <v>г.Санкт-Петербург</v>
          </cell>
          <cell r="N1404" t="str">
            <v>г.Санкт-Петербург, Лермонтовский пр-кт, 48 лит.Д</v>
          </cell>
          <cell r="O1404" t="str">
            <v>Аренда</v>
          </cell>
        </row>
        <row r="1405">
          <cell r="A1405" t="str">
            <v>Q852</v>
          </cell>
          <cell r="B1405" t="str">
            <v>7414-Пятерочка</v>
          </cell>
          <cell r="C1405" t="str">
            <v>7414</v>
          </cell>
          <cell r="D1405" t="str">
            <v>X500/13SZQ852</v>
          </cell>
          <cell r="E1405" t="str">
            <v>E1012030</v>
          </cell>
          <cell r="F1405" t="str">
            <v>ТС Пятерочка</v>
          </cell>
          <cell r="G1405" t="str">
            <v>Северо-Запад</v>
          </cell>
          <cell r="H1405" t="str">
            <v>Северо-Запад 3</v>
          </cell>
          <cell r="I1405" t="str">
            <v>Кластер Северо-Запад 14 СПБ-Центр</v>
          </cell>
          <cell r="J1405" t="str">
            <v>г. Санкт-Петербург</v>
          </cell>
          <cell r="K1405" t="str">
            <v>16.08.2016</v>
          </cell>
          <cell r="L1405" t="str">
            <v>199155</v>
          </cell>
          <cell r="M1405" t="str">
            <v>г.Санкт-Петербург</v>
          </cell>
          <cell r="N1405" t="str">
            <v>г.Санкт-Петербург, Морская наб., 39,3,лит.А п.5Н-6Н</v>
          </cell>
          <cell r="O1405" t="str">
            <v>Аренда</v>
          </cell>
        </row>
        <row r="1406">
          <cell r="A1406" t="str">
            <v>Q877</v>
          </cell>
          <cell r="B1406" t="str">
            <v>7417-Пятерочка</v>
          </cell>
          <cell r="C1406" t="str">
            <v>7417</v>
          </cell>
          <cell r="D1406" t="str">
            <v>X500/13SZQ877</v>
          </cell>
          <cell r="E1406" t="str">
            <v>E1012035</v>
          </cell>
          <cell r="F1406" t="str">
            <v>ТС Пятерочка</v>
          </cell>
          <cell r="G1406" t="str">
            <v>Северо-Запад</v>
          </cell>
          <cell r="H1406" t="str">
            <v>Северо-Запад 3</v>
          </cell>
          <cell r="I1406" t="str">
            <v>Кластер Северо-Запад 13 СПБ Юго-Запад</v>
          </cell>
          <cell r="J1406" t="str">
            <v>г. Санкт-Петербург</v>
          </cell>
          <cell r="K1406" t="str">
            <v>27.07.2016</v>
          </cell>
          <cell r="L1406" t="str">
            <v>198206</v>
          </cell>
          <cell r="M1406" t="str">
            <v>г.Санкт-Петербург</v>
          </cell>
          <cell r="N1406" t="str">
            <v>г.Санкт-Петербург, Адмирала Черокова ул., 18,2,лит.А пом.66Н</v>
          </cell>
          <cell r="O1406" t="str">
            <v>Аренда</v>
          </cell>
        </row>
        <row r="1407">
          <cell r="A1407" t="str">
            <v>Q884</v>
          </cell>
          <cell r="B1407" t="str">
            <v>7466-Пятерочка</v>
          </cell>
          <cell r="C1407" t="str">
            <v>7466</v>
          </cell>
          <cell r="D1407" t="str">
            <v>X500/13SZQ884</v>
          </cell>
          <cell r="E1407" t="str">
            <v>E1011126</v>
          </cell>
          <cell r="F1407" t="str">
            <v>ТС Пятерочка</v>
          </cell>
          <cell r="G1407" t="str">
            <v>Северо-Запад</v>
          </cell>
          <cell r="H1407" t="str">
            <v>Северо-Запад 1</v>
          </cell>
          <cell r="I1407" t="str">
            <v>Кластер Северо-Запад 15 Мурманск</v>
          </cell>
          <cell r="J1407" t="str">
            <v>Мурманская обл.</v>
          </cell>
          <cell r="K1407" t="str">
            <v>20.05.2016</v>
          </cell>
          <cell r="L1407" t="str">
            <v>183034</v>
          </cell>
          <cell r="M1407" t="str">
            <v>г.Мурманск</v>
          </cell>
          <cell r="N1407" t="str">
            <v>г.Мурманск, Свердлова ул., 47</v>
          </cell>
          <cell r="O1407" t="str">
            <v>Аренда</v>
          </cell>
        </row>
        <row r="1408">
          <cell r="A1408" t="str">
            <v>Q908</v>
          </cell>
          <cell r="B1408" t="str">
            <v>7000-Пятерочка</v>
          </cell>
          <cell r="C1408" t="str">
            <v>7000</v>
          </cell>
          <cell r="D1408" t="str">
            <v>X500/13SZQ908</v>
          </cell>
          <cell r="E1408" t="str">
            <v>E1011072</v>
          </cell>
          <cell r="F1408" t="str">
            <v>ТС Пятерочка</v>
          </cell>
          <cell r="G1408" t="str">
            <v>Северо-Запад</v>
          </cell>
          <cell r="H1408" t="str">
            <v>Северо-Запад 3</v>
          </cell>
          <cell r="I1408" t="str">
            <v>Кластер Северо-Запад 17 ЛО-Сертолово</v>
          </cell>
          <cell r="J1408" t="str">
            <v>Ленинградская обл.</v>
          </cell>
          <cell r="K1408" t="str">
            <v>25.05.2016</v>
          </cell>
          <cell r="L1408" t="str">
            <v>188662</v>
          </cell>
          <cell r="M1408" t="str">
            <v>г.Мурино</v>
          </cell>
          <cell r="N1408" t="str">
            <v>г.Мурино, Охтинская аллея ул., 14 пом.15-Н</v>
          </cell>
          <cell r="O1408" t="str">
            <v>Аренда</v>
          </cell>
        </row>
        <row r="1409">
          <cell r="A1409" t="str">
            <v>Q932</v>
          </cell>
          <cell r="B1409" t="str">
            <v>7534-Пятерочка</v>
          </cell>
          <cell r="C1409" t="str">
            <v>7534</v>
          </cell>
          <cell r="D1409" t="str">
            <v>X500/13SZQ932</v>
          </cell>
          <cell r="E1409" t="str">
            <v>E1011127</v>
          </cell>
          <cell r="F1409" t="str">
            <v>ТС Пятерочка</v>
          </cell>
          <cell r="G1409" t="str">
            <v>Северо-Запад</v>
          </cell>
          <cell r="H1409" t="str">
            <v>Северо-Запад 1</v>
          </cell>
          <cell r="I1409" t="str">
            <v>Кластер Северо-Запад 21 Апатиты</v>
          </cell>
          <cell r="J1409" t="str">
            <v>Мурманская обл.</v>
          </cell>
          <cell r="K1409" t="str">
            <v>05.08.2016</v>
          </cell>
          <cell r="L1409" t="str">
            <v>184220</v>
          </cell>
          <cell r="M1409" t="str">
            <v>г.Полярные Зори, нп.Африканда</v>
          </cell>
          <cell r="N1409" t="str">
            <v>г.Полярные Зори, нп.Африканда, Ленина ул., 16</v>
          </cell>
          <cell r="O1409" t="str">
            <v>Аренда</v>
          </cell>
        </row>
        <row r="1410">
          <cell r="A1410" t="str">
            <v>Q933</v>
          </cell>
          <cell r="B1410" t="str">
            <v>7477-Пятерочка</v>
          </cell>
          <cell r="C1410" t="str">
            <v>7477</v>
          </cell>
          <cell r="D1410" t="str">
            <v>X500/13SZQ933</v>
          </cell>
          <cell r="E1410" t="str">
            <v>E1011602</v>
          </cell>
          <cell r="F1410" t="str">
            <v>ТС Пятерочка</v>
          </cell>
          <cell r="G1410" t="str">
            <v>Северо-Запад</v>
          </cell>
          <cell r="H1410" t="str">
            <v>Северо-Запад 3</v>
          </cell>
          <cell r="I1410" t="str">
            <v>Кластер Северо-Запад 17 ЛО-Сертолово</v>
          </cell>
          <cell r="J1410" t="str">
            <v>Ленинградская обл.</v>
          </cell>
          <cell r="K1410" t="str">
            <v>07.06.2016</v>
          </cell>
          <cell r="L1410" t="str">
            <v>188662</v>
          </cell>
          <cell r="M1410" t="str">
            <v>гп.Муринское, г.Мурино</v>
          </cell>
          <cell r="N1410" t="str">
            <v>гп.Муринское, г.Мурино, Шувалова ул, 3 п22Н19Н18Н</v>
          </cell>
          <cell r="O1410" t="str">
            <v>Аренда</v>
          </cell>
        </row>
        <row r="1411">
          <cell r="A1411" t="str">
            <v>Q958</v>
          </cell>
          <cell r="B1411" t="str">
            <v>7474-Пятерочка</v>
          </cell>
          <cell r="C1411" t="str">
            <v>7474</v>
          </cell>
          <cell r="D1411" t="str">
            <v>X500/13SZQ958</v>
          </cell>
          <cell r="E1411" t="str">
            <v>E1011068</v>
          </cell>
          <cell r="F1411" t="str">
            <v>ТС Пятерочка</v>
          </cell>
          <cell r="G1411" t="str">
            <v>Северо-Запад</v>
          </cell>
          <cell r="H1411" t="str">
            <v>Северо-Запад 3</v>
          </cell>
          <cell r="I1411" t="str">
            <v>Кластер Северо-Запад 14 СПБ-Центр</v>
          </cell>
          <cell r="J1411" t="str">
            <v>г. Санкт-Петербург</v>
          </cell>
          <cell r="K1411" t="str">
            <v>26.05.2016</v>
          </cell>
          <cell r="L1411" t="str">
            <v>197349</v>
          </cell>
          <cell r="M1411" t="str">
            <v>г.Санкт-Петербург</v>
          </cell>
          <cell r="N1411" t="str">
            <v>г.Санкт-Петербург, Испытателей пр-кт, 33</v>
          </cell>
          <cell r="O1411" t="str">
            <v>Аренда</v>
          </cell>
        </row>
        <row r="1412">
          <cell r="A1412" t="str">
            <v>Q974</v>
          </cell>
          <cell r="B1412" t="str">
            <v>7418-Пятерочка</v>
          </cell>
          <cell r="C1412" t="str">
            <v>7418</v>
          </cell>
          <cell r="D1412" t="str">
            <v>X500/13SZQ974</v>
          </cell>
          <cell r="E1412" t="str">
            <v>E1011085</v>
          </cell>
          <cell r="F1412" t="str">
            <v>ТС Пятерочка</v>
          </cell>
          <cell r="G1412" t="str">
            <v>Северо-Запад</v>
          </cell>
          <cell r="H1412" t="str">
            <v>Северо-Запад 2</v>
          </cell>
          <cell r="I1412" t="str">
            <v>Кластер Северо-Запад 08 Тверь-Восток</v>
          </cell>
          <cell r="J1412" t="str">
            <v>Тверская обл.</v>
          </cell>
          <cell r="K1412" t="str">
            <v>31.05.2016</v>
          </cell>
          <cell r="L1412" t="str">
            <v>171984</v>
          </cell>
          <cell r="M1412" t="str">
            <v>г.Бежецк</v>
          </cell>
          <cell r="N1412" t="str">
            <v>г.Бежецк, Нечаева ул., 18</v>
          </cell>
          <cell r="O1412" t="str">
            <v>Аренда</v>
          </cell>
        </row>
        <row r="1413">
          <cell r="A1413" t="str">
            <v>Q975</v>
          </cell>
          <cell r="B1413" t="str">
            <v>7586-Пятерочка</v>
          </cell>
          <cell r="C1413" t="str">
            <v>7586</v>
          </cell>
          <cell r="D1413" t="str">
            <v>X500/13SZQ975</v>
          </cell>
          <cell r="E1413" t="str">
            <v>E1011079</v>
          </cell>
          <cell r="F1413" t="str">
            <v>ТС Пятерочка</v>
          </cell>
          <cell r="G1413" t="str">
            <v>Северо-Запад</v>
          </cell>
          <cell r="H1413" t="str">
            <v>Северо-Запад 2</v>
          </cell>
          <cell r="I1413" t="str">
            <v>Кластер Северо-Запад 02 ЛО-Гатчина</v>
          </cell>
          <cell r="J1413" t="str">
            <v>Ленинградская обл.</v>
          </cell>
          <cell r="K1413" t="str">
            <v>23.06.2016</v>
          </cell>
          <cell r="L1413" t="str">
            <v>188302</v>
          </cell>
          <cell r="M1413" t="str">
            <v>д.Малые Колпаны</v>
          </cell>
          <cell r="N1413" t="str">
            <v>д.Малые Колпаны, Речной мкр, 4</v>
          </cell>
          <cell r="O1413" t="str">
            <v>Аренда</v>
          </cell>
        </row>
        <row r="1414">
          <cell r="A1414" t="str">
            <v>Q976</v>
          </cell>
          <cell r="B1414" t="str">
            <v>7550-Пятерочка</v>
          </cell>
          <cell r="C1414" t="str">
            <v>7550</v>
          </cell>
          <cell r="D1414" t="str">
            <v>X500/13SZQ976</v>
          </cell>
          <cell r="E1414" t="str">
            <v>E1011636</v>
          </cell>
          <cell r="F1414" t="str">
            <v>ТС Пятерочка</v>
          </cell>
          <cell r="G1414" t="str">
            <v>Северо-Запад</v>
          </cell>
          <cell r="H1414" t="str">
            <v>Северо-Запад 2</v>
          </cell>
          <cell r="I1414" t="str">
            <v>Кластер Северо-Запад 02 ЛО-Гатчина</v>
          </cell>
          <cell r="J1414" t="str">
            <v>Ленинградская обл.</v>
          </cell>
          <cell r="K1414" t="str">
            <v>10.06.2016</v>
          </cell>
          <cell r="L1414" t="str">
            <v>188360</v>
          </cell>
          <cell r="M1414" t="str">
            <v>п.Войсковицы</v>
          </cell>
          <cell r="N1414" t="str">
            <v>п.Войсковицы, Манина пл., 17 лит.А</v>
          </cell>
          <cell r="O1414" t="str">
            <v>Аренда</v>
          </cell>
        </row>
        <row r="1415">
          <cell r="A1415" t="str">
            <v>S005</v>
          </cell>
          <cell r="B1415" t="str">
            <v>10342-Пятерочка</v>
          </cell>
          <cell r="C1415" t="str">
            <v>10342</v>
          </cell>
          <cell r="D1415" t="str">
            <v>X500/13SZS005</v>
          </cell>
          <cell r="E1415" t="str">
            <v>E1013999</v>
          </cell>
          <cell r="F1415" t="str">
            <v>ТС Пятерочка</v>
          </cell>
          <cell r="G1415" t="str">
            <v>Северо-Запад</v>
          </cell>
          <cell r="H1415" t="str">
            <v>Северо-Запад 1</v>
          </cell>
          <cell r="I1415" t="str">
            <v>Кластер Северо-Запад 16 Карелия</v>
          </cell>
          <cell r="J1415" t="str">
            <v>Республика Карелия</v>
          </cell>
          <cell r="K1415" t="str">
            <v>22.02.2017</v>
          </cell>
          <cell r="L1415" t="str">
            <v>186870</v>
          </cell>
          <cell r="M1415" t="str">
            <v>г.Суоярви</v>
          </cell>
          <cell r="N1415" t="str">
            <v>г.Суоярви, Гагарина ул, 9Б</v>
          </cell>
          <cell r="O1415" t="str">
            <v>Аренда</v>
          </cell>
        </row>
        <row r="1416">
          <cell r="A1416" t="str">
            <v>S010</v>
          </cell>
          <cell r="B1416" t="str">
            <v>10202-Пятерочка</v>
          </cell>
          <cell r="C1416" t="str">
            <v>10202</v>
          </cell>
          <cell r="D1416" t="str">
            <v>X500/13SZS010</v>
          </cell>
          <cell r="E1416" t="str">
            <v>E1014006</v>
          </cell>
          <cell r="F1416" t="str">
            <v>ТС Пятерочка</v>
          </cell>
          <cell r="G1416" t="str">
            <v>Северо-Запад</v>
          </cell>
          <cell r="H1416" t="str">
            <v>Северо-Запад 3</v>
          </cell>
          <cell r="I1416" t="str">
            <v>Кластер Северо-Запад 10 СПБ-ЛО-Петергоф</v>
          </cell>
          <cell r="J1416" t="str">
            <v>г. Санкт-Петербург</v>
          </cell>
          <cell r="K1416" t="str">
            <v>21.03.2017</v>
          </cell>
          <cell r="L1416" t="str">
            <v>198510</v>
          </cell>
          <cell r="M1416" t="str">
            <v>г.Санкт-Петербург, г.Петергоф</v>
          </cell>
          <cell r="N1416" t="str">
            <v>г.Санкт-Петербург, г.Петергоф, Парковая ул, 20,лит.А пом.7Н</v>
          </cell>
          <cell r="O1416" t="str">
            <v>Аренда</v>
          </cell>
        </row>
        <row r="1417">
          <cell r="A1417" t="str">
            <v>S124</v>
          </cell>
          <cell r="B1417" t="str">
            <v>10396-Пятерочка</v>
          </cell>
          <cell r="C1417" t="str">
            <v>10396</v>
          </cell>
          <cell r="D1417" t="str">
            <v>X500/13SZS124</v>
          </cell>
          <cell r="E1417" t="str">
            <v>E1014101</v>
          </cell>
          <cell r="F1417" t="str">
            <v>ТС Пятерочка</v>
          </cell>
          <cell r="G1417" t="str">
            <v>Северо-Запад</v>
          </cell>
          <cell r="H1417" t="str">
            <v>Северо-Запад 3</v>
          </cell>
          <cell r="I1417" t="str">
            <v>Кластер Северо-Запад 14 СПБ-Центр</v>
          </cell>
          <cell r="J1417" t="str">
            <v>г. Санкт-Петербург</v>
          </cell>
          <cell r="K1417" t="str">
            <v>03.03.2017</v>
          </cell>
          <cell r="L1417" t="str">
            <v>191180</v>
          </cell>
          <cell r="M1417" t="str">
            <v>г.Санкт-Петербург</v>
          </cell>
          <cell r="N1417" t="str">
            <v>г.Санкт-Петербург, Загородный пр-кт, 35,лит.А пом.4-Н</v>
          </cell>
          <cell r="O1417" t="str">
            <v>Аренда</v>
          </cell>
        </row>
        <row r="1418">
          <cell r="A1418" t="str">
            <v>S133</v>
          </cell>
          <cell r="B1418" t="str">
            <v>8520-Пятерочка</v>
          </cell>
          <cell r="C1418" t="str">
            <v>8520</v>
          </cell>
          <cell r="D1418" t="str">
            <v>X500/13SZS133</v>
          </cell>
          <cell r="E1418" t="str">
            <v>E1014123</v>
          </cell>
          <cell r="F1418" t="str">
            <v>ТС Пятерочка</v>
          </cell>
          <cell r="G1418" t="str">
            <v>Северо-Запад</v>
          </cell>
          <cell r="H1418" t="str">
            <v>Северо-Запад 2</v>
          </cell>
          <cell r="I1418" t="str">
            <v>Кластер Северо-Запад 02 ЛО-Гатчина</v>
          </cell>
          <cell r="J1418" t="str">
            <v>Ленинградская обл.</v>
          </cell>
          <cell r="K1418" t="str">
            <v>29.03.2017</v>
          </cell>
          <cell r="L1418" t="str">
            <v>188380</v>
          </cell>
          <cell r="M1418" t="str">
            <v>гп.Вырица</v>
          </cell>
          <cell r="N1418" t="str">
            <v>гп.Вырица, Сиверское ш, 188А</v>
          </cell>
          <cell r="O1418" t="str">
            <v>Аренда</v>
          </cell>
        </row>
        <row r="1419">
          <cell r="A1419" t="str">
            <v>S134</v>
          </cell>
          <cell r="B1419" t="str">
            <v>10241-Пятерочка</v>
          </cell>
          <cell r="C1419" t="str">
            <v>10241</v>
          </cell>
          <cell r="D1419" t="str">
            <v>X500/13SZS134</v>
          </cell>
          <cell r="E1419" t="str">
            <v>E1014124</v>
          </cell>
          <cell r="F1419" t="str">
            <v>ТС Пятерочка</v>
          </cell>
          <cell r="G1419" t="str">
            <v>Северо-Запад</v>
          </cell>
          <cell r="H1419" t="str">
            <v>Северо-Запад 3</v>
          </cell>
          <cell r="I1419" t="str">
            <v>Кластер Северо-Запад 13 СПБ Юго-Запад</v>
          </cell>
          <cell r="J1419" t="str">
            <v>г. Санкт-Петербург</v>
          </cell>
          <cell r="K1419" t="str">
            <v>31.03.2017</v>
          </cell>
          <cell r="L1419" t="str">
            <v>196084</v>
          </cell>
          <cell r="M1419" t="str">
            <v>г.Санкт-Петербург</v>
          </cell>
          <cell r="N1419" t="str">
            <v>г.Санкт-Петербург, Смоленская ул, 18,лит.А пом.158-Н</v>
          </cell>
          <cell r="O1419" t="str">
            <v>Аренда</v>
          </cell>
        </row>
        <row r="1420">
          <cell r="A1420" t="str">
            <v>S138</v>
          </cell>
          <cell r="B1420" t="str">
            <v>10209-Пятерочка</v>
          </cell>
          <cell r="C1420" t="str">
            <v>10209</v>
          </cell>
          <cell r="D1420" t="str">
            <v>X500/13SZS138</v>
          </cell>
          <cell r="E1420" t="str">
            <v>E1014119</v>
          </cell>
          <cell r="F1420" t="str">
            <v>ТС Пятерочка</v>
          </cell>
          <cell r="G1420" t="str">
            <v>Северо-Запад</v>
          </cell>
          <cell r="H1420" t="str">
            <v>Северо-Запад 3</v>
          </cell>
          <cell r="I1420" t="str">
            <v>Кластер Северо-Запад 05 Тосно</v>
          </cell>
          <cell r="J1420" t="str">
            <v>г. Санкт-Петербург</v>
          </cell>
          <cell r="K1420" t="str">
            <v>15.03.2017</v>
          </cell>
          <cell r="L1420" t="str">
            <v>196602</v>
          </cell>
          <cell r="M1420" t="str">
            <v>г.Санкт-Петербург, г.Пушкин</v>
          </cell>
          <cell r="N1420" t="str">
            <v>г.Санкт-Петербург, г.Пушкин, Кадетский б-р, 22/12 лит.А</v>
          </cell>
          <cell r="O1420" t="str">
            <v>Аренда</v>
          </cell>
        </row>
        <row r="1421">
          <cell r="A1421" t="str">
            <v>S139</v>
          </cell>
          <cell r="B1421" t="str">
            <v>10397-Пятерочка</v>
          </cell>
          <cell r="C1421" t="str">
            <v>10397</v>
          </cell>
          <cell r="D1421" t="str">
            <v>X500/13SZS139</v>
          </cell>
          <cell r="E1421" t="str">
            <v>E1014118</v>
          </cell>
          <cell r="F1421" t="str">
            <v>ТС Пятерочка</v>
          </cell>
          <cell r="G1421" t="str">
            <v>Северо-Запад</v>
          </cell>
          <cell r="H1421" t="str">
            <v>Северо-Запад 3</v>
          </cell>
          <cell r="I1421" t="str">
            <v>Кластер Северо-Запад 19 СПБ-Охта</v>
          </cell>
          <cell r="J1421" t="str">
            <v>г. Санкт-Петербург</v>
          </cell>
          <cell r="K1421" t="str">
            <v>21.03.2017</v>
          </cell>
          <cell r="L1421" t="str">
            <v>191036</v>
          </cell>
          <cell r="M1421" t="str">
            <v>г.Санкт-Петербург</v>
          </cell>
          <cell r="N1421" t="str">
            <v>г.Санкт-Петербург, Кременчугская ул, 9 кор.1,литА</v>
          </cell>
          <cell r="O1421" t="str">
            <v>Аренда</v>
          </cell>
        </row>
        <row r="1422">
          <cell r="A1422" t="str">
            <v>S148</v>
          </cell>
          <cell r="B1422" t="str">
            <v>10125-Пятерочка</v>
          </cell>
          <cell r="C1422" t="str">
            <v>10125</v>
          </cell>
          <cell r="D1422" t="str">
            <v>X500/13SZS148</v>
          </cell>
          <cell r="E1422" t="str">
            <v>E1013510</v>
          </cell>
          <cell r="F1422" t="str">
            <v>ТС Пятерочка</v>
          </cell>
          <cell r="G1422" t="str">
            <v>Северо-Запад</v>
          </cell>
          <cell r="H1422" t="str">
            <v>Северо-Запад 1</v>
          </cell>
          <cell r="I1422" t="str">
            <v>Кластер Северо-Запад 01 ЛО Волхов-Тихвин</v>
          </cell>
          <cell r="J1422" t="str">
            <v>Ленинградская обл.</v>
          </cell>
          <cell r="K1422" t="str">
            <v>29.03.2017</v>
          </cell>
          <cell r="L1422" t="str">
            <v>187110</v>
          </cell>
          <cell r="M1422" t="str">
            <v>г.Кириши</v>
          </cell>
          <cell r="N1422" t="str">
            <v>г.Кириши, Ленинградская ул, 9А пом.1Н</v>
          </cell>
          <cell r="O1422" t="str">
            <v>Собственность</v>
          </cell>
        </row>
        <row r="1423">
          <cell r="A1423" t="str">
            <v>S181</v>
          </cell>
          <cell r="B1423" t="str">
            <v>10440-Пятерочка</v>
          </cell>
          <cell r="C1423" t="str">
            <v>10440</v>
          </cell>
          <cell r="D1423" t="str">
            <v>X500/13SZS181</v>
          </cell>
          <cell r="E1423" t="str">
            <v>E1014160</v>
          </cell>
          <cell r="F1423" t="str">
            <v>ТС Пятерочка</v>
          </cell>
          <cell r="G1423" t="str">
            <v>Северо-Запад</v>
          </cell>
          <cell r="H1423" t="str">
            <v>Северо-Запад 1</v>
          </cell>
          <cell r="I1423" t="str">
            <v>Кластер Северо-Запад 01 ЛО Волхов-Тихвин</v>
          </cell>
          <cell r="J1423" t="str">
            <v>Ленинградская обл.</v>
          </cell>
          <cell r="K1423" t="str">
            <v>29.03.2017</v>
          </cell>
          <cell r="L1423" t="str">
            <v>187553</v>
          </cell>
          <cell r="M1423" t="str">
            <v>г.Тихвин</v>
          </cell>
          <cell r="N1423" t="str">
            <v>г.Тихвин, 1-ый мкр, 47 пом.1</v>
          </cell>
          <cell r="O1423" t="str">
            <v>Аренда</v>
          </cell>
        </row>
        <row r="1424">
          <cell r="A1424" t="str">
            <v>S227</v>
          </cell>
          <cell r="B1424" t="str">
            <v>4620-Пятерочка</v>
          </cell>
          <cell r="C1424" t="str">
            <v>4620</v>
          </cell>
          <cell r="D1424" t="str">
            <v>X500/13SZS227</v>
          </cell>
          <cell r="E1424" t="str">
            <v>E1014205</v>
          </cell>
          <cell r="F1424" t="str">
            <v>ТС Пятерочка</v>
          </cell>
          <cell r="G1424" t="str">
            <v>Северо-Запад</v>
          </cell>
          <cell r="H1424" t="str">
            <v>Северо-Запад 3</v>
          </cell>
          <cell r="I1424" t="str">
            <v>Кластер Северо-Запад 05 Тосно</v>
          </cell>
          <cell r="J1424" t="str">
            <v>Ленинградская обл.</v>
          </cell>
          <cell r="K1424" t="str">
            <v>17.03.2017</v>
          </cell>
          <cell r="L1424" t="str">
            <v>187010</v>
          </cell>
          <cell r="M1424" t="str">
            <v>пгт.Ульяновка</v>
          </cell>
          <cell r="N1424" t="str">
            <v>пгт.Ульяновка, Победы ул, 41 пом.II</v>
          </cell>
          <cell r="O1424" t="str">
            <v>Аренда</v>
          </cell>
        </row>
        <row r="1425">
          <cell r="A1425" t="str">
            <v>S228</v>
          </cell>
          <cell r="B1425" t="str">
            <v>10107-Пятерочка</v>
          </cell>
          <cell r="C1425" t="str">
            <v>10107</v>
          </cell>
          <cell r="D1425" t="str">
            <v>X500/13SZS228</v>
          </cell>
          <cell r="E1425" t="str">
            <v>E1014206</v>
          </cell>
          <cell r="F1425" t="str">
            <v>ТС Пятерочка</v>
          </cell>
          <cell r="G1425" t="str">
            <v>Северо-Запад</v>
          </cell>
          <cell r="H1425" t="str">
            <v>Северо-Запад 3</v>
          </cell>
          <cell r="I1425" t="str">
            <v>Кластер Северо-Запад 10 СПБ-ЛО-Петергоф</v>
          </cell>
          <cell r="J1425" t="str">
            <v>Ленинградская обл.</v>
          </cell>
          <cell r="K1425" t="str">
            <v>30.03.2017</v>
          </cell>
          <cell r="L1425" t="str">
            <v>188480</v>
          </cell>
          <cell r="M1425" t="str">
            <v>г.Кингисепп</v>
          </cell>
          <cell r="N1425" t="str">
            <v>г.Кингисепп, Большой б-р, 8Д</v>
          </cell>
          <cell r="O1425" t="str">
            <v>Аренда</v>
          </cell>
        </row>
        <row r="1426">
          <cell r="A1426" t="str">
            <v>S229</v>
          </cell>
          <cell r="B1426" t="str">
            <v>7689-Пятерочка</v>
          </cell>
          <cell r="C1426" t="str">
            <v>7689</v>
          </cell>
          <cell r="D1426" t="str">
            <v>X500/13SZS229</v>
          </cell>
          <cell r="E1426" t="str">
            <v>E1014207</v>
          </cell>
          <cell r="F1426" t="str">
            <v>ТС Пятерочка</v>
          </cell>
          <cell r="G1426" t="str">
            <v>Северо-Запад</v>
          </cell>
          <cell r="H1426" t="str">
            <v>Северо-Запад 2</v>
          </cell>
          <cell r="I1426" t="str">
            <v>Кластер Северо-Запад 02 ЛО-Гатчина</v>
          </cell>
          <cell r="J1426" t="str">
            <v>Ленинградская обл.</v>
          </cell>
          <cell r="K1426" t="str">
            <v>28.03.2017</v>
          </cell>
          <cell r="L1426" t="str">
            <v>188332</v>
          </cell>
          <cell r="M1426" t="str">
            <v>пгт.Сиверский</v>
          </cell>
          <cell r="N1426" t="str">
            <v>пгт.Сиверский, Героев пр-кт, 2Б к.2</v>
          </cell>
          <cell r="O1426" t="str">
            <v>Аренда</v>
          </cell>
        </row>
        <row r="1427">
          <cell r="A1427" t="str">
            <v>S230</v>
          </cell>
          <cell r="B1427" t="str">
            <v>10464-Пятерочка</v>
          </cell>
          <cell r="C1427" t="str">
            <v>10464</v>
          </cell>
          <cell r="D1427" t="str">
            <v>X500/13SZS230</v>
          </cell>
          <cell r="E1427" t="str">
            <v>E1014209</v>
          </cell>
          <cell r="F1427" t="str">
            <v>ТС Пятерочка</v>
          </cell>
          <cell r="G1427" t="str">
            <v>Северо-Запад</v>
          </cell>
          <cell r="H1427" t="str">
            <v>Северо-Запад 2</v>
          </cell>
          <cell r="I1427" t="str">
            <v>Кластер Северо-Запад 06 Великие Луки</v>
          </cell>
          <cell r="J1427" t="str">
            <v>Новгородская обл.</v>
          </cell>
          <cell r="K1427" t="str">
            <v>24.03.2017</v>
          </cell>
          <cell r="L1427" t="str">
            <v>175202</v>
          </cell>
          <cell r="M1427" t="str">
            <v>г.Старая Русса</v>
          </cell>
          <cell r="N1427" t="str">
            <v>г.Старая Русса, Поперечная ул, 77 к.1</v>
          </cell>
          <cell r="O1427" t="str">
            <v>Аренда</v>
          </cell>
        </row>
        <row r="1428">
          <cell r="A1428" t="str">
            <v>S269</v>
          </cell>
          <cell r="B1428" t="str">
            <v>9592-Пятерочка</v>
          </cell>
          <cell r="C1428" t="str">
            <v>9592</v>
          </cell>
          <cell r="D1428" t="str">
            <v>X500/13CTS269</v>
          </cell>
          <cell r="E1428" t="str">
            <v>E1013799</v>
          </cell>
          <cell r="F1428" t="str">
            <v>ТС Пятерочка</v>
          </cell>
          <cell r="G1428" t="str">
            <v>Северо-Запад</v>
          </cell>
          <cell r="H1428" t="str">
            <v>Северо-Запад 2</v>
          </cell>
          <cell r="I1428" t="str">
            <v>Кластер Северо-Запад 07 Тверь-Центр</v>
          </cell>
          <cell r="J1428" t="str">
            <v>Тверская обл.</v>
          </cell>
          <cell r="K1428" t="str">
            <v>31.03.2017</v>
          </cell>
          <cell r="L1428" t="str">
            <v>171081</v>
          </cell>
          <cell r="M1428" t="str">
            <v>г.Бологое</v>
          </cell>
          <cell r="N1428" t="str">
            <v>г.Бологое, Заводской мкр, 4</v>
          </cell>
          <cell r="O1428" t="str">
            <v>Аренда</v>
          </cell>
        </row>
        <row r="1429">
          <cell r="A1429" t="str">
            <v>S350</v>
          </cell>
          <cell r="B1429" t="str">
            <v>10516-Пятерочка</v>
          </cell>
          <cell r="C1429" t="str">
            <v>10516</v>
          </cell>
          <cell r="D1429" t="str">
            <v>X500/13SZS350</v>
          </cell>
          <cell r="E1429" t="str">
            <v>E1014303</v>
          </cell>
          <cell r="F1429" t="str">
            <v>ТС Пятерочка</v>
          </cell>
          <cell r="G1429" t="str">
            <v>Северо-Запад</v>
          </cell>
          <cell r="H1429" t="str">
            <v>Северо-Запад 1</v>
          </cell>
          <cell r="I1429" t="str">
            <v>Кластер Северо-Запад 16 Карелия</v>
          </cell>
          <cell r="J1429" t="str">
            <v>Республика Карелия</v>
          </cell>
          <cell r="K1429" t="str">
            <v>12.05.2017</v>
          </cell>
          <cell r="L1429" t="str">
            <v>185002</v>
          </cell>
          <cell r="M1429" t="str">
            <v>г.Петрозаводск</v>
          </cell>
          <cell r="N1429" t="str">
            <v>г.Петрозаводск, Хвойный пер, 5 пом.4</v>
          </cell>
          <cell r="O1429" t="str">
            <v>Аренда</v>
          </cell>
        </row>
        <row r="1430">
          <cell r="A1430" t="str">
            <v>S369</v>
          </cell>
          <cell r="B1430" t="str">
            <v>10518-Пятерочка</v>
          </cell>
          <cell r="C1430" t="str">
            <v>10518</v>
          </cell>
          <cell r="D1430" t="str">
            <v>X500/13SZS369</v>
          </cell>
          <cell r="E1430" t="str">
            <v>E1014333</v>
          </cell>
          <cell r="F1430" t="str">
            <v>ТС Пятерочка</v>
          </cell>
          <cell r="G1430" t="str">
            <v>Северо-Запад</v>
          </cell>
          <cell r="H1430" t="str">
            <v>Северо-Запад 1</v>
          </cell>
          <cell r="I1430" t="str">
            <v>Кластер Северо-Запад 12 СПБ-ЛО-Всеволожс</v>
          </cell>
          <cell r="J1430" t="str">
            <v>г. Санкт-Петербург</v>
          </cell>
          <cell r="K1430" t="str">
            <v>23.03.2017</v>
          </cell>
          <cell r="L1430" t="str">
            <v>193312</v>
          </cell>
          <cell r="M1430" t="str">
            <v>г.Санкт-Петербург</v>
          </cell>
          <cell r="N1430" t="str">
            <v>г.Санкт-Петербург, Кржижановского ул, 17 лит.А</v>
          </cell>
          <cell r="O1430" t="str">
            <v>Аренда</v>
          </cell>
        </row>
        <row r="1431">
          <cell r="A1431" t="str">
            <v>S370</v>
          </cell>
          <cell r="B1431" t="str">
            <v>7857-Пятерочка</v>
          </cell>
          <cell r="C1431" t="str">
            <v>7857</v>
          </cell>
          <cell r="D1431" t="str">
            <v>X500/13SZS370</v>
          </cell>
          <cell r="E1431" t="str">
            <v>E1014336</v>
          </cell>
          <cell r="F1431" t="str">
            <v>ТС Пятерочка</v>
          </cell>
          <cell r="G1431" t="str">
            <v>Северо-Запад</v>
          </cell>
          <cell r="H1431" t="str">
            <v>Северо-Запад 3</v>
          </cell>
          <cell r="I1431" t="str">
            <v>Кластер Северо-Запад 14 СПБ-Центр</v>
          </cell>
          <cell r="J1431" t="str">
            <v>г. Санкт-Петербург</v>
          </cell>
          <cell r="K1431" t="str">
            <v>19.05.2017</v>
          </cell>
          <cell r="L1431" t="str">
            <v>199226</v>
          </cell>
          <cell r="M1431" t="str">
            <v>г.Санкт-Петербург</v>
          </cell>
          <cell r="N1431" t="str">
            <v>г.Санкт-Петербург, Нахимова ул, 11,лит.А пом.57Н</v>
          </cell>
          <cell r="O1431" t="str">
            <v>Аренда</v>
          </cell>
        </row>
        <row r="1432">
          <cell r="A1432" t="str">
            <v>S389</v>
          </cell>
          <cell r="B1432" t="str">
            <v>10532-Пятерочка</v>
          </cell>
          <cell r="C1432" t="str">
            <v>10532</v>
          </cell>
          <cell r="D1432" t="str">
            <v>X500/13SZS389</v>
          </cell>
          <cell r="E1432" t="str">
            <v>E1014347</v>
          </cell>
          <cell r="F1432" t="str">
            <v>ТС Пятерочка</v>
          </cell>
          <cell r="G1432" t="str">
            <v>Северо-Запад</v>
          </cell>
          <cell r="H1432" t="str">
            <v>Северо-Запад 1</v>
          </cell>
          <cell r="I1432" t="str">
            <v>Кластер Северо-Запад 21 Апатиты</v>
          </cell>
          <cell r="J1432" t="str">
            <v>Мурманская обл.</v>
          </cell>
          <cell r="K1432" t="str">
            <v>24.03.2017</v>
          </cell>
          <cell r="L1432" t="str">
            <v>184143</v>
          </cell>
          <cell r="M1432" t="str">
            <v>г.Ковдор</v>
          </cell>
          <cell r="N1432" t="str">
            <v>г.Ковдор, Чехова ул, 6</v>
          </cell>
          <cell r="O1432" t="str">
            <v>Аренда</v>
          </cell>
        </row>
        <row r="1433">
          <cell r="A1433" t="str">
            <v>S407</v>
          </cell>
          <cell r="B1433" t="str">
            <v>10542-Пятерочка</v>
          </cell>
          <cell r="C1433" t="str">
            <v>10542</v>
          </cell>
          <cell r="D1433" t="str">
            <v>X500/13SZS407</v>
          </cell>
          <cell r="E1433" t="str">
            <v>E1014378</v>
          </cell>
          <cell r="F1433" t="str">
            <v>ТС Пятерочка</v>
          </cell>
          <cell r="G1433" t="str">
            <v>Северо-Запад</v>
          </cell>
          <cell r="H1433" t="str">
            <v>Северо-Запад 1</v>
          </cell>
          <cell r="I1433" t="str">
            <v>Кластер Северо-Запад 21 Апатиты</v>
          </cell>
          <cell r="J1433" t="str">
            <v>Республика Карелия</v>
          </cell>
          <cell r="K1433" t="str">
            <v>28.04.2017</v>
          </cell>
          <cell r="L1433" t="str">
            <v>186660</v>
          </cell>
          <cell r="M1433" t="str">
            <v>пгт.Лоухи</v>
          </cell>
          <cell r="N1433" t="str">
            <v>пгт.Лоухи, Советская ул, 19</v>
          </cell>
          <cell r="O1433" t="str">
            <v>Аренда</v>
          </cell>
        </row>
        <row r="1434">
          <cell r="A1434" t="str">
            <v>S408</v>
          </cell>
          <cell r="B1434" t="str">
            <v>7441-Пятерочка</v>
          </cell>
          <cell r="C1434" t="str">
            <v>7441</v>
          </cell>
          <cell r="D1434" t="str">
            <v>X500/13SZS408</v>
          </cell>
          <cell r="E1434" t="str">
            <v>E1014377</v>
          </cell>
          <cell r="F1434" t="str">
            <v>ТС Пятерочка</v>
          </cell>
          <cell r="G1434" t="str">
            <v>Северо-Запад</v>
          </cell>
          <cell r="H1434" t="str">
            <v>Северо-Запад 3</v>
          </cell>
          <cell r="I1434" t="str">
            <v>Кластер Северо-Запад 19 СПБ-Охта</v>
          </cell>
          <cell r="J1434" t="str">
            <v>г. Санкт-Петербург</v>
          </cell>
          <cell r="K1434" t="str">
            <v>30.03.2017</v>
          </cell>
          <cell r="L1434" t="str">
            <v>191024</v>
          </cell>
          <cell r="M1434" t="str">
            <v>г.Санкт-Петербург</v>
          </cell>
          <cell r="N1434" t="str">
            <v>г.Санкт-Петербург, Тележная ул, 22,лит.А п2Н,5Н,6Н</v>
          </cell>
          <cell r="O1434" t="str">
            <v>Аренда</v>
          </cell>
        </row>
        <row r="1435">
          <cell r="A1435" t="str">
            <v>S409</v>
          </cell>
          <cell r="B1435" t="str">
            <v>10471-Пятерочка</v>
          </cell>
          <cell r="C1435" t="str">
            <v>10471</v>
          </cell>
          <cell r="D1435" t="str">
            <v>X500/13SZS409</v>
          </cell>
          <cell r="E1435" t="str">
            <v>E1014379</v>
          </cell>
          <cell r="F1435" t="str">
            <v>ТС Пятерочка</v>
          </cell>
          <cell r="G1435" t="str">
            <v>Северо-Запад</v>
          </cell>
          <cell r="H1435" t="str">
            <v>Северо-Запад 3</v>
          </cell>
          <cell r="I1435" t="str">
            <v>Кластер Северо-Запад 11 СПБ-ЛО-Выборг</v>
          </cell>
          <cell r="J1435" t="str">
            <v>г. Санкт-Петербург</v>
          </cell>
          <cell r="K1435" t="str">
            <v>28.03.2017</v>
          </cell>
          <cell r="L1435" t="str">
            <v>197706</v>
          </cell>
          <cell r="M1435" t="str">
            <v>г.Санкт-Петербург, г.Сестрорецк</v>
          </cell>
          <cell r="N1435" t="str">
            <v>г.Санкт-Петербург, г.Сестрорецк, Воскова ул, 10 п.15Н,16Н</v>
          </cell>
          <cell r="O1435" t="str">
            <v>Аренда</v>
          </cell>
        </row>
        <row r="1436">
          <cell r="A1436" t="str">
            <v>S426</v>
          </cell>
          <cell r="B1436" t="str">
            <v>10553-Пятерочка</v>
          </cell>
          <cell r="C1436" t="str">
            <v>10553</v>
          </cell>
          <cell r="D1436" t="str">
            <v>X500/13SZS426</v>
          </cell>
          <cell r="E1436" t="str">
            <v>E1014388</v>
          </cell>
          <cell r="F1436" t="str">
            <v>ТС Пятерочка</v>
          </cell>
          <cell r="G1436" t="str">
            <v>Северо-Запад</v>
          </cell>
          <cell r="H1436" t="str">
            <v>Северо-Запад 3</v>
          </cell>
          <cell r="I1436" t="str">
            <v>Кластер Северо-Запад 19 СПБ-Охта</v>
          </cell>
          <cell r="J1436" t="str">
            <v>г. Санкт-Петербург</v>
          </cell>
          <cell r="K1436" t="str">
            <v>26.03.2017</v>
          </cell>
          <cell r="L1436" t="str">
            <v>192236</v>
          </cell>
          <cell r="M1436" t="str">
            <v>г.Санкт-Петербург</v>
          </cell>
          <cell r="N1436" t="str">
            <v>г.Санкт-Петербург, Софийская ул, 33,1 лит.А,п4Н</v>
          </cell>
          <cell r="O1436" t="str">
            <v>Аренда</v>
          </cell>
        </row>
        <row r="1437">
          <cell r="A1437" t="str">
            <v>S451</v>
          </cell>
          <cell r="B1437" t="str">
            <v>10555-Пятерочка</v>
          </cell>
          <cell r="C1437" t="str">
            <v>10555</v>
          </cell>
          <cell r="D1437" t="str">
            <v>X500/13SZS451</v>
          </cell>
          <cell r="E1437" t="str">
            <v>E1014404</v>
          </cell>
          <cell r="F1437" t="str">
            <v>ТС Пятерочка</v>
          </cell>
          <cell r="G1437" t="str">
            <v>Северо-Запад</v>
          </cell>
          <cell r="H1437" t="str">
            <v>Северо-Запад 3</v>
          </cell>
          <cell r="I1437" t="str">
            <v>Кластер Северо-Запад 05 Тосно</v>
          </cell>
          <cell r="J1437" t="str">
            <v>г. Санкт-Петербург</v>
          </cell>
          <cell r="K1437" t="str">
            <v>01.04.2017</v>
          </cell>
          <cell r="L1437" t="str">
            <v>196634</v>
          </cell>
          <cell r="M1437" t="str">
            <v>г.Санкт-Петербург, п.Шушары</v>
          </cell>
          <cell r="N1437" t="str">
            <v>г.Санкт-Петербург, п...., Колпинское (Славянка)ш, 36,1 лит.А</v>
          </cell>
          <cell r="O1437" t="str">
            <v>Аренда</v>
          </cell>
        </row>
        <row r="1438">
          <cell r="A1438" t="str">
            <v>S461</v>
          </cell>
          <cell r="B1438" t="str">
            <v>10544-Пятерочка</v>
          </cell>
          <cell r="C1438" t="str">
            <v>10544</v>
          </cell>
          <cell r="D1438" t="str">
            <v>X500/13SZS461</v>
          </cell>
          <cell r="E1438" t="str">
            <v>E1014413</v>
          </cell>
          <cell r="F1438" t="str">
            <v>ТС Пятерочка</v>
          </cell>
          <cell r="G1438" t="str">
            <v>Северо-Запад</v>
          </cell>
          <cell r="H1438" t="str">
            <v>Северо-Запад 1</v>
          </cell>
          <cell r="I1438" t="str">
            <v>Кластер Северо-Запад 12 СПБ-ЛО-Всеволожс</v>
          </cell>
          <cell r="J1438" t="str">
            <v>Ленинградская обл.</v>
          </cell>
          <cell r="K1438" t="str">
            <v>31.03.2017</v>
          </cell>
          <cell r="L1438" t="str">
            <v>188668</v>
          </cell>
          <cell r="M1438" t="str">
            <v>д.Лесколово</v>
          </cell>
          <cell r="N1438" t="str">
            <v>д.Лесколово, Красноборская ул</v>
          </cell>
          <cell r="O1438" t="str">
            <v>Аренда</v>
          </cell>
        </row>
        <row r="1439">
          <cell r="A1439" t="str">
            <v>S479</v>
          </cell>
          <cell r="B1439" t="str">
            <v>10574-Пятерочка</v>
          </cell>
          <cell r="C1439" t="str">
            <v>10574</v>
          </cell>
          <cell r="D1439" t="str">
            <v>X500/13SZS479</v>
          </cell>
          <cell r="E1439" t="str">
            <v>E1014423</v>
          </cell>
          <cell r="F1439" t="str">
            <v>ТС Пятерочка</v>
          </cell>
          <cell r="G1439" t="str">
            <v>Северо-Запад</v>
          </cell>
          <cell r="H1439" t="str">
            <v>Северо-Запад 3</v>
          </cell>
          <cell r="I1439" t="str">
            <v>Кластер Северо-Запад 17 ЛО-Сертолово</v>
          </cell>
          <cell r="J1439" t="str">
            <v>г. Санкт-Петербург</v>
          </cell>
          <cell r="K1439" t="str">
            <v>01.04.2017</v>
          </cell>
          <cell r="L1439" t="str">
            <v>194292</v>
          </cell>
          <cell r="M1439" t="str">
            <v>г.Санкт-Петербург</v>
          </cell>
          <cell r="N1439" t="str">
            <v>г.Санкт-Петербург, Просвещения пр-кт, 62,лит.А п105Н,106Н</v>
          </cell>
          <cell r="O1439" t="str">
            <v>Аренда</v>
          </cell>
        </row>
        <row r="1440">
          <cell r="A1440" t="str">
            <v>S488</v>
          </cell>
          <cell r="B1440" t="str">
            <v>10559-Пятерочка</v>
          </cell>
          <cell r="C1440" t="str">
            <v>10559</v>
          </cell>
          <cell r="D1440" t="str">
            <v>X500/13SZS488</v>
          </cell>
          <cell r="E1440" t="str">
            <v>E1014426</v>
          </cell>
          <cell r="F1440" t="str">
            <v>ТС Пятерочка</v>
          </cell>
          <cell r="G1440" t="str">
            <v>Северо-Запад</v>
          </cell>
          <cell r="H1440" t="str">
            <v>Северо-Запад 1</v>
          </cell>
          <cell r="I1440" t="str">
            <v>Кластер Северо-Запад 01 ЛО Волхов-Тихвин</v>
          </cell>
          <cell r="J1440" t="str">
            <v>Ленинградская обл.</v>
          </cell>
          <cell r="K1440" t="str">
            <v>31.03.2017</v>
          </cell>
          <cell r="L1440" t="str">
            <v>187110</v>
          </cell>
          <cell r="M1440" t="str">
            <v>г.Кириши</v>
          </cell>
          <cell r="N1440" t="str">
            <v>г.Кириши, Волховская наб, 40 пом.32-Н</v>
          </cell>
          <cell r="O1440" t="str">
            <v>Аренда</v>
          </cell>
        </row>
        <row r="1441">
          <cell r="A1441" t="str">
            <v>S497</v>
          </cell>
          <cell r="B1441" t="str">
            <v>10438-Пятерочка</v>
          </cell>
          <cell r="C1441" t="str">
            <v>10438</v>
          </cell>
          <cell r="D1441" t="str">
            <v>X500/13SZS497</v>
          </cell>
          <cell r="E1441" t="str">
            <v>E1014434</v>
          </cell>
          <cell r="F1441" t="str">
            <v>ТС Пятерочка</v>
          </cell>
          <cell r="G1441" t="str">
            <v>Северо-Запад</v>
          </cell>
          <cell r="H1441" t="str">
            <v>Северо-Запад 1</v>
          </cell>
          <cell r="I1441" t="str">
            <v>Кластер Северо-Запад 01 ЛО Волхов-Тихвин</v>
          </cell>
          <cell r="J1441" t="str">
            <v>Ленинградская обл.</v>
          </cell>
          <cell r="K1441" t="str">
            <v>27.04.2017</v>
          </cell>
          <cell r="L1441" t="str">
            <v>187110</v>
          </cell>
          <cell r="M1441" t="str">
            <v>г.Кириши</v>
          </cell>
          <cell r="N1441" t="str">
            <v>г.Кириши, Нефтехимиков ул, 18А</v>
          </cell>
          <cell r="O1441" t="str">
            <v>Аренда</v>
          </cell>
        </row>
        <row r="1442">
          <cell r="A1442" t="str">
            <v>S533</v>
          </cell>
          <cell r="B1442" t="str">
            <v>10598-Пятерочка</v>
          </cell>
          <cell r="C1442" t="str">
            <v>10598</v>
          </cell>
          <cell r="D1442" t="str">
            <v>X500/13SZS533</v>
          </cell>
          <cell r="E1442" t="str">
            <v>E1014459</v>
          </cell>
          <cell r="F1442" t="str">
            <v>ТС Пятерочка</v>
          </cell>
          <cell r="G1442" t="str">
            <v>Северо-Запад</v>
          </cell>
          <cell r="H1442" t="str">
            <v>Северо-Запад 2</v>
          </cell>
          <cell r="I1442" t="str">
            <v>Кластер Северо-Запад 06 Великие Луки</v>
          </cell>
          <cell r="J1442" t="str">
            <v>Новгородская обл.</v>
          </cell>
          <cell r="K1442" t="str">
            <v>28.04.2017</v>
          </cell>
          <cell r="L1442" t="str">
            <v>174150</v>
          </cell>
          <cell r="M1442" t="str">
            <v>рп.Шимск</v>
          </cell>
          <cell r="N1442" t="str">
            <v>рп.Шимск, Ленина ул, 14</v>
          </cell>
          <cell r="O1442" t="str">
            <v>Аренда</v>
          </cell>
        </row>
        <row r="1443">
          <cell r="A1443" t="str">
            <v>S540</v>
          </cell>
          <cell r="B1443" t="str">
            <v>10605-Пятерочка</v>
          </cell>
          <cell r="C1443" t="str">
            <v>10605</v>
          </cell>
          <cell r="D1443" t="str">
            <v>X500/13SZS540</v>
          </cell>
          <cell r="E1443" t="str">
            <v>E1014472</v>
          </cell>
          <cell r="F1443" t="str">
            <v>ТС Пятерочка</v>
          </cell>
          <cell r="G1443" t="str">
            <v>Северо-Запад</v>
          </cell>
          <cell r="H1443" t="str">
            <v>Северо-Запад 2</v>
          </cell>
          <cell r="I1443" t="str">
            <v>Кластер Северо-Запад 06 Великие Луки</v>
          </cell>
          <cell r="J1443" t="str">
            <v>Новгородская обл.</v>
          </cell>
          <cell r="K1443" t="str">
            <v>26.04.2017</v>
          </cell>
          <cell r="L1443" t="str">
            <v>175400</v>
          </cell>
          <cell r="M1443" t="str">
            <v>г.Валдай</v>
          </cell>
          <cell r="N1443" t="str">
            <v>г.Валдай, Гоголя ул, 12 к.3</v>
          </cell>
          <cell r="O1443" t="str">
            <v>Аренда</v>
          </cell>
        </row>
        <row r="1444">
          <cell r="A1444" t="str">
            <v>S589</v>
          </cell>
          <cell r="B1444" t="str">
            <v>10264-Пятерочка</v>
          </cell>
          <cell r="C1444" t="str">
            <v>10264</v>
          </cell>
          <cell r="D1444" t="str">
            <v>X500/13SZS589</v>
          </cell>
          <cell r="E1444" t="str">
            <v>E1014526</v>
          </cell>
          <cell r="F1444" t="str">
            <v>ТС Пятерочка</v>
          </cell>
          <cell r="G1444" t="str">
            <v>Северо-Запад</v>
          </cell>
          <cell r="H1444" t="str">
            <v>Северо-Запад 3</v>
          </cell>
          <cell r="I1444" t="str">
            <v>Кластер Северо-Запад 10 СПБ-ЛО-Петергоф</v>
          </cell>
          <cell r="J1444" t="str">
            <v>Ленинградская обл.</v>
          </cell>
          <cell r="K1444" t="str">
            <v>30.05.2017</v>
          </cell>
          <cell r="L1444" t="str">
            <v>188490</v>
          </cell>
          <cell r="M1444" t="str">
            <v>г.Ивангород</v>
          </cell>
          <cell r="N1444" t="str">
            <v>г.Ивангород, Котовского ул, 12</v>
          </cell>
          <cell r="O1444" t="str">
            <v>Аренда</v>
          </cell>
        </row>
        <row r="1445">
          <cell r="A1445" t="str">
            <v>S603</v>
          </cell>
          <cell r="B1445" t="str">
            <v>10636-Пятерочка</v>
          </cell>
          <cell r="C1445" t="str">
            <v>10636</v>
          </cell>
          <cell r="D1445" t="str">
            <v>X500/13CTS603</v>
          </cell>
          <cell r="E1445" t="str">
            <v>E1014505</v>
          </cell>
          <cell r="F1445" t="str">
            <v>ТС Пятерочка</v>
          </cell>
          <cell r="G1445" t="str">
            <v>Северо-Запад</v>
          </cell>
          <cell r="H1445" t="str">
            <v>Северо-Запад 2</v>
          </cell>
          <cell r="I1445" t="str">
            <v>Кластер Северо-Запад 08 Тверь-Восток</v>
          </cell>
          <cell r="J1445" t="str">
            <v>Тверская обл.</v>
          </cell>
          <cell r="K1445" t="str">
            <v>29.04.2017</v>
          </cell>
          <cell r="L1445" t="str">
            <v>171988</v>
          </cell>
          <cell r="M1445" t="str">
            <v>г.Бежецк</v>
          </cell>
          <cell r="N1445" t="str">
            <v>г.Бежецк, Кашинская ул, 9</v>
          </cell>
          <cell r="O1445" t="str">
            <v>Аренда</v>
          </cell>
        </row>
        <row r="1446">
          <cell r="A1446" t="str">
            <v>S623</v>
          </cell>
          <cell r="B1446" t="str">
            <v>10653-Пятерочка</v>
          </cell>
          <cell r="C1446" t="str">
            <v>10653</v>
          </cell>
          <cell r="D1446" t="str">
            <v>X500/13CTS623</v>
          </cell>
          <cell r="E1446" t="str">
            <v>E1014524</v>
          </cell>
          <cell r="F1446" t="str">
            <v>ТС Пятерочка</v>
          </cell>
          <cell r="G1446" t="str">
            <v>Северо-Запад</v>
          </cell>
          <cell r="H1446" t="str">
            <v>Северо-Запад 2</v>
          </cell>
          <cell r="I1446" t="str">
            <v>Кластер Северо-Запад 09 Тверь-Запад</v>
          </cell>
          <cell r="J1446" t="str">
            <v>Тверская обл.</v>
          </cell>
          <cell r="K1446" t="str">
            <v>15.12.2017</v>
          </cell>
          <cell r="L1446" t="str">
            <v>172383</v>
          </cell>
          <cell r="M1446" t="str">
            <v>г.Ржев</v>
          </cell>
          <cell r="N1446" t="str">
            <v>г.Ржев, Челюскинцев ул, 36 А</v>
          </cell>
          <cell r="O1446" t="str">
            <v>Аренда</v>
          </cell>
        </row>
        <row r="1447">
          <cell r="A1447" t="str">
            <v>S636</v>
          </cell>
          <cell r="B1447" t="str">
            <v>10717-Пятерочка</v>
          </cell>
          <cell r="C1447" t="str">
            <v>10717</v>
          </cell>
          <cell r="D1447" t="str">
            <v>X500/13CTS636</v>
          </cell>
          <cell r="E1447" t="str">
            <v>E1014578</v>
          </cell>
          <cell r="F1447" t="str">
            <v>ТС Пятерочка</v>
          </cell>
          <cell r="G1447" t="str">
            <v>Северо-Запад</v>
          </cell>
          <cell r="H1447" t="str">
            <v>Северо-Запад 2</v>
          </cell>
          <cell r="I1447" t="str">
            <v>Кластер Северо-Запад 07 Тверь-Центр</v>
          </cell>
          <cell r="J1447" t="str">
            <v>Тверская обл.</v>
          </cell>
          <cell r="K1447" t="str">
            <v>12.05.2017</v>
          </cell>
          <cell r="L1447" t="str">
            <v>171158</v>
          </cell>
          <cell r="M1447" t="str">
            <v>г.Вышний Волочек</v>
          </cell>
          <cell r="N1447" t="str">
            <v>г.Вышний Волочек, Казанский пр-кт, 112А п.1002</v>
          </cell>
          <cell r="O1447" t="str">
            <v>Аренда</v>
          </cell>
        </row>
        <row r="1448">
          <cell r="A1448" t="str">
            <v>S661</v>
          </cell>
          <cell r="B1448" t="str">
            <v>8911-Пятерочка</v>
          </cell>
          <cell r="C1448" t="str">
            <v>8911</v>
          </cell>
          <cell r="D1448" t="str">
            <v>X500/13SZS661</v>
          </cell>
          <cell r="E1448" t="str">
            <v>E1014585</v>
          </cell>
          <cell r="F1448" t="str">
            <v>ТС Пятерочка</v>
          </cell>
          <cell r="G1448" t="str">
            <v>Северо-Запад</v>
          </cell>
          <cell r="H1448" t="str">
            <v>Северо-Запад 2</v>
          </cell>
          <cell r="I1448" t="str">
            <v>Кластер Северо-Запад 06 Великие Луки</v>
          </cell>
          <cell r="J1448" t="str">
            <v>Новгородская обл.</v>
          </cell>
          <cell r="K1448" t="str">
            <v>11.05.2017</v>
          </cell>
          <cell r="L1448" t="str">
            <v>175040</v>
          </cell>
          <cell r="M1448" t="str">
            <v>г.Сольцы</v>
          </cell>
          <cell r="N1448" t="str">
            <v>г.Сольцы, Советский пр-кт, 50</v>
          </cell>
          <cell r="O1448" t="str">
            <v>Аренда</v>
          </cell>
        </row>
        <row r="1449">
          <cell r="A1449" t="str">
            <v>S689</v>
          </cell>
          <cell r="B1449" t="str">
            <v>10586-Пятерочка</v>
          </cell>
          <cell r="C1449" t="str">
            <v>10586</v>
          </cell>
          <cell r="D1449" t="str">
            <v>X500/13SZS689</v>
          </cell>
          <cell r="E1449" t="str">
            <v>E1014618</v>
          </cell>
          <cell r="F1449" t="str">
            <v>ТС Пятерочка</v>
          </cell>
          <cell r="G1449" t="str">
            <v>Северо-Запад</v>
          </cell>
          <cell r="H1449" t="str">
            <v>Северо-Запад 3</v>
          </cell>
          <cell r="I1449" t="str">
            <v>Кластер Северо-Запад 13 СПБ Юго-Запад</v>
          </cell>
          <cell r="J1449" t="str">
            <v>г. Санкт-Петербург</v>
          </cell>
          <cell r="K1449" t="str">
            <v>29.04.2017</v>
          </cell>
          <cell r="L1449" t="str">
            <v>196233</v>
          </cell>
          <cell r="M1449" t="str">
            <v>г.Санкт-Петербург</v>
          </cell>
          <cell r="N1449" t="str">
            <v>г.Санкт-Петербург, Орджоникидзе ул, 52,лит.А пом.93-Н</v>
          </cell>
          <cell r="O1449" t="str">
            <v>Аренда</v>
          </cell>
        </row>
        <row r="1450">
          <cell r="A1450" t="str">
            <v>S700</v>
          </cell>
          <cell r="B1450" t="str">
            <v>10343-Пятерочка</v>
          </cell>
          <cell r="C1450" t="str">
            <v>10343</v>
          </cell>
          <cell r="D1450" t="str">
            <v>X500/13SZS700</v>
          </cell>
          <cell r="E1450" t="str">
            <v>E1014657</v>
          </cell>
          <cell r="F1450" t="str">
            <v>ТС Пятерочка</v>
          </cell>
          <cell r="G1450" t="str">
            <v>Северо-Запад</v>
          </cell>
          <cell r="H1450" t="str">
            <v>Северо-Запад 1</v>
          </cell>
          <cell r="I1450" t="str">
            <v>Кластер Северо-Запад 12 СПБ-ЛО-Всеволожс</v>
          </cell>
          <cell r="J1450" t="str">
            <v>Ленинградская обл.</v>
          </cell>
          <cell r="K1450" t="str">
            <v>27.04.2017</v>
          </cell>
          <cell r="L1450" t="str">
            <v>188734</v>
          </cell>
          <cell r="M1450" t="str">
            <v>п.Запорожское</v>
          </cell>
          <cell r="N1450" t="str">
            <v>п.Запорожское, Механизаторов ул, 1</v>
          </cell>
          <cell r="O1450" t="str">
            <v>Аренда</v>
          </cell>
        </row>
        <row r="1451">
          <cell r="A1451" t="str">
            <v>S713</v>
          </cell>
          <cell r="B1451" t="str">
            <v>10781-Пятерочка</v>
          </cell>
          <cell r="C1451" t="str">
            <v>10781</v>
          </cell>
          <cell r="D1451" t="str">
            <v>X500/13SZS713</v>
          </cell>
          <cell r="E1451" t="str">
            <v>E1014665</v>
          </cell>
          <cell r="F1451" t="str">
            <v>ТС Пятерочка</v>
          </cell>
          <cell r="G1451" t="str">
            <v>Северо-Запад</v>
          </cell>
          <cell r="H1451" t="str">
            <v>Северо-Запад 2</v>
          </cell>
          <cell r="I1451" t="str">
            <v>Кластер Северо-Запад 02 ЛО-Гатчина</v>
          </cell>
          <cell r="J1451" t="str">
            <v>Ленинградская обл.</v>
          </cell>
          <cell r="K1451" t="str">
            <v>28.04.2017</v>
          </cell>
          <cell r="L1451" t="str">
            <v>188338</v>
          </cell>
          <cell r="M1451" t="str">
            <v>д.Белогорка</v>
          </cell>
          <cell r="N1451" t="str">
            <v>д.Белогорка, Институтская ул, 14А</v>
          </cell>
          <cell r="O1451" t="str">
            <v>Аренда</v>
          </cell>
        </row>
        <row r="1452">
          <cell r="A1452" t="str">
            <v>S732</v>
          </cell>
          <cell r="B1452" t="str">
            <v>10673-Пятерочка</v>
          </cell>
          <cell r="C1452" t="str">
            <v>10673</v>
          </cell>
          <cell r="D1452" t="str">
            <v>X500/13CTS732</v>
          </cell>
          <cell r="E1452" t="str">
            <v>E1014551</v>
          </cell>
          <cell r="F1452" t="str">
            <v>ТС Пятерочка</v>
          </cell>
          <cell r="G1452" t="str">
            <v>Северо-Запад</v>
          </cell>
          <cell r="H1452" t="str">
            <v>Северо-Запад 2</v>
          </cell>
          <cell r="I1452" t="str">
            <v>Кластер Северо-Запад 08 Тверь-Восток</v>
          </cell>
          <cell r="J1452" t="str">
            <v>Тверская обл.</v>
          </cell>
          <cell r="K1452" t="str">
            <v>28.10.2017</v>
          </cell>
          <cell r="L1452" t="str">
            <v>171254</v>
          </cell>
          <cell r="M1452" t="str">
            <v>г.Конаково</v>
          </cell>
          <cell r="N1452" t="str">
            <v>г.Конаково, Свободы ул, 144</v>
          </cell>
          <cell r="O1452" t="str">
            <v>Аренда</v>
          </cell>
        </row>
        <row r="1453">
          <cell r="A1453" t="str">
            <v>S764</v>
          </cell>
          <cell r="B1453" t="str">
            <v>10601-Пятерочка</v>
          </cell>
          <cell r="C1453" t="str">
            <v>10601</v>
          </cell>
          <cell r="D1453" t="str">
            <v>X500/13SZS764</v>
          </cell>
          <cell r="E1453" t="str">
            <v>E1014705</v>
          </cell>
          <cell r="F1453" t="str">
            <v>ТС Пятерочка</v>
          </cell>
          <cell r="G1453" t="str">
            <v>Северо-Запад</v>
          </cell>
          <cell r="H1453" t="str">
            <v>Северо-Запад 3</v>
          </cell>
          <cell r="I1453" t="str">
            <v>Кластер Северо-Запад 19 СПБ-Охта</v>
          </cell>
          <cell r="J1453" t="str">
            <v>г. Санкт-Петербург</v>
          </cell>
          <cell r="K1453" t="str">
            <v>15.12.2017</v>
          </cell>
          <cell r="L1453" t="str">
            <v>195067</v>
          </cell>
          <cell r="M1453" t="str">
            <v>г.Санкт-Петербург</v>
          </cell>
          <cell r="N1453" t="str">
            <v>г.Санкт-Петербург, Маршала Блюхера пр-кт, 40 лит.А</v>
          </cell>
          <cell r="O1453" t="str">
            <v>Аренда</v>
          </cell>
        </row>
        <row r="1454">
          <cell r="A1454" t="str">
            <v>S765</v>
          </cell>
          <cell r="B1454" t="str">
            <v>10852-Пятерочка</v>
          </cell>
          <cell r="C1454" t="str">
            <v>10852</v>
          </cell>
          <cell r="D1454" t="str">
            <v>X500/13SZS765</v>
          </cell>
          <cell r="E1454" t="str">
            <v>E1014706</v>
          </cell>
          <cell r="F1454" t="str">
            <v>ТС Пятерочка</v>
          </cell>
          <cell r="G1454" t="str">
            <v>Северо-Запад</v>
          </cell>
          <cell r="H1454" t="str">
            <v>Северо-Запад 1</v>
          </cell>
          <cell r="I1454" t="str">
            <v>Кластер Северо-Запад 18 Кировск</v>
          </cell>
          <cell r="J1454" t="str">
            <v>г. Санкт-Петербург</v>
          </cell>
          <cell r="K1454" t="str">
            <v>30.04.2017</v>
          </cell>
          <cell r="L1454" t="str">
            <v>192283</v>
          </cell>
          <cell r="M1454" t="str">
            <v>г.Санкт-Петербург</v>
          </cell>
          <cell r="N1454" t="str">
            <v>г.Санкт-Петербург, Загребский б-р, 45 лит.А</v>
          </cell>
          <cell r="O1454" t="str">
            <v>Аренда</v>
          </cell>
        </row>
        <row r="1455">
          <cell r="A1455" t="str">
            <v>S766</v>
          </cell>
          <cell r="B1455" t="str">
            <v>687-Пятерочка</v>
          </cell>
          <cell r="C1455" t="str">
            <v>687</v>
          </cell>
          <cell r="D1455" t="str">
            <v>X500/13SZS766</v>
          </cell>
          <cell r="E1455" t="str">
            <v>13SZ6091</v>
          </cell>
          <cell r="F1455" t="str">
            <v>ТС Пятерочка</v>
          </cell>
          <cell r="G1455" t="str">
            <v>Северо-Запад</v>
          </cell>
          <cell r="H1455" t="str">
            <v>Северо-Запад 1</v>
          </cell>
          <cell r="I1455" t="str">
            <v>Кластер Северо-Запад 01 ЛО Волхов-Тихвин</v>
          </cell>
          <cell r="J1455" t="str">
            <v>Ленинградская обл.</v>
          </cell>
          <cell r="K1455" t="str">
            <v>30.07.2010</v>
          </cell>
          <cell r="L1455" t="str">
            <v>187600</v>
          </cell>
          <cell r="M1455" t="str">
            <v>г.Пикалево</v>
          </cell>
          <cell r="N1455" t="str">
            <v>г.Пикалево, Вокзальная ул, 21</v>
          </cell>
          <cell r="O1455" t="str">
            <v>Аренда</v>
          </cell>
        </row>
        <row r="1456">
          <cell r="A1456" t="str">
            <v>S767</v>
          </cell>
          <cell r="B1456" t="str">
            <v>705-Пятерочка</v>
          </cell>
          <cell r="C1456" t="str">
            <v>705</v>
          </cell>
          <cell r="D1456" t="str">
            <v>X500/13SZS767</v>
          </cell>
          <cell r="E1456" t="str">
            <v>13SZ6097</v>
          </cell>
          <cell r="F1456" t="str">
            <v>ТС Пятерочка</v>
          </cell>
          <cell r="G1456" t="str">
            <v>Северо-Запад</v>
          </cell>
          <cell r="H1456" t="str">
            <v>Северо-Запад 1</v>
          </cell>
          <cell r="I1456" t="str">
            <v>Кластер Северо-Запад 18 Кировск</v>
          </cell>
          <cell r="J1456" t="str">
            <v>Ленинградская обл.</v>
          </cell>
          <cell r="K1456" t="str">
            <v>27.04.2010</v>
          </cell>
          <cell r="L1456" t="str">
            <v>187340</v>
          </cell>
          <cell r="M1456" t="str">
            <v>г.Кировск</v>
          </cell>
          <cell r="N1456" t="str">
            <v>г.Кировск, Победы ул, 10А</v>
          </cell>
          <cell r="O1456" t="str">
            <v>Аренда</v>
          </cell>
        </row>
        <row r="1457">
          <cell r="A1457" t="str">
            <v>S768</v>
          </cell>
          <cell r="B1457" t="str">
            <v>797-Пятерочка</v>
          </cell>
          <cell r="C1457" t="str">
            <v>797</v>
          </cell>
          <cell r="D1457" t="str">
            <v>X500/13SZS768</v>
          </cell>
          <cell r="E1457" t="str">
            <v>13SZ6095</v>
          </cell>
          <cell r="F1457" t="str">
            <v>ТС Пятерочка</v>
          </cell>
          <cell r="G1457" t="str">
            <v>Северо-Запад</v>
          </cell>
          <cell r="H1457" t="str">
            <v>Северо-Запад 2</v>
          </cell>
          <cell r="I1457" t="str">
            <v>Кластер Северо-Запад 02 ЛО-Гатчина</v>
          </cell>
          <cell r="J1457" t="str">
            <v>Ленинградская обл.</v>
          </cell>
          <cell r="K1457" t="str">
            <v>07.04.2010</v>
          </cell>
          <cell r="L1457" t="str">
            <v>188565</v>
          </cell>
          <cell r="M1457" t="str">
            <v>г.Сланцы</v>
          </cell>
          <cell r="N1457" t="str">
            <v>г.Сланцы, Партизанская ул, 15</v>
          </cell>
          <cell r="O1457" t="str">
            <v>Аренда</v>
          </cell>
        </row>
        <row r="1458">
          <cell r="A1458" t="str">
            <v>S769</v>
          </cell>
          <cell r="B1458" t="str">
            <v>697-Пятерочка</v>
          </cell>
          <cell r="C1458" t="str">
            <v>697</v>
          </cell>
          <cell r="D1458" t="str">
            <v>X500/13SZS769</v>
          </cell>
          <cell r="E1458" t="str">
            <v>13SZ6093</v>
          </cell>
          <cell r="F1458" t="str">
            <v>ТС Пятерочка</v>
          </cell>
          <cell r="G1458" t="str">
            <v>Северо-Запад</v>
          </cell>
          <cell r="H1458" t="str">
            <v>Северо-Запад 3</v>
          </cell>
          <cell r="I1458" t="str">
            <v>Кластер Северо-Запад 10 СПБ-ЛО-Петергоф</v>
          </cell>
          <cell r="J1458" t="str">
            <v>Ленинградская обл.</v>
          </cell>
          <cell r="K1458" t="str">
            <v>11.06.2010</v>
          </cell>
          <cell r="L1458" t="str">
            <v>188531</v>
          </cell>
          <cell r="M1458" t="str">
            <v>п.Большая Ижора</v>
          </cell>
          <cell r="N1458" t="str">
            <v>п.Большая Ижора, Астанина ул, 1</v>
          </cell>
          <cell r="O1458" t="str">
            <v>Аренда</v>
          </cell>
        </row>
        <row r="1459">
          <cell r="A1459" t="str">
            <v>S788</v>
          </cell>
          <cell r="B1459" t="str">
            <v>10877-Пятерочка</v>
          </cell>
          <cell r="C1459" t="str">
            <v>10877</v>
          </cell>
          <cell r="D1459" t="str">
            <v>X500/13CTS788</v>
          </cell>
          <cell r="E1459" t="str">
            <v>E1014735</v>
          </cell>
          <cell r="F1459" t="str">
            <v>ТС Пятерочка</v>
          </cell>
          <cell r="G1459" t="str">
            <v>Северо-Запад</v>
          </cell>
          <cell r="H1459" t="str">
            <v>Северо-Запад 2</v>
          </cell>
          <cell r="I1459" t="str">
            <v>Кластер Северо-Запад 07 Тверь-Центр</v>
          </cell>
          <cell r="J1459" t="str">
            <v>Тверская обл.</v>
          </cell>
          <cell r="K1459" t="str">
            <v>27.05.2017</v>
          </cell>
          <cell r="L1459" t="str">
            <v>170040</v>
          </cell>
          <cell r="M1459" t="str">
            <v>г.Тверь</v>
          </cell>
          <cell r="N1459" t="str">
            <v>г.Тверь, 50 лет Октября пр-кт, 17 стр.1,нп.3</v>
          </cell>
          <cell r="O1459" t="str">
            <v>Аренда</v>
          </cell>
        </row>
        <row r="1460">
          <cell r="A1460" t="str">
            <v>S816</v>
          </cell>
          <cell r="B1460" t="str">
            <v>10954-Пятерочка</v>
          </cell>
          <cell r="C1460" t="str">
            <v>10954</v>
          </cell>
          <cell r="D1460" t="str">
            <v>X500/13SZS816</v>
          </cell>
          <cell r="E1460" t="str">
            <v>E1014791</v>
          </cell>
          <cell r="F1460" t="str">
            <v>ТС Пятерочка</v>
          </cell>
          <cell r="G1460" t="str">
            <v>Северо-Запад</v>
          </cell>
          <cell r="H1460" t="str">
            <v>Северо-Запад 2</v>
          </cell>
          <cell r="I1460" t="str">
            <v>Кластер Северо-Запад 03 Псков</v>
          </cell>
          <cell r="J1460" t="str">
            <v>Псковская обл.</v>
          </cell>
          <cell r="K1460" t="str">
            <v>30.05.2017</v>
          </cell>
          <cell r="L1460" t="str">
            <v>180004</v>
          </cell>
          <cell r="M1460" t="str">
            <v>г.Псков</v>
          </cell>
          <cell r="N1460" t="str">
            <v>г.Псков, Машиниста пер, 7 п.1002</v>
          </cell>
          <cell r="O1460" t="str">
            <v>Аренда</v>
          </cell>
        </row>
        <row r="1461">
          <cell r="A1461" t="str">
            <v>S834</v>
          </cell>
          <cell r="B1461" t="str">
            <v>10924-Пятерочка</v>
          </cell>
          <cell r="C1461" t="str">
            <v>10924</v>
          </cell>
          <cell r="D1461" t="str">
            <v>X500/13SZS834</v>
          </cell>
          <cell r="E1461" t="str">
            <v>E1014808</v>
          </cell>
          <cell r="F1461" t="str">
            <v>ТС Пятерочка</v>
          </cell>
          <cell r="G1461" t="str">
            <v>Северо-Запад</v>
          </cell>
          <cell r="H1461" t="str">
            <v>Северо-Запад 3</v>
          </cell>
          <cell r="I1461" t="str">
            <v>Кластер Северо-Запад 10 СПБ-ЛО-Петергоф</v>
          </cell>
          <cell r="J1461" t="str">
            <v>Ленинградская обл.</v>
          </cell>
          <cell r="K1461" t="str">
            <v>13.05.2017</v>
          </cell>
          <cell r="L1461" t="str">
            <v>188468</v>
          </cell>
          <cell r="M1461" t="str">
            <v>п.Котельский</v>
          </cell>
          <cell r="N1461" t="str">
            <v>п.Котельский6А</v>
          </cell>
          <cell r="O1461" t="str">
            <v>Аренда</v>
          </cell>
        </row>
        <row r="1462">
          <cell r="A1462" t="str">
            <v>S855</v>
          </cell>
          <cell r="B1462" t="str">
            <v>10923-Пятерочка</v>
          </cell>
          <cell r="C1462" t="str">
            <v>10923</v>
          </cell>
          <cell r="D1462" t="str">
            <v>X500/13SZS855</v>
          </cell>
          <cell r="E1462" t="str">
            <v>E1014765</v>
          </cell>
          <cell r="F1462" t="str">
            <v>ТС Пятерочка</v>
          </cell>
          <cell r="G1462" t="str">
            <v>Северо-Запад</v>
          </cell>
          <cell r="H1462" t="str">
            <v>Северо-Запад 1</v>
          </cell>
          <cell r="I1462" t="str">
            <v>Кластер Северо-Запад 15 Мурманск</v>
          </cell>
          <cell r="J1462" t="str">
            <v>Мурманская обл.</v>
          </cell>
          <cell r="K1462" t="str">
            <v>29.07.2017</v>
          </cell>
          <cell r="L1462" t="str">
            <v>184606</v>
          </cell>
          <cell r="M1462" t="str">
            <v>г.Североморск</v>
          </cell>
          <cell r="N1462" t="str">
            <v>г.Североморск, Комсомольская ул, 2</v>
          </cell>
          <cell r="O1462" t="str">
            <v>Аренда</v>
          </cell>
        </row>
        <row r="1463">
          <cell r="A1463" t="str">
            <v>S867</v>
          </cell>
          <cell r="B1463" t="str">
            <v>8020-Пятерочка</v>
          </cell>
          <cell r="C1463" t="str">
            <v>8020</v>
          </cell>
          <cell r="D1463" t="str">
            <v>X500/13SZS867</v>
          </cell>
          <cell r="E1463" t="str">
            <v>E1014827</v>
          </cell>
          <cell r="F1463" t="str">
            <v>ТС Пятерочка</v>
          </cell>
          <cell r="G1463" t="str">
            <v>Северо-Запад</v>
          </cell>
          <cell r="H1463" t="str">
            <v>Северо-Запад 2</v>
          </cell>
          <cell r="I1463" t="str">
            <v>Кластер Северо-Запад 06 Великие Луки</v>
          </cell>
          <cell r="J1463" t="str">
            <v>Псковская обл.</v>
          </cell>
          <cell r="K1463" t="str">
            <v>01.06.2017</v>
          </cell>
          <cell r="L1463" t="str">
            <v>182112</v>
          </cell>
          <cell r="M1463" t="str">
            <v>г.Великие Луки</v>
          </cell>
          <cell r="N1463" t="str">
            <v>г.Великие Луки, Стадионная ул, 25</v>
          </cell>
          <cell r="O1463" t="str">
            <v>Аренда</v>
          </cell>
        </row>
        <row r="1464">
          <cell r="A1464" t="str">
            <v>S868</v>
          </cell>
          <cell r="B1464" t="str">
            <v>10960-Пятерочка</v>
          </cell>
          <cell r="C1464" t="str">
            <v>10960</v>
          </cell>
          <cell r="D1464" t="str">
            <v>X500/13SZS868</v>
          </cell>
          <cell r="E1464" t="str">
            <v>E1014828</v>
          </cell>
          <cell r="F1464" t="str">
            <v>ТС Пятерочка</v>
          </cell>
          <cell r="G1464" t="str">
            <v>Северо-Запад</v>
          </cell>
          <cell r="H1464" t="str">
            <v>Северо-Запад 1</v>
          </cell>
          <cell r="I1464" t="str">
            <v>Кластер Северо-Запад 21 Апатиты</v>
          </cell>
          <cell r="J1464" t="str">
            <v>Мурманская обл.</v>
          </cell>
          <cell r="K1464" t="str">
            <v>23.07.2017</v>
          </cell>
          <cell r="L1464" t="str">
            <v>184506</v>
          </cell>
          <cell r="M1464" t="str">
            <v>г.Мончегорск</v>
          </cell>
          <cell r="N1464" t="str">
            <v>г.Мончегорск, Кондрикова ул, 16А</v>
          </cell>
          <cell r="O1464" t="str">
            <v>Аренда</v>
          </cell>
        </row>
        <row r="1465">
          <cell r="A1465" t="str">
            <v>S883</v>
          </cell>
          <cell r="B1465" t="str">
            <v>10883-Пятерочка</v>
          </cell>
          <cell r="C1465" t="str">
            <v>10883</v>
          </cell>
          <cell r="D1465" t="str">
            <v>X500/13SZS883</v>
          </cell>
          <cell r="E1465" t="str">
            <v>E1014838</v>
          </cell>
          <cell r="F1465" t="str">
            <v>ТС Пятерочка</v>
          </cell>
          <cell r="G1465" t="str">
            <v>Северо-Запад</v>
          </cell>
          <cell r="H1465" t="str">
            <v>Северо-Запад 3</v>
          </cell>
          <cell r="I1465" t="str">
            <v>Кластер Северо-Запад 05 Тосно</v>
          </cell>
          <cell r="J1465" t="str">
            <v>г. Санкт-Петербург</v>
          </cell>
          <cell r="K1465" t="str">
            <v>23.06.2017</v>
          </cell>
          <cell r="L1465" t="str">
            <v>196603</v>
          </cell>
          <cell r="M1465" t="str">
            <v>г.Санкт-Петербург, г.Пушкин</v>
          </cell>
          <cell r="N1465" t="str">
            <v>г.Санкт-Петербург, г.Пушкин, Колокольный пер, 6 к.2</v>
          </cell>
          <cell r="O1465" t="str">
            <v>Аренда</v>
          </cell>
        </row>
        <row r="1466">
          <cell r="A1466" t="str">
            <v>S884</v>
          </cell>
          <cell r="B1466" t="str">
            <v>10854-Пятерочка</v>
          </cell>
          <cell r="C1466" t="str">
            <v>10854</v>
          </cell>
          <cell r="D1466" t="str">
            <v>X500/13SZS884</v>
          </cell>
          <cell r="E1466" t="str">
            <v>E1014837</v>
          </cell>
          <cell r="F1466" t="str">
            <v>ТС Пятерочка</v>
          </cell>
          <cell r="G1466" t="str">
            <v>Северо-Запад</v>
          </cell>
          <cell r="H1466" t="str">
            <v>Северо-Запад 3</v>
          </cell>
          <cell r="I1466" t="str">
            <v>Кластер Северо-Запад 17 ЛО-Сертолово</v>
          </cell>
          <cell r="J1466" t="str">
            <v>г. Санкт-Петербург</v>
          </cell>
          <cell r="K1466" t="str">
            <v>31.08.2017</v>
          </cell>
          <cell r="L1466" t="str">
            <v>194294</v>
          </cell>
          <cell r="M1466" t="str">
            <v>г.Санкт-Петербург, п.Парголово</v>
          </cell>
          <cell r="N1466" t="str">
            <v>г.Санкт-Петербург..., Тихоокеанская ул, 12,1,лит.А п.11Н-15Н</v>
          </cell>
          <cell r="O1466" t="str">
            <v>Аренда</v>
          </cell>
        </row>
        <row r="1467">
          <cell r="A1467" t="str">
            <v>S885</v>
          </cell>
          <cell r="B1467" t="str">
            <v>10939-Пятерочка</v>
          </cell>
          <cell r="C1467" t="str">
            <v>10939</v>
          </cell>
          <cell r="D1467" t="str">
            <v>X500/13SZS885</v>
          </cell>
          <cell r="E1467" t="str">
            <v>E1014847</v>
          </cell>
          <cell r="F1467" t="str">
            <v>ТС Пятерочка</v>
          </cell>
          <cell r="G1467" t="str">
            <v>Северо-Запад</v>
          </cell>
          <cell r="H1467" t="str">
            <v>Северо-Запад 3</v>
          </cell>
          <cell r="I1467" t="str">
            <v>Кластер Северо-Запад 17 ЛО-Сертолово</v>
          </cell>
          <cell r="J1467" t="str">
            <v>Ленинградская обл.</v>
          </cell>
          <cell r="K1467" t="str">
            <v>16.06.2017</v>
          </cell>
          <cell r="L1467" t="str">
            <v>188678</v>
          </cell>
          <cell r="M1467" t="str">
            <v>г.Мурино</v>
          </cell>
          <cell r="N1467" t="str">
            <v>г.Мурино, Шоссе в Лаврики ул, 89 п.43Н,41Н</v>
          </cell>
          <cell r="O1467" t="str">
            <v>Аренда</v>
          </cell>
        </row>
        <row r="1468">
          <cell r="A1468" t="str">
            <v>S886</v>
          </cell>
          <cell r="B1468" t="str">
            <v>10997-Пятерочка</v>
          </cell>
          <cell r="C1468" t="str">
            <v>10997</v>
          </cell>
          <cell r="D1468" t="str">
            <v>X500/13SZS886</v>
          </cell>
          <cell r="E1468" t="str">
            <v>E1014859</v>
          </cell>
          <cell r="F1468" t="str">
            <v>ТС Пятерочка</v>
          </cell>
          <cell r="G1468" t="str">
            <v>Северо-Запад</v>
          </cell>
          <cell r="H1468" t="str">
            <v>Северо-Запад 1</v>
          </cell>
          <cell r="I1468" t="str">
            <v>Кластер Северо-Запад 12 СПБ-ЛО-Всеволожс</v>
          </cell>
          <cell r="J1468" t="str">
            <v>г. Санкт-Петербург</v>
          </cell>
          <cell r="K1468" t="str">
            <v>26.05.2017</v>
          </cell>
          <cell r="L1468" t="str">
            <v>193231</v>
          </cell>
          <cell r="M1468" t="str">
            <v>г.Санкт-Петербург</v>
          </cell>
          <cell r="N1468" t="str">
            <v>г.Санкт-Петербург, Большевиков пр-кт, 9,к.1А п.34Н,35-Н</v>
          </cell>
          <cell r="O1468" t="str">
            <v>Аренда</v>
          </cell>
        </row>
        <row r="1469">
          <cell r="A1469" t="str">
            <v>S887</v>
          </cell>
          <cell r="B1469" t="str">
            <v>11001-Пятерочка</v>
          </cell>
          <cell r="C1469" t="str">
            <v>11001</v>
          </cell>
          <cell r="D1469" t="str">
            <v>X500/13SZS887</v>
          </cell>
          <cell r="E1469" t="str">
            <v>E1014858</v>
          </cell>
          <cell r="F1469" t="str">
            <v>ТС Пятерочка</v>
          </cell>
          <cell r="G1469" t="str">
            <v>Северо-Запад</v>
          </cell>
          <cell r="H1469" t="str">
            <v>Северо-Запад 2</v>
          </cell>
          <cell r="I1469" t="str">
            <v>Кластер Северо-Запад 06 Великие Луки</v>
          </cell>
          <cell r="J1469" t="str">
            <v>Новгородская обл.</v>
          </cell>
          <cell r="K1469" t="str">
            <v>26.05.2017</v>
          </cell>
          <cell r="L1469" t="str">
            <v>175210</v>
          </cell>
          <cell r="M1469" t="str">
            <v>д.Дубовицы</v>
          </cell>
          <cell r="N1469" t="str">
            <v>д.Дубовицы, Новгородская ул, 7</v>
          </cell>
          <cell r="O1469" t="str">
            <v>Аренда</v>
          </cell>
        </row>
        <row r="1470">
          <cell r="A1470" t="str">
            <v>S900</v>
          </cell>
          <cell r="B1470" t="str">
            <v>10862-Пятерочка</v>
          </cell>
          <cell r="C1470" t="str">
            <v>10862</v>
          </cell>
          <cell r="D1470" t="str">
            <v>X500/13SZS900</v>
          </cell>
          <cell r="E1470" t="str">
            <v>E1014848</v>
          </cell>
          <cell r="F1470" t="str">
            <v>ТС Пятерочка</v>
          </cell>
          <cell r="G1470" t="str">
            <v>Северо-Запад</v>
          </cell>
          <cell r="H1470" t="str">
            <v>Северо-Запад 3</v>
          </cell>
          <cell r="I1470" t="str">
            <v>Кластер Северо-Запад 17 ЛО-Сертолово</v>
          </cell>
          <cell r="J1470" t="str">
            <v>Ленинградская обл.</v>
          </cell>
          <cell r="K1470" t="str">
            <v>31.05.2017</v>
          </cell>
          <cell r="L1470" t="str">
            <v>188662</v>
          </cell>
          <cell r="M1470" t="str">
            <v>г.Мурино</v>
          </cell>
          <cell r="N1470" t="str">
            <v>г.Мурино, Садовая ул, 37Б</v>
          </cell>
          <cell r="O1470" t="str">
            <v>Аренда</v>
          </cell>
        </row>
        <row r="1471">
          <cell r="A1471" t="str">
            <v>S911</v>
          </cell>
          <cell r="B1471" t="str">
            <v>11014-Пятерочка</v>
          </cell>
          <cell r="C1471" t="str">
            <v>11014</v>
          </cell>
          <cell r="D1471" t="str">
            <v>X500/13CTS911</v>
          </cell>
          <cell r="E1471" t="str">
            <v>E1014844</v>
          </cell>
          <cell r="F1471" t="str">
            <v>ТС Пятерочка</v>
          </cell>
          <cell r="G1471" t="str">
            <v>Северо-Запад</v>
          </cell>
          <cell r="H1471" t="str">
            <v>Северо-Запад 2</v>
          </cell>
          <cell r="I1471" t="str">
            <v>Кластер Северо-Запад 09 Тверь-Запад</v>
          </cell>
          <cell r="J1471" t="str">
            <v>Тверская обл.</v>
          </cell>
          <cell r="K1471" t="str">
            <v>30.05.2017</v>
          </cell>
          <cell r="L1471" t="str">
            <v>170028</v>
          </cell>
          <cell r="M1471" t="str">
            <v>г.Тверь</v>
          </cell>
          <cell r="N1471" t="str">
            <v>г.Тверь, Орджоникидзе ул, 48Б п.1</v>
          </cell>
          <cell r="O1471" t="str">
            <v>Аренда</v>
          </cell>
        </row>
        <row r="1472">
          <cell r="A1472" t="str">
            <v>S919</v>
          </cell>
          <cell r="B1472" t="str">
            <v>11071-Пятерочка</v>
          </cell>
          <cell r="C1472" t="str">
            <v>11071</v>
          </cell>
          <cell r="D1472" t="str">
            <v>X500/13SZS919</v>
          </cell>
          <cell r="E1472" t="str">
            <v>E1014878</v>
          </cell>
          <cell r="F1472" t="str">
            <v>ТС Пятерочка</v>
          </cell>
          <cell r="G1472" t="str">
            <v>Северо-Запад</v>
          </cell>
          <cell r="H1472" t="str">
            <v>Северо-Запад 2</v>
          </cell>
          <cell r="I1472" t="str">
            <v>Кластер Северо-Запад 02 ЛО-Гатчина</v>
          </cell>
          <cell r="J1472" t="str">
            <v>Ленинградская обл.</v>
          </cell>
          <cell r="K1472" t="str">
            <v>31.05.2017</v>
          </cell>
          <cell r="L1472" t="str">
            <v>188320</v>
          </cell>
          <cell r="M1472" t="str">
            <v>г.Коммунар</v>
          </cell>
          <cell r="N1472" t="str">
            <v>г.Коммунар, Пионерская ул, 9</v>
          </cell>
          <cell r="O1472" t="str">
            <v>Аренда</v>
          </cell>
        </row>
        <row r="1473">
          <cell r="A1473" t="str">
            <v>S949</v>
          </cell>
          <cell r="B1473" t="str">
            <v>10834-Пятерочка</v>
          </cell>
          <cell r="C1473" t="str">
            <v>10834</v>
          </cell>
          <cell r="D1473" t="str">
            <v>X500/13SZS949</v>
          </cell>
          <cell r="E1473" t="str">
            <v>E1014849</v>
          </cell>
          <cell r="F1473" t="str">
            <v>ТС Пятерочка</v>
          </cell>
          <cell r="G1473" t="str">
            <v>Северо-Запад</v>
          </cell>
          <cell r="H1473" t="str">
            <v>Северо-Запад 3</v>
          </cell>
          <cell r="I1473" t="str">
            <v>Кластер Северо-Запад 17 ЛО-Сертолово</v>
          </cell>
          <cell r="J1473" t="str">
            <v>Ленинградская обл.</v>
          </cell>
          <cell r="K1473" t="str">
            <v>29.07.2017</v>
          </cell>
          <cell r="L1473" t="str">
            <v>188660</v>
          </cell>
          <cell r="M1473" t="str">
            <v>п.Бугры</v>
          </cell>
          <cell r="N1473" t="str">
            <v>п.Бугры, Воронцовский б-р, 11,к.1 п.14Н,20Н</v>
          </cell>
          <cell r="O1473" t="str">
            <v>Аренда</v>
          </cell>
        </row>
        <row r="1474">
          <cell r="A1474" t="str">
            <v>V002</v>
          </cell>
          <cell r="B1474" t="str">
            <v>9001-Пятъница</v>
          </cell>
          <cell r="C1474" t="str">
            <v>#</v>
          </cell>
          <cell r="D1474" t="str">
            <v>X500/13SZV002</v>
          </cell>
          <cell r="E1474" t="str">
            <v>E1010622</v>
          </cell>
          <cell r="F1474" t="str">
            <v>ТС Пятерочка</v>
          </cell>
          <cell r="G1474" t="str">
            <v>Северо-Запад</v>
          </cell>
          <cell r="H1474" t="str">
            <v>Северо-Запад 3</v>
          </cell>
          <cell r="I1474" t="str">
            <v>Кластер Северо-Запад 05 Тосно</v>
          </cell>
          <cell r="J1474" t="str">
            <v>г. Санкт-Петербург</v>
          </cell>
          <cell r="K1474" t="str">
            <v>21.12.2015</v>
          </cell>
          <cell r="L1474" t="str">
            <v>196191</v>
          </cell>
          <cell r="M1474" t="str">
            <v>г.Санкт-Петербург</v>
          </cell>
          <cell r="N1474" t="str">
            <v>г.Санкт-Петербург, Новоизмайловский пр-кт, 40 к.1</v>
          </cell>
          <cell r="O1474" t="str">
            <v>Аренда</v>
          </cell>
        </row>
        <row r="1475">
          <cell r="A1475" t="str">
            <v>V003</v>
          </cell>
          <cell r="B1475" t="str">
            <v>9002-Пятъница</v>
          </cell>
          <cell r="C1475" t="str">
            <v>#</v>
          </cell>
          <cell r="D1475" t="str">
            <v>X500/13SZV003</v>
          </cell>
          <cell r="E1475" t="str">
            <v>E1007792</v>
          </cell>
          <cell r="F1475" t="str">
            <v>ТС Пятерочка</v>
          </cell>
          <cell r="G1475" t="str">
            <v>Северо-Запад</v>
          </cell>
          <cell r="H1475" t="str">
            <v>Северо-Запад 3</v>
          </cell>
          <cell r="I1475" t="str">
            <v>Кластер Северо-Запад 11 СПБ-ЛО-Выборг</v>
          </cell>
          <cell r="J1475" t="str">
            <v>г. Санкт-Петербург</v>
          </cell>
          <cell r="K1475" t="str">
            <v>10.02.2016</v>
          </cell>
          <cell r="L1475" t="str">
            <v>197706</v>
          </cell>
          <cell r="M1475" t="str">
            <v>г.Санкт-Петербург, г.Сестрорецк</v>
          </cell>
          <cell r="N1475" t="str">
            <v>г.Санкт-Петербург, г.Сестрорецк, Токарева ул., 16 лит.А</v>
          </cell>
          <cell r="O1475" t="str">
            <v>Собственность</v>
          </cell>
        </row>
        <row r="1476">
          <cell r="A1476" t="str">
            <v>V006</v>
          </cell>
          <cell r="B1476" t="str">
            <v>9008-Пятъница</v>
          </cell>
          <cell r="C1476" t="str">
            <v>#</v>
          </cell>
          <cell r="D1476" t="str">
            <v>X500/13SZV006</v>
          </cell>
          <cell r="E1476" t="str">
            <v>E1011645</v>
          </cell>
          <cell r="F1476" t="str">
            <v>ТС Пятерочка</v>
          </cell>
          <cell r="G1476" t="str">
            <v>Северо-Запад</v>
          </cell>
          <cell r="H1476" t="str">
            <v>Северо-Запад 3</v>
          </cell>
          <cell r="I1476" t="str">
            <v>Кластер Северо-Запад 05 Тосно</v>
          </cell>
          <cell r="J1476" t="str">
            <v>г. Санкт-Петербург</v>
          </cell>
          <cell r="K1476" t="str">
            <v>08.02.2016</v>
          </cell>
          <cell r="L1476" t="str">
            <v>196191</v>
          </cell>
          <cell r="M1476" t="str">
            <v>г.Санкт-Петербург</v>
          </cell>
          <cell r="N1476" t="str">
            <v>г.Санкт-Петербург, Новоизмайловский пр-кт, 28</v>
          </cell>
          <cell r="O1476" t="str">
            <v>Собственность</v>
          </cell>
        </row>
        <row r="1477">
          <cell r="A1477" t="str">
            <v>V007</v>
          </cell>
          <cell r="B1477" t="str">
            <v>9009-Пятъница</v>
          </cell>
          <cell r="C1477" t="str">
            <v>#</v>
          </cell>
          <cell r="D1477" t="str">
            <v>X500/13SZV007</v>
          </cell>
          <cell r="E1477" t="str">
            <v>E1011646</v>
          </cell>
          <cell r="F1477" t="str">
            <v>ТС Пятерочка</v>
          </cell>
          <cell r="G1477" t="str">
            <v>Северо-Запад</v>
          </cell>
          <cell r="H1477" t="str">
            <v>Северо-Запад 3</v>
          </cell>
          <cell r="I1477" t="str">
            <v>Кластер Северо-Запад 05 Тосно</v>
          </cell>
          <cell r="J1477" t="str">
            <v>г. Санкт-Петербург</v>
          </cell>
          <cell r="K1477" t="str">
            <v>29.02.2016</v>
          </cell>
          <cell r="L1477" t="str">
            <v>196247</v>
          </cell>
          <cell r="M1477" t="str">
            <v>г.Санкт-Петербург</v>
          </cell>
          <cell r="N1477" t="str">
            <v>г.Санкт-Петербург, Краснопутиловская ул., 66</v>
          </cell>
          <cell r="O1477" t="str">
            <v>Собственность</v>
          </cell>
        </row>
        <row r="1478">
          <cell r="A1478" t="str">
            <v>V017</v>
          </cell>
          <cell r="B1478" t="str">
            <v>9018-Пятъница</v>
          </cell>
          <cell r="C1478" t="str">
            <v>#</v>
          </cell>
          <cell r="D1478" t="str">
            <v>X500/13SZV017</v>
          </cell>
          <cell r="E1478" t="str">
            <v>E1012002</v>
          </cell>
          <cell r="F1478" t="str">
            <v>ТС Пятерочка</v>
          </cell>
          <cell r="G1478" t="str">
            <v>Северо-Запад</v>
          </cell>
          <cell r="H1478" t="str">
            <v>Северо-Запад 3</v>
          </cell>
          <cell r="I1478" t="str">
            <v>Кластер Северо-Запад 05 Тосно</v>
          </cell>
          <cell r="J1478" t="str">
            <v>г. Санкт-Петербург</v>
          </cell>
          <cell r="K1478" t="str">
            <v>08.05.2016</v>
          </cell>
          <cell r="L1478" t="str">
            <v>196247</v>
          </cell>
          <cell r="M1478" t="str">
            <v>г.Санкт-Петербург</v>
          </cell>
          <cell r="N1478" t="str">
            <v>г.Санкт-Петербург, Ленинский пр-кт, 156</v>
          </cell>
          <cell r="O1478" t="str">
            <v>Собственность</v>
          </cell>
        </row>
        <row r="1479">
          <cell r="A1479" t="str">
            <v>V020</v>
          </cell>
          <cell r="B1479" t="str">
            <v>9007-Пятъница</v>
          </cell>
          <cell r="C1479" t="str">
            <v>#</v>
          </cell>
          <cell r="D1479" t="str">
            <v>X500/13SZV020</v>
          </cell>
          <cell r="E1479" t="str">
            <v>E1011613</v>
          </cell>
          <cell r="F1479" t="str">
            <v>ТС Пятерочка</v>
          </cell>
          <cell r="G1479" t="str">
            <v>Северо-Запад</v>
          </cell>
          <cell r="H1479" t="str">
            <v>Северо-Запад 3</v>
          </cell>
          <cell r="I1479" t="str">
            <v>Кластер Северо-Запад 14 СПБ-Центр</v>
          </cell>
          <cell r="J1479" t="str">
            <v>г. Санкт-Петербург</v>
          </cell>
          <cell r="K1479" t="str">
            <v>25.03.2016</v>
          </cell>
          <cell r="L1479" t="str">
            <v>190005</v>
          </cell>
          <cell r="M1479" t="str">
            <v>г.Санкт-Петербург</v>
          </cell>
          <cell r="N1479" t="str">
            <v>г.Санкт-Петербург, Троицкий пр-кт, 14 А,п15Н,16Н</v>
          </cell>
          <cell r="O1479" t="str">
            <v>Аренда</v>
          </cell>
        </row>
        <row r="1480">
          <cell r="A1480" t="str">
            <v>V025</v>
          </cell>
          <cell r="B1480" t="str">
            <v>9043-Пятъница</v>
          </cell>
          <cell r="C1480" t="str">
            <v>#</v>
          </cell>
          <cell r="D1480" t="str">
            <v>X500/13SZV025</v>
          </cell>
          <cell r="E1480" t="str">
            <v>E1012121</v>
          </cell>
          <cell r="F1480" t="str">
            <v>ТС Пятерочка</v>
          </cell>
          <cell r="G1480" t="str">
            <v>Северо-Запад</v>
          </cell>
          <cell r="H1480" t="str">
            <v>Северо-Запад 3</v>
          </cell>
          <cell r="I1480" t="str">
            <v>Кластер Северо-Запад 05 Тосно</v>
          </cell>
          <cell r="J1480" t="str">
            <v>г. Санкт-Петербург</v>
          </cell>
          <cell r="K1480" t="str">
            <v>14.10.2016</v>
          </cell>
          <cell r="L1480" t="str">
            <v>196158</v>
          </cell>
          <cell r="M1480" t="str">
            <v>г.Санкт-Петербург</v>
          </cell>
          <cell r="N1480" t="str">
            <v>г.Санкт-Петербург, Пулковское ш, 38А к.8,пом.4Н</v>
          </cell>
          <cell r="O1480" t="str">
            <v>Аренда</v>
          </cell>
        </row>
        <row r="1481">
          <cell r="A1481" t="str">
            <v>V026</v>
          </cell>
          <cell r="B1481" t="str">
            <v>9042-Пятъница</v>
          </cell>
          <cell r="C1481" t="str">
            <v>#</v>
          </cell>
          <cell r="D1481" t="str">
            <v>X500/13SZV026</v>
          </cell>
          <cell r="E1481" t="str">
            <v>E1012726</v>
          </cell>
          <cell r="F1481" t="str">
            <v>ТС Пятерочка</v>
          </cell>
          <cell r="G1481" t="str">
            <v>Северо-Запад</v>
          </cell>
          <cell r="H1481" t="str">
            <v>Северо-Запад 3</v>
          </cell>
          <cell r="I1481" t="str">
            <v>Кластер Северо-Запад 11 СПБ-ЛО-Выборг</v>
          </cell>
          <cell r="J1481" t="str">
            <v>г. Санкт-Петербург</v>
          </cell>
          <cell r="K1481" t="str">
            <v>03.11.2016</v>
          </cell>
          <cell r="L1481" t="str">
            <v>197760</v>
          </cell>
          <cell r="M1481" t="str">
            <v>г.Санкт-Петербург, г.Кронштадт</v>
          </cell>
          <cell r="N1481" t="str">
            <v>г.Санкт-Петербург, г.Кронштадт, Флотская ул, 29/9 л.А,пом.1Н</v>
          </cell>
          <cell r="O1481" t="str">
            <v>Аренда</v>
          </cell>
        </row>
        <row r="1482">
          <cell r="A1482" t="str">
            <v>V033</v>
          </cell>
          <cell r="B1482" t="str">
            <v>9603-Пятъница</v>
          </cell>
          <cell r="C1482" t="str">
            <v>#</v>
          </cell>
          <cell r="D1482" t="str">
            <v>X500/13SZV033</v>
          </cell>
          <cell r="E1482" t="str">
            <v>E1014125</v>
          </cell>
          <cell r="F1482" t="str">
            <v>ТС Пятерочка</v>
          </cell>
          <cell r="G1482" t="str">
            <v>Северо-Запад</v>
          </cell>
          <cell r="H1482" t="str">
            <v>Северо-Запад 3</v>
          </cell>
          <cell r="I1482" t="str">
            <v>Кластер Северо-Запад 13 СПБ Юго-Запад</v>
          </cell>
          <cell r="J1482" t="str">
            <v>г. Санкт-Петербург</v>
          </cell>
          <cell r="K1482" t="str">
            <v>11.04.2017</v>
          </cell>
          <cell r="L1482" t="str">
            <v>196084</v>
          </cell>
          <cell r="M1482" t="str">
            <v>г.Санкт-Петербург</v>
          </cell>
          <cell r="N1482" t="str">
            <v>г.Санкт-Петербург, Смоленская ул, 18,лит.А пом.156Н</v>
          </cell>
          <cell r="O1482" t="str">
            <v>Аренда</v>
          </cell>
        </row>
        <row r="1483">
          <cell r="A1483" t="str">
            <v>V034</v>
          </cell>
          <cell r="B1483" t="str">
            <v>9783-Пятъница</v>
          </cell>
          <cell r="C1483" t="str">
            <v>#</v>
          </cell>
          <cell r="D1483" t="str">
            <v>X500/13SZV034</v>
          </cell>
          <cell r="E1483" t="str">
            <v>E1014208</v>
          </cell>
          <cell r="F1483" t="str">
            <v>ТС Пятерочка</v>
          </cell>
          <cell r="G1483" t="str">
            <v>Северо-Запад</v>
          </cell>
          <cell r="H1483" t="str">
            <v>Северо-Запад 3</v>
          </cell>
          <cell r="I1483" t="str">
            <v>Кластер Северо-Запад 10 СПБ-ЛО-Петергоф</v>
          </cell>
          <cell r="J1483" t="str">
            <v>г. Санкт-Петербург</v>
          </cell>
          <cell r="K1483" t="str">
            <v>31.05.2017</v>
          </cell>
          <cell r="L1483" t="str">
            <v>198412</v>
          </cell>
          <cell r="M1483" t="str">
            <v>г.Санкт-Петербург, г.Ломоносов</v>
          </cell>
          <cell r="N1483" t="str">
            <v>г.Санкт-Петербург, г.Ломоносов, Кронштадтская ул, 1 лит.А</v>
          </cell>
          <cell r="O1483" t="str">
            <v>Аренда</v>
          </cell>
        </row>
        <row r="1484">
          <cell r="A1484" t="str">
            <v>V039</v>
          </cell>
          <cell r="B1484" t="str">
            <v>9907-Пятъница</v>
          </cell>
          <cell r="C1484" t="str">
            <v>#</v>
          </cell>
          <cell r="D1484" t="str">
            <v>X500/13SZV039</v>
          </cell>
          <cell r="E1484" t="str">
            <v>E1017721</v>
          </cell>
          <cell r="F1484" t="str">
            <v>ТС Пятерочка</v>
          </cell>
          <cell r="G1484" t="str">
            <v>Северо-Запад</v>
          </cell>
          <cell r="H1484" t="str">
            <v>Северо-Запад 1</v>
          </cell>
          <cell r="I1484" t="str">
            <v>Кластер Северо-Запад 18 Кировск</v>
          </cell>
          <cell r="J1484" t="str">
            <v>г. Санкт-Петербург</v>
          </cell>
          <cell r="K1484" t="str">
            <v>30.09.2017</v>
          </cell>
          <cell r="L1484" t="str">
            <v>193232</v>
          </cell>
          <cell r="M1484" t="str">
            <v>г.Санкт-Петербург</v>
          </cell>
          <cell r="N1484" t="str">
            <v>г.Санкт-Петербург, Шотмана ул, 7,1 лит3,п.2-Н</v>
          </cell>
          <cell r="O1484" t="str">
            <v>Аренда</v>
          </cell>
        </row>
        <row r="1485">
          <cell r="A1485" t="str">
            <v>V041</v>
          </cell>
          <cell r="B1485" t="str">
            <v>9908-Пятъница</v>
          </cell>
          <cell r="C1485" t="str">
            <v>#</v>
          </cell>
          <cell r="D1485" t="str">
            <v>X500/13SZV041</v>
          </cell>
          <cell r="E1485" t="str">
            <v>E1017720</v>
          </cell>
          <cell r="F1485" t="str">
            <v>ТС Пятерочка</v>
          </cell>
          <cell r="G1485" t="str">
            <v>Северо-Запад</v>
          </cell>
          <cell r="H1485" t="str">
            <v>Северо-Запад 2</v>
          </cell>
          <cell r="I1485" t="str">
            <v>Кластер Северо-Запад 03 Псков</v>
          </cell>
          <cell r="J1485" t="str">
            <v>Псковская обл.</v>
          </cell>
          <cell r="K1485" t="str">
            <v>26.10.2017</v>
          </cell>
          <cell r="L1485" t="str">
            <v>180000</v>
          </cell>
          <cell r="M1485" t="str">
            <v>г.Псков</v>
          </cell>
          <cell r="N1485" t="str">
            <v>г.Псков, Некрасова ул, 42</v>
          </cell>
          <cell r="O1485" t="str">
            <v>Аренда</v>
          </cell>
        </row>
        <row r="1486">
          <cell r="A1486" t="str">
            <v>V043</v>
          </cell>
          <cell r="B1486" t="str">
            <v>9910-Пятъница</v>
          </cell>
          <cell r="C1486" t="str">
            <v>#</v>
          </cell>
          <cell r="D1486" t="str">
            <v>X500/13SZV043</v>
          </cell>
          <cell r="E1486" t="str">
            <v>E1023395</v>
          </cell>
          <cell r="F1486" t="str">
            <v>ТС Пятерочка</v>
          </cell>
          <cell r="G1486" t="str">
            <v>Северо-Запад</v>
          </cell>
          <cell r="H1486" t="str">
            <v>Северо-Запад 3</v>
          </cell>
          <cell r="I1486" t="str">
            <v>Кластер Северо-Запад 10 СПБ-ЛО-Петергоф</v>
          </cell>
          <cell r="J1486" t="str">
            <v>Ленинградская обл.</v>
          </cell>
          <cell r="K1486" t="str">
            <v>24.11.2017</v>
          </cell>
          <cell r="L1486" t="str">
            <v>188480</v>
          </cell>
          <cell r="M1486" t="str">
            <v>г.Кингисепп</v>
          </cell>
          <cell r="N1486" t="str">
            <v>г.Кингисепп, Воровского ул, 18А</v>
          </cell>
          <cell r="O1486" t="str">
            <v>Аренда</v>
          </cell>
        </row>
        <row r="1487">
          <cell r="A1487" t="str">
            <v>V045</v>
          </cell>
          <cell r="B1487" t="str">
            <v>9911-Пятъница</v>
          </cell>
          <cell r="C1487" t="str">
            <v>#</v>
          </cell>
          <cell r="D1487" t="str">
            <v>X500/13SZV045</v>
          </cell>
          <cell r="E1487" t="str">
            <v>E1023843</v>
          </cell>
          <cell r="F1487" t="str">
            <v>ТС Пятерочка</v>
          </cell>
          <cell r="G1487" t="str">
            <v>Северо-Запад</v>
          </cell>
          <cell r="H1487" t="str">
            <v>Северо-Запад 1</v>
          </cell>
          <cell r="I1487" t="str">
            <v>Кластер Северо-Запад 01 ЛО Волхов-Тихвин</v>
          </cell>
          <cell r="J1487" t="str">
            <v>Ленинградская обл.</v>
          </cell>
          <cell r="K1487" t="str">
            <v>15.12.2017</v>
          </cell>
          <cell r="L1487" t="str">
            <v>187555</v>
          </cell>
          <cell r="M1487" t="str">
            <v>г.Тихвин</v>
          </cell>
          <cell r="N1487" t="str">
            <v>г.Тихвин, 5-й мкр, 51А</v>
          </cell>
          <cell r="O1487" t="str">
            <v>Аренда</v>
          </cell>
        </row>
        <row r="1488">
          <cell r="A1488" t="str">
            <v>V047</v>
          </cell>
          <cell r="B1488" t="str">
            <v>9912-Пятъница</v>
          </cell>
          <cell r="C1488" t="str">
            <v>#</v>
          </cell>
          <cell r="D1488" t="str">
            <v>X500/13SZV047</v>
          </cell>
          <cell r="E1488" t="str">
            <v>E1028552</v>
          </cell>
          <cell r="F1488" t="str">
            <v>ТС Пятерочка</v>
          </cell>
          <cell r="G1488" t="str">
            <v>Северо-Запад</v>
          </cell>
          <cell r="H1488" t="str">
            <v>Северо-Запад 3</v>
          </cell>
          <cell r="I1488" t="str">
            <v>Кластер Северо-Запад 10 СПБ-ЛО-Петергоф</v>
          </cell>
          <cell r="J1488" t="str">
            <v>Ленинградская обл.</v>
          </cell>
          <cell r="K1488" t="str">
            <v>07.11.2018</v>
          </cell>
          <cell r="L1488" t="str">
            <v>188490</v>
          </cell>
          <cell r="M1488" t="str">
            <v>г.Ивангород</v>
          </cell>
          <cell r="N1488" t="str">
            <v>г.Ивангород, Кингисеппское ш, 26</v>
          </cell>
          <cell r="O1488" t="str">
            <v>Аренда</v>
          </cell>
        </row>
        <row r="1489">
          <cell r="A1489" t="str">
            <v>V048</v>
          </cell>
          <cell r="B1489" t="str">
            <v>16437-Пятъница</v>
          </cell>
          <cell r="C1489" t="str">
            <v>#</v>
          </cell>
          <cell r="D1489" t="str">
            <v>X500/13SZV048</v>
          </cell>
          <cell r="E1489" t="str">
            <v>E1029668</v>
          </cell>
          <cell r="F1489" t="str">
            <v>ТС Пятерочка</v>
          </cell>
          <cell r="G1489" t="str">
            <v>Северо-Запад</v>
          </cell>
          <cell r="H1489" t="str">
            <v>Северо-Запад 2</v>
          </cell>
          <cell r="I1489" t="str">
            <v>Кластер Северо-Запад 03 Псков</v>
          </cell>
          <cell r="J1489" t="str">
            <v>Псковская обл.</v>
          </cell>
          <cell r="K1489" t="str">
            <v>28.12.2018</v>
          </cell>
          <cell r="L1489" t="str">
            <v>180016</v>
          </cell>
          <cell r="M1489" t="str">
            <v>г.Псков</v>
          </cell>
          <cell r="N1489" t="str">
            <v>г.Псков, Коммунальная ул, 15Б чп№1019</v>
          </cell>
          <cell r="O1489" t="str">
            <v>Аренда</v>
          </cell>
        </row>
        <row r="1490">
          <cell r="A1490" t="str">
            <v>V049</v>
          </cell>
          <cell r="B1490" t="str">
            <v>9915-Пятъница</v>
          </cell>
          <cell r="C1490" t="str">
            <v>#</v>
          </cell>
          <cell r="D1490" t="str">
            <v>X500/13SZV049</v>
          </cell>
          <cell r="E1490" t="str">
            <v>E1029829</v>
          </cell>
          <cell r="F1490" t="str">
            <v>ТС Пятерочка</v>
          </cell>
          <cell r="G1490" t="str">
            <v>Северо-Запад</v>
          </cell>
          <cell r="H1490" t="str">
            <v>Северо-Запад 3</v>
          </cell>
          <cell r="I1490" t="str">
            <v>Кластер Северо-Запад 10 СПБ-ЛО-Петергоф</v>
          </cell>
          <cell r="J1490" t="str">
            <v>г. Санкт-Петербург</v>
          </cell>
          <cell r="K1490" t="str">
            <v>27.12.2018</v>
          </cell>
          <cell r="L1490" t="str">
            <v>198515</v>
          </cell>
          <cell r="M1490" t="str">
            <v>г.Санкт-Петербург,п.Стрельна</v>
          </cell>
          <cell r="N1490" t="str">
            <v>г.Санкт-Петербург,п.Стрельна, Львовская ул, 23 к2чп6Нк2,3</v>
          </cell>
          <cell r="O1490" t="str">
            <v>Аренда</v>
          </cell>
        </row>
        <row r="1491">
          <cell r="A1491" t="str">
            <v>V050</v>
          </cell>
          <cell r="B1491" t="str">
            <v>9914-Пятъница</v>
          </cell>
          <cell r="C1491" t="str">
            <v>#</v>
          </cell>
          <cell r="D1491" t="str">
            <v>X500/13SZV050</v>
          </cell>
          <cell r="E1491" t="str">
            <v>E1029855</v>
          </cell>
          <cell r="F1491" t="str">
            <v>ТС Пятерочка</v>
          </cell>
          <cell r="G1491" t="str">
            <v>Северо-Запад</v>
          </cell>
          <cell r="H1491" t="str">
            <v>Северо-Запад 3</v>
          </cell>
          <cell r="I1491" t="str">
            <v>Кластер Северо-Запад 11 СПБ-ЛО-Выборг</v>
          </cell>
          <cell r="J1491" t="str">
            <v>г. Санкт-Петербург</v>
          </cell>
          <cell r="K1491" t="str">
            <v>28.12.2018</v>
          </cell>
          <cell r="L1491" t="str">
            <v>197348</v>
          </cell>
          <cell r="M1491" t="str">
            <v>г.Санкт-Петербург</v>
          </cell>
          <cell r="N1491" t="str">
            <v>г.Санкт-Петербург, Богатырский пр-кт, 4 л.А,п.18-Н</v>
          </cell>
          <cell r="O1491" t="str">
            <v>Собственность</v>
          </cell>
        </row>
        <row r="1492">
          <cell r="A1492" t="str">
            <v>V051</v>
          </cell>
          <cell r="B1492" t="str">
            <v>9916-Пятъница</v>
          </cell>
          <cell r="C1492" t="str">
            <v>#</v>
          </cell>
          <cell r="D1492" t="str">
            <v>X500/13SZV051</v>
          </cell>
          <cell r="E1492" t="str">
            <v>E1029851</v>
          </cell>
          <cell r="F1492" t="str">
            <v>ТС Пятерочка</v>
          </cell>
          <cell r="G1492" t="str">
            <v>Северо-Запад</v>
          </cell>
          <cell r="H1492" t="str">
            <v>Северо-Запад 1</v>
          </cell>
          <cell r="I1492" t="str">
            <v>Кластер Северо-Запад 15 Мурманск</v>
          </cell>
          <cell r="J1492" t="str">
            <v>Мурманская обл.</v>
          </cell>
          <cell r="K1492" t="str">
            <v>28.12.2018</v>
          </cell>
          <cell r="L1492" t="str">
            <v>183034</v>
          </cell>
          <cell r="M1492" t="str">
            <v>г.Мурманск</v>
          </cell>
          <cell r="N1492" t="str">
            <v>г.Мурманск, Свердлова ул, 47</v>
          </cell>
          <cell r="O1492" t="str">
            <v>Аренда</v>
          </cell>
        </row>
        <row r="1493">
          <cell r="A1493" t="str">
            <v>V052</v>
          </cell>
          <cell r="B1493" t="str">
            <v>9917-Пятъница</v>
          </cell>
          <cell r="C1493" t="str">
            <v>#</v>
          </cell>
          <cell r="D1493" t="str">
            <v>X500/13SZV052</v>
          </cell>
          <cell r="E1493" t="str">
            <v>E1029857</v>
          </cell>
          <cell r="F1493" t="str">
            <v>ТС Пятерочка</v>
          </cell>
          <cell r="G1493" t="str">
            <v>Северо-Запад</v>
          </cell>
          <cell r="H1493" t="str">
            <v>Северо-Запад 3</v>
          </cell>
          <cell r="I1493" t="str">
            <v>Кластер Северо-Запад 19 СПБ-Охта</v>
          </cell>
          <cell r="J1493" t="str">
            <v>г. Санкт-Петербург</v>
          </cell>
          <cell r="K1493" t="str">
            <v>21.01.2019</v>
          </cell>
          <cell r="L1493" t="str">
            <v>191123</v>
          </cell>
          <cell r="M1493" t="str">
            <v>г.Санкт-Петербург</v>
          </cell>
          <cell r="N1493" t="str">
            <v>г.Санкт-Петербург, Чайковского ул, 79 л.А,п.1-Н</v>
          </cell>
          <cell r="O1493" t="str">
            <v>Аренда</v>
          </cell>
        </row>
        <row r="1494">
          <cell r="A1494" t="str">
            <v>V054</v>
          </cell>
          <cell r="B1494" t="str">
            <v>16633-Пятъница</v>
          </cell>
          <cell r="C1494" t="str">
            <v>#</v>
          </cell>
          <cell r="D1494" t="str">
            <v>X500/13SZV054</v>
          </cell>
          <cell r="E1494" t="str">
            <v>E1029905</v>
          </cell>
          <cell r="F1494" t="str">
            <v>ТС Пятерочка</v>
          </cell>
          <cell r="G1494" t="str">
            <v>Северо-Запад</v>
          </cell>
          <cell r="H1494" t="str">
            <v>Северо-Запад 3</v>
          </cell>
          <cell r="I1494" t="str">
            <v>Кластер Северо-Запад 17 ЛО-Сертолово</v>
          </cell>
          <cell r="J1494" t="str">
            <v>г. Санкт-Петербург</v>
          </cell>
          <cell r="K1494" t="str">
            <v>23.01.2019</v>
          </cell>
          <cell r="L1494" t="str">
            <v>194223</v>
          </cell>
          <cell r="M1494" t="str">
            <v>г.Санкт-Петербург</v>
          </cell>
          <cell r="N1494" t="str">
            <v>г.Санкт-Петербург, Тореза пр-кт, 40 к.1.л.Ап1Н</v>
          </cell>
          <cell r="O1494" t="str">
            <v>Собственность</v>
          </cell>
        </row>
        <row r="1495">
          <cell r="A1495" t="str">
            <v>V055</v>
          </cell>
          <cell r="B1495" t="str">
            <v>17479-Пятъница</v>
          </cell>
          <cell r="C1495" t="str">
            <v>#</v>
          </cell>
          <cell r="D1495" t="str">
            <v>X500/13SZV055</v>
          </cell>
          <cell r="E1495" t="str">
            <v>E1031312</v>
          </cell>
          <cell r="F1495" t="str">
            <v>ТС Пятерочка</v>
          </cell>
          <cell r="G1495" t="str">
            <v>Северо-Запад</v>
          </cell>
          <cell r="H1495" t="str">
            <v>Северо-Запад 3</v>
          </cell>
          <cell r="I1495" t="str">
            <v>Кластер Северо-Запад 11 СПБ-ЛО-Выборг</v>
          </cell>
          <cell r="J1495" t="str">
            <v>г. Санкт-Петербург</v>
          </cell>
          <cell r="K1495" t="str">
            <v>10.06.2019</v>
          </cell>
          <cell r="L1495" t="str">
            <v>197350</v>
          </cell>
          <cell r="M1495" t="str">
            <v>г.Санкт-Петербург</v>
          </cell>
          <cell r="N1495" t="str">
            <v>г.Санкт-Петербург, Королева пр-кт, 65 л.А,п.44Н</v>
          </cell>
          <cell r="O1495" t="str">
            <v>Аренда</v>
          </cell>
        </row>
        <row r="1496">
          <cell r="A1496" t="str">
            <v>V058</v>
          </cell>
          <cell r="B1496" t="str">
            <v>17653-Пятъница</v>
          </cell>
          <cell r="C1496" t="str">
            <v>#</v>
          </cell>
          <cell r="D1496" t="str">
            <v>X500/13SZV058</v>
          </cell>
          <cell r="E1496" t="str">
            <v>E1031439</v>
          </cell>
          <cell r="F1496" t="str">
            <v>ТС Пятерочка</v>
          </cell>
          <cell r="G1496" t="str">
            <v>Северо-Запад</v>
          </cell>
          <cell r="H1496" t="str">
            <v>Северо-Запад 3</v>
          </cell>
          <cell r="I1496" t="str">
            <v>Кластер Северо-Запад 14 СПБ-Центр</v>
          </cell>
          <cell r="J1496" t="str">
            <v>г. Санкт-Петербург</v>
          </cell>
          <cell r="K1496" t="str">
            <v>18.07.2019</v>
          </cell>
          <cell r="L1496" t="str">
            <v>199178</v>
          </cell>
          <cell r="M1496" t="str">
            <v>г.Санкт-Петербург</v>
          </cell>
          <cell r="N1496" t="str">
            <v>г.Санкт-Петербург, 11 линия ВО, 24 л.А,п.1-Н</v>
          </cell>
          <cell r="O1496" t="str">
            <v>Аренда</v>
          </cell>
        </row>
        <row r="1497">
          <cell r="A1497" t="str">
            <v>V059</v>
          </cell>
          <cell r="B1497" t="str">
            <v>17649-Пятъница</v>
          </cell>
          <cell r="C1497" t="str">
            <v>#</v>
          </cell>
          <cell r="D1497" t="str">
            <v>X500/13SZV059</v>
          </cell>
          <cell r="E1497" t="str">
            <v>E1031440</v>
          </cell>
          <cell r="F1497" t="str">
            <v>ТС Пятерочка</v>
          </cell>
          <cell r="G1497" t="str">
            <v>Северо-Запад</v>
          </cell>
          <cell r="H1497" t="str">
            <v>Северо-Запад 1</v>
          </cell>
          <cell r="I1497" t="str">
            <v>Кластер Северо-Запад 01 ЛО Волхов-Тихвин</v>
          </cell>
          <cell r="J1497" t="str">
            <v>Ленинградская обл.</v>
          </cell>
          <cell r="K1497" t="str">
            <v>30.07.2019</v>
          </cell>
          <cell r="L1497" t="str">
            <v>187555</v>
          </cell>
          <cell r="M1497" t="str">
            <v>го.Тихвин, г.Тихвин</v>
          </cell>
          <cell r="N1497" t="str">
            <v>го.Тихвин, г.Тихвин, Ново-Вязитская ул, 1А п.1</v>
          </cell>
          <cell r="O1497" t="str">
            <v>Аренда</v>
          </cell>
        </row>
        <row r="1498">
          <cell r="A1498" t="str">
            <v>X001</v>
          </cell>
          <cell r="B1498" t="str">
            <v>10905-Пятерочка</v>
          </cell>
          <cell r="C1498" t="str">
            <v>10905</v>
          </cell>
          <cell r="D1498" t="str">
            <v>X500/13SZX001</v>
          </cell>
          <cell r="E1498" t="str">
            <v>E1014927</v>
          </cell>
          <cell r="F1498" t="str">
            <v>ТС Пятерочка</v>
          </cell>
          <cell r="G1498" t="str">
            <v>Северо-Запад</v>
          </cell>
          <cell r="H1498" t="str">
            <v>Северо-Запад 1</v>
          </cell>
          <cell r="I1498" t="str">
            <v>Кластер Северо-Запад 12 СПБ-ЛО-Всеволожс</v>
          </cell>
          <cell r="J1498" t="str">
            <v>Ленинградская обл.</v>
          </cell>
          <cell r="K1498" t="str">
            <v>28.06.2017</v>
          </cell>
          <cell r="L1498" t="str">
            <v>188743</v>
          </cell>
          <cell r="M1498" t="str">
            <v>п.Ромашки</v>
          </cell>
          <cell r="N1498" t="str">
            <v>п.Ромашки</v>
          </cell>
          <cell r="O1498" t="str">
            <v>Аренда</v>
          </cell>
        </row>
        <row r="1499">
          <cell r="A1499" t="str">
            <v>X002</v>
          </cell>
          <cell r="B1499" t="str">
            <v>11089-Пятерочка</v>
          </cell>
          <cell r="C1499" t="str">
            <v>11089</v>
          </cell>
          <cell r="D1499" t="str">
            <v>X500/13SZX002</v>
          </cell>
          <cell r="E1499" t="str">
            <v>E1014935</v>
          </cell>
          <cell r="F1499" t="str">
            <v>ТС Пятерочка</v>
          </cell>
          <cell r="G1499" t="str">
            <v>Северо-Запад</v>
          </cell>
          <cell r="H1499" t="str">
            <v>Северо-Запад 1</v>
          </cell>
          <cell r="I1499" t="str">
            <v>Кластер Северо-Запад 21 Апатиты</v>
          </cell>
          <cell r="J1499" t="str">
            <v>Республика Карелия</v>
          </cell>
          <cell r="K1499" t="str">
            <v>30.06.2017</v>
          </cell>
          <cell r="L1499" t="str">
            <v>186615</v>
          </cell>
          <cell r="M1499" t="str">
            <v>г.Кемь</v>
          </cell>
          <cell r="N1499" t="str">
            <v>г.Кемь, Кирова пл, 4</v>
          </cell>
          <cell r="O1499" t="str">
            <v>Аренда</v>
          </cell>
        </row>
        <row r="1500">
          <cell r="A1500" t="str">
            <v>X030</v>
          </cell>
          <cell r="B1500" t="str">
            <v>11153-Пятерочка</v>
          </cell>
          <cell r="C1500" t="str">
            <v>11153</v>
          </cell>
          <cell r="D1500" t="str">
            <v>X500/13SZX030</v>
          </cell>
          <cell r="E1500" t="str">
            <v>E1014969</v>
          </cell>
          <cell r="F1500" t="str">
            <v>ТС Пятерочка</v>
          </cell>
          <cell r="G1500" t="str">
            <v>Северо-Запад</v>
          </cell>
          <cell r="H1500" t="str">
            <v>Северо-Запад 1</v>
          </cell>
          <cell r="I1500" t="str">
            <v>Кластер Северо-Запад 12 СПБ-ЛО-Всеволожс</v>
          </cell>
          <cell r="J1500" t="str">
            <v>Ленинградская обл.</v>
          </cell>
          <cell r="K1500" t="str">
            <v>27.06.2017</v>
          </cell>
          <cell r="L1500" t="str">
            <v>188654</v>
          </cell>
          <cell r="M1500" t="str">
            <v>п.Стеклянный</v>
          </cell>
          <cell r="N1500" t="str">
            <v>п.Стеклянный2</v>
          </cell>
          <cell r="O1500" t="str">
            <v>Аренда</v>
          </cell>
        </row>
        <row r="1501">
          <cell r="A1501" t="str">
            <v>X031</v>
          </cell>
          <cell r="B1501" t="str">
            <v>11146-Пятерочка</v>
          </cell>
          <cell r="C1501" t="str">
            <v>11146</v>
          </cell>
          <cell r="D1501" t="str">
            <v>X500/13SZX031</v>
          </cell>
          <cell r="E1501" t="str">
            <v>E1014971</v>
          </cell>
          <cell r="F1501" t="str">
            <v>ТС Пятерочка</v>
          </cell>
          <cell r="G1501" t="str">
            <v>Северо-Запад</v>
          </cell>
          <cell r="H1501" t="str">
            <v>Северо-Запад 1</v>
          </cell>
          <cell r="I1501" t="str">
            <v>Кластер Северо-Запад 12 СПБ-ЛО-Всеволожс</v>
          </cell>
          <cell r="J1501" t="str">
            <v>Ленинградская обл.</v>
          </cell>
          <cell r="K1501" t="str">
            <v>09.06.2017</v>
          </cell>
          <cell r="L1501" t="str">
            <v>188664</v>
          </cell>
          <cell r="M1501" t="str">
            <v>гп.Токсово</v>
          </cell>
          <cell r="N1501" t="str">
            <v>гп.Токсово, Привокзальная ул, 10-А</v>
          </cell>
          <cell r="O1501" t="str">
            <v>Аренда</v>
          </cell>
        </row>
        <row r="1502">
          <cell r="A1502" t="str">
            <v>X032</v>
          </cell>
          <cell r="B1502" t="str">
            <v>11079-Пятерочка</v>
          </cell>
          <cell r="C1502" t="str">
            <v>11079</v>
          </cell>
          <cell r="D1502" t="str">
            <v>X500/13SZX032</v>
          </cell>
          <cell r="E1502" t="str">
            <v>E1014970</v>
          </cell>
          <cell r="F1502" t="str">
            <v>ТС Пятерочка</v>
          </cell>
          <cell r="G1502" t="str">
            <v>Северо-Запад</v>
          </cell>
          <cell r="H1502" t="str">
            <v>Северо-Запад 1</v>
          </cell>
          <cell r="I1502" t="str">
            <v>Кластер Северо-Запад 15 Мурманск</v>
          </cell>
          <cell r="J1502" t="str">
            <v>Мурманская обл.</v>
          </cell>
          <cell r="K1502" t="str">
            <v>09.06.2017</v>
          </cell>
          <cell r="L1502" t="str">
            <v>184310</v>
          </cell>
          <cell r="M1502" t="str">
            <v>г.Заозерск</v>
          </cell>
          <cell r="N1502" t="str">
            <v>г.Заозерск, Колышкина ул, 7А</v>
          </cell>
          <cell r="O1502" t="str">
            <v>Аренда</v>
          </cell>
        </row>
        <row r="1503">
          <cell r="A1503" t="str">
            <v>X033</v>
          </cell>
          <cell r="B1503" t="str">
            <v>10454-Пятерочка</v>
          </cell>
          <cell r="C1503" t="str">
            <v>10454</v>
          </cell>
          <cell r="D1503" t="str">
            <v>X500/13SZX033</v>
          </cell>
          <cell r="E1503" t="str">
            <v>E1014972</v>
          </cell>
          <cell r="F1503" t="str">
            <v>ТС Пятерочка</v>
          </cell>
          <cell r="G1503" t="str">
            <v>Северо-Запад</v>
          </cell>
          <cell r="H1503" t="str">
            <v>Северо-Запад 2</v>
          </cell>
          <cell r="I1503" t="str">
            <v>Кластер Северо-Запад 04 Новгород</v>
          </cell>
          <cell r="J1503" t="str">
            <v>Новгородская обл.</v>
          </cell>
          <cell r="K1503" t="str">
            <v>09.06.2017</v>
          </cell>
          <cell r="L1503" t="str">
            <v>174401</v>
          </cell>
          <cell r="M1503" t="str">
            <v>г.Боровичи</v>
          </cell>
          <cell r="N1503" t="str">
            <v>г.Боровичи, Сушанская ул, 2Д</v>
          </cell>
          <cell r="O1503" t="str">
            <v>Аренда</v>
          </cell>
        </row>
        <row r="1504">
          <cell r="A1504" t="str">
            <v>X086</v>
          </cell>
          <cell r="B1504" t="str">
            <v>11114-Пятерочка</v>
          </cell>
          <cell r="C1504" t="str">
            <v>11114</v>
          </cell>
          <cell r="D1504" t="str">
            <v>X500/13SZX086</v>
          </cell>
          <cell r="E1504" t="str">
            <v>E1015051</v>
          </cell>
          <cell r="F1504" t="str">
            <v>ТС Пятерочка</v>
          </cell>
          <cell r="G1504" t="str">
            <v>Северо-Запад</v>
          </cell>
          <cell r="H1504" t="str">
            <v>Северо-Запад 1</v>
          </cell>
          <cell r="I1504" t="str">
            <v>Кластер Северо-Запад 01 ЛО Волхов-Тихвин</v>
          </cell>
          <cell r="J1504" t="str">
            <v>Ленинградская обл.</v>
          </cell>
          <cell r="K1504" t="str">
            <v>28.07.2017</v>
          </cell>
          <cell r="L1504" t="str">
            <v>187110</v>
          </cell>
          <cell r="M1504" t="str">
            <v>г.Кириши</v>
          </cell>
          <cell r="N1504" t="str">
            <v>г.Кириши, Победы пр-кт, 7 п.1-Н</v>
          </cell>
          <cell r="O1504" t="str">
            <v>Аренда</v>
          </cell>
        </row>
        <row r="1505">
          <cell r="A1505" t="str">
            <v>X087</v>
          </cell>
          <cell r="B1505" t="str">
            <v>10856-Пятерочка</v>
          </cell>
          <cell r="C1505" t="str">
            <v>10856</v>
          </cell>
          <cell r="D1505" t="str">
            <v>X500/13SZX087</v>
          </cell>
          <cell r="E1505" t="str">
            <v>E1015052</v>
          </cell>
          <cell r="F1505" t="str">
            <v>ТС Пятерочка</v>
          </cell>
          <cell r="G1505" t="str">
            <v>Северо-Запад</v>
          </cell>
          <cell r="H1505" t="str">
            <v>Северо-Запад 2</v>
          </cell>
          <cell r="I1505" t="str">
            <v>Кластер Северо-Запад 03 Псков</v>
          </cell>
          <cell r="J1505" t="str">
            <v>Псковская обл.</v>
          </cell>
          <cell r="K1505" t="str">
            <v>19.07.2017</v>
          </cell>
          <cell r="L1505" t="str">
            <v>181600</v>
          </cell>
          <cell r="M1505" t="str">
            <v>г.Гдов</v>
          </cell>
          <cell r="N1505" t="str">
            <v>г.Гдов, Пограничная ул, 8</v>
          </cell>
          <cell r="O1505" t="str">
            <v>Аренда</v>
          </cell>
        </row>
        <row r="1506">
          <cell r="A1506" t="str">
            <v>X110</v>
          </cell>
          <cell r="B1506" t="str">
            <v>9762-Пятерочка</v>
          </cell>
          <cell r="C1506" t="str">
            <v>9762</v>
          </cell>
          <cell r="D1506" t="str">
            <v>X500/13CTX110</v>
          </cell>
          <cell r="E1506" t="str">
            <v>E1014034</v>
          </cell>
          <cell r="F1506" t="str">
            <v>ТС Пятерочка</v>
          </cell>
          <cell r="G1506" t="str">
            <v>Северо-Запад</v>
          </cell>
          <cell r="H1506" t="str">
            <v>Северо-Запад 2</v>
          </cell>
          <cell r="I1506" t="str">
            <v>Кластер Северо-Запад 09 Тверь-Запад</v>
          </cell>
          <cell r="J1506" t="str">
            <v>Тверская обл.</v>
          </cell>
          <cell r="K1506" t="str">
            <v>04.08.2017</v>
          </cell>
          <cell r="L1506" t="str">
            <v>170043</v>
          </cell>
          <cell r="M1506" t="str">
            <v>г.Тверь</v>
          </cell>
          <cell r="N1506" t="str">
            <v>г.Тверь, Левитана ул, 48 1,нпCXXXVI</v>
          </cell>
          <cell r="O1506" t="str">
            <v>Аренда</v>
          </cell>
        </row>
        <row r="1507">
          <cell r="A1507" t="str">
            <v>X127</v>
          </cell>
          <cell r="B1507" t="str">
            <v>11227-Пятерочка</v>
          </cell>
          <cell r="C1507" t="str">
            <v>11227</v>
          </cell>
          <cell r="D1507" t="str">
            <v>X500/13SZX127</v>
          </cell>
          <cell r="E1507" t="str">
            <v>E1015099</v>
          </cell>
          <cell r="F1507" t="str">
            <v>ТС Пятерочка</v>
          </cell>
          <cell r="G1507" t="str">
            <v>Северо-Запад</v>
          </cell>
          <cell r="H1507" t="str">
            <v>Северо-Запад 3</v>
          </cell>
          <cell r="I1507" t="str">
            <v>Кластер Северо-Запад 10 СПБ-ЛО-Петергоф</v>
          </cell>
          <cell r="J1507" t="str">
            <v>г. Санкт-Петербург</v>
          </cell>
          <cell r="K1507" t="str">
            <v>23.06.2017</v>
          </cell>
          <cell r="L1507" t="str">
            <v>198412</v>
          </cell>
          <cell r="M1507" t="str">
            <v>г.Санкт-Петербург, г.Ломоносов</v>
          </cell>
          <cell r="N1507" t="str">
            <v>г.Санкт-Петербург, г.Ломоносов, Швейцарская ул, 1А п.1-Н,2-Н</v>
          </cell>
          <cell r="O1507" t="str">
            <v>Аренда</v>
          </cell>
        </row>
        <row r="1508">
          <cell r="A1508" t="str">
            <v>X128</v>
          </cell>
          <cell r="B1508" t="str">
            <v>11323-Пятерочка</v>
          </cell>
          <cell r="C1508" t="str">
            <v>11323</v>
          </cell>
          <cell r="D1508" t="str">
            <v>X500/13SZX128</v>
          </cell>
          <cell r="E1508" t="str">
            <v>E1015094</v>
          </cell>
          <cell r="F1508" t="str">
            <v>ТС Пятерочка</v>
          </cell>
          <cell r="G1508" t="str">
            <v>Северо-Запад</v>
          </cell>
          <cell r="H1508" t="str">
            <v>Северо-Запад 1</v>
          </cell>
          <cell r="I1508" t="str">
            <v>Кластер Северо-Запад 16 Карелия</v>
          </cell>
          <cell r="J1508" t="str">
            <v>Республика Карелия</v>
          </cell>
          <cell r="K1508" t="str">
            <v>23.06.2017</v>
          </cell>
          <cell r="L1508" t="str">
            <v>186790</v>
          </cell>
          <cell r="M1508" t="str">
            <v>г.Сортавала</v>
          </cell>
          <cell r="N1508" t="str">
            <v>г.Сортавала, Новая ул, 16 16/1</v>
          </cell>
          <cell r="O1508" t="str">
            <v>Аренда</v>
          </cell>
        </row>
        <row r="1509">
          <cell r="A1509" t="str">
            <v>X167</v>
          </cell>
          <cell r="B1509" t="str">
            <v>8960-Пятерочка</v>
          </cell>
          <cell r="C1509" t="str">
            <v>8960</v>
          </cell>
          <cell r="D1509" t="str">
            <v>X500/13SZX167</v>
          </cell>
          <cell r="E1509" t="str">
            <v>E1015102</v>
          </cell>
          <cell r="F1509" t="str">
            <v>ТС Пятерочка</v>
          </cell>
          <cell r="G1509" t="str">
            <v>Северо-Запад</v>
          </cell>
          <cell r="H1509" t="str">
            <v>Северо-Запад 3</v>
          </cell>
          <cell r="I1509" t="str">
            <v>Кластер Северо-Запад 11 СПБ-ЛО-Выборг</v>
          </cell>
          <cell r="J1509" t="str">
            <v>Ленинградская обл.</v>
          </cell>
          <cell r="K1509" t="str">
            <v>25.06.2017</v>
          </cell>
          <cell r="L1509" t="str">
            <v>188831</v>
          </cell>
          <cell r="M1509" t="str">
            <v>п.Кирилловское</v>
          </cell>
          <cell r="N1509" t="str">
            <v>п.Кирилловское, Советская ул, Б/Н</v>
          </cell>
          <cell r="O1509" t="str">
            <v>Аренда</v>
          </cell>
        </row>
        <row r="1510">
          <cell r="A1510" t="str">
            <v>X177</v>
          </cell>
          <cell r="B1510" t="str">
            <v>10873-Пятерочка</v>
          </cell>
          <cell r="C1510" t="str">
            <v>10873</v>
          </cell>
          <cell r="D1510" t="str">
            <v>X500/13SZX177</v>
          </cell>
          <cell r="E1510" t="str">
            <v>E1015111</v>
          </cell>
          <cell r="F1510" t="str">
            <v>ТС Пятерочка</v>
          </cell>
          <cell r="G1510" t="str">
            <v>Северо-Запад</v>
          </cell>
          <cell r="H1510" t="str">
            <v>Северо-Запад 2</v>
          </cell>
          <cell r="I1510" t="str">
            <v>Кластер Северо-Запад 03 Псков</v>
          </cell>
          <cell r="J1510" t="str">
            <v>Псковская обл.</v>
          </cell>
          <cell r="K1510" t="str">
            <v>27.06.2017</v>
          </cell>
          <cell r="L1510" t="str">
            <v>180017</v>
          </cell>
          <cell r="M1510" t="str">
            <v>г.Псков</v>
          </cell>
          <cell r="N1510" t="str">
            <v>г.Псков, Яна Фабрициуса ул, 5Б,5А п.1015</v>
          </cell>
          <cell r="O1510" t="str">
            <v>Аренда</v>
          </cell>
        </row>
        <row r="1511">
          <cell r="A1511" t="str">
            <v>X278</v>
          </cell>
          <cell r="B1511" t="str">
            <v>10442-Пятерочка</v>
          </cell>
          <cell r="C1511" t="str">
            <v>10442</v>
          </cell>
          <cell r="D1511" t="str">
            <v>X500/13SZX278</v>
          </cell>
          <cell r="E1511" t="str">
            <v>E1015188</v>
          </cell>
          <cell r="F1511" t="str">
            <v>ТС Пятерочка</v>
          </cell>
          <cell r="G1511" t="str">
            <v>Северо-Запад</v>
          </cell>
          <cell r="H1511" t="str">
            <v>Северо-Запад 1</v>
          </cell>
          <cell r="I1511" t="str">
            <v>Кластер Северо-Запад 16 Карелия</v>
          </cell>
          <cell r="J1511" t="str">
            <v>Республика Карелия</v>
          </cell>
          <cell r="K1511" t="str">
            <v>23.06.2017</v>
          </cell>
          <cell r="L1511" t="str">
            <v>186206</v>
          </cell>
          <cell r="M1511" t="str">
            <v>с.Янишполе</v>
          </cell>
          <cell r="N1511" t="str">
            <v>с.Янишполе, Дорожная ул, 28В</v>
          </cell>
          <cell r="O1511" t="str">
            <v>Аренда</v>
          </cell>
        </row>
        <row r="1512">
          <cell r="A1512" t="str">
            <v>X279</v>
          </cell>
          <cell r="B1512" t="str">
            <v>11217-Пятерочка</v>
          </cell>
          <cell r="C1512" t="str">
            <v>11217</v>
          </cell>
          <cell r="D1512" t="str">
            <v>X500/13SZX279</v>
          </cell>
          <cell r="E1512" t="str">
            <v>E1015187</v>
          </cell>
          <cell r="F1512" t="str">
            <v>ТС Пятерочка</v>
          </cell>
          <cell r="G1512" t="str">
            <v>Северо-Запад</v>
          </cell>
          <cell r="H1512" t="str">
            <v>Северо-Запад 2</v>
          </cell>
          <cell r="I1512" t="str">
            <v>Кластер Северо-Запад 04 Новгород</v>
          </cell>
          <cell r="J1512" t="str">
            <v>Новгородская обл.</v>
          </cell>
          <cell r="K1512" t="str">
            <v>28.07.2017</v>
          </cell>
          <cell r="L1512" t="str">
            <v>173016</v>
          </cell>
          <cell r="M1512" t="str">
            <v>г.Великий Новгород</v>
          </cell>
          <cell r="N1512" t="str">
            <v>г.Великий Новгород, Менделеева ул, 4А</v>
          </cell>
          <cell r="O1512" t="str">
            <v>Аренда</v>
          </cell>
        </row>
        <row r="1513">
          <cell r="A1513" t="str">
            <v>X285</v>
          </cell>
          <cell r="B1513" t="str">
            <v>11113-Пятерочка</v>
          </cell>
          <cell r="C1513" t="str">
            <v>11113</v>
          </cell>
          <cell r="D1513" t="str">
            <v>X500/13SZX285</v>
          </cell>
          <cell r="E1513" t="str">
            <v>E1015202</v>
          </cell>
          <cell r="F1513" t="str">
            <v>ТС Пятерочка</v>
          </cell>
          <cell r="G1513" t="str">
            <v>Северо-Запад</v>
          </cell>
          <cell r="H1513" t="str">
            <v>Северо-Запад 3</v>
          </cell>
          <cell r="I1513" t="str">
            <v>Кластер Северо-Запад 17 ЛО-Сертолово</v>
          </cell>
          <cell r="J1513" t="str">
            <v>Ленинградская обл.</v>
          </cell>
          <cell r="K1513" t="str">
            <v>28.06.2017</v>
          </cell>
          <cell r="L1513" t="str">
            <v>188660</v>
          </cell>
          <cell r="M1513" t="str">
            <v>д.Порошкино</v>
          </cell>
          <cell r="N1513" t="str">
            <v>д.Порошкино, Ленинградское ш, стр.25Б</v>
          </cell>
          <cell r="O1513" t="str">
            <v>Аренда</v>
          </cell>
        </row>
        <row r="1514">
          <cell r="A1514" t="str">
            <v>X287</v>
          </cell>
          <cell r="B1514" t="str">
            <v>10892-Пятерочка</v>
          </cell>
          <cell r="C1514" t="str">
            <v>10892</v>
          </cell>
          <cell r="D1514" t="str">
            <v>X500/13SZX287</v>
          </cell>
          <cell r="E1514" t="str">
            <v>E1015201</v>
          </cell>
          <cell r="F1514" t="str">
            <v>ТС Пятерочка</v>
          </cell>
          <cell r="G1514" t="str">
            <v>Северо-Запад</v>
          </cell>
          <cell r="H1514" t="str">
            <v>Северо-Запад 1</v>
          </cell>
          <cell r="I1514" t="str">
            <v>Кластер Северо-Запад 12 СПБ-ЛО-Всеволожс</v>
          </cell>
          <cell r="J1514" t="str">
            <v>Ленинградская обл.</v>
          </cell>
          <cell r="K1514" t="str">
            <v>29.06.2017</v>
          </cell>
          <cell r="L1514" t="str">
            <v>188664</v>
          </cell>
          <cell r="M1514" t="str">
            <v>гп.Токсово</v>
          </cell>
          <cell r="N1514" t="str">
            <v>гп.Токсово, Советов ул, 88</v>
          </cell>
          <cell r="O1514" t="str">
            <v>Аренда</v>
          </cell>
        </row>
        <row r="1515">
          <cell r="A1515" t="str">
            <v>X300</v>
          </cell>
          <cell r="B1515" t="str">
            <v>10926-Пятерочка</v>
          </cell>
          <cell r="C1515" t="str">
            <v>10926</v>
          </cell>
          <cell r="D1515" t="str">
            <v>X500/13CTX300</v>
          </cell>
          <cell r="E1515" t="str">
            <v>E1014766</v>
          </cell>
          <cell r="F1515" t="str">
            <v>ТС Пятерочка</v>
          </cell>
          <cell r="G1515" t="str">
            <v>Северо-Запад</v>
          </cell>
          <cell r="H1515" t="str">
            <v>Северо-Запад 2</v>
          </cell>
          <cell r="I1515" t="str">
            <v>Кластер Северо-Запад 07 Тверь-Центр</v>
          </cell>
          <cell r="J1515" t="str">
            <v>Тверская обл.</v>
          </cell>
          <cell r="K1515" t="str">
            <v>15.12.2017</v>
          </cell>
          <cell r="L1515" t="str">
            <v>171090</v>
          </cell>
          <cell r="M1515" t="str">
            <v>пгт.Озерный</v>
          </cell>
          <cell r="N1515" t="str">
            <v>пгт.Озерный, Московская ул, 13</v>
          </cell>
          <cell r="O1515" t="str">
            <v>Аренда</v>
          </cell>
        </row>
        <row r="1516">
          <cell r="A1516" t="str">
            <v>X324</v>
          </cell>
          <cell r="B1516" t="str">
            <v>10529-Пятерочка</v>
          </cell>
          <cell r="C1516" t="str">
            <v>10529</v>
          </cell>
          <cell r="D1516" t="str">
            <v>X500/13SZX324</v>
          </cell>
          <cell r="E1516" t="str">
            <v>E1015208</v>
          </cell>
          <cell r="F1516" t="str">
            <v>ТС Пятерочка</v>
          </cell>
          <cell r="G1516" t="str">
            <v>Северо-Запад</v>
          </cell>
          <cell r="H1516" t="str">
            <v>Северо-Запад 3</v>
          </cell>
          <cell r="I1516" t="str">
            <v>Кластер Северо-Запад 05 Тосно</v>
          </cell>
          <cell r="J1516" t="str">
            <v>Ленинградская обл.</v>
          </cell>
          <cell r="K1516" t="str">
            <v>29.10.2017</v>
          </cell>
          <cell r="L1516" t="str">
            <v>187022</v>
          </cell>
          <cell r="M1516" t="str">
            <v>пгт.Форносово</v>
          </cell>
          <cell r="N1516" t="str">
            <v>пгт.Форносово, Круговая ул, 4</v>
          </cell>
          <cell r="O1516" t="str">
            <v>Аренда</v>
          </cell>
        </row>
        <row r="1517">
          <cell r="A1517" t="str">
            <v>X337</v>
          </cell>
          <cell r="B1517" t="str">
            <v>11206-Пятерочка</v>
          </cell>
          <cell r="C1517" t="str">
            <v>11206</v>
          </cell>
          <cell r="D1517" t="str">
            <v>X500/13SZX337</v>
          </cell>
          <cell r="E1517" t="str">
            <v>E1015235</v>
          </cell>
          <cell r="F1517" t="str">
            <v>ТС Пятерочка</v>
          </cell>
          <cell r="G1517" t="str">
            <v>Северо-Запад</v>
          </cell>
          <cell r="H1517" t="str">
            <v>Северо-Запад 1</v>
          </cell>
          <cell r="I1517" t="str">
            <v>Кластер Северо-Запад 12 СПБ-ЛО-Всеволожс</v>
          </cell>
          <cell r="J1517" t="str">
            <v>Ленинградская обл.</v>
          </cell>
          <cell r="K1517" t="str">
            <v>20.07.2017</v>
          </cell>
          <cell r="L1517" t="str">
            <v>188691</v>
          </cell>
          <cell r="M1517" t="str">
            <v>гп.Заневское, г.Кудрово</v>
          </cell>
          <cell r="N1517" t="str">
            <v>гп.Заневское, г.Кудрово, Пражская ул, 13 п.1Н,3Н,4Н</v>
          </cell>
          <cell r="O1517" t="str">
            <v>Аренда</v>
          </cell>
        </row>
        <row r="1518">
          <cell r="A1518" t="str">
            <v>X338</v>
          </cell>
          <cell r="B1518" t="str">
            <v>11447-Пятерочка</v>
          </cell>
          <cell r="C1518" t="str">
            <v>11447</v>
          </cell>
          <cell r="D1518" t="str">
            <v>X500/13CTX338</v>
          </cell>
          <cell r="E1518" t="str">
            <v>E1015233</v>
          </cell>
          <cell r="F1518" t="str">
            <v>ТС Пятерочка</v>
          </cell>
          <cell r="G1518" t="str">
            <v>Северо-Запад</v>
          </cell>
          <cell r="H1518" t="str">
            <v>Северо-Запад 2</v>
          </cell>
          <cell r="I1518" t="str">
            <v>Кластер Северо-Запад 09 Тверь-Запад</v>
          </cell>
          <cell r="J1518" t="str">
            <v>Тверская обл.</v>
          </cell>
          <cell r="K1518" t="str">
            <v>07.07.2017</v>
          </cell>
          <cell r="L1518" t="str">
            <v>172386</v>
          </cell>
          <cell r="M1518" t="str">
            <v>г.Ржев</v>
          </cell>
          <cell r="N1518" t="str">
            <v>г.Ржев, Робеспьера ул, 8 п.1 п.3</v>
          </cell>
          <cell r="O1518" t="str">
            <v>Аренда</v>
          </cell>
        </row>
        <row r="1519">
          <cell r="A1519" t="str">
            <v>X351</v>
          </cell>
          <cell r="B1519" t="str">
            <v>10085-Пятерочка</v>
          </cell>
          <cell r="C1519" t="str">
            <v>10085</v>
          </cell>
          <cell r="D1519" t="str">
            <v>X500/13SZX351</v>
          </cell>
          <cell r="E1519" t="str">
            <v>E1015236</v>
          </cell>
          <cell r="F1519" t="str">
            <v>ТС Пятерочка</v>
          </cell>
          <cell r="G1519" t="str">
            <v>Северо-Запад</v>
          </cell>
          <cell r="H1519" t="str">
            <v>Северо-Запад 1</v>
          </cell>
          <cell r="I1519" t="str">
            <v>Кластер Северо-Запад 21 Апатиты</v>
          </cell>
          <cell r="J1519" t="str">
            <v>Мурманская обл.</v>
          </cell>
          <cell r="K1519" t="str">
            <v>28.06.2017</v>
          </cell>
          <cell r="L1519" t="str">
            <v>184538</v>
          </cell>
          <cell r="M1519" t="str">
            <v>г.Оленегорск, нп.Высокий</v>
          </cell>
          <cell r="N1519" t="str">
            <v>г.Оленегорск, нп.Высокий, Сыромятникова ул, 12</v>
          </cell>
          <cell r="O1519" t="str">
            <v>Аренда</v>
          </cell>
        </row>
        <row r="1520">
          <cell r="A1520" t="str">
            <v>X356</v>
          </cell>
          <cell r="B1520" t="str">
            <v>11411-Пятерочка</v>
          </cell>
          <cell r="C1520" t="str">
            <v>11411</v>
          </cell>
          <cell r="D1520" t="str">
            <v>X500/13CTX356</v>
          </cell>
          <cell r="E1520" t="str">
            <v>E1015204</v>
          </cell>
          <cell r="F1520" t="str">
            <v>ТС Пятерочка</v>
          </cell>
          <cell r="G1520" t="str">
            <v>Северо-Запад</v>
          </cell>
          <cell r="H1520" t="str">
            <v>Северо-Запад 2</v>
          </cell>
          <cell r="I1520" t="str">
            <v>Кластер Северо-Запад 08 Тверь-Восток</v>
          </cell>
          <cell r="J1520" t="str">
            <v>Тверская обл.</v>
          </cell>
          <cell r="K1520" t="str">
            <v>21.07.2017</v>
          </cell>
          <cell r="L1520" t="str">
            <v>171251</v>
          </cell>
          <cell r="M1520" t="str">
            <v>гп.Конаково, г.Конаково</v>
          </cell>
          <cell r="N1520" t="str">
            <v>гп.Конаково, г.Конаково, Строителей ул, 28 п.57в</v>
          </cell>
          <cell r="O1520" t="str">
            <v>Аренда</v>
          </cell>
        </row>
        <row r="1521">
          <cell r="A1521" t="str">
            <v>X374</v>
          </cell>
          <cell r="B1521" t="str">
            <v>10043-Пятерочка</v>
          </cell>
          <cell r="C1521" t="str">
            <v>10043</v>
          </cell>
          <cell r="D1521" t="str">
            <v>X500/13SZX374</v>
          </cell>
          <cell r="E1521" t="str">
            <v>E1015265</v>
          </cell>
          <cell r="F1521" t="str">
            <v>ТС Пятерочка</v>
          </cell>
          <cell r="G1521" t="str">
            <v>Северо-Запад</v>
          </cell>
          <cell r="H1521" t="str">
            <v>Северо-Запад 2</v>
          </cell>
          <cell r="I1521" t="str">
            <v>Кластер Северо-Запад 06 Великие Луки</v>
          </cell>
          <cell r="J1521" t="str">
            <v>Псковская обл.</v>
          </cell>
          <cell r="K1521" t="str">
            <v>30.06.2017</v>
          </cell>
          <cell r="L1521" t="str">
            <v>182620</v>
          </cell>
          <cell r="M1521" t="str">
            <v>г.Порхов</v>
          </cell>
          <cell r="N1521" t="str">
            <v>г.Порхов, Красноармейская ул, 12/14</v>
          </cell>
          <cell r="O1521" t="str">
            <v>Аренда</v>
          </cell>
        </row>
        <row r="1522">
          <cell r="A1522" t="str">
            <v>X395</v>
          </cell>
          <cell r="B1522" t="str">
            <v>11460-Пятерочка</v>
          </cell>
          <cell r="C1522" t="str">
            <v>11460</v>
          </cell>
          <cell r="D1522" t="str">
            <v>X500/13SZX395</v>
          </cell>
          <cell r="E1522" t="str">
            <v>E1015293</v>
          </cell>
          <cell r="F1522" t="str">
            <v>ТС Пятерочка</v>
          </cell>
          <cell r="G1522" t="str">
            <v>Северо-Запад</v>
          </cell>
          <cell r="H1522" t="str">
            <v>Северо-Запад 1</v>
          </cell>
          <cell r="I1522" t="str">
            <v>Кластер Северо-Запад 18 Кировск</v>
          </cell>
          <cell r="J1522" t="str">
            <v>Ленинградская обл.</v>
          </cell>
          <cell r="K1522" t="str">
            <v>02.12.2017</v>
          </cell>
          <cell r="L1522" t="str">
            <v>188684</v>
          </cell>
          <cell r="M1522" t="str">
            <v>пгт.Дубровка</v>
          </cell>
          <cell r="N1522" t="str">
            <v>пгт.Дубровка, Советская ул, 40А</v>
          </cell>
          <cell r="O1522" t="str">
            <v>Аренда</v>
          </cell>
        </row>
        <row r="1523">
          <cell r="A1523" t="str">
            <v>X399</v>
          </cell>
          <cell r="B1523" t="str">
            <v>7584-Пятерочка</v>
          </cell>
          <cell r="C1523" t="str">
            <v>7584</v>
          </cell>
          <cell r="D1523" t="str">
            <v>X500/13SZX399</v>
          </cell>
          <cell r="E1523" t="str">
            <v>E1015291</v>
          </cell>
          <cell r="F1523" t="str">
            <v>ТС Пятерочка</v>
          </cell>
          <cell r="G1523" t="str">
            <v>Северо-Запад</v>
          </cell>
          <cell r="H1523" t="str">
            <v>Северо-Запад 2</v>
          </cell>
          <cell r="I1523" t="str">
            <v>Кластер Северо-Запад 06 Великие Луки</v>
          </cell>
          <cell r="J1523" t="str">
            <v>Новгородская обл.</v>
          </cell>
          <cell r="K1523" t="str">
            <v>31.07.2017</v>
          </cell>
          <cell r="L1523" t="str">
            <v>175140</v>
          </cell>
          <cell r="M1523" t="str">
            <v>п.Пола</v>
          </cell>
          <cell r="N1523" t="str">
            <v>п.Пола, Пионерская ул, 25Б</v>
          </cell>
          <cell r="O1523" t="str">
            <v>Аренда</v>
          </cell>
        </row>
        <row r="1524">
          <cell r="A1524" t="str">
            <v>X400</v>
          </cell>
          <cell r="B1524" t="str">
            <v>11490-Пятерочка</v>
          </cell>
          <cell r="C1524" t="str">
            <v>11490</v>
          </cell>
          <cell r="D1524" t="str">
            <v>X500/13SZX400</v>
          </cell>
          <cell r="E1524" t="str">
            <v>E1015292</v>
          </cell>
          <cell r="F1524" t="str">
            <v>ТС Пятерочка</v>
          </cell>
          <cell r="G1524" t="str">
            <v>Северо-Запад</v>
          </cell>
          <cell r="H1524" t="str">
            <v>Северо-Запад 1</v>
          </cell>
          <cell r="I1524" t="str">
            <v>Кластер Северо-Запад 15 Мурманск</v>
          </cell>
          <cell r="J1524" t="str">
            <v>Мурманская обл.</v>
          </cell>
          <cell r="K1524" t="str">
            <v>30.08.2017</v>
          </cell>
          <cell r="L1524" t="str">
            <v>184421</v>
          </cell>
          <cell r="M1524" t="str">
            <v>пгт.Никель</v>
          </cell>
          <cell r="N1524" t="str">
            <v>пгт.Никель, Гвардейский пр-кт, 6/1</v>
          </cell>
          <cell r="O1524" t="str">
            <v>Аренда</v>
          </cell>
        </row>
        <row r="1525">
          <cell r="A1525" t="str">
            <v>X415</v>
          </cell>
          <cell r="B1525" t="str">
            <v>11489-Пятерочка</v>
          </cell>
          <cell r="C1525" t="str">
            <v>11489</v>
          </cell>
          <cell r="D1525" t="str">
            <v>X500/13SZX415</v>
          </cell>
          <cell r="E1525" t="str">
            <v>E1015294</v>
          </cell>
          <cell r="F1525" t="str">
            <v>ТС Пятерочка</v>
          </cell>
          <cell r="G1525" t="str">
            <v>Северо-Запад</v>
          </cell>
          <cell r="H1525" t="str">
            <v>Северо-Запад 1</v>
          </cell>
          <cell r="I1525" t="str">
            <v>Кластер Северо-Запад 15 Мурманск</v>
          </cell>
          <cell r="J1525" t="str">
            <v>Мурманская обл.</v>
          </cell>
          <cell r="K1525" t="str">
            <v>31.08.2017</v>
          </cell>
          <cell r="L1525" t="str">
            <v>183038</v>
          </cell>
          <cell r="M1525" t="str">
            <v>г.Мурманск</v>
          </cell>
          <cell r="N1525" t="str">
            <v>г.Мурманск, Подгорная ул, 92</v>
          </cell>
          <cell r="O1525" t="str">
            <v>Аренда</v>
          </cell>
        </row>
        <row r="1526">
          <cell r="A1526" t="str">
            <v>X497</v>
          </cell>
          <cell r="B1526" t="str">
            <v>11538-Пятерочка</v>
          </cell>
          <cell r="C1526" t="str">
            <v>11538</v>
          </cell>
          <cell r="D1526" t="str">
            <v>X500/13SZX497</v>
          </cell>
          <cell r="E1526" t="str">
            <v>E1015347</v>
          </cell>
          <cell r="F1526" t="str">
            <v>ТС Пятерочка</v>
          </cell>
          <cell r="G1526" t="str">
            <v>Северо-Запад</v>
          </cell>
          <cell r="H1526" t="str">
            <v>Северо-Запад 2</v>
          </cell>
          <cell r="I1526" t="str">
            <v>Кластер Северо-Запад 03 Псков</v>
          </cell>
          <cell r="J1526" t="str">
            <v>Псковская обл.</v>
          </cell>
          <cell r="K1526" t="str">
            <v>14.07.2017</v>
          </cell>
          <cell r="L1526" t="str">
            <v>180024</v>
          </cell>
          <cell r="M1526" t="str">
            <v>г.Псков</v>
          </cell>
          <cell r="N1526" t="str">
            <v>г.Псков, Коммунальная ул, 39 п.1003</v>
          </cell>
          <cell r="O1526" t="str">
            <v>Аренда</v>
          </cell>
        </row>
        <row r="1527">
          <cell r="A1527" t="str">
            <v>X499</v>
          </cell>
          <cell r="B1527" t="str">
            <v>11577-Пятерочка</v>
          </cell>
          <cell r="C1527" t="str">
            <v>11577</v>
          </cell>
          <cell r="D1527" t="str">
            <v>X500/13SZX499</v>
          </cell>
          <cell r="E1527" t="str">
            <v>E1015350</v>
          </cell>
          <cell r="F1527" t="str">
            <v>ТС Пятерочка</v>
          </cell>
          <cell r="G1527" t="str">
            <v>Северо-Запад</v>
          </cell>
          <cell r="H1527" t="str">
            <v>Северо-Запад 1</v>
          </cell>
          <cell r="I1527" t="str">
            <v>Кластер Северо-Запад 21 Апатиты</v>
          </cell>
          <cell r="J1527" t="str">
            <v>Мурманская обл.</v>
          </cell>
          <cell r="K1527" t="str">
            <v>15.09.2017</v>
          </cell>
          <cell r="L1527" t="str">
            <v>184230</v>
          </cell>
          <cell r="M1527" t="str">
            <v>г.Полярные Зори</v>
          </cell>
          <cell r="N1527" t="str">
            <v>г.Полярные Зори, Пушкина ул, 9</v>
          </cell>
          <cell r="O1527" t="str">
            <v>Аренда</v>
          </cell>
        </row>
        <row r="1528">
          <cell r="A1528" t="str">
            <v>X505</v>
          </cell>
          <cell r="B1528" t="str">
            <v>11539-Пятерочка</v>
          </cell>
          <cell r="C1528" t="str">
            <v>11539</v>
          </cell>
          <cell r="D1528" t="str">
            <v>X500/13SZX505</v>
          </cell>
          <cell r="E1528" t="str">
            <v>E1015348</v>
          </cell>
          <cell r="F1528" t="str">
            <v>ТС Пятерочка</v>
          </cell>
          <cell r="G1528" t="str">
            <v>Северо-Запад</v>
          </cell>
          <cell r="H1528" t="str">
            <v>Северо-Запад 3</v>
          </cell>
          <cell r="I1528" t="str">
            <v>Кластер Северо-Запад 05 Тосно</v>
          </cell>
          <cell r="J1528" t="str">
            <v>Ленинградская обл.</v>
          </cell>
          <cell r="K1528" t="str">
            <v>20.07.2017</v>
          </cell>
          <cell r="L1528" t="str">
            <v>187026</v>
          </cell>
          <cell r="M1528" t="str">
            <v>г.Никольское</v>
          </cell>
          <cell r="N1528" t="str">
            <v>г.Никольское, Школьная ул, 4</v>
          </cell>
          <cell r="O1528" t="str">
            <v>Аренда</v>
          </cell>
        </row>
        <row r="1529">
          <cell r="A1529" t="str">
            <v>X597</v>
          </cell>
          <cell r="B1529" t="str">
            <v>11650-Пятерочка</v>
          </cell>
          <cell r="C1529" t="str">
            <v>11650</v>
          </cell>
          <cell r="D1529" t="str">
            <v>X500/13SZX597</v>
          </cell>
          <cell r="E1529" t="str">
            <v>E1015470</v>
          </cell>
          <cell r="F1529" t="str">
            <v>ТС Пятерочка</v>
          </cell>
          <cell r="G1529" t="str">
            <v>Северо-Запад</v>
          </cell>
          <cell r="H1529" t="str">
            <v>Северо-Запад 2</v>
          </cell>
          <cell r="I1529" t="str">
            <v>Кластер Северо-Запад 02 ЛО-Гатчина</v>
          </cell>
          <cell r="J1529" t="str">
            <v>Ленинградская обл.</v>
          </cell>
          <cell r="K1529" t="str">
            <v>21.07.2017</v>
          </cell>
          <cell r="L1529" t="str">
            <v>188330</v>
          </cell>
          <cell r="M1529" t="str">
            <v>п.Сиверский</v>
          </cell>
          <cell r="N1529" t="str">
            <v>п.Сиверский, Красная ул, 33В</v>
          </cell>
          <cell r="O1529" t="str">
            <v>Аренда</v>
          </cell>
        </row>
        <row r="1530">
          <cell r="A1530" t="str">
            <v>X692</v>
          </cell>
          <cell r="B1530" t="str">
            <v>11135-Пятерочка</v>
          </cell>
          <cell r="C1530" t="str">
            <v>11135</v>
          </cell>
          <cell r="D1530" t="str">
            <v>X500/13CTX692</v>
          </cell>
          <cell r="E1530" t="str">
            <v>E1014964</v>
          </cell>
          <cell r="F1530" t="str">
            <v>ТС Пятерочка</v>
          </cell>
          <cell r="G1530" t="str">
            <v>Северо-Запад</v>
          </cell>
          <cell r="H1530" t="str">
            <v>Северо-Запад 2</v>
          </cell>
          <cell r="I1530" t="str">
            <v>Кластер Северо-Запад 08 Тверь-Восток</v>
          </cell>
          <cell r="J1530" t="str">
            <v>Тверская обл.</v>
          </cell>
          <cell r="K1530" t="str">
            <v>13.10.2017</v>
          </cell>
          <cell r="L1530" t="str">
            <v>170007</v>
          </cell>
          <cell r="M1530" t="str">
            <v>г.Тверь</v>
          </cell>
          <cell r="N1530" t="str">
            <v>г.Тверь, Шишкова ул, 90А</v>
          </cell>
          <cell r="O1530" t="str">
            <v>Аренда</v>
          </cell>
        </row>
        <row r="1531">
          <cell r="A1531" t="str">
            <v>X694</v>
          </cell>
          <cell r="B1531" t="str">
            <v>11742-Пятерочка</v>
          </cell>
          <cell r="C1531" t="str">
            <v>11742</v>
          </cell>
          <cell r="D1531" t="str">
            <v>X500/13CTX694</v>
          </cell>
          <cell r="E1531" t="str">
            <v>E1015525</v>
          </cell>
          <cell r="F1531" t="str">
            <v>ТС Пятерочка</v>
          </cell>
          <cell r="G1531" t="str">
            <v>Северо-Запад</v>
          </cell>
          <cell r="H1531" t="str">
            <v>Северо-Запад 2</v>
          </cell>
          <cell r="I1531" t="str">
            <v>Кластер Северо-Запад 07 Тверь-Центр</v>
          </cell>
          <cell r="J1531" t="str">
            <v>Тверская обл.</v>
          </cell>
          <cell r="K1531" t="str">
            <v>22.08.2017</v>
          </cell>
          <cell r="L1531" t="str">
            <v>171210</v>
          </cell>
          <cell r="M1531" t="str">
            <v>г.Лихославль</v>
          </cell>
          <cell r="N1531" t="str">
            <v>г.Лихославль, Советская ул, 28</v>
          </cell>
          <cell r="O1531" t="str">
            <v>Аренда</v>
          </cell>
        </row>
        <row r="1532">
          <cell r="A1532" t="str">
            <v>X700</v>
          </cell>
          <cell r="B1532" t="str">
            <v>11421-Пятерочка</v>
          </cell>
          <cell r="C1532" t="str">
            <v>11421</v>
          </cell>
          <cell r="D1532" t="str">
            <v>X500/13SZX700</v>
          </cell>
          <cell r="E1532" t="str">
            <v>E1015528</v>
          </cell>
          <cell r="F1532" t="str">
            <v>ТС Пятерочка</v>
          </cell>
          <cell r="G1532" t="str">
            <v>Северо-Запад</v>
          </cell>
          <cell r="H1532" t="str">
            <v>Северо-Запад 3</v>
          </cell>
          <cell r="I1532" t="str">
            <v>Кластер Северо-Запад 10 СПБ-ЛО-Петергоф</v>
          </cell>
          <cell r="J1532" t="str">
            <v>Ленинградская обл.</v>
          </cell>
          <cell r="K1532" t="str">
            <v>28.07.2017</v>
          </cell>
          <cell r="L1532" t="str">
            <v>188475</v>
          </cell>
          <cell r="M1532" t="str">
            <v>д.Большое Куземкино</v>
          </cell>
          <cell r="N1532" t="str">
            <v>д.Большое Куземкино</v>
          </cell>
          <cell r="O1532" t="str">
            <v>Аренда</v>
          </cell>
        </row>
        <row r="1533">
          <cell r="A1533" t="str">
            <v>X701</v>
          </cell>
          <cell r="B1533" t="str">
            <v>11205-Пятерочка</v>
          </cell>
          <cell r="C1533" t="str">
            <v>11205</v>
          </cell>
          <cell r="D1533" t="str">
            <v>X500/13SZX701</v>
          </cell>
          <cell r="E1533" t="str">
            <v>E1015522</v>
          </cell>
          <cell r="F1533" t="str">
            <v>ТС Пятерочка</v>
          </cell>
          <cell r="G1533" t="str">
            <v>Северо-Запад</v>
          </cell>
          <cell r="H1533" t="str">
            <v>Северо-Запад 2</v>
          </cell>
          <cell r="I1533" t="str">
            <v>Кластер Северо-Запад 02 ЛО-Гатчина</v>
          </cell>
          <cell r="J1533" t="str">
            <v>Ленинградская обл.</v>
          </cell>
          <cell r="K1533" t="str">
            <v>27.07.2017</v>
          </cell>
          <cell r="L1533" t="str">
            <v>188230</v>
          </cell>
          <cell r="M1533" t="str">
            <v>г.Луга</v>
          </cell>
          <cell r="N1533" t="str">
            <v>г.Луга, Старорусская ул, 5</v>
          </cell>
          <cell r="O1533" t="str">
            <v>Аренда</v>
          </cell>
        </row>
        <row r="1534">
          <cell r="A1534" t="str">
            <v>X703</v>
          </cell>
          <cell r="B1534" t="str">
            <v>11788-Пятерочка</v>
          </cell>
          <cell r="C1534" t="str">
            <v>11788</v>
          </cell>
          <cell r="D1534" t="str">
            <v>X500/13CTX703</v>
          </cell>
          <cell r="E1534" t="str">
            <v>E1015533</v>
          </cell>
          <cell r="F1534" t="str">
            <v>ТС Пятерочка</v>
          </cell>
          <cell r="G1534" t="str">
            <v>Северо-Запад</v>
          </cell>
          <cell r="H1534" t="str">
            <v>Северо-Запад 2</v>
          </cell>
          <cell r="I1534" t="str">
            <v>Кластер Северо-Запад 08 Тверь-Восток</v>
          </cell>
          <cell r="J1534" t="str">
            <v>Тверская обл.</v>
          </cell>
          <cell r="K1534" t="str">
            <v>29.07.2017</v>
          </cell>
          <cell r="L1534" t="str">
            <v>171250</v>
          </cell>
          <cell r="M1534" t="str">
            <v>г.Конаково</v>
          </cell>
          <cell r="N1534" t="str">
            <v>г.Конаково, Ленина пр-кт, 11 А</v>
          </cell>
          <cell r="O1534" t="str">
            <v>Аренда</v>
          </cell>
        </row>
        <row r="1535">
          <cell r="A1535" t="str">
            <v>X713</v>
          </cell>
          <cell r="B1535" t="str">
            <v>10277-Пятерочка</v>
          </cell>
          <cell r="C1535" t="str">
            <v>10277</v>
          </cell>
          <cell r="D1535" t="str">
            <v>X500/13SZX713</v>
          </cell>
          <cell r="E1535" t="str">
            <v>E1015542</v>
          </cell>
          <cell r="F1535" t="str">
            <v>ТС Пятерочка</v>
          </cell>
          <cell r="G1535" t="str">
            <v>Северо-Запад</v>
          </cell>
          <cell r="H1535" t="str">
            <v>Северо-Запад 3</v>
          </cell>
          <cell r="I1535" t="str">
            <v>Кластер Северо-Запад 05 Тосно</v>
          </cell>
          <cell r="J1535" t="str">
            <v>г. Санкт-Петербург</v>
          </cell>
          <cell r="K1535" t="str">
            <v>29.07.2017</v>
          </cell>
          <cell r="L1535" t="str">
            <v>196158</v>
          </cell>
          <cell r="M1535" t="str">
            <v>г.Санкт-Петербург</v>
          </cell>
          <cell r="N1535" t="str">
            <v>г.Санкт-Петербург, Московское ш, 38А п.4Н</v>
          </cell>
          <cell r="O1535" t="str">
            <v>Аренда</v>
          </cell>
        </row>
        <row r="1536">
          <cell r="A1536" t="str">
            <v>X751</v>
          </cell>
          <cell r="B1536" t="str">
            <v>10853-Пятерочка</v>
          </cell>
          <cell r="C1536" t="str">
            <v>10853</v>
          </cell>
          <cell r="D1536" t="str">
            <v>X500/13SZX751</v>
          </cell>
          <cell r="E1536" t="str">
            <v>E1015562</v>
          </cell>
          <cell r="F1536" t="str">
            <v>ТС Пятерочка</v>
          </cell>
          <cell r="G1536" t="str">
            <v>Северо-Запад</v>
          </cell>
          <cell r="H1536" t="str">
            <v>Северо-Запад 1</v>
          </cell>
          <cell r="I1536" t="str">
            <v>Кластер Северо-Запад 21 Апатиты</v>
          </cell>
          <cell r="J1536" t="str">
            <v>Мурманская обл.</v>
          </cell>
          <cell r="K1536" t="str">
            <v>31.07.2017</v>
          </cell>
          <cell r="L1536" t="str">
            <v>184144</v>
          </cell>
          <cell r="M1536" t="str">
            <v>г.Ковдор</v>
          </cell>
          <cell r="N1536" t="str">
            <v>г.Ковдор, Коновалова ул, 7</v>
          </cell>
          <cell r="O1536" t="str">
            <v>Аренда</v>
          </cell>
        </row>
        <row r="1537">
          <cell r="A1537" t="str">
            <v>X773</v>
          </cell>
          <cell r="B1537" t="str">
            <v>11799-Пятерочка</v>
          </cell>
          <cell r="C1537" t="str">
            <v>11799</v>
          </cell>
          <cell r="D1537" t="str">
            <v>X500/13SZX773</v>
          </cell>
          <cell r="E1537" t="str">
            <v>E1015323</v>
          </cell>
          <cell r="F1537" t="str">
            <v>ТС Пятерочка</v>
          </cell>
          <cell r="G1537" t="str">
            <v>Северо-Запад</v>
          </cell>
          <cell r="H1537" t="str">
            <v>Северо-Запад 2</v>
          </cell>
          <cell r="I1537" t="str">
            <v>Кластер Северо-Запад 04 Новгород</v>
          </cell>
          <cell r="J1537" t="str">
            <v>Новгородская обл.</v>
          </cell>
          <cell r="K1537" t="str">
            <v>28.07.2017</v>
          </cell>
          <cell r="L1537" t="str">
            <v>174510</v>
          </cell>
          <cell r="M1537" t="str">
            <v>г.Пестово</v>
          </cell>
          <cell r="N1537" t="str">
            <v>г.Пестово, Профсоюзов ул, 91</v>
          </cell>
          <cell r="O1537" t="str">
            <v>Аренда</v>
          </cell>
        </row>
        <row r="1538">
          <cell r="A1538" t="str">
            <v>X774</v>
          </cell>
          <cell r="B1538" t="str">
            <v>11820-Пятерочка</v>
          </cell>
          <cell r="C1538" t="str">
            <v>11820</v>
          </cell>
          <cell r="D1538" t="str">
            <v>X500/13SZX774</v>
          </cell>
          <cell r="E1538" t="str">
            <v>E1015601</v>
          </cell>
          <cell r="F1538" t="str">
            <v>ТС Пятерочка</v>
          </cell>
          <cell r="G1538" t="str">
            <v>Северо-Запад</v>
          </cell>
          <cell r="H1538" t="str">
            <v>Северо-Запад 1</v>
          </cell>
          <cell r="I1538" t="str">
            <v>Кластер Северо-Запад 15 Мурманск</v>
          </cell>
          <cell r="J1538" t="str">
            <v>Мурманская обл.</v>
          </cell>
          <cell r="K1538" t="str">
            <v>02.08.2017</v>
          </cell>
          <cell r="L1538" t="str">
            <v>183074</v>
          </cell>
          <cell r="M1538" t="str">
            <v>г.Мурманск</v>
          </cell>
          <cell r="N1538" t="str">
            <v>г.Мурманск, Капитана Орликовой ул, 6</v>
          </cell>
          <cell r="O1538" t="str">
            <v>Аренда</v>
          </cell>
        </row>
        <row r="1539">
          <cell r="A1539" t="str">
            <v>X775</v>
          </cell>
          <cell r="B1539" t="str">
            <v>11775-Пятерочка</v>
          </cell>
          <cell r="C1539" t="str">
            <v>11775</v>
          </cell>
          <cell r="D1539" t="str">
            <v>X500/13SZX775</v>
          </cell>
          <cell r="E1539" t="str">
            <v>E1015599</v>
          </cell>
          <cell r="F1539" t="str">
            <v>ТС Пятерочка</v>
          </cell>
          <cell r="G1539" t="str">
            <v>Северо-Запад</v>
          </cell>
          <cell r="H1539" t="str">
            <v>Северо-Запад 1</v>
          </cell>
          <cell r="I1539" t="str">
            <v>Кластер Северо-Запад 18 Кировск</v>
          </cell>
          <cell r="J1539" t="str">
            <v>г. Санкт-Петербург</v>
          </cell>
          <cell r="K1539" t="str">
            <v>29.08.2017</v>
          </cell>
          <cell r="L1539" t="str">
            <v>196641</v>
          </cell>
          <cell r="M1539" t="str">
            <v>г.Санкт-Петербург, п.Металлострой</v>
          </cell>
          <cell r="N1539" t="str">
            <v>г.Санкт-Петербург, п.Металлос..., Школьная ул, 14 лит.А,п.5Н</v>
          </cell>
          <cell r="O1539" t="str">
            <v>Аренда</v>
          </cell>
        </row>
        <row r="1540">
          <cell r="A1540" t="str">
            <v>X776</v>
          </cell>
          <cell r="B1540" t="str">
            <v>11804-Пятерочка</v>
          </cell>
          <cell r="C1540" t="str">
            <v>11804</v>
          </cell>
          <cell r="D1540" t="str">
            <v>X500/13SZX776</v>
          </cell>
          <cell r="E1540" t="str">
            <v>E1015600</v>
          </cell>
          <cell r="F1540" t="str">
            <v>ТС Пятерочка</v>
          </cell>
          <cell r="G1540" t="str">
            <v>Северо-Запад</v>
          </cell>
          <cell r="H1540" t="str">
            <v>Северо-Запад 3</v>
          </cell>
          <cell r="I1540" t="str">
            <v>Кластер Северо-Запад 05 Тосно</v>
          </cell>
          <cell r="J1540" t="str">
            <v>Ленинградская обл.</v>
          </cell>
          <cell r="K1540" t="str">
            <v>18.08.2017</v>
          </cell>
          <cell r="L1540" t="str">
            <v>187000</v>
          </cell>
          <cell r="M1540" t="str">
            <v>г.Тосно</v>
          </cell>
          <cell r="N1540" t="str">
            <v>г.Тосно, Московское ш, 33А</v>
          </cell>
          <cell r="O1540" t="str">
            <v>Аренда</v>
          </cell>
        </row>
        <row r="1541">
          <cell r="A1541" t="str">
            <v>X790</v>
          </cell>
          <cell r="B1541" t="str">
            <v>11841-Пятерочка</v>
          </cell>
          <cell r="C1541" t="str">
            <v>11841</v>
          </cell>
          <cell r="D1541" t="str">
            <v>X500/13SZX790</v>
          </cell>
          <cell r="E1541" t="str">
            <v>E1015614</v>
          </cell>
          <cell r="F1541" t="str">
            <v>ТС Пятерочка</v>
          </cell>
          <cell r="G1541" t="str">
            <v>Северо-Запад</v>
          </cell>
          <cell r="H1541" t="str">
            <v>Северо-Запад 3</v>
          </cell>
          <cell r="I1541" t="str">
            <v>Кластер Северо-Запад 13 СПБ Юго-Запад</v>
          </cell>
          <cell r="J1541" t="str">
            <v>г. Санкт-Петербург</v>
          </cell>
          <cell r="K1541" t="str">
            <v>31.08.2017</v>
          </cell>
          <cell r="L1541" t="str">
            <v>196084</v>
          </cell>
          <cell r="M1541" t="str">
            <v>г.Санкт-Петербург</v>
          </cell>
          <cell r="N1541" t="str">
            <v>г.Санкт-Петербург, Заставская ул, 22 2,лит.А</v>
          </cell>
          <cell r="O1541" t="str">
            <v>Аренда</v>
          </cell>
        </row>
        <row r="1542">
          <cell r="A1542" t="str">
            <v>X810</v>
          </cell>
          <cell r="B1542" t="str">
            <v>11661-Пятерочка</v>
          </cell>
          <cell r="C1542" t="str">
            <v>11661</v>
          </cell>
          <cell r="D1542" t="str">
            <v>X500/13SZX810</v>
          </cell>
          <cell r="E1542" t="str">
            <v>E1015719</v>
          </cell>
          <cell r="F1542" t="str">
            <v>ТС Пятерочка</v>
          </cell>
          <cell r="G1542" t="str">
            <v>Северо-Запад</v>
          </cell>
          <cell r="H1542" t="str">
            <v>Северо-Запад 3</v>
          </cell>
          <cell r="I1542" t="str">
            <v>Кластер Северо-Запад 11 СПБ-ЛО-Выборг</v>
          </cell>
          <cell r="J1542" t="str">
            <v>г. Санкт-Петербург</v>
          </cell>
          <cell r="K1542" t="str">
            <v>31.08.2017</v>
          </cell>
          <cell r="L1542" t="str">
            <v>197758</v>
          </cell>
          <cell r="M1542" t="str">
            <v>г.Санкт-Петербург, п.Песочный</v>
          </cell>
          <cell r="N1542" t="str">
            <v>г.Санкт-Петербург, п.Пес..., Ленинградская ул, 62 лит.А,п.1Н</v>
          </cell>
          <cell r="O1542" t="str">
            <v>Аренда</v>
          </cell>
        </row>
        <row r="1543">
          <cell r="A1543" t="str">
            <v>X819</v>
          </cell>
          <cell r="B1543" t="str">
            <v>11880-Пятерочка</v>
          </cell>
          <cell r="C1543" t="str">
            <v>11880</v>
          </cell>
          <cell r="D1543" t="str">
            <v>X500/13SZX819</v>
          </cell>
          <cell r="E1543" t="str">
            <v>E1015717</v>
          </cell>
          <cell r="F1543" t="str">
            <v>ТС Пятерочка</v>
          </cell>
          <cell r="G1543" t="str">
            <v>Северо-Запад</v>
          </cell>
          <cell r="H1543" t="str">
            <v>Северо-Запад 1</v>
          </cell>
          <cell r="I1543" t="str">
            <v>Кластер Северо-Запад 16 Карелия</v>
          </cell>
          <cell r="J1543" t="str">
            <v>Республика Карелия</v>
          </cell>
          <cell r="K1543" t="str">
            <v>11.08.2017</v>
          </cell>
          <cell r="L1543" t="str">
            <v>186120</v>
          </cell>
          <cell r="M1543" t="str">
            <v>пгт.Пряжа</v>
          </cell>
          <cell r="N1543" t="str">
            <v>пгт.Пряжа, М.Мелентьевой ул, 5 п.59</v>
          </cell>
          <cell r="O1543" t="str">
            <v>Аренда</v>
          </cell>
        </row>
        <row r="1544">
          <cell r="A1544" t="str">
            <v>X820</v>
          </cell>
          <cell r="B1544" t="str">
            <v>11459-Пятерочка</v>
          </cell>
          <cell r="C1544" t="str">
            <v>11459</v>
          </cell>
          <cell r="D1544" t="str">
            <v>X500/13SZX820</v>
          </cell>
          <cell r="E1544" t="str">
            <v>E1015718</v>
          </cell>
          <cell r="F1544" t="str">
            <v>ТС Пятерочка</v>
          </cell>
          <cell r="G1544" t="str">
            <v>Северо-Запад</v>
          </cell>
          <cell r="H1544" t="str">
            <v>Северо-Запад 2</v>
          </cell>
          <cell r="I1544" t="str">
            <v>Кластер Северо-Запад 06 Великие Луки</v>
          </cell>
          <cell r="J1544" t="str">
            <v>Псковская обл.</v>
          </cell>
          <cell r="K1544" t="str">
            <v>29.08.2017</v>
          </cell>
          <cell r="L1544" t="str">
            <v>182111</v>
          </cell>
          <cell r="M1544" t="str">
            <v>г.Великие Луки</v>
          </cell>
          <cell r="N1544" t="str">
            <v>г.Великие Луки, Софьи Перовской ул, 2 п.1001</v>
          </cell>
          <cell r="O1544" t="str">
            <v>Аренда</v>
          </cell>
        </row>
        <row r="1545">
          <cell r="A1545" t="str">
            <v>X829</v>
          </cell>
          <cell r="B1545" t="str">
            <v>11819-Пятерочка</v>
          </cell>
          <cell r="C1545" t="str">
            <v>11819</v>
          </cell>
          <cell r="D1545" t="str">
            <v>X500/13SZX829</v>
          </cell>
          <cell r="E1545" t="str">
            <v>E1015720</v>
          </cell>
          <cell r="F1545" t="str">
            <v>ТС Пятерочка</v>
          </cell>
          <cell r="G1545" t="str">
            <v>Северо-Запад</v>
          </cell>
          <cell r="H1545" t="str">
            <v>Северо-Запад 1</v>
          </cell>
          <cell r="I1545" t="str">
            <v>Кластер Северо-Запад 12 СПБ-ЛО-Всеволожс</v>
          </cell>
          <cell r="J1545" t="str">
            <v>Ленинградская обл.</v>
          </cell>
          <cell r="K1545" t="str">
            <v>31.07.2017</v>
          </cell>
          <cell r="L1545" t="str">
            <v>188668</v>
          </cell>
          <cell r="M1545" t="str">
            <v>д.Лесколово</v>
          </cell>
          <cell r="N1545" t="str">
            <v>д.Лесколово, Зеленая ул, 68А</v>
          </cell>
          <cell r="O1545" t="str">
            <v>Аренда</v>
          </cell>
        </row>
        <row r="1546">
          <cell r="A1546" t="str">
            <v>X839</v>
          </cell>
          <cell r="B1546" t="str">
            <v>11627-Пятерочка</v>
          </cell>
          <cell r="C1546" t="str">
            <v>11627</v>
          </cell>
          <cell r="D1546" t="str">
            <v>X500/13SZX839</v>
          </cell>
          <cell r="E1546" t="str">
            <v>E1015764</v>
          </cell>
          <cell r="F1546" t="str">
            <v>ТС Пятерочка</v>
          </cell>
          <cell r="G1546" t="str">
            <v>Северо-Запад</v>
          </cell>
          <cell r="H1546" t="str">
            <v>Северо-Запад 3</v>
          </cell>
          <cell r="I1546" t="str">
            <v>Кластер Северо-Запад 17 ЛО-Сертолово</v>
          </cell>
          <cell r="J1546" t="str">
            <v>Ленинградская обл.</v>
          </cell>
          <cell r="K1546" t="str">
            <v>15.01.2018</v>
          </cell>
          <cell r="L1546" t="str">
            <v>188657</v>
          </cell>
          <cell r="M1546" t="str">
            <v>г.Сертолово</v>
          </cell>
          <cell r="N1546" t="str">
            <v>г.Сертолово, Черная речка мкр, 94</v>
          </cell>
          <cell r="O1546" t="str">
            <v>Аренда</v>
          </cell>
        </row>
        <row r="1547">
          <cell r="A1547" t="str">
            <v>X840</v>
          </cell>
          <cell r="B1547" t="str">
            <v>11773-Пятерочка</v>
          </cell>
          <cell r="C1547" t="str">
            <v>11773</v>
          </cell>
          <cell r="D1547" t="str">
            <v>X500/13SZX840</v>
          </cell>
          <cell r="E1547" t="str">
            <v>E1015763</v>
          </cell>
          <cell r="F1547" t="str">
            <v>ТС Пятерочка</v>
          </cell>
          <cell r="G1547" t="str">
            <v>Северо-Запад</v>
          </cell>
          <cell r="H1547" t="str">
            <v>Северо-Запад 3</v>
          </cell>
          <cell r="I1547" t="str">
            <v>Кластер Северо-Запад 17 ЛО-Сертолово</v>
          </cell>
          <cell r="J1547" t="str">
            <v>г. Санкт-Петербург</v>
          </cell>
          <cell r="K1547" t="str">
            <v>31.07.2017</v>
          </cell>
          <cell r="L1547" t="str">
            <v>194214</v>
          </cell>
          <cell r="M1547" t="str">
            <v>г.Санкт-Петербург</v>
          </cell>
          <cell r="N1547" t="str">
            <v>г.Санкт-Петербург, Лиственная ул, 20 стр.1,п.3Н</v>
          </cell>
          <cell r="O1547" t="str">
            <v>Аренда</v>
          </cell>
        </row>
        <row r="1548">
          <cell r="A1548" t="str">
            <v>X841</v>
          </cell>
          <cell r="B1548" t="str">
            <v>11073-Пятерочка</v>
          </cell>
          <cell r="C1548" t="str">
            <v>11073</v>
          </cell>
          <cell r="D1548" t="str">
            <v>X500/13SZX841</v>
          </cell>
          <cell r="E1548" t="str">
            <v>E1015762</v>
          </cell>
          <cell r="F1548" t="str">
            <v>ТС Пятерочка</v>
          </cell>
          <cell r="G1548" t="str">
            <v>Северо-Запад</v>
          </cell>
          <cell r="H1548" t="str">
            <v>Северо-Запад 3</v>
          </cell>
          <cell r="I1548" t="str">
            <v>Кластер Северо-Запад 11 СПБ-ЛО-Выборг</v>
          </cell>
          <cell r="J1548" t="str">
            <v>г. Санкт-Петербург</v>
          </cell>
          <cell r="K1548" t="str">
            <v>19.12.2017</v>
          </cell>
          <cell r="L1548" t="str">
            <v>197350</v>
          </cell>
          <cell r="M1548" t="str">
            <v>г.Санкт-Петербург</v>
          </cell>
          <cell r="N1548" t="str">
            <v>г.Санкт-Петербург, Комендантский пр-кт, 69 стр.1</v>
          </cell>
          <cell r="O1548" t="str">
            <v>Аренда</v>
          </cell>
        </row>
        <row r="1549">
          <cell r="A1549" t="str">
            <v>X846</v>
          </cell>
          <cell r="B1549" t="str">
            <v>11818-Пятерочка</v>
          </cell>
          <cell r="C1549" t="str">
            <v>11818</v>
          </cell>
          <cell r="D1549" t="str">
            <v>X500/13SZX846</v>
          </cell>
          <cell r="E1549" t="str">
            <v>E1015575</v>
          </cell>
          <cell r="F1549" t="str">
            <v>ТС Пятерочка</v>
          </cell>
          <cell r="G1549" t="str">
            <v>Северо-Запад</v>
          </cell>
          <cell r="H1549" t="str">
            <v>Северо-Запад 1</v>
          </cell>
          <cell r="I1549" t="str">
            <v>Кластер Северо-Запад 15 Мурманск</v>
          </cell>
          <cell r="J1549" t="str">
            <v>Мурманская обл.</v>
          </cell>
          <cell r="K1549" t="str">
            <v>31.07.2017</v>
          </cell>
          <cell r="L1549" t="str">
            <v>184606</v>
          </cell>
          <cell r="M1549" t="str">
            <v>г.Североморск</v>
          </cell>
          <cell r="N1549" t="str">
            <v>г.Североморск, Северная Застава ул, 36А</v>
          </cell>
          <cell r="O1549" t="str">
            <v>Аренда</v>
          </cell>
        </row>
        <row r="1550">
          <cell r="A1550" t="str">
            <v>X851</v>
          </cell>
          <cell r="B1550" t="str">
            <v>11862-Пятерочка</v>
          </cell>
          <cell r="C1550" t="str">
            <v>11862</v>
          </cell>
          <cell r="D1550" t="str">
            <v>X500/13SZX851</v>
          </cell>
          <cell r="E1550" t="str">
            <v>E1015786</v>
          </cell>
          <cell r="F1550" t="str">
            <v>ТС Пятерочка</v>
          </cell>
          <cell r="G1550" t="str">
            <v>Северо-Запад</v>
          </cell>
          <cell r="H1550" t="str">
            <v>Северо-Запад 3</v>
          </cell>
          <cell r="I1550" t="str">
            <v>Кластер Северо-Запад 19 СПБ-Охта</v>
          </cell>
          <cell r="J1550" t="str">
            <v>г. Санкт-Петербург</v>
          </cell>
          <cell r="K1550" t="str">
            <v>04.08.2017</v>
          </cell>
          <cell r="L1550" t="str">
            <v>194044</v>
          </cell>
          <cell r="M1550" t="str">
            <v>г.Санкт-Петербург</v>
          </cell>
          <cell r="N1550" t="str">
            <v>г.Санкт-Петербург, Малый Сампсониевский п..., 2,лит.А п.12-Н</v>
          </cell>
          <cell r="O1550" t="str">
            <v>Аренда</v>
          </cell>
        </row>
        <row r="1551">
          <cell r="A1551" t="str">
            <v>X876</v>
          </cell>
          <cell r="B1551" t="str">
            <v>11939-Пятерочка</v>
          </cell>
          <cell r="C1551" t="str">
            <v>11939</v>
          </cell>
          <cell r="D1551" t="str">
            <v>X500/13SZX876</v>
          </cell>
          <cell r="E1551" t="str">
            <v>E1017414</v>
          </cell>
          <cell r="F1551" t="str">
            <v>ТС Пятерочка</v>
          </cell>
          <cell r="G1551" t="str">
            <v>Северо-Запад</v>
          </cell>
          <cell r="H1551" t="str">
            <v>Северо-Запад 3</v>
          </cell>
          <cell r="I1551" t="str">
            <v>Кластер Северо-Запад 14 СПБ-Центр</v>
          </cell>
          <cell r="J1551" t="str">
            <v>г. Санкт-Петербург</v>
          </cell>
          <cell r="K1551" t="str">
            <v>15.08.2017</v>
          </cell>
          <cell r="L1551" t="str">
            <v>199178</v>
          </cell>
          <cell r="M1551" t="str">
            <v>г.Санкт-Петербург</v>
          </cell>
          <cell r="N1551" t="str">
            <v>г.Санкт-Петербург, Реки Смоленки наб, 3,2 л.А,п.21-Н</v>
          </cell>
          <cell r="O1551" t="str">
            <v>Аренда</v>
          </cell>
        </row>
        <row r="1552">
          <cell r="A1552" t="str">
            <v>X877</v>
          </cell>
          <cell r="B1552" t="str">
            <v>10363-Пятерочка</v>
          </cell>
          <cell r="C1552" t="str">
            <v>10363</v>
          </cell>
          <cell r="D1552" t="str">
            <v>X500/13SZX877</v>
          </cell>
          <cell r="E1552" t="str">
            <v>E1017426</v>
          </cell>
          <cell r="F1552" t="str">
            <v>ТС Пятерочка</v>
          </cell>
          <cell r="G1552" t="str">
            <v>Северо-Запад</v>
          </cell>
          <cell r="H1552" t="str">
            <v>Северо-Запад 3</v>
          </cell>
          <cell r="I1552" t="str">
            <v>Кластер Северо-Запад 17 ЛО-Сертолово</v>
          </cell>
          <cell r="J1552" t="str">
            <v>г. Санкт-Петербург</v>
          </cell>
          <cell r="K1552" t="str">
            <v>30.09.2017</v>
          </cell>
          <cell r="L1552" t="str">
            <v>195256</v>
          </cell>
          <cell r="M1552" t="str">
            <v>г.Санкт-Петербург</v>
          </cell>
          <cell r="N1552" t="str">
            <v>г.Санкт-Петербург, Софьи Ковалевской ул, 12 лит.А</v>
          </cell>
          <cell r="O1552" t="str">
            <v>Аренда</v>
          </cell>
        </row>
        <row r="1553">
          <cell r="A1553" t="str">
            <v>X878</v>
          </cell>
          <cell r="B1553" t="str">
            <v>11927-Пятерочка</v>
          </cell>
          <cell r="C1553" t="str">
            <v>11927</v>
          </cell>
          <cell r="D1553" t="str">
            <v>X500/13CTX878</v>
          </cell>
          <cell r="E1553" t="str">
            <v>E1017412</v>
          </cell>
          <cell r="F1553" t="str">
            <v>ТС Пятерочка</v>
          </cell>
          <cell r="G1553" t="str">
            <v>Северо-Запад</v>
          </cell>
          <cell r="H1553" t="str">
            <v>Северо-Запад 2</v>
          </cell>
          <cell r="I1553" t="str">
            <v>Кластер Северо-Запад 07 Тверь-Центр</v>
          </cell>
          <cell r="J1553" t="str">
            <v>Тверская обл.</v>
          </cell>
          <cell r="K1553" t="str">
            <v>27.10.2017</v>
          </cell>
          <cell r="L1553" t="str">
            <v>171090</v>
          </cell>
          <cell r="M1553" t="str">
            <v>пгт.Озерный</v>
          </cell>
          <cell r="N1553" t="str">
            <v>пгт.Озерный, Комсомольская ул, 8</v>
          </cell>
          <cell r="O1553" t="str">
            <v>Аренда</v>
          </cell>
        </row>
        <row r="1554">
          <cell r="A1554" t="str">
            <v>X908</v>
          </cell>
          <cell r="B1554" t="str">
            <v>11951-Пятерочка</v>
          </cell>
          <cell r="C1554" t="str">
            <v>11951</v>
          </cell>
          <cell r="D1554" t="str">
            <v>X500/13SZX908</v>
          </cell>
          <cell r="E1554" t="str">
            <v>E1017433</v>
          </cell>
          <cell r="F1554" t="str">
            <v>ТС Пятерочка</v>
          </cell>
          <cell r="G1554" t="str">
            <v>Северо-Запад</v>
          </cell>
          <cell r="H1554" t="str">
            <v>Северо-Запад 3</v>
          </cell>
          <cell r="I1554" t="str">
            <v>Кластер Северо-Запад 19 СПБ-Охта</v>
          </cell>
          <cell r="J1554" t="str">
            <v>г. Санкт-Петербург</v>
          </cell>
          <cell r="K1554" t="str">
            <v>31.08.2017</v>
          </cell>
          <cell r="L1554" t="str">
            <v>192007</v>
          </cell>
          <cell r="M1554" t="str">
            <v>г.Санкт-Петербург</v>
          </cell>
          <cell r="N1554" t="str">
            <v>г.Санкт-Петербург, Прилукская ул, 15литерБ п.1-Н</v>
          </cell>
          <cell r="O1554" t="str">
            <v>Аренда</v>
          </cell>
        </row>
        <row r="1555">
          <cell r="A1555" t="str">
            <v>X920</v>
          </cell>
          <cell r="B1555" t="str">
            <v>11968-Пятерочка</v>
          </cell>
          <cell r="C1555" t="str">
            <v>11968</v>
          </cell>
          <cell r="D1555" t="str">
            <v>X500/13SZX920</v>
          </cell>
          <cell r="E1555" t="str">
            <v>E1017456</v>
          </cell>
          <cell r="F1555" t="str">
            <v>ТС Пятерочка</v>
          </cell>
          <cell r="G1555" t="str">
            <v>Северо-Запад</v>
          </cell>
          <cell r="H1555" t="str">
            <v>Северо-Запад 3</v>
          </cell>
          <cell r="I1555" t="str">
            <v>Кластер Северо-Запад 05 Тосно</v>
          </cell>
          <cell r="J1555" t="str">
            <v>Ленинградская обл.</v>
          </cell>
          <cell r="K1555" t="str">
            <v>28.09.2017</v>
          </cell>
          <cell r="L1555" t="str">
            <v>187046</v>
          </cell>
          <cell r="M1555" t="str">
            <v>д.Аннолово</v>
          </cell>
          <cell r="N1555" t="str">
            <v>д.Аннолово, Центральная ул, 22А</v>
          </cell>
          <cell r="O1555" t="str">
            <v>Аренда</v>
          </cell>
        </row>
        <row r="1556">
          <cell r="A1556" t="str">
            <v>X922</v>
          </cell>
          <cell r="B1556" t="str">
            <v>11987-Пятерочка</v>
          </cell>
          <cell r="C1556" t="str">
            <v>11987</v>
          </cell>
          <cell r="D1556" t="str">
            <v>X500/13SZX922</v>
          </cell>
          <cell r="E1556" t="str">
            <v>E1017455</v>
          </cell>
          <cell r="F1556" t="str">
            <v>ТС Пятерочка</v>
          </cell>
          <cell r="G1556" t="str">
            <v>Северо-Запад</v>
          </cell>
          <cell r="H1556" t="str">
            <v>Северо-Запад 1</v>
          </cell>
          <cell r="I1556" t="str">
            <v>Кластер Северо-Запад 16 Карелия</v>
          </cell>
          <cell r="J1556" t="str">
            <v>Республика Карелия</v>
          </cell>
          <cell r="K1556" t="str">
            <v>18.08.2017</v>
          </cell>
          <cell r="L1556" t="str">
            <v>185518</v>
          </cell>
          <cell r="M1556" t="str">
            <v>п.Ладва</v>
          </cell>
          <cell r="N1556" t="str">
            <v>п.Ладва, Советская ул, 120</v>
          </cell>
          <cell r="O1556" t="str">
            <v>Аренда</v>
          </cell>
        </row>
        <row r="1557">
          <cell r="A1557" t="str">
            <v>X945</v>
          </cell>
          <cell r="B1557" t="str">
            <v>11092-Пятерочка</v>
          </cell>
          <cell r="C1557" t="str">
            <v>11092</v>
          </cell>
          <cell r="D1557" t="str">
            <v>X500/13SZX945</v>
          </cell>
          <cell r="E1557" t="str">
            <v>E1017490</v>
          </cell>
          <cell r="F1557" t="str">
            <v>ТС Пятерочка</v>
          </cell>
          <cell r="G1557" t="str">
            <v>Северо-Запад</v>
          </cell>
          <cell r="H1557" t="str">
            <v>Северо-Запад 3</v>
          </cell>
          <cell r="I1557" t="str">
            <v>Кластер Северо-Запад 19 СПБ-Охта</v>
          </cell>
          <cell r="J1557" t="str">
            <v>г. Санкт-Петербург</v>
          </cell>
          <cell r="K1557" t="str">
            <v>24.08.2017</v>
          </cell>
          <cell r="L1557" t="str">
            <v>195220</v>
          </cell>
          <cell r="M1557" t="str">
            <v>г.Санкт-Петербург</v>
          </cell>
          <cell r="N1557" t="str">
            <v>г.Санкт-Петербург, Кушелевская дор., 5 1 л.А,п.7Н</v>
          </cell>
          <cell r="O1557" t="str">
            <v>Аренда</v>
          </cell>
        </row>
        <row r="1558">
          <cell r="A1558" t="str">
            <v>X973</v>
          </cell>
          <cell r="B1558" t="str">
            <v>12017-Пятерочка</v>
          </cell>
          <cell r="C1558" t="str">
            <v>12017</v>
          </cell>
          <cell r="D1558" t="str">
            <v>X500/13CTX973</v>
          </cell>
          <cell r="E1558" t="str">
            <v>E1017493</v>
          </cell>
          <cell r="F1558" t="str">
            <v>ТС Пятерочка</v>
          </cell>
          <cell r="G1558" t="str">
            <v>Северо-Запад</v>
          </cell>
          <cell r="H1558" t="str">
            <v>Северо-Запад 2</v>
          </cell>
          <cell r="I1558" t="str">
            <v>Кластер Северо-Запад 09 Тверь-Запад</v>
          </cell>
          <cell r="J1558" t="str">
            <v>Тверская обл.</v>
          </cell>
          <cell r="K1558" t="str">
            <v>25.08.2017</v>
          </cell>
          <cell r="L1558" t="str">
            <v>172390</v>
          </cell>
          <cell r="M1558" t="str">
            <v>г.Ржев</v>
          </cell>
          <cell r="N1558" t="str">
            <v>г.Ржев, Ленина ул, 21</v>
          </cell>
          <cell r="O1558" t="str">
            <v>Аренда</v>
          </cell>
        </row>
        <row r="1559">
          <cell r="A1559" t="str">
            <v>X976</v>
          </cell>
          <cell r="B1559" t="str">
            <v>11854-Пятерочка</v>
          </cell>
          <cell r="C1559" t="str">
            <v>11854</v>
          </cell>
          <cell r="D1559" t="str">
            <v>X500/13SZX976</v>
          </cell>
          <cell r="E1559" t="str">
            <v>E1017502</v>
          </cell>
          <cell r="F1559" t="str">
            <v>ТС Пятерочка</v>
          </cell>
          <cell r="G1559" t="str">
            <v>Северо-Запад</v>
          </cell>
          <cell r="H1559" t="str">
            <v>Северо-Запад 1</v>
          </cell>
          <cell r="I1559" t="str">
            <v>Кластер Северо-Запад 01 ЛО Волхов-Тихвин</v>
          </cell>
          <cell r="J1559" t="str">
            <v>Ленинградская обл.</v>
          </cell>
          <cell r="K1559" t="str">
            <v>25.10.2017</v>
          </cell>
          <cell r="L1559" t="str">
            <v>187556</v>
          </cell>
          <cell r="M1559" t="str">
            <v>г.Тихвин</v>
          </cell>
          <cell r="N1559" t="str">
            <v>г.Тихвин, 3 мкр, 36</v>
          </cell>
          <cell r="O1559" t="str">
            <v>Аренда</v>
          </cell>
        </row>
        <row r="1560">
          <cell r="A1560" t="str">
            <v>X977</v>
          </cell>
          <cell r="B1560" t="str">
            <v>9124-Пятерочка</v>
          </cell>
          <cell r="C1560" t="str">
            <v>9124</v>
          </cell>
          <cell r="D1560" t="str">
            <v>X500/13SZX977</v>
          </cell>
          <cell r="E1560" t="str">
            <v>E1017503</v>
          </cell>
          <cell r="F1560" t="str">
            <v>ТС Пятерочка</v>
          </cell>
          <cell r="G1560" t="str">
            <v>Северо-Запад</v>
          </cell>
          <cell r="H1560" t="str">
            <v>Северо-Запад 2</v>
          </cell>
          <cell r="I1560" t="str">
            <v>Кластер Северо-Запад 04 Новгород</v>
          </cell>
          <cell r="J1560" t="str">
            <v>Новгородская обл.</v>
          </cell>
          <cell r="K1560" t="str">
            <v>26.08.2017</v>
          </cell>
          <cell r="L1560" t="str">
            <v>173525</v>
          </cell>
          <cell r="M1560" t="str">
            <v>д.Чечулино</v>
          </cell>
          <cell r="N1560" t="str">
            <v>д.Чечулино, Царева ул, 3</v>
          </cell>
          <cell r="O1560" t="str">
            <v>Аренда</v>
          </cell>
        </row>
        <row r="1561">
          <cell r="A1561" t="str">
            <v>X997</v>
          </cell>
          <cell r="B1561" t="str">
            <v>11744-Пятерочка</v>
          </cell>
          <cell r="C1561" t="str">
            <v>11744</v>
          </cell>
          <cell r="D1561" t="str">
            <v>X500/13SZX997</v>
          </cell>
          <cell r="E1561" t="str">
            <v>E1017531</v>
          </cell>
          <cell r="F1561" t="str">
            <v>ТС Пятерочка</v>
          </cell>
          <cell r="G1561" t="str">
            <v>Северо-Запад</v>
          </cell>
          <cell r="H1561" t="str">
            <v>Северо-Запад 1</v>
          </cell>
          <cell r="I1561" t="str">
            <v>Кластер Северо-Запад 21 Апатиты</v>
          </cell>
          <cell r="J1561" t="str">
            <v>Мурманская обл.</v>
          </cell>
          <cell r="K1561" t="str">
            <v>28.08.2017</v>
          </cell>
          <cell r="L1561" t="str">
            <v>184580</v>
          </cell>
          <cell r="M1561" t="str">
            <v>пгт.Ревда</v>
          </cell>
          <cell r="N1561" t="str">
            <v>пгт.Ревда, Кузина ул, 7 3</v>
          </cell>
          <cell r="O1561" t="str">
            <v>Аренда</v>
          </cell>
        </row>
        <row r="1562">
          <cell r="A1562" t="str">
            <v>Y001</v>
          </cell>
          <cell r="B1562" t="str">
            <v>11950-Пятерочка</v>
          </cell>
          <cell r="C1562" t="str">
            <v>11950</v>
          </cell>
          <cell r="D1562" t="str">
            <v>X500/13SZY001</v>
          </cell>
          <cell r="E1562" t="str">
            <v>E1017543</v>
          </cell>
          <cell r="F1562" t="str">
            <v>ТС Пятерочка</v>
          </cell>
          <cell r="G1562" t="str">
            <v>Северо-Запад</v>
          </cell>
          <cell r="H1562" t="str">
            <v>Северо-Запад 3</v>
          </cell>
          <cell r="I1562" t="str">
            <v>Кластер Северо-Запад 19 СПБ-Охта</v>
          </cell>
          <cell r="J1562" t="str">
            <v>г. Санкт-Петербург</v>
          </cell>
          <cell r="K1562" t="str">
            <v>30.09.2017</v>
          </cell>
          <cell r="L1562" t="str">
            <v>195197</v>
          </cell>
          <cell r="M1562" t="str">
            <v>г.Санкт-Петербург</v>
          </cell>
          <cell r="N1562" t="str">
            <v>г.Санкт-Петербург, Маршала Блюхера пр-кт, 9,3 л.А,п5Н-8Н</v>
          </cell>
          <cell r="O1562" t="str">
            <v>Аренда</v>
          </cell>
        </row>
        <row r="1563">
          <cell r="A1563" t="str">
            <v>Y045</v>
          </cell>
          <cell r="B1563" t="str">
            <v>11925-Пятерочка</v>
          </cell>
          <cell r="C1563" t="str">
            <v>11925</v>
          </cell>
          <cell r="D1563" t="str">
            <v>X500/13SZY045</v>
          </cell>
          <cell r="E1563" t="str">
            <v>E1017569</v>
          </cell>
          <cell r="F1563" t="str">
            <v>ТС Пятерочка</v>
          </cell>
          <cell r="G1563" t="str">
            <v>Северо-Запад</v>
          </cell>
          <cell r="H1563" t="str">
            <v>Северо-Запад 2</v>
          </cell>
          <cell r="I1563" t="str">
            <v>Кластер Северо-Запад 02 ЛО-Гатчина</v>
          </cell>
          <cell r="J1563" t="str">
            <v>Ленинградская обл.</v>
          </cell>
          <cell r="K1563" t="str">
            <v>31.08.2017</v>
          </cell>
          <cell r="L1563" t="str">
            <v>188382</v>
          </cell>
          <cell r="M1563" t="str">
            <v>пгт.Вырица</v>
          </cell>
          <cell r="N1563" t="str">
            <v>пгт.Вырица, Соболевского ул, 38 к.А</v>
          </cell>
          <cell r="O1563" t="str">
            <v>Аренда</v>
          </cell>
        </row>
        <row r="1564">
          <cell r="A1564" t="str">
            <v>Y046</v>
          </cell>
          <cell r="B1564" t="str">
            <v>11926-Пятерочка</v>
          </cell>
          <cell r="C1564" t="str">
            <v>11926</v>
          </cell>
          <cell r="D1564" t="str">
            <v>X500/13SZY046</v>
          </cell>
          <cell r="E1564" t="str">
            <v>E1017568</v>
          </cell>
          <cell r="F1564" t="str">
            <v>ТС Пятерочка</v>
          </cell>
          <cell r="G1564" t="str">
            <v>Северо-Запад</v>
          </cell>
          <cell r="H1564" t="str">
            <v>Северо-Запад 3</v>
          </cell>
          <cell r="I1564" t="str">
            <v>Кластер Северо-Запад 19 СПБ-Охта</v>
          </cell>
          <cell r="J1564" t="str">
            <v>г. Санкт-Петербург</v>
          </cell>
          <cell r="K1564" t="str">
            <v>07.09.2017</v>
          </cell>
          <cell r="L1564" t="str">
            <v>195221</v>
          </cell>
          <cell r="M1564" t="str">
            <v>г.Санкт-Петербург</v>
          </cell>
          <cell r="N1564" t="str">
            <v>г.Санкт-Петербург, Пискаревский пр-кт, 10 л.А</v>
          </cell>
          <cell r="O1564" t="str">
            <v>Аренда</v>
          </cell>
        </row>
        <row r="1565">
          <cell r="A1565" t="str">
            <v>Y097</v>
          </cell>
          <cell r="B1565" t="str">
            <v>11793-Пятерочка</v>
          </cell>
          <cell r="C1565" t="str">
            <v>11793</v>
          </cell>
          <cell r="D1565" t="str">
            <v>X500/13SZY097</v>
          </cell>
          <cell r="E1565" t="str">
            <v>E1017590</v>
          </cell>
          <cell r="F1565" t="str">
            <v>ТС Пятерочка</v>
          </cell>
          <cell r="G1565" t="str">
            <v>Северо-Запад</v>
          </cell>
          <cell r="H1565" t="str">
            <v>Северо-Запад 1</v>
          </cell>
          <cell r="I1565" t="str">
            <v>Кластер Северо-Запад 12 СПБ-ЛО-Всеволожс</v>
          </cell>
          <cell r="J1565" t="str">
            <v>Ленинградская обл.</v>
          </cell>
          <cell r="K1565" t="str">
            <v>30.09.2017</v>
          </cell>
          <cell r="L1565" t="str">
            <v>188692</v>
          </cell>
          <cell r="M1565" t="str">
            <v>г.Кудрово</v>
          </cell>
          <cell r="N1565" t="str">
            <v>г.Кудрово, Европейский пр-кт, 8 п.14Н,15Н</v>
          </cell>
          <cell r="O1565" t="str">
            <v>Аренда</v>
          </cell>
        </row>
        <row r="1566">
          <cell r="A1566" t="str">
            <v>Y098</v>
          </cell>
          <cell r="B1566" t="str">
            <v>12065-Пятерочка</v>
          </cell>
          <cell r="C1566" t="str">
            <v>12065</v>
          </cell>
          <cell r="D1566" t="str">
            <v>X500/13SZY098</v>
          </cell>
          <cell r="E1566" t="str">
            <v>E1017589</v>
          </cell>
          <cell r="F1566" t="str">
            <v>ТС Пятерочка</v>
          </cell>
          <cell r="G1566" t="str">
            <v>Северо-Запад</v>
          </cell>
          <cell r="H1566" t="str">
            <v>Северо-Запад 2</v>
          </cell>
          <cell r="I1566" t="str">
            <v>Кластер Северо-Запад 02 ЛО-Гатчина</v>
          </cell>
          <cell r="J1566" t="str">
            <v>Ленинградская обл.</v>
          </cell>
          <cell r="K1566" t="str">
            <v>01.09.2017</v>
          </cell>
          <cell r="L1566" t="str">
            <v>188399</v>
          </cell>
          <cell r="M1566" t="str">
            <v>г.Гатчина</v>
          </cell>
          <cell r="N1566" t="str">
            <v>г.Гатчина, Хохлова ул, 11А</v>
          </cell>
          <cell r="O1566" t="str">
            <v>Аренда</v>
          </cell>
        </row>
        <row r="1567">
          <cell r="A1567" t="str">
            <v>Y122</v>
          </cell>
          <cell r="B1567" t="str">
            <v>11674-Пятерочка</v>
          </cell>
          <cell r="C1567" t="str">
            <v>11674</v>
          </cell>
          <cell r="D1567" t="str">
            <v>X500/13SZY122</v>
          </cell>
          <cell r="E1567" t="str">
            <v>E1017605</v>
          </cell>
          <cell r="F1567" t="str">
            <v>ТС Пятерочка</v>
          </cell>
          <cell r="G1567" t="str">
            <v>Северо-Запад</v>
          </cell>
          <cell r="H1567" t="str">
            <v>Северо-Запад 1</v>
          </cell>
          <cell r="I1567" t="str">
            <v>Кластер Северо-Запад 12 СПБ-ЛО-Всеволожс</v>
          </cell>
          <cell r="J1567" t="str">
            <v>Ленинградская обл.</v>
          </cell>
          <cell r="K1567" t="str">
            <v>28.09.2017</v>
          </cell>
          <cell r="L1567" t="str">
            <v>188656</v>
          </cell>
          <cell r="M1567" t="str">
            <v>д.Куйвози</v>
          </cell>
          <cell r="N1567" t="str">
            <v>д.Куйвози, Александрова ул, уч.1</v>
          </cell>
          <cell r="O1567" t="str">
            <v>Аренда</v>
          </cell>
        </row>
        <row r="1568">
          <cell r="A1568" t="str">
            <v>Y149</v>
          </cell>
          <cell r="B1568" t="str">
            <v>12124-Пятерочка</v>
          </cell>
          <cell r="C1568" t="str">
            <v>12124</v>
          </cell>
          <cell r="D1568" t="str">
            <v>X500/13SZY149</v>
          </cell>
          <cell r="E1568" t="str">
            <v>E1017621</v>
          </cell>
          <cell r="F1568" t="str">
            <v>ТС Пятерочка</v>
          </cell>
          <cell r="G1568" t="str">
            <v>Северо-Запад</v>
          </cell>
          <cell r="H1568" t="str">
            <v>Северо-Запад 1</v>
          </cell>
          <cell r="I1568" t="str">
            <v>Кластер Северо-Запад 21 Апатиты</v>
          </cell>
          <cell r="J1568" t="str">
            <v>Мурманская обл.</v>
          </cell>
          <cell r="K1568" t="str">
            <v>29.08.2017</v>
          </cell>
          <cell r="L1568" t="str">
            <v>184209</v>
          </cell>
          <cell r="M1568" t="str">
            <v>г.Апатиты</v>
          </cell>
          <cell r="N1568" t="str">
            <v>г.Апатиты, Строителей ул, 2</v>
          </cell>
          <cell r="O1568" t="str">
            <v>Аренда</v>
          </cell>
        </row>
        <row r="1569">
          <cell r="A1569" t="str">
            <v>Y167</v>
          </cell>
          <cell r="B1569" t="str">
            <v>12147-Пятерочка</v>
          </cell>
          <cell r="C1569" t="str">
            <v>12147</v>
          </cell>
          <cell r="D1569" t="str">
            <v>X500/13SZY167</v>
          </cell>
          <cell r="E1569" t="str">
            <v>E1017658</v>
          </cell>
          <cell r="F1569" t="str">
            <v>ТС Пятерочка</v>
          </cell>
          <cell r="G1569" t="str">
            <v>Северо-Запад</v>
          </cell>
          <cell r="H1569" t="str">
            <v>Северо-Запад 1</v>
          </cell>
          <cell r="I1569" t="str">
            <v>Кластер Северо-Запад 01 ЛО Волхов-Тихвин</v>
          </cell>
          <cell r="J1569" t="str">
            <v>Ленинградская обл.</v>
          </cell>
          <cell r="K1569" t="str">
            <v>31.08.2017</v>
          </cell>
          <cell r="L1569" t="str">
            <v>187555</v>
          </cell>
          <cell r="M1569" t="str">
            <v>г.Тихвин</v>
          </cell>
          <cell r="N1569" t="str">
            <v>г.Тихвин, Школьная ул, 1</v>
          </cell>
          <cell r="O1569" t="str">
            <v>Аренда</v>
          </cell>
        </row>
        <row r="1570">
          <cell r="A1570" t="str">
            <v>Y168</v>
          </cell>
          <cell r="B1570" t="str">
            <v>11996-Пятерочка</v>
          </cell>
          <cell r="C1570" t="str">
            <v>11996</v>
          </cell>
          <cell r="D1570" t="str">
            <v>X500/13SZY168</v>
          </cell>
          <cell r="E1570" t="str">
            <v>E1017666</v>
          </cell>
          <cell r="F1570" t="str">
            <v>ТС Пятерочка</v>
          </cell>
          <cell r="G1570" t="str">
            <v>Северо-Запад</v>
          </cell>
          <cell r="H1570" t="str">
            <v>Северо-Запад 3</v>
          </cell>
          <cell r="I1570" t="str">
            <v>Кластер Северо-Запад 11 СПБ-ЛО-Выборг</v>
          </cell>
          <cell r="J1570" t="str">
            <v>г. Санкт-Петербург</v>
          </cell>
          <cell r="K1570" t="str">
            <v>15.09.2017</v>
          </cell>
          <cell r="L1570" t="str">
            <v>197706</v>
          </cell>
          <cell r="M1570" t="str">
            <v>г.Санкт-Петербург, г.Сестрорецк</v>
          </cell>
          <cell r="N1570" t="str">
            <v>г.Санкт-Петербург, г.Сестрорецк, Володарского ул, 14 л.А</v>
          </cell>
          <cell r="O1570" t="str">
            <v>Аренда</v>
          </cell>
        </row>
        <row r="1571">
          <cell r="A1571" t="str">
            <v>Y180</v>
          </cell>
          <cell r="B1571" t="str">
            <v>12063-Пятерочка</v>
          </cell>
          <cell r="C1571" t="str">
            <v>12063</v>
          </cell>
          <cell r="D1571" t="str">
            <v>X500/13SZY180</v>
          </cell>
          <cell r="E1571" t="str">
            <v>E1017678</v>
          </cell>
          <cell r="F1571" t="str">
            <v>ТС Пятерочка</v>
          </cell>
          <cell r="G1571" t="str">
            <v>Северо-Запад</v>
          </cell>
          <cell r="H1571" t="str">
            <v>Северо-Запад 2</v>
          </cell>
          <cell r="I1571" t="str">
            <v>Кластер Северо-Запад 04 Новгород</v>
          </cell>
          <cell r="J1571" t="str">
            <v>Новгородская обл.</v>
          </cell>
          <cell r="K1571" t="str">
            <v>27.09.2017</v>
          </cell>
          <cell r="L1571" t="str">
            <v>175460</v>
          </cell>
          <cell r="M1571" t="str">
            <v>рп.Крестцы</v>
          </cell>
          <cell r="N1571" t="str">
            <v>рп.Крестцы, Московская ул, 9</v>
          </cell>
          <cell r="O1571" t="str">
            <v>Аренда</v>
          </cell>
        </row>
        <row r="1572">
          <cell r="A1572" t="str">
            <v>Y322</v>
          </cell>
          <cell r="B1572" t="str">
            <v>12313-Пятерочка</v>
          </cell>
          <cell r="C1572" t="str">
            <v>12313</v>
          </cell>
          <cell r="D1572" t="str">
            <v>X500/13CTY322</v>
          </cell>
          <cell r="E1572" t="str">
            <v>E1017827</v>
          </cell>
          <cell r="F1572" t="str">
            <v>ТС Пятерочка</v>
          </cell>
          <cell r="G1572" t="str">
            <v>Северо-Запад</v>
          </cell>
          <cell r="H1572" t="str">
            <v>Северо-Запад 2</v>
          </cell>
          <cell r="I1572" t="str">
            <v>Кластер Северо-Запад 07 Тверь-Центр</v>
          </cell>
          <cell r="J1572" t="str">
            <v>Тверская обл.</v>
          </cell>
          <cell r="K1572" t="str">
            <v>27.09.2017</v>
          </cell>
          <cell r="L1572" t="str">
            <v>172009</v>
          </cell>
          <cell r="M1572" t="str">
            <v>г.Торжок</v>
          </cell>
          <cell r="N1572" t="str">
            <v>г.Торжок, Ленинградское ш, 101 п.117</v>
          </cell>
          <cell r="O1572" t="str">
            <v>Аренда</v>
          </cell>
        </row>
        <row r="1573">
          <cell r="A1573" t="str">
            <v>Y350</v>
          </cell>
          <cell r="B1573" t="str">
            <v>12004-Пятерочка</v>
          </cell>
          <cell r="C1573" t="str">
            <v>12004</v>
          </cell>
          <cell r="D1573" t="str">
            <v>X500/13SZY350</v>
          </cell>
          <cell r="E1573" t="str">
            <v>E1017859</v>
          </cell>
          <cell r="F1573" t="str">
            <v>ТС Пятерочка</v>
          </cell>
          <cell r="G1573" t="str">
            <v>Северо-Запад</v>
          </cell>
          <cell r="H1573" t="str">
            <v>Северо-Запад 1</v>
          </cell>
          <cell r="I1573" t="str">
            <v>Кластер Северо-Запад 18 Кировск</v>
          </cell>
          <cell r="J1573" t="str">
            <v>г. Санкт-Петербург</v>
          </cell>
          <cell r="K1573" t="str">
            <v>26.09.2017</v>
          </cell>
          <cell r="L1573" t="str">
            <v>193230</v>
          </cell>
          <cell r="M1573" t="str">
            <v>г.Санкт-Петербург</v>
          </cell>
          <cell r="N1573" t="str">
            <v>г.Санкт-Петербург, Крыленко ул, 1,1,стр.3 п.6Н,7Н</v>
          </cell>
          <cell r="O1573" t="str">
            <v>Аренда</v>
          </cell>
        </row>
        <row r="1574">
          <cell r="A1574" t="str">
            <v>Y373</v>
          </cell>
          <cell r="B1574" t="str">
            <v>12388-Пятерочка</v>
          </cell>
          <cell r="C1574" t="str">
            <v>12388</v>
          </cell>
          <cell r="D1574" t="str">
            <v>X500/13SZY373</v>
          </cell>
          <cell r="E1574" t="str">
            <v>E1017913</v>
          </cell>
          <cell r="F1574" t="str">
            <v>ТС Пятерочка</v>
          </cell>
          <cell r="G1574" t="str">
            <v>Северо-Запад</v>
          </cell>
          <cell r="H1574" t="str">
            <v>Северо-Запад 3</v>
          </cell>
          <cell r="I1574" t="str">
            <v>Кластер Северо-Запад 10 СПБ-ЛО-Петергоф</v>
          </cell>
          <cell r="J1574" t="str">
            <v>г. Санкт-Петербург</v>
          </cell>
          <cell r="K1574" t="str">
            <v>30.09.2017</v>
          </cell>
          <cell r="L1574" t="str">
            <v>198504</v>
          </cell>
          <cell r="M1574" t="str">
            <v>г.Санкт-Петербург, г.Петергоф</v>
          </cell>
          <cell r="N1574" t="str">
            <v>г.Санкт-Петербург, г...., Ботаническая ул, 3,3,лит.Д п.3Н,1Н</v>
          </cell>
          <cell r="O1574" t="str">
            <v>Аренда</v>
          </cell>
        </row>
        <row r="1575">
          <cell r="A1575" t="str">
            <v>Y374</v>
          </cell>
          <cell r="B1575" t="str">
            <v>12240-Пятерочка</v>
          </cell>
          <cell r="C1575" t="str">
            <v>12240</v>
          </cell>
          <cell r="D1575" t="str">
            <v>X500/13SZY374</v>
          </cell>
          <cell r="E1575" t="str">
            <v>E1017929</v>
          </cell>
          <cell r="F1575" t="str">
            <v>ТС Пятерочка</v>
          </cell>
          <cell r="G1575" t="str">
            <v>Северо-Запад</v>
          </cell>
          <cell r="H1575" t="str">
            <v>Северо-Запад 3</v>
          </cell>
          <cell r="I1575" t="str">
            <v>Кластер Северо-Запад 11 СПБ-ЛО-Выборг</v>
          </cell>
          <cell r="J1575" t="str">
            <v>г. Санкт-Петербург</v>
          </cell>
          <cell r="K1575" t="str">
            <v>25.09.2017</v>
          </cell>
          <cell r="L1575" t="str">
            <v>197229</v>
          </cell>
          <cell r="M1575" t="str">
            <v>г.Санкт-Петербург</v>
          </cell>
          <cell r="N1575" t="str">
            <v>г.Санкт-Петербург, Юнтоловский пр-кт, 51 к.1,стр.1</v>
          </cell>
          <cell r="O1575" t="str">
            <v>Аренда</v>
          </cell>
        </row>
        <row r="1576">
          <cell r="A1576" t="str">
            <v>Y375</v>
          </cell>
          <cell r="B1576" t="str">
            <v>12387-Пятерочка</v>
          </cell>
          <cell r="C1576" t="str">
            <v>12387</v>
          </cell>
          <cell r="D1576" t="str">
            <v>X500/13SZY375</v>
          </cell>
          <cell r="E1576" t="str">
            <v>E1017912</v>
          </cell>
          <cell r="F1576" t="str">
            <v>ТС Пятерочка</v>
          </cell>
          <cell r="G1576" t="str">
            <v>Северо-Запад</v>
          </cell>
          <cell r="H1576" t="str">
            <v>Северо-Запад 1</v>
          </cell>
          <cell r="I1576" t="str">
            <v>Кластер Северо-Запад 16 Карелия</v>
          </cell>
          <cell r="J1576" t="str">
            <v>Республика Карелия</v>
          </cell>
          <cell r="K1576" t="str">
            <v>29.09.2017</v>
          </cell>
          <cell r="L1576" t="str">
            <v>185013</v>
          </cell>
          <cell r="M1576" t="str">
            <v>г.Петрозаводск</v>
          </cell>
          <cell r="N1576" t="str">
            <v>г.Петрозаводск, Пограничная ул, 56 п.156</v>
          </cell>
          <cell r="O1576" t="str">
            <v>Аренда</v>
          </cell>
        </row>
        <row r="1577">
          <cell r="A1577" t="str">
            <v>Y521</v>
          </cell>
          <cell r="B1577" t="str">
            <v>707-Пятерочка</v>
          </cell>
          <cell r="C1577" t="str">
            <v>707</v>
          </cell>
          <cell r="D1577" t="str">
            <v>X500/13SZY521</v>
          </cell>
          <cell r="E1577" t="str">
            <v>13SZ6116</v>
          </cell>
          <cell r="F1577" t="str">
            <v>ТС Пятерочка</v>
          </cell>
          <cell r="G1577" t="str">
            <v>Северо-Запад</v>
          </cell>
          <cell r="H1577" t="str">
            <v>Северо-Запад 3</v>
          </cell>
          <cell r="I1577" t="str">
            <v>Кластер Северо-Запад 17 ЛО-Сертолово</v>
          </cell>
          <cell r="J1577" t="str">
            <v>Ленинградская обл.</v>
          </cell>
          <cell r="K1577" t="str">
            <v>21.05.2010</v>
          </cell>
          <cell r="L1577" t="str">
            <v>188653</v>
          </cell>
          <cell r="M1577" t="str">
            <v>вг.Агалатово</v>
          </cell>
          <cell r="N1577" t="str">
            <v>вг.Агалатово154/155</v>
          </cell>
          <cell r="O1577" t="str">
            <v>Аренда</v>
          </cell>
        </row>
        <row r="1578">
          <cell r="A1578" t="str">
            <v>Y543</v>
          </cell>
          <cell r="B1578" t="str">
            <v>12368-Пятерочка</v>
          </cell>
          <cell r="C1578" t="str">
            <v>12368</v>
          </cell>
          <cell r="D1578" t="str">
            <v>X500/13SZY543</v>
          </cell>
          <cell r="E1578" t="str">
            <v>E1017965</v>
          </cell>
          <cell r="F1578" t="str">
            <v>ТС Пятерочка</v>
          </cell>
          <cell r="G1578" t="str">
            <v>Северо-Запад</v>
          </cell>
          <cell r="H1578" t="str">
            <v>Северо-Запад 2</v>
          </cell>
          <cell r="I1578" t="str">
            <v>Кластер Северо-Запад 02 ЛО-Гатчина</v>
          </cell>
          <cell r="J1578" t="str">
            <v>Ленинградская обл.</v>
          </cell>
          <cell r="K1578" t="str">
            <v>26.09.2017</v>
          </cell>
          <cell r="L1578" t="str">
            <v>188332</v>
          </cell>
          <cell r="M1578" t="str">
            <v>пгт.Вырица</v>
          </cell>
          <cell r="N1578" t="str">
            <v>пгт.Вырица, Хвалынская ул, 18А</v>
          </cell>
          <cell r="O1578" t="str">
            <v>Аренда</v>
          </cell>
        </row>
        <row r="1579">
          <cell r="A1579" t="str">
            <v>Y545</v>
          </cell>
          <cell r="B1579" t="str">
            <v>12146-Пятерочка</v>
          </cell>
          <cell r="C1579" t="str">
            <v>12146</v>
          </cell>
          <cell r="D1579" t="str">
            <v>X500/13SZY545</v>
          </cell>
          <cell r="E1579" t="str">
            <v>E1017947</v>
          </cell>
          <cell r="F1579" t="str">
            <v>ТС Пятерочка</v>
          </cell>
          <cell r="G1579" t="str">
            <v>Северо-Запад</v>
          </cell>
          <cell r="H1579" t="str">
            <v>Северо-Запад 3</v>
          </cell>
          <cell r="I1579" t="str">
            <v>Кластер Северо-Запад 19 СПБ-Охта</v>
          </cell>
          <cell r="J1579" t="str">
            <v>г. Санкт-Петербург</v>
          </cell>
          <cell r="K1579" t="str">
            <v>31.10.2017</v>
          </cell>
          <cell r="L1579" t="str">
            <v>195067</v>
          </cell>
          <cell r="M1579" t="str">
            <v>г.Санкт-Петербург</v>
          </cell>
          <cell r="N1579" t="str">
            <v>г.Санкт-Петербург, Маршала Тухачевского ул, 23 стр.1,п20Н</v>
          </cell>
          <cell r="O1579" t="str">
            <v>Аренда</v>
          </cell>
        </row>
        <row r="1580">
          <cell r="A1580" t="str">
            <v>Y575</v>
          </cell>
          <cell r="B1580" t="str">
            <v>12521-Пятерочка</v>
          </cell>
          <cell r="C1580" t="str">
            <v>12521</v>
          </cell>
          <cell r="D1580" t="str">
            <v>X500/13SZY575</v>
          </cell>
          <cell r="E1580" t="str">
            <v>E1018005</v>
          </cell>
          <cell r="F1580" t="str">
            <v>ТС Пятерочка</v>
          </cell>
          <cell r="G1580" t="str">
            <v>Северо-Запад</v>
          </cell>
          <cell r="H1580" t="str">
            <v>Северо-Запад 1</v>
          </cell>
          <cell r="I1580" t="str">
            <v>Кластер Северо-Запад 01 ЛО Волхов-Тихвин</v>
          </cell>
          <cell r="J1580" t="str">
            <v>Ленинградская обл.</v>
          </cell>
          <cell r="K1580" t="str">
            <v>30.09.2017</v>
          </cell>
          <cell r="L1580" t="str">
            <v>187509</v>
          </cell>
          <cell r="M1580" t="str">
            <v>п.Цвылево</v>
          </cell>
          <cell r="N1580" t="str">
            <v>п.Цвылево3</v>
          </cell>
          <cell r="O1580" t="str">
            <v>Аренда</v>
          </cell>
        </row>
        <row r="1581">
          <cell r="A1581" t="str">
            <v>Y596</v>
          </cell>
          <cell r="B1581" t="str">
            <v>12548-Пятерочка</v>
          </cell>
          <cell r="C1581" t="str">
            <v>12548</v>
          </cell>
          <cell r="D1581" t="str">
            <v>X500/13SZY596</v>
          </cell>
          <cell r="E1581" t="str">
            <v>E1018038</v>
          </cell>
          <cell r="F1581" t="str">
            <v>ТС Пятерочка</v>
          </cell>
          <cell r="G1581" t="str">
            <v>Северо-Запад</v>
          </cell>
          <cell r="H1581" t="str">
            <v>Северо-Запад 3</v>
          </cell>
          <cell r="I1581" t="str">
            <v>Кластер Северо-Запад 13 СПБ Юго-Запад</v>
          </cell>
          <cell r="J1581" t="str">
            <v>г. Санкт-Петербург</v>
          </cell>
          <cell r="K1581" t="str">
            <v>30.09.2017</v>
          </cell>
          <cell r="L1581" t="str">
            <v>198095</v>
          </cell>
          <cell r="M1581" t="str">
            <v>г.Санкт-Петербург</v>
          </cell>
          <cell r="N1581" t="str">
            <v>г.Санкт-Петербург, Промышленная ул, 19 лит.Р</v>
          </cell>
          <cell r="O1581" t="str">
            <v>Аренда</v>
          </cell>
        </row>
        <row r="1582">
          <cell r="A1582" t="str">
            <v>Y615</v>
          </cell>
          <cell r="B1582" t="str">
            <v>11147-Пятерочка</v>
          </cell>
          <cell r="C1582" t="str">
            <v>11147</v>
          </cell>
          <cell r="D1582" t="str">
            <v>X500/13SZY615</v>
          </cell>
          <cell r="E1582" t="str">
            <v>E1018050</v>
          </cell>
          <cell r="F1582" t="str">
            <v>ТС Пятерочка</v>
          </cell>
          <cell r="G1582" t="str">
            <v>Северо-Запад</v>
          </cell>
          <cell r="H1582" t="str">
            <v>Северо-Запад 2</v>
          </cell>
          <cell r="I1582" t="str">
            <v>Кластер Северо-Запад 02 ЛО-Гатчина</v>
          </cell>
          <cell r="J1582" t="str">
            <v>Ленинградская обл.</v>
          </cell>
          <cell r="K1582" t="str">
            <v>30.09.2017</v>
          </cell>
          <cell r="L1582" t="str">
            <v>188238</v>
          </cell>
          <cell r="M1582" t="str">
            <v>г.Луга</v>
          </cell>
          <cell r="N1582" t="str">
            <v>г.Луга, Свободы ул, 1</v>
          </cell>
          <cell r="O1582" t="str">
            <v>Аренда</v>
          </cell>
        </row>
        <row r="1583">
          <cell r="A1583" t="str">
            <v>Y616</v>
          </cell>
          <cell r="B1583" t="str">
            <v>12575-Пятерочка</v>
          </cell>
          <cell r="C1583" t="str">
            <v>12575</v>
          </cell>
          <cell r="D1583" t="str">
            <v>X500/13SZY616</v>
          </cell>
          <cell r="E1583" t="str">
            <v>E1018052</v>
          </cell>
          <cell r="F1583" t="str">
            <v>ТС Пятерочка</v>
          </cell>
          <cell r="G1583" t="str">
            <v>Северо-Запад</v>
          </cell>
          <cell r="H1583" t="str">
            <v>Северо-Запад 1</v>
          </cell>
          <cell r="I1583" t="str">
            <v>Кластер Северо-Запад 21 Апатиты</v>
          </cell>
          <cell r="J1583" t="str">
            <v>Мурманская обл.</v>
          </cell>
          <cell r="K1583" t="str">
            <v>30.09.2017</v>
          </cell>
          <cell r="L1583" t="str">
            <v>184250</v>
          </cell>
          <cell r="M1583" t="str">
            <v>г.Кировск</v>
          </cell>
          <cell r="N1583" t="str">
            <v>г.Кировск, Кондрикова ул, 3</v>
          </cell>
          <cell r="O1583" t="str">
            <v>Аренда</v>
          </cell>
        </row>
        <row r="1584">
          <cell r="A1584" t="str">
            <v>Y617</v>
          </cell>
          <cell r="B1584" t="str">
            <v>10808-Пятерочка</v>
          </cell>
          <cell r="C1584" t="str">
            <v>10808</v>
          </cell>
          <cell r="D1584" t="str">
            <v>X500/13SZY617</v>
          </cell>
          <cell r="E1584" t="str">
            <v>E1018051</v>
          </cell>
          <cell r="F1584" t="str">
            <v>ТС Пятерочка</v>
          </cell>
          <cell r="G1584" t="str">
            <v>Северо-Запад</v>
          </cell>
          <cell r="H1584" t="str">
            <v>Северо-Запад 2</v>
          </cell>
          <cell r="I1584" t="str">
            <v>Кластер Северо-Запад 03 Псков</v>
          </cell>
          <cell r="J1584" t="str">
            <v>Псковская обл.</v>
          </cell>
          <cell r="K1584" t="str">
            <v>28.10.2017</v>
          </cell>
          <cell r="L1584" t="str">
            <v>180000</v>
          </cell>
          <cell r="M1584" t="str">
            <v>г.Псков</v>
          </cell>
          <cell r="N1584" t="str">
            <v>г.Псков, Льва Толстого ул, 5 п.1002/1,2</v>
          </cell>
          <cell r="O1584" t="str">
            <v>Аренда</v>
          </cell>
        </row>
        <row r="1585">
          <cell r="A1585" t="str">
            <v>Y639</v>
          </cell>
          <cell r="B1585" t="str">
            <v>12547-Пятерочка</v>
          </cell>
          <cell r="C1585" t="str">
            <v>12547</v>
          </cell>
          <cell r="D1585" t="str">
            <v>X500/13SZY639</v>
          </cell>
          <cell r="E1585" t="str">
            <v>E1018061</v>
          </cell>
          <cell r="F1585" t="str">
            <v>ТС Пятерочка</v>
          </cell>
          <cell r="G1585" t="str">
            <v>Северо-Запад</v>
          </cell>
          <cell r="H1585" t="str">
            <v>Северо-Запад 3</v>
          </cell>
          <cell r="I1585" t="str">
            <v>Кластер Северо-Запад 19 СПБ-Охта</v>
          </cell>
          <cell r="J1585" t="str">
            <v>г. Санкт-Петербург</v>
          </cell>
          <cell r="K1585" t="str">
            <v>27.10.2017</v>
          </cell>
          <cell r="L1585" t="str">
            <v>194100</v>
          </cell>
          <cell r="M1585" t="str">
            <v>г.Санкт-Петербург</v>
          </cell>
          <cell r="N1585" t="str">
            <v>г.Санкт-Петербург, Литовская ул, 8 к.2,лит.А</v>
          </cell>
          <cell r="O1585" t="str">
            <v>Аренда</v>
          </cell>
        </row>
        <row r="1586">
          <cell r="A1586" t="str">
            <v>Y643</v>
          </cell>
          <cell r="B1586" t="str">
            <v>12594-Пятерочка</v>
          </cell>
          <cell r="C1586" t="str">
            <v>12594</v>
          </cell>
          <cell r="D1586" t="str">
            <v>X500/13SZY643</v>
          </cell>
          <cell r="E1586" t="str">
            <v>E1018077</v>
          </cell>
          <cell r="F1586" t="str">
            <v>ТС Пятерочка</v>
          </cell>
          <cell r="G1586" t="str">
            <v>Северо-Запад</v>
          </cell>
          <cell r="H1586" t="str">
            <v>Северо-Запад 3</v>
          </cell>
          <cell r="I1586" t="str">
            <v>Кластер Северо-Запад 14 СПБ-Центр</v>
          </cell>
          <cell r="J1586" t="str">
            <v>г. Санкт-Петербург</v>
          </cell>
          <cell r="K1586" t="str">
            <v>31.10.2017</v>
          </cell>
          <cell r="L1586" t="str">
            <v>199155</v>
          </cell>
          <cell r="M1586" t="str">
            <v>г.Санкт-Петербург</v>
          </cell>
          <cell r="N1586" t="str">
            <v>г.Санкт-Петербург, КИМа пр-кт, 6 литер А</v>
          </cell>
          <cell r="O1586" t="str">
            <v>Аренда</v>
          </cell>
        </row>
        <row r="1587">
          <cell r="A1587" t="str">
            <v>Y670</v>
          </cell>
          <cell r="B1587" t="str">
            <v>12488-Пятерочка</v>
          </cell>
          <cell r="C1587" t="str">
            <v>12488</v>
          </cell>
          <cell r="D1587" t="str">
            <v>X500/13SZY670</v>
          </cell>
          <cell r="E1587" t="str">
            <v>E1018147</v>
          </cell>
          <cell r="F1587" t="str">
            <v>ТС Пятерочка</v>
          </cell>
          <cell r="G1587" t="str">
            <v>Северо-Запад</v>
          </cell>
          <cell r="H1587" t="str">
            <v>Северо-Запад 3</v>
          </cell>
          <cell r="I1587" t="str">
            <v>Кластер Северо-Запад 11 СПБ-ЛО-Выборг</v>
          </cell>
          <cell r="J1587" t="str">
            <v>г. Санкт-Петербург</v>
          </cell>
          <cell r="K1587" t="str">
            <v>03.10.2017</v>
          </cell>
          <cell r="L1587" t="str">
            <v>197720</v>
          </cell>
          <cell r="M1587" t="str">
            <v>г.Санкт-Петербург, г.Зеленогорск</v>
          </cell>
          <cell r="N1587" t="str">
            <v>г.Санкт-Петербург, г.Зеленогорск, Широкая ул, 20 стр.1</v>
          </cell>
          <cell r="O1587" t="str">
            <v>Аренда</v>
          </cell>
        </row>
        <row r="1588">
          <cell r="A1588" t="str">
            <v>Y671</v>
          </cell>
          <cell r="B1588" t="str">
            <v>12603-Пятерочка</v>
          </cell>
          <cell r="C1588" t="str">
            <v>12603</v>
          </cell>
          <cell r="D1588" t="str">
            <v>X500/13SZY671</v>
          </cell>
          <cell r="E1588" t="str">
            <v>E1018148</v>
          </cell>
          <cell r="F1588" t="str">
            <v>ТС Пятерочка</v>
          </cell>
          <cell r="G1588" t="str">
            <v>Северо-Запад</v>
          </cell>
          <cell r="H1588" t="str">
            <v>Северо-Запад 1</v>
          </cell>
          <cell r="I1588" t="str">
            <v>Кластер Северо-Запад 16 Карелия</v>
          </cell>
          <cell r="J1588" t="str">
            <v>Республика Карелия</v>
          </cell>
          <cell r="K1588" t="str">
            <v>30.09.2017</v>
          </cell>
          <cell r="L1588" t="str">
            <v>186202</v>
          </cell>
          <cell r="M1588" t="str">
            <v>с.Кончезеро</v>
          </cell>
          <cell r="N1588" t="str">
            <v>с.Кончезеро, Советов ул, 40В</v>
          </cell>
          <cell r="O1588" t="str">
            <v>Аренда</v>
          </cell>
        </row>
        <row r="1589">
          <cell r="A1589" t="str">
            <v>Y672</v>
          </cell>
          <cell r="B1589" t="str">
            <v>12663-Пятерочка</v>
          </cell>
          <cell r="C1589" t="str">
            <v>12663</v>
          </cell>
          <cell r="D1589" t="str">
            <v>X500/13SZY672</v>
          </cell>
          <cell r="E1589" t="str">
            <v>E1018154</v>
          </cell>
          <cell r="F1589" t="str">
            <v>ТС Пятерочка</v>
          </cell>
          <cell r="G1589" t="str">
            <v>Северо-Запад</v>
          </cell>
          <cell r="H1589" t="str">
            <v>Северо-Запад 2</v>
          </cell>
          <cell r="I1589" t="str">
            <v>Кластер Северо-Запад 03 Псков</v>
          </cell>
          <cell r="J1589" t="str">
            <v>Псковская обл.</v>
          </cell>
          <cell r="K1589" t="str">
            <v>14.12.2017</v>
          </cell>
          <cell r="L1589" t="str">
            <v>181500</v>
          </cell>
          <cell r="M1589" t="str">
            <v>г.Печоры</v>
          </cell>
          <cell r="N1589" t="str">
            <v>г.Печоры, Мира ул, 10 п.1001</v>
          </cell>
          <cell r="O1589" t="str">
            <v>Аренда</v>
          </cell>
        </row>
        <row r="1590">
          <cell r="A1590" t="str">
            <v>Y712</v>
          </cell>
          <cell r="B1590" t="str">
            <v>12576-Пятерочка</v>
          </cell>
          <cell r="C1590" t="str">
            <v>12576</v>
          </cell>
          <cell r="D1590" t="str">
            <v>X500/13SZY712</v>
          </cell>
          <cell r="E1590" t="str">
            <v>E1018170</v>
          </cell>
          <cell r="F1590" t="str">
            <v>ТС Пятерочка</v>
          </cell>
          <cell r="G1590" t="str">
            <v>Северо-Запад</v>
          </cell>
          <cell r="H1590" t="str">
            <v>Северо-Запад 1</v>
          </cell>
          <cell r="I1590" t="str">
            <v>Кластер Северо-Запад 12 СПБ-ЛО-Всеволожс</v>
          </cell>
          <cell r="J1590" t="str">
            <v>Ленинградская обл.</v>
          </cell>
          <cell r="K1590" t="str">
            <v>26.10.2017</v>
          </cell>
          <cell r="L1590" t="str">
            <v>188695</v>
          </cell>
          <cell r="M1590" t="str">
            <v>д.Васкелово</v>
          </cell>
          <cell r="N1590" t="str">
            <v>д.Васкелово, Привокзальная пл, 3</v>
          </cell>
          <cell r="O1590" t="str">
            <v>Аренда</v>
          </cell>
        </row>
        <row r="1591">
          <cell r="A1591" t="str">
            <v>Y729</v>
          </cell>
          <cell r="B1591" t="str">
            <v>647-Пятерочка</v>
          </cell>
          <cell r="C1591" t="str">
            <v>647</v>
          </cell>
          <cell r="D1591" t="str">
            <v>X500/13SZY729</v>
          </cell>
          <cell r="E1591" t="str">
            <v>13SZ6117</v>
          </cell>
          <cell r="F1591" t="str">
            <v>ТС Пятерочка</v>
          </cell>
          <cell r="G1591" t="str">
            <v>Северо-Запад</v>
          </cell>
          <cell r="H1591" t="str">
            <v>Северо-Запад 1</v>
          </cell>
          <cell r="I1591" t="str">
            <v>Кластер Северо-Запад 18 Кировск</v>
          </cell>
          <cell r="J1591" t="str">
            <v>Ленинградская обл.</v>
          </cell>
          <cell r="K1591" t="str">
            <v>27.05.2010</v>
          </cell>
          <cell r="L1591" t="str">
            <v>187330</v>
          </cell>
          <cell r="M1591" t="str">
            <v>г.Отрадное</v>
          </cell>
          <cell r="N1591" t="str">
            <v>г.Отрадное, Невская ул, 2</v>
          </cell>
          <cell r="O1591" t="str">
            <v>Аренда</v>
          </cell>
        </row>
        <row r="1592">
          <cell r="A1592" t="str">
            <v>Y731</v>
          </cell>
          <cell r="B1592" t="str">
            <v>12700-Пятерочка</v>
          </cell>
          <cell r="C1592" t="str">
            <v>12700</v>
          </cell>
          <cell r="D1592" t="str">
            <v>X500/13SZY731</v>
          </cell>
          <cell r="E1592" t="str">
            <v>E1018211</v>
          </cell>
          <cell r="F1592" t="str">
            <v>ТС Пятерочка</v>
          </cell>
          <cell r="G1592" t="str">
            <v>Северо-Запад</v>
          </cell>
          <cell r="H1592" t="str">
            <v>Северо-Запад 1</v>
          </cell>
          <cell r="I1592" t="str">
            <v>Кластер Северо-Запад 18 Кировск</v>
          </cell>
          <cell r="J1592" t="str">
            <v>г. Санкт-Петербург</v>
          </cell>
          <cell r="K1592" t="str">
            <v>27.10.2017</v>
          </cell>
          <cell r="L1592" t="str">
            <v>196655</v>
          </cell>
          <cell r="M1592" t="str">
            <v>г.Санкт-Петербург, г.Колпино</v>
          </cell>
          <cell r="N1592" t="str">
            <v>г.Санкт-Петербург, г.Колпино, Октябрьская ул, 4 лит.А</v>
          </cell>
          <cell r="O1592" t="str">
            <v>Аренда</v>
          </cell>
        </row>
        <row r="1593">
          <cell r="A1593" t="str">
            <v>Y810</v>
          </cell>
          <cell r="B1593" t="str">
            <v>12761-Пятерочка</v>
          </cell>
          <cell r="C1593" t="str">
            <v>12761</v>
          </cell>
          <cell r="D1593" t="str">
            <v>X500/13SZY810</v>
          </cell>
          <cell r="E1593" t="str">
            <v>E1018251</v>
          </cell>
          <cell r="F1593" t="str">
            <v>ТС Пятерочка</v>
          </cell>
          <cell r="G1593" t="str">
            <v>Северо-Запад</v>
          </cell>
          <cell r="H1593" t="str">
            <v>Северо-Запад 2</v>
          </cell>
          <cell r="I1593" t="str">
            <v>Кластер Северо-Запад 04 Новгород</v>
          </cell>
          <cell r="J1593" t="str">
            <v>Новгородская обл.</v>
          </cell>
          <cell r="K1593" t="str">
            <v>15.11.2017</v>
          </cell>
          <cell r="L1593" t="str">
            <v>173009</v>
          </cell>
          <cell r="M1593" t="str">
            <v>г.Великий Новгород</v>
          </cell>
          <cell r="N1593" t="str">
            <v>г.Великий Новгород, Озерная ул, 4</v>
          </cell>
          <cell r="O1593" t="str">
            <v>Аренда</v>
          </cell>
        </row>
        <row r="1594">
          <cell r="A1594" t="str">
            <v>Y878</v>
          </cell>
          <cell r="B1594" t="str">
            <v>12777-Пятерочка</v>
          </cell>
          <cell r="C1594" t="str">
            <v>12777</v>
          </cell>
          <cell r="D1594" t="str">
            <v>X500/13SZY878</v>
          </cell>
          <cell r="E1594" t="str">
            <v>E1018406</v>
          </cell>
          <cell r="F1594" t="str">
            <v>ТС Пятерочка</v>
          </cell>
          <cell r="G1594" t="str">
            <v>Северо-Запад</v>
          </cell>
          <cell r="H1594" t="str">
            <v>Северо-Запад 3</v>
          </cell>
          <cell r="I1594" t="str">
            <v>Кластер Северо-Запад 05 Тосно</v>
          </cell>
          <cell r="J1594" t="str">
            <v>г. Санкт-Петербург</v>
          </cell>
          <cell r="K1594" t="str">
            <v>06.11.2017</v>
          </cell>
          <cell r="L1594" t="str">
            <v>196626</v>
          </cell>
          <cell r="M1594" t="str">
            <v>г.Санкт-Петербург, п.Шушары</v>
          </cell>
          <cell r="N1594" t="str">
            <v>г.Санкт-Петербург, п.Шушары, Старорусский пр-кт, 6 лит.А</v>
          </cell>
          <cell r="O1594" t="str">
            <v>Аренда</v>
          </cell>
        </row>
        <row r="1595">
          <cell r="A1595" t="str">
            <v>Y908</v>
          </cell>
          <cell r="B1595" t="str">
            <v>12847-Пятерочка</v>
          </cell>
          <cell r="C1595" t="str">
            <v>12847</v>
          </cell>
          <cell r="D1595" t="str">
            <v>X500/13CTY908</v>
          </cell>
          <cell r="E1595" t="str">
            <v>E1018403</v>
          </cell>
          <cell r="F1595" t="str">
            <v>ТС Пятерочка</v>
          </cell>
          <cell r="G1595" t="str">
            <v>Северо-Запад</v>
          </cell>
          <cell r="H1595" t="str">
            <v>Северо-Запад 2</v>
          </cell>
          <cell r="I1595" t="str">
            <v>Кластер Северо-Запад 09 Тверь-Запад</v>
          </cell>
          <cell r="J1595" t="str">
            <v>Тверская обл.</v>
          </cell>
          <cell r="K1595" t="str">
            <v>22.11.2017</v>
          </cell>
          <cell r="L1595" t="str">
            <v>170033</v>
          </cell>
          <cell r="M1595" t="str">
            <v>г.Тверь</v>
          </cell>
          <cell r="N1595" t="str">
            <v>г.Тверь, Ипподромная ул, 9 А,п.1</v>
          </cell>
          <cell r="O1595" t="str">
            <v>Аренда</v>
          </cell>
        </row>
        <row r="1596">
          <cell r="A1596" t="str">
            <v>Y911</v>
          </cell>
          <cell r="B1596" t="str">
            <v>12656-Пятерочка</v>
          </cell>
          <cell r="C1596" t="str">
            <v>12656</v>
          </cell>
          <cell r="D1596" t="str">
            <v>X500/13SZY911</v>
          </cell>
          <cell r="E1596" t="str">
            <v>E1018440</v>
          </cell>
          <cell r="F1596" t="str">
            <v>ТС Пятерочка</v>
          </cell>
          <cell r="G1596" t="str">
            <v>Северо-Запад</v>
          </cell>
          <cell r="H1596" t="str">
            <v>Северо-Запад 3</v>
          </cell>
          <cell r="I1596" t="str">
            <v>Кластер Северо-Запад 13 СПБ Юго-Запад</v>
          </cell>
          <cell r="J1596" t="str">
            <v>г. Санкт-Петербург</v>
          </cell>
          <cell r="K1596" t="str">
            <v>27.04.2018</v>
          </cell>
          <cell r="L1596" t="str">
            <v>196084</v>
          </cell>
          <cell r="M1596" t="str">
            <v>г.Санкт-Петербург</v>
          </cell>
          <cell r="N1596" t="str">
            <v>г.Санкт-Петербург, Заставская ул, 46 1,лит.А</v>
          </cell>
          <cell r="O1596" t="str">
            <v>Аренда</v>
          </cell>
        </row>
        <row r="1597">
          <cell r="A1597" t="str">
            <v>Y970</v>
          </cell>
          <cell r="B1597" t="str">
            <v>11875-Пятерочка</v>
          </cell>
          <cell r="C1597" t="str">
            <v>11875</v>
          </cell>
          <cell r="D1597" t="str">
            <v>X500/13CTY970</v>
          </cell>
          <cell r="E1597" t="str">
            <v>E1015773</v>
          </cell>
          <cell r="F1597" t="str">
            <v>ТС Пятерочка</v>
          </cell>
          <cell r="G1597" t="str">
            <v>Северо-Запад</v>
          </cell>
          <cell r="H1597" t="str">
            <v>Северо-Запад 2</v>
          </cell>
          <cell r="I1597" t="str">
            <v>Кластер Северо-Запад 08 Тверь-Восток</v>
          </cell>
          <cell r="J1597" t="str">
            <v>Тверская обл.</v>
          </cell>
          <cell r="K1597" t="str">
            <v>08.11.2017</v>
          </cell>
          <cell r="L1597" t="str">
            <v>170041</v>
          </cell>
          <cell r="M1597" t="str">
            <v>г.Тверь</v>
          </cell>
          <cell r="N1597" t="str">
            <v>г.Тверь, Мичурина ул, 23/29</v>
          </cell>
          <cell r="O1597" t="str">
            <v>Аренда</v>
          </cell>
        </row>
        <row r="1598">
          <cell r="A1598" t="str">
            <v>Y971</v>
          </cell>
          <cell r="B1598" t="str">
            <v>10624-Пятерочка</v>
          </cell>
          <cell r="C1598" t="str">
            <v>10624</v>
          </cell>
          <cell r="D1598" t="str">
            <v>X500/13SZY971</v>
          </cell>
          <cell r="E1598" t="str">
            <v>E1022522</v>
          </cell>
          <cell r="F1598" t="str">
            <v>ТС Пятерочка</v>
          </cell>
          <cell r="G1598" t="str">
            <v>Северо-Запад</v>
          </cell>
          <cell r="H1598" t="str">
            <v>Северо-Запад 2</v>
          </cell>
          <cell r="I1598" t="str">
            <v>Кластер Северо-Запад 06 Великие Луки</v>
          </cell>
          <cell r="J1598" t="str">
            <v>Псковская обл.</v>
          </cell>
          <cell r="K1598" t="str">
            <v>07.11.2017</v>
          </cell>
          <cell r="L1598" t="str">
            <v>182670</v>
          </cell>
          <cell r="M1598" t="str">
            <v>г.Дно</v>
          </cell>
          <cell r="N1598" t="str">
            <v>г.Дно, Дзержинского ул, 6</v>
          </cell>
          <cell r="O1598" t="str">
            <v>Аренда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Итог"/>
      <sheetName val="Report РТО"/>
      <sheetName val="Развитие"/>
      <sheetName val="коэф"/>
      <sheetName val="MD01"/>
    </sheetNames>
    <sheetDataSet>
      <sheetData sheetId="0" refreshError="1"/>
      <sheetData sheetId="1"/>
      <sheetData sheetId="2" refreshError="1"/>
      <sheetData sheetId="3">
        <row r="3">
          <cell r="A3" t="str">
            <v>33L3</v>
          </cell>
          <cell r="B3">
            <v>200000</v>
          </cell>
          <cell r="C3">
            <v>44281</v>
          </cell>
          <cell r="D3">
            <v>6</v>
          </cell>
          <cell r="E3">
            <v>1022652.7407040487</v>
          </cell>
        </row>
        <row r="4">
          <cell r="A4" t="str">
            <v>31LR</v>
          </cell>
          <cell r="B4">
            <v>400007</v>
          </cell>
          <cell r="C4">
            <v>44286</v>
          </cell>
          <cell r="D4">
            <v>1</v>
          </cell>
          <cell r="E4">
            <v>340890.21237567032</v>
          </cell>
        </row>
        <row r="5">
          <cell r="A5" t="str">
            <v>33JJ</v>
          </cell>
          <cell r="B5">
            <v>545000</v>
          </cell>
          <cell r="C5">
            <v>44286</v>
          </cell>
          <cell r="D5">
            <v>1</v>
          </cell>
          <cell r="E5">
            <v>464454.78640308877</v>
          </cell>
        </row>
        <row r="6">
          <cell r="A6" t="str">
            <v>33AD</v>
          </cell>
          <cell r="B6">
            <v>407052</v>
          </cell>
          <cell r="C6">
            <v>44285</v>
          </cell>
          <cell r="D6">
            <v>2</v>
          </cell>
          <cell r="E6">
            <v>693788.07234844076</v>
          </cell>
        </row>
        <row r="7">
          <cell r="A7" t="str">
            <v>33FJ</v>
          </cell>
          <cell r="B7">
            <v>600006</v>
          </cell>
          <cell r="C7">
            <v>44256</v>
          </cell>
          <cell r="D7">
            <v>31</v>
          </cell>
          <cell r="E7">
            <v>15851275.992087563</v>
          </cell>
        </row>
        <row r="8">
          <cell r="A8" t="str">
            <v>33HO</v>
          </cell>
          <cell r="B8">
            <v>760068</v>
          </cell>
          <cell r="C8">
            <v>44274</v>
          </cell>
          <cell r="D8">
            <v>13</v>
          </cell>
          <cell r="E8">
            <v>8420594.2526489869</v>
          </cell>
        </row>
        <row r="9">
          <cell r="A9" t="str">
            <v>33KD</v>
          </cell>
          <cell r="B9">
            <v>270631</v>
          </cell>
          <cell r="C9">
            <v>44285</v>
          </cell>
          <cell r="D9">
            <v>2</v>
          </cell>
          <cell r="E9">
            <v>461269.22311579564</v>
          </cell>
        </row>
      </sheetData>
      <sheetData sheetId="4" refreshError="1"/>
      <sheetData sheetId="5">
        <row r="1">
          <cell r="A1" t="str">
            <v>Завод</v>
          </cell>
          <cell r="C1" t="str">
            <v>Номер магазина</v>
          </cell>
          <cell r="D1" t="str">
            <v>МВП</v>
          </cell>
          <cell r="E1" t="str">
            <v>ЦФО</v>
          </cell>
          <cell r="F1" t="str">
            <v>Формат ЦФО</v>
          </cell>
          <cell r="G1" t="str">
            <v>Макрорегион</v>
          </cell>
          <cell r="H1" t="str">
            <v>Филиал ЦФО</v>
          </cell>
          <cell r="I1" t="str">
            <v>Упр. Кластер</v>
          </cell>
          <cell r="J1" t="str">
            <v>Субъект РФ</v>
          </cell>
          <cell r="K1" t="str">
            <v>Дата открытия</v>
          </cell>
          <cell r="L1" t="str">
            <v>Почтовый индекс</v>
          </cell>
          <cell r="M1" t="str">
            <v>Город</v>
          </cell>
          <cell r="N1" t="str">
            <v>Адрес</v>
          </cell>
          <cell r="O1" t="str">
            <v>Форма собственности</v>
          </cell>
        </row>
        <row r="2">
          <cell r="A2" t="str">
            <v>300B</v>
          </cell>
          <cell r="B2" t="str">
            <v>15924-Пятерочка</v>
          </cell>
          <cell r="C2" t="str">
            <v>15924</v>
          </cell>
          <cell r="D2" t="str">
            <v>X500/13CT300B</v>
          </cell>
          <cell r="E2" t="str">
            <v>E1027496</v>
          </cell>
          <cell r="F2" t="str">
            <v>ТС Пятерочка</v>
          </cell>
          <cell r="G2" t="str">
            <v>Северо-Запад</v>
          </cell>
          <cell r="H2" t="str">
            <v>Северо-Запад 2</v>
          </cell>
          <cell r="I2" t="str">
            <v>Кластер Северо-Запад 07 Тверь-Центр</v>
          </cell>
          <cell r="J2" t="str">
            <v>Тверская обл.</v>
          </cell>
          <cell r="K2" t="str">
            <v>31.01.2019</v>
          </cell>
          <cell r="L2" t="str">
            <v>170004</v>
          </cell>
          <cell r="M2" t="str">
            <v>г.Тверь</v>
          </cell>
          <cell r="N2" t="str">
            <v>г.Тверь, Строителей ул, 6 п.1</v>
          </cell>
          <cell r="O2" t="str">
            <v>Аренда</v>
          </cell>
        </row>
        <row r="3">
          <cell r="A3" t="str">
            <v>300M</v>
          </cell>
          <cell r="B3" t="str">
            <v>16015-Пятерочка</v>
          </cell>
          <cell r="C3" t="str">
            <v>16015</v>
          </cell>
          <cell r="D3" t="str">
            <v>X500/13CT300M</v>
          </cell>
          <cell r="E3" t="str">
            <v>E1029173</v>
          </cell>
          <cell r="F3" t="str">
            <v>ТС Пятерочка</v>
          </cell>
          <cell r="G3" t="str">
            <v>Северо-Запад</v>
          </cell>
          <cell r="H3" t="str">
            <v>Северо-Запад 2</v>
          </cell>
          <cell r="I3" t="str">
            <v>Кластер Северо-Запад 09 Тверь-Запад</v>
          </cell>
          <cell r="J3" t="str">
            <v>Тверская обл.</v>
          </cell>
          <cell r="K3" t="str">
            <v>19.09.2019</v>
          </cell>
          <cell r="L3" t="str">
            <v>172840</v>
          </cell>
          <cell r="M3" t="str">
            <v>г.Торопец</v>
          </cell>
          <cell r="N3" t="str">
            <v>г.Торопец, Базарная пл, 3 нп2</v>
          </cell>
          <cell r="O3" t="str">
            <v>Аренда</v>
          </cell>
        </row>
        <row r="4">
          <cell r="A4" t="str">
            <v>300X</v>
          </cell>
          <cell r="B4" t="str">
            <v>16046-Пятерочка</v>
          </cell>
          <cell r="C4" t="str">
            <v>16046</v>
          </cell>
          <cell r="D4" t="str">
            <v>X500/13SZ300X</v>
          </cell>
          <cell r="E4" t="str">
            <v>E1028856</v>
          </cell>
          <cell r="F4" t="str">
            <v>ТС Пятерочка</v>
          </cell>
          <cell r="G4" t="str">
            <v>Северо-Запад</v>
          </cell>
          <cell r="H4" t="str">
            <v>Северо-Запад 1</v>
          </cell>
          <cell r="I4" t="str">
            <v>Кластер Северо-Запад 15 Мурманск</v>
          </cell>
          <cell r="J4" t="str">
            <v>Мурманская обл.</v>
          </cell>
          <cell r="K4" t="str">
            <v>20.11.2018</v>
          </cell>
          <cell r="L4" t="str">
            <v>184620</v>
          </cell>
          <cell r="M4" t="str">
            <v>г.Североморск,пгт.Сафоново</v>
          </cell>
          <cell r="N4" t="str">
            <v>г.Североморск,пгт.Сафоново, Школьная ул, 16</v>
          </cell>
          <cell r="O4" t="str">
            <v>Аренда</v>
          </cell>
        </row>
        <row r="5">
          <cell r="A5" t="str">
            <v>301F</v>
          </cell>
          <cell r="B5" t="str">
            <v>16206-Пятерочка</v>
          </cell>
          <cell r="C5" t="str">
            <v>16206</v>
          </cell>
          <cell r="D5" t="str">
            <v>X500/13CT301F</v>
          </cell>
          <cell r="E5" t="str">
            <v>E1029412</v>
          </cell>
          <cell r="F5" t="str">
            <v>ТС Пятерочка</v>
          </cell>
          <cell r="G5" t="str">
            <v>Северо-Запад</v>
          </cell>
          <cell r="H5" t="str">
            <v>Северо-Запад 2</v>
          </cell>
          <cell r="I5" t="str">
            <v>Кластер Северо-Запад 09 Тверь-Запад</v>
          </cell>
          <cell r="J5" t="str">
            <v>Тверская обл.</v>
          </cell>
          <cell r="K5" t="str">
            <v>23.11.2018</v>
          </cell>
          <cell r="L5" t="str">
            <v>172381</v>
          </cell>
          <cell r="M5" t="str">
            <v>г.Ржев</v>
          </cell>
          <cell r="N5" t="str">
            <v>г.Ржев, Максима Горького ул, 79</v>
          </cell>
          <cell r="O5" t="str">
            <v>Аренда</v>
          </cell>
        </row>
        <row r="6">
          <cell r="A6" t="str">
            <v>301X</v>
          </cell>
          <cell r="B6" t="str">
            <v>15979-Пятерочка</v>
          </cell>
          <cell r="C6" t="str">
            <v>15979</v>
          </cell>
          <cell r="D6" t="str">
            <v>X500/13SZ301X</v>
          </cell>
          <cell r="E6" t="str">
            <v>E1029438</v>
          </cell>
          <cell r="F6" t="str">
            <v>ТС Пятерочка</v>
          </cell>
          <cell r="G6" t="str">
            <v>Северо-Запад</v>
          </cell>
          <cell r="H6" t="str">
            <v>Северо-Запад 1</v>
          </cell>
          <cell r="I6" t="str">
            <v>Кластер Северо-Запад 12 СПБ-ЛО-Всеволожс</v>
          </cell>
          <cell r="J6" t="str">
            <v>Ленинградская обл.</v>
          </cell>
          <cell r="K6" t="str">
            <v>28.11.2018</v>
          </cell>
          <cell r="L6" t="str">
            <v>188730</v>
          </cell>
          <cell r="M6" t="str">
            <v>п.Сосново</v>
          </cell>
          <cell r="N6" t="str">
            <v>п.Сосново, Советская ул, 4</v>
          </cell>
          <cell r="O6" t="str">
            <v>Аренда</v>
          </cell>
        </row>
        <row r="7">
          <cell r="A7" t="str">
            <v>304E</v>
          </cell>
          <cell r="B7" t="str">
            <v>15916-Пятерочка</v>
          </cell>
          <cell r="C7" t="str">
            <v>15916</v>
          </cell>
          <cell r="D7" t="str">
            <v>X500/13SZ304E</v>
          </cell>
          <cell r="E7" t="str">
            <v>E1029505</v>
          </cell>
          <cell r="F7" t="str">
            <v>ТС Пятерочка</v>
          </cell>
          <cell r="G7" t="str">
            <v>Северо-Запад</v>
          </cell>
          <cell r="H7" t="str">
            <v>Северо-Запад 2</v>
          </cell>
          <cell r="I7" t="str">
            <v>Кластер Северо-Запад 02 ЛО-Гатчина</v>
          </cell>
          <cell r="J7" t="str">
            <v>Ленинградская обл.</v>
          </cell>
          <cell r="K7" t="str">
            <v>06.12.2018</v>
          </cell>
          <cell r="L7" t="str">
            <v>188365</v>
          </cell>
          <cell r="M7" t="str">
            <v>п.Сусанино</v>
          </cell>
          <cell r="N7" t="str">
            <v>п.Сусанино, Павловский пр-т, 54Б</v>
          </cell>
          <cell r="O7" t="str">
            <v>Аренда</v>
          </cell>
        </row>
        <row r="8">
          <cell r="A8" t="str">
            <v>304T</v>
          </cell>
          <cell r="B8" t="str">
            <v>16080-Пятерочка</v>
          </cell>
          <cell r="C8" t="str">
            <v>16080</v>
          </cell>
          <cell r="D8" t="str">
            <v>X500/13SZ304T</v>
          </cell>
          <cell r="E8" t="str">
            <v>E1029504</v>
          </cell>
          <cell r="F8" t="str">
            <v>ТС Пятерочка</v>
          </cell>
          <cell r="G8" t="str">
            <v>Северо-Запад</v>
          </cell>
          <cell r="H8" t="str">
            <v>Северо-Запад 3</v>
          </cell>
          <cell r="I8" t="str">
            <v>Кластер Северо-Запад 05 Тосно</v>
          </cell>
          <cell r="J8" t="str">
            <v>г. Санкт-Петербург</v>
          </cell>
          <cell r="K8" t="str">
            <v>25.01.2019</v>
          </cell>
          <cell r="L8" t="str">
            <v>196608</v>
          </cell>
          <cell r="M8" t="str">
            <v>г.Санкт-Петербург,г.Пушкин</v>
          </cell>
          <cell r="N8" t="str">
            <v>г.Санкт-Петербург,г.Пушкин, Оранжерейная ул, 60А 1Н,2Н,4Н</v>
          </cell>
          <cell r="O8" t="str">
            <v>Аренда</v>
          </cell>
        </row>
        <row r="9">
          <cell r="A9" t="str">
            <v>305C</v>
          </cell>
          <cell r="B9" t="str">
            <v>15680-Пятерочка</v>
          </cell>
          <cell r="C9" t="str">
            <v>15680</v>
          </cell>
          <cell r="D9" t="str">
            <v>X500/13SZ305C</v>
          </cell>
          <cell r="E9" t="str">
            <v>E1029481</v>
          </cell>
          <cell r="F9" t="str">
            <v>ТС Пятерочка</v>
          </cell>
          <cell r="G9" t="str">
            <v>Северо-Запад</v>
          </cell>
          <cell r="H9" t="str">
            <v>Северо-Запад 1</v>
          </cell>
          <cell r="I9" t="str">
            <v>Кластер Северо-Запад 21 Апатиты</v>
          </cell>
          <cell r="J9" t="str">
            <v>Мурманская обл.</v>
          </cell>
          <cell r="K9" t="str">
            <v>29.11.2018</v>
          </cell>
          <cell r="L9" t="str">
            <v>184209</v>
          </cell>
          <cell r="M9" t="str">
            <v>г.Апатиты</v>
          </cell>
          <cell r="N9" t="str">
            <v>г.Апатиты, Кирова ул, 16</v>
          </cell>
          <cell r="O9" t="str">
            <v>Аренда</v>
          </cell>
        </row>
        <row r="10">
          <cell r="A10" t="str">
            <v>305D</v>
          </cell>
          <cell r="B10" t="str">
            <v>15672-Пятерочка</v>
          </cell>
          <cell r="C10" t="str">
            <v>15672</v>
          </cell>
          <cell r="D10" t="str">
            <v>X500/13SZ305D</v>
          </cell>
          <cell r="E10" t="str">
            <v>E1029480</v>
          </cell>
          <cell r="F10" t="str">
            <v>ТС Пятерочка</v>
          </cell>
          <cell r="G10" t="str">
            <v>Северо-Запад</v>
          </cell>
          <cell r="H10" t="str">
            <v>Северо-Запад 1</v>
          </cell>
          <cell r="I10" t="str">
            <v>Кластер Северо-Запад 15 Мурманск</v>
          </cell>
          <cell r="J10" t="str">
            <v>Мурманская обл.</v>
          </cell>
          <cell r="K10" t="str">
            <v>27.11.2018</v>
          </cell>
          <cell r="L10" t="str">
            <v>183038</v>
          </cell>
          <cell r="M10" t="str">
            <v>г.Мурманск</v>
          </cell>
          <cell r="N10" t="str">
            <v>г.Мурманск, Героев Рыбачьего ул, 34 к.1</v>
          </cell>
          <cell r="O10" t="str">
            <v>Аренда</v>
          </cell>
        </row>
        <row r="11">
          <cell r="A11" t="str">
            <v>305E</v>
          </cell>
          <cell r="B11" t="str">
            <v>16240-Пятерочка</v>
          </cell>
          <cell r="C11" t="str">
            <v>16240</v>
          </cell>
          <cell r="D11" t="str">
            <v>X500/13SZ305E</v>
          </cell>
          <cell r="E11" t="str">
            <v>E1029470</v>
          </cell>
          <cell r="F11" t="str">
            <v>ТС Пятерочка</v>
          </cell>
          <cell r="G11" t="str">
            <v>Северо-Запад</v>
          </cell>
          <cell r="H11" t="str">
            <v>Северо-Запад 1</v>
          </cell>
          <cell r="I11" t="str">
            <v>Кластер Северо-Запад 21 Апатиты</v>
          </cell>
          <cell r="J11" t="str">
            <v>Мурманская обл.</v>
          </cell>
          <cell r="K11" t="str">
            <v>01.12.2018</v>
          </cell>
          <cell r="L11" t="str">
            <v>184250</v>
          </cell>
          <cell r="M11" t="str">
            <v>г.Кировск</v>
          </cell>
          <cell r="N11" t="str">
            <v>г.Кировск, Олимпийская ул, 8А</v>
          </cell>
          <cell r="O11" t="str">
            <v>Аренда</v>
          </cell>
        </row>
        <row r="12">
          <cell r="A12" t="str">
            <v>305H</v>
          </cell>
          <cell r="B12" t="str">
            <v>16271-Пятерочка</v>
          </cell>
          <cell r="C12" t="str">
            <v>16271</v>
          </cell>
          <cell r="D12" t="str">
            <v>X500/13SZ305H</v>
          </cell>
          <cell r="E12" t="str">
            <v>E1029484</v>
          </cell>
          <cell r="F12" t="str">
            <v>ТС Пятерочка</v>
          </cell>
          <cell r="G12" t="str">
            <v>Северо-Запад</v>
          </cell>
          <cell r="H12" t="str">
            <v>Северо-Запад 1</v>
          </cell>
          <cell r="I12" t="str">
            <v>Кластер Северо-Запад 15 Мурманск</v>
          </cell>
          <cell r="J12" t="str">
            <v>Мурманская обл.</v>
          </cell>
          <cell r="K12" t="str">
            <v>11.12.2018</v>
          </cell>
          <cell r="L12" t="str">
            <v>184635</v>
          </cell>
          <cell r="M12" t="str">
            <v>г.Мурманск</v>
          </cell>
          <cell r="N12" t="str">
            <v>г.Мурманск, Советская ул, 5</v>
          </cell>
          <cell r="O12" t="str">
            <v>Аренда</v>
          </cell>
        </row>
        <row r="13">
          <cell r="A13" t="str">
            <v>305J</v>
          </cell>
          <cell r="B13" t="str">
            <v>16234-Пятерочка</v>
          </cell>
          <cell r="C13" t="str">
            <v>16234</v>
          </cell>
          <cell r="D13" t="str">
            <v>X500/13SZ305J</v>
          </cell>
          <cell r="E13" t="str">
            <v>E1029503</v>
          </cell>
          <cell r="F13" t="str">
            <v>ТС Пятерочка</v>
          </cell>
          <cell r="G13" t="str">
            <v>Северо-Запад</v>
          </cell>
          <cell r="H13" t="str">
            <v>Северо-Запад 3</v>
          </cell>
          <cell r="I13" t="str">
            <v>Кластер Северо-Запад 11 СПБ-ЛО-Выборг</v>
          </cell>
          <cell r="J13" t="str">
            <v>г. Санкт-Петербург</v>
          </cell>
          <cell r="K13" t="str">
            <v>17.01.2019</v>
          </cell>
          <cell r="L13" t="str">
            <v>197375</v>
          </cell>
          <cell r="M13" t="str">
            <v>г.Санкт-Петербург</v>
          </cell>
          <cell r="N13" t="str">
            <v>г.Санкт-Петербург, Новоколомяжский пр-кт, 4 к.5,л.А</v>
          </cell>
          <cell r="O13" t="str">
            <v>Аренда</v>
          </cell>
        </row>
        <row r="14">
          <cell r="A14" t="str">
            <v>305N</v>
          </cell>
          <cell r="B14" t="str">
            <v>16236-Пятерочка</v>
          </cell>
          <cell r="C14" t="str">
            <v>16236</v>
          </cell>
          <cell r="D14" t="str">
            <v>X500/13SZ305N</v>
          </cell>
          <cell r="E14" t="str">
            <v>E1029469</v>
          </cell>
          <cell r="F14" t="str">
            <v>ТС Пятерочка</v>
          </cell>
          <cell r="G14" t="str">
            <v>Северо-Запад</v>
          </cell>
          <cell r="H14" t="str">
            <v>Северо-Запад 1</v>
          </cell>
          <cell r="I14" t="str">
            <v>Кластер Северо-Запад 15 Мурманск</v>
          </cell>
          <cell r="J14" t="str">
            <v>Мурманская обл.</v>
          </cell>
          <cell r="K14" t="str">
            <v>28.12.2018</v>
          </cell>
          <cell r="L14" t="str">
            <v>184430</v>
          </cell>
          <cell r="M14" t="str">
            <v>г.Заполярный</v>
          </cell>
          <cell r="N14" t="str">
            <v>г.Заполярный, имени А.В.Шмакова пер, 2А</v>
          </cell>
          <cell r="O14" t="str">
            <v>Аренда</v>
          </cell>
        </row>
        <row r="15">
          <cell r="A15" t="str">
            <v>305P</v>
          </cell>
          <cell r="B15" t="str">
            <v>12239-Пятерочка</v>
          </cell>
          <cell r="C15" t="str">
            <v>12239</v>
          </cell>
          <cell r="D15" t="str">
            <v>X500/13SZ305P</v>
          </cell>
          <cell r="E15" t="str">
            <v>E1029543</v>
          </cell>
          <cell r="F15" t="str">
            <v>ТС Пятерочка</v>
          </cell>
          <cell r="G15" t="str">
            <v>Северо-Запад</v>
          </cell>
          <cell r="H15" t="str">
            <v>Северо-Запад 3</v>
          </cell>
          <cell r="I15" t="str">
            <v>Кластер Северо-Запад 10 СПБ-ЛО-Петергоф</v>
          </cell>
          <cell r="J15" t="str">
            <v>г. Санкт-Петербург</v>
          </cell>
          <cell r="K15" t="str">
            <v>05.12.2018</v>
          </cell>
          <cell r="L15" t="str">
            <v>198329</v>
          </cell>
          <cell r="M15" t="str">
            <v>г.Санкт-Петербург</v>
          </cell>
          <cell r="N15" t="str">
            <v>г.Санкт-Петербург, Тамбасова ул, 7 с.1,п.14Н</v>
          </cell>
          <cell r="O15" t="str">
            <v>Аренда</v>
          </cell>
        </row>
        <row r="16">
          <cell r="A16" t="str">
            <v>306H</v>
          </cell>
          <cell r="B16" t="str">
            <v>16276-Пятерочка</v>
          </cell>
          <cell r="C16" t="str">
            <v>16276</v>
          </cell>
          <cell r="D16" t="str">
            <v>X500/13SZ306H</v>
          </cell>
          <cell r="E16" t="str">
            <v>E1029571</v>
          </cell>
          <cell r="F16" t="str">
            <v>ТС Пятерочка</v>
          </cell>
          <cell r="G16" t="str">
            <v>Северо-Запад</v>
          </cell>
          <cell r="H16" t="str">
            <v>Северо-Запад 3</v>
          </cell>
          <cell r="I16" t="str">
            <v>Кластер Северо-Запад 11 СПБ-ЛО-Выборг</v>
          </cell>
          <cell r="J16" t="str">
            <v>г. Санкт-Петербург</v>
          </cell>
          <cell r="K16" t="str">
            <v>26.12.2018</v>
          </cell>
          <cell r="L16" t="str">
            <v>197701</v>
          </cell>
          <cell r="M16" t="str">
            <v>г.Санкт-Петербург,г.Сестрорецк</v>
          </cell>
          <cell r="N16" t="str">
            <v>г.Санкт-Петербург,г.Сестрорецк, Гагаринская ул, 77 к.2,п.5-Н</v>
          </cell>
          <cell r="O16" t="str">
            <v>Аренда</v>
          </cell>
        </row>
        <row r="17">
          <cell r="A17" t="str">
            <v>307Z</v>
          </cell>
          <cell r="B17" t="str">
            <v>15798-Пятерочка</v>
          </cell>
          <cell r="C17" t="str">
            <v>15798</v>
          </cell>
          <cell r="D17" t="str">
            <v>X500/13SZ307Z</v>
          </cell>
          <cell r="E17" t="str">
            <v>E1029546</v>
          </cell>
          <cell r="F17" t="str">
            <v>ТС Пятерочка</v>
          </cell>
          <cell r="G17" t="str">
            <v>Северо-Запад</v>
          </cell>
          <cell r="H17" t="str">
            <v>Северо-Запад 1</v>
          </cell>
          <cell r="I17" t="str">
            <v>Кластер Северо-Запад 16 Карелия</v>
          </cell>
          <cell r="J17" t="str">
            <v>Республика Карелия</v>
          </cell>
          <cell r="K17" t="str">
            <v>15.12.2018</v>
          </cell>
          <cell r="L17" t="str">
            <v>185014</v>
          </cell>
          <cell r="M17" t="str">
            <v>г.Петрозаводск</v>
          </cell>
          <cell r="N17" t="str">
            <v>г.Петрозаводск, Интернационалистов (Древлянка р-н..., 8А п.1</v>
          </cell>
          <cell r="O17" t="str">
            <v>Аренда</v>
          </cell>
        </row>
        <row r="18">
          <cell r="A18" t="str">
            <v>308J</v>
          </cell>
          <cell r="B18" t="str">
            <v>16369-Пятерочка</v>
          </cell>
          <cell r="C18" t="str">
            <v>16369</v>
          </cell>
          <cell r="D18" t="str">
            <v>X500/13SZ308J</v>
          </cell>
          <cell r="E18" t="str">
            <v>E1029613</v>
          </cell>
          <cell r="F18" t="str">
            <v>ТС Пятерочка</v>
          </cell>
          <cell r="G18" t="str">
            <v>Северо-Запад</v>
          </cell>
          <cell r="H18" t="str">
            <v>Северо-Запад 2</v>
          </cell>
          <cell r="I18" t="str">
            <v>Кластер Северо-Запад 03 Псков</v>
          </cell>
          <cell r="J18" t="str">
            <v>Псковская обл.</v>
          </cell>
          <cell r="K18" t="str">
            <v>15.12.2018</v>
          </cell>
          <cell r="L18" t="str">
            <v>180024</v>
          </cell>
          <cell r="M18" t="str">
            <v>г.Псков</v>
          </cell>
          <cell r="N18" t="str">
            <v>г.Псков, Рижский пр-кт, 57 п.1006</v>
          </cell>
          <cell r="O18" t="str">
            <v>Аренда</v>
          </cell>
        </row>
        <row r="19">
          <cell r="A19" t="str">
            <v>309Q</v>
          </cell>
          <cell r="B19" t="str">
            <v>16416-Пятерочка</v>
          </cell>
          <cell r="C19" t="str">
            <v>16416</v>
          </cell>
          <cell r="D19" t="str">
            <v>X500/13CT309Q</v>
          </cell>
          <cell r="E19" t="str">
            <v>E1029641</v>
          </cell>
          <cell r="F19" t="str">
            <v>ТС Пятерочка</v>
          </cell>
          <cell r="G19" t="str">
            <v>Северо-Запад</v>
          </cell>
          <cell r="H19" t="str">
            <v>Северо-Запад 2</v>
          </cell>
          <cell r="I19" t="str">
            <v>Кластер Северо-Запад 07 Тверь-Центр</v>
          </cell>
          <cell r="J19" t="str">
            <v>Тверская обл.</v>
          </cell>
          <cell r="K19" t="str">
            <v>31.01.2019</v>
          </cell>
          <cell r="L19" t="str">
            <v>171158</v>
          </cell>
          <cell r="M19" t="str">
            <v>г.Вышний Волочек</v>
          </cell>
          <cell r="N19" t="str">
            <v>г.Вышний Волочек, Урицкого ул, 88/56</v>
          </cell>
          <cell r="O19" t="str">
            <v>Аренда</v>
          </cell>
        </row>
        <row r="20">
          <cell r="A20" t="str">
            <v>309R</v>
          </cell>
          <cell r="B20" t="str">
            <v>16205-Пятерочка</v>
          </cell>
          <cell r="C20" t="str">
            <v>16205</v>
          </cell>
          <cell r="D20" t="str">
            <v>X500/13CT309R</v>
          </cell>
          <cell r="E20" t="str">
            <v>E1029587</v>
          </cell>
          <cell r="F20" t="str">
            <v>ТС Пятерочка</v>
          </cell>
          <cell r="G20" t="str">
            <v>Северо-Запад</v>
          </cell>
          <cell r="H20" t="str">
            <v>Северо-Запад 2</v>
          </cell>
          <cell r="I20" t="str">
            <v>Кластер Северо-Запад 08 Тверь-Восток</v>
          </cell>
          <cell r="J20" t="str">
            <v>Тверская обл.</v>
          </cell>
          <cell r="K20" t="str">
            <v>31.01.2019</v>
          </cell>
          <cell r="L20" t="str">
            <v>171900</v>
          </cell>
          <cell r="M20" t="str">
            <v>пгт.Максатиха</v>
          </cell>
          <cell r="N20" t="str">
            <v>пгт.Максатиха, Пролетарская ул, 42</v>
          </cell>
          <cell r="O20" t="str">
            <v>Аренда</v>
          </cell>
        </row>
        <row r="21">
          <cell r="A21" t="str">
            <v>309S</v>
          </cell>
          <cell r="B21" t="str">
            <v>16378-Пятерочка</v>
          </cell>
          <cell r="C21" t="str">
            <v>16378</v>
          </cell>
          <cell r="D21" t="str">
            <v>X500/13SZ309S</v>
          </cell>
          <cell r="E21" t="str">
            <v>E1029679</v>
          </cell>
          <cell r="F21" t="str">
            <v>ТС Пятерочка</v>
          </cell>
          <cell r="G21" t="str">
            <v>Северо-Запад</v>
          </cell>
          <cell r="H21" t="str">
            <v>Северо-Запад 1</v>
          </cell>
          <cell r="I21" t="str">
            <v>Кластер Северо-Запад 12 СПБ-ЛО-Всеволожс</v>
          </cell>
          <cell r="J21" t="str">
            <v>Ленинградская обл.</v>
          </cell>
          <cell r="K21" t="str">
            <v>12.12.2018</v>
          </cell>
          <cell r="L21" t="str">
            <v>188730</v>
          </cell>
          <cell r="M21" t="str">
            <v>п.Сосново</v>
          </cell>
          <cell r="N21" t="str">
            <v>п.Сосново, Ленинградская ул, 117</v>
          </cell>
          <cell r="O21" t="str">
            <v>Аренда</v>
          </cell>
        </row>
        <row r="22">
          <cell r="A22" t="str">
            <v>30AL</v>
          </cell>
          <cell r="B22" t="str">
            <v>16546-Пятерочка</v>
          </cell>
          <cell r="C22" t="str">
            <v>16546</v>
          </cell>
          <cell r="D22" t="str">
            <v>X500/13SZ30AL</v>
          </cell>
          <cell r="E22" t="str">
            <v>E1029805</v>
          </cell>
          <cell r="F22" t="str">
            <v>ТС Пятерочка</v>
          </cell>
          <cell r="G22" t="str">
            <v>Северо-Запад</v>
          </cell>
          <cell r="H22" t="str">
            <v>Северо-Запад 2</v>
          </cell>
          <cell r="I22" t="str">
            <v>Кластер Северо-Запад 04 Новгород</v>
          </cell>
          <cell r="J22" t="str">
            <v>Новгородская обл.</v>
          </cell>
          <cell r="K22" t="str">
            <v>26.04.2019</v>
          </cell>
          <cell r="L22" t="str">
            <v>174580</v>
          </cell>
          <cell r="M22" t="str">
            <v>рп.Хвойная</v>
          </cell>
          <cell r="N22" t="str">
            <v>рп.Хвойная, Советская ул, 16 чз1п1-3,5,</v>
          </cell>
          <cell r="O22" t="str">
            <v>Аренда</v>
          </cell>
        </row>
        <row r="23">
          <cell r="A23" t="str">
            <v>30AO</v>
          </cell>
          <cell r="B23" t="str">
            <v>16338-Пятерочка</v>
          </cell>
          <cell r="C23" t="str">
            <v>16338</v>
          </cell>
          <cell r="D23" t="str">
            <v>X500/13SZ30AO</v>
          </cell>
          <cell r="E23" t="str">
            <v>E1029674</v>
          </cell>
          <cell r="F23" t="str">
            <v>ТС Пятерочка</v>
          </cell>
          <cell r="G23" t="str">
            <v>Северо-Запад</v>
          </cell>
          <cell r="H23" t="str">
            <v>Северо-Запад 3</v>
          </cell>
          <cell r="I23" t="str">
            <v>Кластер Северо-Запад 14 СПБ-Центр</v>
          </cell>
          <cell r="J23" t="str">
            <v>г. Санкт-Петербург</v>
          </cell>
          <cell r="K23" t="str">
            <v>18.01.2019</v>
          </cell>
          <cell r="L23" t="str">
            <v>190121</v>
          </cell>
          <cell r="M23" t="str">
            <v>г.Санкт-Петербург</v>
          </cell>
          <cell r="N23" t="str">
            <v>г.Санкт-Петербург, Реки Пряжки наб, 34 л.А</v>
          </cell>
          <cell r="O23" t="str">
            <v>Аренда</v>
          </cell>
        </row>
        <row r="24">
          <cell r="A24" t="str">
            <v>30BZ</v>
          </cell>
          <cell r="B24" t="str">
            <v>18837-Пятерочка</v>
          </cell>
          <cell r="C24" t="str">
            <v>18837</v>
          </cell>
          <cell r="D24" t="str">
            <v>X500/13SZ30BZ</v>
          </cell>
          <cell r="E24" t="str">
            <v>E1033424</v>
          </cell>
          <cell r="F24" t="str">
            <v>ТС Пятерочка</v>
          </cell>
          <cell r="G24" t="str">
            <v>Северо-Запад</v>
          </cell>
          <cell r="H24" t="str">
            <v>Северо-Запад 1</v>
          </cell>
          <cell r="I24" t="str">
            <v>Кластер Северо-Запад 12 СПБ-ЛО-Всеволожс</v>
          </cell>
          <cell r="J24" t="str">
            <v>г. Санкт-Петербург</v>
          </cell>
          <cell r="K24" t="str">
            <v>13.12.2019</v>
          </cell>
          <cell r="L24" t="str">
            <v>190068</v>
          </cell>
          <cell r="M24" t="str">
            <v>г.Санкт-Петербург</v>
          </cell>
          <cell r="N24" t="str">
            <v>г.Санкт-Петербург, Дальневосточный пр-кт, 12 к2с1п30Н,</v>
          </cell>
          <cell r="O24" t="str">
            <v>Аренда</v>
          </cell>
        </row>
        <row r="25">
          <cell r="A25" t="str">
            <v>30D1</v>
          </cell>
          <cell r="B25" t="str">
            <v>17956-Пятерочка</v>
          </cell>
          <cell r="C25" t="str">
            <v>17956</v>
          </cell>
          <cell r="D25" t="str">
            <v>X500/13SZ30D1</v>
          </cell>
          <cell r="E25" t="str">
            <v>E1033504</v>
          </cell>
          <cell r="F25" t="str">
            <v>ТС Пятерочка</v>
          </cell>
          <cell r="G25" t="str">
            <v>Северо-Запад</v>
          </cell>
          <cell r="H25" t="str">
            <v>Северо-Запад 1</v>
          </cell>
          <cell r="I25" t="str">
            <v>Кластер Северо-Запад 21 Апатиты</v>
          </cell>
          <cell r="J25" t="str">
            <v>Мурманская обл.</v>
          </cell>
          <cell r="K25" t="str">
            <v>31.03.2020</v>
          </cell>
          <cell r="L25" t="str">
            <v>184042</v>
          </cell>
          <cell r="M25" t="str">
            <v>г.Кандалакша</v>
          </cell>
          <cell r="N25" t="str">
            <v>г.Кандалакша, Комсомольская ул, 28</v>
          </cell>
          <cell r="O25" t="str">
            <v>Аренда</v>
          </cell>
        </row>
        <row r="26">
          <cell r="A26" t="str">
            <v>30F8</v>
          </cell>
          <cell r="B26" t="str">
            <v>18941-Пятерочка</v>
          </cell>
          <cell r="C26" t="str">
            <v>18941</v>
          </cell>
          <cell r="D26" t="str">
            <v>X500/13CT30F8</v>
          </cell>
          <cell r="E26" t="str">
            <v>E1033562</v>
          </cell>
          <cell r="F26" t="str">
            <v>ТС Пятерочка</v>
          </cell>
          <cell r="G26" t="str">
            <v>Северо-Запад</v>
          </cell>
          <cell r="H26" t="str">
            <v>Северо-Запад 2</v>
          </cell>
          <cell r="I26" t="str">
            <v>Кластер Северо-Запад 08 Тверь-Восток</v>
          </cell>
          <cell r="J26" t="str">
            <v>Тверская обл.</v>
          </cell>
          <cell r="K26" t="str">
            <v>17.02.2020</v>
          </cell>
          <cell r="L26" t="str">
            <v>170546</v>
          </cell>
          <cell r="M26" t="str">
            <v>с.Бурашево</v>
          </cell>
          <cell r="N26" t="str">
            <v>с.Бурашево, Михаила Литвинова ул, 2А</v>
          </cell>
          <cell r="O26" t="str">
            <v>Аренда</v>
          </cell>
        </row>
        <row r="27">
          <cell r="A27" t="str">
            <v>30G1</v>
          </cell>
          <cell r="B27" t="str">
            <v>18937-Пятерочка</v>
          </cell>
          <cell r="C27" t="str">
            <v>18937</v>
          </cell>
          <cell r="D27" t="str">
            <v>X500/13SZ30G1</v>
          </cell>
          <cell r="E27" t="str">
            <v>E1033592</v>
          </cell>
          <cell r="F27" t="str">
            <v>ТС Пятерочка</v>
          </cell>
          <cell r="G27" t="str">
            <v>Северо-Запад</v>
          </cell>
          <cell r="H27" t="str">
            <v>Северо-Запад 1</v>
          </cell>
          <cell r="I27" t="str">
            <v>Кластер Северо-Запад 16 Карелия</v>
          </cell>
          <cell r="J27" t="str">
            <v>Республика Карелия</v>
          </cell>
          <cell r="K27" t="str">
            <v>12.03.2020</v>
          </cell>
          <cell r="L27" t="str">
            <v>185007</v>
          </cell>
          <cell r="M27" t="str">
            <v>г.Петрозаводск</v>
          </cell>
          <cell r="N27" t="str">
            <v>г.Петрозаводск, Плеханова ул, 31</v>
          </cell>
          <cell r="O27" t="str">
            <v>Аренда</v>
          </cell>
        </row>
        <row r="28">
          <cell r="A28" t="str">
            <v>30HQ</v>
          </cell>
          <cell r="B28" t="str">
            <v>17841-Пятерочка</v>
          </cell>
          <cell r="C28" t="str">
            <v>17841</v>
          </cell>
          <cell r="D28" t="str">
            <v>X500/13SZ30HQ</v>
          </cell>
          <cell r="E28" t="str">
            <v>E1033724</v>
          </cell>
          <cell r="F28" t="str">
            <v>ТС Пятерочка</v>
          </cell>
          <cell r="G28" t="str">
            <v>Северо-Запад</v>
          </cell>
          <cell r="H28" t="str">
            <v>Северо-Запад 2</v>
          </cell>
          <cell r="I28" t="str">
            <v>Кластер Северо-Запад 06 Великие Луки</v>
          </cell>
          <cell r="J28" t="str">
            <v>Псковская обл.</v>
          </cell>
          <cell r="K28" t="str">
            <v>03.03.2020</v>
          </cell>
          <cell r="L28" t="str">
            <v>182112</v>
          </cell>
          <cell r="M28" t="str">
            <v>г.Великие Луки</v>
          </cell>
          <cell r="N28" t="str">
            <v>г.Великие Луки, Ставского ул, 62/13</v>
          </cell>
          <cell r="O28" t="str">
            <v>Аренда</v>
          </cell>
        </row>
        <row r="29">
          <cell r="A29" t="str">
            <v>30IQ</v>
          </cell>
          <cell r="B29" t="str">
            <v>15404-Пятерочка</v>
          </cell>
          <cell r="C29" t="str">
            <v>15404</v>
          </cell>
          <cell r="D29" t="str">
            <v>X500/13SZ30IQ</v>
          </cell>
          <cell r="E29" t="str">
            <v>E1033961</v>
          </cell>
          <cell r="F29" t="str">
            <v>ТС Пятерочка</v>
          </cell>
          <cell r="G29" t="str">
            <v>Северо-Запад</v>
          </cell>
          <cell r="H29" t="str">
            <v>Северо-Запад 2</v>
          </cell>
          <cell r="I29" t="str">
            <v>Кластер Северо-Запад 02 ЛО-Гатчина</v>
          </cell>
          <cell r="J29" t="str">
            <v>Ленинградская обл.</v>
          </cell>
          <cell r="K29" t="str">
            <v>05.03.2020</v>
          </cell>
          <cell r="L29" t="str">
            <v>188300</v>
          </cell>
          <cell r="M29" t="str">
            <v>г.Гатчина</v>
          </cell>
          <cell r="N29" t="str">
            <v>г.Гатчина, Урицкого ул, 21А</v>
          </cell>
          <cell r="O29" t="str">
            <v>Аренда</v>
          </cell>
        </row>
        <row r="30">
          <cell r="A30" t="str">
            <v>30IT</v>
          </cell>
          <cell r="B30" t="str">
            <v>19091-Пятерочка</v>
          </cell>
          <cell r="C30" t="str">
            <v>19091</v>
          </cell>
          <cell r="D30" t="str">
            <v>X500/13SZ30IT</v>
          </cell>
          <cell r="E30" t="str">
            <v>E1033955</v>
          </cell>
          <cell r="F30" t="str">
            <v>ТС Пятерочка</v>
          </cell>
          <cell r="G30" t="str">
            <v>Северо-Запад</v>
          </cell>
          <cell r="H30" t="str">
            <v>Северо-Запад 3</v>
          </cell>
          <cell r="I30" t="str">
            <v>Кластер Северо-Запад 05 Тосно</v>
          </cell>
          <cell r="J30" t="str">
            <v>г. Санкт-Петербург</v>
          </cell>
          <cell r="K30" t="str">
            <v>06.03.2020</v>
          </cell>
          <cell r="L30" t="str">
            <v>196158</v>
          </cell>
          <cell r="M30" t="str">
            <v>г.Санкт-Петербург</v>
          </cell>
          <cell r="N30" t="str">
            <v>г.Санкт-Петербург, Космонавтов пр-кт, 63 к1лАп16-Н</v>
          </cell>
          <cell r="O30" t="str">
            <v>Аренда</v>
          </cell>
        </row>
        <row r="31">
          <cell r="A31" t="str">
            <v>30KX</v>
          </cell>
          <cell r="B31" t="str">
            <v>19173-Пятерочка</v>
          </cell>
          <cell r="C31" t="str">
            <v>19173</v>
          </cell>
          <cell r="D31" t="str">
            <v>X500/13SZ30KX</v>
          </cell>
          <cell r="E31" t="str">
            <v>E1034125</v>
          </cell>
          <cell r="F31" t="str">
            <v>ТС Пятерочка</v>
          </cell>
          <cell r="G31" t="str">
            <v>Северо-Запад</v>
          </cell>
          <cell r="H31" t="str">
            <v>Северо-Запад 2</v>
          </cell>
          <cell r="I31" t="str">
            <v>Кластер Северо-Запад 04 Новгород</v>
          </cell>
          <cell r="J31" t="str">
            <v>Новгородская обл.</v>
          </cell>
          <cell r="K31" t="str">
            <v>29.02.2020</v>
          </cell>
          <cell r="L31" t="str">
            <v>173021</v>
          </cell>
          <cell r="M31" t="str">
            <v>г.Великий Новгород</v>
          </cell>
          <cell r="N31" t="str">
            <v>г.Великий Новгород, Кочетова ул, 6 к.2</v>
          </cell>
          <cell r="O31" t="str">
            <v>Аренда</v>
          </cell>
        </row>
        <row r="32">
          <cell r="A32" t="str">
            <v>30L3</v>
          </cell>
          <cell r="B32" t="str">
            <v>19164-Пятерочка</v>
          </cell>
          <cell r="C32" t="str">
            <v>19164</v>
          </cell>
          <cell r="D32" t="str">
            <v>X500/13SZ30L3</v>
          </cell>
          <cell r="E32" t="str">
            <v>E1034098</v>
          </cell>
          <cell r="F32" t="str">
            <v>ТС Пятерочка</v>
          </cell>
          <cell r="G32" t="str">
            <v>Северо-Запад</v>
          </cell>
          <cell r="H32" t="str">
            <v>Северо-Запад 1</v>
          </cell>
          <cell r="I32" t="str">
            <v>Кластер Северо-Запад 20 Калининград</v>
          </cell>
          <cell r="J32" t="str">
            <v>Калининградская обл.</v>
          </cell>
          <cell r="K32" t="str">
            <v>26.06.2020</v>
          </cell>
          <cell r="L32" t="str">
            <v>236016</v>
          </cell>
          <cell r="M32" t="str">
            <v>г.Калининград</v>
          </cell>
          <cell r="N32" t="str">
            <v>г.Калининград, Старшины Дадаева ул, 62 ч.перв.эт</v>
          </cell>
          <cell r="O32" t="str">
            <v>Аренда</v>
          </cell>
        </row>
        <row r="33">
          <cell r="A33" t="str">
            <v>30M4</v>
          </cell>
          <cell r="B33" t="str">
            <v>17782-Пятерочка</v>
          </cell>
          <cell r="C33" t="str">
            <v>17782</v>
          </cell>
          <cell r="D33" t="str">
            <v>X500/13CT30M4</v>
          </cell>
          <cell r="E33" t="str">
            <v>E1031607</v>
          </cell>
          <cell r="F33" t="str">
            <v>ТС Пятерочка</v>
          </cell>
          <cell r="G33" t="str">
            <v>Северо-Запад</v>
          </cell>
          <cell r="H33" t="str">
            <v>Северо-Запад 2</v>
          </cell>
          <cell r="I33" t="str">
            <v>Кластер Северо-Запад 07 Тверь-Центр</v>
          </cell>
          <cell r="J33" t="str">
            <v>Тверская обл.</v>
          </cell>
          <cell r="K33" t="str">
            <v>06.03.2020</v>
          </cell>
          <cell r="L33" t="str">
            <v>171158</v>
          </cell>
          <cell r="M33" t="str">
            <v>г.Вышний Волочек</v>
          </cell>
          <cell r="N33" t="str">
            <v>г.Вышний Волочек, Рабочая ул, 81</v>
          </cell>
          <cell r="O33" t="str">
            <v>Аренда</v>
          </cell>
        </row>
        <row r="34">
          <cell r="A34" t="str">
            <v>30MK</v>
          </cell>
          <cell r="B34" t="str">
            <v>19166-Пятерочка</v>
          </cell>
          <cell r="C34" t="str">
            <v>19166</v>
          </cell>
          <cell r="D34" t="str">
            <v>X500/13SZ30MK</v>
          </cell>
          <cell r="E34" t="str">
            <v>E1034100</v>
          </cell>
          <cell r="F34" t="str">
            <v>ТС Пятерочка</v>
          </cell>
          <cell r="G34" t="str">
            <v>Северо-Запад</v>
          </cell>
          <cell r="H34" t="str">
            <v>Северо-Запад 1</v>
          </cell>
          <cell r="I34" t="str">
            <v>Кластер Северо-Запад 20 Калининград</v>
          </cell>
          <cell r="J34" t="str">
            <v>Калининградская обл.</v>
          </cell>
          <cell r="K34" t="str">
            <v>31.10.2020</v>
          </cell>
          <cell r="L34" t="str">
            <v>236044</v>
          </cell>
          <cell r="M34" t="str">
            <v>г.Калининград</v>
          </cell>
          <cell r="N34" t="str">
            <v>г.Калининград, Интернациональная ул, 59 п.7п.6,7,8</v>
          </cell>
          <cell r="O34" t="str">
            <v>Аренда</v>
          </cell>
        </row>
        <row r="35">
          <cell r="A35" t="str">
            <v>30N7</v>
          </cell>
          <cell r="B35" t="str">
            <v>19117-Пятерочка</v>
          </cell>
          <cell r="C35" t="str">
            <v>19117</v>
          </cell>
          <cell r="D35" t="str">
            <v>X500/13CT30N7</v>
          </cell>
          <cell r="E35" t="str">
            <v>E1036578</v>
          </cell>
          <cell r="F35" t="str">
            <v>ТС Пятерочка</v>
          </cell>
          <cell r="G35" t="str">
            <v>Северо-Запад</v>
          </cell>
          <cell r="H35" t="str">
            <v>Северо-Запад 2</v>
          </cell>
          <cell r="I35" t="str">
            <v>Кластер Северо-Запад 08 Тверь-Восток</v>
          </cell>
          <cell r="J35" t="str">
            <v>Тверская обл.</v>
          </cell>
          <cell r="K35" t="str">
            <v>10.03.2020</v>
          </cell>
          <cell r="L35" t="str">
            <v>170034</v>
          </cell>
          <cell r="M35" t="str">
            <v>г.Тверь</v>
          </cell>
          <cell r="N35" t="str">
            <v>г.Тверь, Чайковского пр-кт, 9 п.10</v>
          </cell>
          <cell r="O35" t="str">
            <v>Аренда</v>
          </cell>
        </row>
        <row r="36">
          <cell r="A36" t="str">
            <v>30N8</v>
          </cell>
          <cell r="B36" t="str">
            <v>19029-Пятерочка</v>
          </cell>
          <cell r="C36" t="str">
            <v>19029</v>
          </cell>
          <cell r="D36" t="str">
            <v>X500/13SZ30N8</v>
          </cell>
          <cell r="E36" t="str">
            <v>E1034976</v>
          </cell>
          <cell r="F36" t="str">
            <v>ТС Пятерочка</v>
          </cell>
          <cell r="G36" t="str">
            <v>Северо-Запад</v>
          </cell>
          <cell r="H36" t="str">
            <v>Северо-Запад 1</v>
          </cell>
          <cell r="I36" t="str">
            <v>Кластер Северо-Запад 20 Калининград</v>
          </cell>
          <cell r="J36" t="str">
            <v>Калининградская обл.</v>
          </cell>
          <cell r="K36" t="str">
            <v>26.06.2020</v>
          </cell>
          <cell r="L36" t="str">
            <v>238326</v>
          </cell>
          <cell r="M36" t="str">
            <v>г.Зеленоградск</v>
          </cell>
          <cell r="N36" t="str">
            <v>г.Зеленоградск, Московская ул, 74 п.9</v>
          </cell>
          <cell r="O36" t="str">
            <v>Аренда</v>
          </cell>
        </row>
        <row r="37">
          <cell r="A37" t="str">
            <v>30NU</v>
          </cell>
          <cell r="B37" t="str">
            <v>18950-Пятерочка</v>
          </cell>
          <cell r="C37" t="str">
            <v>18950</v>
          </cell>
          <cell r="D37" t="str">
            <v>X500/13CT30NU</v>
          </cell>
          <cell r="E37" t="str">
            <v>E1037445</v>
          </cell>
          <cell r="F37" t="str">
            <v>ТС Пятерочка</v>
          </cell>
          <cell r="G37" t="str">
            <v>Северо-Запад</v>
          </cell>
          <cell r="H37" t="str">
            <v>Северо-Запад 2</v>
          </cell>
          <cell r="I37" t="str">
            <v>Кластер Северо-Запад 08 Тверь-Восток</v>
          </cell>
          <cell r="J37" t="str">
            <v>Тверская обл.</v>
          </cell>
          <cell r="K37" t="str">
            <v>28.03.2020</v>
          </cell>
          <cell r="L37" t="str">
            <v>170001</v>
          </cell>
          <cell r="M37" t="str">
            <v>г.Тверь</v>
          </cell>
          <cell r="N37" t="str">
            <v>г.Тверь, Затверецкий б-р,Третьяковский пер, 104/18,20</v>
          </cell>
          <cell r="O37" t="str">
            <v>Аренда</v>
          </cell>
        </row>
        <row r="38">
          <cell r="A38" t="str">
            <v>30NV</v>
          </cell>
          <cell r="B38" t="str">
            <v>18644-Пятерочка</v>
          </cell>
          <cell r="C38" t="str">
            <v>18644</v>
          </cell>
          <cell r="D38" t="str">
            <v>X500/13SZ30NV</v>
          </cell>
          <cell r="E38" t="str">
            <v>E1037433</v>
          </cell>
          <cell r="F38" t="str">
            <v>ТС Пятерочка</v>
          </cell>
          <cell r="G38" t="str">
            <v>Северо-Запад</v>
          </cell>
          <cell r="H38" t="str">
            <v>Северо-Запад 3</v>
          </cell>
          <cell r="I38" t="str">
            <v>Кластер Северо-Запад 19 СПБ-Охта</v>
          </cell>
          <cell r="J38" t="str">
            <v>г. Санкт-Петербург</v>
          </cell>
          <cell r="K38" t="str">
            <v>31.03.2020</v>
          </cell>
          <cell r="L38" t="str">
            <v>192012</v>
          </cell>
          <cell r="M38" t="str">
            <v>г.Санкт-Петербург</v>
          </cell>
          <cell r="N38" t="str">
            <v>г.Санкт-Петербург, Бабушкина ул, 82 лит.А,п1-Н</v>
          </cell>
          <cell r="O38" t="str">
            <v>Аренда</v>
          </cell>
        </row>
        <row r="39">
          <cell r="A39" t="str">
            <v>30O1</v>
          </cell>
          <cell r="B39" t="str">
            <v>19273-Пятерочка</v>
          </cell>
          <cell r="C39" t="str">
            <v>19273</v>
          </cell>
          <cell r="D39" t="str">
            <v>X500/13SZ30O1</v>
          </cell>
          <cell r="E39" t="str">
            <v>E1037446</v>
          </cell>
          <cell r="F39" t="str">
            <v>ТС Пятерочка</v>
          </cell>
          <cell r="G39" t="str">
            <v>Северо-Запад</v>
          </cell>
          <cell r="H39" t="str">
            <v>Северо-Запад 2</v>
          </cell>
          <cell r="I39" t="str">
            <v>Кластер Северо-Запад 04 Новгород</v>
          </cell>
          <cell r="J39" t="str">
            <v>Новгородская обл.</v>
          </cell>
          <cell r="K39" t="str">
            <v>14.04.2020</v>
          </cell>
          <cell r="L39" t="str">
            <v>173020</v>
          </cell>
          <cell r="M39" t="str">
            <v>г.Великий Новгород</v>
          </cell>
          <cell r="N39" t="str">
            <v>г.Великий Новгород, Большая Московская ул, 112</v>
          </cell>
          <cell r="O39" t="str">
            <v>Аренда</v>
          </cell>
        </row>
        <row r="40">
          <cell r="A40" t="str">
            <v>30ON</v>
          </cell>
          <cell r="B40" t="str">
            <v>19289-Пятерочка</v>
          </cell>
          <cell r="C40" t="str">
            <v>19289</v>
          </cell>
          <cell r="D40" t="str">
            <v>X500/13SZ30ON</v>
          </cell>
          <cell r="E40" t="str">
            <v>E1037458</v>
          </cell>
          <cell r="F40" t="str">
            <v>ТС Пятерочка</v>
          </cell>
          <cell r="G40" t="str">
            <v>Северо-Запад</v>
          </cell>
          <cell r="H40" t="str">
            <v>Северо-Запад 1</v>
          </cell>
          <cell r="I40" t="str">
            <v>Кластер Северо-Запад 20 Калининград</v>
          </cell>
          <cell r="J40" t="str">
            <v>Калининградская обл.</v>
          </cell>
          <cell r="K40" t="str">
            <v>26.06.2020</v>
          </cell>
          <cell r="L40" t="str">
            <v>236003</v>
          </cell>
          <cell r="M40" t="str">
            <v>г.Калининград</v>
          </cell>
          <cell r="N40" t="str">
            <v>г.Калининград, Московский пр-кт, 257 1э.п.59А</v>
          </cell>
          <cell r="O40" t="str">
            <v>Аренда</v>
          </cell>
        </row>
        <row r="41">
          <cell r="A41" t="str">
            <v>30P2</v>
          </cell>
          <cell r="B41" t="str">
            <v>18280-Пятерочка</v>
          </cell>
          <cell r="C41" t="str">
            <v>18280</v>
          </cell>
          <cell r="D41" t="str">
            <v>X500/13SZ30P2</v>
          </cell>
          <cell r="E41" t="str">
            <v>E1037486</v>
          </cell>
          <cell r="F41" t="str">
            <v>ТС Пятерочка</v>
          </cell>
          <cell r="G41" t="str">
            <v>Северо-Запад</v>
          </cell>
          <cell r="H41" t="str">
            <v>Северо-Запад 1</v>
          </cell>
          <cell r="I41" t="str">
            <v>Кластер Северо-Запад 21 Апатиты</v>
          </cell>
          <cell r="J41" t="str">
            <v>Мурманская обл.</v>
          </cell>
          <cell r="K41" t="str">
            <v>31.03.2020</v>
          </cell>
          <cell r="L41" t="str">
            <v>184592</v>
          </cell>
          <cell r="M41" t="str">
            <v>с.Ловозеро</v>
          </cell>
          <cell r="N41" t="str">
            <v>с.Ловозеро, Вокуева ул, 11</v>
          </cell>
          <cell r="O41" t="str">
            <v>Аренда</v>
          </cell>
        </row>
        <row r="42">
          <cell r="A42" t="str">
            <v>30PP</v>
          </cell>
          <cell r="B42" t="str">
            <v>19342-Пятерочка</v>
          </cell>
          <cell r="C42" t="str">
            <v>19342</v>
          </cell>
          <cell r="D42" t="str">
            <v>X500/13SZ30PP</v>
          </cell>
          <cell r="E42" t="str">
            <v>E1037601</v>
          </cell>
          <cell r="F42" t="str">
            <v>ТС Пятерочка</v>
          </cell>
          <cell r="G42" t="str">
            <v>Северо-Запад</v>
          </cell>
          <cell r="H42" t="str">
            <v>Северо-Запад 1</v>
          </cell>
          <cell r="I42" t="str">
            <v>Кластер Северо-Запад 16 Карелия</v>
          </cell>
          <cell r="J42" t="str">
            <v>Республика Карелия</v>
          </cell>
          <cell r="K42" t="str">
            <v>30.04.2020</v>
          </cell>
          <cell r="L42" t="str">
            <v>185034</v>
          </cell>
          <cell r="M42" t="str">
            <v>г.Петрозаводск</v>
          </cell>
          <cell r="N42" t="str">
            <v>г.Петрозаводск, Кемская (Ключевая р-н) ул, 3</v>
          </cell>
          <cell r="O42" t="str">
            <v>Аренда</v>
          </cell>
        </row>
        <row r="43">
          <cell r="A43" t="str">
            <v>30QA</v>
          </cell>
          <cell r="B43" t="str">
            <v>19366-Пятерочка</v>
          </cell>
          <cell r="C43" t="str">
            <v>19366</v>
          </cell>
          <cell r="D43" t="str">
            <v>X500/13CT30QA</v>
          </cell>
          <cell r="E43" t="str">
            <v>E1037672</v>
          </cell>
          <cell r="F43" t="str">
            <v>ТС Пятерочка</v>
          </cell>
          <cell r="G43" t="str">
            <v>Северо-Запад</v>
          </cell>
          <cell r="H43" t="str">
            <v>Северо-Запад 2</v>
          </cell>
          <cell r="I43" t="str">
            <v>Кластер Северо-Запад 07 Тверь-Центр</v>
          </cell>
          <cell r="J43" t="str">
            <v>Тверская обл.</v>
          </cell>
          <cell r="K43" t="str">
            <v>31.08.2020</v>
          </cell>
          <cell r="L43" t="str">
            <v>172003</v>
          </cell>
          <cell r="M43" t="str">
            <v>г.Торжок</v>
          </cell>
          <cell r="N43" t="str">
            <v>г.Торжок, Ленинградское ш, 16 п.90</v>
          </cell>
          <cell r="O43" t="str">
            <v>Аренда</v>
          </cell>
        </row>
        <row r="44">
          <cell r="A44" t="str">
            <v>30QE</v>
          </cell>
          <cell r="B44" t="str">
            <v>19346-Пятерочка</v>
          </cell>
          <cell r="C44" t="str">
            <v>19346</v>
          </cell>
          <cell r="D44" t="str">
            <v>X500/13SZ30QE</v>
          </cell>
          <cell r="E44" t="str">
            <v>E1037588</v>
          </cell>
          <cell r="F44" t="str">
            <v>ТС Пятерочка</v>
          </cell>
          <cell r="G44" t="str">
            <v>Северо-Запад</v>
          </cell>
          <cell r="H44" t="str">
            <v>Северо-Запад 1</v>
          </cell>
          <cell r="I44" t="str">
            <v>Кластер Северо-Запад 20 Калининград</v>
          </cell>
          <cell r="J44" t="str">
            <v>Калининградская обл.</v>
          </cell>
          <cell r="K44" t="str">
            <v>26.06.2020</v>
          </cell>
          <cell r="L44" t="str">
            <v>238150</v>
          </cell>
          <cell r="M44" t="str">
            <v>г.Черняховск</v>
          </cell>
          <cell r="N44" t="str">
            <v>г.Черняховск, Спортивная ул, 1 1эп5А</v>
          </cell>
          <cell r="O44" t="str">
            <v>Аренда</v>
          </cell>
        </row>
        <row r="45">
          <cell r="A45" t="str">
            <v>30RY</v>
          </cell>
          <cell r="B45" t="str">
            <v>19435-Пятерочка</v>
          </cell>
          <cell r="C45" t="str">
            <v>19435</v>
          </cell>
          <cell r="D45" t="str">
            <v>X500/13SZ30RY</v>
          </cell>
          <cell r="E45" t="str">
            <v>E1037818</v>
          </cell>
          <cell r="F45" t="str">
            <v>ТС Пятерочка</v>
          </cell>
          <cell r="G45" t="str">
            <v>Северо-Запад</v>
          </cell>
          <cell r="H45" t="str">
            <v>Северо-Запад 1</v>
          </cell>
          <cell r="I45" t="str">
            <v>Кластер Северо-Запад 16 Карелия</v>
          </cell>
          <cell r="J45" t="str">
            <v>Республика Карелия</v>
          </cell>
          <cell r="K45" t="str">
            <v>08.06.2020</v>
          </cell>
          <cell r="L45" t="str">
            <v>185005</v>
          </cell>
          <cell r="M45" t="str">
            <v>г.Петрозаводск, Зарека р-н</v>
          </cell>
          <cell r="N45" t="str">
            <v>г.Петрозаводск, Зарека р-н, Луначарского ул, 19 п.1-Н,2-Н</v>
          </cell>
          <cell r="O45" t="str">
            <v>Аренда</v>
          </cell>
        </row>
        <row r="46">
          <cell r="A46" t="str">
            <v>30RZ</v>
          </cell>
          <cell r="B46" t="str">
            <v>18874-Пятерочка</v>
          </cell>
          <cell r="C46" t="str">
            <v>18874</v>
          </cell>
          <cell r="D46" t="str">
            <v>X500/13CT30RZ</v>
          </cell>
          <cell r="E46" t="str">
            <v>E1037812</v>
          </cell>
          <cell r="F46" t="str">
            <v>ТС Пятерочка</v>
          </cell>
          <cell r="G46" t="str">
            <v>Северо-Запад</v>
          </cell>
          <cell r="H46" t="str">
            <v>Северо-Запад 2</v>
          </cell>
          <cell r="I46" t="str">
            <v>Кластер Северо-Запад 08 Тверь-Восток</v>
          </cell>
          <cell r="J46" t="str">
            <v>Тверская обл.</v>
          </cell>
          <cell r="K46" t="str">
            <v>30.04.2020</v>
          </cell>
          <cell r="L46" t="str">
            <v>170002</v>
          </cell>
          <cell r="M46" t="str">
            <v>г.Тверь</v>
          </cell>
          <cell r="N46" t="str">
            <v>г.Тверь, Чайковского пр-кт, 37 п.II</v>
          </cell>
          <cell r="O46" t="str">
            <v>Аренда</v>
          </cell>
        </row>
        <row r="47">
          <cell r="A47" t="str">
            <v>30S0</v>
          </cell>
          <cell r="B47" t="str">
            <v>17508-Пятерочка</v>
          </cell>
          <cell r="C47" t="str">
            <v>17508</v>
          </cell>
          <cell r="D47" t="str">
            <v>X500/13SZ30S0</v>
          </cell>
          <cell r="E47" t="str">
            <v>E1037805</v>
          </cell>
          <cell r="F47" t="str">
            <v>ТС Пятерочка</v>
          </cell>
          <cell r="G47" t="str">
            <v>Северо-Запад</v>
          </cell>
          <cell r="H47" t="str">
            <v>Северо-Запад 2</v>
          </cell>
          <cell r="I47" t="str">
            <v>Кластер Северо-Запад 03 Псков</v>
          </cell>
          <cell r="J47" t="str">
            <v>Псковская обл.</v>
          </cell>
          <cell r="K47" t="str">
            <v>30.04.2020</v>
          </cell>
          <cell r="L47" t="str">
            <v>181000</v>
          </cell>
          <cell r="M47" t="str">
            <v>гп.Плюсса, г.Плюсса</v>
          </cell>
          <cell r="N47" t="str">
            <v>гп.Плюсса, г.Плюсса, Ленина ул</v>
          </cell>
          <cell r="O47" t="str">
            <v>Аренда</v>
          </cell>
        </row>
        <row r="48">
          <cell r="A48" t="str">
            <v>30S3</v>
          </cell>
          <cell r="B48" t="str">
            <v>19389-Пятерочка</v>
          </cell>
          <cell r="C48" t="str">
            <v>19389</v>
          </cell>
          <cell r="D48" t="str">
            <v>X500/13CT30S3</v>
          </cell>
          <cell r="E48" t="str">
            <v>E1037819</v>
          </cell>
          <cell r="F48" t="str">
            <v>ТС Пятерочка</v>
          </cell>
          <cell r="G48" t="str">
            <v>Северо-Запад</v>
          </cell>
          <cell r="H48" t="str">
            <v>Северо-Запад 2</v>
          </cell>
          <cell r="I48" t="str">
            <v>Кластер Северо-Запад 09 Тверь-Запад</v>
          </cell>
          <cell r="J48" t="str">
            <v>Тверская обл.</v>
          </cell>
          <cell r="K48" t="str">
            <v>21.05.2020</v>
          </cell>
          <cell r="L48" t="str">
            <v>172735</v>
          </cell>
          <cell r="M48" t="str">
            <v>г.Осташков</v>
          </cell>
          <cell r="N48" t="str">
            <v>г.Осташков, Володарского ул, 43</v>
          </cell>
          <cell r="O48" t="str">
            <v>Аренда</v>
          </cell>
        </row>
        <row r="49">
          <cell r="A49" t="str">
            <v>30SS</v>
          </cell>
          <cell r="B49" t="str">
            <v>19292-Пятерочка</v>
          </cell>
          <cell r="C49" t="str">
            <v>19292</v>
          </cell>
          <cell r="D49" t="str">
            <v>X500/13CT30SS</v>
          </cell>
          <cell r="E49" t="str">
            <v>E1037935</v>
          </cell>
          <cell r="F49" t="str">
            <v>ТС Пятерочка</v>
          </cell>
          <cell r="G49" t="str">
            <v>Северо-Запад</v>
          </cell>
          <cell r="H49" t="str">
            <v>Северо-Запад 2</v>
          </cell>
          <cell r="I49" t="str">
            <v>Кластер Северо-Запад 07 Тверь-Центр</v>
          </cell>
          <cell r="J49" t="str">
            <v>Тверская обл.</v>
          </cell>
          <cell r="K49" t="str">
            <v>30.04.2020</v>
          </cell>
          <cell r="L49" t="str">
            <v>170001</v>
          </cell>
          <cell r="M49" t="str">
            <v>г.Тверь</v>
          </cell>
          <cell r="N49" t="str">
            <v>г.Тверь, Ногина б-р, 5 п.I</v>
          </cell>
          <cell r="O49" t="str">
            <v>Аренда</v>
          </cell>
        </row>
        <row r="50">
          <cell r="A50" t="str">
            <v>30ST</v>
          </cell>
          <cell r="B50" t="str">
            <v>19432-Пятерочка</v>
          </cell>
          <cell r="C50" t="str">
            <v>19432</v>
          </cell>
          <cell r="D50" t="str">
            <v>X500/13SZ30ST</v>
          </cell>
          <cell r="E50" t="str">
            <v>E1037829</v>
          </cell>
          <cell r="F50" t="str">
            <v>ТС Пятерочка</v>
          </cell>
          <cell r="G50" t="str">
            <v>Северо-Запад</v>
          </cell>
          <cell r="H50" t="str">
            <v>Северо-Запад 2</v>
          </cell>
          <cell r="I50" t="str">
            <v>Кластер Северо-Запад 04 Новгород</v>
          </cell>
          <cell r="J50" t="str">
            <v>Новгородская обл.</v>
          </cell>
          <cell r="K50" t="str">
            <v>15.05.2020</v>
          </cell>
          <cell r="L50" t="str">
            <v>173024</v>
          </cell>
          <cell r="M50" t="str">
            <v>г.Великий Новгород</v>
          </cell>
          <cell r="N50" t="str">
            <v>г.Великий Новгород, Александра Корсунова пр-кт, 53/1</v>
          </cell>
          <cell r="O50" t="str">
            <v>Аренда</v>
          </cell>
        </row>
        <row r="51">
          <cell r="A51" t="str">
            <v>30T9</v>
          </cell>
          <cell r="B51" t="str">
            <v>19494-Пятерочка</v>
          </cell>
          <cell r="C51" t="str">
            <v>19494</v>
          </cell>
          <cell r="D51" t="str">
            <v>X500/13SZ30T9</v>
          </cell>
          <cell r="E51" t="str">
            <v>E1037949</v>
          </cell>
          <cell r="F51" t="str">
            <v>ТС Пятерочка</v>
          </cell>
          <cell r="G51" t="str">
            <v>Северо-Запад</v>
          </cell>
          <cell r="H51" t="str">
            <v>Северо-Запад 1</v>
          </cell>
          <cell r="I51" t="str">
            <v>Кластер Северо-Запад 16 Карелия</v>
          </cell>
          <cell r="J51" t="str">
            <v>Республика Карелия</v>
          </cell>
          <cell r="K51" t="str">
            <v>22.05.2020</v>
          </cell>
          <cell r="L51" t="str">
            <v>185014</v>
          </cell>
          <cell r="M51" t="str">
            <v>г.Петрозаводск</v>
          </cell>
          <cell r="N51" t="str">
            <v>г.Петрозаводск, Лососинское (Древлянка р-н) ш, 50</v>
          </cell>
          <cell r="O51" t="str">
            <v>Аренда</v>
          </cell>
        </row>
        <row r="52">
          <cell r="A52" t="str">
            <v>30XG</v>
          </cell>
          <cell r="B52" t="str">
            <v>19641-Пятерочка</v>
          </cell>
          <cell r="C52" t="str">
            <v>19641</v>
          </cell>
          <cell r="D52" t="str">
            <v>X500/13SZ30XG</v>
          </cell>
          <cell r="E52" t="str">
            <v>E1038496</v>
          </cell>
          <cell r="F52" t="str">
            <v>ТС Пятерочка</v>
          </cell>
          <cell r="G52" t="str">
            <v>Северо-Запад</v>
          </cell>
          <cell r="H52" t="str">
            <v>Северо-Запад 1</v>
          </cell>
          <cell r="I52" t="str">
            <v>Кластер Северо-Запад 15 Мурманск</v>
          </cell>
          <cell r="J52" t="str">
            <v>Мурманская обл.</v>
          </cell>
          <cell r="K52" t="str">
            <v>23.06.2020</v>
          </cell>
          <cell r="L52" t="str">
            <v>183032</v>
          </cell>
          <cell r="M52" t="str">
            <v>г.Мурманск</v>
          </cell>
          <cell r="N52" t="str">
            <v>г.Мурманск, Кольский пр-кт, 18</v>
          </cell>
          <cell r="O52" t="str">
            <v>Аренда</v>
          </cell>
        </row>
        <row r="53">
          <cell r="A53" t="str">
            <v>30XI</v>
          </cell>
          <cell r="B53" t="str">
            <v>18600-Пятерочка</v>
          </cell>
          <cell r="C53" t="str">
            <v>18600</v>
          </cell>
          <cell r="D53" t="str">
            <v>X500/13SZ30XI</v>
          </cell>
          <cell r="E53" t="str">
            <v>E1038514</v>
          </cell>
          <cell r="F53" t="str">
            <v>ТС Пятерочка</v>
          </cell>
          <cell r="G53" t="str">
            <v>Северо-Запад</v>
          </cell>
          <cell r="H53" t="str">
            <v>Северо-Запад 1</v>
          </cell>
          <cell r="I53" t="str">
            <v>Кластер Северо-Запад 21 Апатиты</v>
          </cell>
          <cell r="J53" t="str">
            <v>Мурманская обл.</v>
          </cell>
          <cell r="K53" t="str">
            <v>23.07.2020</v>
          </cell>
          <cell r="L53" t="str">
            <v>184042</v>
          </cell>
          <cell r="M53" t="str">
            <v>г.Кандалакша</v>
          </cell>
          <cell r="N53" t="str">
            <v>г.Кандалакша, Данилова ул, 1</v>
          </cell>
          <cell r="O53" t="str">
            <v>Аренда</v>
          </cell>
        </row>
        <row r="54">
          <cell r="A54" t="str">
            <v>30XJ</v>
          </cell>
          <cell r="B54" t="str">
            <v>19662-Пятерочка</v>
          </cell>
          <cell r="C54" t="str">
            <v>19662</v>
          </cell>
          <cell r="D54" t="str">
            <v>X500/13SZ30XJ</v>
          </cell>
          <cell r="E54" t="str">
            <v>E1038529</v>
          </cell>
          <cell r="F54" t="str">
            <v>ТС Пятерочка</v>
          </cell>
          <cell r="G54" t="str">
            <v>Северо-Запад</v>
          </cell>
          <cell r="H54" t="str">
            <v>Северо-Запад 1</v>
          </cell>
          <cell r="I54" t="str">
            <v>Кластер Северо-Запад 15 Мурманск</v>
          </cell>
          <cell r="J54" t="str">
            <v>Мурманская обл.</v>
          </cell>
          <cell r="K54" t="str">
            <v>18.09.2020</v>
          </cell>
          <cell r="L54" t="str">
            <v>183032</v>
          </cell>
          <cell r="M54" t="str">
            <v>г.Мурманск</v>
          </cell>
          <cell r="N54" t="str">
            <v>г.Мурманск, Кольский пр-кт, 2</v>
          </cell>
          <cell r="O54" t="str">
            <v>Аренда</v>
          </cell>
        </row>
        <row r="55">
          <cell r="A55" t="str">
            <v>30XM</v>
          </cell>
          <cell r="B55" t="str">
            <v>19423-Пятерочка</v>
          </cell>
          <cell r="C55" t="str">
            <v>19423</v>
          </cell>
          <cell r="D55" t="str">
            <v>X500/13SZ30XM</v>
          </cell>
          <cell r="E55" t="str">
            <v>E1038205</v>
          </cell>
          <cell r="F55" t="str">
            <v>ТС Пятерочка</v>
          </cell>
          <cell r="G55" t="str">
            <v>Северо-Запад</v>
          </cell>
          <cell r="H55" t="str">
            <v>Северо-Запад 1</v>
          </cell>
          <cell r="I55" t="str">
            <v>Кластер Северо-Запад 16 Карелия</v>
          </cell>
          <cell r="J55" t="str">
            <v>Республика Карелия</v>
          </cell>
          <cell r="K55" t="str">
            <v>28.05.2020</v>
          </cell>
          <cell r="L55" t="str">
            <v>185026</v>
          </cell>
          <cell r="M55" t="str">
            <v>г.Петрозаводск</v>
          </cell>
          <cell r="N55" t="str">
            <v>г.Петрозаводск, Карельский (Кукковка р-н) пр-кт, 8</v>
          </cell>
          <cell r="O55" t="str">
            <v>Аренда</v>
          </cell>
        </row>
        <row r="56">
          <cell r="A56" t="str">
            <v>30XN</v>
          </cell>
          <cell r="B56" t="str">
            <v>19530-Пятерочка</v>
          </cell>
          <cell r="C56" t="str">
            <v>19530</v>
          </cell>
          <cell r="D56" t="str">
            <v>X500/13CT30XN</v>
          </cell>
          <cell r="E56" t="str">
            <v>E1038418</v>
          </cell>
          <cell r="F56" t="str">
            <v>ТС Пятерочка</v>
          </cell>
          <cell r="G56" t="str">
            <v>Северо-Запад</v>
          </cell>
          <cell r="H56" t="str">
            <v>Северо-Запад 2</v>
          </cell>
          <cell r="I56" t="str">
            <v>Кластер Северо-Запад 08 Тверь-Восток</v>
          </cell>
          <cell r="J56" t="str">
            <v>Тверская обл.</v>
          </cell>
          <cell r="K56" t="str">
            <v>27.07.2020</v>
          </cell>
          <cell r="L56" t="str">
            <v>170003</v>
          </cell>
          <cell r="M56" t="str">
            <v>г.Тверь</v>
          </cell>
          <cell r="N56" t="str">
            <v>г.Тверь, Петербургское ш, 50 пом.3</v>
          </cell>
          <cell r="O56" t="str">
            <v>Аренда</v>
          </cell>
        </row>
        <row r="57">
          <cell r="A57" t="str">
            <v>30XY</v>
          </cell>
          <cell r="B57" t="str">
            <v>18471-Пятерочка</v>
          </cell>
          <cell r="C57" t="str">
            <v>18471</v>
          </cell>
          <cell r="D57" t="str">
            <v>X500/13SZ30XY</v>
          </cell>
          <cell r="E57" t="str">
            <v>E1038199</v>
          </cell>
          <cell r="F57" t="str">
            <v>ТС Пятерочка</v>
          </cell>
          <cell r="G57" t="str">
            <v>Северо-Запад</v>
          </cell>
          <cell r="H57" t="str">
            <v>Северо-Запад 1</v>
          </cell>
          <cell r="I57" t="str">
            <v>Кластер Северо-Запад 21 Апатиты</v>
          </cell>
          <cell r="J57" t="str">
            <v>Мурманская обл.</v>
          </cell>
          <cell r="K57" t="str">
            <v>16.06.2020</v>
          </cell>
          <cell r="L57" t="str">
            <v>184230</v>
          </cell>
          <cell r="M57" t="str">
            <v>г.Полярные Зори</v>
          </cell>
          <cell r="N57" t="str">
            <v>г.Полярные Зори, Партизан Заполярья ул, 16</v>
          </cell>
          <cell r="O57" t="str">
            <v>Аренда</v>
          </cell>
        </row>
        <row r="58">
          <cell r="A58" t="str">
            <v>30Y3</v>
          </cell>
          <cell r="B58" t="str">
            <v>19390-Пятерочка</v>
          </cell>
          <cell r="C58" t="str">
            <v>19390</v>
          </cell>
          <cell r="D58" t="str">
            <v>X500/13SZ30Y3</v>
          </cell>
          <cell r="E58" t="str">
            <v>E1038536</v>
          </cell>
          <cell r="F58" t="str">
            <v>ТС Пятерочка</v>
          </cell>
          <cell r="G58" t="str">
            <v>Северо-Запад</v>
          </cell>
          <cell r="H58" t="str">
            <v>Северо-Запад 2</v>
          </cell>
          <cell r="I58" t="str">
            <v>Кластер Северо-Запад 04 Новгород</v>
          </cell>
          <cell r="J58" t="str">
            <v>Новгородская обл.</v>
          </cell>
          <cell r="K58" t="str">
            <v>28.05.2020</v>
          </cell>
          <cell r="L58" t="str">
            <v>173009</v>
          </cell>
          <cell r="M58" t="str">
            <v>г.Великий Новгород</v>
          </cell>
          <cell r="N58" t="str">
            <v>г.Великий Новгород, Псковская ул, 42</v>
          </cell>
          <cell r="O58" t="str">
            <v>Аренда</v>
          </cell>
        </row>
        <row r="59">
          <cell r="A59" t="str">
            <v>310Z</v>
          </cell>
          <cell r="B59" t="str">
            <v>16465-Пятерочка</v>
          </cell>
          <cell r="C59" t="str">
            <v>16465</v>
          </cell>
          <cell r="D59" t="str">
            <v>X500/13SZ310Z</v>
          </cell>
          <cell r="E59" t="str">
            <v>E1029700</v>
          </cell>
          <cell r="F59" t="str">
            <v>ТС Пятерочка</v>
          </cell>
          <cell r="G59" t="str">
            <v>Северо-Запад</v>
          </cell>
          <cell r="H59" t="str">
            <v>Северо-Запад 3</v>
          </cell>
          <cell r="I59" t="str">
            <v>Кластер Северо-Запад 10 СПБ-ЛО-Петергоф</v>
          </cell>
          <cell r="J59" t="str">
            <v>г. Санкт-Петербург</v>
          </cell>
          <cell r="K59" t="str">
            <v>26.02.2019</v>
          </cell>
          <cell r="L59" t="str">
            <v>198504</v>
          </cell>
          <cell r="M59" t="str">
            <v>г.Санкт-Петербург, г.Петергоф</v>
          </cell>
          <cell r="N59" t="str">
            <v>г.Санкт-Петербург, г.Петергоф, Чичеринская ул, 2 л.А,п.35-Н</v>
          </cell>
          <cell r="O59" t="str">
            <v>Аренда</v>
          </cell>
        </row>
        <row r="60">
          <cell r="A60" t="str">
            <v>311B</v>
          </cell>
          <cell r="B60" t="str">
            <v>13648-Пятерочка</v>
          </cell>
          <cell r="C60" t="str">
            <v>13648</v>
          </cell>
          <cell r="D60" t="str">
            <v>X500/13SZ311B</v>
          </cell>
          <cell r="E60" t="str">
            <v>E1029690</v>
          </cell>
          <cell r="F60" t="str">
            <v>ТС Пятерочка</v>
          </cell>
          <cell r="G60" t="str">
            <v>Северо-Запад</v>
          </cell>
          <cell r="H60" t="str">
            <v>Северо-Запад 3</v>
          </cell>
          <cell r="I60" t="str">
            <v>Кластер Северо-Запад 10 СПБ-ЛО-Петергоф</v>
          </cell>
          <cell r="J60" t="str">
            <v>Ленинградская обл.</v>
          </cell>
          <cell r="K60" t="str">
            <v>14.12.2018</v>
          </cell>
          <cell r="L60" t="str">
            <v>188480</v>
          </cell>
          <cell r="M60" t="str">
            <v>г.Кингисепп</v>
          </cell>
          <cell r="N60" t="str">
            <v>г.Кингисепп, Вокзальная ул, 18</v>
          </cell>
          <cell r="O60" t="str">
            <v>Аренда</v>
          </cell>
        </row>
        <row r="61">
          <cell r="A61" t="str">
            <v>311F</v>
          </cell>
          <cell r="B61" t="str">
            <v>16464-Пятерочка</v>
          </cell>
          <cell r="C61" t="str">
            <v>16464</v>
          </cell>
          <cell r="D61" t="str">
            <v>X500/13SZ311F</v>
          </cell>
          <cell r="E61" t="str">
            <v>E1029697</v>
          </cell>
          <cell r="F61" t="str">
            <v>ТС Пятерочка</v>
          </cell>
          <cell r="G61" t="str">
            <v>Северо-Запад</v>
          </cell>
          <cell r="H61" t="str">
            <v>Северо-Запад 1</v>
          </cell>
          <cell r="I61" t="str">
            <v>Кластер Северо-Запад 12 СПБ-ЛО-Всеволожс</v>
          </cell>
          <cell r="J61" t="str">
            <v>Ленинградская обл.</v>
          </cell>
          <cell r="K61" t="str">
            <v>21.12.2018</v>
          </cell>
          <cell r="L61" t="str">
            <v>188641</v>
          </cell>
          <cell r="M61" t="str">
            <v>г.Всеволожск</v>
          </cell>
          <cell r="N61" t="str">
            <v>г.Всеволожск, Христиновский пр-кт, 26</v>
          </cell>
          <cell r="O61" t="str">
            <v>Аренда</v>
          </cell>
        </row>
        <row r="62">
          <cell r="A62" t="str">
            <v>314G</v>
          </cell>
          <cell r="B62" t="str">
            <v>15109-Пятерочка</v>
          </cell>
          <cell r="C62" t="str">
            <v>15109</v>
          </cell>
          <cell r="D62" t="str">
            <v>X500/13SZ314G</v>
          </cell>
          <cell r="E62" t="str">
            <v>E1029669</v>
          </cell>
          <cell r="F62" t="str">
            <v>ТС Пятерочка</v>
          </cell>
          <cell r="G62" t="str">
            <v>Северо-Запад</v>
          </cell>
          <cell r="H62" t="str">
            <v>Северо-Запад 1</v>
          </cell>
          <cell r="I62" t="str">
            <v>Кластер Северо-Запад 15 Мурманск</v>
          </cell>
          <cell r="J62" t="str">
            <v>Мурманская обл.</v>
          </cell>
          <cell r="K62" t="str">
            <v>31.05.2019</v>
          </cell>
          <cell r="L62" t="str">
            <v>184430</v>
          </cell>
          <cell r="M62" t="str">
            <v>гп.Заполярный, г.Заполярный</v>
          </cell>
          <cell r="N62" t="str">
            <v>гп.Заполярный, г.Заполярный, Юбилейная ул, 8А</v>
          </cell>
          <cell r="O62" t="str">
            <v>Аренда</v>
          </cell>
        </row>
        <row r="63">
          <cell r="A63" t="str">
            <v>314H</v>
          </cell>
          <cell r="B63" t="str">
            <v>16421-Пятерочка</v>
          </cell>
          <cell r="C63" t="str">
            <v>16421</v>
          </cell>
          <cell r="D63" t="str">
            <v>X500/13CT314H</v>
          </cell>
          <cell r="E63" t="str">
            <v>E1029649</v>
          </cell>
          <cell r="F63" t="str">
            <v>ТС Пятерочка</v>
          </cell>
          <cell r="G63" t="str">
            <v>Северо-Запад</v>
          </cell>
          <cell r="H63" t="str">
            <v>Северо-Запад 2</v>
          </cell>
          <cell r="I63" t="str">
            <v>Кластер Северо-Запад 09 Тверь-Запад</v>
          </cell>
          <cell r="J63" t="str">
            <v>Тверская обл.</v>
          </cell>
          <cell r="K63" t="str">
            <v>14.03.2019</v>
          </cell>
          <cell r="L63" t="str">
            <v>172527</v>
          </cell>
          <cell r="M63" t="str">
            <v>г.Нелидово</v>
          </cell>
          <cell r="N63" t="str">
            <v>г.Нелидово, Шахтерская ул, 2</v>
          </cell>
          <cell r="O63" t="str">
            <v>Аренда</v>
          </cell>
        </row>
        <row r="64">
          <cell r="A64" t="str">
            <v>314N</v>
          </cell>
          <cell r="B64" t="str">
            <v>16583-Пятерочка</v>
          </cell>
          <cell r="C64" t="str">
            <v>16583</v>
          </cell>
          <cell r="D64" t="str">
            <v>X500/13SZ314N</v>
          </cell>
          <cell r="E64" t="str">
            <v>E1029844</v>
          </cell>
          <cell r="F64" t="str">
            <v>ТС Пятерочка</v>
          </cell>
          <cell r="G64" t="str">
            <v>Северо-Запад</v>
          </cell>
          <cell r="H64" t="str">
            <v>Северо-Запад 2</v>
          </cell>
          <cell r="I64" t="str">
            <v>Кластер Северо-Запад 04 Новгород</v>
          </cell>
          <cell r="J64" t="str">
            <v>Новгородская обл.</v>
          </cell>
          <cell r="K64" t="str">
            <v>28.12.2018</v>
          </cell>
          <cell r="L64" t="str">
            <v>173004</v>
          </cell>
          <cell r="M64" t="str">
            <v>г.Великий Новгород</v>
          </cell>
          <cell r="N64" t="str">
            <v>г.Великий Новгород, Федоровский ручей ул, 25</v>
          </cell>
          <cell r="O64" t="str">
            <v>Аренда</v>
          </cell>
        </row>
        <row r="65">
          <cell r="A65" t="str">
            <v>314Q</v>
          </cell>
          <cell r="B65" t="str">
            <v>16558-Пятерочка</v>
          </cell>
          <cell r="C65" t="str">
            <v>16558</v>
          </cell>
          <cell r="D65" t="str">
            <v>X500/13SZ314Q</v>
          </cell>
          <cell r="E65" t="str">
            <v>E1029839</v>
          </cell>
          <cell r="F65" t="str">
            <v>ТС Пятерочка</v>
          </cell>
          <cell r="G65" t="str">
            <v>Северо-Запад</v>
          </cell>
          <cell r="H65" t="str">
            <v>Северо-Запад 3</v>
          </cell>
          <cell r="I65" t="str">
            <v>Кластер Северо-Запад 05 Тосно</v>
          </cell>
          <cell r="J65" t="str">
            <v>г. Санкт-Петербург</v>
          </cell>
          <cell r="K65" t="str">
            <v>20.05.2020</v>
          </cell>
          <cell r="L65" t="str">
            <v>196602</v>
          </cell>
          <cell r="M65" t="str">
            <v>г.Санкт-Петербург,г.Пушкин</v>
          </cell>
          <cell r="N65" t="str">
            <v>г.Санкт-Петербург,г.Пушкин, Гусарская ул, 9 к6лАп18-30</v>
          </cell>
          <cell r="O65" t="str">
            <v>Аренда</v>
          </cell>
        </row>
        <row r="66">
          <cell r="A66" t="str">
            <v>314R</v>
          </cell>
          <cell r="B66" t="str">
            <v>16580-Пятерочка</v>
          </cell>
          <cell r="C66" t="str">
            <v>16580</v>
          </cell>
          <cell r="D66" t="str">
            <v>X500/13SZ314R</v>
          </cell>
          <cell r="E66" t="str">
            <v>E1029836</v>
          </cell>
          <cell r="F66" t="str">
            <v>ТС Пятерочка</v>
          </cell>
          <cell r="G66" t="str">
            <v>Северо-Запад</v>
          </cell>
          <cell r="H66" t="str">
            <v>Северо-Запад 3</v>
          </cell>
          <cell r="I66" t="str">
            <v>Кластер Северо-Запад 17 ЛО-Сертолово</v>
          </cell>
          <cell r="J66" t="str">
            <v>Ленинградская обл.</v>
          </cell>
          <cell r="K66" t="str">
            <v>05.04.2019</v>
          </cell>
          <cell r="L66" t="str">
            <v>188669</v>
          </cell>
          <cell r="M66" t="str">
            <v>г.Мурино</v>
          </cell>
          <cell r="N66" t="str">
            <v>г.Мурино, Тихая ул, 13 п.2</v>
          </cell>
          <cell r="O66" t="str">
            <v>Аренда</v>
          </cell>
        </row>
        <row r="67">
          <cell r="A67" t="str">
            <v>314V</v>
          </cell>
          <cell r="B67" t="str">
            <v>16559-Пятерочка</v>
          </cell>
          <cell r="C67" t="str">
            <v>16559</v>
          </cell>
          <cell r="D67" t="str">
            <v>X500/13SZ314V</v>
          </cell>
          <cell r="E67" t="str">
            <v>E1029852</v>
          </cell>
          <cell r="F67" t="str">
            <v>ТС Пятерочка</v>
          </cell>
          <cell r="G67" t="str">
            <v>Северо-Запад</v>
          </cell>
          <cell r="H67" t="str">
            <v>Северо-Запад 3</v>
          </cell>
          <cell r="I67" t="str">
            <v>Кластер Северо-Запад 05 Тосно</v>
          </cell>
          <cell r="J67" t="str">
            <v>г. Санкт-Петербург</v>
          </cell>
          <cell r="K67" t="str">
            <v>28.12.2018</v>
          </cell>
          <cell r="L67" t="str">
            <v>196240</v>
          </cell>
          <cell r="M67" t="str">
            <v>г.Санкт-Петербург</v>
          </cell>
          <cell r="N67" t="str">
            <v>г.Санкт-Петербург, Варшавская ул, 122 л.А,п.2Н</v>
          </cell>
          <cell r="O67" t="str">
            <v>Аренда</v>
          </cell>
        </row>
        <row r="68">
          <cell r="A68" t="str">
            <v>315A</v>
          </cell>
          <cell r="B68" t="str">
            <v>16096-Пятерочка</v>
          </cell>
          <cell r="C68" t="str">
            <v>16096</v>
          </cell>
          <cell r="D68" t="str">
            <v>X500/13CT315A</v>
          </cell>
          <cell r="E68" t="str">
            <v>E1029252</v>
          </cell>
          <cell r="F68" t="str">
            <v>ТС Пятерочка</v>
          </cell>
          <cell r="G68" t="str">
            <v>Северо-Запад</v>
          </cell>
          <cell r="H68" t="str">
            <v>Северо-Запад 2</v>
          </cell>
          <cell r="I68" t="str">
            <v>Кластер Северо-Запад 09 Тверь-Запад</v>
          </cell>
          <cell r="J68" t="str">
            <v>Тверская обл.</v>
          </cell>
          <cell r="K68" t="str">
            <v>27.11.2018</v>
          </cell>
          <cell r="L68" t="str">
            <v>170100</v>
          </cell>
          <cell r="M68" t="str">
            <v>г.Тверь</v>
          </cell>
          <cell r="N68" t="str">
            <v>г.Тверь, Вагжанова ул, 2А п.1</v>
          </cell>
          <cell r="O68" t="str">
            <v>Аренда</v>
          </cell>
        </row>
        <row r="69">
          <cell r="A69" t="str">
            <v>315M</v>
          </cell>
          <cell r="B69" t="str">
            <v>16601-Пятерочка</v>
          </cell>
          <cell r="C69" t="str">
            <v>16601</v>
          </cell>
          <cell r="D69" t="str">
            <v>X500/13SZ315M</v>
          </cell>
          <cell r="E69" t="str">
            <v>E1029860</v>
          </cell>
          <cell r="F69" t="str">
            <v>ТС Пятерочка</v>
          </cell>
          <cell r="G69" t="str">
            <v>Северо-Запад</v>
          </cell>
          <cell r="H69" t="str">
            <v>Северо-Запад 2</v>
          </cell>
          <cell r="I69" t="str">
            <v>Кластер Северо-Запад 06 Великие Луки</v>
          </cell>
          <cell r="J69" t="str">
            <v>Псковская обл.</v>
          </cell>
          <cell r="K69" t="str">
            <v>28.12.2018</v>
          </cell>
          <cell r="L69" t="str">
            <v>182115</v>
          </cell>
          <cell r="M69" t="str">
            <v>г.Великие Луки</v>
          </cell>
          <cell r="N69" t="str">
            <v>г.Великие Луки, Дружбы ул, 4</v>
          </cell>
          <cell r="O69" t="str">
            <v>Аренда</v>
          </cell>
        </row>
        <row r="70">
          <cell r="A70" t="str">
            <v>317M</v>
          </cell>
          <cell r="B70" t="str">
            <v>16419-Пятерочка</v>
          </cell>
          <cell r="C70" t="str">
            <v>16419</v>
          </cell>
          <cell r="D70" t="str">
            <v>X500/13CT317M</v>
          </cell>
          <cell r="E70" t="str">
            <v>E1029647</v>
          </cell>
          <cell r="F70" t="str">
            <v>ТС Пятерочка</v>
          </cell>
          <cell r="G70" t="str">
            <v>Северо-Запад</v>
          </cell>
          <cell r="H70" t="str">
            <v>Северо-Запад 2</v>
          </cell>
          <cell r="I70" t="str">
            <v>Кластер Северо-Запад 07 Тверь-Центр</v>
          </cell>
          <cell r="J70" t="str">
            <v>Тверская обл.</v>
          </cell>
          <cell r="K70" t="str">
            <v>29.03.2019</v>
          </cell>
          <cell r="L70" t="str">
            <v>171841</v>
          </cell>
          <cell r="M70" t="str">
            <v>г.Удомля</v>
          </cell>
          <cell r="N70" t="str">
            <v>г.Удомля, Энтузиастов ул, 11</v>
          </cell>
          <cell r="O70" t="str">
            <v>Аренда</v>
          </cell>
        </row>
        <row r="71">
          <cell r="A71" t="str">
            <v>317T</v>
          </cell>
          <cell r="B71" t="str">
            <v>15370-Пятерочка</v>
          </cell>
          <cell r="C71" t="str">
            <v>15370</v>
          </cell>
          <cell r="D71" t="str">
            <v>X500/13SZ317T</v>
          </cell>
          <cell r="E71" t="str">
            <v>E1029910</v>
          </cell>
          <cell r="F71" t="str">
            <v>ТС Пятерочка</v>
          </cell>
          <cell r="G71" t="str">
            <v>Северо-Запад</v>
          </cell>
          <cell r="H71" t="str">
            <v>Северо-Запад 2</v>
          </cell>
          <cell r="I71" t="str">
            <v>Кластер Северо-Запад 02 ЛО-Гатчина</v>
          </cell>
          <cell r="J71" t="str">
            <v>Ленинградская обл.</v>
          </cell>
          <cell r="K71" t="str">
            <v>22.02.2019</v>
          </cell>
          <cell r="L71" t="str">
            <v>188230</v>
          </cell>
          <cell r="M71" t="str">
            <v>г.Луга</v>
          </cell>
          <cell r="N71" t="str">
            <v>г.Луга, Комсомольский пр-кт, 24</v>
          </cell>
          <cell r="O71" t="str">
            <v>Аренда</v>
          </cell>
        </row>
        <row r="72">
          <cell r="A72" t="str">
            <v>318D</v>
          </cell>
          <cell r="B72" t="str">
            <v>16420-Пятерочка</v>
          </cell>
          <cell r="C72" t="str">
            <v>16420</v>
          </cell>
          <cell r="D72" t="str">
            <v>X500/13CT318D</v>
          </cell>
          <cell r="E72" t="str">
            <v>E1029648</v>
          </cell>
          <cell r="F72" t="str">
            <v>ТС Пятерочка</v>
          </cell>
          <cell r="G72" t="str">
            <v>Северо-Запад</v>
          </cell>
          <cell r="H72" t="str">
            <v>Северо-Запад 2</v>
          </cell>
          <cell r="I72" t="str">
            <v>Кластер Северо-Запад 09 Тверь-Запад</v>
          </cell>
          <cell r="J72" t="str">
            <v>Тверская обл.</v>
          </cell>
          <cell r="K72" t="str">
            <v>08.02.2019</v>
          </cell>
          <cell r="L72" t="str">
            <v>172523</v>
          </cell>
          <cell r="M72" t="str">
            <v>г.Нелидово</v>
          </cell>
          <cell r="N72" t="str">
            <v>г.Нелидово, Лесная ул, 11/2 п.1</v>
          </cell>
          <cell r="O72" t="str">
            <v>Аренда</v>
          </cell>
        </row>
        <row r="73">
          <cell r="A73" t="str">
            <v>318E</v>
          </cell>
          <cell r="B73" t="str">
            <v>16433-Пятерочка</v>
          </cell>
          <cell r="C73" t="str">
            <v>16433</v>
          </cell>
          <cell r="D73" t="str">
            <v>X500/13CT318E</v>
          </cell>
          <cell r="E73" t="str">
            <v>E1029661</v>
          </cell>
          <cell r="F73" t="str">
            <v>ТС Пятерочка</v>
          </cell>
          <cell r="G73" t="str">
            <v>Северо-Запад</v>
          </cell>
          <cell r="H73" t="str">
            <v>Северо-Запад 2</v>
          </cell>
          <cell r="I73" t="str">
            <v>Кластер Северо-Запад 07 Тверь-Центр</v>
          </cell>
          <cell r="J73" t="str">
            <v>Тверская обл.</v>
          </cell>
          <cell r="K73" t="str">
            <v>14.03.2019</v>
          </cell>
          <cell r="L73" t="str">
            <v>170040</v>
          </cell>
          <cell r="M73" t="str">
            <v>г.Тверь</v>
          </cell>
          <cell r="N73" t="str">
            <v>г.Тверь, 50 лет Октября пр-кт, 36 п.1</v>
          </cell>
          <cell r="O73" t="str">
            <v>Аренда</v>
          </cell>
        </row>
        <row r="74">
          <cell r="A74" t="str">
            <v>318F</v>
          </cell>
          <cell r="B74" t="str">
            <v>16428-Пятерочка</v>
          </cell>
          <cell r="C74" t="str">
            <v>16428</v>
          </cell>
          <cell r="D74" t="str">
            <v>X500/13CT318F</v>
          </cell>
          <cell r="E74" t="str">
            <v>E1029656</v>
          </cell>
          <cell r="F74" t="str">
            <v>ТС Пятерочка</v>
          </cell>
          <cell r="G74" t="str">
            <v>Северо-Запад</v>
          </cell>
          <cell r="H74" t="str">
            <v>Северо-Запад 2</v>
          </cell>
          <cell r="I74" t="str">
            <v>Кластер Северо-Запад 09 Тверь-Запад</v>
          </cell>
          <cell r="J74" t="str">
            <v>Тверская обл.</v>
          </cell>
          <cell r="K74" t="str">
            <v>29.01.2019</v>
          </cell>
          <cell r="L74" t="str">
            <v>172391</v>
          </cell>
          <cell r="M74" t="str">
            <v>г.Ржев</v>
          </cell>
          <cell r="N74" t="str">
            <v>г.Ржев, Осташковское ш, 8А</v>
          </cell>
          <cell r="O74" t="str">
            <v>Аренда</v>
          </cell>
        </row>
        <row r="75">
          <cell r="A75" t="str">
            <v>318G</v>
          </cell>
          <cell r="B75" t="str">
            <v>16422-Пятерочка</v>
          </cell>
          <cell r="C75" t="str">
            <v>16422</v>
          </cell>
          <cell r="D75" t="str">
            <v>X500/13CT318G</v>
          </cell>
          <cell r="E75" t="str">
            <v>E1029650</v>
          </cell>
          <cell r="F75" t="str">
            <v>ТС Пятерочка</v>
          </cell>
          <cell r="G75" t="str">
            <v>Северо-Запад</v>
          </cell>
          <cell r="H75" t="str">
            <v>Северо-Запад 2</v>
          </cell>
          <cell r="I75" t="str">
            <v>Кластер Северо-Запад 09 Тверь-Запад</v>
          </cell>
          <cell r="J75" t="str">
            <v>Тверская обл.</v>
          </cell>
          <cell r="K75" t="str">
            <v>22.02.2019</v>
          </cell>
          <cell r="L75" t="str">
            <v>172527</v>
          </cell>
          <cell r="M75" t="str">
            <v>г.Нелидово</v>
          </cell>
          <cell r="N75" t="str">
            <v>г.Нелидово, Правды ул, 4/17</v>
          </cell>
          <cell r="O75" t="str">
            <v>Аренда</v>
          </cell>
        </row>
        <row r="76">
          <cell r="A76" t="str">
            <v>318H</v>
          </cell>
          <cell r="B76" t="str">
            <v>16429-Пятерочка</v>
          </cell>
          <cell r="C76" t="str">
            <v>16429</v>
          </cell>
          <cell r="D76" t="str">
            <v>X500/13CT318H</v>
          </cell>
          <cell r="E76" t="str">
            <v>E1029657</v>
          </cell>
          <cell r="F76" t="str">
            <v>ТС Пятерочка</v>
          </cell>
          <cell r="G76" t="str">
            <v>Северо-Запад</v>
          </cell>
          <cell r="H76" t="str">
            <v>Северо-Запад 2</v>
          </cell>
          <cell r="I76" t="str">
            <v>Кластер Северо-Запад 09 Тверь-Запад</v>
          </cell>
          <cell r="J76" t="str">
            <v>Тверская обл.</v>
          </cell>
          <cell r="K76" t="str">
            <v>27.02.2019</v>
          </cell>
          <cell r="L76" t="str">
            <v>170043</v>
          </cell>
          <cell r="M76" t="str">
            <v>г.Тверь</v>
          </cell>
          <cell r="N76" t="str">
            <v>г.Тверь, Можайского ул, 52</v>
          </cell>
          <cell r="O76" t="str">
            <v>Аренда</v>
          </cell>
        </row>
        <row r="77">
          <cell r="A77" t="str">
            <v>318O</v>
          </cell>
          <cell r="B77" t="str">
            <v>16659-Пятерочка</v>
          </cell>
          <cell r="C77" t="str">
            <v>16659</v>
          </cell>
          <cell r="D77" t="str">
            <v>X500/13SZ318O</v>
          </cell>
          <cell r="E77" t="str">
            <v>E1029942</v>
          </cell>
          <cell r="F77" t="str">
            <v>ТС Пятерочка</v>
          </cell>
          <cell r="G77" t="str">
            <v>Северо-Запад</v>
          </cell>
          <cell r="H77" t="str">
            <v>Северо-Запад 3</v>
          </cell>
          <cell r="I77" t="str">
            <v>Кластер Северо-Запад 13 СПБ Юго-Запад</v>
          </cell>
          <cell r="J77" t="str">
            <v>г. Санкт-Петербург</v>
          </cell>
          <cell r="K77" t="str">
            <v>06.02.2019</v>
          </cell>
          <cell r="L77" t="str">
            <v>198328</v>
          </cell>
          <cell r="M77" t="str">
            <v>г.Санкт-Петербург</v>
          </cell>
          <cell r="N77" t="str">
            <v>г.Санкт-Петербург, Ленинский пр-кт, 64 к1лАп119Н,</v>
          </cell>
          <cell r="O77" t="str">
            <v>Аренда</v>
          </cell>
        </row>
        <row r="78">
          <cell r="A78" t="str">
            <v>318V</v>
          </cell>
          <cell r="B78" t="str">
            <v>16622-Пятерочка</v>
          </cell>
          <cell r="C78" t="str">
            <v>16622</v>
          </cell>
          <cell r="D78" t="str">
            <v>X500/13SZ318V</v>
          </cell>
          <cell r="E78" t="str">
            <v>E1029880</v>
          </cell>
          <cell r="F78" t="str">
            <v>ТС Пятерочка</v>
          </cell>
          <cell r="G78" t="str">
            <v>Северо-Запад</v>
          </cell>
          <cell r="H78" t="str">
            <v>Северо-Запад 3</v>
          </cell>
          <cell r="I78" t="str">
            <v>Кластер Северо-Запад 05 Тосно</v>
          </cell>
          <cell r="J78" t="str">
            <v>г. Санкт-Петербург</v>
          </cell>
          <cell r="K78" t="str">
            <v>29.03.2019</v>
          </cell>
          <cell r="L78" t="str">
            <v>196626</v>
          </cell>
          <cell r="M78" t="str">
            <v>г.Санкт-Петербург,п.Шушары</v>
          </cell>
          <cell r="N78" t="str">
            <v>г.Санкт-Петербург,п.Шушары, Новгородский пр-кт, 4 стр.1,п17Н</v>
          </cell>
          <cell r="O78" t="str">
            <v>Аренда</v>
          </cell>
        </row>
        <row r="79">
          <cell r="A79" t="str">
            <v>319B</v>
          </cell>
          <cell r="B79" t="str">
            <v>16417-Пятерочка</v>
          </cell>
          <cell r="C79" t="str">
            <v>16417</v>
          </cell>
          <cell r="D79" t="str">
            <v>X500/13CT319B</v>
          </cell>
          <cell r="E79" t="str">
            <v>E1029645</v>
          </cell>
          <cell r="F79" t="str">
            <v>ТС Пятерочка</v>
          </cell>
          <cell r="G79" t="str">
            <v>Северо-Запад</v>
          </cell>
          <cell r="H79" t="str">
            <v>Северо-Запад 2</v>
          </cell>
          <cell r="I79" t="str">
            <v>Кластер Северо-Запад 09 Тверь-Запад</v>
          </cell>
          <cell r="J79" t="str">
            <v>Тверская обл.</v>
          </cell>
          <cell r="K79" t="str">
            <v>01.03.2019</v>
          </cell>
          <cell r="L79" t="str">
            <v>170008</v>
          </cell>
          <cell r="M79" t="str">
            <v>г.Тверь</v>
          </cell>
          <cell r="N79" t="str">
            <v>г.Тверь, Волоколамский пр-кт, 9 п.3,4,5</v>
          </cell>
          <cell r="O79" t="str">
            <v>Аренда</v>
          </cell>
        </row>
        <row r="80">
          <cell r="A80" t="str">
            <v>319C</v>
          </cell>
          <cell r="B80" t="str">
            <v>16434-Пятерочка</v>
          </cell>
          <cell r="C80" t="str">
            <v>16434</v>
          </cell>
          <cell r="D80" t="str">
            <v>X500/13CT319C</v>
          </cell>
          <cell r="E80" t="str">
            <v>E1029662</v>
          </cell>
          <cell r="F80" t="str">
            <v>ТС Пятерочка</v>
          </cell>
          <cell r="G80" t="str">
            <v>Северо-Запад</v>
          </cell>
          <cell r="H80" t="str">
            <v>Северо-Запад 2</v>
          </cell>
          <cell r="I80" t="str">
            <v>Кластер Северо-Запад 09 Тверь-Запад</v>
          </cell>
          <cell r="J80" t="str">
            <v>Тверская обл.</v>
          </cell>
          <cell r="K80" t="str">
            <v>28.02.2019</v>
          </cell>
          <cell r="L80" t="str">
            <v>170028</v>
          </cell>
          <cell r="M80" t="str">
            <v>г.Тверь</v>
          </cell>
          <cell r="N80" t="str">
            <v>г.Тверь, Победы пр-кт, 55 подв.3</v>
          </cell>
          <cell r="O80" t="str">
            <v>Аренда</v>
          </cell>
        </row>
        <row r="81">
          <cell r="A81" t="str">
            <v>319L</v>
          </cell>
          <cell r="B81" t="str">
            <v>16692-Пятерочка</v>
          </cell>
          <cell r="C81" t="str">
            <v>16692</v>
          </cell>
          <cell r="D81" t="str">
            <v>X500/13SZ319L</v>
          </cell>
          <cell r="E81" t="str">
            <v>E1029961</v>
          </cell>
          <cell r="F81" t="str">
            <v>ТС Пятерочка</v>
          </cell>
          <cell r="G81" t="str">
            <v>Северо-Запад</v>
          </cell>
          <cell r="H81" t="str">
            <v>Северо-Запад 2</v>
          </cell>
          <cell r="I81" t="str">
            <v>Кластер Северо-Запад 06 Великие Луки</v>
          </cell>
          <cell r="J81" t="str">
            <v>Псковская обл.</v>
          </cell>
          <cell r="K81" t="str">
            <v>06.03.2019</v>
          </cell>
          <cell r="L81" t="str">
            <v>182170</v>
          </cell>
          <cell r="M81" t="str">
            <v>г.Великие Луки</v>
          </cell>
          <cell r="N81" t="str">
            <v>г.Великие Луки, Дальняя ул, 18</v>
          </cell>
          <cell r="O81" t="str">
            <v>Аренда</v>
          </cell>
        </row>
        <row r="82">
          <cell r="A82" t="str">
            <v>319X</v>
          </cell>
          <cell r="B82" t="str">
            <v>14361-Пятерочка</v>
          </cell>
          <cell r="C82" t="str">
            <v>14361</v>
          </cell>
          <cell r="D82" t="str">
            <v>X500/13CT319X</v>
          </cell>
          <cell r="E82" t="str">
            <v>E1025186</v>
          </cell>
          <cell r="F82" t="str">
            <v>ТС Пятерочка</v>
          </cell>
          <cell r="G82" t="str">
            <v>Северо-Запад</v>
          </cell>
          <cell r="H82" t="str">
            <v>Северо-Запад 2</v>
          </cell>
          <cell r="I82" t="str">
            <v>Кластер Северо-Запад 07 Тверь-Центр</v>
          </cell>
          <cell r="J82" t="str">
            <v>Тверская обл.</v>
          </cell>
          <cell r="K82" t="str">
            <v>31.01.2019</v>
          </cell>
          <cell r="L82" t="str">
            <v>171841</v>
          </cell>
          <cell r="M82" t="str">
            <v>г.Удомля</v>
          </cell>
          <cell r="N82" t="str">
            <v>г.Удомля, Энтузиастов ул, 10/1</v>
          </cell>
          <cell r="O82" t="str">
            <v>Аренда</v>
          </cell>
        </row>
        <row r="83">
          <cell r="A83" t="str">
            <v>31AG</v>
          </cell>
          <cell r="B83" t="str">
            <v>19066-Пятерочка</v>
          </cell>
          <cell r="C83" t="str">
            <v>19066</v>
          </cell>
          <cell r="D83" t="str">
            <v>X500/13SZ31AG</v>
          </cell>
          <cell r="E83" t="str">
            <v>E1038512</v>
          </cell>
          <cell r="F83" t="str">
            <v>ТС Пятерочка</v>
          </cell>
          <cell r="G83" t="str">
            <v>Северо-Запад</v>
          </cell>
          <cell r="H83" t="str">
            <v>Северо-Запад 1</v>
          </cell>
          <cell r="I83" t="str">
            <v>Кластер Северо-Запад 20 Калининград</v>
          </cell>
          <cell r="J83" t="str">
            <v>Калининградская обл.</v>
          </cell>
          <cell r="K83" t="str">
            <v>26.06.2020</v>
          </cell>
          <cell r="L83" t="str">
            <v>236034</v>
          </cell>
          <cell r="M83" t="str">
            <v>г.Калининград</v>
          </cell>
          <cell r="N83" t="str">
            <v>г.Калининград, Дзержинского ул, 166А</v>
          </cell>
          <cell r="O83" t="str">
            <v>Аренда</v>
          </cell>
        </row>
        <row r="84">
          <cell r="A84" t="str">
            <v>31DF</v>
          </cell>
          <cell r="B84" t="str">
            <v>19512-Пятерочка</v>
          </cell>
          <cell r="C84" t="str">
            <v>19512</v>
          </cell>
          <cell r="D84" t="str">
            <v>X500/13CT31DF</v>
          </cell>
          <cell r="E84" t="str">
            <v>E1038419</v>
          </cell>
          <cell r="F84" t="str">
            <v>ТС Пятерочка</v>
          </cell>
          <cell r="G84" t="str">
            <v>Северо-Запад</v>
          </cell>
          <cell r="H84" t="str">
            <v>Северо-Запад 2</v>
          </cell>
          <cell r="I84" t="str">
            <v>Кластер Северо-Запад 09 Тверь-Запад</v>
          </cell>
          <cell r="J84" t="str">
            <v>Тверская обл.</v>
          </cell>
          <cell r="K84" t="str">
            <v>10.07.2020</v>
          </cell>
          <cell r="L84" t="str">
            <v>170028</v>
          </cell>
          <cell r="M84" t="str">
            <v>г.Тверь</v>
          </cell>
          <cell r="N84" t="str">
            <v>г.Тверь, Орджоникидзе ул, 21</v>
          </cell>
          <cell r="O84" t="str">
            <v>Аренда</v>
          </cell>
        </row>
        <row r="85">
          <cell r="A85" t="str">
            <v>31EH</v>
          </cell>
          <cell r="B85" t="str">
            <v>19872-Пятерочка</v>
          </cell>
          <cell r="C85" t="str">
            <v>19872</v>
          </cell>
          <cell r="D85" t="str">
            <v>X500/13SZ31EH</v>
          </cell>
          <cell r="E85" t="str">
            <v>E1039355</v>
          </cell>
          <cell r="F85" t="str">
            <v>ТС Пятерочка</v>
          </cell>
          <cell r="G85" t="str">
            <v>Северо-Запад</v>
          </cell>
          <cell r="H85" t="str">
            <v>Северо-Запад 3</v>
          </cell>
          <cell r="I85" t="str">
            <v>Кластер Северо-Запад 05 Тосно</v>
          </cell>
          <cell r="J85" t="str">
            <v>г. Санкт-Петербург</v>
          </cell>
          <cell r="K85" t="str">
            <v>17.07.2020</v>
          </cell>
          <cell r="L85" t="str">
            <v>196158</v>
          </cell>
          <cell r="M85" t="str">
            <v>г.Санкт-Петербург</v>
          </cell>
          <cell r="N85" t="str">
            <v>г.Санкт-Петербург, Пулковская ул, 11 л.А,п12-Н</v>
          </cell>
          <cell r="O85" t="str">
            <v>Аренда</v>
          </cell>
        </row>
        <row r="86">
          <cell r="A86" t="str">
            <v>31GD</v>
          </cell>
          <cell r="B86" t="str">
            <v>19919-Пятерочка</v>
          </cell>
          <cell r="C86" t="str">
            <v>19919</v>
          </cell>
          <cell r="D86" t="str">
            <v>X500/13SZ31GD</v>
          </cell>
          <cell r="E86" t="str">
            <v>E1039436</v>
          </cell>
          <cell r="F86" t="str">
            <v>ТС Пятерочка</v>
          </cell>
          <cell r="G86" t="str">
            <v>Северо-Запад</v>
          </cell>
          <cell r="H86" t="str">
            <v>Северо-Запад 3</v>
          </cell>
          <cell r="I86" t="str">
            <v>Кластер Северо-Запад 19 СПБ-Охта</v>
          </cell>
          <cell r="J86" t="str">
            <v>г. Санкт-Петербург</v>
          </cell>
          <cell r="K86" t="str">
            <v>01.08.2020</v>
          </cell>
          <cell r="L86" t="str">
            <v>195067</v>
          </cell>
          <cell r="M86" t="str">
            <v>г.Санкт-Петербург</v>
          </cell>
          <cell r="N86" t="str">
            <v>г.Санкт-Петербург, Репнинская ул, 7 лАчп1Нк2,3</v>
          </cell>
          <cell r="O86" t="str">
            <v>Аренда</v>
          </cell>
        </row>
        <row r="87">
          <cell r="A87" t="str">
            <v>31GE</v>
          </cell>
          <cell r="B87" t="str">
            <v>19949-Пятерочка</v>
          </cell>
          <cell r="C87" t="str">
            <v>19949</v>
          </cell>
          <cell r="D87" t="str">
            <v>X500/13SZ31GE</v>
          </cell>
          <cell r="E87" t="str">
            <v>E1039450</v>
          </cell>
          <cell r="F87" t="str">
            <v>ТС Пятерочка</v>
          </cell>
          <cell r="G87" t="str">
            <v>Северо-Запад</v>
          </cell>
          <cell r="H87" t="str">
            <v>Северо-Запад 1</v>
          </cell>
          <cell r="I87" t="str">
            <v>Кластер Северо-Запад 15 Мурманск</v>
          </cell>
          <cell r="J87" t="str">
            <v>Мурманская обл.</v>
          </cell>
          <cell r="K87" t="str">
            <v>27.09.2020</v>
          </cell>
          <cell r="L87" t="str">
            <v>184381</v>
          </cell>
          <cell r="M87" t="str">
            <v>г.Кола</v>
          </cell>
          <cell r="N87" t="str">
            <v>г.Кола, Победы ул, 2А</v>
          </cell>
          <cell r="O87" t="str">
            <v>Аренда</v>
          </cell>
        </row>
        <row r="88">
          <cell r="A88" t="str">
            <v>31GL</v>
          </cell>
          <cell r="B88" t="str">
            <v>17054-Пятерочка</v>
          </cell>
          <cell r="C88" t="str">
            <v>17054</v>
          </cell>
          <cell r="D88" t="str">
            <v>X500/13SZ31GL</v>
          </cell>
          <cell r="E88" t="str">
            <v>E1039468</v>
          </cell>
          <cell r="F88" t="str">
            <v>ТС Пятерочка</v>
          </cell>
          <cell r="G88" t="str">
            <v>Северо-Запад</v>
          </cell>
          <cell r="H88" t="str">
            <v>Северо-Запад 2</v>
          </cell>
          <cell r="I88" t="str">
            <v>Кластер Северо-Запад 03 Псков</v>
          </cell>
          <cell r="J88" t="str">
            <v>Псковская обл.</v>
          </cell>
          <cell r="K88" t="str">
            <v>21.07.2020</v>
          </cell>
          <cell r="L88" t="str">
            <v>180024</v>
          </cell>
          <cell r="M88" t="str">
            <v>г.Псков</v>
          </cell>
          <cell r="N88" t="str">
            <v>г.Псков, Крестки ул, 23Б пом.1001</v>
          </cell>
          <cell r="O88" t="str">
            <v>Аренда</v>
          </cell>
        </row>
        <row r="89">
          <cell r="A89" t="str">
            <v>31H0</v>
          </cell>
          <cell r="B89" t="str">
            <v>19642-Пятерочка</v>
          </cell>
          <cell r="C89" t="str">
            <v>19642</v>
          </cell>
          <cell r="D89" t="str">
            <v>X500/13SZ31H0</v>
          </cell>
          <cell r="E89" t="str">
            <v>E1038497</v>
          </cell>
          <cell r="F89" t="str">
            <v>ТС Пятерочка</v>
          </cell>
          <cell r="G89" t="str">
            <v>Северо-Запад</v>
          </cell>
          <cell r="H89" t="str">
            <v>Северо-Запад 1</v>
          </cell>
          <cell r="I89" t="str">
            <v>Кластер Северо-Запад 20 Калининград</v>
          </cell>
          <cell r="J89" t="str">
            <v>Калининградская обл.</v>
          </cell>
          <cell r="K89" t="str">
            <v>07.08.2020</v>
          </cell>
          <cell r="L89" t="str">
            <v>236038</v>
          </cell>
          <cell r="M89" t="str">
            <v>п.Невское</v>
          </cell>
          <cell r="N89" t="str">
            <v>п.Невское, Гагарина улзд245э1чз1</v>
          </cell>
          <cell r="O89" t="str">
            <v>Аренда</v>
          </cell>
        </row>
        <row r="90">
          <cell r="A90" t="str">
            <v>31HQ</v>
          </cell>
          <cell r="B90" t="str">
            <v>19557-Пятерочка</v>
          </cell>
          <cell r="C90" t="str">
            <v>19557</v>
          </cell>
          <cell r="D90" t="str">
            <v>X500/13SZ31HQ</v>
          </cell>
          <cell r="E90" t="str">
            <v>E1039686</v>
          </cell>
          <cell r="F90" t="str">
            <v>ТС Пятерочка</v>
          </cell>
          <cell r="G90" t="str">
            <v>Северо-Запад</v>
          </cell>
          <cell r="H90" t="str">
            <v>Северо-Запад 3</v>
          </cell>
          <cell r="I90" t="str">
            <v>Кластер Северо-Запад 10 СПБ-ЛО-Петергоф</v>
          </cell>
          <cell r="J90" t="str">
            <v>г. Санкт-Петербург</v>
          </cell>
          <cell r="K90" t="str">
            <v>30.07.2020</v>
          </cell>
          <cell r="L90" t="str">
            <v>198324</v>
          </cell>
          <cell r="M90" t="str">
            <v>г.Санкт-Петербург, г.Красное Село</v>
          </cell>
          <cell r="N90" t="str">
            <v>г.Санкт-Петербург, г.Красное Село, Ленина ул, 51 лАчп1Нк28-</v>
          </cell>
          <cell r="O90" t="str">
            <v>Аренда</v>
          </cell>
        </row>
        <row r="91">
          <cell r="A91" t="str">
            <v>31J8</v>
          </cell>
          <cell r="B91" t="str">
            <v>18813-Пятерочка</v>
          </cell>
          <cell r="C91" t="str">
            <v>18813</v>
          </cell>
          <cell r="D91" t="str">
            <v>X500/13CT31J8</v>
          </cell>
          <cell r="E91" t="str">
            <v>E1040145</v>
          </cell>
          <cell r="F91" t="str">
            <v>ТС Пятерочка</v>
          </cell>
          <cell r="G91" t="str">
            <v>Северо-Запад</v>
          </cell>
          <cell r="H91" t="str">
            <v>Северо-Запад 2</v>
          </cell>
          <cell r="I91" t="str">
            <v>Кластер Северо-Запад 07 Тверь-Центр</v>
          </cell>
          <cell r="J91" t="str">
            <v>Тверская обл.</v>
          </cell>
          <cell r="K91" t="str">
            <v>03.08.2020</v>
          </cell>
          <cell r="L91" t="str">
            <v>171155</v>
          </cell>
          <cell r="M91" t="str">
            <v>г.Вышний Волочек</v>
          </cell>
          <cell r="N91" t="str">
            <v>г.Вышний Волочек, Ямская ул, 275А</v>
          </cell>
          <cell r="O91" t="str">
            <v>Аренда</v>
          </cell>
        </row>
        <row r="92">
          <cell r="A92" t="str">
            <v>31JN</v>
          </cell>
          <cell r="B92" t="str">
            <v>19992-Пятерочка</v>
          </cell>
          <cell r="C92" t="str">
            <v>19992</v>
          </cell>
          <cell r="D92" t="str">
            <v>X500/13SZ31JN</v>
          </cell>
          <cell r="E92" t="str">
            <v>E1040155</v>
          </cell>
          <cell r="F92" t="str">
            <v>ТС Пятерочка</v>
          </cell>
          <cell r="G92" t="str">
            <v>Северо-Запад</v>
          </cell>
          <cell r="H92" t="str">
            <v>Северо-Запад 1</v>
          </cell>
          <cell r="I92" t="str">
            <v>Кластер Северо-Запад 16 Карелия</v>
          </cell>
          <cell r="J92" t="str">
            <v>Республика Карелия</v>
          </cell>
          <cell r="K92" t="str">
            <v>04.09.2020</v>
          </cell>
          <cell r="L92" t="str">
            <v>185013</v>
          </cell>
          <cell r="M92" t="str">
            <v>г.Петрозаводск</v>
          </cell>
          <cell r="N92" t="str">
            <v>г.Петрозаводск, Пограничная ул,Рыбка р-н, 19 п.1</v>
          </cell>
          <cell r="O92" t="str">
            <v>Аренда</v>
          </cell>
        </row>
        <row r="93">
          <cell r="A93" t="str">
            <v>31KS</v>
          </cell>
          <cell r="B93" t="str">
            <v>20076-Пятерочка</v>
          </cell>
          <cell r="C93" t="str">
            <v>20076</v>
          </cell>
          <cell r="D93" t="str">
            <v>X500/13SZ31KS</v>
          </cell>
          <cell r="E93" t="str">
            <v>E1040236</v>
          </cell>
          <cell r="F93" t="str">
            <v>ТС Пятерочка</v>
          </cell>
          <cell r="G93" t="str">
            <v>Северо-Запад</v>
          </cell>
          <cell r="H93" t="str">
            <v>Северо-Запад 1</v>
          </cell>
          <cell r="I93" t="str">
            <v>Кластер Северо-Запад 16 Карелия</v>
          </cell>
          <cell r="J93" t="str">
            <v>Республика Карелия</v>
          </cell>
          <cell r="K93" t="str">
            <v>03.09.2020</v>
          </cell>
          <cell r="L93" t="str">
            <v>185001</v>
          </cell>
          <cell r="M93" t="str">
            <v>г.Петрозаводск</v>
          </cell>
          <cell r="N93" t="str">
            <v>г.Петрозаводск, Профсоюзов ул, 27 пом.7</v>
          </cell>
          <cell r="O93" t="str">
            <v>Аренда</v>
          </cell>
        </row>
        <row r="94">
          <cell r="A94" t="str">
            <v>31ML</v>
          </cell>
          <cell r="B94" t="str">
            <v>20057-Пятерочка</v>
          </cell>
          <cell r="C94" t="str">
            <v>20057</v>
          </cell>
          <cell r="D94" t="str">
            <v>X500/13SZ31ML</v>
          </cell>
          <cell r="E94" t="str">
            <v>E1040955</v>
          </cell>
          <cell r="F94" t="str">
            <v>ТС Пятерочка</v>
          </cell>
          <cell r="G94" t="str">
            <v>Северо-Запад</v>
          </cell>
          <cell r="H94" t="str">
            <v>Северо-Запад 1</v>
          </cell>
          <cell r="I94" t="str">
            <v>Кластер Северо-Запад 15 Мурманск</v>
          </cell>
          <cell r="J94" t="str">
            <v>Мурманская обл.</v>
          </cell>
          <cell r="K94" t="str">
            <v>12.09.2020</v>
          </cell>
          <cell r="L94" t="str">
            <v>184603</v>
          </cell>
          <cell r="M94" t="str">
            <v>г.Североморск, нп.Североморск-3</v>
          </cell>
          <cell r="N94" t="str">
            <v>г.Североморск, нп.Североморск-3, Школьная ул, 5</v>
          </cell>
          <cell r="O94" t="str">
            <v>Аренда</v>
          </cell>
        </row>
        <row r="95">
          <cell r="A95" t="str">
            <v>31MM</v>
          </cell>
          <cell r="B95" t="str">
            <v>19993-Пятерочка</v>
          </cell>
          <cell r="C95" t="str">
            <v>19993</v>
          </cell>
          <cell r="D95" t="str">
            <v>X500/13SZ31MM</v>
          </cell>
          <cell r="E95" t="str">
            <v>E1040954</v>
          </cell>
          <cell r="F95" t="str">
            <v>ТС Пятерочка</v>
          </cell>
          <cell r="G95" t="str">
            <v>Северо-Запад</v>
          </cell>
          <cell r="H95" t="str">
            <v>Северо-Запад 1</v>
          </cell>
          <cell r="I95" t="str">
            <v>Кластер Северо-Запад 15 Мурманск</v>
          </cell>
          <cell r="J95" t="str">
            <v>Мурманская обл.</v>
          </cell>
          <cell r="K95" t="str">
            <v>30.09.2020</v>
          </cell>
          <cell r="L95" t="str">
            <v>183008</v>
          </cell>
          <cell r="M95" t="str">
            <v>г.Мурманск</v>
          </cell>
          <cell r="N95" t="str">
            <v>г.Мурманск, Кольский пр-кт, 64</v>
          </cell>
          <cell r="O95" t="str">
            <v>Аренда</v>
          </cell>
        </row>
        <row r="96">
          <cell r="A96" t="str">
            <v>31NE</v>
          </cell>
          <cell r="B96" t="str">
            <v>19907-Пятерочка</v>
          </cell>
          <cell r="C96" t="str">
            <v>19907</v>
          </cell>
          <cell r="D96" t="str">
            <v>X500/13SZ31NE</v>
          </cell>
          <cell r="E96" t="str">
            <v>E1040892</v>
          </cell>
          <cell r="F96" t="str">
            <v>ТС Пятерочка</v>
          </cell>
          <cell r="G96" t="str">
            <v>Северо-Запад</v>
          </cell>
          <cell r="H96" t="str">
            <v>Северо-Запад 1</v>
          </cell>
          <cell r="I96" t="str">
            <v>Кластер Северо-Запад 20 Калининград</v>
          </cell>
          <cell r="J96" t="str">
            <v>Калининградская обл.</v>
          </cell>
          <cell r="K96" t="str">
            <v>30.09.2020</v>
          </cell>
          <cell r="L96" t="str">
            <v>236038</v>
          </cell>
          <cell r="M96" t="str">
            <v>г.Калининград</v>
          </cell>
          <cell r="N96" t="str">
            <v>г.Калининград, Ю.Гагарина ул, 72А пом.1,2</v>
          </cell>
          <cell r="O96" t="str">
            <v>Аренда</v>
          </cell>
        </row>
        <row r="97">
          <cell r="A97" t="str">
            <v>31NH</v>
          </cell>
          <cell r="B97" t="str">
            <v>11013-Пятерочка</v>
          </cell>
          <cell r="C97" t="str">
            <v>11013</v>
          </cell>
          <cell r="D97" t="str">
            <v>X500/13SZ31NH</v>
          </cell>
          <cell r="E97" t="str">
            <v>E1040956</v>
          </cell>
          <cell r="F97" t="str">
            <v>ТС Пятерочка</v>
          </cell>
          <cell r="G97" t="str">
            <v>Северо-Запад</v>
          </cell>
          <cell r="H97" t="str">
            <v>Северо-Запад 2</v>
          </cell>
          <cell r="I97" t="str">
            <v>Кластер Северо-Запад 03 Псков</v>
          </cell>
          <cell r="J97" t="str">
            <v>Псковская обл.</v>
          </cell>
          <cell r="K97" t="str">
            <v>06.10.2020</v>
          </cell>
          <cell r="L97" t="str">
            <v>180000</v>
          </cell>
          <cell r="M97" t="str">
            <v>г.Псков</v>
          </cell>
          <cell r="N97" t="str">
            <v>г.Псков, Некрасова ул, 11</v>
          </cell>
          <cell r="O97" t="str">
            <v>Аренда</v>
          </cell>
        </row>
        <row r="98">
          <cell r="A98" t="str">
            <v>31OK</v>
          </cell>
          <cell r="B98" t="str">
            <v>20254-Пятерочка</v>
          </cell>
          <cell r="C98" t="str">
            <v>20254</v>
          </cell>
          <cell r="D98" t="str">
            <v>X500/13SZ31OK</v>
          </cell>
          <cell r="E98" t="str">
            <v>E1041579</v>
          </cell>
          <cell r="F98" t="str">
            <v>ТС Пятерочка</v>
          </cell>
          <cell r="G98" t="str">
            <v>Северо-Запад</v>
          </cell>
          <cell r="H98" t="str">
            <v>Северо-Запад 1</v>
          </cell>
          <cell r="I98" t="str">
            <v>Кластер Северо-Запад 16 Карелия</v>
          </cell>
          <cell r="J98" t="str">
            <v>Республика Карелия</v>
          </cell>
          <cell r="K98" t="str">
            <v>30.09.2020</v>
          </cell>
          <cell r="L98" t="str">
            <v>185001</v>
          </cell>
          <cell r="M98" t="str">
            <v>г.Петрозаводск</v>
          </cell>
          <cell r="N98" t="str">
            <v>г.Петрозаводск, Первомайский пр-кт, 36 п.59</v>
          </cell>
          <cell r="O98" t="str">
            <v>Аренда</v>
          </cell>
        </row>
        <row r="99">
          <cell r="A99" t="str">
            <v>31P9</v>
          </cell>
          <cell r="B99" t="str">
            <v>18969-Пятерочка</v>
          </cell>
          <cell r="C99" t="str">
            <v>18969</v>
          </cell>
          <cell r="D99" t="str">
            <v>X500/13SZ31P9</v>
          </cell>
          <cell r="E99" t="str">
            <v>E1042107</v>
          </cell>
          <cell r="F99" t="str">
            <v>ТС Пятерочка</v>
          </cell>
          <cell r="G99" t="str">
            <v>Северо-Запад</v>
          </cell>
          <cell r="H99" t="str">
            <v>Северо-Запад 1</v>
          </cell>
          <cell r="I99" t="str">
            <v>Кластер Северо-Запад 21 Апатиты</v>
          </cell>
          <cell r="J99" t="str">
            <v>Мурманская обл.</v>
          </cell>
          <cell r="K99" t="str">
            <v>29.09.2020</v>
          </cell>
          <cell r="L99" t="str">
            <v>184511</v>
          </cell>
          <cell r="M99" t="str">
            <v>г.Мончегорск</v>
          </cell>
          <cell r="N99" t="str">
            <v>г.Мончегорск, Комсомольская ул, 13</v>
          </cell>
          <cell r="O99" t="str">
            <v>Аренда</v>
          </cell>
        </row>
        <row r="100">
          <cell r="A100" t="str">
            <v>31PI</v>
          </cell>
          <cell r="B100" t="str">
            <v>14454-Пятерочка</v>
          </cell>
          <cell r="C100" t="str">
            <v>14454</v>
          </cell>
          <cell r="D100" t="str">
            <v>X500/13SZ31PI</v>
          </cell>
          <cell r="E100" t="str">
            <v>E1042131</v>
          </cell>
          <cell r="F100" t="str">
            <v>ТС Пятерочка</v>
          </cell>
          <cell r="G100" t="str">
            <v>Северо-Запад</v>
          </cell>
          <cell r="H100" t="str">
            <v>Северо-Запад 1</v>
          </cell>
          <cell r="I100" t="str">
            <v>Кластер Северо-Запад 15 Мурманск</v>
          </cell>
          <cell r="J100" t="str">
            <v>Мурманская обл.</v>
          </cell>
          <cell r="K100" t="str">
            <v>15.10.2020</v>
          </cell>
          <cell r="L100" t="str">
            <v>183014</v>
          </cell>
          <cell r="M100" t="str">
            <v>г.Мурманск</v>
          </cell>
          <cell r="N100" t="str">
            <v>г.Мурманск, Бочкова ул, 27</v>
          </cell>
          <cell r="O100" t="str">
            <v>Аренда</v>
          </cell>
        </row>
        <row r="101">
          <cell r="A101" t="str">
            <v>31PJ</v>
          </cell>
          <cell r="B101" t="str">
            <v>16838-Пятерочка</v>
          </cell>
          <cell r="C101" t="str">
            <v>16838</v>
          </cell>
          <cell r="D101" t="str">
            <v>X500/13SZ31PJ</v>
          </cell>
          <cell r="E101" t="str">
            <v>E1029999</v>
          </cell>
          <cell r="F101" t="str">
            <v>ТС Пятерочка</v>
          </cell>
          <cell r="G101" t="str">
            <v>Северо-Запад</v>
          </cell>
          <cell r="H101" t="str">
            <v>Северо-Запад 2</v>
          </cell>
          <cell r="I101" t="str">
            <v>Кластер Северо-Запад 04 Новгород</v>
          </cell>
          <cell r="J101" t="str">
            <v>Новгородская обл.</v>
          </cell>
          <cell r="K101" t="str">
            <v>29.09.2020</v>
          </cell>
          <cell r="L101" t="str">
            <v>173009</v>
          </cell>
          <cell r="M101" t="str">
            <v>г.Великий Новгород</v>
          </cell>
          <cell r="N101" t="str">
            <v>г.Великий Новгород, Шелонская ул, 34</v>
          </cell>
          <cell r="O101" t="str">
            <v>Аренда</v>
          </cell>
        </row>
        <row r="102">
          <cell r="A102" t="str">
            <v>31RJ</v>
          </cell>
          <cell r="B102" t="str">
            <v>20327-Пятерочка</v>
          </cell>
          <cell r="C102" t="str">
            <v>20327</v>
          </cell>
          <cell r="D102" t="str">
            <v>X500/13SZ31RJ</v>
          </cell>
          <cell r="E102" t="str">
            <v>E1042563</v>
          </cell>
          <cell r="F102" t="str">
            <v>ТС Пятерочка</v>
          </cell>
          <cell r="G102" t="str">
            <v>Северо-Запад</v>
          </cell>
          <cell r="H102" t="str">
            <v>Северо-Запад 1</v>
          </cell>
          <cell r="I102" t="str">
            <v>Кластер Северо-Запад 15 Мурманск</v>
          </cell>
          <cell r="J102" t="str">
            <v>Мурманская обл.</v>
          </cell>
          <cell r="K102" t="str">
            <v>19.10.2020</v>
          </cell>
          <cell r="L102" t="str">
            <v>183053</v>
          </cell>
          <cell r="M102" t="str">
            <v>г.Мурманск</v>
          </cell>
          <cell r="N102" t="str">
            <v>г.Мурманск, Шабалина ул, 11</v>
          </cell>
          <cell r="O102" t="str">
            <v>Аренда</v>
          </cell>
        </row>
        <row r="103">
          <cell r="A103" t="str">
            <v>31RK</v>
          </cell>
          <cell r="B103" t="str">
            <v>20284-Пятерочка</v>
          </cell>
          <cell r="C103" t="str">
            <v>20284</v>
          </cell>
          <cell r="D103" t="str">
            <v>X500/13SZ31RK</v>
          </cell>
          <cell r="E103" t="str">
            <v>E1042564</v>
          </cell>
          <cell r="F103" t="str">
            <v>ТС Пятерочка</v>
          </cell>
          <cell r="G103" t="str">
            <v>Северо-Запад</v>
          </cell>
          <cell r="H103" t="str">
            <v>Северо-Запад 1</v>
          </cell>
          <cell r="I103" t="str">
            <v>Кластер Северо-Запад 15 Мурманск</v>
          </cell>
          <cell r="J103" t="str">
            <v>Мурманская обл.</v>
          </cell>
          <cell r="K103" t="str">
            <v>10.11.2020</v>
          </cell>
          <cell r="L103" t="str">
            <v>183031</v>
          </cell>
          <cell r="M103" t="str">
            <v>г.Мурманск</v>
          </cell>
          <cell r="N103" t="str">
            <v>г.Мурманск, Калинина ул, 28 к.1</v>
          </cell>
          <cell r="O103" t="str">
            <v>Аренда</v>
          </cell>
        </row>
        <row r="104">
          <cell r="A104" t="str">
            <v>31S4</v>
          </cell>
          <cell r="B104" t="str">
            <v>20427-Пятерочка</v>
          </cell>
          <cell r="C104" t="str">
            <v>20427</v>
          </cell>
          <cell r="D104" t="str">
            <v>X500/13CT31S4</v>
          </cell>
          <cell r="E104" t="str">
            <v>E1042604</v>
          </cell>
          <cell r="F104" t="str">
            <v>ТС Пятерочка</v>
          </cell>
          <cell r="G104" t="str">
            <v>Северо-Запад</v>
          </cell>
          <cell r="H104" t="str">
            <v>Северо-Запад 2</v>
          </cell>
          <cell r="I104" t="str">
            <v>Кластер Северо-Запад 08 Тверь-Восток</v>
          </cell>
          <cell r="J104" t="str">
            <v>Тверская обл.</v>
          </cell>
          <cell r="K104" t="str">
            <v>15.10.2020</v>
          </cell>
          <cell r="L104" t="str">
            <v>170002</v>
          </cell>
          <cell r="M104" t="str">
            <v>г.Тверь</v>
          </cell>
          <cell r="N104" t="str">
            <v>г.Тверь, Коминтерна ул, 47Б</v>
          </cell>
          <cell r="O104" t="str">
            <v>Аренда</v>
          </cell>
        </row>
        <row r="105">
          <cell r="A105" t="str">
            <v>31SB</v>
          </cell>
          <cell r="B105" t="str">
            <v>20237-Пятерочка</v>
          </cell>
          <cell r="C105" t="str">
            <v>20237</v>
          </cell>
          <cell r="D105" t="str">
            <v>X500/13SZ31SB</v>
          </cell>
          <cell r="E105" t="str">
            <v>E1042603</v>
          </cell>
          <cell r="F105" t="str">
            <v>ТС Пятерочка</v>
          </cell>
          <cell r="G105" t="str">
            <v>Северо-Запад</v>
          </cell>
          <cell r="H105" t="str">
            <v>Северо-Запад 1</v>
          </cell>
          <cell r="I105" t="str">
            <v>Кластер Северо-Запад 20 Калининград</v>
          </cell>
          <cell r="J105" t="str">
            <v>Калининградская обл.</v>
          </cell>
          <cell r="K105" t="str">
            <v>29.01.2021</v>
          </cell>
          <cell r="L105" t="str">
            <v>236011</v>
          </cell>
          <cell r="M105" t="str">
            <v>г.Калининград</v>
          </cell>
          <cell r="N105" t="str">
            <v>г.Калининград, Генерала Толстикова ул, 75А</v>
          </cell>
          <cell r="O105" t="str">
            <v>Аренда</v>
          </cell>
        </row>
        <row r="106">
          <cell r="A106" t="str">
            <v>31SJ</v>
          </cell>
          <cell r="B106" t="str">
            <v>20160-Пятерочка</v>
          </cell>
          <cell r="C106" t="str">
            <v>20160</v>
          </cell>
          <cell r="D106" t="str">
            <v>X500/13SZ31SJ</v>
          </cell>
          <cell r="E106" t="str">
            <v>E1040235</v>
          </cell>
          <cell r="F106" t="str">
            <v>ТС Пятерочка</v>
          </cell>
          <cell r="G106" t="str">
            <v>Северо-Запад</v>
          </cell>
          <cell r="H106" t="str">
            <v>Северо-Запад 1</v>
          </cell>
          <cell r="I106" t="str">
            <v>Кластер Северо-Запад 20 Калининград</v>
          </cell>
          <cell r="J106" t="str">
            <v>Калининградская обл.</v>
          </cell>
          <cell r="K106" t="str">
            <v>26.01.2021</v>
          </cell>
          <cell r="L106" t="str">
            <v>236006</v>
          </cell>
          <cell r="M106" t="str">
            <v>г.Калининград</v>
          </cell>
          <cell r="N106" t="str">
            <v>г.Калининград, Генерала Карбышева наб, 14</v>
          </cell>
          <cell r="O106" t="str">
            <v>Аренда</v>
          </cell>
        </row>
        <row r="107">
          <cell r="A107" t="str">
            <v>31SZ</v>
          </cell>
          <cell r="B107" t="str">
            <v>20104-Пятерочка</v>
          </cell>
          <cell r="C107" t="str">
            <v>20104</v>
          </cell>
          <cell r="D107" t="str">
            <v>X500/13SZ31SZ</v>
          </cell>
          <cell r="E107" t="str">
            <v>E1042767</v>
          </cell>
          <cell r="F107" t="str">
            <v>ТС Пятерочка</v>
          </cell>
          <cell r="G107" t="str">
            <v>Северо-Запад</v>
          </cell>
          <cell r="H107" t="str">
            <v>Северо-Запад 1</v>
          </cell>
          <cell r="I107" t="str">
            <v>Кластер Северо-Запад 18 Кировск</v>
          </cell>
          <cell r="J107" t="str">
            <v>г. Санкт-Петербург</v>
          </cell>
          <cell r="K107" t="str">
            <v>23.10.2020</v>
          </cell>
          <cell r="L107" t="str">
            <v>196641</v>
          </cell>
          <cell r="M107" t="str">
            <v>г.Санкт-Петербург, п.Металлострой</v>
          </cell>
          <cell r="N107" t="str">
            <v>г.Санкт-Петербург, п.Металлострой, Садовая ул, 21 к5,стр.1</v>
          </cell>
          <cell r="O107" t="str">
            <v>Аренда</v>
          </cell>
        </row>
        <row r="108">
          <cell r="A108" t="str">
            <v>31TE</v>
          </cell>
          <cell r="B108" t="str">
            <v>18546-Пятерочка</v>
          </cell>
          <cell r="C108" t="str">
            <v>18546</v>
          </cell>
          <cell r="D108" t="str">
            <v>X500/13CT31TE</v>
          </cell>
          <cell r="E108" t="str">
            <v>E1032722</v>
          </cell>
          <cell r="F108" t="str">
            <v>ТС Пятерочка</v>
          </cell>
          <cell r="G108" t="str">
            <v>Северо-Запад</v>
          </cell>
          <cell r="H108" t="str">
            <v>Северо-Запад 2</v>
          </cell>
          <cell r="I108" t="str">
            <v>Кластер Северо-Запад 09 Тверь-Запад</v>
          </cell>
          <cell r="J108" t="str">
            <v>Тверская обл.</v>
          </cell>
          <cell r="K108" t="str">
            <v>15.12.2020</v>
          </cell>
          <cell r="L108" t="str">
            <v>172310</v>
          </cell>
          <cell r="M108" t="str">
            <v>с/п Погорельское, с.Погорелое Городище</v>
          </cell>
          <cell r="N108" t="str">
            <v>с/п Погорельское, с.Погорелое Городище, Советская ул, 4</v>
          </cell>
          <cell r="O108" t="str">
            <v>Аренда</v>
          </cell>
        </row>
        <row r="109">
          <cell r="A109" t="str">
            <v>31TF</v>
          </cell>
          <cell r="B109" t="str">
            <v>20467-Пятерочка</v>
          </cell>
          <cell r="C109" t="str">
            <v>20467</v>
          </cell>
          <cell r="D109" t="str">
            <v>X500/13CT31TF</v>
          </cell>
          <cell r="E109" t="str">
            <v>E1042810</v>
          </cell>
          <cell r="F109" t="str">
            <v>ТС Пятерочка</v>
          </cell>
          <cell r="G109" t="str">
            <v>Северо-Запад</v>
          </cell>
          <cell r="H109" t="str">
            <v>Северо-Запад 2</v>
          </cell>
          <cell r="I109" t="str">
            <v>Кластер Северо-Запад 08 Тверь-Восток</v>
          </cell>
          <cell r="J109" t="str">
            <v>Тверская обл.</v>
          </cell>
          <cell r="K109" t="str">
            <v>25.01.2021</v>
          </cell>
          <cell r="L109" t="str">
            <v>170019</v>
          </cell>
          <cell r="M109" t="str">
            <v>г.Тверь</v>
          </cell>
          <cell r="N109" t="str">
            <v>г.Тверь, Маяковского ул, 33 п.8-2,8-1</v>
          </cell>
          <cell r="O109" t="str">
            <v>Аренда</v>
          </cell>
        </row>
        <row r="110">
          <cell r="A110" t="str">
            <v>31UD</v>
          </cell>
          <cell r="B110" t="str">
            <v>20298-Пятерочка</v>
          </cell>
          <cell r="C110" t="str">
            <v>20298</v>
          </cell>
          <cell r="D110" t="str">
            <v>X500/13SZ31UD</v>
          </cell>
          <cell r="E110" t="str">
            <v>E1042922</v>
          </cell>
          <cell r="F110" t="str">
            <v>ТС Пятерочка</v>
          </cell>
          <cell r="G110" t="str">
            <v>Северо-Запад</v>
          </cell>
          <cell r="H110" t="str">
            <v>Северо-Запад 1</v>
          </cell>
          <cell r="I110" t="str">
            <v>Кластер Северо-Запад 16 Карелия</v>
          </cell>
          <cell r="J110" t="str">
            <v>Республика Карелия</v>
          </cell>
          <cell r="K110" t="str">
            <v>08.02.2021</v>
          </cell>
          <cell r="L110" t="str">
            <v>185032</v>
          </cell>
          <cell r="M110" t="str">
            <v>г.Петрозаводск, Соломенное р-н</v>
          </cell>
          <cell r="N110" t="str">
            <v>г.Петрозаводск, Соломенное р-н, Петрозаводское ш, 12</v>
          </cell>
          <cell r="O110" t="str">
            <v>Аренда</v>
          </cell>
        </row>
        <row r="111">
          <cell r="A111" t="str">
            <v>31W0</v>
          </cell>
          <cell r="B111" t="str">
            <v>20519-Пятерочка</v>
          </cell>
          <cell r="C111" t="str">
            <v>20519</v>
          </cell>
          <cell r="D111" t="str">
            <v>X500/13SZ31W0</v>
          </cell>
          <cell r="E111" t="str">
            <v>E1043349</v>
          </cell>
          <cell r="F111" t="str">
            <v>ТС Пятерочка</v>
          </cell>
          <cell r="G111" t="str">
            <v>Северо-Запад</v>
          </cell>
          <cell r="H111" t="str">
            <v>Северо-Запад 1</v>
          </cell>
          <cell r="I111" t="str">
            <v>Кластер Северо-Запад 16 Карелия</v>
          </cell>
          <cell r="J111" t="str">
            <v>Республика Карелия</v>
          </cell>
          <cell r="K111" t="str">
            <v>27.11.2020</v>
          </cell>
          <cell r="L111" t="str">
            <v>185026</v>
          </cell>
          <cell r="M111" t="str">
            <v>г.Петрозаводск,Кукковка р-н</v>
          </cell>
          <cell r="N111" t="str">
            <v>г.Петрозаводск,Кукковка р-н, Балтийская ул, 63 пом.1</v>
          </cell>
          <cell r="O111" t="str">
            <v>Аренда</v>
          </cell>
        </row>
        <row r="112">
          <cell r="A112" t="str">
            <v>31W4</v>
          </cell>
          <cell r="B112" t="str">
            <v>20309-Пятерочка</v>
          </cell>
          <cell r="C112" t="str">
            <v>20309</v>
          </cell>
          <cell r="D112" t="str">
            <v>X500/13SZ31W4</v>
          </cell>
          <cell r="E112" t="str">
            <v>E1043348</v>
          </cell>
          <cell r="F112" t="str">
            <v>ТС Пятерочка</v>
          </cell>
          <cell r="G112" t="str">
            <v>Северо-Запад</v>
          </cell>
          <cell r="H112" t="str">
            <v>Северо-Запад 1</v>
          </cell>
          <cell r="I112" t="str">
            <v>Кластер Северо-Запад 21 Апатиты</v>
          </cell>
          <cell r="J112" t="str">
            <v>Республика Карелия</v>
          </cell>
          <cell r="K112" t="str">
            <v>20.11.2020</v>
          </cell>
          <cell r="L112" t="str">
            <v>186500</v>
          </cell>
          <cell r="M112" t="str">
            <v>г.Беломорск</v>
          </cell>
          <cell r="N112" t="str">
            <v>г.Беломорск, Октябрьская ул, 17</v>
          </cell>
          <cell r="O112" t="str">
            <v>Аренда</v>
          </cell>
        </row>
        <row r="113">
          <cell r="A113" t="str">
            <v>31Y0</v>
          </cell>
          <cell r="B113" t="str">
            <v>20384-Пятерочка</v>
          </cell>
          <cell r="C113" t="str">
            <v>20384</v>
          </cell>
          <cell r="D113" t="str">
            <v>X500/13SZ31Y0</v>
          </cell>
          <cell r="E113" t="str">
            <v>E1043472</v>
          </cell>
          <cell r="F113" t="str">
            <v>ТС Пятерочка</v>
          </cell>
          <cell r="G113" t="str">
            <v>Северо-Запад</v>
          </cell>
          <cell r="H113" t="str">
            <v>Северо-Запад 1</v>
          </cell>
          <cell r="I113" t="str">
            <v>Кластер Северо-Запад 20 Калининград</v>
          </cell>
          <cell r="J113" t="str">
            <v>Калининградская обл.</v>
          </cell>
          <cell r="K113" t="str">
            <v>15.12.2020</v>
          </cell>
          <cell r="L113" t="str">
            <v>238150</v>
          </cell>
          <cell r="M113" t="str">
            <v>г.Черняховск</v>
          </cell>
          <cell r="N113" t="str">
            <v>г.Черняховск, Садовая ул, 4 чз.1п.1,3</v>
          </cell>
          <cell r="O113" t="str">
            <v>Аренда</v>
          </cell>
        </row>
        <row r="114">
          <cell r="A114" t="str">
            <v>31Y1</v>
          </cell>
          <cell r="B114" t="str">
            <v>20664-Пятерочка</v>
          </cell>
          <cell r="C114" t="str">
            <v>20664</v>
          </cell>
          <cell r="D114" t="str">
            <v>X500/13SZ31Y1</v>
          </cell>
          <cell r="E114" t="str">
            <v>E1043469</v>
          </cell>
          <cell r="F114" t="str">
            <v>ТС Пятерочка</v>
          </cell>
          <cell r="G114" t="str">
            <v>Северо-Запад</v>
          </cell>
          <cell r="H114" t="str">
            <v>Северо-Запад 1</v>
          </cell>
          <cell r="I114" t="str">
            <v>Кластер Северо-Запад 20 Калининград</v>
          </cell>
          <cell r="J114" t="str">
            <v>Калининградская обл.</v>
          </cell>
          <cell r="K114" t="str">
            <v>14.12.2020</v>
          </cell>
          <cell r="L114" t="str">
            <v>236044</v>
          </cell>
          <cell r="M114" t="str">
            <v>г.Калининград</v>
          </cell>
          <cell r="N114" t="str">
            <v>г.Калининград, Н.Карамзина ул, 4 пом.I</v>
          </cell>
          <cell r="O114" t="str">
            <v>Аренда</v>
          </cell>
        </row>
        <row r="115">
          <cell r="A115" t="str">
            <v>31Y2</v>
          </cell>
          <cell r="B115" t="str">
            <v>20030-Пятерочка</v>
          </cell>
          <cell r="C115" t="str">
            <v>20030</v>
          </cell>
          <cell r="D115" t="str">
            <v>X500/13SZ31Y2</v>
          </cell>
          <cell r="E115" t="str">
            <v>E1043471</v>
          </cell>
          <cell r="F115" t="str">
            <v>ТС Пятерочка</v>
          </cell>
          <cell r="G115" t="str">
            <v>Северо-Запад</v>
          </cell>
          <cell r="H115" t="str">
            <v>Северо-Запад 1</v>
          </cell>
          <cell r="I115" t="str">
            <v>Кластер Северо-Запад 20 Калининград</v>
          </cell>
          <cell r="J115" t="str">
            <v>Калининградская обл.</v>
          </cell>
          <cell r="K115" t="str">
            <v>25.12.2020</v>
          </cell>
          <cell r="L115" t="str">
            <v>236011</v>
          </cell>
          <cell r="M115" t="str">
            <v>г.Калининград</v>
          </cell>
          <cell r="N115" t="str">
            <v>г.Калининград, Генерала Толстикова ул, 15/2А</v>
          </cell>
          <cell r="O115" t="str">
            <v>Аренда</v>
          </cell>
        </row>
        <row r="116">
          <cell r="A116" t="str">
            <v>31Y4</v>
          </cell>
          <cell r="B116" t="str">
            <v>20628-Пятерочка</v>
          </cell>
          <cell r="C116" t="str">
            <v>20628</v>
          </cell>
          <cell r="D116" t="str">
            <v>X500/13SZ31Y4</v>
          </cell>
          <cell r="E116" t="str">
            <v>E1043470</v>
          </cell>
          <cell r="F116" t="str">
            <v>ТС Пятерочка</v>
          </cell>
          <cell r="G116" t="str">
            <v>Северо-Запад</v>
          </cell>
          <cell r="H116" t="str">
            <v>Северо-Запад 1</v>
          </cell>
          <cell r="I116" t="str">
            <v>Кластер Северо-Запад 20 Калининград</v>
          </cell>
          <cell r="J116" t="str">
            <v>Калининградская обл.</v>
          </cell>
          <cell r="K116" t="str">
            <v>15.12.2020</v>
          </cell>
          <cell r="L116" t="str">
            <v>238055</v>
          </cell>
          <cell r="M116" t="str">
            <v>го.Гусевский,г.Гусев</v>
          </cell>
          <cell r="N116" t="str">
            <v>го.Гусевский,г.Гусев, Победы ул, 24 чз э1п1,2</v>
          </cell>
          <cell r="O116" t="str">
            <v>Аренда</v>
          </cell>
        </row>
        <row r="117">
          <cell r="A117" t="str">
            <v>31YY</v>
          </cell>
          <cell r="B117" t="str">
            <v>20572-Пятерочка</v>
          </cell>
          <cell r="C117" t="str">
            <v>20572</v>
          </cell>
          <cell r="D117" t="str">
            <v>X500/13SZ31YY</v>
          </cell>
          <cell r="E117" t="str">
            <v>E1043633</v>
          </cell>
          <cell r="F117" t="str">
            <v>ТС Пятерочка</v>
          </cell>
          <cell r="G117" t="str">
            <v>Северо-Запад</v>
          </cell>
          <cell r="H117" t="str">
            <v>Северо-Запад 3</v>
          </cell>
          <cell r="I117" t="str">
            <v>Кластер Северо-Запад 19 СПБ-Охта</v>
          </cell>
          <cell r="J117" t="str">
            <v>г. Санкт-Петербург</v>
          </cell>
          <cell r="K117" t="str">
            <v>14.12.2020</v>
          </cell>
          <cell r="L117" t="str">
            <v>195271</v>
          </cell>
          <cell r="M117" t="str">
            <v>г.Санкт-Петербург</v>
          </cell>
          <cell r="N117" t="str">
            <v>г.Санкт-Петербург, Бестужевская ул, 9 л.А,ч.п1-Н</v>
          </cell>
          <cell r="O117" t="str">
            <v>Аренда</v>
          </cell>
        </row>
        <row r="118">
          <cell r="A118" t="str">
            <v>31YZ</v>
          </cell>
          <cell r="B118" t="str">
            <v>20562-Пятерочка</v>
          </cell>
          <cell r="C118" t="str">
            <v>20562</v>
          </cell>
          <cell r="D118" t="str">
            <v>X500/13CT31YZ</v>
          </cell>
          <cell r="E118" t="str">
            <v>E1042997</v>
          </cell>
          <cell r="F118" t="str">
            <v>ТС Пятерочка</v>
          </cell>
          <cell r="G118" t="str">
            <v>Северо-Запад</v>
          </cell>
          <cell r="H118" t="str">
            <v>Северо-Запад 2</v>
          </cell>
          <cell r="I118" t="str">
            <v>Кластер Северо-Запад 08 Тверь-Восток</v>
          </cell>
          <cell r="J118" t="str">
            <v>Тверская обл.</v>
          </cell>
          <cell r="K118" t="str">
            <v>11.12.2020</v>
          </cell>
          <cell r="L118" t="str">
            <v>170036</v>
          </cell>
          <cell r="M118" t="str">
            <v>г.Тверь</v>
          </cell>
          <cell r="N118" t="str">
            <v>г.Тверь, Петербургское ш, 53А</v>
          </cell>
          <cell r="O118" t="str">
            <v>Аренда</v>
          </cell>
        </row>
        <row r="119">
          <cell r="A119" t="str">
            <v>31ZX</v>
          </cell>
          <cell r="B119" t="str">
            <v>18452-Пятерочка</v>
          </cell>
          <cell r="C119" t="str">
            <v>18452</v>
          </cell>
          <cell r="D119" t="str">
            <v>X500/13SZ31ZX</v>
          </cell>
          <cell r="E119" t="str">
            <v>E1043676</v>
          </cell>
          <cell r="F119" t="str">
            <v>ТС Пятерочка</v>
          </cell>
          <cell r="G119" t="str">
            <v>Северо-Запад</v>
          </cell>
          <cell r="H119" t="str">
            <v>Северо-Запад 2</v>
          </cell>
          <cell r="I119" t="str">
            <v>Кластер Северо-Запад 04 Новгород</v>
          </cell>
          <cell r="J119" t="str">
            <v>Новгородская обл.</v>
          </cell>
          <cell r="K119" t="str">
            <v>29.01.2021</v>
          </cell>
          <cell r="L119" t="str">
            <v>173008</v>
          </cell>
          <cell r="M119" t="str">
            <v>г.Великий Новгород</v>
          </cell>
          <cell r="N119" t="str">
            <v>г.Великий Новгород, Большая Санкт-Петербургская ул, 104А к.1</v>
          </cell>
          <cell r="O119" t="str">
            <v>Аренда</v>
          </cell>
        </row>
        <row r="120">
          <cell r="A120" t="str">
            <v>320P</v>
          </cell>
          <cell r="B120" t="str">
            <v>16842-Пятерочка</v>
          </cell>
          <cell r="C120" t="str">
            <v>16842</v>
          </cell>
          <cell r="D120" t="str">
            <v>X500/13SZ320P</v>
          </cell>
          <cell r="E120" t="str">
            <v>E1030000</v>
          </cell>
          <cell r="F120" t="str">
            <v>ТС Пятерочка</v>
          </cell>
          <cell r="G120" t="str">
            <v>Северо-Запад</v>
          </cell>
          <cell r="H120" t="str">
            <v>Северо-Запад 2</v>
          </cell>
          <cell r="I120" t="str">
            <v>Кластер Северо-Запад 04 Новгород</v>
          </cell>
          <cell r="J120" t="str">
            <v>Новгородская обл.</v>
          </cell>
          <cell r="K120" t="str">
            <v>08.02.2019</v>
          </cell>
          <cell r="L120" t="str">
            <v>173007</v>
          </cell>
          <cell r="M120" t="str">
            <v>г.Великий Новгород</v>
          </cell>
          <cell r="N120" t="str">
            <v>г.Великий Новгород, Десятинная ул, 33/8</v>
          </cell>
          <cell r="O120" t="str">
            <v>Аренда</v>
          </cell>
        </row>
        <row r="121">
          <cell r="A121" t="str">
            <v>321H</v>
          </cell>
          <cell r="B121" t="str">
            <v>16706-Пятерочка</v>
          </cell>
          <cell r="C121" t="str">
            <v>16706</v>
          </cell>
          <cell r="D121" t="str">
            <v>X500/13SZ321H</v>
          </cell>
          <cell r="E121" t="str">
            <v>E1030141</v>
          </cell>
          <cell r="F121" t="str">
            <v>ТС Пятерочка</v>
          </cell>
          <cell r="G121" t="str">
            <v>Северо-Запад</v>
          </cell>
          <cell r="H121" t="str">
            <v>Северо-Запад 1</v>
          </cell>
          <cell r="I121" t="str">
            <v>Кластер Северо-Запад 12 СПБ-ЛО-Всеволожс</v>
          </cell>
          <cell r="J121" t="str">
            <v>Ленинградская обл.</v>
          </cell>
          <cell r="K121" t="str">
            <v>28.02.2019</v>
          </cell>
          <cell r="L121" t="str">
            <v>188689</v>
          </cell>
          <cell r="M121" t="str">
            <v>гп.Янино-1,мкр.Янила Кантри</v>
          </cell>
          <cell r="N121" t="str">
            <v>гп.Янино-1,мкр.Янила Кантри, Голландская ул, 5 п55,56,58Н</v>
          </cell>
          <cell r="O121" t="str">
            <v>Аренда</v>
          </cell>
        </row>
        <row r="122">
          <cell r="A122" t="str">
            <v>322I</v>
          </cell>
          <cell r="B122" t="str">
            <v>16418-Пятерочка</v>
          </cell>
          <cell r="C122" t="str">
            <v>16418</v>
          </cell>
          <cell r="D122" t="str">
            <v>X500/13CT322I</v>
          </cell>
          <cell r="E122" t="str">
            <v>E1029646</v>
          </cell>
          <cell r="F122" t="str">
            <v>ТС Пятерочка</v>
          </cell>
          <cell r="G122" t="str">
            <v>Северо-Запад</v>
          </cell>
          <cell r="H122" t="str">
            <v>Северо-Запад 2</v>
          </cell>
          <cell r="I122" t="str">
            <v>Кластер Северо-Запад 07 Тверь-Центр</v>
          </cell>
          <cell r="J122" t="str">
            <v>Тверская обл.</v>
          </cell>
          <cell r="K122" t="str">
            <v>30.04.2019</v>
          </cell>
          <cell r="L122" t="str">
            <v>170001</v>
          </cell>
          <cell r="M122" t="str">
            <v>г.Тверь</v>
          </cell>
          <cell r="N122" t="str">
            <v>г.Тверь, Виноградова ул, 3</v>
          </cell>
          <cell r="O122" t="str">
            <v>Аренда</v>
          </cell>
        </row>
        <row r="123">
          <cell r="A123" t="str">
            <v>322J</v>
          </cell>
          <cell r="B123" t="str">
            <v>16424-Пятерочка</v>
          </cell>
          <cell r="C123" t="str">
            <v>16424</v>
          </cell>
          <cell r="D123" t="str">
            <v>X500/13CT322J</v>
          </cell>
          <cell r="E123" t="str">
            <v>E1029652</v>
          </cell>
          <cell r="F123" t="str">
            <v>ТС Пятерочка</v>
          </cell>
          <cell r="G123" t="str">
            <v>Северо-Запад</v>
          </cell>
          <cell r="H123" t="str">
            <v>Северо-Запад 2</v>
          </cell>
          <cell r="I123" t="str">
            <v>Кластер Северо-Запад 08 Тверь-Восток</v>
          </cell>
          <cell r="J123" t="str">
            <v>Тверская обл.</v>
          </cell>
          <cell r="K123" t="str">
            <v>05.03.2019</v>
          </cell>
          <cell r="L123" t="str">
            <v>170019</v>
          </cell>
          <cell r="M123" t="str">
            <v>г.Тверь</v>
          </cell>
          <cell r="N123" t="str">
            <v>г.Тверь, Пржевальского ул, 68 к.1</v>
          </cell>
          <cell r="O123" t="str">
            <v>Аренда</v>
          </cell>
        </row>
        <row r="124">
          <cell r="A124" t="str">
            <v>322M</v>
          </cell>
          <cell r="B124" t="str">
            <v>16370-Пятерочка</v>
          </cell>
          <cell r="C124" t="str">
            <v>16370</v>
          </cell>
          <cell r="D124" t="str">
            <v>X500/13SZ322M</v>
          </cell>
          <cell r="E124" t="str">
            <v>E1029998</v>
          </cell>
          <cell r="F124" t="str">
            <v>ТС Пятерочка</v>
          </cell>
          <cell r="G124" t="str">
            <v>Северо-Запад</v>
          </cell>
          <cell r="H124" t="str">
            <v>Северо-Запад 1</v>
          </cell>
          <cell r="I124" t="str">
            <v>Кластер Северо-Запад 16 Карелия</v>
          </cell>
          <cell r="J124" t="str">
            <v>Республика Карелия</v>
          </cell>
          <cell r="K124" t="str">
            <v>15.02.2019</v>
          </cell>
          <cell r="L124" t="str">
            <v>186350</v>
          </cell>
          <cell r="M124" t="str">
            <v>г.Медвежьегорск</v>
          </cell>
          <cell r="N124" t="str">
            <v>г.Медвежьегорск, Дзержинского ул, 22Б</v>
          </cell>
          <cell r="O124" t="str">
            <v>Аренда</v>
          </cell>
        </row>
        <row r="125">
          <cell r="A125" t="str">
            <v>323B</v>
          </cell>
          <cell r="B125" t="str">
            <v>16714-Пятерочка</v>
          </cell>
          <cell r="C125" t="str">
            <v>16714</v>
          </cell>
          <cell r="D125" t="str">
            <v>X500/13SZ323B</v>
          </cell>
          <cell r="E125" t="str">
            <v>E1030015</v>
          </cell>
          <cell r="F125" t="str">
            <v>ТС Пятерочка</v>
          </cell>
          <cell r="G125" t="str">
            <v>Северо-Запад</v>
          </cell>
          <cell r="H125" t="str">
            <v>Северо-Запад 3</v>
          </cell>
          <cell r="I125" t="str">
            <v>Кластер Северо-Запад 13 СПБ Юго-Запад</v>
          </cell>
          <cell r="J125" t="str">
            <v>г. Санкт-Петербург</v>
          </cell>
          <cell r="K125" t="str">
            <v>08.08.2019</v>
          </cell>
          <cell r="L125" t="str">
            <v>198205</v>
          </cell>
          <cell r="M125" t="str">
            <v>г.Санкт-Петербург</v>
          </cell>
          <cell r="N125" t="str">
            <v>г.Санкт-Петербург, Партизана Германа ул, 22 лА,п4Н,7Н,</v>
          </cell>
          <cell r="O125" t="str">
            <v>Аренда</v>
          </cell>
        </row>
        <row r="126">
          <cell r="A126" t="str">
            <v>323C</v>
          </cell>
          <cell r="B126" t="str">
            <v>16717-Пятерочка</v>
          </cell>
          <cell r="C126" t="str">
            <v>16717</v>
          </cell>
          <cell r="D126" t="str">
            <v>X500/13SZ323C</v>
          </cell>
          <cell r="E126" t="str">
            <v>E1030018</v>
          </cell>
          <cell r="F126" t="str">
            <v>ТС Пятерочка</v>
          </cell>
          <cell r="G126" t="str">
            <v>Северо-Запад</v>
          </cell>
          <cell r="H126" t="str">
            <v>Северо-Запад 3</v>
          </cell>
          <cell r="I126" t="str">
            <v>Кластер Северо-Запад 17 ЛО-Сертолово</v>
          </cell>
          <cell r="J126" t="str">
            <v>г. Санкт-Петербург</v>
          </cell>
          <cell r="K126" t="str">
            <v>30.04.2019</v>
          </cell>
          <cell r="L126" t="str">
            <v>194295</v>
          </cell>
          <cell r="M126" t="str">
            <v>г.Санкт-Петербург</v>
          </cell>
          <cell r="N126" t="str">
            <v>г.Санкт-Петербург, Художников пр-кт, 15 к1,лА,п1Н</v>
          </cell>
          <cell r="O126" t="str">
            <v>Аренда</v>
          </cell>
        </row>
        <row r="127">
          <cell r="A127" t="str">
            <v>323E</v>
          </cell>
          <cell r="B127" t="str">
            <v>16722-Пятерочка</v>
          </cell>
          <cell r="C127" t="str">
            <v>16722</v>
          </cell>
          <cell r="D127" t="str">
            <v>X500/13SZ323E</v>
          </cell>
          <cell r="E127" t="str">
            <v>E1030023</v>
          </cell>
          <cell r="F127" t="str">
            <v>ТС Пятерочка</v>
          </cell>
          <cell r="G127" t="str">
            <v>Северо-Запад</v>
          </cell>
          <cell r="H127" t="str">
            <v>Северо-Запад 3</v>
          </cell>
          <cell r="I127" t="str">
            <v>Кластер Северо-Запад 14 СПБ-Центр</v>
          </cell>
          <cell r="J127" t="str">
            <v>г. Санкт-Петербург</v>
          </cell>
          <cell r="K127" t="str">
            <v>09.09.2019</v>
          </cell>
          <cell r="L127" t="str">
            <v>199178</v>
          </cell>
          <cell r="M127" t="str">
            <v>г.Санкт-Петербург</v>
          </cell>
          <cell r="N127" t="str">
            <v>г.Санкт-Петербург, 9-ая линия ВО, 64 лА,1Н</v>
          </cell>
          <cell r="O127" t="str">
            <v>Аренда</v>
          </cell>
        </row>
        <row r="128">
          <cell r="A128" t="str">
            <v>323H</v>
          </cell>
          <cell r="B128" t="str">
            <v>16751-Пятерочка</v>
          </cell>
          <cell r="C128" t="str">
            <v>16751</v>
          </cell>
          <cell r="D128" t="str">
            <v>X500/13SZ323H</v>
          </cell>
          <cell r="E128" t="str">
            <v>E1030052</v>
          </cell>
          <cell r="F128" t="str">
            <v>ТС Пятерочка</v>
          </cell>
          <cell r="G128" t="str">
            <v>Северо-Запад</v>
          </cell>
          <cell r="H128" t="str">
            <v>Северо-Запад 3</v>
          </cell>
          <cell r="I128" t="str">
            <v>Кластер Северо-Запад 11 СПБ-ЛО-Выборг</v>
          </cell>
          <cell r="J128" t="str">
            <v>г. Санкт-Петербург</v>
          </cell>
          <cell r="K128" t="str">
            <v>03.07.2019</v>
          </cell>
          <cell r="L128" t="str">
            <v>197760</v>
          </cell>
          <cell r="M128" t="str">
            <v>г.Санкт-Петербург,г.Кронштадт</v>
          </cell>
          <cell r="N128" t="str">
            <v>г.Санкт-Петербург,г.Кронштадт, Флотская ул, 27 лАп1Н,2Н</v>
          </cell>
          <cell r="O128" t="str">
            <v>Аренда</v>
          </cell>
        </row>
        <row r="129">
          <cell r="A129" t="str">
            <v>323I</v>
          </cell>
          <cell r="B129" t="str">
            <v>16753-Пятерочка</v>
          </cell>
          <cell r="C129" t="str">
            <v>16753</v>
          </cell>
          <cell r="D129" t="str">
            <v>X500/13SZ323I</v>
          </cell>
          <cell r="E129" t="str">
            <v>E1030054</v>
          </cell>
          <cell r="F129" t="str">
            <v>ТС Пятерочка</v>
          </cell>
          <cell r="G129" t="str">
            <v>Северо-Запад</v>
          </cell>
          <cell r="H129" t="str">
            <v>Северо-Запад 3</v>
          </cell>
          <cell r="I129" t="str">
            <v>Кластер Северо-Запад 19 СПБ-Охта</v>
          </cell>
          <cell r="J129" t="str">
            <v>г. Санкт-Петербург</v>
          </cell>
          <cell r="K129" t="str">
            <v>24.05.2019</v>
          </cell>
          <cell r="L129" t="str">
            <v>195112</v>
          </cell>
          <cell r="M129" t="str">
            <v>г.Санкт-Петербург</v>
          </cell>
          <cell r="N129" t="str">
            <v>г.Санкт-Петербург, Новочеркасский пр-кт, 12 к1лАп5Нк1-</v>
          </cell>
          <cell r="O129" t="str">
            <v>Аренда</v>
          </cell>
        </row>
        <row r="130">
          <cell r="A130" t="str">
            <v>323J</v>
          </cell>
          <cell r="B130" t="str">
            <v>16784-Пятерочка</v>
          </cell>
          <cell r="C130" t="str">
            <v>16784</v>
          </cell>
          <cell r="D130" t="str">
            <v>X500/13SZ323J</v>
          </cell>
          <cell r="E130" t="str">
            <v>E1030085</v>
          </cell>
          <cell r="F130" t="str">
            <v>ТС Пятерочка</v>
          </cell>
          <cell r="G130" t="str">
            <v>Северо-Запад</v>
          </cell>
          <cell r="H130" t="str">
            <v>Северо-Запад 3</v>
          </cell>
          <cell r="I130" t="str">
            <v>Кластер Северо-Запад 05 Тосно</v>
          </cell>
          <cell r="J130" t="str">
            <v>г. Санкт-Петербург</v>
          </cell>
          <cell r="K130" t="str">
            <v>06.06.2019</v>
          </cell>
          <cell r="L130" t="str">
            <v>196158</v>
          </cell>
          <cell r="M130" t="str">
            <v>г.Санкт-Петербург</v>
          </cell>
          <cell r="N130" t="str">
            <v>г.Санкт-Петербург, Юрия Гагарина пр-кт, 42 лА,п3Н</v>
          </cell>
          <cell r="O130" t="str">
            <v>Аренда</v>
          </cell>
        </row>
        <row r="131">
          <cell r="A131" t="str">
            <v>323L</v>
          </cell>
          <cell r="B131" t="str">
            <v>16801-Пятерочка</v>
          </cell>
          <cell r="C131" t="str">
            <v>16801</v>
          </cell>
          <cell r="D131" t="str">
            <v>X500/13SZ323L</v>
          </cell>
          <cell r="E131" t="str">
            <v>E1030102</v>
          </cell>
          <cell r="F131" t="str">
            <v>ТС Пятерочка</v>
          </cell>
          <cell r="G131" t="str">
            <v>Северо-Запад</v>
          </cell>
          <cell r="H131" t="str">
            <v>Северо-Запад 3</v>
          </cell>
          <cell r="I131" t="str">
            <v>Кластер Северо-Запад 14 СПБ-Центр</v>
          </cell>
          <cell r="J131" t="str">
            <v>г. Санкт-Петербург</v>
          </cell>
          <cell r="K131" t="str">
            <v>12.09.2019</v>
          </cell>
          <cell r="L131" t="str">
            <v>197343</v>
          </cell>
          <cell r="M131" t="str">
            <v>г.Санкт-Петербург</v>
          </cell>
          <cell r="N131" t="str">
            <v>г.Санкт-Петербург, Ланское ш, 12 к1лАчп1-2Н</v>
          </cell>
          <cell r="O131" t="str">
            <v>Аренда</v>
          </cell>
        </row>
        <row r="132">
          <cell r="A132" t="str">
            <v>323O</v>
          </cell>
          <cell r="B132" t="str">
            <v>16769-Пятерочка</v>
          </cell>
          <cell r="C132" t="str">
            <v>16769</v>
          </cell>
          <cell r="D132" t="str">
            <v>X500/13SZ323O</v>
          </cell>
          <cell r="E132" t="str">
            <v>E1030070</v>
          </cell>
          <cell r="F132" t="str">
            <v>ТС Пятерочка</v>
          </cell>
          <cell r="G132" t="str">
            <v>Северо-Запад</v>
          </cell>
          <cell r="H132" t="str">
            <v>Северо-Запад 3</v>
          </cell>
          <cell r="I132" t="str">
            <v>Кластер Северо-Запад 13 СПБ Юго-Запад</v>
          </cell>
          <cell r="J132" t="str">
            <v>г. Санкт-Петербург</v>
          </cell>
          <cell r="K132" t="str">
            <v>19.07.2019</v>
          </cell>
          <cell r="L132" t="str">
            <v>192239</v>
          </cell>
          <cell r="M132" t="str">
            <v>г.Санкт-Петербург</v>
          </cell>
          <cell r="N132" t="str">
            <v>г.Санкт-Петербург, Белградская ул, 40 к1лАп3Н</v>
          </cell>
          <cell r="O132" t="str">
            <v>Аренда</v>
          </cell>
        </row>
        <row r="133">
          <cell r="A133" t="str">
            <v>323P</v>
          </cell>
          <cell r="B133" t="str">
            <v>16772-Пятерочка</v>
          </cell>
          <cell r="C133" t="str">
            <v>16772</v>
          </cell>
          <cell r="D133" t="str">
            <v>X500/13SZ323P</v>
          </cell>
          <cell r="E133" t="str">
            <v>E1030073</v>
          </cell>
          <cell r="F133" t="str">
            <v>ТС Пятерочка</v>
          </cell>
          <cell r="G133" t="str">
            <v>Северо-Запад</v>
          </cell>
          <cell r="H133" t="str">
            <v>Северо-Запад 3</v>
          </cell>
          <cell r="I133" t="str">
            <v>Кластер Северо-Запад 05 Тосно</v>
          </cell>
          <cell r="J133" t="str">
            <v>г. Санкт-Петербург</v>
          </cell>
          <cell r="K133" t="str">
            <v>04.06.2019</v>
          </cell>
          <cell r="L133" t="str">
            <v>196634</v>
          </cell>
          <cell r="M133" t="str">
            <v>г.Санкт-Петербург</v>
          </cell>
          <cell r="N133" t="str">
            <v>г.Санкт-Петербург, Колпинское (Славянка) ш, 40 к1лАп6-9Н</v>
          </cell>
          <cell r="O133" t="str">
            <v>Аренда</v>
          </cell>
        </row>
        <row r="134">
          <cell r="A134" t="str">
            <v>323R</v>
          </cell>
          <cell r="B134" t="str">
            <v>16786-Пятерочка</v>
          </cell>
          <cell r="C134" t="str">
            <v>16786</v>
          </cell>
          <cell r="D134" t="str">
            <v>X500/13SZ323R</v>
          </cell>
          <cell r="E134" t="str">
            <v>E1030087</v>
          </cell>
          <cell r="F134" t="str">
            <v>ТС Пятерочка</v>
          </cell>
          <cell r="G134" t="str">
            <v>Северо-Запад</v>
          </cell>
          <cell r="H134" t="str">
            <v>Северо-Запад 3</v>
          </cell>
          <cell r="I134" t="str">
            <v>Кластер Северо-Запад 11 СПБ-ЛО-Выборг</v>
          </cell>
          <cell r="J134" t="str">
            <v>г. Санкт-Петербург</v>
          </cell>
          <cell r="K134" t="str">
            <v>24.05.2019</v>
          </cell>
          <cell r="L134" t="str">
            <v>197374</v>
          </cell>
          <cell r="M134" t="str">
            <v>г.Санкт-Петербург</v>
          </cell>
          <cell r="N134" t="str">
            <v>г.Санкт-Петербург, Савушкина ул, 139 лАп15Н</v>
          </cell>
          <cell r="O134" t="str">
            <v>Аренда</v>
          </cell>
        </row>
        <row r="135">
          <cell r="A135" t="str">
            <v>323S</v>
          </cell>
          <cell r="B135" t="str">
            <v>16794-Пятерочка</v>
          </cell>
          <cell r="C135" t="str">
            <v>16794</v>
          </cell>
          <cell r="D135" t="str">
            <v>X500/13SZ323S</v>
          </cell>
          <cell r="E135" t="str">
            <v>E1030095</v>
          </cell>
          <cell r="F135" t="str">
            <v>ТС Пятерочка</v>
          </cell>
          <cell r="G135" t="str">
            <v>Северо-Запад</v>
          </cell>
          <cell r="H135" t="str">
            <v>Северо-Запад 3</v>
          </cell>
          <cell r="I135" t="str">
            <v>Кластер Северо-Запад 05 Тосно</v>
          </cell>
          <cell r="J135" t="str">
            <v>г. Санкт-Петербург</v>
          </cell>
          <cell r="K135" t="str">
            <v>28.05.2019</v>
          </cell>
          <cell r="L135" t="str">
            <v>196158</v>
          </cell>
          <cell r="M135" t="str">
            <v>г.Санкт-Петербург</v>
          </cell>
          <cell r="N135" t="str">
            <v>г.Санкт-Петербург, Пулковское ш, 14 лГп1,8-9Н</v>
          </cell>
          <cell r="O135" t="str">
            <v>Аренда</v>
          </cell>
        </row>
        <row r="136">
          <cell r="A136" t="str">
            <v>323T</v>
          </cell>
          <cell r="B136" t="str">
            <v>16795-Пятерочка</v>
          </cell>
          <cell r="C136" t="str">
            <v>16795</v>
          </cell>
          <cell r="D136" t="str">
            <v>X500/13SZ323T</v>
          </cell>
          <cell r="E136" t="str">
            <v>E1030096</v>
          </cell>
          <cell r="F136" t="str">
            <v>ТС Пятерочка</v>
          </cell>
          <cell r="G136" t="str">
            <v>Северо-Запад</v>
          </cell>
          <cell r="H136" t="str">
            <v>Северо-Запад 3</v>
          </cell>
          <cell r="I136" t="str">
            <v>Кластер Северо-Запад 14 СПБ-Центр</v>
          </cell>
          <cell r="J136" t="str">
            <v>г. Санкт-Петербург</v>
          </cell>
          <cell r="K136" t="str">
            <v>13.09.2019</v>
          </cell>
          <cell r="L136" t="str">
            <v>199178</v>
          </cell>
          <cell r="M136" t="str">
            <v>г.Санкт-Петербург</v>
          </cell>
          <cell r="N136" t="str">
            <v>г.Санкт-Петербург, Средний пр-кт ВО, 61 лА,п1Н</v>
          </cell>
          <cell r="O136" t="str">
            <v>Аренда</v>
          </cell>
        </row>
        <row r="137">
          <cell r="A137" t="str">
            <v>323U</v>
          </cell>
          <cell r="B137" t="str">
            <v>16806-Пятерочка</v>
          </cell>
          <cell r="C137" t="str">
            <v>16806</v>
          </cell>
          <cell r="D137" t="str">
            <v>X500/13SZ323U</v>
          </cell>
          <cell r="E137" t="str">
            <v>E1030107</v>
          </cell>
          <cell r="F137" t="str">
            <v>ТС Пятерочка</v>
          </cell>
          <cell r="G137" t="str">
            <v>Северо-Запад</v>
          </cell>
          <cell r="H137" t="str">
            <v>Северо-Запад 3</v>
          </cell>
          <cell r="I137" t="str">
            <v>Кластер Северо-Запад 17 ЛО-Сертолово</v>
          </cell>
          <cell r="J137" t="str">
            <v>г. Санкт-Петербург</v>
          </cell>
          <cell r="K137" t="str">
            <v>10.07.2019</v>
          </cell>
          <cell r="L137" t="str">
            <v>194356</v>
          </cell>
          <cell r="M137" t="str">
            <v>г.Санкт-Петербург</v>
          </cell>
          <cell r="N137" t="str">
            <v>г.Санкт-Петербург, Выборгское ш, 7 к1,лАчп15Н</v>
          </cell>
          <cell r="O137" t="str">
            <v>Аренда</v>
          </cell>
        </row>
        <row r="138">
          <cell r="A138" t="str">
            <v>323V</v>
          </cell>
          <cell r="B138" t="str">
            <v>16715-Пятерочка</v>
          </cell>
          <cell r="C138" t="str">
            <v>16715</v>
          </cell>
          <cell r="D138" t="str">
            <v>X500/13SZ323V</v>
          </cell>
          <cell r="E138" t="str">
            <v>E1030016</v>
          </cell>
          <cell r="F138" t="str">
            <v>ТС Пятерочка</v>
          </cell>
          <cell r="G138" t="str">
            <v>Северо-Запад</v>
          </cell>
          <cell r="H138" t="str">
            <v>Северо-Запад 3</v>
          </cell>
          <cell r="I138" t="str">
            <v>Кластер Северо-Запад 19 СПБ-Охта</v>
          </cell>
          <cell r="J138" t="str">
            <v>г. Санкт-Петербург</v>
          </cell>
          <cell r="K138" t="str">
            <v>25.07.2019</v>
          </cell>
          <cell r="L138" t="str">
            <v>192174</v>
          </cell>
          <cell r="M138" t="str">
            <v>г.Санкт-Петербург</v>
          </cell>
          <cell r="N138" t="str">
            <v>г.Санкт-Петербург, Седова ул, 99 к1лАп1Н</v>
          </cell>
          <cell r="O138" t="str">
            <v>Аренда</v>
          </cell>
        </row>
        <row r="139">
          <cell r="A139" t="str">
            <v>323W</v>
          </cell>
          <cell r="B139" t="str">
            <v>16721-Пятерочка</v>
          </cell>
          <cell r="C139" t="str">
            <v>16721</v>
          </cell>
          <cell r="D139" t="str">
            <v>X500/13SZ323W</v>
          </cell>
          <cell r="E139" t="str">
            <v>E1030022</v>
          </cell>
          <cell r="F139" t="str">
            <v>ТС Пятерочка</v>
          </cell>
          <cell r="G139" t="str">
            <v>Северо-Запад</v>
          </cell>
          <cell r="H139" t="str">
            <v>Северо-Запад 3</v>
          </cell>
          <cell r="I139" t="str">
            <v>Кластер Северо-Запад 14 СПБ-Центр</v>
          </cell>
          <cell r="J139" t="str">
            <v>г. Санкт-Петербург</v>
          </cell>
          <cell r="K139" t="str">
            <v>15.01.2020</v>
          </cell>
          <cell r="L139" t="str">
            <v>197101</v>
          </cell>
          <cell r="M139" t="str">
            <v>г.Санкт-Петербург</v>
          </cell>
          <cell r="N139" t="str">
            <v>г.Санкт-Петербург, Большая Пушкарская ул, 44 лАп1Н7Н2Н</v>
          </cell>
          <cell r="O139" t="str">
            <v>Аренда</v>
          </cell>
        </row>
        <row r="140">
          <cell r="A140" t="str">
            <v>323X</v>
          </cell>
          <cell r="B140" t="str">
            <v>16743-Пятерочка</v>
          </cell>
          <cell r="C140" t="str">
            <v>16743</v>
          </cell>
          <cell r="D140" t="str">
            <v>X500/13SZ323X</v>
          </cell>
          <cell r="E140" t="str">
            <v>E1030044</v>
          </cell>
          <cell r="F140" t="str">
            <v>ТС Пятерочка</v>
          </cell>
          <cell r="G140" t="str">
            <v>Северо-Запад</v>
          </cell>
          <cell r="H140" t="str">
            <v>Северо-Запад 3</v>
          </cell>
          <cell r="I140" t="str">
            <v>Кластер Северо-Запад 19 СПБ-Охта</v>
          </cell>
          <cell r="J140" t="str">
            <v>г. Санкт-Петербург</v>
          </cell>
          <cell r="K140" t="str">
            <v>19.09.2019</v>
          </cell>
          <cell r="L140" t="str">
            <v>195027</v>
          </cell>
          <cell r="M140" t="str">
            <v>г.Санкт-Петербург</v>
          </cell>
          <cell r="N140" t="str">
            <v>г.Санкт-Петербург, Среднеохтинский пр-кт, 4 лАп1Н</v>
          </cell>
          <cell r="O140" t="str">
            <v>Аренда</v>
          </cell>
        </row>
        <row r="141">
          <cell r="A141" t="str">
            <v>323Y</v>
          </cell>
          <cell r="B141" t="str">
            <v>16744-Пятерочка</v>
          </cell>
          <cell r="C141" t="str">
            <v>16744</v>
          </cell>
          <cell r="D141" t="str">
            <v>X500/13SZ323Y</v>
          </cell>
          <cell r="E141" t="str">
            <v>E1030045</v>
          </cell>
          <cell r="F141" t="str">
            <v>ТС Пятерочка</v>
          </cell>
          <cell r="G141" t="str">
            <v>Северо-Запад</v>
          </cell>
          <cell r="H141" t="str">
            <v>Северо-Запад 3</v>
          </cell>
          <cell r="I141" t="str">
            <v>Кластер Северо-Запад 14 СПБ-Центр</v>
          </cell>
          <cell r="J141" t="str">
            <v>г. Санкт-Петербург</v>
          </cell>
          <cell r="K141" t="str">
            <v>11.06.2019</v>
          </cell>
          <cell r="L141" t="str">
            <v>191119</v>
          </cell>
          <cell r="M141" t="str">
            <v>г.Санкт-Петербург</v>
          </cell>
          <cell r="N141" t="str">
            <v>г.Санкт-Петербург, Марата ул, 65/20 лАп3Н</v>
          </cell>
          <cell r="O141" t="str">
            <v>Аренда</v>
          </cell>
        </row>
        <row r="142">
          <cell r="A142" t="str">
            <v>324C</v>
          </cell>
          <cell r="B142" t="str">
            <v>16752-Пятерочка</v>
          </cell>
          <cell r="C142" t="str">
            <v>16752</v>
          </cell>
          <cell r="D142" t="str">
            <v>X500/13SZ324C</v>
          </cell>
          <cell r="E142" t="str">
            <v>E1030053</v>
          </cell>
          <cell r="F142" t="str">
            <v>ТС Пятерочка</v>
          </cell>
          <cell r="G142" t="str">
            <v>Северо-Запад</v>
          </cell>
          <cell r="H142" t="str">
            <v>Северо-Запад 3</v>
          </cell>
          <cell r="I142" t="str">
            <v>Кластер Северо-Запад 19 СПБ-Охта</v>
          </cell>
          <cell r="J142" t="str">
            <v>г. Санкт-Петербург</v>
          </cell>
          <cell r="K142" t="str">
            <v>27.11.2020</v>
          </cell>
          <cell r="L142" t="str">
            <v>191024</v>
          </cell>
          <cell r="M142" t="str">
            <v>г.Санкт-Петербург</v>
          </cell>
          <cell r="N142" t="str">
            <v>г.Санкт-Петербург, Невский пр-кт, 146 лАчп1Нк1-</v>
          </cell>
          <cell r="O142" t="str">
            <v>Аренда</v>
          </cell>
        </row>
        <row r="143">
          <cell r="A143" t="str">
            <v>324D</v>
          </cell>
          <cell r="B143" t="str">
            <v>16757-Пятерочка</v>
          </cell>
          <cell r="C143" t="str">
            <v>16757</v>
          </cell>
          <cell r="D143" t="str">
            <v>X500/13SZ324D</v>
          </cell>
          <cell r="E143" t="str">
            <v>E1030058</v>
          </cell>
          <cell r="F143" t="str">
            <v>ТС Пятерочка</v>
          </cell>
          <cell r="G143" t="str">
            <v>Северо-Запад</v>
          </cell>
          <cell r="H143" t="str">
            <v>Северо-Запад 3</v>
          </cell>
          <cell r="I143" t="str">
            <v>Кластер Северо-Запад 05 Тосно</v>
          </cell>
          <cell r="J143" t="str">
            <v>г. Санкт-Петербург</v>
          </cell>
          <cell r="K143" t="str">
            <v>15.08.2019</v>
          </cell>
          <cell r="L143" t="str">
            <v>196240</v>
          </cell>
          <cell r="M143" t="str">
            <v>г.Санкт-Петербург</v>
          </cell>
          <cell r="N143" t="str">
            <v>г.Санкт-Петербург, Костюшко ул, 68 лАп12Н-14Н</v>
          </cell>
          <cell r="O143" t="str">
            <v>Аренда</v>
          </cell>
        </row>
        <row r="144">
          <cell r="A144" t="str">
            <v>324E</v>
          </cell>
          <cell r="B144" t="str">
            <v>16758-Пятерочка</v>
          </cell>
          <cell r="C144" t="str">
            <v>16758</v>
          </cell>
          <cell r="D144" t="str">
            <v>X500/13SZ324E</v>
          </cell>
          <cell r="E144" t="str">
            <v>E1030059</v>
          </cell>
          <cell r="F144" t="str">
            <v>ТС Пятерочка</v>
          </cell>
          <cell r="G144" t="str">
            <v>Северо-Запад</v>
          </cell>
          <cell r="H144" t="str">
            <v>Северо-Запад 3</v>
          </cell>
          <cell r="I144" t="str">
            <v>Кластер Северо-Запад 19 СПБ-Охта</v>
          </cell>
          <cell r="J144" t="str">
            <v>г. Санкт-Петербург</v>
          </cell>
          <cell r="K144" t="str">
            <v>25.07.2019</v>
          </cell>
          <cell r="L144" t="str">
            <v>192102</v>
          </cell>
          <cell r="M144" t="str">
            <v>г.Санкт-Петербург</v>
          </cell>
          <cell r="N144" t="str">
            <v>г.Санкт-Петербург, Стрельбищенская ул, 16 лАп1Н,27Н</v>
          </cell>
          <cell r="O144" t="str">
            <v>Аренда</v>
          </cell>
        </row>
        <row r="145">
          <cell r="A145" t="str">
            <v>324G</v>
          </cell>
          <cell r="B145" t="str">
            <v>16790-Пятерочка</v>
          </cell>
          <cell r="C145" t="str">
            <v>16790</v>
          </cell>
          <cell r="D145" t="str">
            <v>X500/13SZ324G</v>
          </cell>
          <cell r="E145" t="str">
            <v>E1030091</v>
          </cell>
          <cell r="F145" t="str">
            <v>ТС Пятерочка</v>
          </cell>
          <cell r="G145" t="str">
            <v>Северо-Запад</v>
          </cell>
          <cell r="H145" t="str">
            <v>Северо-Запад 3</v>
          </cell>
          <cell r="I145" t="str">
            <v>Кластер Северо-Запад 19 СПБ-Охта</v>
          </cell>
          <cell r="J145" t="str">
            <v>г. Санкт-Петербург</v>
          </cell>
          <cell r="K145" t="str">
            <v>29.08.2019</v>
          </cell>
          <cell r="L145" t="str">
            <v>191036</v>
          </cell>
          <cell r="M145" t="str">
            <v>г.Санкт-Петербург</v>
          </cell>
          <cell r="N145" t="str">
            <v>г.Санкт-Петербург, Полтавский пр, 2 лА</v>
          </cell>
          <cell r="O145" t="str">
            <v>Аренда</v>
          </cell>
        </row>
        <row r="146">
          <cell r="A146" t="str">
            <v>324I</v>
          </cell>
          <cell r="B146" t="str">
            <v>16770-Пятерочка</v>
          </cell>
          <cell r="C146" t="str">
            <v>16770</v>
          </cell>
          <cell r="D146" t="str">
            <v>X500/13SZ324I</v>
          </cell>
          <cell r="E146" t="str">
            <v>E1030071</v>
          </cell>
          <cell r="F146" t="str">
            <v>ТС Пятерочка</v>
          </cell>
          <cell r="G146" t="str">
            <v>Северо-Запад</v>
          </cell>
          <cell r="H146" t="str">
            <v>Северо-Запад 3</v>
          </cell>
          <cell r="I146" t="str">
            <v>Кластер Северо-Запад 13 СПБ Юго-Запад</v>
          </cell>
          <cell r="J146" t="str">
            <v>г. Санкт-Петербург</v>
          </cell>
          <cell r="K146" t="str">
            <v>26.06.2019</v>
          </cell>
          <cell r="L146" t="str">
            <v>198207</v>
          </cell>
          <cell r="M146" t="str">
            <v>г.Санкт-Петербург</v>
          </cell>
          <cell r="N146" t="str">
            <v>г.Санкт-Петербург, Зины Портновой ул, 36 лА</v>
          </cell>
          <cell r="O146" t="str">
            <v>Аренда</v>
          </cell>
        </row>
        <row r="147">
          <cell r="A147" t="str">
            <v>324J</v>
          </cell>
          <cell r="B147" t="str">
            <v>16773-Пятерочка</v>
          </cell>
          <cell r="C147" t="str">
            <v>16773</v>
          </cell>
          <cell r="D147" t="str">
            <v>X500/13SZ324J</v>
          </cell>
          <cell r="E147" t="str">
            <v>E1030074</v>
          </cell>
          <cell r="F147" t="str">
            <v>ТС Пятерочка</v>
          </cell>
          <cell r="G147" t="str">
            <v>Северо-Запад</v>
          </cell>
          <cell r="H147" t="str">
            <v>Северо-Запад 3</v>
          </cell>
          <cell r="I147" t="str">
            <v>Кластер Северо-Запад 14 СПБ-Центр</v>
          </cell>
          <cell r="J147" t="str">
            <v>г. Санкт-Петербург</v>
          </cell>
          <cell r="K147" t="str">
            <v>30.08.2019</v>
          </cell>
          <cell r="L147" t="str">
            <v>190020</v>
          </cell>
          <cell r="M147" t="str">
            <v>г.Санкт-Петербург</v>
          </cell>
          <cell r="N147" t="str">
            <v>г.Санкт-Петербург, Рижский пр-кт, 54 лА1,9,а,7Н</v>
          </cell>
          <cell r="O147" t="str">
            <v>Аренда</v>
          </cell>
        </row>
        <row r="148">
          <cell r="A148" t="str">
            <v>324K</v>
          </cell>
          <cell r="B148" t="str">
            <v>16774-Пятерочка</v>
          </cell>
          <cell r="C148" t="str">
            <v>16774</v>
          </cell>
          <cell r="D148" t="str">
            <v>X500/13SZ324K</v>
          </cell>
          <cell r="E148" t="str">
            <v>E1030075</v>
          </cell>
          <cell r="F148" t="str">
            <v>ТС Пятерочка</v>
          </cell>
          <cell r="G148" t="str">
            <v>Северо-Запад</v>
          </cell>
          <cell r="H148" t="str">
            <v>Северо-Запад 3</v>
          </cell>
          <cell r="I148" t="str">
            <v>Кластер Северо-Запад 19 СПБ-Охта</v>
          </cell>
          <cell r="J148" t="str">
            <v>г. Санкт-Петербург</v>
          </cell>
          <cell r="K148" t="str">
            <v>28.01.2020</v>
          </cell>
          <cell r="L148" t="str">
            <v>192012</v>
          </cell>
          <cell r="M148" t="str">
            <v>г.Санкт-Петербург</v>
          </cell>
          <cell r="N148" t="str">
            <v>г.Санкт-Петербург, Запорожская ул, 23 к2лАп20Н</v>
          </cell>
          <cell r="O148" t="str">
            <v>Аренда</v>
          </cell>
        </row>
        <row r="149">
          <cell r="A149" t="str">
            <v>324L</v>
          </cell>
          <cell r="B149" t="str">
            <v>16779-Пятерочка</v>
          </cell>
          <cell r="C149" t="str">
            <v>16779</v>
          </cell>
          <cell r="D149" t="str">
            <v>X500/13SZ324L</v>
          </cell>
          <cell r="E149" t="str">
            <v>E1030080</v>
          </cell>
          <cell r="F149" t="str">
            <v>ТС Пятерочка</v>
          </cell>
          <cell r="G149" t="str">
            <v>Северо-Запад</v>
          </cell>
          <cell r="H149" t="str">
            <v>Северо-Запад 3</v>
          </cell>
          <cell r="I149" t="str">
            <v>Кластер Северо-Запад 10 СПБ-ЛО-Петергоф</v>
          </cell>
          <cell r="J149" t="str">
            <v>г. Санкт-Петербург</v>
          </cell>
          <cell r="K149" t="str">
            <v>13.09.2019</v>
          </cell>
          <cell r="L149" t="str">
            <v>198264</v>
          </cell>
          <cell r="M149" t="str">
            <v>г.Санкт-Петербург</v>
          </cell>
          <cell r="N149" t="str">
            <v>г.Санкт-Петербург, Пограничника Гарькавого ул, 33 лАп20Н</v>
          </cell>
          <cell r="O149" t="str">
            <v>Аренда</v>
          </cell>
        </row>
        <row r="150">
          <cell r="A150" t="str">
            <v>324M</v>
          </cell>
          <cell r="B150" t="str">
            <v>16785-Пятерочка</v>
          </cell>
          <cell r="C150" t="str">
            <v>16785</v>
          </cell>
          <cell r="D150" t="str">
            <v>X500/13SZ324M</v>
          </cell>
          <cell r="E150" t="str">
            <v>E1030086</v>
          </cell>
          <cell r="F150" t="str">
            <v>ТС Пятерочка</v>
          </cell>
          <cell r="G150" t="str">
            <v>Северо-Запад</v>
          </cell>
          <cell r="H150" t="str">
            <v>Северо-Запад 3</v>
          </cell>
          <cell r="I150" t="str">
            <v>Кластер Северо-Запад 14 СПБ-Центр</v>
          </cell>
          <cell r="J150" t="str">
            <v>г. Санкт-Петербург</v>
          </cell>
          <cell r="K150" t="str">
            <v>18.10.2019</v>
          </cell>
          <cell r="L150" t="str">
            <v>191028</v>
          </cell>
          <cell r="M150" t="str">
            <v>г.Санкт-Петербург</v>
          </cell>
          <cell r="N150" t="str">
            <v>г.Санкт-Петербург, Кирочная ул, 24 лАп31Н</v>
          </cell>
          <cell r="O150" t="str">
            <v>Аренда</v>
          </cell>
        </row>
        <row r="151">
          <cell r="A151" t="str">
            <v>324N</v>
          </cell>
          <cell r="B151" t="str">
            <v>16789-Пятерочка</v>
          </cell>
          <cell r="C151" t="str">
            <v>16789</v>
          </cell>
          <cell r="D151" t="str">
            <v>X500/13SZ324N</v>
          </cell>
          <cell r="E151" t="str">
            <v>E1030090</v>
          </cell>
          <cell r="F151" t="str">
            <v>ТС Пятерочка</v>
          </cell>
          <cell r="G151" t="str">
            <v>Северо-Запад</v>
          </cell>
          <cell r="H151" t="str">
            <v>Северо-Запад 1</v>
          </cell>
          <cell r="I151" t="str">
            <v>Кластер Северо-Запад 12 СПБ-ЛО-Всеволожс</v>
          </cell>
          <cell r="J151" t="str">
            <v>Ленинградская обл.</v>
          </cell>
          <cell r="K151" t="str">
            <v>19.06.2019</v>
          </cell>
          <cell r="L151" t="str">
            <v>188671</v>
          </cell>
          <cell r="M151" t="str">
            <v>гп.Рахья</v>
          </cell>
          <cell r="N151" t="str">
            <v>гп.Рахья, Ленинградское ш, 14А п1Н</v>
          </cell>
          <cell r="O151" t="str">
            <v>Аренда</v>
          </cell>
        </row>
        <row r="152">
          <cell r="A152" t="str">
            <v>324O</v>
          </cell>
          <cell r="B152" t="str">
            <v>16716-Пятерочка</v>
          </cell>
          <cell r="C152" t="str">
            <v>16716</v>
          </cell>
          <cell r="D152" t="str">
            <v>X500/13SZ324O</v>
          </cell>
          <cell r="E152" t="str">
            <v>E1030017</v>
          </cell>
          <cell r="F152" t="str">
            <v>ТС Пятерочка</v>
          </cell>
          <cell r="G152" t="str">
            <v>Северо-Запад</v>
          </cell>
          <cell r="H152" t="str">
            <v>Северо-Запад 3</v>
          </cell>
          <cell r="I152" t="str">
            <v>Кластер Северо-Запад 19 СПБ-Охта</v>
          </cell>
          <cell r="J152" t="str">
            <v>г. Санкт-Петербург</v>
          </cell>
          <cell r="K152" t="str">
            <v>13.05.2019</v>
          </cell>
          <cell r="L152" t="str">
            <v>195213</v>
          </cell>
          <cell r="M152" t="str">
            <v>г.Санкт-Петербург</v>
          </cell>
          <cell r="N152" t="str">
            <v>г.Санкт-Петербург, Новочеркасский пр-кт, 52 лАп1,5-7Н</v>
          </cell>
          <cell r="O152" t="str">
            <v>Аренда</v>
          </cell>
        </row>
        <row r="153">
          <cell r="A153" t="str">
            <v>324P</v>
          </cell>
          <cell r="B153" t="str">
            <v>16723-Пятерочка</v>
          </cell>
          <cell r="C153" t="str">
            <v>16723</v>
          </cell>
          <cell r="D153" t="str">
            <v>X500/13SZ324P</v>
          </cell>
          <cell r="E153" t="str">
            <v>E1030024</v>
          </cell>
          <cell r="F153" t="str">
            <v>ТС Пятерочка</v>
          </cell>
          <cell r="G153" t="str">
            <v>Северо-Запад</v>
          </cell>
          <cell r="H153" t="str">
            <v>Северо-Запад 3</v>
          </cell>
          <cell r="I153" t="str">
            <v>Кластер Северо-Запад 13 СПБ Юго-Запад</v>
          </cell>
          <cell r="J153" t="str">
            <v>г. Санкт-Петербург</v>
          </cell>
          <cell r="K153" t="str">
            <v>07.05.2019</v>
          </cell>
          <cell r="L153" t="str">
            <v>192242</v>
          </cell>
          <cell r="M153" t="str">
            <v>г.Санкт-Петербург</v>
          </cell>
          <cell r="N153" t="str">
            <v>г.Санкт-Петербург, Будапештская ул, 8 к5лАп4,7Н</v>
          </cell>
          <cell r="O153" t="str">
            <v>Аренда</v>
          </cell>
        </row>
        <row r="154">
          <cell r="A154" t="str">
            <v>324Q</v>
          </cell>
          <cell r="B154" t="str">
            <v>16731-Пятерочка</v>
          </cell>
          <cell r="C154" t="str">
            <v>16731</v>
          </cell>
          <cell r="D154" t="str">
            <v>X500/13SZ324Q</v>
          </cell>
          <cell r="E154" t="str">
            <v>E1030032</v>
          </cell>
          <cell r="F154" t="str">
            <v>ТС Пятерочка</v>
          </cell>
          <cell r="G154" t="str">
            <v>Северо-Запад</v>
          </cell>
          <cell r="H154" t="str">
            <v>Северо-Запад 3</v>
          </cell>
          <cell r="I154" t="str">
            <v>Кластер Северо-Запад 11 СПБ-ЛО-Выборг</v>
          </cell>
          <cell r="J154" t="str">
            <v>г. Санкт-Петербург</v>
          </cell>
          <cell r="K154" t="str">
            <v>17.07.2019</v>
          </cell>
          <cell r="L154" t="str">
            <v>197762</v>
          </cell>
          <cell r="M154" t="str">
            <v>г.Санкт-Петербург,г.Кронштадт</v>
          </cell>
          <cell r="N154" t="str">
            <v>г.Санкт-Петербург,г.Кронштадт, Комсомола ул, 13 лАчп1Н</v>
          </cell>
          <cell r="O154" t="str">
            <v>Аренда</v>
          </cell>
        </row>
        <row r="155">
          <cell r="A155" t="str">
            <v>324S</v>
          </cell>
          <cell r="B155" t="str">
            <v>16740-Пятерочка</v>
          </cell>
          <cell r="C155" t="str">
            <v>16740</v>
          </cell>
          <cell r="D155" t="str">
            <v>X500/13SZ324S</v>
          </cell>
          <cell r="E155" t="str">
            <v>E1030041</v>
          </cell>
          <cell r="F155" t="str">
            <v>ТС Пятерочка</v>
          </cell>
          <cell r="G155" t="str">
            <v>Северо-Запад</v>
          </cell>
          <cell r="H155" t="str">
            <v>Северо-Запад 3</v>
          </cell>
          <cell r="I155" t="str">
            <v>Кластер Северо-Запад 10 СПБ-ЛО-Петергоф</v>
          </cell>
          <cell r="J155" t="str">
            <v>г. Санкт-Петербург</v>
          </cell>
          <cell r="K155" t="str">
            <v>29.04.2019</v>
          </cell>
          <cell r="L155" t="str">
            <v>198320</v>
          </cell>
          <cell r="M155" t="str">
            <v>г.Санкт-Петербург,г.Красное Село</v>
          </cell>
          <cell r="N155" t="str">
            <v>г.Санкт-Петербург,г.Красное ..., Ленина пр-кт, 75 лАчп1к1-39</v>
          </cell>
          <cell r="O155" t="str">
            <v>Аренда</v>
          </cell>
        </row>
        <row r="156">
          <cell r="A156" t="str">
            <v>324U</v>
          </cell>
          <cell r="B156" t="str">
            <v>16759-Пятерочка</v>
          </cell>
          <cell r="C156" t="str">
            <v>16759</v>
          </cell>
          <cell r="D156" t="str">
            <v>X500/13SZ324U</v>
          </cell>
          <cell r="E156" t="str">
            <v>E1030060</v>
          </cell>
          <cell r="F156" t="str">
            <v>ТС Пятерочка</v>
          </cell>
          <cell r="G156" t="str">
            <v>Северо-Запад</v>
          </cell>
          <cell r="H156" t="str">
            <v>Северо-Запад 3</v>
          </cell>
          <cell r="I156" t="str">
            <v>Кластер Северо-Запад 19 СПБ-Охта</v>
          </cell>
          <cell r="J156" t="str">
            <v>г. Санкт-Петербург</v>
          </cell>
          <cell r="K156" t="str">
            <v>15.08.2019</v>
          </cell>
          <cell r="L156" t="str">
            <v>192174</v>
          </cell>
          <cell r="M156" t="str">
            <v>г.Санкт-Петербург</v>
          </cell>
          <cell r="N156" t="str">
            <v>г.Санкт-Петербург, Седова ул, 126 лАп1-13Н</v>
          </cell>
          <cell r="O156" t="str">
            <v>Аренда</v>
          </cell>
        </row>
        <row r="157">
          <cell r="A157" t="str">
            <v>324V</v>
          </cell>
          <cell r="B157" t="str">
            <v>16762-Пятерочка</v>
          </cell>
          <cell r="C157" t="str">
            <v>16762</v>
          </cell>
          <cell r="D157" t="str">
            <v>X500/13SZ324V</v>
          </cell>
          <cell r="E157" t="str">
            <v>E1030063</v>
          </cell>
          <cell r="F157" t="str">
            <v>ТС Пятерочка</v>
          </cell>
          <cell r="G157" t="str">
            <v>Северо-Запад</v>
          </cell>
          <cell r="H157" t="str">
            <v>Северо-Запад 1</v>
          </cell>
          <cell r="I157" t="str">
            <v>Кластер Северо-Запад 18 Кировск</v>
          </cell>
          <cell r="J157" t="str">
            <v>г. Санкт-Петербург</v>
          </cell>
          <cell r="K157" t="str">
            <v>29.05.2019</v>
          </cell>
          <cell r="L157" t="str">
            <v>193079</v>
          </cell>
          <cell r="M157" t="str">
            <v>г.Санкт-Петербург</v>
          </cell>
          <cell r="N157" t="str">
            <v>г.Санкт-Петербург, Народная ул, 33 лО,чп1Н</v>
          </cell>
          <cell r="O157" t="str">
            <v>Аренда</v>
          </cell>
        </row>
        <row r="158">
          <cell r="A158" t="str">
            <v>324W</v>
          </cell>
          <cell r="B158" t="str">
            <v>16792-Пятерочка</v>
          </cell>
          <cell r="C158" t="str">
            <v>16792</v>
          </cell>
          <cell r="D158" t="str">
            <v>X500/13SZ324W</v>
          </cell>
          <cell r="E158" t="str">
            <v>E1030093</v>
          </cell>
          <cell r="F158" t="str">
            <v>ТС Пятерочка</v>
          </cell>
          <cell r="G158" t="str">
            <v>Северо-Запад</v>
          </cell>
          <cell r="H158" t="str">
            <v>Северо-Запад 3</v>
          </cell>
          <cell r="I158" t="str">
            <v>Кластер Северо-Запад 13 СПБ Юго-Запад</v>
          </cell>
          <cell r="J158" t="str">
            <v>г. Санкт-Петербург</v>
          </cell>
          <cell r="K158" t="str">
            <v>28.06.2019</v>
          </cell>
          <cell r="L158" t="str">
            <v>196244</v>
          </cell>
          <cell r="M158" t="str">
            <v>г.Санкт-Петербург</v>
          </cell>
          <cell r="N158" t="str">
            <v>г.Санкт-Петербург, Космонавтов пр-кт, 28 к1,п5Н</v>
          </cell>
          <cell r="O158" t="str">
            <v>Аренда</v>
          </cell>
        </row>
        <row r="159">
          <cell r="A159" t="str">
            <v>324X</v>
          </cell>
          <cell r="B159" t="str">
            <v>16733-Пятерочка</v>
          </cell>
          <cell r="C159" t="str">
            <v>16733</v>
          </cell>
          <cell r="D159" t="str">
            <v>X500/13SZ324X</v>
          </cell>
          <cell r="E159" t="str">
            <v>E1030034</v>
          </cell>
          <cell r="F159" t="str">
            <v>ТС Пятерочка</v>
          </cell>
          <cell r="G159" t="str">
            <v>Северо-Запад</v>
          </cell>
          <cell r="H159" t="str">
            <v>Северо-Запад 3</v>
          </cell>
          <cell r="I159" t="str">
            <v>Кластер Северо-Запад 11 СПБ-ЛО-Выборг</v>
          </cell>
          <cell r="J159" t="str">
            <v>г. Санкт-Петербург</v>
          </cell>
          <cell r="K159" t="str">
            <v>05.06.2019</v>
          </cell>
          <cell r="L159" t="str">
            <v>197706</v>
          </cell>
          <cell r="M159" t="str">
            <v>г.Санкт-Петербург,г.Сестрорецк</v>
          </cell>
          <cell r="N159" t="str">
            <v>г.Санкт-Петербург,г.Сестрорецк, Володарского ул, 9 лА,п1Н</v>
          </cell>
          <cell r="O159" t="str">
            <v>Аренда</v>
          </cell>
        </row>
        <row r="160">
          <cell r="A160" t="str">
            <v>325A</v>
          </cell>
          <cell r="B160" t="str">
            <v>16100-Пятерочка</v>
          </cell>
          <cell r="C160" t="str">
            <v>16100</v>
          </cell>
          <cell r="D160" t="str">
            <v>X500/13SZ325A</v>
          </cell>
          <cell r="E160" t="str">
            <v>E1029264</v>
          </cell>
          <cell r="F160" t="str">
            <v>ТС Пятерочка</v>
          </cell>
          <cell r="G160" t="str">
            <v>Северо-Запад</v>
          </cell>
          <cell r="H160" t="str">
            <v>Северо-Запад 3</v>
          </cell>
          <cell r="I160" t="str">
            <v>Кластер Северо-Запад 13 СПБ Юго-Запад</v>
          </cell>
          <cell r="J160" t="str">
            <v>г. Санкт-Петербург</v>
          </cell>
          <cell r="K160" t="str">
            <v>18.12.2018</v>
          </cell>
          <cell r="L160" t="str">
            <v>198330</v>
          </cell>
          <cell r="M160" t="str">
            <v>г.Санкт-Петербург</v>
          </cell>
          <cell r="N160" t="str">
            <v>г.Санкт-Петербург, Ленинский пр-кт, 95 к1лАп55Н</v>
          </cell>
          <cell r="O160" t="str">
            <v>Аренда</v>
          </cell>
        </row>
        <row r="161">
          <cell r="A161" t="str">
            <v>325C</v>
          </cell>
          <cell r="B161" t="str">
            <v>16764-Пятерочка</v>
          </cell>
          <cell r="C161" t="str">
            <v>16764</v>
          </cell>
          <cell r="D161" t="str">
            <v>X500/13SZ325C</v>
          </cell>
          <cell r="E161" t="str">
            <v>E1030065</v>
          </cell>
          <cell r="F161" t="str">
            <v>ТС Пятерочка</v>
          </cell>
          <cell r="G161" t="str">
            <v>Северо-Запад</v>
          </cell>
          <cell r="H161" t="str">
            <v>Северо-Запад 3</v>
          </cell>
          <cell r="I161" t="str">
            <v>Кластер Северо-Запад 05 Тосно</v>
          </cell>
          <cell r="J161" t="str">
            <v>г. Санкт-Петербург</v>
          </cell>
          <cell r="K161" t="str">
            <v>15.08.2019</v>
          </cell>
          <cell r="L161" t="str">
            <v>196601</v>
          </cell>
          <cell r="M161" t="str">
            <v>г.Санкт-Петербург,г.Пушкин</v>
          </cell>
          <cell r="N161" t="str">
            <v>г.Санкт-Петербург,г.Пушкин, Московское ш, 4 лАп1Н</v>
          </cell>
          <cell r="O161" t="str">
            <v>Аренда</v>
          </cell>
        </row>
        <row r="162">
          <cell r="A162" t="str">
            <v>325E</v>
          </cell>
          <cell r="B162" t="str">
            <v>16766-Пятерочка</v>
          </cell>
          <cell r="C162" t="str">
            <v>16766</v>
          </cell>
          <cell r="D162" t="str">
            <v>X500/13SZ325E</v>
          </cell>
          <cell r="E162" t="str">
            <v>E1030067</v>
          </cell>
          <cell r="F162" t="str">
            <v>ТС Пятерочка</v>
          </cell>
          <cell r="G162" t="str">
            <v>Северо-Запад</v>
          </cell>
          <cell r="H162" t="str">
            <v>Северо-Запад 3</v>
          </cell>
          <cell r="I162" t="str">
            <v>Кластер Северо-Запад 14 СПБ-Центр</v>
          </cell>
          <cell r="J162" t="str">
            <v>г. Санкт-Петербург</v>
          </cell>
          <cell r="K162" t="str">
            <v>13.05.2019</v>
          </cell>
          <cell r="L162" t="str">
            <v>197183</v>
          </cell>
          <cell r="M162" t="str">
            <v>г.Санкт-Петербург</v>
          </cell>
          <cell r="N162" t="str">
            <v>г.Санкт-Петербург, Школьная ул, 3 лА1Н</v>
          </cell>
          <cell r="O162" t="str">
            <v>Аренда</v>
          </cell>
        </row>
        <row r="163">
          <cell r="A163" t="str">
            <v>325H</v>
          </cell>
          <cell r="B163" t="str">
            <v>16778-Пятерочка</v>
          </cell>
          <cell r="C163" t="str">
            <v>16778</v>
          </cell>
          <cell r="D163" t="str">
            <v>X500/13SZ325H</v>
          </cell>
          <cell r="E163" t="str">
            <v>E1030079</v>
          </cell>
          <cell r="F163" t="str">
            <v>ТС Пятерочка</v>
          </cell>
          <cell r="G163" t="str">
            <v>Северо-Запад</v>
          </cell>
          <cell r="H163" t="str">
            <v>Северо-Запад 3</v>
          </cell>
          <cell r="I163" t="str">
            <v>Кластер Северо-Запад 13 СПБ Юго-Запад</v>
          </cell>
          <cell r="J163" t="str">
            <v>г. Санкт-Петербург</v>
          </cell>
          <cell r="K163" t="str">
            <v>06.06.2019</v>
          </cell>
          <cell r="L163" t="str">
            <v>192242</v>
          </cell>
          <cell r="M163" t="str">
            <v>г.Санкт-Петербург</v>
          </cell>
          <cell r="N163" t="str">
            <v>г.Санкт-Петербург, Будапештская ул, 11 лАчп27Н</v>
          </cell>
          <cell r="O163" t="str">
            <v>Аренда</v>
          </cell>
        </row>
        <row r="164">
          <cell r="A164" t="str">
            <v>325J</v>
          </cell>
          <cell r="B164" t="str">
            <v>16803-Пятерочка</v>
          </cell>
          <cell r="C164" t="str">
            <v>16803</v>
          </cell>
          <cell r="D164" t="str">
            <v>X500/13SZ325J</v>
          </cell>
          <cell r="E164" t="str">
            <v>E1030104</v>
          </cell>
          <cell r="F164" t="str">
            <v>ТС Пятерочка</v>
          </cell>
          <cell r="G164" t="str">
            <v>Северо-Запад</v>
          </cell>
          <cell r="H164" t="str">
            <v>Северо-Запад 3</v>
          </cell>
          <cell r="I164" t="str">
            <v>Кластер Северо-Запад 17 ЛО-Сертолово</v>
          </cell>
          <cell r="J164" t="str">
            <v>г. Санкт-Петербург</v>
          </cell>
          <cell r="K164" t="str">
            <v>27.09.2019</v>
          </cell>
          <cell r="L164" t="str">
            <v>194358</v>
          </cell>
          <cell r="M164" t="str">
            <v>г.Санкт-Петербург,п.Парголово</v>
          </cell>
          <cell r="N164" t="str">
            <v>г.Санкт-Петербург,п.Парголово, Федора Абрамова ул, 8 лАп113Н</v>
          </cell>
          <cell r="O164" t="str">
            <v>Аренда</v>
          </cell>
        </row>
        <row r="165">
          <cell r="A165" t="str">
            <v>325K</v>
          </cell>
          <cell r="B165" t="str">
            <v>16727-Пятерочка</v>
          </cell>
          <cell r="C165" t="str">
            <v>16727</v>
          </cell>
          <cell r="D165" t="str">
            <v>X500/13SZ325K</v>
          </cell>
          <cell r="E165" t="str">
            <v>E1030028</v>
          </cell>
          <cell r="F165" t="str">
            <v>ТС Пятерочка</v>
          </cell>
          <cell r="G165" t="str">
            <v>Северо-Запад</v>
          </cell>
          <cell r="H165" t="str">
            <v>Северо-Запад 1</v>
          </cell>
          <cell r="I165" t="str">
            <v>Кластер Северо-Запад 12 СПБ-ЛО-Всеволожс</v>
          </cell>
          <cell r="J165" t="str">
            <v>г. Санкт-Петербург</v>
          </cell>
          <cell r="K165" t="str">
            <v>20.09.2019</v>
          </cell>
          <cell r="L165" t="str">
            <v>195279</v>
          </cell>
          <cell r="M165" t="str">
            <v>г.Санкт-Петербург</v>
          </cell>
          <cell r="N165" t="str">
            <v>г.Санкт-Петербург, Ириновский пр-кт, 27 к1лАп2Н</v>
          </cell>
          <cell r="O165" t="str">
            <v>Аренда</v>
          </cell>
        </row>
        <row r="166">
          <cell r="A166" t="str">
            <v>325L</v>
          </cell>
          <cell r="B166" t="str">
            <v>16734-Пятерочка</v>
          </cell>
          <cell r="C166" t="str">
            <v>16734</v>
          </cell>
          <cell r="D166" t="str">
            <v>X500/13SZ325L</v>
          </cell>
          <cell r="E166" t="str">
            <v>E1030035</v>
          </cell>
          <cell r="F166" t="str">
            <v>ТС Пятерочка</v>
          </cell>
          <cell r="G166" t="str">
            <v>Северо-Запад</v>
          </cell>
          <cell r="H166" t="str">
            <v>Северо-Запад 3</v>
          </cell>
          <cell r="I166" t="str">
            <v>Кластер Северо-Запад 10 СПБ-ЛО-Петергоф</v>
          </cell>
          <cell r="J166" t="str">
            <v>Ленинградская обл.</v>
          </cell>
          <cell r="K166" t="str">
            <v>26.04.2019</v>
          </cell>
          <cell r="L166" t="str">
            <v>188480</v>
          </cell>
          <cell r="M166" t="str">
            <v>г.Кингисепп</v>
          </cell>
          <cell r="N166" t="str">
            <v>г.Кингисепп, Вокзальная ул, 7</v>
          </cell>
          <cell r="O166" t="str">
            <v>Аренда</v>
          </cell>
        </row>
        <row r="167">
          <cell r="A167" t="str">
            <v>325N</v>
          </cell>
          <cell r="B167" t="str">
            <v>16739-Пятерочка</v>
          </cell>
          <cell r="C167" t="str">
            <v>16739</v>
          </cell>
          <cell r="D167" t="str">
            <v>X500/13SZ325N</v>
          </cell>
          <cell r="E167" t="str">
            <v>E1030040</v>
          </cell>
          <cell r="F167" t="str">
            <v>ТС Пятерочка</v>
          </cell>
          <cell r="G167" t="str">
            <v>Северо-Запад</v>
          </cell>
          <cell r="H167" t="str">
            <v>Северо-Запад 3</v>
          </cell>
          <cell r="I167" t="str">
            <v>Кластер Северо-Запад 17 ЛО-Сертолово</v>
          </cell>
          <cell r="J167" t="str">
            <v>г. Санкт-Петербург</v>
          </cell>
          <cell r="K167" t="str">
            <v>29.06.2019</v>
          </cell>
          <cell r="L167" t="str">
            <v>195267</v>
          </cell>
          <cell r="M167" t="str">
            <v>г.Санкт-Петербург</v>
          </cell>
          <cell r="N167" t="str">
            <v>г.Санкт-Петербург, Ушинского ул, 5 к1лАк1-10</v>
          </cell>
          <cell r="O167" t="str">
            <v>Аренда</v>
          </cell>
        </row>
        <row r="168">
          <cell r="A168" t="str">
            <v>325O</v>
          </cell>
          <cell r="B168" t="str">
            <v>16767-Пятерочка</v>
          </cell>
          <cell r="C168" t="str">
            <v>16767</v>
          </cell>
          <cell r="D168" t="str">
            <v>X500/13SZ325O</v>
          </cell>
          <cell r="E168" t="str">
            <v>E1030068</v>
          </cell>
          <cell r="F168" t="str">
            <v>ТС Пятерочка</v>
          </cell>
          <cell r="G168" t="str">
            <v>Северо-Запад</v>
          </cell>
          <cell r="H168" t="str">
            <v>Северо-Запад 1</v>
          </cell>
          <cell r="I168" t="str">
            <v>Кластер Северо-Запад 12 СПБ-ЛО-Всеволожс</v>
          </cell>
          <cell r="J168" t="str">
            <v>Ленинградская обл.</v>
          </cell>
          <cell r="K168" t="str">
            <v>20.05.2019</v>
          </cell>
          <cell r="L168" t="str">
            <v>188730</v>
          </cell>
          <cell r="M168" t="str">
            <v>п.Сосново</v>
          </cell>
          <cell r="N168" t="str">
            <v>п.Сосново, Мичуринская ул, 2</v>
          </cell>
          <cell r="O168" t="str">
            <v>Аренда</v>
          </cell>
        </row>
        <row r="169">
          <cell r="A169" t="str">
            <v>325P</v>
          </cell>
          <cell r="B169" t="str">
            <v>16782-Пятерочка</v>
          </cell>
          <cell r="C169" t="str">
            <v>16782</v>
          </cell>
          <cell r="D169" t="str">
            <v>X500/13SZ325P</v>
          </cell>
          <cell r="E169" t="str">
            <v>E1030083</v>
          </cell>
          <cell r="F169" t="str">
            <v>ТС Пятерочка</v>
          </cell>
          <cell r="G169" t="str">
            <v>Северо-Запад</v>
          </cell>
          <cell r="H169" t="str">
            <v>Северо-Запад 1</v>
          </cell>
          <cell r="I169" t="str">
            <v>Кластер Северо-Запад 12 СПБ-ЛО-Всеволожс</v>
          </cell>
          <cell r="J169" t="str">
            <v>Ленинградская обл.</v>
          </cell>
          <cell r="K169" t="str">
            <v>05.08.2019</v>
          </cell>
          <cell r="L169" t="str">
            <v>188645</v>
          </cell>
          <cell r="M169" t="str">
            <v>г.Всеволожск</v>
          </cell>
          <cell r="N169" t="str">
            <v>г.Всеволожск, Малиновского ул, 6 п3Н,4Н</v>
          </cell>
          <cell r="O169" t="str">
            <v>Аренда</v>
          </cell>
        </row>
        <row r="170">
          <cell r="A170" t="str">
            <v>325Q</v>
          </cell>
          <cell r="B170" t="str">
            <v>16797-Пятерочка</v>
          </cell>
          <cell r="C170" t="str">
            <v>16797</v>
          </cell>
          <cell r="D170" t="str">
            <v>X500/13SZ325Q</v>
          </cell>
          <cell r="E170" t="str">
            <v>E1030098</v>
          </cell>
          <cell r="F170" t="str">
            <v>ТС Пятерочка</v>
          </cell>
          <cell r="G170" t="str">
            <v>Северо-Запад</v>
          </cell>
          <cell r="H170" t="str">
            <v>Северо-Запад 3</v>
          </cell>
          <cell r="I170" t="str">
            <v>Кластер Северо-Запад 19 СПБ-Охта</v>
          </cell>
          <cell r="J170" t="str">
            <v>г. Санкт-Петербург</v>
          </cell>
          <cell r="K170" t="str">
            <v>31.08.2019</v>
          </cell>
          <cell r="L170" t="str">
            <v>195299</v>
          </cell>
          <cell r="M170" t="str">
            <v>г.Санкт-Петербург</v>
          </cell>
          <cell r="N170" t="str">
            <v>г.Санкт-Петербург, Даниила Хармса ул, 4 лАп14Н</v>
          </cell>
          <cell r="O170" t="str">
            <v>Аренда</v>
          </cell>
        </row>
        <row r="171">
          <cell r="A171" t="str">
            <v>325R</v>
          </cell>
          <cell r="B171" t="str">
            <v>16713-Пятерочка</v>
          </cell>
          <cell r="C171" t="str">
            <v>16713</v>
          </cell>
          <cell r="D171" t="str">
            <v>X500/13SZ325R</v>
          </cell>
          <cell r="E171" t="str">
            <v>E1030014</v>
          </cell>
          <cell r="F171" t="str">
            <v>ТС Пятерочка</v>
          </cell>
          <cell r="G171" t="str">
            <v>Северо-Запад</v>
          </cell>
          <cell r="H171" t="str">
            <v>Северо-Запад 3</v>
          </cell>
          <cell r="I171" t="str">
            <v>Кластер Северо-Запад 19 СПБ-Охта</v>
          </cell>
          <cell r="J171" t="str">
            <v>г. Санкт-Петербург</v>
          </cell>
          <cell r="K171" t="str">
            <v>30.09.2019</v>
          </cell>
          <cell r="L171" t="str">
            <v>195253</v>
          </cell>
          <cell r="M171" t="str">
            <v>г.Санкт-Петербург</v>
          </cell>
          <cell r="N171" t="str">
            <v>г.Санкт-Петербург, Энергетиков пр-кт, 50 лАп5Н12Н</v>
          </cell>
          <cell r="O171" t="str">
            <v>Аренда</v>
          </cell>
        </row>
        <row r="172">
          <cell r="A172" t="str">
            <v>325S</v>
          </cell>
          <cell r="B172" t="str">
            <v>16719-Пятерочка</v>
          </cell>
          <cell r="C172" t="str">
            <v>16719</v>
          </cell>
          <cell r="D172" t="str">
            <v>X500/13SZ325S</v>
          </cell>
          <cell r="E172" t="str">
            <v>E1030020</v>
          </cell>
          <cell r="F172" t="str">
            <v>ТС Пятерочка</v>
          </cell>
          <cell r="G172" t="str">
            <v>Северо-Запад</v>
          </cell>
          <cell r="H172" t="str">
            <v>Северо-Запад 3</v>
          </cell>
          <cell r="I172" t="str">
            <v>Кластер Северо-Запад 14 СПБ-Центр</v>
          </cell>
          <cell r="J172" t="str">
            <v>г. Санкт-Петербург</v>
          </cell>
          <cell r="K172" t="str">
            <v>11.09.2019</v>
          </cell>
          <cell r="L172" t="str">
            <v>199397</v>
          </cell>
          <cell r="M172" t="str">
            <v>г.Санкт-Петербург</v>
          </cell>
          <cell r="N172" t="str">
            <v>г.Санкт-Петербург, Наличная ул, 44 к2лАп2Н22Н</v>
          </cell>
          <cell r="O172" t="str">
            <v>Аренда</v>
          </cell>
        </row>
        <row r="173">
          <cell r="A173" t="str">
            <v>325T</v>
          </cell>
          <cell r="B173" t="str">
            <v>16720-Пятерочка</v>
          </cell>
          <cell r="C173" t="str">
            <v>16720</v>
          </cell>
          <cell r="D173" t="str">
            <v>X500/13SZ325T</v>
          </cell>
          <cell r="E173" t="str">
            <v>E1030021</v>
          </cell>
          <cell r="F173" t="str">
            <v>ТС Пятерочка</v>
          </cell>
          <cell r="G173" t="str">
            <v>Северо-Запад</v>
          </cell>
          <cell r="H173" t="str">
            <v>Северо-Запад 3</v>
          </cell>
          <cell r="I173" t="str">
            <v>Кластер Северо-Запад 17 ЛО-Сертолово</v>
          </cell>
          <cell r="J173" t="str">
            <v>г. Санкт-Петербург</v>
          </cell>
          <cell r="K173" t="str">
            <v>20.11.2019</v>
          </cell>
          <cell r="L173" t="str">
            <v>195257</v>
          </cell>
          <cell r="M173" t="str">
            <v>г.Санкт-Петербург</v>
          </cell>
          <cell r="N173" t="str">
            <v>г.Санкт-Петербург, Гражданский пр-кт, 89/71 лАчп2Н</v>
          </cell>
          <cell r="O173" t="str">
            <v>Аренда</v>
          </cell>
        </row>
        <row r="174">
          <cell r="A174" t="str">
            <v>325U</v>
          </cell>
          <cell r="B174" t="str">
            <v>16724-Пятерочка</v>
          </cell>
          <cell r="C174" t="str">
            <v>16724</v>
          </cell>
          <cell r="D174" t="str">
            <v>X500/13SZ325U</v>
          </cell>
          <cell r="E174" t="str">
            <v>E1030025</v>
          </cell>
          <cell r="F174" t="str">
            <v>ТС Пятерочка</v>
          </cell>
          <cell r="G174" t="str">
            <v>Северо-Запад</v>
          </cell>
          <cell r="H174" t="str">
            <v>Северо-Запад 1</v>
          </cell>
          <cell r="I174" t="str">
            <v>Кластер Северо-Запад 18 Кировск</v>
          </cell>
          <cell r="J174" t="str">
            <v>г. Санкт-Петербург</v>
          </cell>
          <cell r="K174" t="str">
            <v>11.09.2019</v>
          </cell>
          <cell r="L174" t="str">
            <v>193315</v>
          </cell>
          <cell r="M174" t="str">
            <v>г.Санкт-Петербург</v>
          </cell>
          <cell r="N174" t="str">
            <v>г.Санкт-Петербург, Народная ул, 98 лОп1Н</v>
          </cell>
          <cell r="O174" t="str">
            <v>Аренда</v>
          </cell>
        </row>
        <row r="175">
          <cell r="A175" t="str">
            <v>325V</v>
          </cell>
          <cell r="B175" t="str">
            <v>16725-Пятерочка</v>
          </cell>
          <cell r="C175" t="str">
            <v>16725</v>
          </cell>
          <cell r="D175" t="str">
            <v>X500/13SZ325V</v>
          </cell>
          <cell r="E175" t="str">
            <v>E1030026</v>
          </cell>
          <cell r="F175" t="str">
            <v>ТС Пятерочка</v>
          </cell>
          <cell r="G175" t="str">
            <v>Северо-Запад</v>
          </cell>
          <cell r="H175" t="str">
            <v>Северо-Запад 3</v>
          </cell>
          <cell r="I175" t="str">
            <v>Кластер Северо-Запад 14 СПБ-Центр</v>
          </cell>
          <cell r="J175" t="str">
            <v>г. Санкт-Петербург</v>
          </cell>
          <cell r="K175" t="str">
            <v>12.09.2019</v>
          </cell>
          <cell r="L175" t="str">
            <v>199106</v>
          </cell>
          <cell r="M175" t="str">
            <v>г.Санкт-Петербург</v>
          </cell>
          <cell r="N175" t="str">
            <v>г.Санкт-Петербург, Гаванская ул, 19/100 лА12Н</v>
          </cell>
          <cell r="O175" t="str">
            <v>Аренда</v>
          </cell>
        </row>
        <row r="176">
          <cell r="A176" t="str">
            <v>325X</v>
          </cell>
          <cell r="B176" t="str">
            <v>16728-Пятерочка</v>
          </cell>
          <cell r="C176" t="str">
            <v>16728</v>
          </cell>
          <cell r="D176" t="str">
            <v>X500/13SZ325X</v>
          </cell>
          <cell r="E176" t="str">
            <v>E1030029</v>
          </cell>
          <cell r="F176" t="str">
            <v>ТС Пятерочка</v>
          </cell>
          <cell r="G176" t="str">
            <v>Северо-Запад</v>
          </cell>
          <cell r="H176" t="str">
            <v>Северо-Запад 3</v>
          </cell>
          <cell r="I176" t="str">
            <v>Кластер Северо-Запад 14 СПБ-Центр</v>
          </cell>
          <cell r="J176" t="str">
            <v>г. Санкт-Петербург</v>
          </cell>
          <cell r="K176" t="str">
            <v>06.05.2019</v>
          </cell>
          <cell r="L176" t="str">
            <v>190121</v>
          </cell>
          <cell r="M176" t="str">
            <v>г.Санкт-Петербург</v>
          </cell>
          <cell r="N176" t="str">
            <v>г.Санкт-Петербург, Мясная ул, 19-21 лАп1-4Н</v>
          </cell>
          <cell r="O176" t="str">
            <v>Аренда</v>
          </cell>
        </row>
        <row r="177">
          <cell r="A177" t="str">
            <v>325Z</v>
          </cell>
          <cell r="B177" t="str">
            <v>16747-Пятерочка</v>
          </cell>
          <cell r="C177" t="str">
            <v>16747</v>
          </cell>
          <cell r="D177" t="str">
            <v>X500/13SZ325Z</v>
          </cell>
          <cell r="E177" t="str">
            <v>E1030048</v>
          </cell>
          <cell r="F177" t="str">
            <v>ТС Пятерочка</v>
          </cell>
          <cell r="G177" t="str">
            <v>Северо-Запад</v>
          </cell>
          <cell r="H177" t="str">
            <v>Северо-Запад 3</v>
          </cell>
          <cell r="I177" t="str">
            <v>Кластер Северо-Запад 11 СПБ-ЛО-Выборг</v>
          </cell>
          <cell r="J177" t="str">
            <v>г. Санкт-Петербург</v>
          </cell>
          <cell r="K177" t="str">
            <v>23.09.2019</v>
          </cell>
          <cell r="L177" t="str">
            <v>197760</v>
          </cell>
          <cell r="M177" t="str">
            <v>г.Санкт-Петербург,г.Кронштадт</v>
          </cell>
          <cell r="N177" t="str">
            <v>г.Санкт-Петербург,г.Кронштадт, Ленина пр-кт, 13 лАчп1-Н</v>
          </cell>
          <cell r="O177" t="str">
            <v>Аренда</v>
          </cell>
        </row>
        <row r="178">
          <cell r="A178" t="str">
            <v>326A</v>
          </cell>
          <cell r="B178" t="str">
            <v>16063-Пятерочка</v>
          </cell>
          <cell r="C178" t="str">
            <v>16063</v>
          </cell>
          <cell r="D178" t="str">
            <v>X500/13SZ326A</v>
          </cell>
          <cell r="E178" t="str">
            <v>E1029177</v>
          </cell>
          <cell r="F178" t="str">
            <v>ТС Пятерочка</v>
          </cell>
          <cell r="G178" t="str">
            <v>Северо-Запад</v>
          </cell>
          <cell r="H178" t="str">
            <v>Северо-Запад 1</v>
          </cell>
          <cell r="I178" t="str">
            <v>Кластер Северо-Запад 15 Мурманск</v>
          </cell>
          <cell r="J178" t="str">
            <v>Мурманская обл.</v>
          </cell>
          <cell r="K178" t="str">
            <v>25.12.2018</v>
          </cell>
          <cell r="L178" t="str">
            <v>183050</v>
          </cell>
          <cell r="M178" t="str">
            <v>г.Мурманск</v>
          </cell>
          <cell r="N178" t="str">
            <v>г.Мурманск, Якорный пер, 18/33</v>
          </cell>
          <cell r="O178" t="str">
            <v>Аренда</v>
          </cell>
        </row>
        <row r="179">
          <cell r="A179" t="str">
            <v>326B</v>
          </cell>
          <cell r="B179" t="str">
            <v>16755-Пятерочка</v>
          </cell>
          <cell r="C179" t="str">
            <v>16755</v>
          </cell>
          <cell r="D179" t="str">
            <v>X500/13SZ326B</v>
          </cell>
          <cell r="E179" t="str">
            <v>E1030056</v>
          </cell>
          <cell r="F179" t="str">
            <v>ТС Пятерочка</v>
          </cell>
          <cell r="G179" t="str">
            <v>Северо-Запад</v>
          </cell>
          <cell r="H179" t="str">
            <v>Северо-Запад 1</v>
          </cell>
          <cell r="I179" t="str">
            <v>Кластер Северо-Запад 12 СПБ-ЛО-Всеволожс</v>
          </cell>
          <cell r="J179" t="str">
            <v>Ленинградская обл.</v>
          </cell>
          <cell r="K179" t="str">
            <v>24.05.2019</v>
          </cell>
          <cell r="L179" t="str">
            <v>188664</v>
          </cell>
          <cell r="M179" t="str">
            <v>гп.Токсово</v>
          </cell>
          <cell r="N179" t="str">
            <v>гп.Токсово, Привокзальная ул, 3 ла,лА1</v>
          </cell>
          <cell r="O179" t="str">
            <v>Аренда</v>
          </cell>
        </row>
        <row r="180">
          <cell r="A180" t="str">
            <v>326C</v>
          </cell>
          <cell r="B180" t="str">
            <v>16760-Пятерочка</v>
          </cell>
          <cell r="C180" t="str">
            <v>16760</v>
          </cell>
          <cell r="D180" t="str">
            <v>X500/13SZ326C</v>
          </cell>
          <cell r="E180" t="str">
            <v>E1030061</v>
          </cell>
          <cell r="F180" t="str">
            <v>ТС Пятерочка</v>
          </cell>
          <cell r="G180" t="str">
            <v>Северо-Запад</v>
          </cell>
          <cell r="H180" t="str">
            <v>Северо-Запад 1</v>
          </cell>
          <cell r="I180" t="str">
            <v>Кластер Северо-Запад 18 Кировск</v>
          </cell>
          <cell r="J180" t="str">
            <v>г. Санкт-Петербург</v>
          </cell>
          <cell r="K180" t="str">
            <v>27.08.2019</v>
          </cell>
          <cell r="L180" t="str">
            <v>193315</v>
          </cell>
          <cell r="M180" t="str">
            <v>г.Санкт-Петербург</v>
          </cell>
          <cell r="N180" t="str">
            <v>г.Санкт-Петербург, Народная ул, 55 лТп9,5,1Н</v>
          </cell>
          <cell r="O180" t="str">
            <v>Аренда</v>
          </cell>
        </row>
        <row r="181">
          <cell r="A181" t="str">
            <v>326D</v>
          </cell>
          <cell r="B181" t="str">
            <v>16775-Пятерочка</v>
          </cell>
          <cell r="C181" t="str">
            <v>16775</v>
          </cell>
          <cell r="D181" t="str">
            <v>X500/13SZ326D</v>
          </cell>
          <cell r="E181" t="str">
            <v>E1030076</v>
          </cell>
          <cell r="F181" t="str">
            <v>ТС Пятерочка</v>
          </cell>
          <cell r="G181" t="str">
            <v>Северо-Запад</v>
          </cell>
          <cell r="H181" t="str">
            <v>Северо-Запад 3</v>
          </cell>
          <cell r="I181" t="str">
            <v>Кластер Северо-Запад 17 ЛО-Сертолово</v>
          </cell>
          <cell r="J181" t="str">
            <v>г. Санкт-Петербург</v>
          </cell>
          <cell r="K181" t="str">
            <v>28.08.2019</v>
          </cell>
          <cell r="L181" t="str">
            <v>195276</v>
          </cell>
          <cell r="M181" t="str">
            <v>г.Санкт-Петербург</v>
          </cell>
          <cell r="N181" t="str">
            <v>г.Санкт-Петербург, Тимуровская ул, 8 к1лАчп6-Н</v>
          </cell>
          <cell r="O181" t="str">
            <v>Аренда</v>
          </cell>
        </row>
        <row r="182">
          <cell r="A182" t="str">
            <v>326E</v>
          </cell>
          <cell r="B182" t="str">
            <v>16777-Пятерочка</v>
          </cell>
          <cell r="C182" t="str">
            <v>16777</v>
          </cell>
          <cell r="D182" t="str">
            <v>X500/13SZ326E</v>
          </cell>
          <cell r="E182" t="str">
            <v>E1030078</v>
          </cell>
          <cell r="F182" t="str">
            <v>ТС Пятерочка</v>
          </cell>
          <cell r="G182" t="str">
            <v>Северо-Запад</v>
          </cell>
          <cell r="H182" t="str">
            <v>Северо-Запад 3</v>
          </cell>
          <cell r="I182" t="str">
            <v>Кластер Северо-Запад 17 ЛО-Сертолово</v>
          </cell>
          <cell r="J182" t="str">
            <v>Ленинградская обл.</v>
          </cell>
          <cell r="K182" t="str">
            <v>27.05.2019</v>
          </cell>
          <cell r="L182" t="str">
            <v>188660</v>
          </cell>
          <cell r="M182" t="str">
            <v>сп.Бугровское,п.Бугры</v>
          </cell>
          <cell r="N182" t="str">
            <v>сп.Бугровское,п.Бугры, Полевая ул, 7 п8,9</v>
          </cell>
          <cell r="O182" t="str">
            <v>Аренда</v>
          </cell>
        </row>
        <row r="183">
          <cell r="A183" t="str">
            <v>326F</v>
          </cell>
          <cell r="B183" t="str">
            <v>16780-Пятерочка</v>
          </cell>
          <cell r="C183" t="str">
            <v>16780</v>
          </cell>
          <cell r="D183" t="str">
            <v>X500/13SZ326F</v>
          </cell>
          <cell r="E183" t="str">
            <v>E1030081</v>
          </cell>
          <cell r="F183" t="str">
            <v>ТС Пятерочка</v>
          </cell>
          <cell r="G183" t="str">
            <v>Северо-Запад</v>
          </cell>
          <cell r="H183" t="str">
            <v>Северо-Запад 3</v>
          </cell>
          <cell r="I183" t="str">
            <v>Кластер Северо-Запад 19 СПБ-Охта</v>
          </cell>
          <cell r="J183" t="str">
            <v>г. Санкт-Петербург</v>
          </cell>
          <cell r="K183" t="str">
            <v>04.09.2019</v>
          </cell>
          <cell r="L183" t="str">
            <v>195027</v>
          </cell>
          <cell r="M183" t="str">
            <v>г.Санкт-Петербург</v>
          </cell>
          <cell r="N183" t="str">
            <v>г.Санкт-Петербург, Среднеохтинский пр-кт, 3 к1лАп1Н</v>
          </cell>
          <cell r="O183" t="str">
            <v>Аренда</v>
          </cell>
        </row>
        <row r="184">
          <cell r="A184" t="str">
            <v>326H</v>
          </cell>
          <cell r="B184" t="str">
            <v>16787-Пятерочка</v>
          </cell>
          <cell r="C184" t="str">
            <v>16787</v>
          </cell>
          <cell r="D184" t="str">
            <v>X500/13SZ326H</v>
          </cell>
          <cell r="E184" t="str">
            <v>E1030088</v>
          </cell>
          <cell r="F184" t="str">
            <v>ТС Пятерочка</v>
          </cell>
          <cell r="G184" t="str">
            <v>Северо-Запад</v>
          </cell>
          <cell r="H184" t="str">
            <v>Северо-Запад 1</v>
          </cell>
          <cell r="I184" t="str">
            <v>Кластер Северо-Запад 18 Кировск</v>
          </cell>
          <cell r="J184" t="str">
            <v>г. Санкт-Петербург</v>
          </cell>
          <cell r="K184" t="str">
            <v>05.09.2019</v>
          </cell>
          <cell r="L184" t="str">
            <v>193315</v>
          </cell>
          <cell r="M184" t="str">
            <v>г.Санкт-Петербург</v>
          </cell>
          <cell r="N184" t="str">
            <v>г.Санкт-Петербург, Народная ул, 39 лБп1Н</v>
          </cell>
          <cell r="O184" t="str">
            <v>Аренда</v>
          </cell>
        </row>
        <row r="185">
          <cell r="A185" t="str">
            <v>326I</v>
          </cell>
          <cell r="B185" t="str">
            <v>16788-Пятерочка</v>
          </cell>
          <cell r="C185" t="str">
            <v>16788</v>
          </cell>
          <cell r="D185" t="str">
            <v>X500/13SZ326I</v>
          </cell>
          <cell r="E185" t="str">
            <v>E1030089</v>
          </cell>
          <cell r="F185" t="str">
            <v>ТС Пятерочка</v>
          </cell>
          <cell r="G185" t="str">
            <v>Северо-Запад</v>
          </cell>
          <cell r="H185" t="str">
            <v>Северо-Запад 1</v>
          </cell>
          <cell r="I185" t="str">
            <v>Кластер Северо-Запад 12 СПБ-ЛО-Всеволожс</v>
          </cell>
          <cell r="J185" t="str">
            <v>Ленинградская обл.</v>
          </cell>
          <cell r="K185" t="str">
            <v>13.06.2019</v>
          </cell>
          <cell r="L185" t="str">
            <v>188679</v>
          </cell>
          <cell r="M185" t="str">
            <v>гп.им.Морозова</v>
          </cell>
          <cell r="N185" t="str">
            <v>гп.им.Морозова, Первомайская ул, 9 п1чк№1,3,</v>
          </cell>
          <cell r="O185" t="str">
            <v>Аренда</v>
          </cell>
        </row>
        <row r="186">
          <cell r="A186" t="str">
            <v>326J</v>
          </cell>
          <cell r="B186" t="str">
            <v>16791-Пятерочка</v>
          </cell>
          <cell r="C186" t="str">
            <v>16791</v>
          </cell>
          <cell r="D186" t="str">
            <v>X500/13SZ326J</v>
          </cell>
          <cell r="E186" t="str">
            <v>E1030092</v>
          </cell>
          <cell r="F186" t="str">
            <v>ТС Пятерочка</v>
          </cell>
          <cell r="G186" t="str">
            <v>Северо-Запад</v>
          </cell>
          <cell r="H186" t="str">
            <v>Северо-Запад 1</v>
          </cell>
          <cell r="I186" t="str">
            <v>Кластер Северо-Запад 12 СПБ-ЛО-Всеволожс</v>
          </cell>
          <cell r="J186" t="str">
            <v>Ленинградская обл.</v>
          </cell>
          <cell r="K186" t="str">
            <v>30.04.2019</v>
          </cell>
          <cell r="L186" t="str">
            <v>188692</v>
          </cell>
          <cell r="M186" t="str">
            <v>г.Кудрово</v>
          </cell>
          <cell r="N186" t="str">
            <v>г.Кудрово, Венская ул, 4 к2п1Н,4Н</v>
          </cell>
          <cell r="O186" t="str">
            <v>Аренда</v>
          </cell>
        </row>
        <row r="187">
          <cell r="A187" t="str">
            <v>326K</v>
          </cell>
          <cell r="B187" t="str">
            <v>16793-Пятерочка</v>
          </cell>
          <cell r="C187" t="str">
            <v>16793</v>
          </cell>
          <cell r="D187" t="str">
            <v>X500/13SZ326K</v>
          </cell>
          <cell r="E187" t="str">
            <v>E1030094</v>
          </cell>
          <cell r="F187" t="str">
            <v>ТС Пятерочка</v>
          </cell>
          <cell r="G187" t="str">
            <v>Северо-Запад</v>
          </cell>
          <cell r="H187" t="str">
            <v>Северо-Запад 3</v>
          </cell>
          <cell r="I187" t="str">
            <v>Кластер Северо-Запад 17 ЛО-Сертолово</v>
          </cell>
          <cell r="J187" t="str">
            <v>Ленинградская обл.</v>
          </cell>
          <cell r="K187" t="str">
            <v>15.08.2019</v>
          </cell>
          <cell r="L187" t="str">
            <v>188669</v>
          </cell>
          <cell r="M187" t="str">
            <v>г.Мурино</v>
          </cell>
          <cell r="N187" t="str">
            <v>г.Мурино, Шувалова ул, 3 п15Н,16Н</v>
          </cell>
          <cell r="O187" t="str">
            <v>Аренда</v>
          </cell>
        </row>
        <row r="188">
          <cell r="A188" t="str">
            <v>326L</v>
          </cell>
          <cell r="B188" t="str">
            <v>16796-Пятерочка</v>
          </cell>
          <cell r="C188" t="str">
            <v>16796</v>
          </cell>
          <cell r="D188" t="str">
            <v>X500/13SZ326L</v>
          </cell>
          <cell r="E188" t="str">
            <v>E1030097</v>
          </cell>
          <cell r="F188" t="str">
            <v>ТС Пятерочка</v>
          </cell>
          <cell r="G188" t="str">
            <v>Северо-Запад</v>
          </cell>
          <cell r="H188" t="str">
            <v>Северо-Запад 3</v>
          </cell>
          <cell r="I188" t="str">
            <v>Кластер Северо-Запад 17 ЛО-Сертолово</v>
          </cell>
          <cell r="J188" t="str">
            <v>г. Санкт-Петербург</v>
          </cell>
          <cell r="K188" t="str">
            <v>29.08.2019</v>
          </cell>
          <cell r="L188" t="str">
            <v>194358</v>
          </cell>
          <cell r="M188" t="str">
            <v>г.Санкт-Петербург,п.Парголово</v>
          </cell>
          <cell r="N188" t="str">
            <v>г.Санкт-Петербург,п.Парголово, Федора Абрамова ул, 4 лАп37Н</v>
          </cell>
          <cell r="O188" t="str">
            <v>Аренда</v>
          </cell>
        </row>
        <row r="189">
          <cell r="A189" t="str">
            <v>326O</v>
          </cell>
          <cell r="B189" t="str">
            <v>16800-Пятерочка</v>
          </cell>
          <cell r="C189" t="str">
            <v>16800</v>
          </cell>
          <cell r="D189" t="str">
            <v>X500/13SZ326O</v>
          </cell>
          <cell r="E189" t="str">
            <v>E1030101</v>
          </cell>
          <cell r="F189" t="str">
            <v>ТС Пятерочка</v>
          </cell>
          <cell r="G189" t="str">
            <v>Северо-Запад</v>
          </cell>
          <cell r="H189" t="str">
            <v>Северо-Запад 3</v>
          </cell>
          <cell r="I189" t="str">
            <v>Кластер Северо-Запад 17 ЛО-Сертолово</v>
          </cell>
          <cell r="J189" t="str">
            <v>г. Санкт-Петербург</v>
          </cell>
          <cell r="K189" t="str">
            <v>24.05.2019</v>
          </cell>
          <cell r="L189" t="str">
            <v>194358</v>
          </cell>
          <cell r="M189" t="str">
            <v>г.Санкт-Петербург,п.Парголово</v>
          </cell>
          <cell r="N189" t="str">
            <v>г.Санкт-Петербург,п.Па..., Федора Абрамова ул, 19 к1лАп18,20</v>
          </cell>
          <cell r="O189" t="str">
            <v>Аренда</v>
          </cell>
        </row>
        <row r="190">
          <cell r="A190" t="str">
            <v>326P</v>
          </cell>
          <cell r="B190" t="str">
            <v>16802-Пятерочка</v>
          </cell>
          <cell r="C190" t="str">
            <v>16802</v>
          </cell>
          <cell r="D190" t="str">
            <v>X500/13SZ326P</v>
          </cell>
          <cell r="E190" t="str">
            <v>E1030103</v>
          </cell>
          <cell r="F190" t="str">
            <v>ТС Пятерочка</v>
          </cell>
          <cell r="G190" t="str">
            <v>Северо-Запад</v>
          </cell>
          <cell r="H190" t="str">
            <v>Северо-Запад 3</v>
          </cell>
          <cell r="I190" t="str">
            <v>Кластер Северо-Запад 11 СПБ-ЛО-Выборг</v>
          </cell>
          <cell r="J190" t="str">
            <v>г. Санкт-Петербург</v>
          </cell>
          <cell r="K190" t="str">
            <v>29.04.2019</v>
          </cell>
          <cell r="L190" t="str">
            <v>197460</v>
          </cell>
          <cell r="M190" t="str">
            <v>г.Санкт-Петербург,г.Кронштадт</v>
          </cell>
          <cell r="N190" t="str">
            <v>г.Санкт-Петербург,г.Кронштадт, Кронштадтское ш, 8 лАп1Н</v>
          </cell>
          <cell r="O190" t="str">
            <v>Аренда</v>
          </cell>
        </row>
        <row r="191">
          <cell r="A191" t="str">
            <v>326Q</v>
          </cell>
          <cell r="B191" t="str">
            <v>16804-Пятерочка</v>
          </cell>
          <cell r="C191" t="str">
            <v>16804</v>
          </cell>
          <cell r="D191" t="str">
            <v>X500/13SZ326Q</v>
          </cell>
          <cell r="E191" t="str">
            <v>E1030105</v>
          </cell>
          <cell r="F191" t="str">
            <v>ТС Пятерочка</v>
          </cell>
          <cell r="G191" t="str">
            <v>Северо-Запад</v>
          </cell>
          <cell r="H191" t="str">
            <v>Северо-Запад 3</v>
          </cell>
          <cell r="I191" t="str">
            <v>Кластер Северо-Запад 17 ЛО-Сертолово</v>
          </cell>
          <cell r="J191" t="str">
            <v>г. Санкт-Петербург</v>
          </cell>
          <cell r="K191" t="str">
            <v>22.10.2019</v>
          </cell>
          <cell r="L191" t="str">
            <v>195267</v>
          </cell>
          <cell r="M191" t="str">
            <v>г.Санкт-Петербург</v>
          </cell>
          <cell r="N191" t="str">
            <v>г.Санкт-Петербург, Гражданский пр-кт, 104 к1лАп4Н</v>
          </cell>
          <cell r="O191" t="str">
            <v>Аренда</v>
          </cell>
        </row>
        <row r="192">
          <cell r="A192" t="str">
            <v>326R</v>
          </cell>
          <cell r="B192" t="str">
            <v>16805-Пятерочка</v>
          </cell>
          <cell r="C192" t="str">
            <v>16805</v>
          </cell>
          <cell r="D192" t="str">
            <v>X500/13SZ326R</v>
          </cell>
          <cell r="E192" t="str">
            <v>E1030106</v>
          </cell>
          <cell r="F192" t="str">
            <v>ТС Пятерочка</v>
          </cell>
          <cell r="G192" t="str">
            <v>Северо-Запад</v>
          </cell>
          <cell r="H192" t="str">
            <v>Северо-Запад 3</v>
          </cell>
          <cell r="I192" t="str">
            <v>Кластер Северо-Запад 19 СПБ-Охта</v>
          </cell>
          <cell r="J192" t="str">
            <v>г. Санкт-Петербург</v>
          </cell>
          <cell r="K192" t="str">
            <v>23.07.2019</v>
          </cell>
          <cell r="L192" t="str">
            <v>195027</v>
          </cell>
          <cell r="M192" t="str">
            <v>г.Санкт-Петербург</v>
          </cell>
          <cell r="N192" t="str">
            <v>г.Санкт-Петербург, Свердловская наб, 62 лАп1Н</v>
          </cell>
          <cell r="O192" t="str">
            <v>Аренда</v>
          </cell>
        </row>
        <row r="193">
          <cell r="A193" t="str">
            <v>326S</v>
          </cell>
          <cell r="B193" t="str">
            <v>16737-Пятерочка</v>
          </cell>
          <cell r="C193" t="str">
            <v>16737</v>
          </cell>
          <cell r="D193" t="str">
            <v>X500/13SZ326S</v>
          </cell>
          <cell r="E193" t="str">
            <v>E1030038</v>
          </cell>
          <cell r="F193" t="str">
            <v>ТС Пятерочка</v>
          </cell>
          <cell r="G193" t="str">
            <v>Северо-Запад</v>
          </cell>
          <cell r="H193" t="str">
            <v>Северо-Запад 3</v>
          </cell>
          <cell r="I193" t="str">
            <v>Кластер Северо-Запад 14 СПБ-Центр</v>
          </cell>
          <cell r="J193" t="str">
            <v>г. Санкт-Петербург</v>
          </cell>
          <cell r="K193" t="str">
            <v>25.09.2019</v>
          </cell>
          <cell r="L193" t="str">
            <v>197343</v>
          </cell>
          <cell r="M193" t="str">
            <v>г.Санкт-Петербург</v>
          </cell>
          <cell r="N193" t="str">
            <v>г.Санкт-Петербург, Ланское ш, 55 лАп5-Н,7-Н</v>
          </cell>
          <cell r="O193" t="str">
            <v>Аренда</v>
          </cell>
        </row>
        <row r="194">
          <cell r="A194" t="str">
            <v>326T</v>
          </cell>
          <cell r="B194" t="str">
            <v>16745-Пятерочка</v>
          </cell>
          <cell r="C194" t="str">
            <v>16745</v>
          </cell>
          <cell r="D194" t="str">
            <v>X500/13SZ326T</v>
          </cell>
          <cell r="E194" t="str">
            <v>E1030046</v>
          </cell>
          <cell r="F194" t="str">
            <v>ТС Пятерочка</v>
          </cell>
          <cell r="G194" t="str">
            <v>Северо-Запад</v>
          </cell>
          <cell r="H194" t="str">
            <v>Северо-Запад 3</v>
          </cell>
          <cell r="I194" t="str">
            <v>Кластер Северо-Запад 17 ЛО-Сертолово</v>
          </cell>
          <cell r="J194" t="str">
            <v>г. Санкт-Петербург</v>
          </cell>
          <cell r="K194" t="str">
            <v>05.09.2019</v>
          </cell>
          <cell r="L194" t="str">
            <v>195267</v>
          </cell>
          <cell r="M194" t="str">
            <v>г.Санкт-Петербург</v>
          </cell>
          <cell r="N194" t="str">
            <v>г.Санкт-Петербург, Гражданский пр-кт, 116 к5лАп14,15</v>
          </cell>
          <cell r="O194" t="str">
            <v>Аренда</v>
          </cell>
        </row>
        <row r="195">
          <cell r="A195" t="str">
            <v>327P</v>
          </cell>
          <cell r="B195" t="str">
            <v>16862-Пятерочка</v>
          </cell>
          <cell r="C195" t="str">
            <v>16862</v>
          </cell>
          <cell r="D195" t="str">
            <v>X500/13SZ327P</v>
          </cell>
          <cell r="E195" t="str">
            <v>E1030140</v>
          </cell>
          <cell r="F195" t="str">
            <v>ТС Пятерочка</v>
          </cell>
          <cell r="G195" t="str">
            <v>Северо-Запад</v>
          </cell>
          <cell r="H195" t="str">
            <v>Северо-Запад 1</v>
          </cell>
          <cell r="I195" t="str">
            <v>Кластер Северо-Запад 21 Апатиты</v>
          </cell>
          <cell r="J195" t="str">
            <v>Мурманская обл.</v>
          </cell>
          <cell r="K195" t="str">
            <v>26.02.2019</v>
          </cell>
          <cell r="L195" t="str">
            <v>184250</v>
          </cell>
          <cell r="M195" t="str">
            <v>г.Кировск</v>
          </cell>
          <cell r="N195" t="str">
            <v>г.Кировск, Олимпийская ул, 63</v>
          </cell>
          <cell r="O195" t="str">
            <v>Аренда</v>
          </cell>
        </row>
        <row r="196">
          <cell r="A196" t="str">
            <v>328A</v>
          </cell>
          <cell r="B196" t="str">
            <v>16122-Пятерочка</v>
          </cell>
          <cell r="C196" t="str">
            <v>16122</v>
          </cell>
          <cell r="D196" t="str">
            <v>X500/13SZ328A</v>
          </cell>
          <cell r="E196" t="str">
            <v>E1029229</v>
          </cell>
          <cell r="F196" t="str">
            <v>ТС Пятерочка</v>
          </cell>
          <cell r="G196" t="str">
            <v>Северо-Запад</v>
          </cell>
          <cell r="H196" t="str">
            <v>Северо-Запад 1</v>
          </cell>
          <cell r="I196" t="str">
            <v>Кластер Северо-Запад 18 Кировск</v>
          </cell>
          <cell r="J196" t="str">
            <v>г. Санкт-Петербург</v>
          </cell>
          <cell r="K196" t="str">
            <v>19.12.2018</v>
          </cell>
          <cell r="L196" t="str">
            <v>196650</v>
          </cell>
          <cell r="M196" t="str">
            <v>г.Санкт-Петербург,г.Колпино</v>
          </cell>
          <cell r="N196" t="str">
            <v>г.Санкт-Петербург,г.Колпино, Ленина пр-кт, 42 лит.А,п.1Н</v>
          </cell>
          <cell r="O196" t="str">
            <v>Аренда</v>
          </cell>
        </row>
        <row r="197">
          <cell r="A197" t="str">
            <v>329P</v>
          </cell>
          <cell r="B197" t="str">
            <v>16432-Пятерочка</v>
          </cell>
          <cell r="C197" t="str">
            <v>16432</v>
          </cell>
          <cell r="D197" t="str">
            <v>X500/13CT329P</v>
          </cell>
          <cell r="E197" t="str">
            <v>E1029660</v>
          </cell>
          <cell r="F197" t="str">
            <v>ТС Пятерочка</v>
          </cell>
          <cell r="G197" t="str">
            <v>Северо-Запад</v>
          </cell>
          <cell r="H197" t="str">
            <v>Северо-Запад 2</v>
          </cell>
          <cell r="I197" t="str">
            <v>Кластер Северо-Запад 07 Тверь-Центр</v>
          </cell>
          <cell r="J197" t="str">
            <v>Тверская обл.</v>
          </cell>
          <cell r="K197" t="str">
            <v>27.03.2019</v>
          </cell>
          <cell r="L197" t="str">
            <v>171205</v>
          </cell>
          <cell r="M197" t="str">
            <v>пгт.Калашниково</v>
          </cell>
          <cell r="N197" t="str">
            <v>пгт.Калашниково, Ленина ул, 2</v>
          </cell>
          <cell r="O197" t="str">
            <v>Аренда</v>
          </cell>
        </row>
        <row r="198">
          <cell r="A198" t="str">
            <v>330R</v>
          </cell>
          <cell r="B198" t="str">
            <v>16674-Пятерочка</v>
          </cell>
          <cell r="C198" t="str">
            <v>16674</v>
          </cell>
          <cell r="D198" t="str">
            <v>X500/13SZ330R</v>
          </cell>
          <cell r="E198" t="str">
            <v>E1030314</v>
          </cell>
          <cell r="F198" t="str">
            <v>ТС Пятерочка</v>
          </cell>
          <cell r="G198" t="str">
            <v>Северо-Запад</v>
          </cell>
          <cell r="H198" t="str">
            <v>Северо-Запад 1</v>
          </cell>
          <cell r="I198" t="str">
            <v>Кластер Северо-Запад 21 Апатиты</v>
          </cell>
          <cell r="J198" t="str">
            <v>Республика Карелия</v>
          </cell>
          <cell r="K198" t="str">
            <v>22.03.2019</v>
          </cell>
          <cell r="L198" t="str">
            <v>186420</v>
          </cell>
          <cell r="M198" t="str">
            <v>г.Сегежа</v>
          </cell>
          <cell r="N198" t="str">
            <v>г.Сегежа, Ленина ул, 14</v>
          </cell>
          <cell r="O198" t="str">
            <v>Аренда</v>
          </cell>
        </row>
        <row r="199">
          <cell r="A199" t="str">
            <v>331C</v>
          </cell>
          <cell r="B199" t="str">
            <v>15011-Пятерочка</v>
          </cell>
          <cell r="C199" t="str">
            <v>15011</v>
          </cell>
          <cell r="D199" t="str">
            <v>X500/13SZ331C</v>
          </cell>
          <cell r="E199" t="str">
            <v>E1030329</v>
          </cell>
          <cell r="F199" t="str">
            <v>ТС Пятерочка</v>
          </cell>
          <cell r="G199" t="str">
            <v>Северо-Запад</v>
          </cell>
          <cell r="H199" t="str">
            <v>Северо-Запад 2</v>
          </cell>
          <cell r="I199" t="str">
            <v>Кластер Северо-Запад 06 Великие Луки</v>
          </cell>
          <cell r="J199" t="str">
            <v>Псковская обл.</v>
          </cell>
          <cell r="K199" t="str">
            <v>05.03.2019</v>
          </cell>
          <cell r="L199" t="str">
            <v>182111</v>
          </cell>
          <cell r="M199" t="str">
            <v>г.Великие Луки</v>
          </cell>
          <cell r="N199" t="str">
            <v>г.Великие Луки, Сизова ул, 10 п.2003</v>
          </cell>
          <cell r="O199" t="str">
            <v>Аренда</v>
          </cell>
        </row>
        <row r="200">
          <cell r="A200" t="str">
            <v>331W</v>
          </cell>
          <cell r="B200" t="str">
            <v>16431-Пятерочка</v>
          </cell>
          <cell r="C200" t="str">
            <v>16431</v>
          </cell>
          <cell r="D200" t="str">
            <v>X500/13CT331W</v>
          </cell>
          <cell r="E200" t="str">
            <v>E1029659</v>
          </cell>
          <cell r="F200" t="str">
            <v>ТС Пятерочка</v>
          </cell>
          <cell r="G200" t="str">
            <v>Северо-Запад</v>
          </cell>
          <cell r="H200" t="str">
            <v>Северо-Запад 2</v>
          </cell>
          <cell r="I200" t="str">
            <v>Кластер Северо-Запад 07 Тверь-Центр</v>
          </cell>
          <cell r="J200" t="str">
            <v>Тверская обл.</v>
          </cell>
          <cell r="K200" t="str">
            <v>29.08.2019</v>
          </cell>
          <cell r="L200" t="str">
            <v>171080</v>
          </cell>
          <cell r="M200" t="str">
            <v>г.Бологое</v>
          </cell>
          <cell r="N200" t="str">
            <v>г.Бологое, Кирова ул, 40 п.II</v>
          </cell>
          <cell r="O200" t="str">
            <v>Аренда</v>
          </cell>
        </row>
        <row r="201">
          <cell r="A201" t="str">
            <v>331Y</v>
          </cell>
          <cell r="B201" t="str">
            <v>16423-Пятерочка</v>
          </cell>
          <cell r="C201" t="str">
            <v>16423</v>
          </cell>
          <cell r="D201" t="str">
            <v>X500/13CT331Y</v>
          </cell>
          <cell r="E201" t="str">
            <v>E1029651</v>
          </cell>
          <cell r="F201" t="str">
            <v>ТС Пятерочка</v>
          </cell>
          <cell r="G201" t="str">
            <v>Северо-Запад</v>
          </cell>
          <cell r="H201" t="str">
            <v>Северо-Запад 2</v>
          </cell>
          <cell r="I201" t="str">
            <v>Кластер Северо-Запад 08 Тверь-Восток</v>
          </cell>
          <cell r="J201" t="str">
            <v>Тверская обл.</v>
          </cell>
          <cell r="K201" t="str">
            <v>24.04.2019</v>
          </cell>
          <cell r="L201" t="str">
            <v>170034</v>
          </cell>
          <cell r="M201" t="str">
            <v>г.Тверь</v>
          </cell>
          <cell r="N201" t="str">
            <v>г.Тверь, Ерофеева ул, 6А</v>
          </cell>
          <cell r="O201" t="str">
            <v>Аренда</v>
          </cell>
        </row>
        <row r="202">
          <cell r="A202" t="str">
            <v>332B</v>
          </cell>
          <cell r="B202" t="str">
            <v>16928-Пятерочка</v>
          </cell>
          <cell r="C202" t="str">
            <v>16928</v>
          </cell>
          <cell r="D202" t="str">
            <v>X500/13SZ332B</v>
          </cell>
          <cell r="E202" t="str">
            <v>E1030326</v>
          </cell>
          <cell r="F202" t="str">
            <v>ТС Пятерочка</v>
          </cell>
          <cell r="G202" t="str">
            <v>Северо-Запад</v>
          </cell>
          <cell r="H202" t="str">
            <v>Северо-Запад 2</v>
          </cell>
          <cell r="I202" t="str">
            <v>Кластер Северо-Запад 02 ЛО-Гатчина</v>
          </cell>
          <cell r="J202" t="str">
            <v>Ленинградская обл.</v>
          </cell>
          <cell r="K202" t="str">
            <v>14.03.2019</v>
          </cell>
          <cell r="L202" t="str">
            <v>188560</v>
          </cell>
          <cell r="M202" t="str">
            <v>г.Сланцы</v>
          </cell>
          <cell r="N202" t="str">
            <v>г.Сланцы, Ленина ул, 32</v>
          </cell>
          <cell r="O202" t="str">
            <v>Аренда</v>
          </cell>
        </row>
        <row r="203">
          <cell r="A203" t="str">
            <v>332F</v>
          </cell>
          <cell r="B203" t="str">
            <v>14949-Пятерочка</v>
          </cell>
          <cell r="C203" t="str">
            <v>14949</v>
          </cell>
          <cell r="D203" t="str">
            <v>X500/13SZ332F</v>
          </cell>
          <cell r="E203" t="str">
            <v>E1030368</v>
          </cell>
          <cell r="F203" t="str">
            <v>ТС Пятерочка</v>
          </cell>
          <cell r="G203" t="str">
            <v>Северо-Запад</v>
          </cell>
          <cell r="H203" t="str">
            <v>Северо-Запад 1</v>
          </cell>
          <cell r="I203" t="str">
            <v>Кластер Северо-Запад 15 Мурманск</v>
          </cell>
          <cell r="J203" t="str">
            <v>Мурманская обл.</v>
          </cell>
          <cell r="K203" t="str">
            <v>06.04.2019</v>
          </cell>
          <cell r="L203" t="str">
            <v>184682</v>
          </cell>
          <cell r="M203" t="str">
            <v>ЗАТО Александровск, г.Снежногорск</v>
          </cell>
          <cell r="N203" t="str">
            <v>ЗАТО Александровск, г.Снежногорск, Павла Стеблина ул, 2/4</v>
          </cell>
          <cell r="O203" t="str">
            <v>Аренда</v>
          </cell>
        </row>
        <row r="204">
          <cell r="A204" t="str">
            <v>333Z</v>
          </cell>
          <cell r="B204" t="str">
            <v>17046-Пятерочка</v>
          </cell>
          <cell r="C204" t="str">
            <v>17046</v>
          </cell>
          <cell r="D204" t="str">
            <v>X500/13CT333Z</v>
          </cell>
          <cell r="E204" t="str">
            <v>E1030476</v>
          </cell>
          <cell r="F204" t="str">
            <v>ТС Пятерочка</v>
          </cell>
          <cell r="G204" t="str">
            <v>Северо-Запад</v>
          </cell>
          <cell r="H204" t="str">
            <v>Северо-Запад 2</v>
          </cell>
          <cell r="I204" t="str">
            <v>Кластер Северо-Запад 08 Тверь-Восток</v>
          </cell>
          <cell r="J204" t="str">
            <v>Тверская обл.</v>
          </cell>
          <cell r="K204" t="str">
            <v>24.04.2019</v>
          </cell>
          <cell r="L204" t="str">
            <v>170039</v>
          </cell>
          <cell r="M204" t="str">
            <v>г.Тверь</v>
          </cell>
          <cell r="N204" t="str">
            <v>г.Тверь, Молодежный б-р, 12</v>
          </cell>
          <cell r="O204" t="str">
            <v>Аренда</v>
          </cell>
        </row>
        <row r="205">
          <cell r="A205" t="str">
            <v>334E</v>
          </cell>
          <cell r="B205" t="str">
            <v>16941-Пятерочка</v>
          </cell>
          <cell r="C205" t="str">
            <v>16941</v>
          </cell>
          <cell r="D205" t="str">
            <v>X500/13SZ334E</v>
          </cell>
          <cell r="E205" t="str">
            <v>E1030327</v>
          </cell>
          <cell r="F205" t="str">
            <v>ТС Пятерочка</v>
          </cell>
          <cell r="G205" t="str">
            <v>Северо-Запад</v>
          </cell>
          <cell r="H205" t="str">
            <v>Северо-Запад 3</v>
          </cell>
          <cell r="I205" t="str">
            <v>Кластер Северо-Запад 17 ЛО-Сертолово</v>
          </cell>
          <cell r="J205" t="str">
            <v>Ленинградская обл.</v>
          </cell>
          <cell r="K205" t="str">
            <v>29.11.2019</v>
          </cell>
          <cell r="L205" t="str">
            <v>188662</v>
          </cell>
          <cell r="M205" t="str">
            <v>п.Мурино</v>
          </cell>
          <cell r="N205" t="str">
            <v>п.Мурино, Шувалова ул, 27/7 п21-Н,26-Н</v>
          </cell>
          <cell r="O205" t="str">
            <v>Аренда</v>
          </cell>
        </row>
        <row r="206">
          <cell r="A206" t="str">
            <v>337L</v>
          </cell>
          <cell r="B206" t="str">
            <v>17165-Пятерочка</v>
          </cell>
          <cell r="C206" t="str">
            <v>17165</v>
          </cell>
          <cell r="D206" t="str">
            <v>X500/13SZ337L</v>
          </cell>
          <cell r="E206" t="str">
            <v>E1030562</v>
          </cell>
          <cell r="F206" t="str">
            <v>ТС Пятерочка</v>
          </cell>
          <cell r="G206" t="str">
            <v>Северо-Запад</v>
          </cell>
          <cell r="H206" t="str">
            <v>Северо-Запад 1</v>
          </cell>
          <cell r="I206" t="str">
            <v>Кластер Северо-Запад 16 Карелия</v>
          </cell>
          <cell r="J206" t="str">
            <v>Республика Карелия</v>
          </cell>
          <cell r="K206" t="str">
            <v>23.09.2019</v>
          </cell>
          <cell r="L206" t="str">
            <v>186225</v>
          </cell>
          <cell r="M206" t="str">
            <v>г.Кондопога</v>
          </cell>
          <cell r="N206" t="str">
            <v>г.Кондопога, Советов ул, 19</v>
          </cell>
          <cell r="O206" t="str">
            <v>Аренда</v>
          </cell>
        </row>
        <row r="207">
          <cell r="A207" t="str">
            <v>338W</v>
          </cell>
          <cell r="B207" t="str">
            <v>17210-Пятерочка</v>
          </cell>
          <cell r="C207" t="str">
            <v>17210</v>
          </cell>
          <cell r="D207" t="str">
            <v>X500/13SZ338W</v>
          </cell>
          <cell r="E207" t="str">
            <v>E1030596</v>
          </cell>
          <cell r="F207" t="str">
            <v>ТС Пятерочка</v>
          </cell>
          <cell r="G207" t="str">
            <v>Северо-Запад</v>
          </cell>
          <cell r="H207" t="str">
            <v>Северо-Запад 2</v>
          </cell>
          <cell r="I207" t="str">
            <v>Кластер Северо-Запад 03 Псков</v>
          </cell>
          <cell r="J207" t="str">
            <v>Псковская обл.</v>
          </cell>
          <cell r="K207" t="str">
            <v>15.05.2019</v>
          </cell>
          <cell r="L207" t="str">
            <v>180016</v>
          </cell>
          <cell r="M207" t="str">
            <v>г.Псков</v>
          </cell>
          <cell r="N207" t="str">
            <v>г.Псков, Народная ул, 49А</v>
          </cell>
          <cell r="O207" t="str">
            <v>Аренда</v>
          </cell>
        </row>
        <row r="208">
          <cell r="A208" t="str">
            <v>339S</v>
          </cell>
          <cell r="B208" t="str">
            <v>15595-Пятерочка</v>
          </cell>
          <cell r="C208" t="str">
            <v>15595</v>
          </cell>
          <cell r="D208" t="str">
            <v>X500/13CT339S</v>
          </cell>
          <cell r="E208" t="str">
            <v>E1030650</v>
          </cell>
          <cell r="F208" t="str">
            <v>ТС Пятерочка</v>
          </cell>
          <cell r="G208" t="str">
            <v>Северо-Запад</v>
          </cell>
          <cell r="H208" t="str">
            <v>Северо-Запад 2</v>
          </cell>
          <cell r="I208" t="str">
            <v>Кластер Северо-Запад 08 Тверь-Восток</v>
          </cell>
          <cell r="J208" t="str">
            <v>Тверская обл.</v>
          </cell>
          <cell r="K208" t="str">
            <v>22.04.2019</v>
          </cell>
          <cell r="L208" t="str">
            <v>170039</v>
          </cell>
          <cell r="M208" t="str">
            <v>г.Тверь</v>
          </cell>
          <cell r="N208" t="str">
            <v>г.Тверь, Хромова ул, 80 пом.1</v>
          </cell>
          <cell r="O208" t="str">
            <v>Аренда</v>
          </cell>
        </row>
        <row r="209">
          <cell r="A209" t="str">
            <v>33AE</v>
          </cell>
          <cell r="B209" t="str">
            <v>20308-Пятерочка</v>
          </cell>
          <cell r="C209" t="str">
            <v>20308</v>
          </cell>
          <cell r="D209" t="str">
            <v>X500/13SZ33AE</v>
          </cell>
          <cell r="E209" t="str">
            <v>E1043716</v>
          </cell>
          <cell r="F209" t="str">
            <v>ТС Пятерочка</v>
          </cell>
          <cell r="G209" t="str">
            <v>Северо-Запад</v>
          </cell>
          <cell r="H209" t="str">
            <v>Северо-Запад 2</v>
          </cell>
          <cell r="I209" t="str">
            <v>Кластер Северо-Запад 03 Псков</v>
          </cell>
          <cell r="J209" t="str">
            <v>Псковская обл.</v>
          </cell>
          <cell r="K209" t="str">
            <v>15.12.2020</v>
          </cell>
          <cell r="L209" t="str">
            <v>180024</v>
          </cell>
          <cell r="M209" t="str">
            <v>г.Псков</v>
          </cell>
          <cell r="N209" t="str">
            <v>г.Псков, Коммунальная ул, 41</v>
          </cell>
          <cell r="O209" t="str">
            <v>Аренда</v>
          </cell>
        </row>
        <row r="210">
          <cell r="A210" t="str">
            <v>33AI</v>
          </cell>
          <cell r="B210" t="str">
            <v>20434-Пятерочка</v>
          </cell>
          <cell r="C210" t="str">
            <v>20434</v>
          </cell>
          <cell r="D210" t="str">
            <v>X500/13SZ33AI</v>
          </cell>
          <cell r="E210" t="str">
            <v>E1043720</v>
          </cell>
          <cell r="F210" t="str">
            <v>ТС Пятерочка</v>
          </cell>
          <cell r="G210" t="str">
            <v>Северо-Запад</v>
          </cell>
          <cell r="H210" t="str">
            <v>Северо-Запад 1</v>
          </cell>
          <cell r="I210" t="str">
            <v>Кластер Северо-Запад 20 Калининград</v>
          </cell>
          <cell r="J210" t="str">
            <v>Калининградская обл.</v>
          </cell>
          <cell r="K210" t="str">
            <v>02.02.2021</v>
          </cell>
          <cell r="L210" t="str">
            <v>236048</v>
          </cell>
          <cell r="M210" t="str">
            <v>г.Калининград</v>
          </cell>
          <cell r="N210" t="str">
            <v>г.Калининград, Кипарисовая ул, 3 п.7,8,9,10</v>
          </cell>
          <cell r="O210" t="str">
            <v>Аренда</v>
          </cell>
        </row>
        <row r="211">
          <cell r="A211" t="str">
            <v>33AK</v>
          </cell>
          <cell r="B211" t="str">
            <v>20784-Пятерочка</v>
          </cell>
          <cell r="C211" t="str">
            <v>20784</v>
          </cell>
          <cell r="D211" t="str">
            <v>X500/13SZ33AK</v>
          </cell>
          <cell r="E211" t="str">
            <v>E1043721</v>
          </cell>
          <cell r="F211" t="str">
            <v>ТС Пятерочка</v>
          </cell>
          <cell r="G211" t="str">
            <v>Северо-Запад</v>
          </cell>
          <cell r="H211" t="str">
            <v>Северо-Запад 1</v>
          </cell>
          <cell r="I211" t="str">
            <v>Кластер Северо-Запад 15 Мурманск</v>
          </cell>
          <cell r="J211" t="str">
            <v>Мурманская обл.</v>
          </cell>
          <cell r="K211" t="str">
            <v>06.01.2021</v>
          </cell>
          <cell r="L211" t="str">
            <v>184606</v>
          </cell>
          <cell r="M211" t="str">
            <v>г.Североморск</v>
          </cell>
          <cell r="N211" t="str">
            <v>г.Североморск, Советская ул, 31</v>
          </cell>
          <cell r="O211" t="str">
            <v>Аренда</v>
          </cell>
        </row>
        <row r="212">
          <cell r="A212" t="str">
            <v>33CY</v>
          </cell>
          <cell r="B212" t="str">
            <v>20854-Пятерочка</v>
          </cell>
          <cell r="C212" t="str">
            <v>20854</v>
          </cell>
          <cell r="D212" t="str">
            <v>X500/13SZ33CY</v>
          </cell>
          <cell r="E212" t="str">
            <v>E1044030</v>
          </cell>
          <cell r="F212" t="str">
            <v>ТС Пятерочка</v>
          </cell>
          <cell r="G212" t="str">
            <v>Северо-Запад</v>
          </cell>
          <cell r="H212" t="str">
            <v>Северо-Запад 3</v>
          </cell>
          <cell r="I212" t="str">
            <v>Кластер Северо-Запад 19 СПБ-Охта</v>
          </cell>
          <cell r="J212" t="str">
            <v>г. Санкт-Петербург</v>
          </cell>
          <cell r="K212" t="str">
            <v>18.01.2021</v>
          </cell>
          <cell r="L212" t="str">
            <v>195252</v>
          </cell>
          <cell r="M212" t="str">
            <v>г.Санкт-Петербург</v>
          </cell>
          <cell r="N212" t="str">
            <v>г.Санкт-Петербург, Софьи Ковалевской ул, 3 к1лАп7-Н</v>
          </cell>
          <cell r="O212" t="str">
            <v>Аренда</v>
          </cell>
        </row>
        <row r="213">
          <cell r="A213" t="str">
            <v>33EH</v>
          </cell>
          <cell r="B213" t="str">
            <v>20683-Пятерочка</v>
          </cell>
          <cell r="C213" t="str">
            <v>20683</v>
          </cell>
          <cell r="D213" t="str">
            <v>X500/13SZ33EH</v>
          </cell>
          <cell r="E213" t="str">
            <v>E1045228</v>
          </cell>
          <cell r="F213" t="str">
            <v>ТС Пятерочка</v>
          </cell>
          <cell r="G213" t="str">
            <v>Северо-Запад</v>
          </cell>
          <cell r="H213" t="str">
            <v>Северо-Запад 1</v>
          </cell>
          <cell r="I213" t="str">
            <v>Кластер Северо-Запад 16 Карелия</v>
          </cell>
          <cell r="J213" t="str">
            <v>Республика Карелия</v>
          </cell>
          <cell r="K213" t="str">
            <v>22.01.2021</v>
          </cell>
          <cell r="L213" t="str">
            <v>186792</v>
          </cell>
          <cell r="M213" t="str">
            <v>гп.Сортавальское,г.Сортавала</v>
          </cell>
          <cell r="N213" t="str">
            <v>гп.Сортавальское,г.Сортавала, Победы ул</v>
          </cell>
          <cell r="O213" t="str">
            <v>Аренда</v>
          </cell>
        </row>
        <row r="214">
          <cell r="A214" t="str">
            <v>33EV</v>
          </cell>
          <cell r="B214" t="str">
            <v>20836-Пятерочка</v>
          </cell>
          <cell r="C214" t="str">
            <v>20836</v>
          </cell>
          <cell r="D214" t="str">
            <v>X500/13SZ33EV</v>
          </cell>
          <cell r="E214" t="str">
            <v>E1045307</v>
          </cell>
          <cell r="F214" t="str">
            <v>ТС Пятерочка</v>
          </cell>
          <cell r="G214" t="str">
            <v>Северо-Запад</v>
          </cell>
          <cell r="H214" t="str">
            <v>Северо-Запад 3</v>
          </cell>
          <cell r="I214" t="str">
            <v>Кластер Северо-Запад 13 СПБ Юго-Запад</v>
          </cell>
          <cell r="J214" t="str">
            <v>г. Санкт-Петербург</v>
          </cell>
          <cell r="K214" t="str">
            <v>01.02.2021</v>
          </cell>
          <cell r="L214" t="str">
            <v>192212</v>
          </cell>
          <cell r="M214" t="str">
            <v>г.Санкт-Петербург</v>
          </cell>
          <cell r="N214" t="str">
            <v>г.Санкт-Петербург, Будапештская ул, 19 к1л.А,п1-Н</v>
          </cell>
          <cell r="O214" t="str">
            <v>Аренда</v>
          </cell>
        </row>
        <row r="215">
          <cell r="A215" t="str">
            <v>33FJ</v>
          </cell>
          <cell r="B215" t="str">
            <v>20835-Пятерочка</v>
          </cell>
          <cell r="C215" t="str">
            <v>20835</v>
          </cell>
          <cell r="D215" t="str">
            <v>X500/13SZ33FJ</v>
          </cell>
          <cell r="E215" t="str">
            <v>E1045332</v>
          </cell>
          <cell r="F215" t="str">
            <v>ТС Пятерочка</v>
          </cell>
          <cell r="G215" t="str">
            <v>Северо-Запад</v>
          </cell>
          <cell r="H215" t="str">
            <v>Северо-Запад 3</v>
          </cell>
          <cell r="I215" t="str">
            <v>Кластер Северо-Запад 13 СПБ Юго-Запад</v>
          </cell>
          <cell r="J215" t="str">
            <v>г. Санкт-Петербург</v>
          </cell>
          <cell r="K215" t="str">
            <v>01.03.2021</v>
          </cell>
          <cell r="L215" t="str">
            <v>196066</v>
          </cell>
          <cell r="M215" t="str">
            <v>г.Санкт-Петербург</v>
          </cell>
          <cell r="N215" t="str">
            <v>г.Санкт-Петербург, Ленинский пр-кт, 66 к1с1ч.п5-Н</v>
          </cell>
          <cell r="O215" t="str">
            <v>Не присвоено</v>
          </cell>
        </row>
        <row r="216">
          <cell r="A216" t="str">
            <v>3400</v>
          </cell>
          <cell r="B216" t="str">
            <v>3207-Пятерочка</v>
          </cell>
          <cell r="C216" t="str">
            <v>3207</v>
          </cell>
          <cell r="D216" t="str">
            <v>X500/13SZ3400</v>
          </cell>
          <cell r="E216" t="str">
            <v>E1007484</v>
          </cell>
          <cell r="F216" t="str">
            <v>ТС Пятерочка</v>
          </cell>
          <cell r="G216" t="str">
            <v>Северо-Запад</v>
          </cell>
          <cell r="H216" t="str">
            <v>Северо-Запад 2</v>
          </cell>
          <cell r="I216" t="str">
            <v>Кластер Северо-Запад 03 Псков</v>
          </cell>
          <cell r="J216" t="str">
            <v>Псковская обл.</v>
          </cell>
          <cell r="K216" t="str">
            <v>20.12.2014</v>
          </cell>
          <cell r="L216" t="str">
            <v>180005</v>
          </cell>
          <cell r="M216" t="str">
            <v>г.Псков</v>
          </cell>
          <cell r="N216" t="str">
            <v>г.Псков, Ленинградское ш., 20</v>
          </cell>
          <cell r="O216" t="str">
            <v>Собственность</v>
          </cell>
        </row>
        <row r="217">
          <cell r="A217" t="str">
            <v>3401</v>
          </cell>
          <cell r="B217" t="str">
            <v>3353-Пятерочка</v>
          </cell>
          <cell r="C217" t="str">
            <v>3353</v>
          </cell>
          <cell r="D217" t="str">
            <v>X500/13SZ3401</v>
          </cell>
          <cell r="E217" t="str">
            <v>E1006761</v>
          </cell>
          <cell r="F217" t="str">
            <v>ТС Пятерочка</v>
          </cell>
          <cell r="G217" t="str">
            <v>Северо-Запад</v>
          </cell>
          <cell r="H217" t="str">
            <v>Северо-Запад 2</v>
          </cell>
          <cell r="I217" t="str">
            <v>Кластер Северо-Запад 04 Новгород</v>
          </cell>
          <cell r="J217" t="str">
            <v>Новгородская обл.</v>
          </cell>
          <cell r="K217" t="str">
            <v>26.11.2014</v>
          </cell>
          <cell r="L217" t="str">
            <v>173501</v>
          </cell>
          <cell r="M217" t="str">
            <v>д.Трубичино</v>
          </cell>
          <cell r="N217" t="str">
            <v>д.Трубичино1</v>
          </cell>
          <cell r="O217" t="str">
            <v>Собственность</v>
          </cell>
        </row>
        <row r="218">
          <cell r="A218" t="str">
            <v>3402</v>
          </cell>
          <cell r="B218" t="str">
            <v>4467-Пятерочка</v>
          </cell>
          <cell r="C218" t="str">
            <v>4467</v>
          </cell>
          <cell r="D218" t="str">
            <v>X500/13SZ3402</v>
          </cell>
          <cell r="E218" t="str">
            <v>E1007345</v>
          </cell>
          <cell r="F218" t="str">
            <v>ТС Пятерочка</v>
          </cell>
          <cell r="G218" t="str">
            <v>Северо-Запад</v>
          </cell>
          <cell r="H218" t="str">
            <v>Северо-Запад 1</v>
          </cell>
          <cell r="I218" t="str">
            <v>Кластер Северо-Запад 21 Апатиты</v>
          </cell>
          <cell r="J218" t="str">
            <v>Мурманская обл.</v>
          </cell>
          <cell r="K218" t="str">
            <v>17.10.2014</v>
          </cell>
          <cell r="L218" t="str">
            <v>184511</v>
          </cell>
          <cell r="M218" t="str">
            <v>г.Мончегорск</v>
          </cell>
          <cell r="N218" t="str">
            <v>г.Мончегорск, Бредова ул., 30</v>
          </cell>
          <cell r="O218" t="str">
            <v>Аренда</v>
          </cell>
        </row>
        <row r="219">
          <cell r="A219" t="str">
            <v>3403</v>
          </cell>
          <cell r="B219" t="str">
            <v>4428-Пятерочка</v>
          </cell>
          <cell r="C219" t="str">
            <v>4428</v>
          </cell>
          <cell r="D219" t="str">
            <v>X500/13SZ3403</v>
          </cell>
          <cell r="E219" t="str">
            <v>E1008564</v>
          </cell>
          <cell r="F219" t="str">
            <v>ТС Пятерочка</v>
          </cell>
          <cell r="G219" t="str">
            <v>Северо-Запад</v>
          </cell>
          <cell r="H219" t="str">
            <v>Северо-Запад 3</v>
          </cell>
          <cell r="I219" t="str">
            <v>Кластер Северо-Запад 19 СПБ-Охта</v>
          </cell>
          <cell r="J219" t="str">
            <v>г. Санкт-Петербург</v>
          </cell>
          <cell r="K219" t="str">
            <v>20.11.2014</v>
          </cell>
          <cell r="L219" t="str">
            <v>195176</v>
          </cell>
          <cell r="M219" t="str">
            <v>г.Санкт-Петербург</v>
          </cell>
          <cell r="N219" t="str">
            <v>г.Санкт-Петербург, Металлистов пр-кт, 15 лит.А,п.13</v>
          </cell>
          <cell r="O219" t="str">
            <v>Аренда</v>
          </cell>
        </row>
        <row r="220">
          <cell r="A220" t="str">
            <v>3404</v>
          </cell>
          <cell r="B220" t="str">
            <v>4461-Пятерочка</v>
          </cell>
          <cell r="C220" t="str">
            <v>4461</v>
          </cell>
          <cell r="D220" t="str">
            <v>X500/13SZ3404</v>
          </cell>
          <cell r="E220" t="str">
            <v>E1008236</v>
          </cell>
          <cell r="F220" t="str">
            <v>ТС Пятерочка</v>
          </cell>
          <cell r="G220" t="str">
            <v>Северо-Запад</v>
          </cell>
          <cell r="H220" t="str">
            <v>Северо-Запад 2</v>
          </cell>
          <cell r="I220" t="str">
            <v>Кластер Северо-Запад 09 Тверь-Запад</v>
          </cell>
          <cell r="J220" t="str">
            <v>Тверская обл.</v>
          </cell>
          <cell r="K220" t="str">
            <v>30.09.2014</v>
          </cell>
          <cell r="L220" t="str">
            <v>172730</v>
          </cell>
          <cell r="M220" t="str">
            <v>г.Осташков</v>
          </cell>
          <cell r="N220" t="str">
            <v>г.Осташков, Микрорайон нп, 5а</v>
          </cell>
          <cell r="O220" t="str">
            <v>Аренда</v>
          </cell>
        </row>
        <row r="221">
          <cell r="A221" t="str">
            <v>3406</v>
          </cell>
          <cell r="B221" t="str">
            <v>4324-Пятерочка</v>
          </cell>
          <cell r="C221" t="str">
            <v>4324</v>
          </cell>
          <cell r="D221" t="str">
            <v>X500/13SZ3406</v>
          </cell>
          <cell r="E221" t="str">
            <v>E1008575</v>
          </cell>
          <cell r="F221" t="str">
            <v>ТС Пятерочка</v>
          </cell>
          <cell r="G221" t="str">
            <v>Северо-Запад</v>
          </cell>
          <cell r="H221" t="str">
            <v>Северо-Запад 1</v>
          </cell>
          <cell r="I221" t="str">
            <v>Кластер Северо-Запад 18 Кировск</v>
          </cell>
          <cell r="J221" t="str">
            <v>г. Санкт-Петербург</v>
          </cell>
          <cell r="K221" t="str">
            <v>12.11.2014</v>
          </cell>
          <cell r="L221" t="str">
            <v>196657</v>
          </cell>
          <cell r="M221" t="str">
            <v>г.Санкт-Петербург, г.Колпино</v>
          </cell>
          <cell r="N221" t="str">
            <v>г.Санкт-Петербург, г.Колпино, Веры Слуцкой ул., 46/2</v>
          </cell>
          <cell r="O221" t="str">
            <v>Аренда</v>
          </cell>
        </row>
        <row r="222">
          <cell r="A222" t="str">
            <v>3407</v>
          </cell>
          <cell r="B222" t="str">
            <v>3852-Пятерочка</v>
          </cell>
          <cell r="C222" t="str">
            <v>3852</v>
          </cell>
          <cell r="D222" t="str">
            <v>X500/13SZ3407</v>
          </cell>
          <cell r="E222" t="str">
            <v>E1008570</v>
          </cell>
          <cell r="F222" t="str">
            <v>ТС Пятерочка</v>
          </cell>
          <cell r="G222" t="str">
            <v>Северо-Запад</v>
          </cell>
          <cell r="H222" t="str">
            <v>Северо-Запад 3</v>
          </cell>
          <cell r="I222" t="str">
            <v>Кластер Северо-Запад 14 СПБ-Центр</v>
          </cell>
          <cell r="J222" t="str">
            <v>г. Санкт-Петербург</v>
          </cell>
          <cell r="K222" t="str">
            <v>29.10.2014</v>
          </cell>
          <cell r="L222" t="str">
            <v>199406</v>
          </cell>
          <cell r="M222" t="str">
            <v>г.Санкт-Петербург</v>
          </cell>
          <cell r="N222" t="str">
            <v>г.Санкт-Петербург, Шевченко ул., 17,лит.А пом.17-Н</v>
          </cell>
          <cell r="O222" t="str">
            <v>Аренда</v>
          </cell>
        </row>
        <row r="223">
          <cell r="A223" t="str">
            <v>3409</v>
          </cell>
          <cell r="B223" t="str">
            <v>4524-Пятерочка</v>
          </cell>
          <cell r="C223" t="str">
            <v>4524</v>
          </cell>
          <cell r="D223" t="str">
            <v>X500/13SZ3409</v>
          </cell>
          <cell r="E223" t="str">
            <v>E1008568</v>
          </cell>
          <cell r="F223" t="str">
            <v>ТС Пятерочка</v>
          </cell>
          <cell r="G223" t="str">
            <v>Северо-Запад</v>
          </cell>
          <cell r="H223" t="str">
            <v>Северо-Запад 3</v>
          </cell>
          <cell r="I223" t="str">
            <v>Кластер Северо-Запад 05 Тосно</v>
          </cell>
          <cell r="J223" t="str">
            <v>Ленинградская обл.</v>
          </cell>
          <cell r="K223" t="str">
            <v>18.12.2014</v>
          </cell>
          <cell r="L223" t="str">
            <v>187026</v>
          </cell>
          <cell r="M223" t="str">
            <v>г.Никольское</v>
          </cell>
          <cell r="N223" t="str">
            <v>г.Никольское, Комсомольская ул., 10</v>
          </cell>
          <cell r="O223" t="str">
            <v>Аренда</v>
          </cell>
        </row>
        <row r="224">
          <cell r="A224" t="str">
            <v>340S</v>
          </cell>
          <cell r="B224" t="str">
            <v>17262-Пятерочка</v>
          </cell>
          <cell r="C224" t="str">
            <v>17262</v>
          </cell>
          <cell r="D224" t="str">
            <v>X500/13SZ340S</v>
          </cell>
          <cell r="E224" t="str">
            <v>E1030678</v>
          </cell>
          <cell r="F224" t="str">
            <v>ТС Пятерочка</v>
          </cell>
          <cell r="G224" t="str">
            <v>Северо-Запад</v>
          </cell>
          <cell r="H224" t="str">
            <v>Северо-Запад 2</v>
          </cell>
          <cell r="I224" t="str">
            <v>Кластер Северо-Запад 02 ЛО-Гатчина</v>
          </cell>
          <cell r="J224" t="str">
            <v>Ленинградская обл.</v>
          </cell>
          <cell r="K224" t="str">
            <v>30.05.2020</v>
          </cell>
          <cell r="L224" t="str">
            <v>188560</v>
          </cell>
          <cell r="M224" t="str">
            <v>г.Сланцы</v>
          </cell>
          <cell r="N224" t="str">
            <v>г.Сланцы, Гагарина ул, 9 п4-Н</v>
          </cell>
          <cell r="O224" t="str">
            <v>Аренда</v>
          </cell>
        </row>
        <row r="225">
          <cell r="A225" t="str">
            <v>3410</v>
          </cell>
          <cell r="B225" t="str">
            <v>4570-Пятерочка</v>
          </cell>
          <cell r="C225" t="str">
            <v>4570</v>
          </cell>
          <cell r="D225" t="str">
            <v>X500/13SZ3410</v>
          </cell>
          <cell r="E225" t="str">
            <v>E1008230</v>
          </cell>
          <cell r="F225" t="str">
            <v>ТС Пятерочка</v>
          </cell>
          <cell r="G225" t="str">
            <v>Северо-Запад</v>
          </cell>
          <cell r="H225" t="str">
            <v>Северо-Запад 2</v>
          </cell>
          <cell r="I225" t="str">
            <v>Кластер Северо-Запад 04 Новгород</v>
          </cell>
          <cell r="J225" t="str">
            <v>Новгородская обл.</v>
          </cell>
          <cell r="K225" t="str">
            <v>15.12.2014</v>
          </cell>
          <cell r="L225" t="str">
            <v>174335</v>
          </cell>
          <cell r="M225" t="str">
            <v>рп.Кулотино</v>
          </cell>
          <cell r="N225" t="str">
            <v>рп.Кулотино, Кирова ул., 12</v>
          </cell>
          <cell r="O225" t="str">
            <v>Аренда</v>
          </cell>
        </row>
        <row r="226">
          <cell r="A226" t="str">
            <v>3411</v>
          </cell>
          <cell r="B226" t="str">
            <v>4581-Пятерочка</v>
          </cell>
          <cell r="C226" t="str">
            <v>4581</v>
          </cell>
          <cell r="D226" t="str">
            <v>X500/13SZ3411</v>
          </cell>
          <cell r="E226" t="str">
            <v>E1008571</v>
          </cell>
          <cell r="F226" t="str">
            <v>ТС Пятерочка</v>
          </cell>
          <cell r="G226" t="str">
            <v>Северо-Запад</v>
          </cell>
          <cell r="H226" t="str">
            <v>Северо-Запад 3</v>
          </cell>
          <cell r="I226" t="str">
            <v>Кластер Северо-Запад 13 СПБ Юго-Запад</v>
          </cell>
          <cell r="J226" t="str">
            <v>г. Санкт-Петербург</v>
          </cell>
          <cell r="K226" t="str">
            <v>04.12.2014</v>
          </cell>
          <cell r="L226" t="str">
            <v>198255</v>
          </cell>
          <cell r="M226" t="str">
            <v>г.Санкт-Петербург</v>
          </cell>
          <cell r="N226" t="str">
            <v>г.Санкт-Петербург, Ветеранов пр-кт, 53/56</v>
          </cell>
          <cell r="O226" t="str">
            <v>Собственность</v>
          </cell>
        </row>
        <row r="227">
          <cell r="A227" t="str">
            <v>3412</v>
          </cell>
          <cell r="B227" t="str">
            <v>4588-Пятерочка</v>
          </cell>
          <cell r="C227" t="str">
            <v>4588</v>
          </cell>
          <cell r="D227" t="str">
            <v>X500/13SZ3412</v>
          </cell>
          <cell r="E227" t="str">
            <v>E1008800</v>
          </cell>
          <cell r="F227" t="str">
            <v>ТС Пятерочка</v>
          </cell>
          <cell r="G227" t="str">
            <v>Северо-Запад</v>
          </cell>
          <cell r="H227" t="str">
            <v>Северо-Запад 3</v>
          </cell>
          <cell r="I227" t="str">
            <v>Кластер Северо-Запад 19 СПБ-Охта</v>
          </cell>
          <cell r="J227" t="str">
            <v>г. Санкт-Петербург</v>
          </cell>
          <cell r="K227" t="str">
            <v>26.11.2014</v>
          </cell>
          <cell r="L227" t="str">
            <v>194100</v>
          </cell>
          <cell r="M227" t="str">
            <v>г.Санкт-Петербург</v>
          </cell>
          <cell r="N227" t="str">
            <v>г.Санкт-Петербург, Белоостровская ул., 3</v>
          </cell>
          <cell r="O227" t="str">
            <v>Аренда</v>
          </cell>
        </row>
        <row r="228">
          <cell r="A228" t="str">
            <v>3413</v>
          </cell>
          <cell r="B228" t="str">
            <v>3517-Пятерочка</v>
          </cell>
          <cell r="C228" t="str">
            <v>3517</v>
          </cell>
          <cell r="D228" t="str">
            <v>X500/13SZ3413</v>
          </cell>
          <cell r="E228" t="str">
            <v>E1007354</v>
          </cell>
          <cell r="F228" t="str">
            <v>ТС Пятерочка</v>
          </cell>
          <cell r="G228" t="str">
            <v>Северо-Запад</v>
          </cell>
          <cell r="H228" t="str">
            <v>Северо-Запад 1</v>
          </cell>
          <cell r="I228" t="str">
            <v>Кластер Северо-Запад 16 Карелия</v>
          </cell>
          <cell r="J228" t="str">
            <v>Республика Карелия</v>
          </cell>
          <cell r="K228" t="str">
            <v>19.12.2014</v>
          </cell>
          <cell r="L228" t="str">
            <v>186870</v>
          </cell>
          <cell r="M228" t="str">
            <v>г.Суоярви</v>
          </cell>
          <cell r="N228" t="str">
            <v>г.Суоярви, Суоярвское ш., 135 лит.А</v>
          </cell>
          <cell r="O228" t="str">
            <v>Аренда</v>
          </cell>
        </row>
        <row r="229">
          <cell r="A229" t="str">
            <v>3414</v>
          </cell>
          <cell r="B229" t="str">
            <v>4096-Пятерочка</v>
          </cell>
          <cell r="C229" t="str">
            <v>4096</v>
          </cell>
          <cell r="D229" t="str">
            <v>X500/13SZ3414</v>
          </cell>
          <cell r="E229" t="str">
            <v>E1008918</v>
          </cell>
          <cell r="F229" t="str">
            <v>ТС Пятерочка</v>
          </cell>
          <cell r="G229" t="str">
            <v>Северо-Запад</v>
          </cell>
          <cell r="H229" t="str">
            <v>Северо-Запад 3</v>
          </cell>
          <cell r="I229" t="str">
            <v>Кластер Северо-Запад 17 ЛО-Сертолово</v>
          </cell>
          <cell r="J229" t="str">
            <v>Ленинградская обл.</v>
          </cell>
          <cell r="K229" t="str">
            <v>05.03.2016</v>
          </cell>
          <cell r="L229" t="str">
            <v>188650</v>
          </cell>
          <cell r="M229" t="str">
            <v>г.Сертолово</v>
          </cell>
          <cell r="N229" t="str">
            <v>г.Сертолово, Ларина ул., 12А</v>
          </cell>
          <cell r="O229" t="str">
            <v>Собственность</v>
          </cell>
        </row>
        <row r="230">
          <cell r="A230" t="str">
            <v>3415</v>
          </cell>
          <cell r="B230" t="str">
            <v>4297-Пятерочка</v>
          </cell>
          <cell r="C230" t="str">
            <v>4297</v>
          </cell>
          <cell r="D230" t="str">
            <v>X500/13SZ3415</v>
          </cell>
          <cell r="E230" t="str">
            <v>E1008572</v>
          </cell>
          <cell r="F230" t="str">
            <v>ТС Пятерочка</v>
          </cell>
          <cell r="G230" t="str">
            <v>Северо-Запад</v>
          </cell>
          <cell r="H230" t="str">
            <v>Северо-Запад 3</v>
          </cell>
          <cell r="I230" t="str">
            <v>Кластер Северо-Запад 11 СПБ-ЛО-Выборг</v>
          </cell>
          <cell r="J230" t="str">
            <v>г. Санкт-Петербург</v>
          </cell>
          <cell r="K230" t="str">
            <v>15.12.2014</v>
          </cell>
          <cell r="L230" t="str">
            <v>197348</v>
          </cell>
          <cell r="M230" t="str">
            <v>г.Санкт-Петербург</v>
          </cell>
          <cell r="N230" t="str">
            <v>г.Санкт-Петербург, Богатырский пр-кт, 5</v>
          </cell>
          <cell r="O230" t="str">
            <v>Собственность</v>
          </cell>
        </row>
        <row r="231">
          <cell r="A231" t="str">
            <v>3416</v>
          </cell>
          <cell r="B231" t="str">
            <v>4608-Пятерочка</v>
          </cell>
          <cell r="C231" t="str">
            <v>4608</v>
          </cell>
          <cell r="D231" t="str">
            <v>X500/13SZ3416</v>
          </cell>
          <cell r="E231" t="str">
            <v>E1007583</v>
          </cell>
          <cell r="F231" t="str">
            <v>ТС Пятерочка</v>
          </cell>
          <cell r="G231" t="str">
            <v>Северо-Запад</v>
          </cell>
          <cell r="H231" t="str">
            <v>Северо-Запад 2</v>
          </cell>
          <cell r="I231" t="str">
            <v>Кластер Северо-Запад 08 Тверь-Восток</v>
          </cell>
          <cell r="J231" t="str">
            <v>Тверская обл.</v>
          </cell>
          <cell r="K231" t="str">
            <v>07.05.2015</v>
          </cell>
          <cell r="L231" t="str">
            <v>170530</v>
          </cell>
          <cell r="M231" t="str">
            <v>п.Эммаусc</v>
          </cell>
          <cell r="N231" t="str">
            <v>п.Эммаусc41 пом.3</v>
          </cell>
          <cell r="O231" t="str">
            <v>Собственность</v>
          </cell>
        </row>
        <row r="232">
          <cell r="A232" t="str">
            <v>3417</v>
          </cell>
          <cell r="B232" t="str">
            <v>4614-Пятерочка</v>
          </cell>
          <cell r="C232" t="str">
            <v>4614</v>
          </cell>
          <cell r="D232" t="str">
            <v>X500/13SZ3417</v>
          </cell>
          <cell r="E232" t="str">
            <v>E1007914</v>
          </cell>
          <cell r="F232" t="str">
            <v>ТС Пятерочка</v>
          </cell>
          <cell r="G232" t="str">
            <v>Северо-Запад</v>
          </cell>
          <cell r="H232" t="str">
            <v>Северо-Запад 2</v>
          </cell>
          <cell r="I232" t="str">
            <v>Кластер Северо-Запад 07 Тверь-Центр</v>
          </cell>
          <cell r="J232" t="str">
            <v>Тверская обл.</v>
          </cell>
          <cell r="K232" t="str">
            <v>20.11.2014</v>
          </cell>
          <cell r="L232" t="str">
            <v>170043</v>
          </cell>
          <cell r="M232" t="str">
            <v>г.Тверь</v>
          </cell>
          <cell r="N232" t="str">
            <v>г.Тверь, Волоколамское ш., 49 стр.2</v>
          </cell>
          <cell r="O232" t="str">
            <v>Аренда</v>
          </cell>
        </row>
        <row r="233">
          <cell r="A233" t="str">
            <v>3418</v>
          </cell>
          <cell r="B233" t="str">
            <v>4565-Пятерочка</v>
          </cell>
          <cell r="C233" t="str">
            <v>4565</v>
          </cell>
          <cell r="D233" t="str">
            <v>X500/13SZ3418</v>
          </cell>
          <cell r="E233" t="str">
            <v>E1008576</v>
          </cell>
          <cell r="F233" t="str">
            <v>ТС Пятерочка</v>
          </cell>
          <cell r="G233" t="str">
            <v>Северо-Запад</v>
          </cell>
          <cell r="H233" t="str">
            <v>Северо-Запад 3</v>
          </cell>
          <cell r="I233" t="str">
            <v>Кластер Северо-Запад 13 СПБ Юго-Запад</v>
          </cell>
          <cell r="J233" t="str">
            <v>г. Санкт-Петербург</v>
          </cell>
          <cell r="K233" t="str">
            <v>01.12.2014</v>
          </cell>
          <cell r="L233" t="str">
            <v>198152</v>
          </cell>
          <cell r="M233" t="str">
            <v>г.Санкт-Петербург</v>
          </cell>
          <cell r="N233" t="str">
            <v>г.Санкт-Петербург, Краснопутиловская ул., 30</v>
          </cell>
          <cell r="O233" t="str">
            <v>Аренда</v>
          </cell>
        </row>
        <row r="234">
          <cell r="A234" t="str">
            <v>3419</v>
          </cell>
          <cell r="B234" t="str">
            <v>4345-Пятерочка</v>
          </cell>
          <cell r="C234" t="str">
            <v>4345</v>
          </cell>
          <cell r="D234" t="str">
            <v>X500/13SZ3419</v>
          </cell>
          <cell r="E234" t="str">
            <v>E1008497</v>
          </cell>
          <cell r="F234" t="str">
            <v>ТС Пятерочка</v>
          </cell>
          <cell r="G234" t="str">
            <v>Северо-Запад</v>
          </cell>
          <cell r="H234" t="str">
            <v>Северо-Запад 2</v>
          </cell>
          <cell r="I234" t="str">
            <v>Кластер Северо-Запад 04 Новгород</v>
          </cell>
          <cell r="J234" t="str">
            <v>Новгородская обл.</v>
          </cell>
          <cell r="K234" t="str">
            <v>05.12.2014</v>
          </cell>
          <cell r="L234" t="str">
            <v>175460</v>
          </cell>
          <cell r="M234" t="str">
            <v>рп.Крестцы</v>
          </cell>
          <cell r="N234" t="str">
            <v>рп.Крестцы, Челпанова ул., 7</v>
          </cell>
          <cell r="O234" t="str">
            <v>Аренда</v>
          </cell>
        </row>
        <row r="235">
          <cell r="A235" t="str">
            <v>3420</v>
          </cell>
          <cell r="B235" t="str">
            <v>4410-Пятерочка</v>
          </cell>
          <cell r="C235" t="str">
            <v>4410</v>
          </cell>
          <cell r="D235" t="str">
            <v>X500/13SZ3420</v>
          </cell>
          <cell r="E235" t="str">
            <v>E1008801</v>
          </cell>
          <cell r="F235" t="str">
            <v>ТС Пятерочка</v>
          </cell>
          <cell r="G235" t="str">
            <v>Северо-Запад</v>
          </cell>
          <cell r="H235" t="str">
            <v>Северо-Запад 3</v>
          </cell>
          <cell r="I235" t="str">
            <v>Кластер Северо-Запад 14 СПБ-Центр</v>
          </cell>
          <cell r="J235" t="str">
            <v>г. Санкт-Петербург</v>
          </cell>
          <cell r="K235" t="str">
            <v>21.11.2014</v>
          </cell>
          <cell r="L235" t="str">
            <v>197101</v>
          </cell>
          <cell r="M235" t="str">
            <v>г.Санкт-Петербург</v>
          </cell>
          <cell r="N235" t="str">
            <v>г.Санкт-Петербург, Малая Пушкарская ул., 20/4</v>
          </cell>
          <cell r="O235" t="str">
            <v>Аренда</v>
          </cell>
        </row>
        <row r="236">
          <cell r="A236" t="str">
            <v>3421</v>
          </cell>
          <cell r="B236" t="str">
            <v>4479-Пятерочка</v>
          </cell>
          <cell r="C236" t="str">
            <v>4479</v>
          </cell>
          <cell r="D236" t="str">
            <v>X500/13SZ3421</v>
          </cell>
          <cell r="E236" t="str">
            <v>E1009447</v>
          </cell>
          <cell r="F236" t="str">
            <v>ТС Пятерочка</v>
          </cell>
          <cell r="G236" t="str">
            <v>Северо-Запад</v>
          </cell>
          <cell r="H236" t="str">
            <v>Северо-Запад 3</v>
          </cell>
          <cell r="I236" t="str">
            <v>Кластер Северо-Запад 10 СПБ-ЛО-Петергоф</v>
          </cell>
          <cell r="J236" t="str">
            <v>г. Санкт-Петербург</v>
          </cell>
          <cell r="K236" t="str">
            <v>22.10.2015</v>
          </cell>
          <cell r="L236" t="str">
            <v>198515</v>
          </cell>
          <cell r="M236" t="str">
            <v>г.Санкт-Петербург, п.Стрельна</v>
          </cell>
          <cell r="N236" t="str">
            <v>г.Санкт-Петербург, п.Стрельна, Львовская ул, 23 к2чп6Нк4,5</v>
          </cell>
          <cell r="O236" t="str">
            <v>Аренда</v>
          </cell>
        </row>
        <row r="237">
          <cell r="A237" t="str">
            <v>3423</v>
          </cell>
          <cell r="B237" t="str">
            <v>4695-Пятерочка</v>
          </cell>
          <cell r="C237" t="str">
            <v>4695</v>
          </cell>
          <cell r="D237" t="str">
            <v>X500/13SZ3423</v>
          </cell>
          <cell r="E237" t="str">
            <v>E1009567</v>
          </cell>
          <cell r="F237" t="str">
            <v>ТС Пятерочка</v>
          </cell>
          <cell r="G237" t="str">
            <v>Северо-Запад</v>
          </cell>
          <cell r="H237" t="str">
            <v>Северо-Запад 3</v>
          </cell>
          <cell r="I237" t="str">
            <v>Кластер Северо-Запад 10 СПБ-ЛО-Петергоф</v>
          </cell>
          <cell r="J237" t="str">
            <v>г. Санкт-Петербург</v>
          </cell>
          <cell r="K237" t="str">
            <v>25.12.2014</v>
          </cell>
          <cell r="L237" t="str">
            <v>198320</v>
          </cell>
          <cell r="M237" t="str">
            <v>г.Санкт-Петербург, г.Красное Село</v>
          </cell>
          <cell r="N237" t="str">
            <v>г.Санкт-Петербург, г.Красное..., Красногородская ул., 17 к.1</v>
          </cell>
          <cell r="O237" t="str">
            <v>Аренда</v>
          </cell>
        </row>
        <row r="238">
          <cell r="A238" t="str">
            <v>3424</v>
          </cell>
          <cell r="B238" t="str">
            <v>4701-Пятерочка</v>
          </cell>
          <cell r="C238" t="str">
            <v>4701</v>
          </cell>
          <cell r="D238" t="str">
            <v>X500/13SZ3424</v>
          </cell>
          <cell r="E238" t="str">
            <v>E1008926</v>
          </cell>
          <cell r="F238" t="str">
            <v>ТС Пятерочка</v>
          </cell>
          <cell r="G238" t="str">
            <v>Северо-Запад</v>
          </cell>
          <cell r="H238" t="str">
            <v>Северо-Запад 1</v>
          </cell>
          <cell r="I238" t="str">
            <v>Кластер Северо-Запад 12 СПБ-ЛО-Всеволожс</v>
          </cell>
          <cell r="J238" t="str">
            <v>г. Санкт-Петербург</v>
          </cell>
          <cell r="K238" t="str">
            <v>03.07.2015</v>
          </cell>
          <cell r="L238" t="str">
            <v>193231</v>
          </cell>
          <cell r="M238" t="str">
            <v>г.Санкт-Петербург</v>
          </cell>
          <cell r="N238" t="str">
            <v>г.Санкт-Петербург, Ворошилова ул., 31 к.4</v>
          </cell>
          <cell r="O238" t="str">
            <v>Аренда</v>
          </cell>
        </row>
        <row r="239">
          <cell r="A239" t="str">
            <v>3425</v>
          </cell>
          <cell r="B239" t="str">
            <v>4376-Пятерочка</v>
          </cell>
          <cell r="C239" t="str">
            <v>4376</v>
          </cell>
          <cell r="D239" t="str">
            <v>X500/13SZ3425</v>
          </cell>
          <cell r="E239" t="str">
            <v>E1008577</v>
          </cell>
          <cell r="F239" t="str">
            <v>ТС Пятерочка</v>
          </cell>
          <cell r="G239" t="str">
            <v>Северо-Запад</v>
          </cell>
          <cell r="H239" t="str">
            <v>Северо-Запад 1</v>
          </cell>
          <cell r="I239" t="str">
            <v>Кластер Северо-Запад 01 ЛО Волхов-Тихвин</v>
          </cell>
          <cell r="J239" t="str">
            <v>Ленинградская обл.</v>
          </cell>
          <cell r="K239" t="str">
            <v>15.12.2014</v>
          </cell>
          <cell r="L239" t="str">
            <v>187600</v>
          </cell>
          <cell r="M239" t="str">
            <v>г.Пикалево</v>
          </cell>
          <cell r="N239" t="str">
            <v>г.Пикалево, Спортивная ул., 8</v>
          </cell>
          <cell r="O239" t="str">
            <v>Аренда</v>
          </cell>
        </row>
        <row r="240">
          <cell r="A240" t="str">
            <v>3427</v>
          </cell>
          <cell r="B240" t="str">
            <v>4686-Пятерочка</v>
          </cell>
          <cell r="C240" t="str">
            <v>4686</v>
          </cell>
          <cell r="D240" t="str">
            <v>X500/13SZ3427</v>
          </cell>
          <cell r="E240" t="str">
            <v>E1008911</v>
          </cell>
          <cell r="F240" t="str">
            <v>ТС Пятерочка</v>
          </cell>
          <cell r="G240" t="str">
            <v>Северо-Запад</v>
          </cell>
          <cell r="H240" t="str">
            <v>Северо-Запад 3</v>
          </cell>
          <cell r="I240" t="str">
            <v>Кластер Северо-Запад 17 ЛО-Сертолово</v>
          </cell>
          <cell r="J240" t="str">
            <v>г. Санкт-Петербург</v>
          </cell>
          <cell r="K240" t="str">
            <v>11.02.2015</v>
          </cell>
          <cell r="L240" t="str">
            <v>194352</v>
          </cell>
          <cell r="M240" t="str">
            <v>г.Санкт-Петербург</v>
          </cell>
          <cell r="N240" t="str">
            <v>г.Санкт-Петербург, Просвещения пр-кт, 48</v>
          </cell>
          <cell r="O240" t="str">
            <v>Аренда</v>
          </cell>
        </row>
        <row r="241">
          <cell r="A241" t="str">
            <v>3428</v>
          </cell>
          <cell r="B241" t="str">
            <v>4724-Пятерочка</v>
          </cell>
          <cell r="C241" t="str">
            <v>4724</v>
          </cell>
          <cell r="D241" t="str">
            <v>X500/13SZ3428</v>
          </cell>
          <cell r="E241" t="str">
            <v>E1009579</v>
          </cell>
          <cell r="F241" t="str">
            <v>ТС Пятерочка</v>
          </cell>
          <cell r="G241" t="str">
            <v>Северо-Запад</v>
          </cell>
          <cell r="H241" t="str">
            <v>Северо-Запад 3</v>
          </cell>
          <cell r="I241" t="str">
            <v>Кластер Северо-Запад 10 СПБ-ЛО-Петергоф</v>
          </cell>
          <cell r="J241" t="str">
            <v>Ленинградская обл.</v>
          </cell>
          <cell r="K241" t="str">
            <v>18.12.2014</v>
          </cell>
          <cell r="L241" t="str">
            <v>188462</v>
          </cell>
          <cell r="M241" t="str">
            <v>д.Фалилеево</v>
          </cell>
          <cell r="N241" t="str">
            <v>д.Фалилеево</v>
          </cell>
          <cell r="O241" t="str">
            <v>Аренда</v>
          </cell>
        </row>
        <row r="242">
          <cell r="A242" t="str">
            <v>342M</v>
          </cell>
          <cell r="B242" t="str">
            <v>17292-Пятерочка</v>
          </cell>
          <cell r="C242" t="str">
            <v>17292</v>
          </cell>
          <cell r="D242" t="str">
            <v>X500/13SZ342M</v>
          </cell>
          <cell r="E242" t="str">
            <v>E1030690</v>
          </cell>
          <cell r="F242" t="str">
            <v>ТС Пятерочка</v>
          </cell>
          <cell r="G242" t="str">
            <v>Северо-Запад</v>
          </cell>
          <cell r="H242" t="str">
            <v>Северо-Запад 2</v>
          </cell>
          <cell r="I242" t="str">
            <v>Кластер Северо-Запад 02 ЛО-Гатчина</v>
          </cell>
          <cell r="J242" t="str">
            <v>Ленинградская обл.</v>
          </cell>
          <cell r="K242" t="str">
            <v>19.06.2019</v>
          </cell>
          <cell r="L242" t="str">
            <v>188560</v>
          </cell>
          <cell r="M242" t="str">
            <v>г.Сланцы</v>
          </cell>
          <cell r="N242" t="str">
            <v>г.Сланцы, Ленина ул, 8</v>
          </cell>
          <cell r="O242" t="str">
            <v>Аренда</v>
          </cell>
        </row>
        <row r="243">
          <cell r="A243" t="str">
            <v>342T</v>
          </cell>
          <cell r="B243" t="str">
            <v>17285-Пятерочка</v>
          </cell>
          <cell r="C243" t="str">
            <v>17285</v>
          </cell>
          <cell r="D243" t="str">
            <v>X500/13SZ342T</v>
          </cell>
          <cell r="E243" t="str">
            <v>E1030701</v>
          </cell>
          <cell r="F243" t="str">
            <v>ТС Пятерочка</v>
          </cell>
          <cell r="G243" t="str">
            <v>Северо-Запад</v>
          </cell>
          <cell r="H243" t="str">
            <v>Северо-Запад 1</v>
          </cell>
          <cell r="I243" t="str">
            <v>Кластер Северо-Запад 15 Мурманск</v>
          </cell>
          <cell r="J243" t="str">
            <v>Мурманская обл.</v>
          </cell>
          <cell r="K243" t="str">
            <v>07.05.2019</v>
          </cell>
          <cell r="L243" t="str">
            <v>184601</v>
          </cell>
          <cell r="M243" t="str">
            <v>г.Североморск</v>
          </cell>
          <cell r="N243" t="str">
            <v>г.Североморск, Гвардейская ул, 45/1</v>
          </cell>
          <cell r="O243" t="str">
            <v>Аренда</v>
          </cell>
        </row>
        <row r="244">
          <cell r="A244" t="str">
            <v>3430</v>
          </cell>
          <cell r="B244" t="str">
            <v>4687-Пятерочка</v>
          </cell>
          <cell r="C244" t="str">
            <v>4687</v>
          </cell>
          <cell r="D244" t="str">
            <v>X500/13SZ3430</v>
          </cell>
          <cell r="E244" t="str">
            <v>E1009580</v>
          </cell>
          <cell r="F244" t="str">
            <v>ТС Пятерочка</v>
          </cell>
          <cell r="G244" t="str">
            <v>Северо-Запад</v>
          </cell>
          <cell r="H244" t="str">
            <v>Северо-Запад 3</v>
          </cell>
          <cell r="I244" t="str">
            <v>Кластер Северо-Запад 10 СПБ-ЛО-Петергоф</v>
          </cell>
          <cell r="J244" t="str">
            <v>г. Санкт-Петербург</v>
          </cell>
          <cell r="K244" t="str">
            <v>25.12.2014</v>
          </cell>
          <cell r="L244" t="str">
            <v>198264</v>
          </cell>
          <cell r="M244" t="str">
            <v>г.Санкт-Петербург</v>
          </cell>
          <cell r="N244" t="str">
            <v>г.Санкт-Петербург, Ветеранов пр-кт, 151 к.1</v>
          </cell>
          <cell r="O244" t="str">
            <v>Аренда</v>
          </cell>
        </row>
        <row r="245">
          <cell r="A245" t="str">
            <v>3431</v>
          </cell>
          <cell r="B245" t="str">
            <v>3835-Пятерочка</v>
          </cell>
          <cell r="C245" t="str">
            <v>3835</v>
          </cell>
          <cell r="D245" t="str">
            <v>X500/13SZ3431</v>
          </cell>
          <cell r="E245" t="str">
            <v>E1008233</v>
          </cell>
          <cell r="F245" t="str">
            <v>ТС Пятерочка</v>
          </cell>
          <cell r="G245" t="str">
            <v>Северо-Запад</v>
          </cell>
          <cell r="H245" t="str">
            <v>Северо-Запад 2</v>
          </cell>
          <cell r="I245" t="str">
            <v>Кластер Северо-Запад 04 Новгород</v>
          </cell>
          <cell r="J245" t="str">
            <v>Новгородская обл.</v>
          </cell>
          <cell r="K245" t="str">
            <v>15.12.2014</v>
          </cell>
          <cell r="L245" t="str">
            <v>173018</v>
          </cell>
          <cell r="M245" t="str">
            <v>д.Григорово</v>
          </cell>
          <cell r="N245" t="str">
            <v>д.Григорово, Полевая ул., 1 А</v>
          </cell>
          <cell r="O245" t="str">
            <v>Аренда</v>
          </cell>
        </row>
        <row r="246">
          <cell r="A246" t="str">
            <v>3432</v>
          </cell>
          <cell r="B246" t="str">
            <v>4739-Пятерочка</v>
          </cell>
          <cell r="C246" t="str">
            <v>4739</v>
          </cell>
          <cell r="D246" t="str">
            <v>X500/13SZ3432</v>
          </cell>
          <cell r="E246" t="str">
            <v>E1007342</v>
          </cell>
          <cell r="F246" t="str">
            <v>ТС Пятерочка</v>
          </cell>
          <cell r="G246" t="str">
            <v>Северо-Запад</v>
          </cell>
          <cell r="H246" t="str">
            <v>Северо-Запад 1</v>
          </cell>
          <cell r="I246" t="str">
            <v>Кластер Северо-Запад 16 Карелия</v>
          </cell>
          <cell r="J246" t="str">
            <v>Республика Карелия</v>
          </cell>
          <cell r="K246" t="str">
            <v>25.12.2014</v>
          </cell>
          <cell r="L246" t="str">
            <v>185035</v>
          </cell>
          <cell r="M246" t="str">
            <v>г.Петрозаводск</v>
          </cell>
          <cell r="N246" t="str">
            <v>г.Петрозаводск, Кирова ул., 2</v>
          </cell>
          <cell r="O246" t="str">
            <v>Аренда</v>
          </cell>
        </row>
        <row r="247">
          <cell r="A247" t="str">
            <v>3433</v>
          </cell>
          <cell r="B247" t="str">
            <v>4322-Пятерочка</v>
          </cell>
          <cell r="C247" t="str">
            <v>4322</v>
          </cell>
          <cell r="D247" t="str">
            <v>X500/13SZ3433</v>
          </cell>
          <cell r="E247" t="str">
            <v>E1008224</v>
          </cell>
          <cell r="F247" t="str">
            <v>ТС Пятерочка</v>
          </cell>
          <cell r="G247" t="str">
            <v>Северо-Запад</v>
          </cell>
          <cell r="H247" t="str">
            <v>Северо-Запад 2</v>
          </cell>
          <cell r="I247" t="str">
            <v>Кластер Северо-Запад 03 Псков</v>
          </cell>
          <cell r="J247" t="str">
            <v>Псковская обл.</v>
          </cell>
          <cell r="K247" t="str">
            <v>21.07.2015</v>
          </cell>
          <cell r="L247" t="str">
            <v>181270</v>
          </cell>
          <cell r="M247" t="str">
            <v>рп.Палкино</v>
          </cell>
          <cell r="N247" t="str">
            <v>рп.Палкино, Изборская ул., 6/1</v>
          </cell>
          <cell r="O247" t="str">
            <v>Аренда</v>
          </cell>
        </row>
        <row r="248">
          <cell r="A248" t="str">
            <v>3434</v>
          </cell>
          <cell r="B248" t="str">
            <v>4168-Пятерочка</v>
          </cell>
          <cell r="C248" t="str">
            <v>4168</v>
          </cell>
          <cell r="D248" t="str">
            <v>X500/13SZ3434</v>
          </cell>
          <cell r="E248" t="str">
            <v>E1008228</v>
          </cell>
          <cell r="F248" t="str">
            <v>ТС Пятерочка</v>
          </cell>
          <cell r="G248" t="str">
            <v>Северо-Запад</v>
          </cell>
          <cell r="H248" t="str">
            <v>Северо-Запад 2</v>
          </cell>
          <cell r="I248" t="str">
            <v>Кластер Северо-Запад 06 Великие Луки</v>
          </cell>
          <cell r="J248" t="str">
            <v>Псковская обл.</v>
          </cell>
          <cell r="K248" t="str">
            <v>15.12.2014</v>
          </cell>
          <cell r="L248" t="str">
            <v>182200</v>
          </cell>
          <cell r="M248" t="str">
            <v>г.Новосокольники</v>
          </cell>
          <cell r="N248" t="str">
            <v>г.Новосокольники, Базарная ул., 1Б</v>
          </cell>
          <cell r="O248" t="str">
            <v>Аренда</v>
          </cell>
        </row>
        <row r="249">
          <cell r="A249" t="str">
            <v>3435</v>
          </cell>
          <cell r="B249" t="str">
            <v>4325-Пятерочка</v>
          </cell>
          <cell r="C249" t="str">
            <v>4325</v>
          </cell>
          <cell r="D249" t="str">
            <v>X500/13SZ3435</v>
          </cell>
          <cell r="E249" t="str">
            <v>E1008227</v>
          </cell>
          <cell r="F249" t="str">
            <v>ТС Пятерочка</v>
          </cell>
          <cell r="G249" t="str">
            <v>Северо-Запад</v>
          </cell>
          <cell r="H249" t="str">
            <v>Северо-Запад 2</v>
          </cell>
          <cell r="I249" t="str">
            <v>Кластер Северо-Запад 03 Псков</v>
          </cell>
          <cell r="J249" t="str">
            <v>Псковская обл.</v>
          </cell>
          <cell r="K249" t="str">
            <v>24.12.2014</v>
          </cell>
          <cell r="L249" t="str">
            <v>180020</v>
          </cell>
          <cell r="M249" t="str">
            <v>г.Псков</v>
          </cell>
          <cell r="N249" t="str">
            <v>г.Псков, Техническая ул., 14 п.1057</v>
          </cell>
          <cell r="O249" t="str">
            <v>Аренда</v>
          </cell>
        </row>
        <row r="250">
          <cell r="A250" t="str">
            <v>3439</v>
          </cell>
          <cell r="B250" t="str">
            <v>4781-Пятерочка</v>
          </cell>
          <cell r="C250" t="str">
            <v>4781</v>
          </cell>
          <cell r="D250" t="str">
            <v>X500/13SZ3439</v>
          </cell>
          <cell r="E250" t="str">
            <v>E1007810</v>
          </cell>
          <cell r="F250" t="str">
            <v>ТС Пятерочка</v>
          </cell>
          <cell r="G250" t="str">
            <v>Северо-Запад</v>
          </cell>
          <cell r="H250" t="str">
            <v>Северо-Запад 1</v>
          </cell>
          <cell r="I250" t="str">
            <v>Кластер Северо-Запад 15 Мурманск</v>
          </cell>
          <cell r="J250" t="str">
            <v>Мурманская обл.</v>
          </cell>
          <cell r="K250" t="str">
            <v>23.12.2014</v>
          </cell>
          <cell r="L250" t="str">
            <v>183017</v>
          </cell>
          <cell r="M250" t="str">
            <v>г.Мурманск</v>
          </cell>
          <cell r="N250" t="str">
            <v>г.Мурманск, Ростинская ул., 7 А</v>
          </cell>
          <cell r="O250" t="str">
            <v>Аренда</v>
          </cell>
        </row>
        <row r="251">
          <cell r="A251" t="str">
            <v>3440</v>
          </cell>
          <cell r="B251" t="str">
            <v>4778-Пятерочка</v>
          </cell>
          <cell r="C251" t="str">
            <v>4778</v>
          </cell>
          <cell r="D251" t="str">
            <v>X500/13SZ3440</v>
          </cell>
          <cell r="E251" t="str">
            <v>E1007809</v>
          </cell>
          <cell r="F251" t="str">
            <v>ТС Пятерочка</v>
          </cell>
          <cell r="G251" t="str">
            <v>Северо-Запад</v>
          </cell>
          <cell r="H251" t="str">
            <v>Северо-Запад 1</v>
          </cell>
          <cell r="I251" t="str">
            <v>Кластер Северо-Запад 21 Апатиты</v>
          </cell>
          <cell r="J251" t="str">
            <v>Мурманская обл.</v>
          </cell>
          <cell r="K251" t="str">
            <v>25.12.2014</v>
          </cell>
          <cell r="L251" t="str">
            <v>184209</v>
          </cell>
          <cell r="M251" t="str">
            <v>г.Апатиты</v>
          </cell>
          <cell r="N251" t="str">
            <v>г.Апатиты, Ленина ул., 23</v>
          </cell>
          <cell r="O251" t="str">
            <v>Аренда</v>
          </cell>
        </row>
        <row r="252">
          <cell r="A252" t="str">
            <v>3441</v>
          </cell>
          <cell r="B252" t="str">
            <v>4782-Пятерочка</v>
          </cell>
          <cell r="C252" t="str">
            <v>4782</v>
          </cell>
          <cell r="D252" t="str">
            <v>X500/13SZ3441</v>
          </cell>
          <cell r="E252" t="str">
            <v>E1008226</v>
          </cell>
          <cell r="F252" t="str">
            <v>ТС Пятерочка</v>
          </cell>
          <cell r="G252" t="str">
            <v>Северо-Запад</v>
          </cell>
          <cell r="H252" t="str">
            <v>Северо-Запад 2</v>
          </cell>
          <cell r="I252" t="str">
            <v>Кластер Северо-Запад 06 Великие Луки</v>
          </cell>
          <cell r="J252" t="str">
            <v>Псковская обл.</v>
          </cell>
          <cell r="K252" t="str">
            <v>20.12.2014</v>
          </cell>
          <cell r="L252" t="str">
            <v>182110</v>
          </cell>
          <cell r="M252" t="str">
            <v>г.Великие Луки</v>
          </cell>
          <cell r="N252" t="str">
            <v>г.Великие Луки, Гагарина пр-кт, 18/15 п.1013</v>
          </cell>
          <cell r="O252" t="str">
            <v>Аренда</v>
          </cell>
        </row>
        <row r="253">
          <cell r="A253" t="str">
            <v>3442</v>
          </cell>
          <cell r="B253" t="str">
            <v>4797-Пятерочка</v>
          </cell>
          <cell r="C253" t="str">
            <v>4797</v>
          </cell>
          <cell r="D253" t="str">
            <v>X500/13SZ3442</v>
          </cell>
          <cell r="E253" t="str">
            <v>E1007573</v>
          </cell>
          <cell r="F253" t="str">
            <v>ТС Пятерочка</v>
          </cell>
          <cell r="G253" t="str">
            <v>Северо-Запад</v>
          </cell>
          <cell r="H253" t="str">
            <v>Северо-Запад 3</v>
          </cell>
          <cell r="I253" t="str">
            <v>Кластер Северо-Запад 11 СПБ-ЛО-Выборг</v>
          </cell>
          <cell r="J253" t="str">
            <v>г. Санкт-Петербург</v>
          </cell>
          <cell r="K253" t="str">
            <v>25.12.2014</v>
          </cell>
          <cell r="L253" t="str">
            <v>197082</v>
          </cell>
          <cell r="M253" t="str">
            <v>г.Санкт-Петербург</v>
          </cell>
          <cell r="N253" t="str">
            <v>г.Санкт-Петербург, Оптиков ул., 47 к.1</v>
          </cell>
          <cell r="O253" t="str">
            <v>Аренда</v>
          </cell>
        </row>
        <row r="254">
          <cell r="A254" t="str">
            <v>3443</v>
          </cell>
          <cell r="B254" t="str">
            <v>4615-Пятерочка</v>
          </cell>
          <cell r="C254" t="str">
            <v>4615</v>
          </cell>
          <cell r="D254" t="str">
            <v>X500/13SZ3443</v>
          </cell>
          <cell r="E254" t="str">
            <v>E1004259</v>
          </cell>
          <cell r="F254" t="str">
            <v>ТС Пятерочка</v>
          </cell>
          <cell r="G254" t="str">
            <v>Северо-Запад</v>
          </cell>
          <cell r="H254" t="str">
            <v>Северо-Запад 1</v>
          </cell>
          <cell r="I254" t="str">
            <v>Кластер Северо-Запад 01 ЛО Волхов-Тихвин</v>
          </cell>
          <cell r="J254" t="str">
            <v>Ленинградская обл.</v>
          </cell>
          <cell r="K254" t="str">
            <v>25.12.2014</v>
          </cell>
          <cell r="L254" t="str">
            <v>187643</v>
          </cell>
          <cell r="M254" t="str">
            <v>д.Бор</v>
          </cell>
          <cell r="N254" t="str">
            <v>д.Бор43</v>
          </cell>
          <cell r="O254" t="str">
            <v>Аренда</v>
          </cell>
        </row>
        <row r="255">
          <cell r="A255" t="str">
            <v>3444</v>
          </cell>
          <cell r="B255" t="str">
            <v>4805-Пятерочка</v>
          </cell>
          <cell r="C255" t="str">
            <v>4805</v>
          </cell>
          <cell r="D255" t="str">
            <v>X500/13SZ3444</v>
          </cell>
          <cell r="E255" t="str">
            <v>E1009633</v>
          </cell>
          <cell r="F255" t="str">
            <v>ТС Пятерочка</v>
          </cell>
          <cell r="G255" t="str">
            <v>Северо-Запад</v>
          </cell>
          <cell r="H255" t="str">
            <v>Северо-Запад 3</v>
          </cell>
          <cell r="I255" t="str">
            <v>Кластер Северо-Запад 17 ЛО-Сертолово</v>
          </cell>
          <cell r="J255" t="str">
            <v>г. Санкт-Петербург</v>
          </cell>
          <cell r="K255" t="str">
            <v>25.12.2014</v>
          </cell>
          <cell r="L255" t="str">
            <v>194223</v>
          </cell>
          <cell r="M255" t="str">
            <v>г.Санкт-Петербург</v>
          </cell>
          <cell r="N255" t="str">
            <v>г.Санкт-Петербург, Светлановский пр-кт, 35</v>
          </cell>
          <cell r="O255" t="str">
            <v>Аренда</v>
          </cell>
        </row>
        <row r="256">
          <cell r="A256" t="str">
            <v>3446</v>
          </cell>
          <cell r="B256" t="str">
            <v>4812-Пятерочка</v>
          </cell>
          <cell r="C256" t="str">
            <v>4812</v>
          </cell>
          <cell r="D256" t="str">
            <v>X500/13SZ3446</v>
          </cell>
          <cell r="E256" t="str">
            <v>E1009602</v>
          </cell>
          <cell r="F256" t="str">
            <v>ТС Пятерочка</v>
          </cell>
          <cell r="G256" t="str">
            <v>Северо-Запад</v>
          </cell>
          <cell r="H256" t="str">
            <v>Северо-Запад 1</v>
          </cell>
          <cell r="I256" t="str">
            <v>Кластер Северо-Запад 01 ЛО Волхов-Тихвин</v>
          </cell>
          <cell r="J256" t="str">
            <v>Ленинградская обл.</v>
          </cell>
          <cell r="K256" t="str">
            <v>25.12.2014</v>
          </cell>
          <cell r="L256" t="str">
            <v>187401</v>
          </cell>
          <cell r="M256" t="str">
            <v>г.Волхов</v>
          </cell>
          <cell r="N256" t="str">
            <v>г.Волхов, Державина пр-кт, 50</v>
          </cell>
          <cell r="O256" t="str">
            <v>Аренда</v>
          </cell>
        </row>
        <row r="257">
          <cell r="A257" t="str">
            <v>3447</v>
          </cell>
          <cell r="B257" t="str">
            <v>4755-Пятерочка</v>
          </cell>
          <cell r="C257" t="str">
            <v>4755</v>
          </cell>
          <cell r="D257" t="str">
            <v>X500/13SZ3447</v>
          </cell>
          <cell r="E257" t="str">
            <v>E1008846</v>
          </cell>
          <cell r="F257" t="str">
            <v>ТС Пятерочка</v>
          </cell>
          <cell r="G257" t="str">
            <v>Северо-Запад</v>
          </cell>
          <cell r="H257" t="str">
            <v>Северо-Запад 2</v>
          </cell>
          <cell r="I257" t="str">
            <v>Кластер Северо-Запад 04 Новгород</v>
          </cell>
          <cell r="J257" t="str">
            <v>Новгородская обл.</v>
          </cell>
          <cell r="K257" t="str">
            <v>27.01.2015</v>
          </cell>
          <cell r="L257" t="str">
            <v>173025</v>
          </cell>
          <cell r="M257" t="str">
            <v>г.Великий Новгород</v>
          </cell>
          <cell r="N257" t="str">
            <v>г.Великий Новгород, Мира пр-кт, 28 к.1</v>
          </cell>
          <cell r="O257" t="str">
            <v>Аренда</v>
          </cell>
        </row>
        <row r="258">
          <cell r="A258" t="str">
            <v>3448</v>
          </cell>
          <cell r="B258" t="str">
            <v>4878-Пятерочка</v>
          </cell>
          <cell r="C258" t="str">
            <v>4878</v>
          </cell>
          <cell r="D258" t="str">
            <v>X500/13SZ3448</v>
          </cell>
          <cell r="E258" t="str">
            <v>E1008912</v>
          </cell>
          <cell r="F258" t="str">
            <v>ТС Пятерочка</v>
          </cell>
          <cell r="G258" t="str">
            <v>Северо-Запад</v>
          </cell>
          <cell r="H258" t="str">
            <v>Северо-Запад 3</v>
          </cell>
          <cell r="I258" t="str">
            <v>Кластер Северо-Запад 19 СПБ-Охта</v>
          </cell>
          <cell r="J258" t="str">
            <v>г. Санкт-Петербург</v>
          </cell>
          <cell r="K258" t="str">
            <v>17.02.2015</v>
          </cell>
          <cell r="L258" t="str">
            <v>191123</v>
          </cell>
          <cell r="M258" t="str">
            <v>г.Санкт-Петербург</v>
          </cell>
          <cell r="N258" t="str">
            <v>г.Санкт-Петербург, Чайковского ул., 81,лит.А пом.3Н</v>
          </cell>
          <cell r="O258" t="str">
            <v>Аренда</v>
          </cell>
        </row>
        <row r="259">
          <cell r="A259" t="str">
            <v>3449</v>
          </cell>
          <cell r="B259" t="str">
            <v>4487-Пятерочка</v>
          </cell>
          <cell r="C259" t="str">
            <v>4487</v>
          </cell>
          <cell r="D259" t="str">
            <v>X500/13SZ3449</v>
          </cell>
          <cell r="E259" t="str">
            <v>E1004670</v>
          </cell>
          <cell r="F259" t="str">
            <v>ТС Пятерочка</v>
          </cell>
          <cell r="G259" t="str">
            <v>Северо-Запад</v>
          </cell>
          <cell r="H259" t="str">
            <v>Северо-Запад 2</v>
          </cell>
          <cell r="I259" t="str">
            <v>Кластер Северо-Запад 02 ЛО-Гатчина</v>
          </cell>
          <cell r="J259" t="str">
            <v>Ленинградская обл.</v>
          </cell>
          <cell r="K259" t="str">
            <v>20.01.2018</v>
          </cell>
          <cell r="L259" t="str">
            <v>188354</v>
          </cell>
          <cell r="M259" t="str">
            <v>д.Малое Верево</v>
          </cell>
          <cell r="N259" t="str">
            <v>д.Малое Верево, Киевское ш., 43 А</v>
          </cell>
          <cell r="O259" t="str">
            <v>Аренда</v>
          </cell>
        </row>
        <row r="260">
          <cell r="A260" t="str">
            <v>344B</v>
          </cell>
          <cell r="B260" t="str">
            <v>17353-Пятерочка</v>
          </cell>
          <cell r="C260" t="str">
            <v>17353</v>
          </cell>
          <cell r="D260" t="str">
            <v>X500/13CT344B</v>
          </cell>
          <cell r="E260" t="str">
            <v>E1030815</v>
          </cell>
          <cell r="F260" t="str">
            <v>ТС Пятерочка</v>
          </cell>
          <cell r="G260" t="str">
            <v>Северо-Запад</v>
          </cell>
          <cell r="H260" t="str">
            <v>Северо-Запад 2</v>
          </cell>
          <cell r="I260" t="str">
            <v>Кластер Северо-Запад 08 Тверь-Восток</v>
          </cell>
          <cell r="J260" t="str">
            <v>Тверская обл.</v>
          </cell>
          <cell r="K260" t="str">
            <v>27.04.2019</v>
          </cell>
          <cell r="L260" t="str">
            <v>171450</v>
          </cell>
          <cell r="M260" t="str">
            <v>пгт.Сонково</v>
          </cell>
          <cell r="N260" t="str">
            <v>пгт.Сонково, Ленина пр-кт, 3</v>
          </cell>
          <cell r="O260" t="str">
            <v>Аренда</v>
          </cell>
        </row>
        <row r="261">
          <cell r="A261" t="str">
            <v>3450</v>
          </cell>
          <cell r="B261" t="str">
            <v>4842-Пятерочка</v>
          </cell>
          <cell r="C261" t="str">
            <v>4842</v>
          </cell>
          <cell r="D261" t="str">
            <v>X500/13SZ3450</v>
          </cell>
          <cell r="E261" t="str">
            <v>E1008910</v>
          </cell>
          <cell r="F261" t="str">
            <v>ТС Пятерочка</v>
          </cell>
          <cell r="G261" t="str">
            <v>Северо-Запад</v>
          </cell>
          <cell r="H261" t="str">
            <v>Северо-Запад 1</v>
          </cell>
          <cell r="I261" t="str">
            <v>Кластер Северо-Запад 18 Кировск</v>
          </cell>
          <cell r="J261" t="str">
            <v>г. Санкт-Петербург</v>
          </cell>
          <cell r="K261" t="str">
            <v>31.03.2015</v>
          </cell>
          <cell r="L261" t="str">
            <v>193079</v>
          </cell>
          <cell r="M261" t="str">
            <v>г.Санкт-Петербург</v>
          </cell>
          <cell r="N261" t="str">
            <v>г.Санкт-Петербург, Октябрьская наб., 114 лит.А</v>
          </cell>
          <cell r="O261" t="str">
            <v>Аренда</v>
          </cell>
        </row>
        <row r="262">
          <cell r="A262" t="str">
            <v>3451</v>
          </cell>
          <cell r="B262" t="str">
            <v>4895-Пятерочка</v>
          </cell>
          <cell r="C262" t="str">
            <v>4895</v>
          </cell>
          <cell r="D262" t="str">
            <v>X500/13SZ3451</v>
          </cell>
          <cell r="E262" t="str">
            <v>E1007347</v>
          </cell>
          <cell r="F262" t="str">
            <v>ТС Пятерочка</v>
          </cell>
          <cell r="G262" t="str">
            <v>Северо-Запад</v>
          </cell>
          <cell r="H262" t="str">
            <v>Северо-Запад 1</v>
          </cell>
          <cell r="I262" t="str">
            <v>Кластер Северо-Запад 21 Апатиты</v>
          </cell>
          <cell r="J262" t="str">
            <v>Мурманская обл.</v>
          </cell>
          <cell r="K262" t="str">
            <v>11.03.2015</v>
          </cell>
          <cell r="L262" t="str">
            <v>184511</v>
          </cell>
          <cell r="M262" t="str">
            <v>г.Мончегорск</v>
          </cell>
          <cell r="N262" t="str">
            <v>г.Мончегорск, 10-й Гвардейской Дивизии ул., 2</v>
          </cell>
          <cell r="O262" t="str">
            <v>Аренда</v>
          </cell>
        </row>
        <row r="263">
          <cell r="A263" t="str">
            <v>3452</v>
          </cell>
          <cell r="B263" t="str">
            <v>4928-Пятерочка</v>
          </cell>
          <cell r="C263" t="str">
            <v>4928</v>
          </cell>
          <cell r="D263" t="str">
            <v>X500/13SZ3452</v>
          </cell>
          <cell r="E263" t="str">
            <v>E1008582</v>
          </cell>
          <cell r="F263" t="str">
            <v>ТС Пятерочка</v>
          </cell>
          <cell r="G263" t="str">
            <v>Северо-Запад</v>
          </cell>
          <cell r="H263" t="str">
            <v>Северо-Запад 2</v>
          </cell>
          <cell r="I263" t="str">
            <v>Кластер Северо-Запад 02 ЛО-Гатчина</v>
          </cell>
          <cell r="J263" t="str">
            <v>Ленинградская обл.</v>
          </cell>
          <cell r="K263" t="str">
            <v>20.02.2015</v>
          </cell>
          <cell r="L263" t="str">
            <v>188304</v>
          </cell>
          <cell r="M263" t="str">
            <v>г.Гатчина</v>
          </cell>
          <cell r="N263" t="str">
            <v>г.Гатчина, Урицкого ул., 11 А</v>
          </cell>
          <cell r="O263" t="str">
            <v>Аренда</v>
          </cell>
        </row>
        <row r="264">
          <cell r="A264" t="str">
            <v>3453</v>
          </cell>
          <cell r="B264" t="str">
            <v>4933-Пятерочка</v>
          </cell>
          <cell r="C264" t="str">
            <v>4933</v>
          </cell>
          <cell r="D264" t="str">
            <v>X500/13SZ3453</v>
          </cell>
          <cell r="E264" t="str">
            <v>E1008847</v>
          </cell>
          <cell r="F264" t="str">
            <v>ТС Пятерочка</v>
          </cell>
          <cell r="G264" t="str">
            <v>Северо-Запад</v>
          </cell>
          <cell r="H264" t="str">
            <v>Северо-Запад 2</v>
          </cell>
          <cell r="I264" t="str">
            <v>Кластер Северо-Запад 04 Новгород</v>
          </cell>
          <cell r="J264" t="str">
            <v>Новгородская обл.</v>
          </cell>
          <cell r="K264" t="str">
            <v>03.03.2015</v>
          </cell>
          <cell r="L264" t="str">
            <v>173020</v>
          </cell>
          <cell r="M264" t="str">
            <v>г.Великий Новгород</v>
          </cell>
          <cell r="N264" t="str">
            <v>г.Великий Новгород, Маловишерская ул., 1</v>
          </cell>
          <cell r="O264" t="str">
            <v>Аренда</v>
          </cell>
        </row>
        <row r="265">
          <cell r="A265" t="str">
            <v>3456</v>
          </cell>
          <cell r="B265" t="str">
            <v>4344-Пятерочка</v>
          </cell>
          <cell r="C265" t="str">
            <v>4344</v>
          </cell>
          <cell r="D265" t="str">
            <v>X500/13SZ3456</v>
          </cell>
          <cell r="E265" t="str">
            <v>E1008848</v>
          </cell>
          <cell r="F265" t="str">
            <v>ТС Пятерочка</v>
          </cell>
          <cell r="G265" t="str">
            <v>Северо-Запад</v>
          </cell>
          <cell r="H265" t="str">
            <v>Северо-Запад 2</v>
          </cell>
          <cell r="I265" t="str">
            <v>Кластер Северо-Запад 06 Великие Луки</v>
          </cell>
          <cell r="J265" t="str">
            <v>Новгородская обл.</v>
          </cell>
          <cell r="K265" t="str">
            <v>31.03.2015</v>
          </cell>
          <cell r="L265" t="str">
            <v>175270</v>
          </cell>
          <cell r="M265" t="str">
            <v>г.Холм</v>
          </cell>
          <cell r="N265" t="str">
            <v>г.Холм, Октябрьская ул., 50</v>
          </cell>
          <cell r="O265" t="str">
            <v>Аренда</v>
          </cell>
        </row>
        <row r="266">
          <cell r="A266" t="str">
            <v>3457</v>
          </cell>
          <cell r="B266" t="str">
            <v>4913-Пятерочка</v>
          </cell>
          <cell r="C266" t="str">
            <v>4913</v>
          </cell>
          <cell r="D266" t="str">
            <v>X500/13SZ3457</v>
          </cell>
          <cell r="E266" t="str">
            <v>E1007899</v>
          </cell>
          <cell r="F266" t="str">
            <v>ТС Пятерочка</v>
          </cell>
          <cell r="G266" t="str">
            <v>Северо-Запад</v>
          </cell>
          <cell r="H266" t="str">
            <v>Северо-Запад 1</v>
          </cell>
          <cell r="I266" t="str">
            <v>Кластер Северо-Запад 01 ЛО Волхов-Тихвин</v>
          </cell>
          <cell r="J266" t="str">
            <v>Ленинградская обл.</v>
          </cell>
          <cell r="K266" t="str">
            <v>31.03.2015</v>
          </cell>
          <cell r="L266" t="str">
            <v>187110</v>
          </cell>
          <cell r="M266" t="str">
            <v>г.Кириши</v>
          </cell>
          <cell r="N266" t="str">
            <v>г.Кириши, Мира ул., 10</v>
          </cell>
          <cell r="O266" t="str">
            <v>Аренда</v>
          </cell>
        </row>
        <row r="267">
          <cell r="A267" t="str">
            <v>3462</v>
          </cell>
          <cell r="B267" t="str">
            <v>4741-Пятерочка</v>
          </cell>
          <cell r="C267" t="str">
            <v>4741</v>
          </cell>
          <cell r="D267" t="str">
            <v>X500/13SZ3462</v>
          </cell>
          <cell r="E267" t="str">
            <v>E1004262</v>
          </cell>
          <cell r="F267" t="str">
            <v>ТС Пятерочка</v>
          </cell>
          <cell r="G267" t="str">
            <v>Северо-Запад</v>
          </cell>
          <cell r="H267" t="str">
            <v>Северо-Запад 1</v>
          </cell>
          <cell r="I267" t="str">
            <v>Кластер Северо-Запад 01 ЛО Волхов-Тихвин</v>
          </cell>
          <cell r="J267" t="str">
            <v>Ленинградская обл.</v>
          </cell>
          <cell r="K267" t="str">
            <v>09.04.2015</v>
          </cell>
          <cell r="L267" t="str">
            <v>187555</v>
          </cell>
          <cell r="M267" t="str">
            <v>г.Тихвин</v>
          </cell>
          <cell r="N267" t="str">
            <v>г.Тихвин, Советская ул., 3 Б</v>
          </cell>
          <cell r="O267" t="str">
            <v>Аренда</v>
          </cell>
        </row>
        <row r="268">
          <cell r="A268" t="str">
            <v>3463</v>
          </cell>
          <cell r="B268" t="str">
            <v>5111-Пятерочка</v>
          </cell>
          <cell r="C268" t="str">
            <v>5111</v>
          </cell>
          <cell r="D268" t="str">
            <v>X500/13SZ3463</v>
          </cell>
          <cell r="E268" t="str">
            <v>E1008852</v>
          </cell>
          <cell r="F268" t="str">
            <v>ТС Пятерочка</v>
          </cell>
          <cell r="G268" t="str">
            <v>Северо-Запад</v>
          </cell>
          <cell r="H268" t="str">
            <v>Северо-Запад 2</v>
          </cell>
          <cell r="I268" t="str">
            <v>Кластер Северо-Запад 09 Тверь-Запад</v>
          </cell>
          <cell r="J268" t="str">
            <v>Тверская обл.</v>
          </cell>
          <cell r="K268" t="str">
            <v>08.04.2015</v>
          </cell>
          <cell r="L268" t="str">
            <v>170028</v>
          </cell>
          <cell r="M268" t="str">
            <v>г.Тверь</v>
          </cell>
          <cell r="N268" t="str">
            <v>г.Тверь, Победы пр-кт, 74 нп5,6,7</v>
          </cell>
          <cell r="O268" t="str">
            <v>Аренда</v>
          </cell>
        </row>
        <row r="269">
          <cell r="A269" t="str">
            <v>348C</v>
          </cell>
          <cell r="B269" t="str">
            <v>17409-Пятерочка</v>
          </cell>
          <cell r="C269" t="str">
            <v>17409</v>
          </cell>
          <cell r="D269" t="str">
            <v>X500/13CT348C</v>
          </cell>
          <cell r="E269" t="str">
            <v>E1031249</v>
          </cell>
          <cell r="F269" t="str">
            <v>ТС Пятерочка</v>
          </cell>
          <cell r="G269" t="str">
            <v>Северо-Запад</v>
          </cell>
          <cell r="H269" t="str">
            <v>Северо-Запад 2</v>
          </cell>
          <cell r="I269" t="str">
            <v>Кластер Северо-Запад 07 Тверь-Центр</v>
          </cell>
          <cell r="J269" t="str">
            <v>Тверская обл.</v>
          </cell>
          <cell r="K269" t="str">
            <v>15.08.2019</v>
          </cell>
          <cell r="L269" t="str">
            <v>171080</v>
          </cell>
          <cell r="M269" t="str">
            <v>г.Бологое</v>
          </cell>
          <cell r="N269" t="str">
            <v>г.Бологое, Октябрьская ул, 2А</v>
          </cell>
          <cell r="O269" t="str">
            <v>Аренда</v>
          </cell>
        </row>
        <row r="270">
          <cell r="A270" t="str">
            <v>348K</v>
          </cell>
          <cell r="B270" t="str">
            <v>17478-Пятерочка</v>
          </cell>
          <cell r="C270" t="str">
            <v>17478</v>
          </cell>
          <cell r="D270" t="str">
            <v>X500/13SZ348K</v>
          </cell>
          <cell r="E270" t="str">
            <v>E1031247</v>
          </cell>
          <cell r="F270" t="str">
            <v>ТС Пятерочка</v>
          </cell>
          <cell r="G270" t="str">
            <v>Северо-Запад</v>
          </cell>
          <cell r="H270" t="str">
            <v>Северо-Запад 3</v>
          </cell>
          <cell r="I270" t="str">
            <v>Кластер Северо-Запад 10 СПБ-ЛО-Петергоф</v>
          </cell>
          <cell r="J270" t="str">
            <v>Ленинградская обл.</v>
          </cell>
          <cell r="K270" t="str">
            <v>30.05.2019</v>
          </cell>
          <cell r="L270" t="str">
            <v>188480</v>
          </cell>
          <cell r="M270" t="str">
            <v>г.Кингисепп</v>
          </cell>
          <cell r="N270" t="str">
            <v>г.Кингисепп, Большая Советская ул, 39Б</v>
          </cell>
          <cell r="O270" t="str">
            <v>Аренда</v>
          </cell>
        </row>
        <row r="271">
          <cell r="A271" t="str">
            <v>348S</v>
          </cell>
          <cell r="B271" t="str">
            <v>17473-Пятерочка</v>
          </cell>
          <cell r="C271" t="str">
            <v>17473</v>
          </cell>
          <cell r="D271" t="str">
            <v>X500/13CT348S</v>
          </cell>
          <cell r="E271" t="str">
            <v>E1031248</v>
          </cell>
          <cell r="F271" t="str">
            <v>ТС Пятерочка</v>
          </cell>
          <cell r="G271" t="str">
            <v>Северо-Запад</v>
          </cell>
          <cell r="H271" t="str">
            <v>Северо-Запад 2</v>
          </cell>
          <cell r="I271" t="str">
            <v>Кластер Северо-Запад 08 Тверь-Восток</v>
          </cell>
          <cell r="J271" t="str">
            <v>Тверская обл.</v>
          </cell>
          <cell r="K271" t="str">
            <v>30.05.2019</v>
          </cell>
          <cell r="L271" t="str">
            <v>170039</v>
          </cell>
          <cell r="M271" t="str">
            <v>г.Тверь</v>
          </cell>
          <cell r="N271" t="str">
            <v>г.Тверь, Паши Савельевой ул, 48 к.3</v>
          </cell>
          <cell r="O271" t="str">
            <v>Аренда</v>
          </cell>
        </row>
        <row r="272">
          <cell r="A272" t="str">
            <v>355X</v>
          </cell>
          <cell r="B272" t="str">
            <v>17594-Пятерочка</v>
          </cell>
          <cell r="C272" t="str">
            <v>17594</v>
          </cell>
          <cell r="D272" t="str">
            <v>X500/13SZ355X</v>
          </cell>
          <cell r="E272" t="str">
            <v>E1030560</v>
          </cell>
          <cell r="F272" t="str">
            <v>ТС Пятерочка</v>
          </cell>
          <cell r="G272" t="str">
            <v>Северо-Запад</v>
          </cell>
          <cell r="H272" t="str">
            <v>Северо-Запад 3</v>
          </cell>
          <cell r="I272" t="str">
            <v>Кластер Северо-Запад 19 СПБ-Охта</v>
          </cell>
          <cell r="J272" t="str">
            <v>г. Санкт-Петербург</v>
          </cell>
          <cell r="K272" t="str">
            <v>29.06.2019</v>
          </cell>
          <cell r="L272" t="str">
            <v>192029</v>
          </cell>
          <cell r="M272" t="str">
            <v>г.Санкт-Петербург</v>
          </cell>
          <cell r="N272" t="str">
            <v>г.Санкт-Петербург, Крупской ул, 35 лБ,п1.Н,2Н</v>
          </cell>
          <cell r="O272" t="str">
            <v>Аренда</v>
          </cell>
        </row>
        <row r="273">
          <cell r="A273" t="str">
            <v>358U</v>
          </cell>
          <cell r="B273" t="str">
            <v>13647-Пятерочка</v>
          </cell>
          <cell r="C273" t="str">
            <v>13647</v>
          </cell>
          <cell r="D273" t="str">
            <v>X500/13SZ358U</v>
          </cell>
          <cell r="E273" t="str">
            <v>E1031502</v>
          </cell>
          <cell r="F273" t="str">
            <v>ТС Пятерочка</v>
          </cell>
          <cell r="G273" t="str">
            <v>Северо-Запад</v>
          </cell>
          <cell r="H273" t="str">
            <v>Северо-Запад 2</v>
          </cell>
          <cell r="I273" t="str">
            <v>Кластер Северо-Запад 03 Псков</v>
          </cell>
          <cell r="J273" t="str">
            <v>Псковская обл.</v>
          </cell>
          <cell r="K273" t="str">
            <v>27.08.2019</v>
          </cell>
          <cell r="L273" t="str">
            <v>180019</v>
          </cell>
          <cell r="M273" t="str">
            <v>г.Псков</v>
          </cell>
          <cell r="N273" t="str">
            <v>г.Псков, Инженерная ул, 103</v>
          </cell>
          <cell r="O273" t="str">
            <v>Аренда</v>
          </cell>
        </row>
        <row r="274">
          <cell r="A274" t="str">
            <v>358V</v>
          </cell>
          <cell r="B274" t="str">
            <v>17611-Пятерочка</v>
          </cell>
          <cell r="C274" t="str">
            <v>17611</v>
          </cell>
          <cell r="D274" t="str">
            <v>X500/13CT358V</v>
          </cell>
          <cell r="E274" t="str">
            <v>E1031459</v>
          </cell>
          <cell r="F274" t="str">
            <v>ТС Пятерочка</v>
          </cell>
          <cell r="G274" t="str">
            <v>Северо-Запад</v>
          </cell>
          <cell r="H274" t="str">
            <v>Северо-Запад 2</v>
          </cell>
          <cell r="I274" t="str">
            <v>Кластер Северо-Запад 08 Тверь-Восток</v>
          </cell>
          <cell r="J274" t="str">
            <v>Тверская обл.</v>
          </cell>
          <cell r="K274" t="str">
            <v>28.06.2019</v>
          </cell>
          <cell r="L274" t="str">
            <v>170021</v>
          </cell>
          <cell r="M274" t="str">
            <v>г.Тверь</v>
          </cell>
          <cell r="N274" t="str">
            <v>г.Тверь, Скворцова-Степанова ул, 83А н.п.V</v>
          </cell>
          <cell r="O274" t="str">
            <v>Аренда</v>
          </cell>
        </row>
        <row r="275">
          <cell r="A275" t="str">
            <v>358Y</v>
          </cell>
          <cell r="B275" t="str">
            <v>17579-Пятерочка</v>
          </cell>
          <cell r="C275" t="str">
            <v>17579</v>
          </cell>
          <cell r="D275" t="str">
            <v>X500/13SZ358Y</v>
          </cell>
          <cell r="E275" t="str">
            <v>E1031566</v>
          </cell>
          <cell r="F275" t="str">
            <v>ТС Пятерочка</v>
          </cell>
          <cell r="G275" t="str">
            <v>Северо-Запад</v>
          </cell>
          <cell r="H275" t="str">
            <v>Северо-Запад 1</v>
          </cell>
          <cell r="I275" t="str">
            <v>Кластер Северо-Запад 21 Апатиты</v>
          </cell>
          <cell r="J275" t="str">
            <v>Мурманская обл.</v>
          </cell>
          <cell r="K275" t="str">
            <v>02.08.2019</v>
          </cell>
          <cell r="L275" t="str">
            <v>184250</v>
          </cell>
          <cell r="M275" t="str">
            <v>г.Кировск</v>
          </cell>
          <cell r="N275" t="str">
            <v>г.Кировск, Юбилейная ул, 8Б</v>
          </cell>
          <cell r="O275" t="str">
            <v>Аренда</v>
          </cell>
        </row>
        <row r="276">
          <cell r="A276" t="str">
            <v>358Z</v>
          </cell>
          <cell r="B276" t="str">
            <v>17578-Пятерочка</v>
          </cell>
          <cell r="C276" t="str">
            <v>17578</v>
          </cell>
          <cell r="D276" t="str">
            <v>X500/13SZ358Z</v>
          </cell>
          <cell r="E276" t="str">
            <v>E1031565</v>
          </cell>
          <cell r="F276" t="str">
            <v>ТС Пятерочка</v>
          </cell>
          <cell r="G276" t="str">
            <v>Северо-Запад</v>
          </cell>
          <cell r="H276" t="str">
            <v>Северо-Запад 1</v>
          </cell>
          <cell r="I276" t="str">
            <v>Кластер Северо-Запад 21 Апатиты</v>
          </cell>
          <cell r="J276" t="str">
            <v>Мурманская обл.</v>
          </cell>
          <cell r="K276" t="str">
            <v>30.06.2019</v>
          </cell>
          <cell r="L276" t="str">
            <v>184511</v>
          </cell>
          <cell r="M276" t="str">
            <v>г.Мончегорск</v>
          </cell>
          <cell r="N276" t="str">
            <v>г.Мончегорск, Кирова пр-кт, 19</v>
          </cell>
          <cell r="O276" t="str">
            <v>Аренда</v>
          </cell>
        </row>
        <row r="277">
          <cell r="A277" t="str">
            <v>359B</v>
          </cell>
          <cell r="B277" t="str">
            <v>15014-Пятерочка</v>
          </cell>
          <cell r="C277" t="str">
            <v>15014</v>
          </cell>
          <cell r="D277" t="str">
            <v>X500/13SZ359B</v>
          </cell>
          <cell r="E277" t="str">
            <v>E1031576</v>
          </cell>
          <cell r="F277" t="str">
            <v>ТС Пятерочка</v>
          </cell>
          <cell r="G277" t="str">
            <v>Северо-Запад</v>
          </cell>
          <cell r="H277" t="str">
            <v>Северо-Запад 1</v>
          </cell>
          <cell r="I277" t="str">
            <v>Кластер Северо-Запад 15 Мурманск</v>
          </cell>
          <cell r="J277" t="str">
            <v>Мурманская обл.</v>
          </cell>
          <cell r="K277" t="str">
            <v>05.07.2019</v>
          </cell>
          <cell r="L277" t="str">
            <v>184362</v>
          </cell>
          <cell r="M277" t="str">
            <v>с.Тулома</v>
          </cell>
          <cell r="N277" t="str">
            <v>с.Тулома, Мира ул, 13</v>
          </cell>
          <cell r="O277" t="str">
            <v>Аренда</v>
          </cell>
        </row>
        <row r="278">
          <cell r="A278" t="str">
            <v>359E</v>
          </cell>
          <cell r="B278" t="str">
            <v>17408-Пятерочка</v>
          </cell>
          <cell r="C278" t="str">
            <v>17408</v>
          </cell>
          <cell r="D278" t="str">
            <v>X500/13SZ359E</v>
          </cell>
          <cell r="E278" t="str">
            <v>E1031448</v>
          </cell>
          <cell r="F278" t="str">
            <v>ТС Пятерочка</v>
          </cell>
          <cell r="G278" t="str">
            <v>Северо-Запад</v>
          </cell>
          <cell r="H278" t="str">
            <v>Северо-Запад 1</v>
          </cell>
          <cell r="I278" t="str">
            <v>Кластер Северо-Запад 15 Мурманск</v>
          </cell>
          <cell r="J278" t="str">
            <v>Мурманская обл.</v>
          </cell>
          <cell r="K278" t="str">
            <v>23.11.2019</v>
          </cell>
          <cell r="L278" t="str">
            <v>183052</v>
          </cell>
          <cell r="M278" t="str">
            <v>г.Мурманск</v>
          </cell>
          <cell r="N278" t="str">
            <v>г.Мурманск, Кольский пр-кт, 134</v>
          </cell>
          <cell r="O278" t="str">
            <v>Аренда</v>
          </cell>
        </row>
        <row r="279">
          <cell r="A279" t="str">
            <v>360I</v>
          </cell>
          <cell r="B279" t="str">
            <v>17749-Пятерочка</v>
          </cell>
          <cell r="C279" t="str">
            <v>17749</v>
          </cell>
          <cell r="D279" t="str">
            <v>X500/13CT360I</v>
          </cell>
          <cell r="E279" t="str">
            <v>E1031551</v>
          </cell>
          <cell r="F279" t="str">
            <v>ТС Пятерочка</v>
          </cell>
          <cell r="G279" t="str">
            <v>Северо-Запад</v>
          </cell>
          <cell r="H279" t="str">
            <v>Северо-Запад 2</v>
          </cell>
          <cell r="I279" t="str">
            <v>Кластер Северо-Запад 07 Тверь-Центр</v>
          </cell>
          <cell r="J279" t="str">
            <v>Тверская обл.</v>
          </cell>
          <cell r="K279" t="str">
            <v>04.07.2019</v>
          </cell>
          <cell r="L279" t="str">
            <v>172011</v>
          </cell>
          <cell r="M279" t="str">
            <v>г.Торжок</v>
          </cell>
          <cell r="N279" t="str">
            <v>г.Торжок, Старицкая ул, 94</v>
          </cell>
          <cell r="O279" t="str">
            <v>Аренда</v>
          </cell>
        </row>
        <row r="280">
          <cell r="A280" t="str">
            <v>362J</v>
          </cell>
          <cell r="B280" t="str">
            <v>17840-Пятерочка</v>
          </cell>
          <cell r="C280" t="str">
            <v>17840</v>
          </cell>
          <cell r="D280" t="str">
            <v>X500/13CT362J</v>
          </cell>
          <cell r="E280" t="str">
            <v>E1031646</v>
          </cell>
          <cell r="F280" t="str">
            <v>ТС Пятерочка</v>
          </cell>
          <cell r="G280" t="str">
            <v>Северо-Запад</v>
          </cell>
          <cell r="H280" t="str">
            <v>Северо-Запад 2</v>
          </cell>
          <cell r="I280" t="str">
            <v>Кластер Северо-Запад 09 Тверь-Запад</v>
          </cell>
          <cell r="J280" t="str">
            <v>Тверская обл.</v>
          </cell>
          <cell r="K280" t="str">
            <v>26.07.2019</v>
          </cell>
          <cell r="L280" t="str">
            <v>172610</v>
          </cell>
          <cell r="M280" t="str">
            <v>г.Западная Двина</v>
          </cell>
          <cell r="N280" t="str">
            <v>г.Западная Двина, Пролетарская ул, 10</v>
          </cell>
          <cell r="O280" t="str">
            <v>Аренда</v>
          </cell>
        </row>
        <row r="281">
          <cell r="A281" t="str">
            <v>363P</v>
          </cell>
          <cell r="B281" t="str">
            <v>17059-Пятерочка</v>
          </cell>
          <cell r="C281" t="str">
            <v>17059</v>
          </cell>
          <cell r="D281" t="str">
            <v>X500/13SZ363P</v>
          </cell>
          <cell r="E281" t="str">
            <v>E1030561</v>
          </cell>
          <cell r="F281" t="str">
            <v>ТС Пятерочка</v>
          </cell>
          <cell r="G281" t="str">
            <v>Северо-Запад</v>
          </cell>
          <cell r="H281" t="str">
            <v>Северо-Запад 1</v>
          </cell>
          <cell r="I281" t="str">
            <v>Кластер Северо-Запад 16 Карелия</v>
          </cell>
          <cell r="J281" t="str">
            <v>Республика Карелия</v>
          </cell>
          <cell r="K281" t="str">
            <v>19.07.2019</v>
          </cell>
          <cell r="L281" t="str">
            <v>185014</v>
          </cell>
          <cell r="M281" t="str">
            <v>г.Петрозаводск</v>
          </cell>
          <cell r="N281" t="str">
            <v>г.Петрозаводск, Березовая аллея ул (Древлянка-18), 29/18</v>
          </cell>
          <cell r="O281" t="str">
            <v>Аренда</v>
          </cell>
        </row>
        <row r="282">
          <cell r="A282" t="str">
            <v>363T</v>
          </cell>
          <cell r="B282" t="str">
            <v>17360-Пятерочка</v>
          </cell>
          <cell r="C282" t="str">
            <v>17360</v>
          </cell>
          <cell r="D282" t="str">
            <v>X500/13SZ363T</v>
          </cell>
          <cell r="E282" t="str">
            <v>E1030814</v>
          </cell>
          <cell r="F282" t="str">
            <v>ТС Пятерочка</v>
          </cell>
          <cell r="G282" t="str">
            <v>Северо-Запад</v>
          </cell>
          <cell r="H282" t="str">
            <v>Северо-Запад 2</v>
          </cell>
          <cell r="I282" t="str">
            <v>Кластер Северо-Запад 03 Псков</v>
          </cell>
          <cell r="J282" t="str">
            <v>Псковская обл.</v>
          </cell>
          <cell r="K282" t="str">
            <v>20.09.2019</v>
          </cell>
          <cell r="L282" t="str">
            <v>180004</v>
          </cell>
          <cell r="M282" t="str">
            <v>г.Псков</v>
          </cell>
          <cell r="N282" t="str">
            <v>г.Псков, Октябрьский пр-кт, 54 чп.1048</v>
          </cell>
          <cell r="O282" t="str">
            <v>Аренда</v>
          </cell>
        </row>
        <row r="283">
          <cell r="A283" t="str">
            <v>364N</v>
          </cell>
          <cell r="B283" t="str">
            <v>17811-Пятерочка</v>
          </cell>
          <cell r="C283" t="str">
            <v>17811</v>
          </cell>
          <cell r="D283" t="str">
            <v>X500/13SZ364N</v>
          </cell>
          <cell r="E283" t="str">
            <v>E1031741</v>
          </cell>
          <cell r="F283" t="str">
            <v>ТС Пятерочка</v>
          </cell>
          <cell r="G283" t="str">
            <v>Северо-Запад</v>
          </cell>
          <cell r="H283" t="str">
            <v>Северо-Запад 1</v>
          </cell>
          <cell r="I283" t="str">
            <v>Кластер Северо-Запад 15 Мурманск</v>
          </cell>
          <cell r="J283" t="str">
            <v>Мурманская обл.</v>
          </cell>
          <cell r="K283" t="str">
            <v>08.08.2019</v>
          </cell>
          <cell r="L283" t="str">
            <v>183036</v>
          </cell>
          <cell r="M283" t="str">
            <v>г.Мурманск</v>
          </cell>
          <cell r="N283" t="str">
            <v>г.Мурманск, Мира ул, 14</v>
          </cell>
          <cell r="O283" t="str">
            <v>Аренда</v>
          </cell>
        </row>
        <row r="284">
          <cell r="A284" t="str">
            <v>366H</v>
          </cell>
          <cell r="B284" t="str">
            <v>15320-Пятерочка</v>
          </cell>
          <cell r="C284" t="str">
            <v>15320</v>
          </cell>
          <cell r="D284" t="str">
            <v>X500/13CT366H</v>
          </cell>
          <cell r="E284" t="str">
            <v>E1026543</v>
          </cell>
          <cell r="F284" t="str">
            <v>ТС Пятерочка</v>
          </cell>
          <cell r="G284" t="str">
            <v>Северо-Запад</v>
          </cell>
          <cell r="H284" t="str">
            <v>Северо-Запад 2</v>
          </cell>
          <cell r="I284" t="str">
            <v>Кластер Северо-Запад 09 Тверь-Запад</v>
          </cell>
          <cell r="J284" t="str">
            <v>Тверская обл.</v>
          </cell>
          <cell r="K284" t="str">
            <v>26.07.2019</v>
          </cell>
          <cell r="L284" t="str">
            <v>172332</v>
          </cell>
          <cell r="M284" t="str">
            <v>г.Зубцов</v>
          </cell>
          <cell r="N284" t="str">
            <v>г.Зубцов, Победы ул, 18</v>
          </cell>
          <cell r="O284" t="str">
            <v>Аренда</v>
          </cell>
        </row>
        <row r="285">
          <cell r="A285" t="str">
            <v>366I</v>
          </cell>
          <cell r="B285" t="str">
            <v>17672-Пятерочка</v>
          </cell>
          <cell r="C285" t="str">
            <v>17672</v>
          </cell>
          <cell r="D285" t="str">
            <v>X500/13SZ366I</v>
          </cell>
          <cell r="E285" t="str">
            <v>E1031313</v>
          </cell>
          <cell r="F285" t="str">
            <v>ТС Пятерочка</v>
          </cell>
          <cell r="G285" t="str">
            <v>Северо-Запад</v>
          </cell>
          <cell r="H285" t="str">
            <v>Северо-Запад 1</v>
          </cell>
          <cell r="I285" t="str">
            <v>Кластер Северо-Запад 16 Карелия</v>
          </cell>
          <cell r="J285" t="str">
            <v>Республика Карелия</v>
          </cell>
          <cell r="K285" t="str">
            <v>31.07.2019</v>
          </cell>
          <cell r="L285" t="str">
            <v>186791</v>
          </cell>
          <cell r="M285" t="str">
            <v>гп.Сортавальское,г.Сортавала</v>
          </cell>
          <cell r="N285" t="str">
            <v>гп.Сортавальское,г.Сортавала, Маяковского ул, 1 п.1</v>
          </cell>
          <cell r="O285" t="str">
            <v>Аренда</v>
          </cell>
        </row>
        <row r="286">
          <cell r="A286" t="str">
            <v>366Y</v>
          </cell>
          <cell r="B286" t="str">
            <v>17860-Пятерочка</v>
          </cell>
          <cell r="C286" t="str">
            <v>17860</v>
          </cell>
          <cell r="D286" t="str">
            <v>X500/13CT366Y</v>
          </cell>
          <cell r="E286" t="str">
            <v>E1031836</v>
          </cell>
          <cell r="F286" t="str">
            <v>ТС Пятерочка</v>
          </cell>
          <cell r="G286" t="str">
            <v>Северо-Запад</v>
          </cell>
          <cell r="H286" t="str">
            <v>Северо-Запад 2</v>
          </cell>
          <cell r="I286" t="str">
            <v>Кластер Северо-Запад 08 Тверь-Восток</v>
          </cell>
          <cell r="J286" t="str">
            <v>Тверская обл.</v>
          </cell>
          <cell r="K286" t="str">
            <v>14.02.2020</v>
          </cell>
          <cell r="L286" t="str">
            <v>170039</v>
          </cell>
          <cell r="M286" t="str">
            <v>г.Тверь</v>
          </cell>
          <cell r="N286" t="str">
            <v>г.Тверь, Фрунзе ул, 12 п.1</v>
          </cell>
          <cell r="O286" t="str">
            <v>Аренда</v>
          </cell>
        </row>
        <row r="287">
          <cell r="A287" t="str">
            <v>368K</v>
          </cell>
          <cell r="B287" t="str">
            <v>14476-Пятерочка</v>
          </cell>
          <cell r="C287" t="str">
            <v>14476</v>
          </cell>
          <cell r="D287" t="str">
            <v>X500/13SZ368K</v>
          </cell>
          <cell r="E287" t="str">
            <v>E1031864</v>
          </cell>
          <cell r="F287" t="str">
            <v>ТС Пятерочка</v>
          </cell>
          <cell r="G287" t="str">
            <v>Северо-Запад</v>
          </cell>
          <cell r="H287" t="str">
            <v>Северо-Запад 1</v>
          </cell>
          <cell r="I287" t="str">
            <v>Кластер Северо-Запад 21 Апатиты</v>
          </cell>
          <cell r="J287" t="str">
            <v>Республика Карелия</v>
          </cell>
          <cell r="K287" t="str">
            <v>13.09.2019</v>
          </cell>
          <cell r="L287" t="str">
            <v>186601</v>
          </cell>
          <cell r="M287" t="str">
            <v>п.Рабочеостровск</v>
          </cell>
          <cell r="N287" t="str">
            <v>п.Рабочеостровск, Комсомольская ул, 38</v>
          </cell>
          <cell r="O287" t="str">
            <v>Аренда</v>
          </cell>
        </row>
        <row r="288">
          <cell r="A288" t="str">
            <v>369N</v>
          </cell>
          <cell r="B288" t="str">
            <v>12351-Пятерочка</v>
          </cell>
          <cell r="C288" t="str">
            <v>12351</v>
          </cell>
          <cell r="D288" t="str">
            <v>X500/13CT369N</v>
          </cell>
          <cell r="E288" t="str">
            <v>E1017852</v>
          </cell>
          <cell r="F288" t="str">
            <v>ТС Пятерочка</v>
          </cell>
          <cell r="G288" t="str">
            <v>Северо-Запад</v>
          </cell>
          <cell r="H288" t="str">
            <v>Северо-Запад 2</v>
          </cell>
          <cell r="I288" t="str">
            <v>Кластер Северо-Запад 07 Тверь-Центр</v>
          </cell>
          <cell r="J288" t="str">
            <v>Тверская обл.</v>
          </cell>
          <cell r="K288" t="str">
            <v>12.08.2019</v>
          </cell>
          <cell r="L288" t="str">
            <v>171071</v>
          </cell>
          <cell r="M288" t="str">
            <v>г.Бологое</v>
          </cell>
          <cell r="N288" t="str">
            <v>г.Бологое, Дачная ул, 15</v>
          </cell>
          <cell r="O288" t="str">
            <v>Аренда</v>
          </cell>
        </row>
        <row r="289">
          <cell r="A289" t="str">
            <v>371J</v>
          </cell>
          <cell r="B289" t="str">
            <v>14637-Пятерочка</v>
          </cell>
          <cell r="C289" t="str">
            <v>14637</v>
          </cell>
          <cell r="D289" t="str">
            <v>X500/13SZ371J</v>
          </cell>
          <cell r="E289" t="str">
            <v>E1032027</v>
          </cell>
          <cell r="F289" t="str">
            <v>ТС Пятерочка</v>
          </cell>
          <cell r="G289" t="str">
            <v>Северо-Запад</v>
          </cell>
          <cell r="H289" t="str">
            <v>Северо-Запад 2</v>
          </cell>
          <cell r="I289" t="str">
            <v>Кластер Северо-Запад 06 Великие Луки</v>
          </cell>
          <cell r="J289" t="str">
            <v>Псковская обл.</v>
          </cell>
          <cell r="K289" t="str">
            <v>19.09.2019</v>
          </cell>
          <cell r="L289" t="str">
            <v>182106</v>
          </cell>
          <cell r="M289" t="str">
            <v>г.Великие Луки</v>
          </cell>
          <cell r="N289" t="str">
            <v>г.Великие Луки, Щорса ул, 57Б</v>
          </cell>
          <cell r="O289" t="str">
            <v>Аренда</v>
          </cell>
        </row>
        <row r="290">
          <cell r="A290" t="str">
            <v>372L</v>
          </cell>
          <cell r="B290" t="str">
            <v>16427-Пятерочка</v>
          </cell>
          <cell r="C290" t="str">
            <v>16427</v>
          </cell>
          <cell r="D290" t="str">
            <v>X500/13CT372L</v>
          </cell>
          <cell r="E290" t="str">
            <v>E1029655</v>
          </cell>
          <cell r="F290" t="str">
            <v>ТС Пятерочка</v>
          </cell>
          <cell r="G290" t="str">
            <v>Северо-Запад</v>
          </cell>
          <cell r="H290" t="str">
            <v>Северо-Запад 2</v>
          </cell>
          <cell r="I290" t="str">
            <v>Кластер Северо-Запад 07 Тверь-Центр</v>
          </cell>
          <cell r="J290" t="str">
            <v>Тверская обл.</v>
          </cell>
          <cell r="K290" t="str">
            <v>22.08.2019</v>
          </cell>
          <cell r="L290" t="str">
            <v>172008</v>
          </cell>
          <cell r="M290" t="str">
            <v>г.Торжок</v>
          </cell>
          <cell r="N290" t="str">
            <v>г.Торжок, Дзержинского ул, 162</v>
          </cell>
          <cell r="O290" t="str">
            <v>Аренда</v>
          </cell>
        </row>
        <row r="291">
          <cell r="A291" t="str">
            <v>373N</v>
          </cell>
          <cell r="B291" t="str">
            <v>18040-Пятерочка</v>
          </cell>
          <cell r="C291" t="str">
            <v>18040</v>
          </cell>
          <cell r="D291" t="str">
            <v>X500/13SZ373N</v>
          </cell>
          <cell r="E291" t="str">
            <v>E1032071</v>
          </cell>
          <cell r="F291" t="str">
            <v>ТС Пятерочка</v>
          </cell>
          <cell r="G291" t="str">
            <v>Северо-Запад</v>
          </cell>
          <cell r="H291" t="str">
            <v>Северо-Запад 1</v>
          </cell>
          <cell r="I291" t="str">
            <v>Кластер Северо-Запад 21 Апатиты</v>
          </cell>
          <cell r="J291" t="str">
            <v>Мурманская обл.</v>
          </cell>
          <cell r="K291" t="str">
            <v>30.09.2019</v>
          </cell>
          <cell r="L291" t="str">
            <v>184209</v>
          </cell>
          <cell r="M291" t="str">
            <v>г.Апатиты</v>
          </cell>
          <cell r="N291" t="str">
            <v>г.Апатиты, Космонавтов ул, 15</v>
          </cell>
          <cell r="O291" t="str">
            <v>Аренда</v>
          </cell>
        </row>
        <row r="292">
          <cell r="A292" t="str">
            <v>374C</v>
          </cell>
          <cell r="B292" t="str">
            <v>18058-Пятерочка</v>
          </cell>
          <cell r="C292" t="str">
            <v>18058</v>
          </cell>
          <cell r="D292" t="str">
            <v>X500/13SZ374C</v>
          </cell>
          <cell r="E292" t="str">
            <v>E1032007</v>
          </cell>
          <cell r="F292" t="str">
            <v>ТС Пятерочка</v>
          </cell>
          <cell r="G292" t="str">
            <v>Северо-Запад</v>
          </cell>
          <cell r="H292" t="str">
            <v>Северо-Запад 3</v>
          </cell>
          <cell r="I292" t="str">
            <v>Кластер Северо-Запад 13 СПБ Юго-Запад</v>
          </cell>
          <cell r="J292" t="str">
            <v>г. Санкт-Петербург</v>
          </cell>
          <cell r="K292" t="str">
            <v>10.10.2019</v>
          </cell>
          <cell r="L292" t="str">
            <v>196135</v>
          </cell>
          <cell r="M292" t="str">
            <v>г.Санкт-Петербург</v>
          </cell>
          <cell r="N292" t="str">
            <v>г.Санкт-Петербург, Фрунзе ул, 23 лА,п41-Н</v>
          </cell>
          <cell r="O292" t="str">
            <v>Аренда</v>
          </cell>
        </row>
        <row r="293">
          <cell r="A293" t="str">
            <v>374D</v>
          </cell>
          <cell r="B293" t="str">
            <v>17972-Пятерочка</v>
          </cell>
          <cell r="C293" t="str">
            <v>17972</v>
          </cell>
          <cell r="D293" t="str">
            <v>X500/13SZ374D</v>
          </cell>
          <cell r="E293" t="str">
            <v>E1031852</v>
          </cell>
          <cell r="F293" t="str">
            <v>ТС Пятерочка</v>
          </cell>
          <cell r="G293" t="str">
            <v>Северо-Запад</v>
          </cell>
          <cell r="H293" t="str">
            <v>Северо-Запад 1</v>
          </cell>
          <cell r="I293" t="str">
            <v>Кластер Северо-Запад 16 Карелия</v>
          </cell>
          <cell r="J293" t="str">
            <v>Республика Карелия</v>
          </cell>
          <cell r="K293" t="str">
            <v>17.09.2019</v>
          </cell>
          <cell r="L293" t="str">
            <v>185031</v>
          </cell>
          <cell r="M293" t="str">
            <v>г.Петрозаводск</v>
          </cell>
          <cell r="N293" t="str">
            <v>г.Петрозаводск, Октябрьский пр-кт, 14 чп1</v>
          </cell>
          <cell r="O293" t="str">
            <v>Аренда</v>
          </cell>
        </row>
        <row r="294">
          <cell r="A294" t="str">
            <v>375J</v>
          </cell>
          <cell r="B294" t="str">
            <v>17955-Пятерочка</v>
          </cell>
          <cell r="C294" t="str">
            <v>17955</v>
          </cell>
          <cell r="D294" t="str">
            <v>X500/13CT375J</v>
          </cell>
          <cell r="E294" t="str">
            <v>E1031835</v>
          </cell>
          <cell r="F294" t="str">
            <v>ТС Пятерочка</v>
          </cell>
          <cell r="G294" t="str">
            <v>Северо-Запад</v>
          </cell>
          <cell r="H294" t="str">
            <v>Северо-Запад 2</v>
          </cell>
          <cell r="I294" t="str">
            <v>Кластер Северо-Запад 09 Тверь-Запад</v>
          </cell>
          <cell r="J294" t="str">
            <v>Тверская обл.</v>
          </cell>
          <cell r="K294" t="str">
            <v>30.09.2019</v>
          </cell>
          <cell r="L294" t="str">
            <v>172730</v>
          </cell>
          <cell r="M294" t="str">
            <v>г.Осташков</v>
          </cell>
          <cell r="N294" t="str">
            <v>г.Осташков, Микрорайон нп, 14</v>
          </cell>
          <cell r="O294" t="str">
            <v>Аренда</v>
          </cell>
        </row>
        <row r="295">
          <cell r="A295" t="str">
            <v>377Z</v>
          </cell>
          <cell r="B295" t="str">
            <v>16942-Пятерочка</v>
          </cell>
          <cell r="C295" t="str">
            <v>16942</v>
          </cell>
          <cell r="D295" t="str">
            <v>X500/13SZ377Z</v>
          </cell>
          <cell r="E295" t="str">
            <v>E1032075</v>
          </cell>
          <cell r="F295" t="str">
            <v>ТС Пятерочка</v>
          </cell>
          <cell r="G295" t="str">
            <v>Северо-Запад</v>
          </cell>
          <cell r="H295" t="str">
            <v>Северо-Запад 1</v>
          </cell>
          <cell r="I295" t="str">
            <v>Кластер Северо-Запад 21 Апатиты</v>
          </cell>
          <cell r="J295" t="str">
            <v>Мурманская обл.</v>
          </cell>
          <cell r="K295" t="str">
            <v>05.11.2019</v>
          </cell>
          <cell r="L295" t="str">
            <v>184042</v>
          </cell>
          <cell r="M295" t="str">
            <v>г.Кандалакша</v>
          </cell>
          <cell r="N295" t="str">
            <v>г.Кандалакша, Путейская ул, 2</v>
          </cell>
          <cell r="O295" t="str">
            <v>Аренда</v>
          </cell>
        </row>
        <row r="296">
          <cell r="A296" t="str">
            <v>378H</v>
          </cell>
          <cell r="B296" t="str">
            <v>18129-Пятерочка</v>
          </cell>
          <cell r="C296" t="str">
            <v>18129</v>
          </cell>
          <cell r="D296" t="str">
            <v>X500/13SZ378H</v>
          </cell>
          <cell r="E296" t="str">
            <v>E1032193</v>
          </cell>
          <cell r="F296" t="str">
            <v>ТС Пятерочка</v>
          </cell>
          <cell r="G296" t="str">
            <v>Северо-Запад</v>
          </cell>
          <cell r="H296" t="str">
            <v>Северо-Запад 1</v>
          </cell>
          <cell r="I296" t="str">
            <v>Кластер Северо-Запад 15 Мурманск</v>
          </cell>
          <cell r="J296" t="str">
            <v>Мурманская обл.</v>
          </cell>
          <cell r="K296" t="str">
            <v>18.10.2019</v>
          </cell>
          <cell r="L296" t="str">
            <v>184606</v>
          </cell>
          <cell r="M296" t="str">
            <v>г.Североморск</v>
          </cell>
          <cell r="N296" t="str">
            <v>г.Североморск, Полярная ул, 12</v>
          </cell>
          <cell r="O296" t="str">
            <v>Аренда</v>
          </cell>
        </row>
        <row r="297">
          <cell r="A297" t="str">
            <v>3812</v>
          </cell>
          <cell r="B297" t="str">
            <v>4555-Пятерочка</v>
          </cell>
          <cell r="C297" t="str">
            <v>4555</v>
          </cell>
          <cell r="D297" t="str">
            <v>X500/13SZ3812</v>
          </cell>
          <cell r="E297" t="str">
            <v>E1007795</v>
          </cell>
          <cell r="F297" t="str">
            <v>ТС Пятерочка</v>
          </cell>
          <cell r="G297" t="str">
            <v>Северо-Запад</v>
          </cell>
          <cell r="H297" t="str">
            <v>Северо-Запад 2</v>
          </cell>
          <cell r="I297" t="str">
            <v>Кластер Северо-Запад 07 Тверь-Центр</v>
          </cell>
          <cell r="J297" t="str">
            <v>Тверская обл.</v>
          </cell>
          <cell r="K297" t="str">
            <v>25.12.2014</v>
          </cell>
          <cell r="L297" t="str">
            <v>171170</v>
          </cell>
          <cell r="M297" t="str">
            <v>п.Спирово</v>
          </cell>
          <cell r="N297" t="str">
            <v>п.Спирово, Советская ул., 4</v>
          </cell>
          <cell r="O297" t="str">
            <v>Аренда</v>
          </cell>
        </row>
        <row r="298">
          <cell r="A298" t="str">
            <v>3813</v>
          </cell>
          <cell r="B298" t="str">
            <v>4754-Пятерочка</v>
          </cell>
          <cell r="C298" t="str">
            <v>4754</v>
          </cell>
          <cell r="D298" t="str">
            <v>X500/13SZ3813</v>
          </cell>
          <cell r="E298" t="str">
            <v>E1007913</v>
          </cell>
          <cell r="F298" t="str">
            <v>ТС Пятерочка</v>
          </cell>
          <cell r="G298" t="str">
            <v>Северо-Запад</v>
          </cell>
          <cell r="H298" t="str">
            <v>Северо-Запад 2</v>
          </cell>
          <cell r="I298" t="str">
            <v>Кластер Северо-Запад 07 Тверь-Центр</v>
          </cell>
          <cell r="J298" t="str">
            <v>Тверская обл.</v>
          </cell>
          <cell r="K298" t="str">
            <v>18.12.2014</v>
          </cell>
          <cell r="L298" t="str">
            <v>172010</v>
          </cell>
          <cell r="M298" t="str">
            <v>г.Торжок</v>
          </cell>
          <cell r="N298" t="str">
            <v>г.Торжок, Луначарского ул., 128 Б</v>
          </cell>
          <cell r="O298" t="str">
            <v>Аренда</v>
          </cell>
        </row>
        <row r="299">
          <cell r="A299" t="str">
            <v>381V</v>
          </cell>
          <cell r="B299" t="str">
            <v>18227-Пятерочка</v>
          </cell>
          <cell r="C299" t="str">
            <v>18227</v>
          </cell>
          <cell r="D299" t="str">
            <v>X500/13SZ381V</v>
          </cell>
          <cell r="E299" t="str">
            <v>E1032390</v>
          </cell>
          <cell r="F299" t="str">
            <v>ТС Пятерочка</v>
          </cell>
          <cell r="G299" t="str">
            <v>Северо-Запад</v>
          </cell>
          <cell r="H299" t="str">
            <v>Северо-Запад 2</v>
          </cell>
          <cell r="I299" t="str">
            <v>Кластер Северо-Запад 04 Новгород</v>
          </cell>
          <cell r="J299" t="str">
            <v>Новгородская обл.</v>
          </cell>
          <cell r="K299" t="str">
            <v>23.10.2019</v>
          </cell>
          <cell r="L299" t="str">
            <v>173018</v>
          </cell>
          <cell r="M299" t="str">
            <v>г.Великий Новгород</v>
          </cell>
          <cell r="N299" t="str">
            <v>г.Великий Новгород, Александра Корсунова пр-кт, 50 к.2</v>
          </cell>
          <cell r="O299" t="str">
            <v>Аренда</v>
          </cell>
        </row>
        <row r="300">
          <cell r="A300" t="str">
            <v>386O</v>
          </cell>
          <cell r="B300" t="str">
            <v>16927-Пятерочка</v>
          </cell>
          <cell r="C300" t="str">
            <v>16927</v>
          </cell>
          <cell r="D300" t="str">
            <v>X500/13SZ386O</v>
          </cell>
          <cell r="E300" t="str">
            <v>E1032520</v>
          </cell>
          <cell r="F300" t="str">
            <v>ТС Пятерочка</v>
          </cell>
          <cell r="G300" t="str">
            <v>Северо-Запад</v>
          </cell>
          <cell r="H300" t="str">
            <v>Северо-Запад 3</v>
          </cell>
          <cell r="I300" t="str">
            <v>Кластер Северо-Запад 11 СПБ-ЛО-Выборг</v>
          </cell>
          <cell r="J300" t="str">
            <v>г. Санкт-Петербург</v>
          </cell>
          <cell r="K300" t="str">
            <v>17.01.2020</v>
          </cell>
          <cell r="L300" t="str">
            <v>197373</v>
          </cell>
          <cell r="M300" t="str">
            <v>г.Санкт-Петербург</v>
          </cell>
          <cell r="N300" t="str">
            <v>г.Санкт-Петербург, Комендантский пр-кт, 64 к1с1п22-Н</v>
          </cell>
          <cell r="O300" t="str">
            <v>Аренда</v>
          </cell>
        </row>
        <row r="301">
          <cell r="A301" t="str">
            <v>386Z</v>
          </cell>
          <cell r="B301" t="str">
            <v>15213-Пятерочка</v>
          </cell>
          <cell r="C301" t="str">
            <v>15213</v>
          </cell>
          <cell r="D301" t="str">
            <v>X500/13SZ386Z</v>
          </cell>
          <cell r="E301" t="str">
            <v>E1032662</v>
          </cell>
          <cell r="F301" t="str">
            <v>ТС Пятерочка</v>
          </cell>
          <cell r="G301" t="str">
            <v>Северо-Запад</v>
          </cell>
          <cell r="H301" t="str">
            <v>Северо-Запад 2</v>
          </cell>
          <cell r="I301" t="str">
            <v>Кластер Северо-Запад 03 Псков</v>
          </cell>
          <cell r="J301" t="str">
            <v>Псковская обл.</v>
          </cell>
          <cell r="K301" t="str">
            <v>29.04.2020</v>
          </cell>
          <cell r="L301" t="str">
            <v>181410</v>
          </cell>
          <cell r="M301" t="str">
            <v>гп.Пыталово, г.Пыталово</v>
          </cell>
          <cell r="N301" t="str">
            <v>гп.Пыталово, г.Пыталово, Красноармейская ул, 39</v>
          </cell>
          <cell r="O301" t="str">
            <v>Аренда</v>
          </cell>
        </row>
        <row r="302">
          <cell r="A302" t="str">
            <v>387N</v>
          </cell>
          <cell r="B302" t="str">
            <v>18090-Пятерочка</v>
          </cell>
          <cell r="C302" t="str">
            <v>18090</v>
          </cell>
          <cell r="D302" t="str">
            <v>X500/13SZ387N</v>
          </cell>
          <cell r="E302" t="str">
            <v>E1032698</v>
          </cell>
          <cell r="F302" t="str">
            <v>ТС Пятерочка</v>
          </cell>
          <cell r="G302" t="str">
            <v>Северо-Запад</v>
          </cell>
          <cell r="H302" t="str">
            <v>Северо-Запад 2</v>
          </cell>
          <cell r="I302" t="str">
            <v>Кластер Северо-Запад 04 Новгород</v>
          </cell>
          <cell r="J302" t="str">
            <v>Новгородская обл.</v>
          </cell>
          <cell r="K302" t="str">
            <v>31.10.2019</v>
          </cell>
          <cell r="L302" t="str">
            <v>173004</v>
          </cell>
          <cell r="M302" t="str">
            <v>г.Великий Новгород</v>
          </cell>
          <cell r="N302" t="str">
            <v>г.Великий Новгород, Большая Московская ул, 56/12</v>
          </cell>
          <cell r="O302" t="str">
            <v>Аренда</v>
          </cell>
        </row>
        <row r="303">
          <cell r="A303" t="str">
            <v>388E</v>
          </cell>
          <cell r="B303" t="str">
            <v>18012-Пятерочка</v>
          </cell>
          <cell r="C303" t="str">
            <v>18012</v>
          </cell>
          <cell r="D303" t="str">
            <v>X500/13SZ388E</v>
          </cell>
          <cell r="E303" t="str">
            <v>E1032711</v>
          </cell>
          <cell r="F303" t="str">
            <v>ТС Пятерочка</v>
          </cell>
          <cell r="G303" t="str">
            <v>Северо-Запад</v>
          </cell>
          <cell r="H303" t="str">
            <v>Северо-Запад 1</v>
          </cell>
          <cell r="I303" t="str">
            <v>Кластер Северо-Запад 15 Мурманск</v>
          </cell>
          <cell r="J303" t="str">
            <v>Мурманская обл.</v>
          </cell>
          <cell r="K303" t="str">
            <v>08.11.2019</v>
          </cell>
          <cell r="L303" t="str">
            <v>184604</v>
          </cell>
          <cell r="M303" t="str">
            <v>ЗАТО г.Североморск</v>
          </cell>
          <cell r="N303" t="str">
            <v>ЗАТО г.Североморск, Сгибнева ул, 3А</v>
          </cell>
          <cell r="O303" t="str">
            <v>Аренда</v>
          </cell>
        </row>
        <row r="304">
          <cell r="A304" t="str">
            <v>391D</v>
          </cell>
          <cell r="B304" t="str">
            <v>18448-Пятерочка</v>
          </cell>
          <cell r="C304" t="str">
            <v>18448</v>
          </cell>
          <cell r="D304" t="str">
            <v>X500/13SZ391D</v>
          </cell>
          <cell r="E304" t="str">
            <v>E1032763</v>
          </cell>
          <cell r="F304" t="str">
            <v>ТС Пятерочка</v>
          </cell>
          <cell r="G304" t="str">
            <v>Северо-Запад</v>
          </cell>
          <cell r="H304" t="str">
            <v>Северо-Запад 1</v>
          </cell>
          <cell r="I304" t="str">
            <v>Кластер Северо-Запад 15 Мурманск</v>
          </cell>
          <cell r="J304" t="str">
            <v>Мурманская обл.</v>
          </cell>
          <cell r="K304" t="str">
            <v>13.11.2019</v>
          </cell>
          <cell r="L304" t="str">
            <v>184421</v>
          </cell>
          <cell r="M304" t="str">
            <v>пгт.Никель</v>
          </cell>
          <cell r="N304" t="str">
            <v>пгт.Никель, Сидоровича ул, 21</v>
          </cell>
          <cell r="O304" t="str">
            <v>Аренда</v>
          </cell>
        </row>
        <row r="305">
          <cell r="A305" t="str">
            <v>391E</v>
          </cell>
          <cell r="B305" t="str">
            <v>18041-Пятерочка</v>
          </cell>
          <cell r="C305" t="str">
            <v>18041</v>
          </cell>
          <cell r="D305" t="str">
            <v>X500/13SZ391E</v>
          </cell>
          <cell r="E305" t="str">
            <v>E1032764</v>
          </cell>
          <cell r="F305" t="str">
            <v>ТС Пятерочка</v>
          </cell>
          <cell r="G305" t="str">
            <v>Северо-Запад</v>
          </cell>
          <cell r="H305" t="str">
            <v>Северо-Запад 1</v>
          </cell>
          <cell r="I305" t="str">
            <v>Кластер Северо-Запад 21 Апатиты</v>
          </cell>
          <cell r="J305" t="str">
            <v>Мурманская обл.</v>
          </cell>
          <cell r="K305" t="str">
            <v>13.03.2020</v>
          </cell>
          <cell r="L305" t="str">
            <v>184256</v>
          </cell>
          <cell r="M305" t="str">
            <v>г.Кировск</v>
          </cell>
          <cell r="N305" t="str">
            <v>г.Кировск, Комсомольская ул, 4</v>
          </cell>
          <cell r="O305" t="str">
            <v>Аренда</v>
          </cell>
        </row>
        <row r="306">
          <cell r="A306" t="str">
            <v>391G</v>
          </cell>
          <cell r="B306" t="str">
            <v>17130-Пятерочка</v>
          </cell>
          <cell r="C306" t="str">
            <v>17130</v>
          </cell>
          <cell r="D306" t="str">
            <v>X500/13SZ391G</v>
          </cell>
          <cell r="E306" t="str">
            <v>E1032765</v>
          </cell>
          <cell r="F306" t="str">
            <v>ТС Пятерочка</v>
          </cell>
          <cell r="G306" t="str">
            <v>Северо-Запад</v>
          </cell>
          <cell r="H306" t="str">
            <v>Северо-Запад 1</v>
          </cell>
          <cell r="I306" t="str">
            <v>Кластер Северо-Запад 21 Апатиты</v>
          </cell>
          <cell r="J306" t="str">
            <v>Мурманская обл.</v>
          </cell>
          <cell r="K306" t="str">
            <v>28.11.2019</v>
          </cell>
          <cell r="L306" t="str">
            <v>184209</v>
          </cell>
          <cell r="M306" t="str">
            <v>г.Апатиты</v>
          </cell>
          <cell r="N306" t="str">
            <v>г.Апатиты, Сидоренко пр-кт, 26А</v>
          </cell>
          <cell r="O306" t="str">
            <v>Аренда</v>
          </cell>
        </row>
        <row r="307">
          <cell r="A307" t="str">
            <v>391O</v>
          </cell>
          <cell r="B307" t="str">
            <v>10584-Пятерочка</v>
          </cell>
          <cell r="C307" t="str">
            <v>10584</v>
          </cell>
          <cell r="D307" t="str">
            <v>X500/13SZ391O</v>
          </cell>
          <cell r="E307" t="str">
            <v>E1032775</v>
          </cell>
          <cell r="F307" t="str">
            <v>ТС Пятерочка</v>
          </cell>
          <cell r="G307" t="str">
            <v>Северо-Запад</v>
          </cell>
          <cell r="H307" t="str">
            <v>Северо-Запад 2</v>
          </cell>
          <cell r="I307" t="str">
            <v>Кластер Северо-Запад 03 Псков</v>
          </cell>
          <cell r="J307" t="str">
            <v>Псковская обл.</v>
          </cell>
          <cell r="K307" t="str">
            <v>14.01.2020</v>
          </cell>
          <cell r="L307" t="str">
            <v>180007</v>
          </cell>
          <cell r="M307" t="str">
            <v>г.Псков</v>
          </cell>
          <cell r="N307" t="str">
            <v>г.Псков, Максима Горького ул, 22А</v>
          </cell>
          <cell r="O307" t="str">
            <v>Аренда</v>
          </cell>
        </row>
        <row r="308">
          <cell r="A308" t="str">
            <v>392Z</v>
          </cell>
          <cell r="B308" t="str">
            <v>18547-Пятерочка</v>
          </cell>
          <cell r="C308" t="str">
            <v>18547</v>
          </cell>
          <cell r="D308" t="str">
            <v>X500/13CT392Z</v>
          </cell>
          <cell r="E308" t="str">
            <v>E1032723</v>
          </cell>
          <cell r="F308" t="str">
            <v>ТС Пятерочка</v>
          </cell>
          <cell r="G308" t="str">
            <v>Северо-Запад</v>
          </cell>
          <cell r="H308" t="str">
            <v>Северо-Запад 2</v>
          </cell>
          <cell r="I308" t="str">
            <v>Кластер Северо-Запад 09 Тверь-Запад</v>
          </cell>
          <cell r="J308" t="str">
            <v>Тверская обл.</v>
          </cell>
          <cell r="K308" t="str">
            <v>21.11.2019</v>
          </cell>
          <cell r="L308" t="str">
            <v>172386</v>
          </cell>
          <cell r="M308" t="str">
            <v>г.Ржев</v>
          </cell>
          <cell r="N308" t="str">
            <v>г.Ржев, Садовая ул, 30</v>
          </cell>
          <cell r="O308" t="str">
            <v>Аренда</v>
          </cell>
        </row>
        <row r="309">
          <cell r="A309" t="str">
            <v>395X</v>
          </cell>
          <cell r="B309" t="str">
            <v>18753-Пятерочка</v>
          </cell>
          <cell r="C309" t="str">
            <v>18753</v>
          </cell>
          <cell r="D309" t="str">
            <v>X500/13SZ395X</v>
          </cell>
          <cell r="E309" t="str">
            <v>E1033231</v>
          </cell>
          <cell r="F309" t="str">
            <v>ТС Пятерочка</v>
          </cell>
          <cell r="G309" t="str">
            <v>Северо-Запад</v>
          </cell>
          <cell r="H309" t="str">
            <v>Северо-Запад 1</v>
          </cell>
          <cell r="I309" t="str">
            <v>Кластер Северо-Запад 21 Апатиты</v>
          </cell>
          <cell r="J309" t="str">
            <v>Республика Карелия</v>
          </cell>
          <cell r="K309" t="str">
            <v>12.12.2019</v>
          </cell>
          <cell r="L309" t="str">
            <v>186930</v>
          </cell>
          <cell r="M309" t="str">
            <v>г.Костомукша</v>
          </cell>
          <cell r="N309" t="str">
            <v>г.Костомукша, Антикайнена ул, 16 п.1,2</v>
          </cell>
          <cell r="O309" t="str">
            <v>Аренда</v>
          </cell>
        </row>
        <row r="310">
          <cell r="A310" t="str">
            <v>395Y</v>
          </cell>
          <cell r="B310" t="str">
            <v>18532-Пятерочка</v>
          </cell>
          <cell r="C310" t="str">
            <v>18532</v>
          </cell>
          <cell r="D310" t="str">
            <v>X500/13SZ395Y</v>
          </cell>
          <cell r="E310" t="str">
            <v>E1033219</v>
          </cell>
          <cell r="F310" t="str">
            <v>ТС Пятерочка</v>
          </cell>
          <cell r="G310" t="str">
            <v>Северо-Запад</v>
          </cell>
          <cell r="H310" t="str">
            <v>Северо-Запад 1</v>
          </cell>
          <cell r="I310" t="str">
            <v>Кластер Северо-Запад 16 Карелия</v>
          </cell>
          <cell r="J310" t="str">
            <v>Республика Карелия</v>
          </cell>
          <cell r="K310" t="str">
            <v>14.04.2020</v>
          </cell>
          <cell r="L310" t="str">
            <v>185030</v>
          </cell>
          <cell r="M310" t="str">
            <v>г.Петрозаводск</v>
          </cell>
          <cell r="N310" t="str">
            <v>г.Петрозаводск, Александра Невского пр-кт, 63 п.72</v>
          </cell>
          <cell r="O310" t="str">
            <v>Аренда</v>
          </cell>
        </row>
        <row r="311">
          <cell r="A311" t="str">
            <v>395Z</v>
          </cell>
          <cell r="B311" t="str">
            <v>18571-Пятерочка</v>
          </cell>
          <cell r="C311" t="str">
            <v>18571</v>
          </cell>
          <cell r="D311" t="str">
            <v>X500/13SZ395Z</v>
          </cell>
          <cell r="E311" t="str">
            <v>E1033217</v>
          </cell>
          <cell r="F311" t="str">
            <v>ТС Пятерочка</v>
          </cell>
          <cell r="G311" t="str">
            <v>Северо-Запад</v>
          </cell>
          <cell r="H311" t="str">
            <v>Северо-Запад 1</v>
          </cell>
          <cell r="I311" t="str">
            <v>Кластер Северо-Запад 16 Карелия</v>
          </cell>
          <cell r="J311" t="str">
            <v>Республика Карелия</v>
          </cell>
          <cell r="K311" t="str">
            <v>07.08.2020</v>
          </cell>
          <cell r="L311" t="str">
            <v>185031</v>
          </cell>
          <cell r="M311" t="str">
            <v>г.Петрозаводск</v>
          </cell>
          <cell r="N311" t="str">
            <v>г.Петрозаводск, Мурманская ул, 10 п.4,5</v>
          </cell>
          <cell r="O311" t="str">
            <v>Аренда</v>
          </cell>
        </row>
        <row r="312">
          <cell r="A312" t="str">
            <v>396L</v>
          </cell>
          <cell r="B312" t="str">
            <v>18725-Пятерочка</v>
          </cell>
          <cell r="C312" t="str">
            <v>18725</v>
          </cell>
          <cell r="D312" t="str">
            <v>X500/13SZ396L</v>
          </cell>
          <cell r="E312" t="str">
            <v>E1033230</v>
          </cell>
          <cell r="F312" t="str">
            <v>ТС Пятерочка</v>
          </cell>
          <cell r="G312" t="str">
            <v>Северо-Запад</v>
          </cell>
          <cell r="H312" t="str">
            <v>Северо-Запад 1</v>
          </cell>
          <cell r="I312" t="str">
            <v>Кластер Северо-Запад 15 Мурманск</v>
          </cell>
          <cell r="J312" t="str">
            <v>Мурманская обл.</v>
          </cell>
          <cell r="K312" t="str">
            <v>13.12.2019</v>
          </cell>
          <cell r="L312" t="str">
            <v>183052</v>
          </cell>
          <cell r="M312" t="str">
            <v>г.Мурманск</v>
          </cell>
          <cell r="N312" t="str">
            <v>г.Мурманск, Кольский пр-кт, 77</v>
          </cell>
          <cell r="O312" t="str">
            <v>Аренда</v>
          </cell>
        </row>
        <row r="313">
          <cell r="A313" t="str">
            <v>396M</v>
          </cell>
          <cell r="B313" t="str">
            <v>14609-Пятерочка</v>
          </cell>
          <cell r="C313" t="str">
            <v>14609</v>
          </cell>
          <cell r="D313" t="str">
            <v>X500/13SZ396M</v>
          </cell>
          <cell r="E313" t="str">
            <v>E1033229</v>
          </cell>
          <cell r="F313" t="str">
            <v>ТС Пятерочка</v>
          </cell>
          <cell r="G313" t="str">
            <v>Северо-Запад</v>
          </cell>
          <cell r="H313" t="str">
            <v>Северо-Запад 1</v>
          </cell>
          <cell r="I313" t="str">
            <v>Кластер Северо-Запад 15 Мурманск</v>
          </cell>
          <cell r="J313" t="str">
            <v>Мурманская обл.</v>
          </cell>
          <cell r="K313" t="str">
            <v>03.12.2019</v>
          </cell>
          <cell r="L313" t="str">
            <v>183017</v>
          </cell>
          <cell r="M313" t="str">
            <v>г.Мурманск</v>
          </cell>
          <cell r="N313" t="str">
            <v>г.Мурманск, Алексея Позднякова ул, 1</v>
          </cell>
          <cell r="O313" t="str">
            <v>Аренда</v>
          </cell>
        </row>
        <row r="314">
          <cell r="A314" t="str">
            <v>398M</v>
          </cell>
          <cell r="B314" t="str">
            <v>18710-Пятерочка</v>
          </cell>
          <cell r="C314" t="str">
            <v>18710</v>
          </cell>
          <cell r="D314" t="str">
            <v>X500/13SZ398M</v>
          </cell>
          <cell r="E314" t="str">
            <v>E1033263</v>
          </cell>
          <cell r="F314" t="str">
            <v>ТС Пятерочка</v>
          </cell>
          <cell r="G314" t="str">
            <v>Северо-Запад</v>
          </cell>
          <cell r="H314" t="str">
            <v>Северо-Запад 2</v>
          </cell>
          <cell r="I314" t="str">
            <v>Кластер Северо-Запад 04 Новгород</v>
          </cell>
          <cell r="J314" t="str">
            <v>Новгородская обл.</v>
          </cell>
          <cell r="K314" t="str">
            <v>10.01.2020</v>
          </cell>
          <cell r="L314" t="str">
            <v>173023</v>
          </cell>
          <cell r="M314" t="str">
            <v>г.Великий Новгород</v>
          </cell>
          <cell r="N314" t="str">
            <v>г.Великий Новгород, Мира пр-кт, 25 к.1</v>
          </cell>
          <cell r="O314" t="str">
            <v>Аренда</v>
          </cell>
        </row>
        <row r="315">
          <cell r="A315" t="str">
            <v>398W</v>
          </cell>
          <cell r="B315" t="str">
            <v>17388-Пятерочка</v>
          </cell>
          <cell r="C315" t="str">
            <v>17388</v>
          </cell>
          <cell r="D315" t="str">
            <v>X500/13SZ398W</v>
          </cell>
          <cell r="E315" t="str">
            <v>E1033209</v>
          </cell>
          <cell r="F315" t="str">
            <v>ТС Пятерочка</v>
          </cell>
          <cell r="G315" t="str">
            <v>Северо-Запад</v>
          </cell>
          <cell r="H315" t="str">
            <v>Северо-Запад 2</v>
          </cell>
          <cell r="I315" t="str">
            <v>Кластер Северо-Запад 03 Псков</v>
          </cell>
          <cell r="J315" t="str">
            <v>Псковская обл.</v>
          </cell>
          <cell r="K315" t="str">
            <v>11.01.2020</v>
          </cell>
          <cell r="L315" t="str">
            <v>181008</v>
          </cell>
          <cell r="M315" t="str">
            <v>сп.Лядская волость, с.Ляды</v>
          </cell>
          <cell r="N315" t="str">
            <v>сп.Лядская волость, с.Ляды, Советская ул</v>
          </cell>
          <cell r="O315" t="str">
            <v>Аренда</v>
          </cell>
        </row>
        <row r="316">
          <cell r="A316" t="str">
            <v>399A</v>
          </cell>
          <cell r="B316" t="str">
            <v>16195-Пятерочка</v>
          </cell>
          <cell r="C316" t="str">
            <v>16195</v>
          </cell>
          <cell r="D316" t="str">
            <v>X500/13CT399A</v>
          </cell>
          <cell r="E316" t="str">
            <v>E1029395</v>
          </cell>
          <cell r="F316" t="str">
            <v>ТС Пятерочка</v>
          </cell>
          <cell r="G316" t="str">
            <v>Северо-Запад</v>
          </cell>
          <cell r="H316" t="str">
            <v>Северо-Запад 2</v>
          </cell>
          <cell r="I316" t="str">
            <v>Кластер Северо-Запад 08 Тверь-Восток</v>
          </cell>
          <cell r="J316" t="str">
            <v>Тверская обл.</v>
          </cell>
          <cell r="K316" t="str">
            <v>27.11.2018</v>
          </cell>
          <cell r="L316" t="str">
            <v>170042</v>
          </cell>
          <cell r="M316" t="str">
            <v>г.Тверь</v>
          </cell>
          <cell r="N316" t="str">
            <v>г.Тверь, Скворцова-Степанова ул, 9 п.2</v>
          </cell>
          <cell r="O316" t="str">
            <v>Аренда</v>
          </cell>
        </row>
        <row r="317">
          <cell r="A317" t="str">
            <v>4013</v>
          </cell>
          <cell r="B317" t="str">
            <v>5156-Пятерочка</v>
          </cell>
          <cell r="C317" t="str">
            <v>5156</v>
          </cell>
          <cell r="D317" t="str">
            <v>X500/13SZ4013</v>
          </cell>
          <cell r="E317" t="str">
            <v>E1007344</v>
          </cell>
          <cell r="F317" t="str">
            <v>ТС Пятерочка</v>
          </cell>
          <cell r="G317" t="str">
            <v>Северо-Запад</v>
          </cell>
          <cell r="H317" t="str">
            <v>Северо-Запад 1</v>
          </cell>
          <cell r="I317" t="str">
            <v>Кластер Северо-Запад 16 Карелия</v>
          </cell>
          <cell r="J317" t="str">
            <v>Республика Карелия</v>
          </cell>
          <cell r="K317" t="str">
            <v>30.04.2015</v>
          </cell>
          <cell r="L317" t="str">
            <v>185014</v>
          </cell>
          <cell r="M317" t="str">
            <v>г.Петрозаводск</v>
          </cell>
          <cell r="N317" t="str">
            <v>г.Петрозаводск, Лососинское ш., 38 к.2, п.1</v>
          </cell>
          <cell r="O317" t="str">
            <v>Аренда</v>
          </cell>
        </row>
        <row r="318">
          <cell r="A318" t="str">
            <v>4160</v>
          </cell>
          <cell r="B318" t="str">
            <v>5240-Пятерочка</v>
          </cell>
          <cell r="C318" t="str">
            <v>5240</v>
          </cell>
          <cell r="D318" t="str">
            <v>X500/13SZ4160</v>
          </cell>
          <cell r="E318" t="str">
            <v>E1008913</v>
          </cell>
          <cell r="F318" t="str">
            <v>ТС Пятерочка</v>
          </cell>
          <cell r="G318" t="str">
            <v>Северо-Запад</v>
          </cell>
          <cell r="H318" t="str">
            <v>Северо-Запад 3</v>
          </cell>
          <cell r="I318" t="str">
            <v>Кластер Северо-Запад 17 ЛО-Сертолово</v>
          </cell>
          <cell r="J318" t="str">
            <v>г. Санкт-Петербург</v>
          </cell>
          <cell r="K318" t="str">
            <v>30.09.2015</v>
          </cell>
          <cell r="L318" t="str">
            <v>194064</v>
          </cell>
          <cell r="M318" t="str">
            <v>г.Санкт-Петербург</v>
          </cell>
          <cell r="N318" t="str">
            <v>г.Санкт-Петербург, Науки пр-кт, 2 к.2</v>
          </cell>
          <cell r="O318" t="str">
            <v>Собственность</v>
          </cell>
        </row>
        <row r="319">
          <cell r="A319" t="str">
            <v>4181</v>
          </cell>
          <cell r="B319" t="str">
            <v>4364-Пятерочка</v>
          </cell>
          <cell r="C319" t="str">
            <v>4364</v>
          </cell>
          <cell r="D319" t="str">
            <v>X500/13SZ4181</v>
          </cell>
          <cell r="E319" t="str">
            <v>E1007794</v>
          </cell>
          <cell r="F319" t="str">
            <v>ТС Пятерочка</v>
          </cell>
          <cell r="G319" t="str">
            <v>Северо-Запад</v>
          </cell>
          <cell r="H319" t="str">
            <v>Северо-Запад 2</v>
          </cell>
          <cell r="I319" t="str">
            <v>Кластер Северо-Запад 03 Псков</v>
          </cell>
          <cell r="J319" t="str">
            <v>Псковская обл.</v>
          </cell>
          <cell r="K319" t="str">
            <v>14.05.2015</v>
          </cell>
          <cell r="L319" t="str">
            <v>180021</v>
          </cell>
          <cell r="M319" t="str">
            <v>г.Псков</v>
          </cell>
          <cell r="N319" t="str">
            <v>г.Псков, Инженерная ул., 120 пом.2003</v>
          </cell>
          <cell r="O319" t="str">
            <v>Аренда</v>
          </cell>
        </row>
        <row r="320">
          <cell r="A320" t="str">
            <v>4194</v>
          </cell>
          <cell r="B320" t="str">
            <v>5073-Пятерочка</v>
          </cell>
          <cell r="C320" t="str">
            <v>5073</v>
          </cell>
          <cell r="D320" t="str">
            <v>X500/13SZ4194</v>
          </cell>
          <cell r="E320" t="str">
            <v>E1008924</v>
          </cell>
          <cell r="F320" t="str">
            <v>ТС Пятерочка</v>
          </cell>
          <cell r="G320" t="str">
            <v>Северо-Запад</v>
          </cell>
          <cell r="H320" t="str">
            <v>Северо-Запад 3</v>
          </cell>
          <cell r="I320" t="str">
            <v>Кластер Северо-Запад 10 СПБ-ЛО-Петергоф</v>
          </cell>
          <cell r="J320" t="str">
            <v>г. Санкт-Петербург</v>
          </cell>
          <cell r="K320" t="str">
            <v>25.06.2015</v>
          </cell>
          <cell r="L320" t="str">
            <v>198412</v>
          </cell>
          <cell r="M320" t="str">
            <v>г.Санкт-Петербург, г.Ломоносов</v>
          </cell>
          <cell r="N320" t="str">
            <v>г.Санкт-Петербург, г.Ломоносов, Победы ул., 21</v>
          </cell>
          <cell r="O320" t="str">
            <v>Аренда</v>
          </cell>
        </row>
        <row r="321">
          <cell r="A321" t="str">
            <v>4199</v>
          </cell>
          <cell r="B321" t="str">
            <v>5282-Пятерочка</v>
          </cell>
          <cell r="C321" t="str">
            <v>5282</v>
          </cell>
          <cell r="D321" t="str">
            <v>X500/13SZ4199</v>
          </cell>
          <cell r="E321" t="str">
            <v>E1008893</v>
          </cell>
          <cell r="F321" t="str">
            <v>ТС Пятерочка</v>
          </cell>
          <cell r="G321" t="str">
            <v>Северо-Запад</v>
          </cell>
          <cell r="H321" t="str">
            <v>Северо-Запад 1</v>
          </cell>
          <cell r="I321" t="str">
            <v>Кластер Северо-Запад 21 Апатиты</v>
          </cell>
          <cell r="J321" t="str">
            <v>Республика Карелия</v>
          </cell>
          <cell r="K321" t="str">
            <v>08.05.2015</v>
          </cell>
          <cell r="L321" t="str">
            <v>186615</v>
          </cell>
          <cell r="M321" t="str">
            <v>г.Кемь</v>
          </cell>
          <cell r="N321" t="str">
            <v>г.Кемь, Пролетарский пр-кт, 15Б</v>
          </cell>
          <cell r="O321" t="str">
            <v>Аренда</v>
          </cell>
        </row>
        <row r="322">
          <cell r="A322" t="str">
            <v>4222</v>
          </cell>
          <cell r="B322" t="str">
            <v>5229-Пятерочка</v>
          </cell>
          <cell r="C322" t="str">
            <v>5229</v>
          </cell>
          <cell r="D322" t="str">
            <v>X500/13SZ4222</v>
          </cell>
          <cell r="E322" t="str">
            <v>E1008853</v>
          </cell>
          <cell r="F322" t="str">
            <v>ТС Пятерочка</v>
          </cell>
          <cell r="G322" t="str">
            <v>Северо-Запад</v>
          </cell>
          <cell r="H322" t="str">
            <v>Северо-Запад 2</v>
          </cell>
          <cell r="I322" t="str">
            <v>Кластер Северо-Запад 08 Тверь-Восток</v>
          </cell>
          <cell r="J322" t="str">
            <v>Тверская обл.</v>
          </cell>
          <cell r="K322" t="str">
            <v>06.05.2015</v>
          </cell>
          <cell r="L322" t="str">
            <v>170034</v>
          </cell>
          <cell r="M322" t="str">
            <v>г.Тверь</v>
          </cell>
          <cell r="N322" t="str">
            <v>г.Тверь, Победы пр-кт, 2А нп2</v>
          </cell>
          <cell r="O322" t="str">
            <v>Аренда</v>
          </cell>
        </row>
        <row r="323">
          <cell r="A323" t="str">
            <v>4242</v>
          </cell>
          <cell r="B323" t="str">
            <v>5285-Пятерочка</v>
          </cell>
          <cell r="C323" t="str">
            <v>5285</v>
          </cell>
          <cell r="D323" t="str">
            <v>X500/13SZ4242</v>
          </cell>
          <cell r="E323" t="str">
            <v>E1007811</v>
          </cell>
          <cell r="F323" t="str">
            <v>ТС Пятерочка</v>
          </cell>
          <cell r="G323" t="str">
            <v>Северо-Запад</v>
          </cell>
          <cell r="H323" t="str">
            <v>Северо-Запад 1</v>
          </cell>
          <cell r="I323" t="str">
            <v>Кластер Северо-Запад 16 Карелия</v>
          </cell>
          <cell r="J323" t="str">
            <v>Республика Карелия</v>
          </cell>
          <cell r="K323" t="str">
            <v>30.06.2015</v>
          </cell>
          <cell r="L323" t="str">
            <v>185014</v>
          </cell>
          <cell r="M323" t="str">
            <v>г.Петрозаводск</v>
          </cell>
          <cell r="N323" t="str">
            <v>г.Петрозаводск, Солнечная ул., 3 пом.1/1</v>
          </cell>
          <cell r="O323" t="str">
            <v>Аренда</v>
          </cell>
        </row>
        <row r="324">
          <cell r="A324" t="str">
            <v>4243</v>
          </cell>
          <cell r="B324" t="str">
            <v>5290-Пятерочка</v>
          </cell>
          <cell r="C324" t="str">
            <v>5290</v>
          </cell>
          <cell r="D324" t="str">
            <v>X500/13SZ4243</v>
          </cell>
          <cell r="E324" t="str">
            <v>E1007793</v>
          </cell>
          <cell r="F324" t="str">
            <v>ТС Пятерочка</v>
          </cell>
          <cell r="G324" t="str">
            <v>Северо-Запад</v>
          </cell>
          <cell r="H324" t="str">
            <v>Северо-Запад 3</v>
          </cell>
          <cell r="I324" t="str">
            <v>Кластер Северо-Запад 05 Тосно</v>
          </cell>
          <cell r="J324" t="str">
            <v>г. Санкт-Петербург</v>
          </cell>
          <cell r="K324" t="str">
            <v>12.05.2015</v>
          </cell>
          <cell r="L324" t="str">
            <v>196070</v>
          </cell>
          <cell r="M324" t="str">
            <v>г.Санкт-Петербург</v>
          </cell>
          <cell r="N324" t="str">
            <v>г.Санкт-Петербург, Варшавская ул., 58</v>
          </cell>
          <cell r="O324" t="str">
            <v>Аренда</v>
          </cell>
        </row>
        <row r="325">
          <cell r="A325" t="str">
            <v>4265</v>
          </cell>
          <cell r="B325" t="str">
            <v>5216-Пятерочка</v>
          </cell>
          <cell r="C325" t="str">
            <v>5216</v>
          </cell>
          <cell r="D325" t="str">
            <v>X500/13SZ4265</v>
          </cell>
          <cell r="E325" t="str">
            <v>E1007341</v>
          </cell>
          <cell r="F325" t="str">
            <v>ТС Пятерочка</v>
          </cell>
          <cell r="G325" t="str">
            <v>Северо-Запад</v>
          </cell>
          <cell r="H325" t="str">
            <v>Северо-Запад 1</v>
          </cell>
          <cell r="I325" t="str">
            <v>Кластер Северо-Запад 16 Карелия</v>
          </cell>
          <cell r="J325" t="str">
            <v>Республика Карелия</v>
          </cell>
          <cell r="K325" t="str">
            <v>12.11.2015</v>
          </cell>
          <cell r="L325" t="str">
            <v>185002</v>
          </cell>
          <cell r="M325" t="str">
            <v>г.Петрозаводск</v>
          </cell>
          <cell r="N325" t="str">
            <v>г.Петрозаводск, Чапаева ул., 44 пом.1</v>
          </cell>
          <cell r="O325" t="str">
            <v>Аренда</v>
          </cell>
        </row>
        <row r="326">
          <cell r="A326" t="str">
            <v>4267</v>
          </cell>
          <cell r="B326" t="str">
            <v>5307-Пятерочка</v>
          </cell>
          <cell r="C326" t="str">
            <v>5307</v>
          </cell>
          <cell r="D326" t="str">
            <v>X500/13SZ4267</v>
          </cell>
          <cell r="E326" t="str">
            <v>E1008929</v>
          </cell>
          <cell r="F326" t="str">
            <v>ТС Пятерочка</v>
          </cell>
          <cell r="G326" t="str">
            <v>Северо-Запад</v>
          </cell>
          <cell r="H326" t="str">
            <v>Северо-Запад 3</v>
          </cell>
          <cell r="I326" t="str">
            <v>Кластер Северо-Запад 05 Тосно</v>
          </cell>
          <cell r="J326" t="str">
            <v>г. Санкт-Петербург</v>
          </cell>
          <cell r="K326" t="str">
            <v>08.05.2015</v>
          </cell>
          <cell r="L326" t="str">
            <v>196626</v>
          </cell>
          <cell r="M326" t="str">
            <v>г.Санкт-Петербург, п.Шушары</v>
          </cell>
          <cell r="N326" t="str">
            <v>г.Санкт-Петербург, п.Шушары, Школьная ул., 2</v>
          </cell>
          <cell r="O326" t="str">
            <v>Аренда</v>
          </cell>
        </row>
        <row r="327">
          <cell r="A327" t="str">
            <v>4341</v>
          </cell>
          <cell r="B327" t="str">
            <v>5317-Пятерочка</v>
          </cell>
          <cell r="C327" t="str">
            <v>5317</v>
          </cell>
          <cell r="D327" t="str">
            <v>X500/13SZ4341</v>
          </cell>
          <cell r="E327" t="str">
            <v>E1008916</v>
          </cell>
          <cell r="F327" t="str">
            <v>ТС Пятерочка</v>
          </cell>
          <cell r="G327" t="str">
            <v>Северо-Запад</v>
          </cell>
          <cell r="H327" t="str">
            <v>Северо-Запад 3</v>
          </cell>
          <cell r="I327" t="str">
            <v>Кластер Северо-Запад 19 СПБ-Охта</v>
          </cell>
          <cell r="J327" t="str">
            <v>г. Санкт-Петербург</v>
          </cell>
          <cell r="K327" t="str">
            <v>27.05.2015</v>
          </cell>
          <cell r="L327" t="str">
            <v>195221</v>
          </cell>
          <cell r="M327" t="str">
            <v>г.Санкт-Петербург</v>
          </cell>
          <cell r="N327" t="str">
            <v>г.Санкт-Петербург, Пискаревский пр-кт, 20 литерА, п.20Н</v>
          </cell>
          <cell r="O327" t="str">
            <v>Аренда</v>
          </cell>
        </row>
        <row r="328">
          <cell r="A328" t="str">
            <v>4490</v>
          </cell>
          <cell r="B328" t="str">
            <v>5331-Пятерочка</v>
          </cell>
          <cell r="C328" t="str">
            <v>5331</v>
          </cell>
          <cell r="D328" t="str">
            <v>X500/13SZ4490</v>
          </cell>
          <cell r="E328" t="str">
            <v>E1009842</v>
          </cell>
          <cell r="F328" t="str">
            <v>ТС Пятерочка</v>
          </cell>
          <cell r="G328" t="str">
            <v>Северо-Запад</v>
          </cell>
          <cell r="H328" t="str">
            <v>Северо-Запад 1</v>
          </cell>
          <cell r="I328" t="str">
            <v>Кластер Северо-Запад 18 Кировск</v>
          </cell>
          <cell r="J328" t="str">
            <v>г. Санкт-Петербург</v>
          </cell>
          <cell r="K328" t="str">
            <v>23.06.2015</v>
          </cell>
          <cell r="L328" t="str">
            <v>192281</v>
          </cell>
          <cell r="M328" t="str">
            <v>г.Санкт-Петербург</v>
          </cell>
          <cell r="N328" t="str">
            <v>г.Санкт-Петербург, Купчинская ул., 23 к.1</v>
          </cell>
          <cell r="O328" t="str">
            <v>Аренда</v>
          </cell>
        </row>
        <row r="329">
          <cell r="A329" t="str">
            <v>4524</v>
          </cell>
          <cell r="B329" t="str">
            <v>5300-Пятерочка</v>
          </cell>
          <cell r="C329" t="str">
            <v>5300</v>
          </cell>
          <cell r="D329" t="str">
            <v>X500/13SZ4524</v>
          </cell>
          <cell r="E329" t="str">
            <v>E1008895</v>
          </cell>
          <cell r="F329" t="str">
            <v>ТС Пятерочка</v>
          </cell>
          <cell r="G329" t="str">
            <v>Северо-Запад</v>
          </cell>
          <cell r="H329" t="str">
            <v>Северо-Запад 1</v>
          </cell>
          <cell r="I329" t="str">
            <v>Кластер Северо-Запад 21 Апатиты</v>
          </cell>
          <cell r="J329" t="str">
            <v>Мурманская обл.</v>
          </cell>
          <cell r="K329" t="str">
            <v>28.05.2015</v>
          </cell>
          <cell r="L329" t="str">
            <v>184511</v>
          </cell>
          <cell r="M329" t="str">
            <v>г.Мончегорск</v>
          </cell>
          <cell r="N329" t="str">
            <v>г.Мончегорск, Бредова ул., 11</v>
          </cell>
          <cell r="O329" t="str">
            <v>Аренда</v>
          </cell>
        </row>
        <row r="330">
          <cell r="A330" t="str">
            <v>4526</v>
          </cell>
          <cell r="B330" t="str">
            <v>5315-Пятерочка</v>
          </cell>
          <cell r="C330" t="str">
            <v>5315</v>
          </cell>
          <cell r="D330" t="str">
            <v>X500/13SZ4526</v>
          </cell>
          <cell r="E330" t="str">
            <v>E1008845</v>
          </cell>
          <cell r="F330" t="str">
            <v>ТС Пятерочка</v>
          </cell>
          <cell r="G330" t="str">
            <v>Северо-Запад</v>
          </cell>
          <cell r="H330" t="str">
            <v>Северо-Запад 2</v>
          </cell>
          <cell r="I330" t="str">
            <v>Кластер Северо-Запад 06 Великие Луки</v>
          </cell>
          <cell r="J330" t="str">
            <v>Псковская обл.</v>
          </cell>
          <cell r="K330" t="str">
            <v>09.06.2015</v>
          </cell>
          <cell r="L330" t="str">
            <v>182010</v>
          </cell>
          <cell r="M330" t="str">
            <v>рп.Кунья</v>
          </cell>
          <cell r="N330" t="str">
            <v>рп.Кунья, Больничная ул., 2</v>
          </cell>
          <cell r="O330" t="str">
            <v>Аренда</v>
          </cell>
        </row>
        <row r="331">
          <cell r="A331" t="str">
            <v>4548</v>
          </cell>
          <cell r="B331" t="str">
            <v>5284-Пятерочка</v>
          </cell>
          <cell r="C331" t="str">
            <v>5284</v>
          </cell>
          <cell r="D331" t="str">
            <v>X500/13SZ4548</v>
          </cell>
          <cell r="E331" t="str">
            <v>E1008855</v>
          </cell>
          <cell r="F331" t="str">
            <v>ТС Пятерочка</v>
          </cell>
          <cell r="G331" t="str">
            <v>Северо-Запад</v>
          </cell>
          <cell r="H331" t="str">
            <v>Северо-Запад 2</v>
          </cell>
          <cell r="I331" t="str">
            <v>Кластер Северо-Запад 09 Тверь-Запад</v>
          </cell>
          <cell r="J331" t="str">
            <v>Тверская обл.</v>
          </cell>
          <cell r="K331" t="str">
            <v>11.06.2015</v>
          </cell>
          <cell r="L331" t="str">
            <v>172200</v>
          </cell>
          <cell r="M331" t="str">
            <v>пгт.Селижарово</v>
          </cell>
          <cell r="N331" t="str">
            <v>пгт.Селижарово, Энгельса ул., 1</v>
          </cell>
          <cell r="O331" t="str">
            <v>Аренда</v>
          </cell>
        </row>
        <row r="332">
          <cell r="A332" t="str">
            <v>4579</v>
          </cell>
          <cell r="B332" t="str">
            <v>4924-Пятерочка</v>
          </cell>
          <cell r="C332" t="str">
            <v>4924</v>
          </cell>
          <cell r="D332" t="str">
            <v>X500/13SZ4579</v>
          </cell>
          <cell r="E332" t="str">
            <v>E1008923</v>
          </cell>
          <cell r="F332" t="str">
            <v>ТС Пятерочка</v>
          </cell>
          <cell r="G332" t="str">
            <v>Северо-Запад</v>
          </cell>
          <cell r="H332" t="str">
            <v>Северо-Запад 3</v>
          </cell>
          <cell r="I332" t="str">
            <v>Кластер Северо-Запад 14 СПБ-Центр</v>
          </cell>
          <cell r="J332" t="str">
            <v>г. Санкт-Петербург</v>
          </cell>
          <cell r="K332" t="str">
            <v>07.07.2015</v>
          </cell>
          <cell r="L332" t="str">
            <v>199155</v>
          </cell>
          <cell r="M332" t="str">
            <v>г.Санкт-Петербург</v>
          </cell>
          <cell r="N332" t="str">
            <v>г.Санкт-Петербург, Кима пр-кт, 4,лит.В пом.12Н</v>
          </cell>
          <cell r="O332" t="str">
            <v>Аренда</v>
          </cell>
        </row>
        <row r="333">
          <cell r="A333" t="str">
            <v>4646</v>
          </cell>
          <cell r="B333" t="str">
            <v>5494-Пятерочка</v>
          </cell>
          <cell r="C333" t="str">
            <v>5494</v>
          </cell>
          <cell r="D333" t="str">
            <v>X500/13SZ4646</v>
          </cell>
          <cell r="E333" t="str">
            <v>E1008896</v>
          </cell>
          <cell r="F333" t="str">
            <v>ТС Пятерочка</v>
          </cell>
          <cell r="G333" t="str">
            <v>Северо-Запад</v>
          </cell>
          <cell r="H333" t="str">
            <v>Северо-Запад 1</v>
          </cell>
          <cell r="I333" t="str">
            <v>Кластер Северо-Запад 21 Апатиты</v>
          </cell>
          <cell r="J333" t="str">
            <v>Республика Карелия</v>
          </cell>
          <cell r="K333" t="str">
            <v>25.06.2015</v>
          </cell>
          <cell r="L333" t="str">
            <v>186931</v>
          </cell>
          <cell r="M333" t="str">
            <v>г.Костомукша</v>
          </cell>
          <cell r="N333" t="str">
            <v>г.Костомукша, Калевалы ул., 29</v>
          </cell>
          <cell r="O333" t="str">
            <v>Аренда</v>
          </cell>
        </row>
        <row r="334">
          <cell r="A334" t="str">
            <v>4675</v>
          </cell>
          <cell r="B334" t="str">
            <v>5454-Пятерочка</v>
          </cell>
          <cell r="C334" t="str">
            <v>5454</v>
          </cell>
          <cell r="D334" t="str">
            <v>X500/13SZ4675</v>
          </cell>
          <cell r="E334" t="str">
            <v>E1009883</v>
          </cell>
          <cell r="F334" t="str">
            <v>ТС Пятерочка</v>
          </cell>
          <cell r="G334" t="str">
            <v>Северо-Запад</v>
          </cell>
          <cell r="H334" t="str">
            <v>Северо-Запад 3</v>
          </cell>
          <cell r="I334" t="str">
            <v>Кластер Северо-Запад 13 СПБ Юго-Запад</v>
          </cell>
          <cell r="J334" t="str">
            <v>г. Санкт-Петербург</v>
          </cell>
          <cell r="K334" t="str">
            <v>30.06.2015</v>
          </cell>
          <cell r="L334" t="str">
            <v>198215</v>
          </cell>
          <cell r="M334" t="str">
            <v>г.Санкт-Петербург</v>
          </cell>
          <cell r="N334" t="str">
            <v>г.Санкт-Петербург, Ветеранов пр-кт, 16</v>
          </cell>
          <cell r="O334" t="str">
            <v>Аренда</v>
          </cell>
        </row>
        <row r="335">
          <cell r="A335" t="str">
            <v>4677</v>
          </cell>
          <cell r="B335" t="str">
            <v>4652-Пятерочка</v>
          </cell>
          <cell r="C335" t="str">
            <v>4652</v>
          </cell>
          <cell r="D335" t="str">
            <v>X500/13SZ4677</v>
          </cell>
          <cell r="E335" t="str">
            <v>E1007900</v>
          </cell>
          <cell r="F335" t="str">
            <v>ТС Пятерочка</v>
          </cell>
          <cell r="G335" t="str">
            <v>Северо-Запад</v>
          </cell>
          <cell r="H335" t="str">
            <v>Северо-Запад 3</v>
          </cell>
          <cell r="I335" t="str">
            <v>Кластер Северо-Запад 05 Тосно</v>
          </cell>
          <cell r="J335" t="str">
            <v>Ленинградская обл.</v>
          </cell>
          <cell r="K335" t="str">
            <v>28.06.2015</v>
          </cell>
          <cell r="L335" t="str">
            <v>187024</v>
          </cell>
          <cell r="M335" t="str">
            <v>д.Новолисино</v>
          </cell>
          <cell r="N335" t="str">
            <v>д.Новолисино, Заводская ул., 4</v>
          </cell>
          <cell r="O335" t="str">
            <v>Аренда</v>
          </cell>
        </row>
        <row r="336">
          <cell r="A336" t="str">
            <v>4733</v>
          </cell>
          <cell r="B336" t="str">
            <v>5581-Пятерочка</v>
          </cell>
          <cell r="C336" t="str">
            <v>5581</v>
          </cell>
          <cell r="D336" t="str">
            <v>X500/13SZ4733</v>
          </cell>
          <cell r="E336" t="str">
            <v>E1007349</v>
          </cell>
          <cell r="F336" t="str">
            <v>ТС Пятерочка</v>
          </cell>
          <cell r="G336" t="str">
            <v>Северо-Запад</v>
          </cell>
          <cell r="H336" t="str">
            <v>Северо-Запад 1</v>
          </cell>
          <cell r="I336" t="str">
            <v>Кластер Северо-Запад 16 Карелия</v>
          </cell>
          <cell r="J336" t="str">
            <v>Республика Карелия</v>
          </cell>
          <cell r="K336" t="str">
            <v>21.08.2015</v>
          </cell>
          <cell r="L336" t="str">
            <v>186792</v>
          </cell>
          <cell r="M336" t="str">
            <v>г.Сортавала</v>
          </cell>
          <cell r="N336" t="str">
            <v>г.Сортавала, Бондарева ул., 11</v>
          </cell>
          <cell r="O336" t="str">
            <v>Аренда</v>
          </cell>
        </row>
        <row r="337">
          <cell r="A337" t="str">
            <v>4737</v>
          </cell>
          <cell r="B337" t="str">
            <v>4216-Пятерочка</v>
          </cell>
          <cell r="C337" t="str">
            <v>4216</v>
          </cell>
          <cell r="D337" t="str">
            <v>X500/13SZ4737</v>
          </cell>
          <cell r="E337" t="str">
            <v>E1007580</v>
          </cell>
          <cell r="F337" t="str">
            <v>ТС Пятерочка</v>
          </cell>
          <cell r="G337" t="str">
            <v>Северо-Запад</v>
          </cell>
          <cell r="H337" t="str">
            <v>Северо-Запад 2</v>
          </cell>
          <cell r="I337" t="str">
            <v>Кластер Северо-Запад 09 Тверь-Запад</v>
          </cell>
          <cell r="J337" t="str">
            <v>Тверская обл.</v>
          </cell>
          <cell r="K337" t="str">
            <v>07.07.2015</v>
          </cell>
          <cell r="L337" t="str">
            <v>172390</v>
          </cell>
          <cell r="M337" t="str">
            <v>г.Ржев</v>
          </cell>
          <cell r="N337" t="str">
            <v>г.Ржев, Кирова ул., 8</v>
          </cell>
          <cell r="O337" t="str">
            <v>Аренда</v>
          </cell>
        </row>
        <row r="338">
          <cell r="A338" t="str">
            <v>4813</v>
          </cell>
          <cell r="B338" t="str">
            <v>4985-Пятерочка</v>
          </cell>
          <cell r="C338" t="str">
            <v>4985</v>
          </cell>
          <cell r="D338" t="str">
            <v>X500/13SZ4813</v>
          </cell>
          <cell r="E338" t="str">
            <v>E1008915</v>
          </cell>
          <cell r="F338" t="str">
            <v>ТС Пятерочка</v>
          </cell>
          <cell r="G338" t="str">
            <v>Северо-Запад</v>
          </cell>
          <cell r="H338" t="str">
            <v>Северо-Запад 3</v>
          </cell>
          <cell r="I338" t="str">
            <v>Кластер Северо-Запад 14 СПБ-Центр</v>
          </cell>
          <cell r="J338" t="str">
            <v>г. Санкт-Петербург</v>
          </cell>
          <cell r="K338" t="str">
            <v>27.11.2015</v>
          </cell>
          <cell r="L338" t="str">
            <v>191119</v>
          </cell>
          <cell r="M338" t="str">
            <v>г.Санкт-Петербург</v>
          </cell>
          <cell r="N338" t="str">
            <v>г.Санкт-Петербург, Лиговский пр-кт, 107,лит.А пом.15Н</v>
          </cell>
          <cell r="O338" t="str">
            <v>Аренда</v>
          </cell>
        </row>
        <row r="339">
          <cell r="A339" t="str">
            <v>4814</v>
          </cell>
          <cell r="B339" t="str">
            <v>5636-Пятерочка</v>
          </cell>
          <cell r="C339" t="str">
            <v>5636</v>
          </cell>
          <cell r="D339" t="str">
            <v>X500/13SZ4814</v>
          </cell>
          <cell r="E339" t="str">
            <v>E1008897</v>
          </cell>
          <cell r="F339" t="str">
            <v>ТС Пятерочка</v>
          </cell>
          <cell r="G339" t="str">
            <v>Северо-Запад</v>
          </cell>
          <cell r="H339" t="str">
            <v>Северо-Запад 1</v>
          </cell>
          <cell r="I339" t="str">
            <v>Кластер Северо-Запад 16 Карелия</v>
          </cell>
          <cell r="J339" t="str">
            <v>Республика Карелия</v>
          </cell>
          <cell r="K339" t="str">
            <v>31.08.2015</v>
          </cell>
          <cell r="L339" t="str">
            <v>186790</v>
          </cell>
          <cell r="M339" t="str">
            <v>г.Сортавала</v>
          </cell>
          <cell r="N339" t="str">
            <v>г.Сортавала, Карельская ул., 88 пом.1-Н</v>
          </cell>
          <cell r="O339" t="str">
            <v>Аренда</v>
          </cell>
        </row>
        <row r="340">
          <cell r="A340" t="str">
            <v>4849</v>
          </cell>
          <cell r="B340" t="str">
            <v>5684-Пятерочка</v>
          </cell>
          <cell r="C340" t="str">
            <v>5684</v>
          </cell>
          <cell r="D340" t="str">
            <v>X500/13SZ4849</v>
          </cell>
          <cell r="E340" t="str">
            <v>E1009929</v>
          </cell>
          <cell r="F340" t="str">
            <v>ТС Пятерочка</v>
          </cell>
          <cell r="G340" t="str">
            <v>Северо-Запад</v>
          </cell>
          <cell r="H340" t="str">
            <v>Северо-Запад 3</v>
          </cell>
          <cell r="I340" t="str">
            <v>Кластер Северо-Запад 13 СПБ Юго-Запад</v>
          </cell>
          <cell r="J340" t="str">
            <v>г. Санкт-Петербург</v>
          </cell>
          <cell r="K340" t="str">
            <v>30.08.2015</v>
          </cell>
          <cell r="L340" t="str">
            <v>198216</v>
          </cell>
          <cell r="M340" t="str">
            <v>г.Санкт-Петербург</v>
          </cell>
          <cell r="N340" t="str">
            <v>г.Санкт-Петербург, Счастливая ул., 14</v>
          </cell>
          <cell r="O340" t="str">
            <v>Аренда</v>
          </cell>
        </row>
        <row r="341">
          <cell r="A341" t="str">
            <v>4860</v>
          </cell>
          <cell r="B341" t="str">
            <v>5685-Пятерочка</v>
          </cell>
          <cell r="C341" t="str">
            <v>5685</v>
          </cell>
          <cell r="D341" t="str">
            <v>X500/13SZ4860</v>
          </cell>
          <cell r="E341" t="str">
            <v>E1008900</v>
          </cell>
          <cell r="F341" t="str">
            <v>ТС Пятерочка</v>
          </cell>
          <cell r="G341" t="str">
            <v>Северо-Запад</v>
          </cell>
          <cell r="H341" t="str">
            <v>Северо-Запад 1</v>
          </cell>
          <cell r="I341" t="str">
            <v>Кластер Северо-Запад 15 Мурманск</v>
          </cell>
          <cell r="J341" t="str">
            <v>Мурманская обл.</v>
          </cell>
          <cell r="K341" t="str">
            <v>31.08.2015</v>
          </cell>
          <cell r="L341" t="str">
            <v>184355</v>
          </cell>
          <cell r="M341" t="str">
            <v>г.Мурмаши</v>
          </cell>
          <cell r="N341" t="str">
            <v>г.Мурмаши, Энергетиков ул., 17</v>
          </cell>
          <cell r="O341" t="str">
            <v>Аренда</v>
          </cell>
        </row>
        <row r="342">
          <cell r="A342" t="str">
            <v>4916</v>
          </cell>
          <cell r="B342" t="str">
            <v>5724-Пятерочка</v>
          </cell>
          <cell r="C342" t="str">
            <v>5724</v>
          </cell>
          <cell r="D342" t="str">
            <v>X500/13SZ4916</v>
          </cell>
          <cell r="E342" t="str">
            <v>E1008850</v>
          </cell>
          <cell r="F342" t="str">
            <v>ТС Пятерочка</v>
          </cell>
          <cell r="G342" t="str">
            <v>Северо-Запад</v>
          </cell>
          <cell r="H342" t="str">
            <v>Северо-Запад 2</v>
          </cell>
          <cell r="I342" t="str">
            <v>Кластер Северо-Запад 08 Тверь-Восток</v>
          </cell>
          <cell r="J342" t="str">
            <v>Тверская обл.</v>
          </cell>
          <cell r="K342" t="str">
            <v>11.08.2015</v>
          </cell>
          <cell r="L342" t="str">
            <v>171504</v>
          </cell>
          <cell r="M342" t="str">
            <v>г.Кимры</v>
          </cell>
          <cell r="N342" t="str">
            <v>г.Кимры, Коммунистическая ул., 18А</v>
          </cell>
          <cell r="O342" t="str">
            <v>Аренда</v>
          </cell>
        </row>
        <row r="343">
          <cell r="A343" t="str">
            <v>4971</v>
          </cell>
          <cell r="B343" t="str">
            <v>5765-Пятерочка</v>
          </cell>
          <cell r="C343" t="str">
            <v>5765</v>
          </cell>
          <cell r="D343" t="str">
            <v>X500/13SZ4971</v>
          </cell>
          <cell r="E343" t="str">
            <v>E1008894</v>
          </cell>
          <cell r="F343" t="str">
            <v>ТС Пятерочка</v>
          </cell>
          <cell r="G343" t="str">
            <v>Северо-Запад</v>
          </cell>
          <cell r="H343" t="str">
            <v>Северо-Запад 1</v>
          </cell>
          <cell r="I343" t="str">
            <v>Кластер Северо-Запад 21 Апатиты</v>
          </cell>
          <cell r="J343" t="str">
            <v>Мурманская обл.</v>
          </cell>
          <cell r="K343" t="str">
            <v>26.08.2015</v>
          </cell>
          <cell r="L343" t="str">
            <v>184511</v>
          </cell>
          <cell r="M343" t="str">
            <v>г.Мончегорск</v>
          </cell>
          <cell r="N343" t="str">
            <v>г.Мончегорск, Кирова пр-кт, 29А</v>
          </cell>
          <cell r="O343" t="str">
            <v>Аренда</v>
          </cell>
        </row>
        <row r="344">
          <cell r="A344" t="str">
            <v>4978</v>
          </cell>
          <cell r="B344" t="str">
            <v>5683-Пятерочка</v>
          </cell>
          <cell r="C344" t="str">
            <v>5683</v>
          </cell>
          <cell r="D344" t="str">
            <v>X500/13SZ4978</v>
          </cell>
          <cell r="E344" t="str">
            <v>E1008906</v>
          </cell>
          <cell r="F344" t="str">
            <v>ТС Пятерочка</v>
          </cell>
          <cell r="G344" t="str">
            <v>Северо-Запад</v>
          </cell>
          <cell r="H344" t="str">
            <v>Северо-Запад 2</v>
          </cell>
          <cell r="I344" t="str">
            <v>Кластер Северо-Запад 03 Псков</v>
          </cell>
          <cell r="J344" t="str">
            <v>Псковская обл.</v>
          </cell>
          <cell r="K344" t="str">
            <v>22.09.2015</v>
          </cell>
          <cell r="L344" t="str">
            <v>181350</v>
          </cell>
          <cell r="M344" t="str">
            <v>г.Остров</v>
          </cell>
          <cell r="N344" t="str">
            <v>г.Остров, 1 Мая ул., 16</v>
          </cell>
          <cell r="O344" t="str">
            <v>Аренда</v>
          </cell>
        </row>
        <row r="345">
          <cell r="A345" t="str">
            <v>4996</v>
          </cell>
          <cell r="B345" t="str">
            <v>5911-Пятерочка</v>
          </cell>
          <cell r="C345" t="str">
            <v>5911</v>
          </cell>
          <cell r="D345" t="str">
            <v>X500/13SZ4996</v>
          </cell>
          <cell r="E345" t="str">
            <v>E1008931</v>
          </cell>
          <cell r="F345" t="str">
            <v>ТС Пятерочка</v>
          </cell>
          <cell r="G345" t="str">
            <v>Северо-Запад</v>
          </cell>
          <cell r="H345" t="str">
            <v>Северо-Запад 2</v>
          </cell>
          <cell r="I345" t="str">
            <v>Кластер Северо-Запад 04 Новгород</v>
          </cell>
          <cell r="J345" t="str">
            <v>Новгородская обл.</v>
          </cell>
          <cell r="K345" t="str">
            <v>31.08.2015</v>
          </cell>
          <cell r="L345" t="str">
            <v>173020</v>
          </cell>
          <cell r="M345" t="str">
            <v>г.Великий Новгород</v>
          </cell>
          <cell r="N345" t="str">
            <v>г.Великий Новгород, Державина ул, 4 корп.1</v>
          </cell>
          <cell r="O345" t="str">
            <v>Аренда</v>
          </cell>
        </row>
        <row r="346">
          <cell r="A346" t="str">
            <v>4998</v>
          </cell>
          <cell r="B346" t="str">
            <v>5750-Пятерочка</v>
          </cell>
          <cell r="C346" t="str">
            <v>5750</v>
          </cell>
          <cell r="D346" t="str">
            <v>X500/13SZ4998</v>
          </cell>
          <cell r="E346" t="str">
            <v>E1008930</v>
          </cell>
          <cell r="F346" t="str">
            <v>ТС Пятерочка</v>
          </cell>
          <cell r="G346" t="str">
            <v>Северо-Запад</v>
          </cell>
          <cell r="H346" t="str">
            <v>Северо-Запад 2</v>
          </cell>
          <cell r="I346" t="str">
            <v>Кластер Северо-Запад 04 Новгород</v>
          </cell>
          <cell r="J346" t="str">
            <v>Новгородская обл.</v>
          </cell>
          <cell r="K346" t="str">
            <v>30.08.2015</v>
          </cell>
          <cell r="L346" t="str">
            <v>173023</v>
          </cell>
          <cell r="M346" t="str">
            <v>г.Великий Новгород</v>
          </cell>
          <cell r="N346" t="str">
            <v>г.Великий Новгород, Морозовская ул, 8</v>
          </cell>
          <cell r="O346" t="str">
            <v>Аренда</v>
          </cell>
        </row>
        <row r="347">
          <cell r="A347" t="str">
            <v>4999</v>
          </cell>
          <cell r="B347" t="str">
            <v>5916-Пятерочка</v>
          </cell>
          <cell r="C347" t="str">
            <v>5916</v>
          </cell>
          <cell r="D347" t="str">
            <v>X500/13SZ4999</v>
          </cell>
          <cell r="E347" t="str">
            <v>E1008898</v>
          </cell>
          <cell r="F347" t="str">
            <v>ТС Пятерочка</v>
          </cell>
          <cell r="G347" t="str">
            <v>Северо-Запад</v>
          </cell>
          <cell r="H347" t="str">
            <v>Северо-Запад 1</v>
          </cell>
          <cell r="I347" t="str">
            <v>Кластер Северо-Запад 16 Карелия</v>
          </cell>
          <cell r="J347" t="str">
            <v>Республика Карелия</v>
          </cell>
          <cell r="K347" t="str">
            <v>29.10.2015</v>
          </cell>
          <cell r="L347" t="str">
            <v>186004</v>
          </cell>
          <cell r="M347" t="str">
            <v>п.Ильинский</v>
          </cell>
          <cell r="N347" t="str">
            <v>п.Ильинский, Леселидзе ул, 77</v>
          </cell>
          <cell r="O347" t="str">
            <v>Аренда</v>
          </cell>
        </row>
        <row r="348">
          <cell r="A348" t="str">
            <v>5084</v>
          </cell>
          <cell r="B348" t="str">
            <v>097 - г.Тверь, Химинститута по</v>
          </cell>
          <cell r="C348" t="str">
            <v>97</v>
          </cell>
          <cell r="D348" t="str">
            <v>X500/13CT5084</v>
          </cell>
          <cell r="E348" t="str">
            <v>13CT5084</v>
          </cell>
          <cell r="F348" t="str">
            <v>ТС Пятерочка</v>
          </cell>
          <cell r="G348" t="str">
            <v>Северо-Запад</v>
          </cell>
          <cell r="H348" t="str">
            <v>Северо-Запад 2</v>
          </cell>
          <cell r="I348" t="str">
            <v>Кластер Северо-Запад 09 Тверь-Запад</v>
          </cell>
          <cell r="J348" t="str">
            <v>Тверская обл.</v>
          </cell>
          <cell r="K348" t="str">
            <v>08.07.2008</v>
          </cell>
          <cell r="L348" t="str">
            <v>170032</v>
          </cell>
          <cell r="M348" t="str">
            <v>г.Тверь</v>
          </cell>
          <cell r="N348" t="str">
            <v>г.Тверь, Химинститута п, 24</v>
          </cell>
          <cell r="O348" t="str">
            <v>Собственность</v>
          </cell>
        </row>
        <row r="349">
          <cell r="A349" t="str">
            <v>5283</v>
          </cell>
          <cell r="B349" t="str">
            <v>476-Пятерочка</v>
          </cell>
          <cell r="C349" t="str">
            <v>476</v>
          </cell>
          <cell r="D349" t="str">
            <v>X500/13CT5283</v>
          </cell>
          <cell r="E349" t="str">
            <v>13CT5283</v>
          </cell>
          <cell r="F349" t="str">
            <v>ТС Пятерочка</v>
          </cell>
          <cell r="G349" t="str">
            <v>Северо-Запад</v>
          </cell>
          <cell r="H349" t="str">
            <v>Северо-Запад 2</v>
          </cell>
          <cell r="I349" t="str">
            <v>Кластер Северо-Запад 08 Тверь-Восток</v>
          </cell>
          <cell r="J349" t="str">
            <v>Тверская обл.</v>
          </cell>
          <cell r="K349" t="str">
            <v>31.12.2007</v>
          </cell>
          <cell r="L349" t="str">
            <v>171506</v>
          </cell>
          <cell r="M349" t="str">
            <v>г.Кимры</v>
          </cell>
          <cell r="N349" t="str">
            <v>г.Кимры, Володарского ул., 10</v>
          </cell>
          <cell r="O349" t="str">
            <v>Аренда</v>
          </cell>
        </row>
        <row r="350">
          <cell r="A350" t="str">
            <v>5284</v>
          </cell>
          <cell r="B350" t="str">
            <v>477-Пятерочка</v>
          </cell>
          <cell r="C350" t="str">
            <v>477</v>
          </cell>
          <cell r="D350" t="str">
            <v>X500/13CT5284</v>
          </cell>
          <cell r="E350" t="str">
            <v>13CT5284</v>
          </cell>
          <cell r="F350" t="str">
            <v>ТС Пятерочка</v>
          </cell>
          <cell r="G350" t="str">
            <v>Северо-Запад</v>
          </cell>
          <cell r="H350" t="str">
            <v>Северо-Запад 2</v>
          </cell>
          <cell r="I350" t="str">
            <v>Кластер Северо-Запад 08 Тверь-Восток</v>
          </cell>
          <cell r="J350" t="str">
            <v>Тверская обл.</v>
          </cell>
          <cell r="K350" t="str">
            <v>31.12.2007</v>
          </cell>
          <cell r="L350" t="str">
            <v>171504</v>
          </cell>
          <cell r="M350" t="str">
            <v>г.Кимры</v>
          </cell>
          <cell r="N350" t="str">
            <v>г.Кимры, Чапаева ул., 22 А</v>
          </cell>
          <cell r="O350" t="str">
            <v>Аренда</v>
          </cell>
        </row>
        <row r="351">
          <cell r="A351" t="str">
            <v>5365</v>
          </cell>
          <cell r="B351" t="str">
            <v>275 - Лен. обл., п.Вырица, ул.</v>
          </cell>
          <cell r="C351" t="str">
            <v>275</v>
          </cell>
          <cell r="D351" t="str">
            <v>X500/13SZ5365</v>
          </cell>
          <cell r="E351" t="str">
            <v>13SZ5365</v>
          </cell>
          <cell r="F351" t="str">
            <v>ТС Пятерочка</v>
          </cell>
          <cell r="G351" t="str">
            <v>Северо-Запад</v>
          </cell>
          <cell r="H351" t="str">
            <v>Северо-Запад 2</v>
          </cell>
          <cell r="I351" t="str">
            <v>Кластер Северо-Запад 02 ЛО-Гатчина</v>
          </cell>
          <cell r="J351" t="str">
            <v>Ленинградская обл.</v>
          </cell>
          <cell r="K351" t="str">
            <v>28.10.2009</v>
          </cell>
          <cell r="L351" t="str">
            <v>188382</v>
          </cell>
          <cell r="M351" t="str">
            <v>гп.Вырица</v>
          </cell>
          <cell r="N351" t="str">
            <v>гп.Вырица, Андреевская ул, 25</v>
          </cell>
          <cell r="O351" t="str">
            <v>Собственность</v>
          </cell>
        </row>
        <row r="352">
          <cell r="A352" t="str">
            <v>5367</v>
          </cell>
          <cell r="B352" t="str">
            <v>696 - Пятерочка</v>
          </cell>
          <cell r="C352" t="str">
            <v>696</v>
          </cell>
          <cell r="D352" t="str">
            <v>X500/13SZ5367</v>
          </cell>
          <cell r="E352" t="str">
            <v>13SZ5367</v>
          </cell>
          <cell r="F352" t="str">
            <v>ТС Пятерочка</v>
          </cell>
          <cell r="G352" t="str">
            <v>Северо-Запад</v>
          </cell>
          <cell r="H352" t="str">
            <v>Северо-Запад 3</v>
          </cell>
          <cell r="I352" t="str">
            <v>Кластер Северо-Запад 17 ЛО-Сертолово</v>
          </cell>
          <cell r="J352" t="str">
            <v>г. Санкт-Петербург</v>
          </cell>
          <cell r="K352" t="str">
            <v>26.11.2009</v>
          </cell>
          <cell r="L352" t="str">
            <v>194362</v>
          </cell>
          <cell r="M352" t="str">
            <v>г.Санкт-Петербург, п.Парголово</v>
          </cell>
          <cell r="N352" t="str">
            <v>г.Санкт-Петербург, п.Парголово, Выборгское ш, 393</v>
          </cell>
          <cell r="O352" t="str">
            <v>Аренда</v>
          </cell>
        </row>
        <row r="353">
          <cell r="A353" t="str">
            <v>5372</v>
          </cell>
          <cell r="B353" t="str">
            <v>915 - г.Тверь, Можайского ул.,</v>
          </cell>
          <cell r="C353" t="str">
            <v>915</v>
          </cell>
          <cell r="D353" t="str">
            <v>X500/13CT5372</v>
          </cell>
          <cell r="E353" t="str">
            <v>13CT7330</v>
          </cell>
          <cell r="F353" t="str">
            <v>ТС Пятерочка</v>
          </cell>
          <cell r="G353" t="str">
            <v>Северо-Запад</v>
          </cell>
          <cell r="H353" t="str">
            <v>Северо-Запад 2</v>
          </cell>
          <cell r="I353" t="str">
            <v>Кластер Северо-Запад 09 Тверь-Запад</v>
          </cell>
          <cell r="J353" t="str">
            <v>Тверская обл.</v>
          </cell>
          <cell r="K353" t="str">
            <v>19.12.2008</v>
          </cell>
          <cell r="L353" t="str">
            <v>170030</v>
          </cell>
          <cell r="M353" t="str">
            <v>г.Тверь</v>
          </cell>
          <cell r="N353" t="str">
            <v>г.Тверь, Можайского ул., 71 1</v>
          </cell>
          <cell r="O353" t="str">
            <v>Собственность</v>
          </cell>
        </row>
        <row r="354">
          <cell r="A354" t="str">
            <v>5410</v>
          </cell>
          <cell r="B354" t="str">
            <v>002-Пятерочка ООО Агроторг</v>
          </cell>
          <cell r="C354" t="str">
            <v>2</v>
          </cell>
          <cell r="D354" t="str">
            <v>X500/13SZ5410</v>
          </cell>
          <cell r="E354" t="str">
            <v>13SZ5410</v>
          </cell>
          <cell r="F354" t="str">
            <v>ТС Пятерочка</v>
          </cell>
          <cell r="G354" t="str">
            <v>Северо-Запад</v>
          </cell>
          <cell r="H354" t="str">
            <v>Северо-Запад 3</v>
          </cell>
          <cell r="I354" t="str">
            <v>Кластер Северо-Запад 19 СПБ-Охта</v>
          </cell>
          <cell r="J354" t="str">
            <v>г. Санкт-Петербург</v>
          </cell>
          <cell r="K354" t="str">
            <v>25.03.2004</v>
          </cell>
          <cell r="L354" t="str">
            <v>195112</v>
          </cell>
          <cell r="M354" t="str">
            <v>г.Санкт-Петербург</v>
          </cell>
          <cell r="N354" t="str">
            <v>г.Санкт-Петербург, Новочеркасский пр-кт, 36</v>
          </cell>
          <cell r="O354" t="str">
            <v>Собственность</v>
          </cell>
        </row>
        <row r="355">
          <cell r="A355" t="str">
            <v>5412</v>
          </cell>
          <cell r="B355" t="str">
            <v>004 - г.Коммунар, Садовая ул.</v>
          </cell>
          <cell r="C355" t="str">
            <v>4</v>
          </cell>
          <cell r="D355" t="str">
            <v>X500/13SZ5412</v>
          </cell>
          <cell r="E355" t="str">
            <v>13SZ5412</v>
          </cell>
          <cell r="F355" t="str">
            <v>ТС Пятерочка</v>
          </cell>
          <cell r="G355" t="str">
            <v>Северо-Запад</v>
          </cell>
          <cell r="H355" t="str">
            <v>Северо-Запад 2</v>
          </cell>
          <cell r="I355" t="str">
            <v>Кластер Северо-Запад 02 ЛО-Гатчина</v>
          </cell>
          <cell r="J355" t="str">
            <v>Ленинградская обл.</v>
          </cell>
          <cell r="K355" t="str">
            <v>17.10.2003</v>
          </cell>
          <cell r="L355" t="str">
            <v>188320</v>
          </cell>
          <cell r="M355" t="str">
            <v>г.Коммунар</v>
          </cell>
          <cell r="N355" t="str">
            <v>г.Коммунар, Садовая ул., 3</v>
          </cell>
          <cell r="O355" t="str">
            <v>Аренда</v>
          </cell>
        </row>
        <row r="356">
          <cell r="A356" t="str">
            <v>5413</v>
          </cell>
          <cell r="B356" t="str">
            <v>006 - г.СПб, Звездная ул</v>
          </cell>
          <cell r="C356" t="str">
            <v>6</v>
          </cell>
          <cell r="D356" t="str">
            <v>X500/13SZ5413</v>
          </cell>
          <cell r="E356" t="str">
            <v>13SZ5413</v>
          </cell>
          <cell r="F356" t="str">
            <v>ТС Пятерочка</v>
          </cell>
          <cell r="G356" t="str">
            <v>Северо-Запад</v>
          </cell>
          <cell r="H356" t="str">
            <v>Северо-Запад 3</v>
          </cell>
          <cell r="I356" t="str">
            <v>Кластер Северо-Запад 13 СПБ Юго-Запад</v>
          </cell>
          <cell r="J356" t="str">
            <v>г. Санкт-Петербург</v>
          </cell>
          <cell r="K356" t="str">
            <v>09.09.2003</v>
          </cell>
          <cell r="L356" t="str">
            <v>196233</v>
          </cell>
          <cell r="M356" t="str">
            <v>г.Санкт-Петербург</v>
          </cell>
          <cell r="N356" t="str">
            <v>г.Санкт-Петербург, Звездная ул., 16</v>
          </cell>
          <cell r="O356" t="str">
            <v>Собственность</v>
          </cell>
        </row>
        <row r="357">
          <cell r="A357" t="str">
            <v>5414</v>
          </cell>
          <cell r="B357" t="str">
            <v>007 - г.Тосно, Ленина пр-т,</v>
          </cell>
          <cell r="C357" t="str">
            <v>7</v>
          </cell>
          <cell r="D357" t="str">
            <v>X500/13SZ5414</v>
          </cell>
          <cell r="E357" t="str">
            <v>13SZ5414</v>
          </cell>
          <cell r="F357" t="str">
            <v>ТС Пятерочка</v>
          </cell>
          <cell r="G357" t="str">
            <v>Северо-Запад</v>
          </cell>
          <cell r="H357" t="str">
            <v>Северо-Запад 3</v>
          </cell>
          <cell r="I357" t="str">
            <v>Кластер Северо-Запад 05 Тосно</v>
          </cell>
          <cell r="J357" t="str">
            <v>Ленинградская обл.</v>
          </cell>
          <cell r="K357" t="str">
            <v>24.10.2003</v>
          </cell>
          <cell r="L357" t="str">
            <v>187000</v>
          </cell>
          <cell r="M357" t="str">
            <v>г.Тосно</v>
          </cell>
          <cell r="N357" t="str">
            <v>г.Тосно, Ленина пр, 19</v>
          </cell>
          <cell r="O357" t="str">
            <v>Собственность</v>
          </cell>
        </row>
        <row r="358">
          <cell r="A358" t="str">
            <v>5415</v>
          </cell>
          <cell r="B358" t="str">
            <v>008-Пятерочка</v>
          </cell>
          <cell r="C358" t="str">
            <v>8</v>
          </cell>
          <cell r="D358" t="str">
            <v>X500/13SZ5415</v>
          </cell>
          <cell r="E358" t="str">
            <v>13SZ5415</v>
          </cell>
          <cell r="F358" t="str">
            <v>ТС Пятерочка</v>
          </cell>
          <cell r="G358" t="str">
            <v>Северо-Запад</v>
          </cell>
          <cell r="H358" t="str">
            <v>Северо-Запад 3</v>
          </cell>
          <cell r="I358" t="str">
            <v>Кластер Северо-Запад 14 СПБ-Центр</v>
          </cell>
          <cell r="J358" t="str">
            <v>г. Санкт-Петербург</v>
          </cell>
          <cell r="K358" t="str">
            <v>18.08.2003</v>
          </cell>
          <cell r="L358" t="str">
            <v>190121</v>
          </cell>
          <cell r="M358" t="str">
            <v>г.Санкт-Петербург</v>
          </cell>
          <cell r="N358" t="str">
            <v>г.Санкт-Петербург, Английский пр, 16 пом.8Н</v>
          </cell>
          <cell r="O358" t="str">
            <v>Аренда</v>
          </cell>
        </row>
        <row r="359">
          <cell r="A359" t="str">
            <v>5417</v>
          </cell>
          <cell r="B359" t="str">
            <v>010 - г.СПб, Шелгунова ул.,</v>
          </cell>
          <cell r="C359" t="str">
            <v>10</v>
          </cell>
          <cell r="D359" t="str">
            <v>X500/13SZ5417</v>
          </cell>
          <cell r="E359" t="str">
            <v>13SZ5417</v>
          </cell>
          <cell r="F359" t="str">
            <v>ТС Пятерочка</v>
          </cell>
          <cell r="G359" t="str">
            <v>Северо-Запад</v>
          </cell>
          <cell r="H359" t="str">
            <v>Северо-Запад 3</v>
          </cell>
          <cell r="I359" t="str">
            <v>Кластер Северо-Запад 19 СПБ-Охта</v>
          </cell>
          <cell r="J359" t="str">
            <v>г. Санкт-Петербург</v>
          </cell>
          <cell r="K359" t="str">
            <v>30.04.2003</v>
          </cell>
          <cell r="L359" t="str">
            <v>192174</v>
          </cell>
          <cell r="M359" t="str">
            <v>г.Санкт-Петербург</v>
          </cell>
          <cell r="N359" t="str">
            <v>г.Санкт-Петербург, Шелгунова ул., 12</v>
          </cell>
          <cell r="O359" t="str">
            <v>Аренда</v>
          </cell>
        </row>
        <row r="360">
          <cell r="A360" t="str">
            <v>5418</v>
          </cell>
          <cell r="B360" t="str">
            <v>011 - г.СПб, Тихорецкий пр.,</v>
          </cell>
          <cell r="C360" t="str">
            <v>11</v>
          </cell>
          <cell r="D360" t="str">
            <v>X500/13SZ5418</v>
          </cell>
          <cell r="E360" t="str">
            <v>13SZ5418</v>
          </cell>
          <cell r="F360" t="str">
            <v>ТС Пятерочка</v>
          </cell>
          <cell r="G360" t="str">
            <v>Северо-Запад</v>
          </cell>
          <cell r="H360" t="str">
            <v>Северо-Запад 3</v>
          </cell>
          <cell r="I360" t="str">
            <v>Кластер Северо-Запад 17 ЛО-Сертолово</v>
          </cell>
          <cell r="J360" t="str">
            <v>г. Санкт-Петербург</v>
          </cell>
          <cell r="K360" t="str">
            <v>31.05.2005</v>
          </cell>
          <cell r="L360" t="str">
            <v>194064</v>
          </cell>
          <cell r="M360" t="str">
            <v>г.Санкт-Петербург</v>
          </cell>
          <cell r="N360" t="str">
            <v>г.Санкт-Петербург, Тихорецкий пр, 10 1,п.1Н,л.А</v>
          </cell>
          <cell r="O360" t="str">
            <v>Собственность</v>
          </cell>
        </row>
        <row r="361">
          <cell r="A361" t="str">
            <v>5419</v>
          </cell>
          <cell r="B361" t="str">
            <v>012 - г.Кировск, Новая ул.,</v>
          </cell>
          <cell r="C361" t="str">
            <v>12</v>
          </cell>
          <cell r="D361" t="str">
            <v>X500/13SZ5419</v>
          </cell>
          <cell r="E361" t="str">
            <v>13SZ5419</v>
          </cell>
          <cell r="F361" t="str">
            <v>ТС Пятерочка</v>
          </cell>
          <cell r="G361" t="str">
            <v>Северо-Запад</v>
          </cell>
          <cell r="H361" t="str">
            <v>Северо-Запад 1</v>
          </cell>
          <cell r="I361" t="str">
            <v>Кластер Северо-Запад 18 Кировск</v>
          </cell>
          <cell r="J361" t="str">
            <v>Ленинградская обл.</v>
          </cell>
          <cell r="K361" t="str">
            <v>23.12.2003</v>
          </cell>
          <cell r="L361" t="str">
            <v>187340</v>
          </cell>
          <cell r="M361" t="str">
            <v>г.Кировск</v>
          </cell>
          <cell r="N361" t="str">
            <v>г.Кировск, Новая ул., 12</v>
          </cell>
          <cell r="O361" t="str">
            <v>Аренда</v>
          </cell>
        </row>
        <row r="362">
          <cell r="A362" t="str">
            <v>5420</v>
          </cell>
          <cell r="B362" t="str">
            <v>013 - г.СПб, Московский пр.,</v>
          </cell>
          <cell r="C362" t="str">
            <v>13</v>
          </cell>
          <cell r="D362" t="str">
            <v>X500/13SZ5420</v>
          </cell>
          <cell r="E362" t="str">
            <v>13SZ5420</v>
          </cell>
          <cell r="F362" t="str">
            <v>ТС Пятерочка</v>
          </cell>
          <cell r="G362" t="str">
            <v>Северо-Запад</v>
          </cell>
          <cell r="H362" t="str">
            <v>Северо-Запад 3</v>
          </cell>
          <cell r="I362" t="str">
            <v>Кластер Северо-Запад 13 СПБ Юго-Запад</v>
          </cell>
          <cell r="J362" t="str">
            <v>г. Санкт-Петербург</v>
          </cell>
          <cell r="K362" t="str">
            <v>30.12.2002</v>
          </cell>
          <cell r="L362" t="str">
            <v>196084</v>
          </cell>
          <cell r="M362" t="str">
            <v>г.Санкт-Петербург</v>
          </cell>
          <cell r="N362" t="str">
            <v>г.Санкт-Петербург, Московский пр, 109 3</v>
          </cell>
          <cell r="O362" t="str">
            <v>Аренда</v>
          </cell>
        </row>
        <row r="363">
          <cell r="A363" t="str">
            <v>5421</v>
          </cell>
          <cell r="B363" t="str">
            <v>014 - г.Спб, Купчинская ул.,</v>
          </cell>
          <cell r="C363" t="str">
            <v>14</v>
          </cell>
          <cell r="D363" t="str">
            <v>X500/13SZ5421</v>
          </cell>
          <cell r="E363" t="str">
            <v>13SZ5421</v>
          </cell>
          <cell r="F363" t="str">
            <v>ТС Пятерочка</v>
          </cell>
          <cell r="G363" t="str">
            <v>Северо-Запад</v>
          </cell>
          <cell r="H363" t="str">
            <v>Северо-Запад 3</v>
          </cell>
          <cell r="I363" t="str">
            <v>Кластер Северо-Запад 13 СПБ Юго-Запад</v>
          </cell>
          <cell r="J363" t="str">
            <v>г. Санкт-Петербург</v>
          </cell>
          <cell r="K363" t="str">
            <v>20.12.2002</v>
          </cell>
          <cell r="L363" t="str">
            <v>192284</v>
          </cell>
          <cell r="M363" t="str">
            <v>г.Санкт-Петербург</v>
          </cell>
          <cell r="N363" t="str">
            <v>г.Санкт-Петербург, Купчинская ул., 1/5</v>
          </cell>
          <cell r="O363" t="str">
            <v>Аренда</v>
          </cell>
        </row>
        <row r="364">
          <cell r="A364" t="str">
            <v>5422</v>
          </cell>
          <cell r="B364" t="str">
            <v>015 - г.Спб, Карпинского ул.,</v>
          </cell>
          <cell r="C364" t="str">
            <v>15</v>
          </cell>
          <cell r="D364" t="str">
            <v>X500/13SZ5422</v>
          </cell>
          <cell r="E364" t="str">
            <v>13SZ5422</v>
          </cell>
          <cell r="F364" t="str">
            <v>ТС Пятерочка</v>
          </cell>
          <cell r="G364" t="str">
            <v>Северо-Запад</v>
          </cell>
          <cell r="H364" t="str">
            <v>Северо-Запад 3</v>
          </cell>
          <cell r="I364" t="str">
            <v>Кластер Северо-Запад 19 СПБ-Охта</v>
          </cell>
          <cell r="J364" t="str">
            <v>г. Санкт-Петербург</v>
          </cell>
          <cell r="K364" t="str">
            <v>11.10.2002</v>
          </cell>
          <cell r="L364" t="str">
            <v>195252</v>
          </cell>
          <cell r="M364" t="str">
            <v>г.Санкт-Петербург</v>
          </cell>
          <cell r="N364" t="str">
            <v>г.Санкт-Петербург, Карпинского ул., 38 1</v>
          </cell>
          <cell r="O364" t="str">
            <v>Собственность</v>
          </cell>
        </row>
        <row r="365">
          <cell r="A365" t="str">
            <v>5423</v>
          </cell>
          <cell r="B365" t="str">
            <v>016 - г.СПб, Индустриальный пр</v>
          </cell>
          <cell r="C365" t="str">
            <v>16</v>
          </cell>
          <cell r="D365" t="str">
            <v>X500/13SZ5423</v>
          </cell>
          <cell r="E365" t="str">
            <v>13SZ5423</v>
          </cell>
          <cell r="F365" t="str">
            <v>ТС Пятерочка</v>
          </cell>
          <cell r="G365" t="str">
            <v>Северо-Запад</v>
          </cell>
          <cell r="H365" t="str">
            <v>Северо-Запад 1</v>
          </cell>
          <cell r="I365" t="str">
            <v>Кластер Северо-Запад 12 СПБ-ЛО-Всеволожс</v>
          </cell>
          <cell r="J365" t="str">
            <v>г. Санкт-Петербург</v>
          </cell>
          <cell r="K365" t="str">
            <v>17.08.2004</v>
          </cell>
          <cell r="L365" t="str">
            <v>195279</v>
          </cell>
          <cell r="M365" t="str">
            <v>г.Санкт-Петербург</v>
          </cell>
          <cell r="N365" t="str">
            <v>г.Санкт-Петербург, Индустриальный пр., 27</v>
          </cell>
          <cell r="O365" t="str">
            <v>Собственность</v>
          </cell>
        </row>
        <row r="366">
          <cell r="A366" t="str">
            <v>5424</v>
          </cell>
          <cell r="B366" t="str">
            <v>017 - г.СПб, Маршала Говорова</v>
          </cell>
          <cell r="C366" t="str">
            <v>17</v>
          </cell>
          <cell r="D366" t="str">
            <v>X500/13SZ5424</v>
          </cell>
          <cell r="E366" t="str">
            <v>13SZ5424</v>
          </cell>
          <cell r="F366" t="str">
            <v>ТС Пятерочка</v>
          </cell>
          <cell r="G366" t="str">
            <v>Северо-Запад</v>
          </cell>
          <cell r="H366" t="str">
            <v>Северо-Запад 3</v>
          </cell>
          <cell r="I366" t="str">
            <v>Кластер Северо-Запад 13 СПБ Юго-Запад</v>
          </cell>
          <cell r="J366" t="str">
            <v>г. Санкт-Петербург</v>
          </cell>
          <cell r="K366" t="str">
            <v>20.08.2002</v>
          </cell>
          <cell r="L366" t="str">
            <v>198188</v>
          </cell>
          <cell r="M366" t="str">
            <v>г.Санкт-Петербург</v>
          </cell>
          <cell r="N366" t="str">
            <v>г.Санкт-Петербург, Маршала Говорова ул., 16 2НА</v>
          </cell>
          <cell r="O366" t="str">
            <v>Собственность</v>
          </cell>
        </row>
        <row r="367">
          <cell r="A367" t="str">
            <v>5425</v>
          </cell>
          <cell r="B367" t="str">
            <v>018 - г.СПб, Кузнецовская ул.,</v>
          </cell>
          <cell r="C367" t="str">
            <v>18</v>
          </cell>
          <cell r="D367" t="str">
            <v>X500/13SZ5425</v>
          </cell>
          <cell r="E367" t="str">
            <v>13SZ5425</v>
          </cell>
          <cell r="F367" t="str">
            <v>ТС Пятерочка</v>
          </cell>
          <cell r="G367" t="str">
            <v>Северо-Запад</v>
          </cell>
          <cell r="H367" t="str">
            <v>Северо-Запад 3</v>
          </cell>
          <cell r="I367" t="str">
            <v>Кластер Северо-Запад 05 Тосно</v>
          </cell>
          <cell r="J367" t="str">
            <v>г. Санкт-Петербург</v>
          </cell>
          <cell r="K367" t="str">
            <v>26.11.2003</v>
          </cell>
          <cell r="L367" t="str">
            <v>196128</v>
          </cell>
          <cell r="M367" t="str">
            <v>г.Санкт-Петербург</v>
          </cell>
          <cell r="N367" t="str">
            <v>г.Санкт-Петербург, Кузнецовская ул., 11</v>
          </cell>
          <cell r="O367" t="str">
            <v>Собственность</v>
          </cell>
        </row>
        <row r="368">
          <cell r="A368" t="str">
            <v>5426</v>
          </cell>
          <cell r="B368" t="str">
            <v>019 - г.СПб, Витебский пр-т,</v>
          </cell>
          <cell r="C368" t="str">
            <v>19</v>
          </cell>
          <cell r="D368" t="str">
            <v>X500/13SZ5426</v>
          </cell>
          <cell r="E368" t="str">
            <v>13SZ5426</v>
          </cell>
          <cell r="F368" t="str">
            <v>ТС Пятерочка</v>
          </cell>
          <cell r="G368" t="str">
            <v>Северо-Запад</v>
          </cell>
          <cell r="H368" t="str">
            <v>Северо-Запад 3</v>
          </cell>
          <cell r="I368" t="str">
            <v>Кластер Северо-Запад 13 СПБ Юго-Запад</v>
          </cell>
          <cell r="J368" t="str">
            <v>г. Санкт-Петербург</v>
          </cell>
          <cell r="K368" t="str">
            <v>31.05.2002</v>
          </cell>
          <cell r="L368" t="str">
            <v>196244</v>
          </cell>
          <cell r="M368" t="str">
            <v>г.Санкт-Петербург</v>
          </cell>
          <cell r="N368" t="str">
            <v>г.Санкт-Петербург, Витебский пр, 41</v>
          </cell>
          <cell r="O368" t="str">
            <v>Аренда</v>
          </cell>
        </row>
        <row r="369">
          <cell r="A369" t="str">
            <v>5427</v>
          </cell>
          <cell r="B369" t="str">
            <v>020 - г.СПб, Пловдивская ул.</v>
          </cell>
          <cell r="C369" t="str">
            <v>20</v>
          </cell>
          <cell r="D369" t="str">
            <v>X500/13SZ5427</v>
          </cell>
          <cell r="E369" t="str">
            <v>13SZ5427</v>
          </cell>
          <cell r="F369" t="str">
            <v>ТС Пятерочка</v>
          </cell>
          <cell r="G369" t="str">
            <v>Северо-Запад</v>
          </cell>
          <cell r="H369" t="str">
            <v>Северо-Запад 3</v>
          </cell>
          <cell r="I369" t="str">
            <v>Кластер Северо-Запад 13 СПБ Юго-Запад</v>
          </cell>
          <cell r="J369" t="str">
            <v>г. Санкт-Петербург</v>
          </cell>
          <cell r="K369" t="str">
            <v>13.12.2002</v>
          </cell>
          <cell r="L369" t="str">
            <v>192281</v>
          </cell>
          <cell r="M369" t="str">
            <v>г.Санкт-Петербург</v>
          </cell>
          <cell r="N369" t="str">
            <v>г.Санкт-Петербург, Пловдивская ул., 9 л.А</v>
          </cell>
          <cell r="O369" t="str">
            <v>Собственность</v>
          </cell>
        </row>
        <row r="370">
          <cell r="A370" t="str">
            <v>5428</v>
          </cell>
          <cell r="B370" t="str">
            <v>021 - г.СПб, Будапештская ул.</v>
          </cell>
          <cell r="C370" t="str">
            <v>21</v>
          </cell>
          <cell r="D370" t="str">
            <v>X500/13SZ5428</v>
          </cell>
          <cell r="E370" t="str">
            <v>13SZ5428</v>
          </cell>
          <cell r="F370" t="str">
            <v>ТС Пятерочка</v>
          </cell>
          <cell r="G370" t="str">
            <v>Северо-Запад</v>
          </cell>
          <cell r="H370" t="str">
            <v>Северо-Запад 3</v>
          </cell>
          <cell r="I370" t="str">
            <v>Кластер Северо-Запад 13 СПБ Юго-Запад</v>
          </cell>
          <cell r="J370" t="str">
            <v>г. Санкт-Петербург</v>
          </cell>
          <cell r="K370" t="str">
            <v>21.04.2002</v>
          </cell>
          <cell r="L370" t="str">
            <v>192212</v>
          </cell>
          <cell r="M370" t="str">
            <v>г.Санкт-Петербург</v>
          </cell>
          <cell r="N370" t="str">
            <v>г.Санкт-Петербург, Будапештская ул., 33</v>
          </cell>
          <cell r="O370" t="str">
            <v>Собственность/Аренда</v>
          </cell>
        </row>
        <row r="371">
          <cell r="A371" t="str">
            <v>5429</v>
          </cell>
          <cell r="B371" t="str">
            <v>023 - г.СПб, Костюшко ул.,</v>
          </cell>
          <cell r="C371" t="str">
            <v>23</v>
          </cell>
          <cell r="D371" t="str">
            <v>X500/13SZ5429</v>
          </cell>
          <cell r="E371" t="str">
            <v>13SZ5429</v>
          </cell>
          <cell r="F371" t="str">
            <v>ТС Пятерочка</v>
          </cell>
          <cell r="G371" t="str">
            <v>Северо-Запад</v>
          </cell>
          <cell r="H371" t="str">
            <v>Северо-Запад 3</v>
          </cell>
          <cell r="I371" t="str">
            <v>Кластер Северо-Запад 05 Тосно</v>
          </cell>
          <cell r="J371" t="str">
            <v>г. Санкт-Петербург</v>
          </cell>
          <cell r="K371" t="str">
            <v>10.02.2004</v>
          </cell>
          <cell r="L371" t="str">
            <v>196240</v>
          </cell>
          <cell r="M371" t="str">
            <v>г.Санкт-Петербург</v>
          </cell>
          <cell r="N371" t="str">
            <v>г.Санкт-Петербург, Костюшко ул., 38</v>
          </cell>
          <cell r="O371" t="str">
            <v>Аренда</v>
          </cell>
        </row>
        <row r="372">
          <cell r="A372" t="str">
            <v>5430</v>
          </cell>
          <cell r="B372" t="str">
            <v>024 - г.СПб, Полюстровский пр-</v>
          </cell>
          <cell r="C372" t="str">
            <v>24</v>
          </cell>
          <cell r="D372" t="str">
            <v>X500/13SZ5430</v>
          </cell>
          <cell r="E372" t="str">
            <v>13SZ5430</v>
          </cell>
          <cell r="F372" t="str">
            <v>ТС Пятерочка</v>
          </cell>
          <cell r="G372" t="str">
            <v>Северо-Запад</v>
          </cell>
          <cell r="H372" t="str">
            <v>Северо-Запад 3</v>
          </cell>
          <cell r="I372" t="str">
            <v>Кластер Северо-Запад 19 СПБ-Охта</v>
          </cell>
          <cell r="J372" t="str">
            <v>г. Санкт-Петербург</v>
          </cell>
          <cell r="K372" t="str">
            <v>28.02.2002</v>
          </cell>
          <cell r="L372" t="str">
            <v>195197</v>
          </cell>
          <cell r="M372" t="str">
            <v>г.Санкт-Петербург</v>
          </cell>
          <cell r="N372" t="str">
            <v>г.Санкт-Петербург, Полюстровский пр, 3 л.А,п.4-11</v>
          </cell>
          <cell r="O372" t="str">
            <v>Аренда</v>
          </cell>
        </row>
        <row r="373">
          <cell r="A373" t="str">
            <v>5431</v>
          </cell>
          <cell r="B373" t="str">
            <v>025 - г.СПб, Гражданский пр-т</v>
          </cell>
          <cell r="C373" t="str">
            <v>25</v>
          </cell>
          <cell r="D373" t="str">
            <v>X500/13SZ5431</v>
          </cell>
          <cell r="E373" t="str">
            <v>13SZ5431</v>
          </cell>
          <cell r="F373" t="str">
            <v>ТС Пятерочка</v>
          </cell>
          <cell r="G373" t="str">
            <v>Северо-Запад</v>
          </cell>
          <cell r="H373" t="str">
            <v>Северо-Запад 3</v>
          </cell>
          <cell r="I373" t="str">
            <v>Кластер Северо-Запад 17 ЛО-Сертолово</v>
          </cell>
          <cell r="J373" t="str">
            <v>г. Санкт-Петербург</v>
          </cell>
          <cell r="K373" t="str">
            <v>06.03.2002</v>
          </cell>
          <cell r="L373" t="str">
            <v>195256</v>
          </cell>
          <cell r="M373" t="str">
            <v>г.Санкт-Петербург</v>
          </cell>
          <cell r="N373" t="str">
            <v>г.Санкт-Петербург, Гражданский пр., 105</v>
          </cell>
          <cell r="O373" t="str">
            <v>Аренда</v>
          </cell>
        </row>
        <row r="374">
          <cell r="A374" t="str">
            <v>5432</v>
          </cell>
          <cell r="B374" t="str">
            <v>026 - г.СПб, Орджоникидзе ул.</v>
          </cell>
          <cell r="C374" t="str">
            <v>26</v>
          </cell>
          <cell r="D374" t="str">
            <v>X500/13SZ5432</v>
          </cell>
          <cell r="E374" t="str">
            <v>13SZ5432</v>
          </cell>
          <cell r="F374" t="str">
            <v>ТС Пятерочка</v>
          </cell>
          <cell r="G374" t="str">
            <v>Северо-Запад</v>
          </cell>
          <cell r="H374" t="str">
            <v>Северо-Запад 3</v>
          </cell>
          <cell r="I374" t="str">
            <v>Кластер Северо-Запад 13 СПБ Юго-Запад</v>
          </cell>
          <cell r="J374" t="str">
            <v>г. Санкт-Петербург</v>
          </cell>
          <cell r="K374" t="str">
            <v>05.05.2002</v>
          </cell>
          <cell r="L374" t="str">
            <v>196233</v>
          </cell>
          <cell r="M374" t="str">
            <v>г.Санкт-Петербург</v>
          </cell>
          <cell r="N374" t="str">
            <v>г.Санкт-Петербург, Орджоникидзе ул., 61</v>
          </cell>
          <cell r="O374" t="str">
            <v>Собственность</v>
          </cell>
        </row>
        <row r="375">
          <cell r="A375" t="str">
            <v>5433</v>
          </cell>
          <cell r="B375" t="str">
            <v>027 - г.Сестрорецк, Приморское</v>
          </cell>
          <cell r="C375" t="str">
            <v>27</v>
          </cell>
          <cell r="D375" t="str">
            <v>X500/13SZ5433</v>
          </cell>
          <cell r="E375" t="str">
            <v>13SZ5433</v>
          </cell>
          <cell r="F375" t="str">
            <v>ТС Пятерочка</v>
          </cell>
          <cell r="G375" t="str">
            <v>Северо-Запад</v>
          </cell>
          <cell r="H375" t="str">
            <v>Северо-Запад 3</v>
          </cell>
          <cell r="I375" t="str">
            <v>Кластер Северо-Запад 11 СПБ-ЛО-Выборг</v>
          </cell>
          <cell r="J375" t="str">
            <v>г. Санкт-Петербург</v>
          </cell>
          <cell r="K375" t="str">
            <v>25.04.2002</v>
          </cell>
          <cell r="L375" t="str">
            <v>197706</v>
          </cell>
          <cell r="M375" t="str">
            <v>г.Сестрорецк</v>
          </cell>
          <cell r="N375" t="str">
            <v>г.Сестрорецк, Приморское ш., 348</v>
          </cell>
          <cell r="O375" t="str">
            <v>Собственность</v>
          </cell>
        </row>
        <row r="376">
          <cell r="A376" t="str">
            <v>5434</v>
          </cell>
          <cell r="B376" t="str">
            <v>028 - г.СПб, Краснопутиловская</v>
          </cell>
          <cell r="C376" t="str">
            <v>28</v>
          </cell>
          <cell r="D376" t="str">
            <v>X500/13SZ5434</v>
          </cell>
          <cell r="E376" t="str">
            <v>13SZ5434</v>
          </cell>
          <cell r="F376" t="str">
            <v>ТС Пятерочка</v>
          </cell>
          <cell r="G376" t="str">
            <v>Северо-Запад</v>
          </cell>
          <cell r="H376" t="str">
            <v>Северо-Запад 3</v>
          </cell>
          <cell r="I376" t="str">
            <v>Кластер Северо-Запад 05 Тосно</v>
          </cell>
          <cell r="J376" t="str">
            <v>г. Санкт-Петербург</v>
          </cell>
          <cell r="K376" t="str">
            <v>12.10.2001</v>
          </cell>
          <cell r="L376" t="str">
            <v>196247</v>
          </cell>
          <cell r="M376" t="str">
            <v>г.Санкт-Петербург</v>
          </cell>
          <cell r="N376" t="str">
            <v>г.Санкт-Петербург, Краснопутиловская ул., 66</v>
          </cell>
          <cell r="O376" t="str">
            <v>Собственность</v>
          </cell>
        </row>
        <row r="377">
          <cell r="A377" t="str">
            <v>5435</v>
          </cell>
          <cell r="B377" t="str">
            <v>030 - г.СПб, Авиаконструкторов</v>
          </cell>
          <cell r="C377" t="str">
            <v>30</v>
          </cell>
          <cell r="D377" t="str">
            <v>X500/13SZ5435</v>
          </cell>
          <cell r="E377" t="str">
            <v>13SZ5435</v>
          </cell>
          <cell r="F377" t="str">
            <v>ТС Пятерочка</v>
          </cell>
          <cell r="G377" t="str">
            <v>Северо-Запад</v>
          </cell>
          <cell r="H377" t="str">
            <v>Северо-Запад 3</v>
          </cell>
          <cell r="I377" t="str">
            <v>Кластер Северо-Запад 14 СПБ-Центр</v>
          </cell>
          <cell r="J377" t="str">
            <v>г. Санкт-Петербург</v>
          </cell>
          <cell r="K377" t="str">
            <v>01.04.2002</v>
          </cell>
          <cell r="L377" t="str">
            <v>197373</v>
          </cell>
          <cell r="M377" t="str">
            <v>г.Санкт-Петербург</v>
          </cell>
          <cell r="N377" t="str">
            <v>г.Санкт-Петербург, Авиаконструкторов пр, 10</v>
          </cell>
          <cell r="O377" t="str">
            <v>Собственность</v>
          </cell>
        </row>
        <row r="378">
          <cell r="A378" t="str">
            <v>5437</v>
          </cell>
          <cell r="B378" t="str">
            <v>032 - г.СПб, Купчинская ул.,</v>
          </cell>
          <cell r="C378" t="str">
            <v>32</v>
          </cell>
          <cell r="D378" t="str">
            <v>X500/13SZ5437</v>
          </cell>
          <cell r="E378" t="str">
            <v>13SZ5437</v>
          </cell>
          <cell r="F378" t="str">
            <v>ТС Пятерочка</v>
          </cell>
          <cell r="G378" t="str">
            <v>Северо-Запад</v>
          </cell>
          <cell r="H378" t="str">
            <v>Северо-Запад 1</v>
          </cell>
          <cell r="I378" t="str">
            <v>Кластер Северо-Запад 18 Кировск</v>
          </cell>
          <cell r="J378" t="str">
            <v>г. Санкт-Петербург</v>
          </cell>
          <cell r="K378" t="str">
            <v>06.09.2004</v>
          </cell>
          <cell r="L378" t="str">
            <v>192283</v>
          </cell>
          <cell r="M378" t="str">
            <v>г.Санкт-Петербург</v>
          </cell>
          <cell r="N378" t="str">
            <v>г.Санкт-Петербург, Купчинская ул., 32</v>
          </cell>
          <cell r="O378" t="str">
            <v>Аренда</v>
          </cell>
        </row>
        <row r="379">
          <cell r="A379" t="str">
            <v>5438</v>
          </cell>
          <cell r="B379" t="str">
            <v>033 - г.Ломоносов, Ораниенбаум</v>
          </cell>
          <cell r="C379" t="str">
            <v>33</v>
          </cell>
          <cell r="D379" t="str">
            <v>X500/13SZ5438</v>
          </cell>
          <cell r="E379" t="str">
            <v>13SZ5438</v>
          </cell>
          <cell r="F379" t="str">
            <v>ТС Пятерочка</v>
          </cell>
          <cell r="G379" t="str">
            <v>Северо-Запад</v>
          </cell>
          <cell r="H379" t="str">
            <v>Северо-Запад 3</v>
          </cell>
          <cell r="I379" t="str">
            <v>Кластер Северо-Запад 10 СПБ-ЛО-Петергоф</v>
          </cell>
          <cell r="J379" t="str">
            <v>г. Санкт-Петербург</v>
          </cell>
          <cell r="K379" t="str">
            <v>17.12.2001</v>
          </cell>
          <cell r="L379" t="str">
            <v>198412</v>
          </cell>
          <cell r="M379" t="str">
            <v>г.Ломоносов</v>
          </cell>
          <cell r="N379" t="str">
            <v>г.Ломоносов, Ораниенбаумский пр, 39</v>
          </cell>
          <cell r="O379" t="str">
            <v>Аренда</v>
          </cell>
        </row>
        <row r="380">
          <cell r="A380" t="str">
            <v>5439</v>
          </cell>
          <cell r="B380" t="str">
            <v>034 - г.СПб, Верности ул.,</v>
          </cell>
          <cell r="C380" t="str">
            <v>34</v>
          </cell>
          <cell r="D380" t="str">
            <v>X500/13SZ5439</v>
          </cell>
          <cell r="E380" t="str">
            <v>13SZ5439</v>
          </cell>
          <cell r="F380" t="str">
            <v>ТС Пятерочка</v>
          </cell>
          <cell r="G380" t="str">
            <v>Северо-Запад</v>
          </cell>
          <cell r="H380" t="str">
            <v>Северо-Запад 3</v>
          </cell>
          <cell r="I380" t="str">
            <v>Кластер Северо-Запад 19 СПБ-Охта</v>
          </cell>
          <cell r="J380" t="str">
            <v>г. Санкт-Петербург</v>
          </cell>
          <cell r="K380" t="str">
            <v>21.12.2001</v>
          </cell>
          <cell r="L380" t="str">
            <v>195256</v>
          </cell>
          <cell r="M380" t="str">
            <v>г.Санкт-Петербург</v>
          </cell>
          <cell r="N380" t="str">
            <v>г.Санкт-Петербург, Верности ул., 10</v>
          </cell>
          <cell r="O380" t="str">
            <v>Аренда</v>
          </cell>
        </row>
        <row r="381">
          <cell r="A381" t="str">
            <v>5440</v>
          </cell>
          <cell r="B381" t="str">
            <v>035 - г.Колпино, Павловская ул</v>
          </cell>
          <cell r="C381" t="str">
            <v>35</v>
          </cell>
          <cell r="D381" t="str">
            <v>X500/13SZ5440</v>
          </cell>
          <cell r="E381" t="str">
            <v>13SZ5440</v>
          </cell>
          <cell r="F381" t="str">
            <v>ТС Пятерочка</v>
          </cell>
          <cell r="G381" t="str">
            <v>Северо-Запад</v>
          </cell>
          <cell r="H381" t="str">
            <v>Северо-Запад 1</v>
          </cell>
          <cell r="I381" t="str">
            <v>Кластер Северо-Запад 18 Кировск</v>
          </cell>
          <cell r="J381" t="str">
            <v>г. Санкт-Петербург</v>
          </cell>
          <cell r="K381" t="str">
            <v>28.09.2001</v>
          </cell>
          <cell r="L381" t="str">
            <v>196650</v>
          </cell>
          <cell r="M381" t="str">
            <v>г.Колпино</v>
          </cell>
          <cell r="N381" t="str">
            <v>г.Колпино, Павловская ул., 82</v>
          </cell>
          <cell r="O381" t="str">
            <v>Аренда</v>
          </cell>
        </row>
        <row r="382">
          <cell r="A382" t="str">
            <v>5441</v>
          </cell>
          <cell r="B382" t="str">
            <v>36-Пятерочка</v>
          </cell>
          <cell r="C382" t="str">
            <v>36</v>
          </cell>
          <cell r="D382" t="str">
            <v>X500/13SZ5441</v>
          </cell>
          <cell r="E382" t="str">
            <v>13SZ5441</v>
          </cell>
          <cell r="F382" t="str">
            <v>ТС Пятерочка</v>
          </cell>
          <cell r="G382" t="str">
            <v>Северо-Запад</v>
          </cell>
          <cell r="H382" t="str">
            <v>Северо-Запад 3</v>
          </cell>
          <cell r="I382" t="str">
            <v>Кластер Северо-Запад 11 СПБ-ЛО-Выборг</v>
          </cell>
          <cell r="J382" t="str">
            <v>г. Санкт-Петербург</v>
          </cell>
          <cell r="K382" t="str">
            <v>21.12.2001</v>
          </cell>
          <cell r="L382" t="str">
            <v>197760</v>
          </cell>
          <cell r="M382" t="str">
            <v>г.Кронштадт</v>
          </cell>
          <cell r="N382" t="str">
            <v>г.Кронштадт, Ленина пр-кт, 8 лит.А,п.1Н</v>
          </cell>
          <cell r="O382" t="str">
            <v>Аренда</v>
          </cell>
        </row>
        <row r="383">
          <cell r="A383" t="str">
            <v>5442</v>
          </cell>
          <cell r="B383" t="str">
            <v>037 - г.Красное село, Ленина п</v>
          </cell>
          <cell r="C383" t="str">
            <v>37</v>
          </cell>
          <cell r="D383" t="str">
            <v>X500/13SZ5442</v>
          </cell>
          <cell r="E383" t="str">
            <v>13SZ5442</v>
          </cell>
          <cell r="F383" t="str">
            <v>ТС Пятерочка</v>
          </cell>
          <cell r="G383" t="str">
            <v>Северо-Запад</v>
          </cell>
          <cell r="H383" t="str">
            <v>Северо-Запад 3</v>
          </cell>
          <cell r="I383" t="str">
            <v>Кластер Северо-Запад 10 СПБ-ЛО-Петергоф</v>
          </cell>
          <cell r="J383" t="str">
            <v>г. Санкт-Петербург</v>
          </cell>
          <cell r="K383" t="str">
            <v>23.11.2001</v>
          </cell>
          <cell r="L383" t="str">
            <v>198320</v>
          </cell>
          <cell r="M383" t="str">
            <v>г.Красное Село</v>
          </cell>
          <cell r="N383" t="str">
            <v>г.Красное Село, Ленина пр-кт, 85 ЛИТ.А П.1-</v>
          </cell>
          <cell r="O383" t="str">
            <v>Собственность</v>
          </cell>
        </row>
        <row r="384">
          <cell r="A384" t="str">
            <v>5443</v>
          </cell>
          <cell r="B384" t="str">
            <v>038 - г.Колпино, Пролетарская</v>
          </cell>
          <cell r="C384" t="str">
            <v>38</v>
          </cell>
          <cell r="D384" t="str">
            <v>X500/13SZ5443</v>
          </cell>
          <cell r="E384" t="str">
            <v>13SZ5443</v>
          </cell>
          <cell r="F384" t="str">
            <v>ТС Пятерочка</v>
          </cell>
          <cell r="G384" t="str">
            <v>Северо-Запад</v>
          </cell>
          <cell r="H384" t="str">
            <v>Северо-Запад 1</v>
          </cell>
          <cell r="I384" t="str">
            <v>Кластер Северо-Запад 18 Кировск</v>
          </cell>
          <cell r="J384" t="str">
            <v>г. Санкт-Петербург</v>
          </cell>
          <cell r="K384" t="str">
            <v>14.04.2004</v>
          </cell>
          <cell r="L384" t="str">
            <v>196657</v>
          </cell>
          <cell r="M384" t="str">
            <v>г.Колпино</v>
          </cell>
          <cell r="N384" t="str">
            <v>г.Колпино, Пролетарская ул., 60</v>
          </cell>
          <cell r="O384" t="str">
            <v>Аренда</v>
          </cell>
        </row>
        <row r="385">
          <cell r="A385" t="str">
            <v>5444</v>
          </cell>
          <cell r="B385" t="str">
            <v>039 - г.СПб, М. Тореза пр-т,</v>
          </cell>
          <cell r="C385" t="str">
            <v>39</v>
          </cell>
          <cell r="D385" t="str">
            <v>X500/13SZ5444</v>
          </cell>
          <cell r="E385" t="str">
            <v>13SZ5444</v>
          </cell>
          <cell r="F385" t="str">
            <v>ТС Пятерочка</v>
          </cell>
          <cell r="G385" t="str">
            <v>Северо-Запад</v>
          </cell>
          <cell r="H385" t="str">
            <v>Северо-Запад 3</v>
          </cell>
          <cell r="I385" t="str">
            <v>Кластер Северо-Запад 17 ЛО-Сертолово</v>
          </cell>
          <cell r="J385" t="str">
            <v>г. Санкт-Петербург</v>
          </cell>
          <cell r="K385" t="str">
            <v>14.08.2001</v>
          </cell>
          <cell r="L385" t="str">
            <v>194021</v>
          </cell>
          <cell r="M385" t="str">
            <v>г.Санкт-Петербург</v>
          </cell>
          <cell r="N385" t="str">
            <v>г.Санкт-Петербург, Тореза пр-кт, 2</v>
          </cell>
          <cell r="O385" t="str">
            <v>Собственность</v>
          </cell>
        </row>
        <row r="386">
          <cell r="A386" t="str">
            <v>5445</v>
          </cell>
          <cell r="B386" t="str">
            <v>040 - г.СПб, Новоизмайловский</v>
          </cell>
          <cell r="C386" t="str">
            <v>40</v>
          </cell>
          <cell r="D386" t="str">
            <v>X500/13SZ5445</v>
          </cell>
          <cell r="E386" t="str">
            <v>13SZ5445</v>
          </cell>
          <cell r="F386" t="str">
            <v>ТС Пятерочка</v>
          </cell>
          <cell r="G386" t="str">
            <v>Северо-Запад</v>
          </cell>
          <cell r="H386" t="str">
            <v>Северо-Запад 3</v>
          </cell>
          <cell r="I386" t="str">
            <v>Кластер Северо-Запад 05 Тосно</v>
          </cell>
          <cell r="J386" t="str">
            <v>г. Санкт-Петербург</v>
          </cell>
          <cell r="K386" t="str">
            <v>31.10.2001</v>
          </cell>
          <cell r="L386" t="str">
            <v>196191</v>
          </cell>
          <cell r="M386" t="str">
            <v>г.Санкт-Петербург</v>
          </cell>
          <cell r="N386" t="str">
            <v>г.Санкт-Петербург, Новоизмайловский п..., 40,к.2, лит.А,п.1Н</v>
          </cell>
          <cell r="O386" t="str">
            <v>Аренда</v>
          </cell>
        </row>
        <row r="387">
          <cell r="A387" t="str">
            <v>5446</v>
          </cell>
          <cell r="B387" t="str">
            <v>042 - г.СПб, Народная ул.</v>
          </cell>
          <cell r="C387" t="str">
            <v>42</v>
          </cell>
          <cell r="D387" t="str">
            <v>X500/13SZ5446</v>
          </cell>
          <cell r="E387" t="str">
            <v>13SZ5446</v>
          </cell>
          <cell r="F387" t="str">
            <v>ТС Пятерочка</v>
          </cell>
          <cell r="G387" t="str">
            <v>Северо-Запад</v>
          </cell>
          <cell r="H387" t="str">
            <v>Северо-Запад 1</v>
          </cell>
          <cell r="I387" t="str">
            <v>Кластер Северо-Запад 18 Кировск</v>
          </cell>
          <cell r="J387" t="str">
            <v>г. Санкт-Петербург</v>
          </cell>
          <cell r="K387" t="str">
            <v>29.08.2001</v>
          </cell>
          <cell r="L387" t="str">
            <v>193079</v>
          </cell>
          <cell r="M387" t="str">
            <v>г.Санкт-Петербург</v>
          </cell>
          <cell r="N387" t="str">
            <v>г.Санкт-Петербург, Народная ул., 16</v>
          </cell>
          <cell r="O387" t="str">
            <v>Собственность</v>
          </cell>
        </row>
        <row r="388">
          <cell r="A388" t="str">
            <v>5447</v>
          </cell>
          <cell r="B388" t="str">
            <v>043 - г.Ломоносов, Александров</v>
          </cell>
          <cell r="C388" t="str">
            <v>43</v>
          </cell>
          <cell r="D388" t="str">
            <v>X500/13SZ5447</v>
          </cell>
          <cell r="E388" t="str">
            <v>13SZ5447</v>
          </cell>
          <cell r="F388" t="str">
            <v>ТС Пятерочка</v>
          </cell>
          <cell r="G388" t="str">
            <v>Северо-Запад</v>
          </cell>
          <cell r="H388" t="str">
            <v>Северо-Запад 3</v>
          </cell>
          <cell r="I388" t="str">
            <v>Кластер Северо-Запад 10 СПБ-ЛО-Петергоф</v>
          </cell>
          <cell r="J388" t="str">
            <v>г. Санкт-Петербург</v>
          </cell>
          <cell r="K388" t="str">
            <v>22.08.2001</v>
          </cell>
          <cell r="L388" t="str">
            <v>198412</v>
          </cell>
          <cell r="M388" t="str">
            <v>г.Ломоносов</v>
          </cell>
          <cell r="N388" t="str">
            <v>г.Ломоносов, Александровская ул., 28</v>
          </cell>
          <cell r="O388" t="str">
            <v>Собственность</v>
          </cell>
        </row>
        <row r="389">
          <cell r="A389" t="str">
            <v>5448</v>
          </cell>
          <cell r="B389" t="str">
            <v>044 - г.СПб, Культуры пр-т,</v>
          </cell>
          <cell r="C389" t="str">
            <v>44</v>
          </cell>
          <cell r="D389" t="str">
            <v>X500/13SZ5448</v>
          </cell>
          <cell r="E389" t="str">
            <v>13SZ5448</v>
          </cell>
          <cell r="F389" t="str">
            <v>ТС Пятерочка</v>
          </cell>
          <cell r="G389" t="str">
            <v>Северо-Запад</v>
          </cell>
          <cell r="H389" t="str">
            <v>Северо-Запад 3</v>
          </cell>
          <cell r="I389" t="str">
            <v>Кластер Северо-Запад 17 ЛО-Сертолово</v>
          </cell>
          <cell r="J389" t="str">
            <v>г. Санкт-Петербург</v>
          </cell>
          <cell r="K389" t="str">
            <v>04.12.2001</v>
          </cell>
          <cell r="L389" t="str">
            <v>195276</v>
          </cell>
          <cell r="M389" t="str">
            <v>г.Санкт-Петербург</v>
          </cell>
          <cell r="N389" t="str">
            <v>г.Санкт-Петербург, Культуры пр, 25</v>
          </cell>
          <cell r="O389" t="str">
            <v>Аренда</v>
          </cell>
        </row>
        <row r="390">
          <cell r="A390" t="str">
            <v>5450</v>
          </cell>
          <cell r="B390" t="str">
            <v>046-Пятерочка</v>
          </cell>
          <cell r="C390" t="str">
            <v>46</v>
          </cell>
          <cell r="D390" t="str">
            <v>X500/13SZ5450</v>
          </cell>
          <cell r="E390" t="str">
            <v>13SZ5450</v>
          </cell>
          <cell r="F390" t="str">
            <v>ТС Пятерочка</v>
          </cell>
          <cell r="G390" t="str">
            <v>Северо-Запад</v>
          </cell>
          <cell r="H390" t="str">
            <v>Северо-Запад 3</v>
          </cell>
          <cell r="I390" t="str">
            <v>Кластер Северо-Запад 19 СПБ-Охта</v>
          </cell>
          <cell r="J390" t="str">
            <v>г. Санкт-Петербург</v>
          </cell>
          <cell r="K390" t="str">
            <v>06.07.2001</v>
          </cell>
          <cell r="L390" t="str">
            <v>192241</v>
          </cell>
          <cell r="M390" t="str">
            <v>г.Санкт-Петербург</v>
          </cell>
          <cell r="N390" t="str">
            <v>г.Санкт-Петербург, Пражская ул., 35</v>
          </cell>
          <cell r="O390" t="str">
            <v>Собственность</v>
          </cell>
        </row>
        <row r="391">
          <cell r="A391" t="str">
            <v>5451</v>
          </cell>
          <cell r="B391" t="str">
            <v>047 - г.СПб, Нарвский пр-т,</v>
          </cell>
          <cell r="C391" t="str">
            <v>47</v>
          </cell>
          <cell r="D391" t="str">
            <v>X500/13SZ5451</v>
          </cell>
          <cell r="E391" t="str">
            <v>13SZ5451</v>
          </cell>
          <cell r="F391" t="str">
            <v>ТС Пятерочка</v>
          </cell>
          <cell r="G391" t="str">
            <v>Северо-Запад</v>
          </cell>
          <cell r="H391" t="str">
            <v>Северо-Запад 3</v>
          </cell>
          <cell r="I391" t="str">
            <v>Кластер Северо-Запад 14 СПБ-Центр</v>
          </cell>
          <cell r="J391" t="str">
            <v>г. Санкт-Петербург</v>
          </cell>
          <cell r="K391" t="str">
            <v>02.08.2001</v>
          </cell>
          <cell r="L391" t="str">
            <v>190020</v>
          </cell>
          <cell r="M391" t="str">
            <v>г.Санкт-Петербург</v>
          </cell>
          <cell r="N391" t="str">
            <v>г.Санкт-Петербург, Нарвский пр, 22</v>
          </cell>
          <cell r="O391" t="str">
            <v>Собственность</v>
          </cell>
        </row>
        <row r="392">
          <cell r="A392" t="str">
            <v>5452</v>
          </cell>
          <cell r="B392" t="str">
            <v>048 - г.СПб, Новоизмайловский</v>
          </cell>
          <cell r="C392" t="str">
            <v>48</v>
          </cell>
          <cell r="D392" t="str">
            <v>X500/13SZ5452</v>
          </cell>
          <cell r="E392" t="str">
            <v>13SZ5452</v>
          </cell>
          <cell r="F392" t="str">
            <v>ТС Пятерочка</v>
          </cell>
          <cell r="G392" t="str">
            <v>Северо-Запад</v>
          </cell>
          <cell r="H392" t="str">
            <v>Северо-Запад 3</v>
          </cell>
          <cell r="I392" t="str">
            <v>Кластер Северо-Запад 05 Тосно</v>
          </cell>
          <cell r="J392" t="str">
            <v>г. Санкт-Петербург</v>
          </cell>
          <cell r="K392" t="str">
            <v>29.06.2001</v>
          </cell>
          <cell r="L392" t="str">
            <v>196128</v>
          </cell>
          <cell r="M392" t="str">
            <v>г.Санкт-Петербург</v>
          </cell>
          <cell r="N392" t="str">
            <v>г.Санкт-Петербург, Новоизмайловский пр, 3</v>
          </cell>
          <cell r="O392" t="str">
            <v>Аренда</v>
          </cell>
        </row>
        <row r="393">
          <cell r="A393" t="str">
            <v>5453</v>
          </cell>
          <cell r="B393" t="str">
            <v>049 - г.СПб. Науки пр-т, 10</v>
          </cell>
          <cell r="C393" t="str">
            <v>49</v>
          </cell>
          <cell r="D393" t="str">
            <v>X500/13SZ5453</v>
          </cell>
          <cell r="E393" t="str">
            <v>13SZ5453</v>
          </cell>
          <cell r="F393" t="str">
            <v>ТС Пятерочка</v>
          </cell>
          <cell r="G393" t="str">
            <v>Северо-Запад</v>
          </cell>
          <cell r="H393" t="str">
            <v>Северо-Запад 3</v>
          </cell>
          <cell r="I393" t="str">
            <v>Кластер Северо-Запад 17 ЛО-Сертолово</v>
          </cell>
          <cell r="J393" t="str">
            <v>г. Санкт-Петербург</v>
          </cell>
          <cell r="K393" t="str">
            <v>30.06.2001</v>
          </cell>
          <cell r="L393" t="str">
            <v>195257</v>
          </cell>
          <cell r="M393" t="str">
            <v>г.Санкт-Петербург</v>
          </cell>
          <cell r="N393" t="str">
            <v>г.Санкт-Петербург, Науки пр, 10</v>
          </cell>
          <cell r="O393" t="str">
            <v>Аренда</v>
          </cell>
        </row>
        <row r="394">
          <cell r="A394" t="str">
            <v>5454</v>
          </cell>
          <cell r="B394" t="str">
            <v>050 - г.СПб, Новосмоленская на</v>
          </cell>
          <cell r="C394" t="str">
            <v>50</v>
          </cell>
          <cell r="D394" t="str">
            <v>X500/13SZ5454</v>
          </cell>
          <cell r="E394" t="str">
            <v>13SZ5454</v>
          </cell>
          <cell r="F394" t="str">
            <v>ТС Пятерочка</v>
          </cell>
          <cell r="G394" t="str">
            <v>Северо-Запад</v>
          </cell>
          <cell r="H394" t="str">
            <v>Северо-Запад 3</v>
          </cell>
          <cell r="I394" t="str">
            <v>Кластер Северо-Запад 14 СПБ-Центр</v>
          </cell>
          <cell r="J394" t="str">
            <v>г. Санкт-Петербург</v>
          </cell>
          <cell r="K394" t="str">
            <v>27.04.2001</v>
          </cell>
          <cell r="L394" t="str">
            <v>199397</v>
          </cell>
          <cell r="M394" t="str">
            <v>г.Санкт-Петербург</v>
          </cell>
          <cell r="N394" t="str">
            <v>г.Санкт-Петербург, Новосмоленская наб., 1</v>
          </cell>
          <cell r="O394" t="str">
            <v>Собственность</v>
          </cell>
        </row>
        <row r="395">
          <cell r="A395" t="str">
            <v>5455</v>
          </cell>
          <cell r="B395" t="str">
            <v>055 - г.СПб, Караваевская ул.,</v>
          </cell>
          <cell r="C395" t="str">
            <v>55</v>
          </cell>
          <cell r="D395" t="str">
            <v>X500/13SZ5455</v>
          </cell>
          <cell r="E395" t="str">
            <v>13SZ5455</v>
          </cell>
          <cell r="F395" t="str">
            <v>ТС Пятерочка</v>
          </cell>
          <cell r="G395" t="str">
            <v>Северо-Запад</v>
          </cell>
          <cell r="H395" t="str">
            <v>Северо-Запад 1</v>
          </cell>
          <cell r="I395" t="str">
            <v>Кластер Северо-Запад 18 Кировск</v>
          </cell>
          <cell r="J395" t="str">
            <v>г. Санкт-Петербург</v>
          </cell>
          <cell r="K395" t="str">
            <v>14.06.1999</v>
          </cell>
          <cell r="L395" t="str">
            <v>192177</v>
          </cell>
          <cell r="M395" t="str">
            <v>г.Санкт-Петербург</v>
          </cell>
          <cell r="N395" t="str">
            <v>г.Санкт-Петербург, Караваевская ул., 24</v>
          </cell>
          <cell r="O395" t="str">
            <v>Аренда</v>
          </cell>
        </row>
        <row r="396">
          <cell r="A396" t="str">
            <v>5456</v>
          </cell>
          <cell r="B396" t="str">
            <v>056 - г.СПб, Шотмана ул.,</v>
          </cell>
          <cell r="C396" t="str">
            <v>56</v>
          </cell>
          <cell r="D396" t="str">
            <v>X500/13SZ5456</v>
          </cell>
          <cell r="E396" t="str">
            <v>13SZ5456</v>
          </cell>
          <cell r="F396" t="str">
            <v>ТС Пятерочка</v>
          </cell>
          <cell r="G396" t="str">
            <v>Северо-Запад</v>
          </cell>
          <cell r="H396" t="str">
            <v>Северо-Запад 1</v>
          </cell>
          <cell r="I396" t="str">
            <v>Кластер Северо-Запад 18 Кировск</v>
          </cell>
          <cell r="J396" t="str">
            <v>г. Санкт-Петербург</v>
          </cell>
          <cell r="K396" t="str">
            <v>19.08.1999</v>
          </cell>
          <cell r="L396" t="str">
            <v>193232</v>
          </cell>
          <cell r="M396" t="str">
            <v>г.Санкт-Петербург</v>
          </cell>
          <cell r="N396" t="str">
            <v>г.Санкт-Петербург, Шотмана ул., 7 к.1,лит.3</v>
          </cell>
          <cell r="O396" t="str">
            <v>Аренда</v>
          </cell>
        </row>
        <row r="397">
          <cell r="A397" t="str">
            <v>5457</v>
          </cell>
          <cell r="B397" t="str">
            <v>057 - г.Пушкин, Ленинградская</v>
          </cell>
          <cell r="C397" t="str">
            <v>57</v>
          </cell>
          <cell r="D397" t="str">
            <v>X500/13SZ5457</v>
          </cell>
          <cell r="E397" t="str">
            <v>13SZ5457</v>
          </cell>
          <cell r="F397" t="str">
            <v>ТС Пятерочка</v>
          </cell>
          <cell r="G397" t="str">
            <v>Северо-Запад</v>
          </cell>
          <cell r="H397" t="str">
            <v>Северо-Запад 3</v>
          </cell>
          <cell r="I397" t="str">
            <v>Кластер Северо-Запад 05 Тосно</v>
          </cell>
          <cell r="J397" t="str">
            <v>г. Санкт-Петербург</v>
          </cell>
          <cell r="K397" t="str">
            <v>25.09.1999</v>
          </cell>
          <cell r="L397" t="str">
            <v>196607</v>
          </cell>
          <cell r="M397" t="str">
            <v>г.Пушкин</v>
          </cell>
          <cell r="N397" t="str">
            <v>г.Пушкин, Ленинградская ул., 35</v>
          </cell>
          <cell r="O397" t="str">
            <v>Аренда</v>
          </cell>
        </row>
        <row r="398">
          <cell r="A398" t="str">
            <v>5458</v>
          </cell>
          <cell r="B398" t="str">
            <v>058 - г.СПб, Партизана Германа</v>
          </cell>
          <cell r="C398" t="str">
            <v>58</v>
          </cell>
          <cell r="D398" t="str">
            <v>X500/13SZ5458</v>
          </cell>
          <cell r="E398" t="str">
            <v>13SZ5458</v>
          </cell>
          <cell r="F398" t="str">
            <v>ТС Пятерочка</v>
          </cell>
          <cell r="G398" t="str">
            <v>Северо-Запад</v>
          </cell>
          <cell r="H398" t="str">
            <v>Северо-Запад 3</v>
          </cell>
          <cell r="I398" t="str">
            <v>Кластер Северо-Запад 13 СПБ Юго-Запад</v>
          </cell>
          <cell r="J398" t="str">
            <v>г. Санкт-Петербург</v>
          </cell>
          <cell r="K398" t="str">
            <v>31.05.2005</v>
          </cell>
          <cell r="L398" t="str">
            <v>198205</v>
          </cell>
          <cell r="M398" t="str">
            <v>г.Санкт-Петербург</v>
          </cell>
          <cell r="N398" t="str">
            <v>г.Санкт-Петербург, Партизана Германа ул., 14/117 п.6Н,л.А</v>
          </cell>
          <cell r="O398" t="str">
            <v>Собственность</v>
          </cell>
        </row>
        <row r="399">
          <cell r="A399" t="str">
            <v>5460</v>
          </cell>
          <cell r="B399" t="str">
            <v>060 - г.Колпино, Трудящихся б-</v>
          </cell>
          <cell r="C399" t="str">
            <v>60</v>
          </cell>
          <cell r="D399" t="str">
            <v>X500/13SZ5460</v>
          </cell>
          <cell r="E399" t="str">
            <v>13SZ5460</v>
          </cell>
          <cell r="F399" t="str">
            <v>ТС Пятерочка</v>
          </cell>
          <cell r="G399" t="str">
            <v>Северо-Запад</v>
          </cell>
          <cell r="H399" t="str">
            <v>Северо-Запад 1</v>
          </cell>
          <cell r="I399" t="str">
            <v>Кластер Северо-Запад 18 Кировск</v>
          </cell>
          <cell r="J399" t="str">
            <v>г. Санкт-Петербург</v>
          </cell>
          <cell r="K399" t="str">
            <v>30.08.2001</v>
          </cell>
          <cell r="L399" t="str">
            <v>196657</v>
          </cell>
          <cell r="M399" t="str">
            <v>г.Колпино</v>
          </cell>
          <cell r="N399" t="str">
            <v>г.Колпино, Б-р Трудящихся ул., 18</v>
          </cell>
          <cell r="O399" t="str">
            <v>Собственность</v>
          </cell>
        </row>
        <row r="400">
          <cell r="A400" t="str">
            <v>5461</v>
          </cell>
          <cell r="B400" t="str">
            <v>061-Пятерочка</v>
          </cell>
          <cell r="C400" t="str">
            <v>61</v>
          </cell>
          <cell r="D400" t="str">
            <v>X500/13SZ5461</v>
          </cell>
          <cell r="E400" t="str">
            <v>13SZ5461</v>
          </cell>
          <cell r="F400" t="str">
            <v>ТС Пятерочка</v>
          </cell>
          <cell r="G400" t="str">
            <v>Северо-Запад</v>
          </cell>
          <cell r="H400" t="str">
            <v>Северо-Запад 3</v>
          </cell>
          <cell r="I400" t="str">
            <v>Кластер Северо-Запад 13 СПБ Юго-Запад</v>
          </cell>
          <cell r="J400" t="str">
            <v>г. Санкт-Петербург</v>
          </cell>
          <cell r="K400" t="str">
            <v>01.10.1999</v>
          </cell>
          <cell r="L400" t="str">
            <v>192071</v>
          </cell>
          <cell r="M400" t="str">
            <v>г.Санкт-Петербург</v>
          </cell>
          <cell r="N400" t="str">
            <v>г.Санкт-Петербург, Бухарестская ул., 31</v>
          </cell>
          <cell r="O400" t="str">
            <v>Аренда</v>
          </cell>
        </row>
        <row r="401">
          <cell r="A401" t="str">
            <v>5462</v>
          </cell>
          <cell r="B401" t="str">
            <v>063 - г.СПб, Замшина ул.,</v>
          </cell>
          <cell r="C401" t="str">
            <v>63</v>
          </cell>
          <cell r="D401" t="str">
            <v>X500/13SZ5462</v>
          </cell>
          <cell r="E401" t="str">
            <v>13SZ5462</v>
          </cell>
          <cell r="F401" t="str">
            <v>ТС Пятерочка</v>
          </cell>
          <cell r="G401" t="str">
            <v>Северо-Запад</v>
          </cell>
          <cell r="H401" t="str">
            <v>Северо-Запад 3</v>
          </cell>
          <cell r="I401" t="str">
            <v>Кластер Северо-Запад 19 СПБ-Охта</v>
          </cell>
          <cell r="J401" t="str">
            <v>г. Санкт-Петербург</v>
          </cell>
          <cell r="K401" t="str">
            <v>28.10.1999</v>
          </cell>
          <cell r="L401" t="str">
            <v>195127</v>
          </cell>
          <cell r="M401" t="str">
            <v>г.Санкт-Петербург</v>
          </cell>
          <cell r="N401" t="str">
            <v>г.Санкт-Петербург, Замшина ул., 28</v>
          </cell>
          <cell r="O401" t="str">
            <v>Аренда</v>
          </cell>
        </row>
        <row r="402">
          <cell r="A402" t="str">
            <v>5463</v>
          </cell>
          <cell r="B402" t="str">
            <v>064 - г.СПб, Просвещения пр-т,</v>
          </cell>
          <cell r="C402" t="str">
            <v>64</v>
          </cell>
          <cell r="D402" t="str">
            <v>X500/13SZ5463</v>
          </cell>
          <cell r="E402" t="str">
            <v>13SZ5463</v>
          </cell>
          <cell r="F402" t="str">
            <v>ТС Пятерочка</v>
          </cell>
          <cell r="G402" t="str">
            <v>Северо-Запад</v>
          </cell>
          <cell r="H402" t="str">
            <v>Северо-Запад 3</v>
          </cell>
          <cell r="I402" t="str">
            <v>Кластер Северо-Запад 17 ЛО-Сертолово</v>
          </cell>
          <cell r="J402" t="str">
            <v>г. Санкт-Петербург</v>
          </cell>
          <cell r="K402" t="str">
            <v>12.11.1999</v>
          </cell>
          <cell r="L402" t="str">
            <v>195297</v>
          </cell>
          <cell r="M402" t="str">
            <v>г.Санкт-Петербург</v>
          </cell>
          <cell r="N402" t="str">
            <v>г.Санкт-Петербург, Просвещения пр, 76</v>
          </cell>
          <cell r="O402" t="str">
            <v>Аренда</v>
          </cell>
        </row>
        <row r="403">
          <cell r="A403" t="str">
            <v>5464</v>
          </cell>
          <cell r="B403" t="str">
            <v>065 - г.СПб, Ленинский пр-т,</v>
          </cell>
          <cell r="C403" t="str">
            <v>65</v>
          </cell>
          <cell r="D403" t="str">
            <v>X500/13SZ5464</v>
          </cell>
          <cell r="E403" t="str">
            <v>13SZ5464</v>
          </cell>
          <cell r="F403" t="str">
            <v>ТС Пятерочка</v>
          </cell>
          <cell r="G403" t="str">
            <v>Северо-Запад</v>
          </cell>
          <cell r="H403" t="str">
            <v>Северо-Запад 3</v>
          </cell>
          <cell r="I403" t="str">
            <v>Кластер Северо-Запад 13 СПБ Юго-Запад</v>
          </cell>
          <cell r="J403" t="str">
            <v>г. Санкт-Петербург</v>
          </cell>
          <cell r="K403" t="str">
            <v>14.10.1999</v>
          </cell>
          <cell r="L403" t="str">
            <v>198216</v>
          </cell>
          <cell r="M403" t="str">
            <v>г.Санкт-Петербург</v>
          </cell>
          <cell r="N403" t="str">
            <v>г.Санкт-Петербург, Ленинский пр, 122</v>
          </cell>
          <cell r="O403" t="str">
            <v>Собственность</v>
          </cell>
        </row>
        <row r="404">
          <cell r="A404" t="str">
            <v>5465</v>
          </cell>
          <cell r="B404" t="str">
            <v>067 - г.СПб, Богатырский пр-т,</v>
          </cell>
          <cell r="C404" t="str">
            <v>67</v>
          </cell>
          <cell r="D404" t="str">
            <v>X500/13SZ5465</v>
          </cell>
          <cell r="E404" t="str">
            <v>13SZ5465</v>
          </cell>
          <cell r="F404" t="str">
            <v>ТС Пятерочка</v>
          </cell>
          <cell r="G404" t="str">
            <v>Северо-Запад</v>
          </cell>
          <cell r="H404" t="str">
            <v>Северо-Запад 3</v>
          </cell>
          <cell r="I404" t="str">
            <v>Кластер Северо-Запад 11 СПБ-ЛО-Выборг</v>
          </cell>
          <cell r="J404" t="str">
            <v>г. Санкт-Петербург</v>
          </cell>
          <cell r="K404" t="str">
            <v>04.11.1999</v>
          </cell>
          <cell r="L404" t="str">
            <v>197348</v>
          </cell>
          <cell r="M404" t="str">
            <v>г.Санкт-Петербург</v>
          </cell>
          <cell r="N404" t="str">
            <v>г.Санкт-Петербург, Богатырский пр-т, 10</v>
          </cell>
          <cell r="O404" t="str">
            <v>Собственность</v>
          </cell>
        </row>
        <row r="405">
          <cell r="A405" t="str">
            <v>5466</v>
          </cell>
          <cell r="B405" t="str">
            <v>068 - г.Петродворец, Разводная</v>
          </cell>
          <cell r="C405" t="str">
            <v>68</v>
          </cell>
          <cell r="D405" t="str">
            <v>X500/13SZ5466</v>
          </cell>
          <cell r="E405" t="str">
            <v>13SZ5466</v>
          </cell>
          <cell r="F405" t="str">
            <v>ТС Пятерочка</v>
          </cell>
          <cell r="G405" t="str">
            <v>Северо-Запад</v>
          </cell>
          <cell r="H405" t="str">
            <v>Северо-Запад 3</v>
          </cell>
          <cell r="I405" t="str">
            <v>Кластер Северо-Запад 10 СПБ-ЛО-Петергоф</v>
          </cell>
          <cell r="J405" t="str">
            <v>г. Санкт-Петербург</v>
          </cell>
          <cell r="K405" t="str">
            <v>28.04.2000</v>
          </cell>
          <cell r="L405" t="str">
            <v>198903</v>
          </cell>
          <cell r="M405" t="str">
            <v>г.Петродворец</v>
          </cell>
          <cell r="N405" t="str">
            <v>г.Петродворец, Разводная ул., 29</v>
          </cell>
          <cell r="O405" t="str">
            <v>Аренда</v>
          </cell>
        </row>
        <row r="406">
          <cell r="A406" t="str">
            <v>5467</v>
          </cell>
          <cell r="B406" t="str">
            <v>069 - г.СПб, Маршала Жукова пр</v>
          </cell>
          <cell r="C406" t="str">
            <v>69</v>
          </cell>
          <cell r="D406" t="str">
            <v>X500/13SZ5467</v>
          </cell>
          <cell r="E406" t="str">
            <v>13SZ5467</v>
          </cell>
          <cell r="F406" t="str">
            <v>ТС Пятерочка</v>
          </cell>
          <cell r="G406" t="str">
            <v>Северо-Запад</v>
          </cell>
          <cell r="H406" t="str">
            <v>Северо-Запад 3</v>
          </cell>
          <cell r="I406" t="str">
            <v>Кластер Северо-Запад 13 СПБ Юго-Запад</v>
          </cell>
          <cell r="J406" t="str">
            <v>г. Санкт-Петербург</v>
          </cell>
          <cell r="K406" t="str">
            <v>30.07.2000</v>
          </cell>
          <cell r="L406" t="str">
            <v>198261</v>
          </cell>
          <cell r="M406" t="str">
            <v>г.Санкт-Петербург</v>
          </cell>
          <cell r="N406" t="str">
            <v>г.Санкт-Петербург, Маршала Жукова пр-кт, 60</v>
          </cell>
          <cell r="O406" t="str">
            <v>Собственность</v>
          </cell>
        </row>
        <row r="407">
          <cell r="A407" t="str">
            <v>5468</v>
          </cell>
          <cell r="B407" t="str">
            <v>070 - г.СПб, Маршала Тухачевск</v>
          </cell>
          <cell r="C407" t="str">
            <v>70</v>
          </cell>
          <cell r="D407" t="str">
            <v>X500/13SZ5468</v>
          </cell>
          <cell r="E407" t="str">
            <v>13SZ5468</v>
          </cell>
          <cell r="F407" t="str">
            <v>ТС Пятерочка</v>
          </cell>
          <cell r="G407" t="str">
            <v>Северо-Запад</v>
          </cell>
          <cell r="H407" t="str">
            <v>Северо-Запад 3</v>
          </cell>
          <cell r="I407" t="str">
            <v>Кластер Северо-Запад 19 СПБ-Охта</v>
          </cell>
          <cell r="J407" t="str">
            <v>г. Санкт-Петербург</v>
          </cell>
          <cell r="K407" t="str">
            <v>09.12.1999</v>
          </cell>
          <cell r="L407" t="str">
            <v>195253</v>
          </cell>
          <cell r="M407" t="str">
            <v>г.Санкт-Петербург</v>
          </cell>
          <cell r="N407" t="str">
            <v>г.Санкт-Петербург, Маршала Тухачевского ул., 3</v>
          </cell>
          <cell r="O407" t="str">
            <v>Аренда</v>
          </cell>
        </row>
        <row r="408">
          <cell r="A408" t="str">
            <v>5469</v>
          </cell>
          <cell r="B408" t="str">
            <v>071 - г.СПб, Пограничника Гарь</v>
          </cell>
          <cell r="C408" t="str">
            <v>71</v>
          </cell>
          <cell r="D408" t="str">
            <v>X500/13SZ5469</v>
          </cell>
          <cell r="E408" t="str">
            <v>13SZ5469</v>
          </cell>
          <cell r="F408" t="str">
            <v>ТС Пятерочка</v>
          </cell>
          <cell r="G408" t="str">
            <v>Северо-Запад</v>
          </cell>
          <cell r="H408" t="str">
            <v>Северо-Запад 3</v>
          </cell>
          <cell r="I408" t="str">
            <v>Кластер Северо-Запад 10 СПБ-ЛО-Петергоф</v>
          </cell>
          <cell r="J408" t="str">
            <v>г. Санкт-Петербург</v>
          </cell>
          <cell r="K408" t="str">
            <v>25.01.2000</v>
          </cell>
          <cell r="L408" t="str">
            <v>198264</v>
          </cell>
          <cell r="M408" t="str">
            <v>г.Санкт-Петербург</v>
          </cell>
          <cell r="N408" t="str">
            <v>г.Санкт-Петербург, Пограничника Гарькавого ул., 20 к.1</v>
          </cell>
          <cell r="O408" t="str">
            <v>Аренда</v>
          </cell>
        </row>
        <row r="409">
          <cell r="A409" t="str">
            <v>5470</v>
          </cell>
          <cell r="B409" t="str">
            <v>073 - г.СПб, Среднеохтинский п</v>
          </cell>
          <cell r="C409" t="str">
            <v>73</v>
          </cell>
          <cell r="D409" t="str">
            <v>X500/13SZ5470</v>
          </cell>
          <cell r="E409" t="str">
            <v>13SZ5470</v>
          </cell>
          <cell r="F409" t="str">
            <v>ТС Пятерочка</v>
          </cell>
          <cell r="G409" t="str">
            <v>Северо-Запад</v>
          </cell>
          <cell r="H409" t="str">
            <v>Северо-Запад 3</v>
          </cell>
          <cell r="I409" t="str">
            <v>Кластер Северо-Запад 19 СПБ-Охта</v>
          </cell>
          <cell r="J409" t="str">
            <v>г. Санкт-Петербург</v>
          </cell>
          <cell r="K409" t="str">
            <v>11.02.2000</v>
          </cell>
          <cell r="L409" t="str">
            <v>195027</v>
          </cell>
          <cell r="M409" t="str">
            <v>г.Санкт-Петербург</v>
          </cell>
          <cell r="N409" t="str">
            <v>г.Санкт-Петербург, Среднеохтинский пр, 3</v>
          </cell>
          <cell r="O409" t="str">
            <v>Аренда</v>
          </cell>
        </row>
        <row r="410">
          <cell r="A410" t="str">
            <v>5471</v>
          </cell>
          <cell r="B410" t="str">
            <v>074 - г.СПб, Луначарского пр-т</v>
          </cell>
          <cell r="C410" t="str">
            <v>74</v>
          </cell>
          <cell r="D410" t="str">
            <v>X500/13SZ5471</v>
          </cell>
          <cell r="E410" t="str">
            <v>13SZ5471</v>
          </cell>
          <cell r="F410" t="str">
            <v>ТС Пятерочка</v>
          </cell>
          <cell r="G410" t="str">
            <v>Северо-Запад</v>
          </cell>
          <cell r="H410" t="str">
            <v>Северо-Запад 3</v>
          </cell>
          <cell r="I410" t="str">
            <v>Кластер Северо-Запад 17 ЛО-Сертолово</v>
          </cell>
          <cell r="J410" t="str">
            <v>г. Санкт-Петербург</v>
          </cell>
          <cell r="K410" t="str">
            <v>14.02.2000</v>
          </cell>
          <cell r="L410" t="str">
            <v>195274</v>
          </cell>
          <cell r="M410" t="str">
            <v>г.Санкт-Петербург</v>
          </cell>
          <cell r="N410" t="str">
            <v>г.Санкт-Петербург, Луначарского пр, 80</v>
          </cell>
          <cell r="O410" t="str">
            <v>Собственность</v>
          </cell>
        </row>
        <row r="411">
          <cell r="A411" t="str">
            <v>5472</v>
          </cell>
          <cell r="B411" t="str">
            <v>076 - г.Сестрорецк, Токарева у</v>
          </cell>
          <cell r="C411" t="str">
            <v>76</v>
          </cell>
          <cell r="D411" t="str">
            <v>X500/13SZ5472</v>
          </cell>
          <cell r="E411" t="str">
            <v>13SZ5472</v>
          </cell>
          <cell r="F411" t="str">
            <v>ТС Пятерочка</v>
          </cell>
          <cell r="G411" t="str">
            <v>Северо-Запад</v>
          </cell>
          <cell r="H411" t="str">
            <v>Северо-Запад 3</v>
          </cell>
          <cell r="I411" t="str">
            <v>Кластер Северо-Запад 11 СПБ-ЛО-Выборг</v>
          </cell>
          <cell r="J411" t="str">
            <v>г. Санкт-Петербург</v>
          </cell>
          <cell r="K411" t="str">
            <v>29.05.2000</v>
          </cell>
          <cell r="L411" t="str">
            <v>197706</v>
          </cell>
          <cell r="M411" t="str">
            <v>г.Сестрорецк</v>
          </cell>
          <cell r="N411" t="str">
            <v>г.Сестрорецк, Токарева ул., 16</v>
          </cell>
          <cell r="O411" t="str">
            <v>Собственность</v>
          </cell>
        </row>
        <row r="412">
          <cell r="A412" t="str">
            <v>5473</v>
          </cell>
          <cell r="B412" t="str">
            <v>077 - г.СПб, Ленина пл.,</v>
          </cell>
          <cell r="C412" t="str">
            <v>77</v>
          </cell>
          <cell r="D412" t="str">
            <v>X500/13SZ5473</v>
          </cell>
          <cell r="E412" t="str">
            <v>13SZ5473</v>
          </cell>
          <cell r="F412" t="str">
            <v>ТС Пятерочка</v>
          </cell>
          <cell r="G412" t="str">
            <v>Северо-Запад</v>
          </cell>
          <cell r="H412" t="str">
            <v>Северо-Запад 3</v>
          </cell>
          <cell r="I412" t="str">
            <v>Кластер Северо-Запад 19 СПБ-Охта</v>
          </cell>
          <cell r="J412" t="str">
            <v>г. Санкт-Петербург</v>
          </cell>
          <cell r="K412" t="str">
            <v>29.06.2000</v>
          </cell>
          <cell r="L412" t="str">
            <v>195009</v>
          </cell>
          <cell r="M412" t="str">
            <v>г.Санкт-Петербург</v>
          </cell>
          <cell r="N412" t="str">
            <v>г.Санкт-Петербург, Ленина пл, 8</v>
          </cell>
          <cell r="O412" t="str">
            <v>Аренда</v>
          </cell>
        </row>
        <row r="413">
          <cell r="A413" t="str">
            <v>5475</v>
          </cell>
          <cell r="B413" t="str">
            <v>079 - г.СПб, Тамбасова ул.,</v>
          </cell>
          <cell r="C413" t="str">
            <v>79</v>
          </cell>
          <cell r="D413" t="str">
            <v>X500/13SZ5475</v>
          </cell>
          <cell r="E413" t="str">
            <v>13SZ5475</v>
          </cell>
          <cell r="F413" t="str">
            <v>ТС Пятерочка</v>
          </cell>
          <cell r="G413" t="str">
            <v>Северо-Запад</v>
          </cell>
          <cell r="H413" t="str">
            <v>Северо-Запад 3</v>
          </cell>
          <cell r="I413" t="str">
            <v>Кластер Северо-Запад 10 СПБ-ЛО-Петергоф</v>
          </cell>
          <cell r="J413" t="str">
            <v>г. Санкт-Петербург</v>
          </cell>
          <cell r="K413" t="str">
            <v>30.07.2000</v>
          </cell>
          <cell r="L413" t="str">
            <v>198259</v>
          </cell>
          <cell r="M413" t="str">
            <v>г.Санкт-Петербург</v>
          </cell>
          <cell r="N413" t="str">
            <v>г.Санкт-Петербург, Тамбасова ул., 32</v>
          </cell>
          <cell r="O413" t="str">
            <v>Собственность</v>
          </cell>
        </row>
        <row r="414">
          <cell r="A414" t="str">
            <v>5476</v>
          </cell>
          <cell r="B414" t="str">
            <v>080 - г.СПб, Народного ополчен</v>
          </cell>
          <cell r="C414" t="str">
            <v>80</v>
          </cell>
          <cell r="D414" t="str">
            <v>X500/13SZ5476</v>
          </cell>
          <cell r="E414" t="str">
            <v>13SZ5476</v>
          </cell>
          <cell r="F414" t="str">
            <v>ТС Пятерочка</v>
          </cell>
          <cell r="G414" t="str">
            <v>Северо-Запад</v>
          </cell>
          <cell r="H414" t="str">
            <v>Северо-Запад 3</v>
          </cell>
          <cell r="I414" t="str">
            <v>Кластер Северо-Запад 13 СПБ Юго-Запад</v>
          </cell>
          <cell r="J414" t="str">
            <v>г. Санкт-Петербург</v>
          </cell>
          <cell r="K414" t="str">
            <v>30.09.2000</v>
          </cell>
          <cell r="L414" t="str">
            <v>198215</v>
          </cell>
          <cell r="M414" t="str">
            <v>г.Санкт-Петербург</v>
          </cell>
          <cell r="N414" t="str">
            <v>г.Санкт-Петербург, Народного Ополчения пр-кт, 115</v>
          </cell>
          <cell r="O414" t="str">
            <v>Аренда</v>
          </cell>
        </row>
        <row r="415">
          <cell r="A415" t="str">
            <v>5477</v>
          </cell>
          <cell r="B415" t="str">
            <v>081 - г.СПб, Товарищеский пр-т</v>
          </cell>
          <cell r="C415" t="str">
            <v>81</v>
          </cell>
          <cell r="D415" t="str">
            <v>X500/13SZ5477</v>
          </cell>
          <cell r="E415" t="str">
            <v>13SZ5477</v>
          </cell>
          <cell r="F415" t="str">
            <v>ТС Пятерочка</v>
          </cell>
          <cell r="G415" t="str">
            <v>Северо-Запад</v>
          </cell>
          <cell r="H415" t="str">
            <v>Северо-Запад 1</v>
          </cell>
          <cell r="I415" t="str">
            <v>Кластер Северо-Запад 12 СПБ-ЛО-Всеволожс</v>
          </cell>
          <cell r="J415" t="str">
            <v>г. Санкт-Петербург</v>
          </cell>
          <cell r="K415" t="str">
            <v>19.10.2000</v>
          </cell>
          <cell r="L415" t="str">
            <v>193231</v>
          </cell>
          <cell r="M415" t="str">
            <v>г.Санкт-Петербург</v>
          </cell>
          <cell r="N415" t="str">
            <v>г.Санкт-Петербург, Товарищеский пр, 20 27</v>
          </cell>
          <cell r="O415" t="str">
            <v>Собственность</v>
          </cell>
        </row>
        <row r="416">
          <cell r="A416" t="str">
            <v>5478</v>
          </cell>
          <cell r="B416" t="str">
            <v>083 - г.СПб, Гражданский пр-т</v>
          </cell>
          <cell r="C416" t="str">
            <v>83</v>
          </cell>
          <cell r="D416" t="str">
            <v>X500/13SZ5478</v>
          </cell>
          <cell r="E416" t="str">
            <v>13SZ5478</v>
          </cell>
          <cell r="F416" t="str">
            <v>ТС Пятерочка</v>
          </cell>
          <cell r="G416" t="str">
            <v>Северо-Запад</v>
          </cell>
          <cell r="H416" t="str">
            <v>Северо-Запад 3</v>
          </cell>
          <cell r="I416" t="str">
            <v>Кластер Северо-Запад 17 ЛО-Сертолово</v>
          </cell>
          <cell r="J416" t="str">
            <v>г. Санкт-Петербург</v>
          </cell>
          <cell r="K416" t="str">
            <v>23.09.2000</v>
          </cell>
          <cell r="L416" t="str">
            <v>195257</v>
          </cell>
          <cell r="M416" t="str">
            <v>г.Санкт-Петербург</v>
          </cell>
          <cell r="N416" t="str">
            <v>г.Санкт-Петербург, Гражданский пр., 84</v>
          </cell>
          <cell r="O416" t="str">
            <v>Аренда</v>
          </cell>
        </row>
        <row r="417">
          <cell r="A417" t="str">
            <v>5479</v>
          </cell>
          <cell r="B417" t="str">
            <v>084 - г.СПб, Партизана Германа</v>
          </cell>
          <cell r="C417" t="str">
            <v>84</v>
          </cell>
          <cell r="D417" t="str">
            <v>X500/13SZ5479</v>
          </cell>
          <cell r="E417" t="str">
            <v>13SZ5479</v>
          </cell>
          <cell r="F417" t="str">
            <v>ТС Пятерочка</v>
          </cell>
          <cell r="G417" t="str">
            <v>Северо-Запад</v>
          </cell>
          <cell r="H417" t="str">
            <v>Северо-Запад 3</v>
          </cell>
          <cell r="I417" t="str">
            <v>Кластер Северо-Запад 13 СПБ Юго-Запад</v>
          </cell>
          <cell r="J417" t="str">
            <v>г. Санкт-Петербург</v>
          </cell>
          <cell r="K417" t="str">
            <v>23.09.2000</v>
          </cell>
          <cell r="L417" t="str">
            <v>198329</v>
          </cell>
          <cell r="M417" t="str">
            <v>г.Санкт-Петербург</v>
          </cell>
          <cell r="N417" t="str">
            <v>г.Санкт-Петербург, Партизана Германа ул., 5/14 лит.Б</v>
          </cell>
          <cell r="O417" t="str">
            <v>Аренда</v>
          </cell>
        </row>
        <row r="418">
          <cell r="A418" t="str">
            <v>5480</v>
          </cell>
          <cell r="B418" t="str">
            <v>085 - г.СПб, Ветеранов пр-т,</v>
          </cell>
          <cell r="C418" t="str">
            <v>85</v>
          </cell>
          <cell r="D418" t="str">
            <v>X500/13SZ5480</v>
          </cell>
          <cell r="E418" t="str">
            <v>13SZ5480</v>
          </cell>
          <cell r="F418" t="str">
            <v>ТС Пятерочка</v>
          </cell>
          <cell r="G418" t="str">
            <v>Северо-Запад</v>
          </cell>
          <cell r="H418" t="str">
            <v>Северо-Запад 3</v>
          </cell>
          <cell r="I418" t="str">
            <v>Кластер Северо-Запад 10 СПБ-ЛО-Петергоф</v>
          </cell>
          <cell r="J418" t="str">
            <v>г. Санкт-Петербург</v>
          </cell>
          <cell r="K418" t="str">
            <v>30.03.2001</v>
          </cell>
          <cell r="L418" t="str">
            <v>198264</v>
          </cell>
          <cell r="M418" t="str">
            <v>г.Санкт-Петербург</v>
          </cell>
          <cell r="N418" t="str">
            <v>г.Санкт-Петербург, Ветеранов пр, 166</v>
          </cell>
          <cell r="O418" t="str">
            <v>Собственность</v>
          </cell>
        </row>
        <row r="419">
          <cell r="A419" t="str">
            <v>5481</v>
          </cell>
          <cell r="B419" t="str">
            <v>088 - г.СПб, Ленинский пр-т,</v>
          </cell>
          <cell r="C419" t="str">
            <v>88</v>
          </cell>
          <cell r="D419" t="str">
            <v>X500/13SZ5481</v>
          </cell>
          <cell r="E419" t="str">
            <v>13SZ5481</v>
          </cell>
          <cell r="F419" t="str">
            <v>ТС Пятерочка</v>
          </cell>
          <cell r="G419" t="str">
            <v>Северо-Запад</v>
          </cell>
          <cell r="H419" t="str">
            <v>Северо-Запад 3</v>
          </cell>
          <cell r="I419" t="str">
            <v>Кластер Северо-Запад 13 СПБ Юго-Запад</v>
          </cell>
          <cell r="J419" t="str">
            <v>г. Санкт-Петербург</v>
          </cell>
          <cell r="K419" t="str">
            <v>23.03.2001</v>
          </cell>
          <cell r="L419" t="str">
            <v>198332</v>
          </cell>
          <cell r="M419" t="str">
            <v>г.Санкт-Петербург</v>
          </cell>
          <cell r="N419" t="str">
            <v>г.Санкт-Петербург, Ленинский пр, 98</v>
          </cell>
          <cell r="O419" t="str">
            <v>Собственность</v>
          </cell>
        </row>
        <row r="420">
          <cell r="A420" t="str">
            <v>5482</v>
          </cell>
          <cell r="B420" t="str">
            <v>091 - СПб, 2-й Муринский пр-т,</v>
          </cell>
          <cell r="C420" t="str">
            <v>91</v>
          </cell>
          <cell r="D420" t="str">
            <v>X500/13SZ5482</v>
          </cell>
          <cell r="E420" t="str">
            <v>13SZ5482</v>
          </cell>
          <cell r="F420" t="str">
            <v>ТС Пятерочка</v>
          </cell>
          <cell r="G420" t="str">
            <v>Северо-Запад</v>
          </cell>
          <cell r="H420" t="str">
            <v>Северо-Запад 3</v>
          </cell>
          <cell r="I420" t="str">
            <v>Кластер Северо-Запад 17 ЛО-Сертолово</v>
          </cell>
          <cell r="J420" t="str">
            <v>г. Санкт-Петербург</v>
          </cell>
          <cell r="K420" t="str">
            <v>17.01.2001</v>
          </cell>
          <cell r="L420" t="str">
            <v>194156</v>
          </cell>
          <cell r="M420" t="str">
            <v>г.Санкт-Петербург</v>
          </cell>
          <cell r="N420" t="str">
            <v>г.Санкт-Петербург, 2-й Муринский пр., 10 1</v>
          </cell>
          <cell r="O420" t="str">
            <v>Аренда</v>
          </cell>
        </row>
        <row r="421">
          <cell r="A421" t="str">
            <v>5483</v>
          </cell>
          <cell r="B421" t="str">
            <v>092 - г.Пушкин, Генерала Хазов</v>
          </cell>
          <cell r="C421" t="str">
            <v>92</v>
          </cell>
          <cell r="D421" t="str">
            <v>X500/13SZ5483</v>
          </cell>
          <cell r="E421" t="str">
            <v>13SZ5483</v>
          </cell>
          <cell r="F421" t="str">
            <v>ТС Пятерочка</v>
          </cell>
          <cell r="G421" t="str">
            <v>Северо-Запад</v>
          </cell>
          <cell r="H421" t="str">
            <v>Северо-Запад 3</v>
          </cell>
          <cell r="I421" t="str">
            <v>Кластер Северо-Запад 05 Тосно</v>
          </cell>
          <cell r="J421" t="str">
            <v>г. Санкт-Петербург</v>
          </cell>
          <cell r="K421" t="str">
            <v>31.01.2001</v>
          </cell>
          <cell r="L421" t="str">
            <v>196605</v>
          </cell>
          <cell r="M421" t="str">
            <v>г.Пушкин</v>
          </cell>
          <cell r="N421" t="str">
            <v>г.Пушкин, Генерала Хазова ул., 14</v>
          </cell>
          <cell r="O421" t="str">
            <v>Аренда</v>
          </cell>
        </row>
        <row r="422">
          <cell r="A422" t="str">
            <v>5485</v>
          </cell>
          <cell r="B422" t="str">
            <v>094 - г.СПб, Коллонтай ул.,</v>
          </cell>
          <cell r="C422" t="str">
            <v>94</v>
          </cell>
          <cell r="D422" t="str">
            <v>X500/13SZ5485</v>
          </cell>
          <cell r="E422" t="str">
            <v>13SZ5485</v>
          </cell>
          <cell r="F422" t="str">
            <v>ТС Пятерочка</v>
          </cell>
          <cell r="G422" t="str">
            <v>Северо-Запад</v>
          </cell>
          <cell r="H422" t="str">
            <v>Северо-Запад 1</v>
          </cell>
          <cell r="I422" t="str">
            <v>Кластер Северо-Запад 12 СПБ-ЛО-Всеволожс</v>
          </cell>
          <cell r="J422" t="str">
            <v>г. Санкт-Петербург</v>
          </cell>
          <cell r="K422" t="str">
            <v>11.05.2001</v>
          </cell>
          <cell r="L422" t="str">
            <v>193312</v>
          </cell>
          <cell r="M422" t="str">
            <v>г.Санкт-Петербург</v>
          </cell>
          <cell r="N422" t="str">
            <v>г.Санкт-Петербург, Коллонтай ул., 41</v>
          </cell>
          <cell r="O422" t="str">
            <v>Собственность</v>
          </cell>
        </row>
        <row r="423">
          <cell r="A423" t="str">
            <v>5486</v>
          </cell>
          <cell r="B423" t="str">
            <v>095 - г.СПб, Пражская ул.,</v>
          </cell>
          <cell r="C423" t="str">
            <v>95</v>
          </cell>
          <cell r="D423" t="str">
            <v>X500/13SZ5486</v>
          </cell>
          <cell r="E423" t="str">
            <v>13SZ5486</v>
          </cell>
          <cell r="F423" t="str">
            <v>ТС Пятерочка</v>
          </cell>
          <cell r="G423" t="str">
            <v>Северо-Запад</v>
          </cell>
          <cell r="H423" t="str">
            <v>Северо-Запад 3</v>
          </cell>
          <cell r="I423" t="str">
            <v>Кластер Северо-Запад 19 СПБ-Охта</v>
          </cell>
          <cell r="J423" t="str">
            <v>г. Санкт-Петербург</v>
          </cell>
          <cell r="K423" t="str">
            <v>24.09.2001</v>
          </cell>
          <cell r="L423" t="str">
            <v>192241</v>
          </cell>
          <cell r="M423" t="str">
            <v>г.Санкт-Петербург</v>
          </cell>
          <cell r="N423" t="str">
            <v>г.Санкт-Петербург, Пражская ул., 26 к.1</v>
          </cell>
          <cell r="O423" t="str">
            <v>Собственность</v>
          </cell>
        </row>
        <row r="424">
          <cell r="A424" t="str">
            <v>5487</v>
          </cell>
          <cell r="B424" t="str">
            <v>097 - г.СПб, Будапештская ул.</v>
          </cell>
          <cell r="C424" t="str">
            <v>97</v>
          </cell>
          <cell r="D424" t="str">
            <v>X500/13SZ5487</v>
          </cell>
          <cell r="E424" t="str">
            <v>13SZ5487</v>
          </cell>
          <cell r="F424" t="str">
            <v>ТС Пятерочка</v>
          </cell>
          <cell r="G424" t="str">
            <v>Северо-Запад</v>
          </cell>
          <cell r="H424" t="str">
            <v>Северо-Запад 3</v>
          </cell>
          <cell r="I424" t="str">
            <v>Кластер Северо-Запад 13 СПБ Юго-Запад</v>
          </cell>
          <cell r="J424" t="str">
            <v>г. Санкт-Петербург</v>
          </cell>
          <cell r="K424" t="str">
            <v>29.12.2003</v>
          </cell>
          <cell r="L424" t="str">
            <v>192212</v>
          </cell>
          <cell r="M424" t="str">
            <v>г.Санкт-Петербург</v>
          </cell>
          <cell r="N424" t="str">
            <v>г.Санкт-Петербург, Будапештская ул., 19</v>
          </cell>
          <cell r="O424" t="str">
            <v>Аренда</v>
          </cell>
        </row>
        <row r="425">
          <cell r="A425" t="str">
            <v>5488</v>
          </cell>
          <cell r="B425" t="str">
            <v>098 - г.СПб, Будапештская ул.</v>
          </cell>
          <cell r="C425" t="str">
            <v>98</v>
          </cell>
          <cell r="D425" t="str">
            <v>X500/13SZ5488</v>
          </cell>
          <cell r="E425" t="str">
            <v>13SZ5488</v>
          </cell>
          <cell r="F425" t="str">
            <v>ТС Пятерочка</v>
          </cell>
          <cell r="G425" t="str">
            <v>Северо-Запад</v>
          </cell>
          <cell r="H425" t="str">
            <v>Северо-Запад 3</v>
          </cell>
          <cell r="I425" t="str">
            <v>Кластер Северо-Запад 13 СПБ Юго-Запад</v>
          </cell>
          <cell r="J425" t="str">
            <v>г. Санкт-Петербург</v>
          </cell>
          <cell r="K425" t="str">
            <v>31.05.2001</v>
          </cell>
          <cell r="L425" t="str">
            <v>192239</v>
          </cell>
          <cell r="M425" t="str">
            <v>г.Санкт-Петербург</v>
          </cell>
          <cell r="N425" t="str">
            <v>г.Санкт-Петербург, Будапештская ул., 49</v>
          </cell>
          <cell r="O425" t="str">
            <v>Собственность</v>
          </cell>
        </row>
        <row r="426">
          <cell r="A426" t="str">
            <v>5489</v>
          </cell>
          <cell r="B426" t="str">
            <v>099-Пятерочка</v>
          </cell>
          <cell r="C426" t="str">
            <v>99</v>
          </cell>
          <cell r="D426" t="str">
            <v>X500/13SZ5489</v>
          </cell>
          <cell r="E426" t="str">
            <v>13SZ5489</v>
          </cell>
          <cell r="F426" t="str">
            <v>ТС Пятерочка</v>
          </cell>
          <cell r="G426" t="str">
            <v>Северо-Запад</v>
          </cell>
          <cell r="H426" t="str">
            <v>Северо-Запад 3</v>
          </cell>
          <cell r="I426" t="str">
            <v>Кластер Северо-Запад 14 СПБ-Центр</v>
          </cell>
          <cell r="J426" t="str">
            <v>г. Санкт-Петербург</v>
          </cell>
          <cell r="K426" t="str">
            <v>08.06.2001</v>
          </cell>
          <cell r="L426" t="str">
            <v>199226</v>
          </cell>
          <cell r="M426" t="str">
            <v>г.Санкт-Петербург</v>
          </cell>
          <cell r="N426" t="str">
            <v>г.Санкт-Петербург, Наличная ул., 32</v>
          </cell>
          <cell r="O426" t="str">
            <v>Собственность</v>
          </cell>
        </row>
        <row r="427">
          <cell r="A427" t="str">
            <v>5490</v>
          </cell>
          <cell r="B427" t="str">
            <v>100 - г.СПб, Космонавтов пр-т,</v>
          </cell>
          <cell r="C427" t="str">
            <v>100</v>
          </cell>
          <cell r="D427" t="str">
            <v>X500/13SZ5490</v>
          </cell>
          <cell r="E427" t="str">
            <v>13SZ5490</v>
          </cell>
          <cell r="F427" t="str">
            <v>ТС Пятерочка</v>
          </cell>
          <cell r="G427" t="str">
            <v>Северо-Запад</v>
          </cell>
          <cell r="H427" t="str">
            <v>Северо-Запад 3</v>
          </cell>
          <cell r="I427" t="str">
            <v>Кластер Северо-Запад 13 СПБ Юго-Запад</v>
          </cell>
          <cell r="J427" t="str">
            <v>г. Санкт-Петербург</v>
          </cell>
          <cell r="K427" t="str">
            <v>29.08.2000</v>
          </cell>
          <cell r="L427" t="str">
            <v>196211</v>
          </cell>
          <cell r="M427" t="str">
            <v>г.Санкт-Петербург</v>
          </cell>
          <cell r="N427" t="str">
            <v>г.Санкт-Петербург, Космонавтов пр, 29</v>
          </cell>
          <cell r="O427" t="str">
            <v>Собственность</v>
          </cell>
        </row>
        <row r="428">
          <cell r="A428" t="str">
            <v>5491</v>
          </cell>
          <cell r="B428" t="str">
            <v>101 - г.СПб, Димитрова ул.,</v>
          </cell>
          <cell r="C428" t="str">
            <v>101</v>
          </cell>
          <cell r="D428" t="str">
            <v>X500/13SZ5491</v>
          </cell>
          <cell r="E428" t="str">
            <v>13SZ5491</v>
          </cell>
          <cell r="F428" t="str">
            <v>ТС Пятерочка</v>
          </cell>
          <cell r="G428" t="str">
            <v>Северо-Запад</v>
          </cell>
          <cell r="H428" t="str">
            <v>Северо-Запад 3</v>
          </cell>
          <cell r="I428" t="str">
            <v>Кластер Северо-Запад 13 СПБ Юго-Запад</v>
          </cell>
          <cell r="J428" t="str">
            <v>г. Санкт-Петербург</v>
          </cell>
          <cell r="K428" t="str">
            <v>14.10.2000</v>
          </cell>
          <cell r="L428" t="str">
            <v>192286</v>
          </cell>
          <cell r="M428" t="str">
            <v>г.Санкт-Петербург</v>
          </cell>
          <cell r="N428" t="str">
            <v>г.Санкт-Петербург, Димитрова ул., 22 2</v>
          </cell>
          <cell r="O428" t="str">
            <v>Собственность</v>
          </cell>
        </row>
        <row r="429">
          <cell r="A429" t="str">
            <v>5492</v>
          </cell>
          <cell r="B429" t="str">
            <v>103 - г.СПб, Малая Бухаресткая</v>
          </cell>
          <cell r="C429" t="str">
            <v>103</v>
          </cell>
          <cell r="D429" t="str">
            <v>X500/13SZ5492</v>
          </cell>
          <cell r="E429" t="str">
            <v>13SZ5492</v>
          </cell>
          <cell r="F429" t="str">
            <v>ТС Пятерочка</v>
          </cell>
          <cell r="G429" t="str">
            <v>Северо-Запад</v>
          </cell>
          <cell r="H429" t="str">
            <v>Северо-Запад 1</v>
          </cell>
          <cell r="I429" t="str">
            <v>Кластер Северо-Запад 18 Кировск</v>
          </cell>
          <cell r="J429" t="str">
            <v>г. Санкт-Петербург</v>
          </cell>
          <cell r="K429" t="str">
            <v>01.08.2006</v>
          </cell>
          <cell r="L429" t="str">
            <v>192288</v>
          </cell>
          <cell r="M429" t="str">
            <v>г.Санкт-Петербург</v>
          </cell>
          <cell r="N429" t="str">
            <v>г.Санкт-Петербург, МалаяБухарестская ул., 15</v>
          </cell>
          <cell r="O429" t="str">
            <v>Собственность</v>
          </cell>
        </row>
        <row r="430">
          <cell r="A430" t="str">
            <v>5493</v>
          </cell>
          <cell r="B430" t="str">
            <v>105 - г.Сосновый бор, Молодежн</v>
          </cell>
          <cell r="C430" t="str">
            <v>105</v>
          </cell>
          <cell r="D430" t="str">
            <v>X500/13SZ5493</v>
          </cell>
          <cell r="E430" t="str">
            <v>13SZ5493</v>
          </cell>
          <cell r="F430" t="str">
            <v>ТС Пятерочка</v>
          </cell>
          <cell r="G430" t="str">
            <v>Северо-Запад</v>
          </cell>
          <cell r="H430" t="str">
            <v>Северо-Запад 3</v>
          </cell>
          <cell r="I430" t="str">
            <v>Кластер Северо-Запад 10 СПБ-ЛО-Петергоф</v>
          </cell>
          <cell r="J430" t="str">
            <v>Ленинградская обл.</v>
          </cell>
          <cell r="K430" t="str">
            <v>29.04.2005</v>
          </cell>
          <cell r="L430" t="str">
            <v>188544</v>
          </cell>
          <cell r="M430" t="str">
            <v>г.Сосновый бор</v>
          </cell>
          <cell r="N430" t="str">
            <v>г.Сосновый бор, Молодежная ул., д. 6</v>
          </cell>
          <cell r="O430" t="str">
            <v>Собственность</v>
          </cell>
        </row>
        <row r="431">
          <cell r="A431" t="str">
            <v>5494</v>
          </cell>
          <cell r="B431" t="str">
            <v>106 - г.СПб, Бухарестская ул.,</v>
          </cell>
          <cell r="C431" t="str">
            <v>106</v>
          </cell>
          <cell r="D431" t="str">
            <v>X500/13SZ5494</v>
          </cell>
          <cell r="E431" t="str">
            <v>13SZ5494</v>
          </cell>
          <cell r="F431" t="str">
            <v>ТС Пятерочка</v>
          </cell>
          <cell r="G431" t="str">
            <v>Северо-Запад</v>
          </cell>
          <cell r="H431" t="str">
            <v>Северо-Запад 1</v>
          </cell>
          <cell r="I431" t="str">
            <v>Кластер Северо-Запад 18 Кировск</v>
          </cell>
          <cell r="J431" t="str">
            <v>г. Санкт-Петербург</v>
          </cell>
          <cell r="K431" t="str">
            <v>30.06.2005</v>
          </cell>
          <cell r="L431" t="str">
            <v>192289</v>
          </cell>
          <cell r="M431" t="str">
            <v>г.Санкт-Петербург</v>
          </cell>
          <cell r="N431" t="str">
            <v>г.Санкт-Петербург, Бухарестская ул., 132</v>
          </cell>
          <cell r="O431" t="str">
            <v>Собственность</v>
          </cell>
        </row>
        <row r="432">
          <cell r="A432" t="str">
            <v>5495</v>
          </cell>
          <cell r="B432" t="str">
            <v>112 - г.СПб, Орджоникидзе ул.</v>
          </cell>
          <cell r="C432" t="str">
            <v>112</v>
          </cell>
          <cell r="D432" t="str">
            <v>X500/13SZ5495</v>
          </cell>
          <cell r="E432" t="str">
            <v>13SZ5495</v>
          </cell>
          <cell r="F432" t="str">
            <v>ТС Пятерочка</v>
          </cell>
          <cell r="G432" t="str">
            <v>Северо-Запад</v>
          </cell>
          <cell r="H432" t="str">
            <v>Северо-Запад 3</v>
          </cell>
          <cell r="I432" t="str">
            <v>Кластер Северо-Запад 13 СПБ Юго-Запад</v>
          </cell>
          <cell r="J432" t="str">
            <v>г. Санкт-Петербург</v>
          </cell>
          <cell r="K432" t="str">
            <v>22.11.2005</v>
          </cell>
          <cell r="L432" t="str">
            <v>196143</v>
          </cell>
          <cell r="M432" t="str">
            <v>г.Санкт-Петербург</v>
          </cell>
          <cell r="N432" t="str">
            <v>г.Санкт-Петербург, Орджоникидзе ул., 44 к.4</v>
          </cell>
          <cell r="O432" t="str">
            <v>Собственность</v>
          </cell>
        </row>
        <row r="433">
          <cell r="A433" t="str">
            <v>5496</v>
          </cell>
          <cell r="B433" t="str">
            <v>114 - г.Выборг, Батарейная ул.</v>
          </cell>
          <cell r="C433" t="str">
            <v>114</v>
          </cell>
          <cell r="D433" t="str">
            <v>X500/13SZ5496</v>
          </cell>
          <cell r="E433" t="str">
            <v>13SZ5496</v>
          </cell>
          <cell r="F433" t="str">
            <v>ТС Пятерочка</v>
          </cell>
          <cell r="G433" t="str">
            <v>Северо-Запад</v>
          </cell>
          <cell r="H433" t="str">
            <v>Северо-Запад 3</v>
          </cell>
          <cell r="I433" t="str">
            <v>Кластер Северо-Запад 11 СПБ-ЛО-Выборг</v>
          </cell>
          <cell r="J433" t="str">
            <v>Ленинградская обл.</v>
          </cell>
          <cell r="K433" t="str">
            <v>30.12.2005</v>
          </cell>
          <cell r="L433" t="str">
            <v>188810</v>
          </cell>
          <cell r="M433" t="str">
            <v>г.Выборг</v>
          </cell>
          <cell r="N433" t="str">
            <v>г.Выборг, Батарейная ул., 1</v>
          </cell>
          <cell r="O433" t="str">
            <v>Собственность</v>
          </cell>
        </row>
        <row r="434">
          <cell r="A434" t="str">
            <v>5497</v>
          </cell>
          <cell r="B434" t="str">
            <v>118 - г.СПб, Красное село, Стр</v>
          </cell>
          <cell r="C434" t="str">
            <v>118</v>
          </cell>
          <cell r="D434" t="str">
            <v>X500/13SZ5497</v>
          </cell>
          <cell r="E434" t="str">
            <v>13SZ5497</v>
          </cell>
          <cell r="F434" t="str">
            <v>ТС Пятерочка</v>
          </cell>
          <cell r="G434" t="str">
            <v>Северо-Запад</v>
          </cell>
          <cell r="H434" t="str">
            <v>Северо-Запад 3</v>
          </cell>
          <cell r="I434" t="str">
            <v>Кластер Северо-Запад 10 СПБ-ЛО-Петергоф</v>
          </cell>
          <cell r="J434" t="str">
            <v>г. Санкт-Петербург</v>
          </cell>
          <cell r="K434" t="str">
            <v>31.03.2006</v>
          </cell>
          <cell r="L434" t="str">
            <v>198320</v>
          </cell>
          <cell r="M434" t="str">
            <v>г.Красное село</v>
          </cell>
          <cell r="N434" t="str">
            <v>г.Красное село, Стрельнинское ш., 4</v>
          </cell>
          <cell r="O434" t="str">
            <v>Собственность</v>
          </cell>
        </row>
        <row r="435">
          <cell r="A435" t="str">
            <v>5498</v>
          </cell>
          <cell r="B435" t="str">
            <v>119 - г.Кронштадт, Станюковича</v>
          </cell>
          <cell r="C435" t="str">
            <v>119</v>
          </cell>
          <cell r="D435" t="str">
            <v>X500/13SZ5498</v>
          </cell>
          <cell r="E435" t="str">
            <v>13SZ5498</v>
          </cell>
          <cell r="F435" t="str">
            <v>ТС Пятерочка</v>
          </cell>
          <cell r="G435" t="str">
            <v>Северо-Запад</v>
          </cell>
          <cell r="H435" t="str">
            <v>Северо-Запад 3</v>
          </cell>
          <cell r="I435" t="str">
            <v>Кластер Северо-Запад 11 СПБ-ЛО-Выборг</v>
          </cell>
          <cell r="J435" t="str">
            <v>г. Санкт-Петербург</v>
          </cell>
          <cell r="K435" t="str">
            <v>01.08.2006</v>
          </cell>
          <cell r="L435" t="str">
            <v>197761</v>
          </cell>
          <cell r="M435" t="str">
            <v>г.Кронштадт</v>
          </cell>
          <cell r="N435" t="str">
            <v>г.Кронштадт, Станюковича ул., 5</v>
          </cell>
          <cell r="O435" t="str">
            <v>Собственность</v>
          </cell>
        </row>
        <row r="436">
          <cell r="A436" t="str">
            <v>5499</v>
          </cell>
          <cell r="B436" t="str">
            <v>121 - г.СПб, Котина ул.,</v>
          </cell>
          <cell r="C436" t="str">
            <v>121</v>
          </cell>
          <cell r="D436" t="str">
            <v>X500/13SZ5499</v>
          </cell>
          <cell r="E436" t="str">
            <v>13SZ5499</v>
          </cell>
          <cell r="F436" t="str">
            <v>ТС Пятерочка</v>
          </cell>
          <cell r="G436" t="str">
            <v>Северо-Запад</v>
          </cell>
          <cell r="H436" t="str">
            <v>Северо-Запад 3</v>
          </cell>
          <cell r="I436" t="str">
            <v>Кластер Северо-Запад 13 СПБ Юго-Запад</v>
          </cell>
          <cell r="J436" t="str">
            <v>г. Санкт-Петербург</v>
          </cell>
          <cell r="K436" t="str">
            <v>10.04.2002</v>
          </cell>
          <cell r="L436" t="str">
            <v>198332</v>
          </cell>
          <cell r="M436" t="str">
            <v>г.Санкт-Петербург</v>
          </cell>
          <cell r="N436" t="str">
            <v>г.Санкт-Петербург, Котина ул., 3</v>
          </cell>
          <cell r="O436" t="str">
            <v>Собственность</v>
          </cell>
        </row>
        <row r="437">
          <cell r="A437" t="str">
            <v>5500</v>
          </cell>
          <cell r="B437" t="str">
            <v>122 - г.СПб, Рихарда Зорге ул.</v>
          </cell>
          <cell r="C437" t="str">
            <v>122</v>
          </cell>
          <cell r="D437" t="str">
            <v>X500/13SZ5500</v>
          </cell>
          <cell r="E437" t="str">
            <v>13SZ5500</v>
          </cell>
          <cell r="F437" t="str">
            <v>ТС Пятерочка</v>
          </cell>
          <cell r="G437" t="str">
            <v>Северо-Запад</v>
          </cell>
          <cell r="H437" t="str">
            <v>Северо-Запад 3</v>
          </cell>
          <cell r="I437" t="str">
            <v>Кластер Северо-Запад 13 СПБ Юго-Запад</v>
          </cell>
          <cell r="J437" t="str">
            <v>г. Санкт-Петербург</v>
          </cell>
          <cell r="K437" t="str">
            <v>30.08.2002</v>
          </cell>
          <cell r="L437" t="str">
            <v>198328</v>
          </cell>
          <cell r="M437" t="str">
            <v>г.Санкт-Петербург</v>
          </cell>
          <cell r="N437" t="str">
            <v>г.Санкт-Петербург, Зорге ул., 20 маг.122</v>
          </cell>
          <cell r="O437" t="str">
            <v>Собственность</v>
          </cell>
        </row>
        <row r="438">
          <cell r="A438" t="str">
            <v>5501</v>
          </cell>
          <cell r="B438" t="str">
            <v>123 - г.СПб, Королева пр.,</v>
          </cell>
          <cell r="C438" t="str">
            <v>123</v>
          </cell>
          <cell r="D438" t="str">
            <v>X500/13SZ5501</v>
          </cell>
          <cell r="E438" t="str">
            <v>13SZ5501</v>
          </cell>
          <cell r="F438" t="str">
            <v>ТС Пятерочка</v>
          </cell>
          <cell r="G438" t="str">
            <v>Северо-Запад</v>
          </cell>
          <cell r="H438" t="str">
            <v>Северо-Запад 3</v>
          </cell>
          <cell r="I438" t="str">
            <v>Кластер Северо-Запад 14 СПБ-Центр</v>
          </cell>
          <cell r="J438" t="str">
            <v>г. Санкт-Петербург</v>
          </cell>
          <cell r="K438" t="str">
            <v>09.12.2002</v>
          </cell>
          <cell r="L438" t="str">
            <v>197371</v>
          </cell>
          <cell r="M438" t="str">
            <v>г.Санкт-Петербург</v>
          </cell>
          <cell r="N438" t="str">
            <v>г.Санкт-Петербург, Королева пр, 46 2</v>
          </cell>
          <cell r="O438" t="str">
            <v>Собственность</v>
          </cell>
        </row>
        <row r="439">
          <cell r="A439" t="str">
            <v>5502</v>
          </cell>
          <cell r="B439" t="str">
            <v>125 - г.СПб, Байконурская ул.,</v>
          </cell>
          <cell r="C439" t="str">
            <v>125</v>
          </cell>
          <cell r="D439" t="str">
            <v>X500/13SZ5502</v>
          </cell>
          <cell r="E439" t="str">
            <v>13SZ5502</v>
          </cell>
          <cell r="F439" t="str">
            <v>ТС Пятерочка</v>
          </cell>
          <cell r="G439" t="str">
            <v>Северо-Запад</v>
          </cell>
          <cell r="H439" t="str">
            <v>Северо-Запад 3</v>
          </cell>
          <cell r="I439" t="str">
            <v>Кластер Северо-Запад 14 СПБ-Центр</v>
          </cell>
          <cell r="J439" t="str">
            <v>г. Санкт-Петербург</v>
          </cell>
          <cell r="K439" t="str">
            <v>24.05.2004</v>
          </cell>
          <cell r="L439" t="str">
            <v>197349</v>
          </cell>
          <cell r="M439" t="str">
            <v>г.Санкт-Петербург</v>
          </cell>
          <cell r="N439" t="str">
            <v>г.Санкт-Петербург, Байконурская ул., 28</v>
          </cell>
          <cell r="O439" t="str">
            <v>Собственность</v>
          </cell>
        </row>
        <row r="440">
          <cell r="A440" t="str">
            <v>5503</v>
          </cell>
          <cell r="B440" t="str">
            <v>126 - г.СПб, Дунайский пр.,</v>
          </cell>
          <cell r="C440" t="str">
            <v>126</v>
          </cell>
          <cell r="D440" t="str">
            <v>X500/13SZ5503</v>
          </cell>
          <cell r="E440" t="str">
            <v>13SZ5503</v>
          </cell>
          <cell r="F440" t="str">
            <v>ТС Пятерочка</v>
          </cell>
          <cell r="G440" t="str">
            <v>Северо-Запад</v>
          </cell>
          <cell r="H440" t="str">
            <v>Северо-Запад 3</v>
          </cell>
          <cell r="I440" t="str">
            <v>Кластер Северо-Запад 13 СПБ Юго-Запад</v>
          </cell>
          <cell r="J440" t="str">
            <v>г. Санкт-Петербург</v>
          </cell>
          <cell r="K440" t="str">
            <v>12.09.2006</v>
          </cell>
          <cell r="L440" t="str">
            <v>192281</v>
          </cell>
          <cell r="M440" t="str">
            <v>г.Санкт-Петербург</v>
          </cell>
          <cell r="N440" t="str">
            <v>г.Санкт-Петербург, Дунайский пр, 44</v>
          </cell>
          <cell r="O440" t="str">
            <v>Собственность</v>
          </cell>
        </row>
        <row r="441">
          <cell r="A441" t="str">
            <v>5504</v>
          </cell>
          <cell r="B441" t="str">
            <v>128 - г.СПб, Ударников пр.</v>
          </cell>
          <cell r="C441" t="str">
            <v>128</v>
          </cell>
          <cell r="D441" t="str">
            <v>X500/13SZ5504</v>
          </cell>
          <cell r="E441" t="str">
            <v>13SZ5504</v>
          </cell>
          <cell r="F441" t="str">
            <v>ТС Пятерочка</v>
          </cell>
          <cell r="G441" t="str">
            <v>Северо-Запад</v>
          </cell>
          <cell r="H441" t="str">
            <v>Северо-Запад 1</v>
          </cell>
          <cell r="I441" t="str">
            <v>Кластер Северо-Запад 12 СПБ-ЛО-Всеволожс</v>
          </cell>
          <cell r="J441" t="str">
            <v>г. Санкт-Петербург</v>
          </cell>
          <cell r="K441" t="str">
            <v>24.04.2003</v>
          </cell>
          <cell r="L441" t="str">
            <v>195279</v>
          </cell>
          <cell r="M441" t="str">
            <v>г.Санкт-Петербург</v>
          </cell>
          <cell r="N441" t="str">
            <v>г.Санкт-Петербург, Ударников пр, 27/4</v>
          </cell>
          <cell r="O441" t="str">
            <v>Собственность</v>
          </cell>
        </row>
        <row r="442">
          <cell r="A442" t="str">
            <v>5505</v>
          </cell>
          <cell r="B442" t="str">
            <v>129 - г.СПб, Большая Пороховск</v>
          </cell>
          <cell r="C442" t="str">
            <v>129</v>
          </cell>
          <cell r="D442" t="str">
            <v>X500/13SZ5505</v>
          </cell>
          <cell r="E442" t="str">
            <v>13SZ5505</v>
          </cell>
          <cell r="F442" t="str">
            <v>ТС Пятерочка</v>
          </cell>
          <cell r="G442" t="str">
            <v>Северо-Запад</v>
          </cell>
          <cell r="H442" t="str">
            <v>Северо-Запад 3</v>
          </cell>
          <cell r="I442" t="str">
            <v>Кластер Северо-Запад 19 СПБ-Охта</v>
          </cell>
          <cell r="J442" t="str">
            <v>г. Санкт-Петербург</v>
          </cell>
          <cell r="K442" t="str">
            <v>24.02.2004</v>
          </cell>
          <cell r="L442" t="str">
            <v>195248</v>
          </cell>
          <cell r="M442" t="str">
            <v>г.Санкт-Петербург</v>
          </cell>
          <cell r="N442" t="str">
            <v>г.Санкт-Петербург, Б.Пороховская ул., 50</v>
          </cell>
          <cell r="O442" t="str">
            <v>Собственность</v>
          </cell>
        </row>
        <row r="443">
          <cell r="A443" t="str">
            <v>5506</v>
          </cell>
          <cell r="B443" t="str">
            <v>130 - г.СПб, Пискаревский пр.,</v>
          </cell>
          <cell r="C443" t="str">
            <v>130</v>
          </cell>
          <cell r="D443" t="str">
            <v>X500/13SZ5506</v>
          </cell>
          <cell r="E443" t="str">
            <v>13SZ5506</v>
          </cell>
          <cell r="F443" t="str">
            <v>ТС Пятерочка</v>
          </cell>
          <cell r="G443" t="str">
            <v>Северо-Запад</v>
          </cell>
          <cell r="H443" t="str">
            <v>Северо-Запад 3</v>
          </cell>
          <cell r="I443" t="str">
            <v>Кластер Северо-Запад 19 СПБ-Охта</v>
          </cell>
          <cell r="J443" t="str">
            <v>г. Санкт-Петербург</v>
          </cell>
          <cell r="K443" t="str">
            <v>02.06.2006</v>
          </cell>
          <cell r="L443" t="str">
            <v>195176</v>
          </cell>
          <cell r="M443" t="str">
            <v>г.Санкт-Петербург</v>
          </cell>
          <cell r="N443" t="str">
            <v>г.Санкт-Петербург, Пискарёвский пр, 19</v>
          </cell>
          <cell r="O443" t="str">
            <v>Собственность/Аренда</v>
          </cell>
        </row>
        <row r="444">
          <cell r="A444" t="str">
            <v>5507</v>
          </cell>
          <cell r="B444" t="str">
            <v>132 - г.Спб, Варшавская ул.,</v>
          </cell>
          <cell r="C444" t="str">
            <v>132</v>
          </cell>
          <cell r="D444" t="str">
            <v>X500/13SZ5507</v>
          </cell>
          <cell r="E444" t="str">
            <v>13SZ5507</v>
          </cell>
          <cell r="F444" t="str">
            <v>ТС Пятерочка</v>
          </cell>
          <cell r="G444" t="str">
            <v>Северо-Запад</v>
          </cell>
          <cell r="H444" t="str">
            <v>Северо-Запад 3</v>
          </cell>
          <cell r="I444" t="str">
            <v>Кластер Северо-Запад 05 Тосно</v>
          </cell>
          <cell r="J444" t="str">
            <v>г. Санкт-Петербург</v>
          </cell>
          <cell r="K444" t="str">
            <v>19.03.2004</v>
          </cell>
          <cell r="L444" t="str">
            <v>196191</v>
          </cell>
          <cell r="M444" t="str">
            <v>г.Санкт-Петербург</v>
          </cell>
          <cell r="N444" t="str">
            <v>г.Санкт-Петербург, Варшавская ул., 25 к.2</v>
          </cell>
          <cell r="O444" t="str">
            <v>Собственность</v>
          </cell>
        </row>
        <row r="445">
          <cell r="A445" t="str">
            <v>5508</v>
          </cell>
          <cell r="B445" t="str">
            <v>134 - г.Спб, Художников пр.</v>
          </cell>
          <cell r="C445" t="str">
            <v>134</v>
          </cell>
          <cell r="D445" t="str">
            <v>X500/13SZ5508</v>
          </cell>
          <cell r="E445" t="str">
            <v>13SZ5508</v>
          </cell>
          <cell r="F445" t="str">
            <v>ТС Пятерочка</v>
          </cell>
          <cell r="G445" t="str">
            <v>Северо-Запад</v>
          </cell>
          <cell r="H445" t="str">
            <v>Северо-Запад 3</v>
          </cell>
          <cell r="I445" t="str">
            <v>Кластер Северо-Запад 17 ЛО-Сертолово</v>
          </cell>
          <cell r="J445" t="str">
            <v>г. Санкт-Петербург</v>
          </cell>
          <cell r="K445" t="str">
            <v>24.06.2005</v>
          </cell>
          <cell r="L445" t="str">
            <v>194295</v>
          </cell>
          <cell r="M445" t="str">
            <v>г.Санкт-Петербург</v>
          </cell>
          <cell r="N445" t="str">
            <v>г.Санкт-Петербург, Художников пр, 22 к.1</v>
          </cell>
          <cell r="O445" t="str">
            <v>Собственность</v>
          </cell>
        </row>
        <row r="446">
          <cell r="A446" t="str">
            <v>5509</v>
          </cell>
          <cell r="B446" t="str">
            <v>139 - г.Спб, Турку ул.,</v>
          </cell>
          <cell r="C446" t="str">
            <v>139</v>
          </cell>
          <cell r="D446" t="str">
            <v>X500/13SZ5509</v>
          </cell>
          <cell r="E446" t="str">
            <v>13SZ5509</v>
          </cell>
          <cell r="F446" t="str">
            <v>ТС Пятерочка</v>
          </cell>
          <cell r="G446" t="str">
            <v>Северо-Запад</v>
          </cell>
          <cell r="H446" t="str">
            <v>Северо-Запад 3</v>
          </cell>
          <cell r="I446" t="str">
            <v>Кластер Северо-Запад 19 СПБ-Охта</v>
          </cell>
          <cell r="J446" t="str">
            <v>г. Санкт-Петербург</v>
          </cell>
          <cell r="K446" t="str">
            <v>09.08.2005</v>
          </cell>
          <cell r="L446" t="str">
            <v>192241</v>
          </cell>
          <cell r="M446" t="str">
            <v>г.Санкт-Петербург</v>
          </cell>
          <cell r="N446" t="str">
            <v>г.Санкт-Петербург, Турку ул., 35</v>
          </cell>
          <cell r="O446" t="str">
            <v>Собственность</v>
          </cell>
        </row>
        <row r="447">
          <cell r="A447" t="str">
            <v>5511</v>
          </cell>
          <cell r="B447" t="str">
            <v>141 - г.Павловск, Веры Слуцкой</v>
          </cell>
          <cell r="C447" t="str">
            <v>141</v>
          </cell>
          <cell r="D447" t="str">
            <v>X500/13SZ5511</v>
          </cell>
          <cell r="E447" t="str">
            <v>13SZ5511</v>
          </cell>
          <cell r="F447" t="str">
            <v>ТС Пятерочка</v>
          </cell>
          <cell r="G447" t="str">
            <v>Северо-Запад</v>
          </cell>
          <cell r="H447" t="str">
            <v>Северо-Запад 3</v>
          </cell>
          <cell r="I447" t="str">
            <v>Кластер Северо-Запад 05 Тосно</v>
          </cell>
          <cell r="J447" t="str">
            <v>г. Санкт-Петербург</v>
          </cell>
          <cell r="K447" t="str">
            <v>10.07.2002</v>
          </cell>
          <cell r="L447" t="str">
            <v>196620</v>
          </cell>
          <cell r="M447" t="str">
            <v>г.Санкт-Петербург, г.Павловск</v>
          </cell>
          <cell r="N447" t="str">
            <v>г.Санкт-Петербург, г.Павловск, Слуцкая ул., 3</v>
          </cell>
          <cell r="O447" t="str">
            <v>Собственность</v>
          </cell>
        </row>
        <row r="448">
          <cell r="A448" t="str">
            <v>5513</v>
          </cell>
          <cell r="B448" t="str">
            <v>145 - г.Спб, Белы Куна ул.,</v>
          </cell>
          <cell r="C448" t="str">
            <v>145</v>
          </cell>
          <cell r="D448" t="str">
            <v>X500/13SZ5513</v>
          </cell>
          <cell r="E448" t="str">
            <v>13SZ5513</v>
          </cell>
          <cell r="F448" t="str">
            <v>ТС Пятерочка</v>
          </cell>
          <cell r="G448" t="str">
            <v>Северо-Запад</v>
          </cell>
          <cell r="H448" t="str">
            <v>Северо-Запад 3</v>
          </cell>
          <cell r="I448" t="str">
            <v>Кластер Северо-Запад 19 СПБ-Охта</v>
          </cell>
          <cell r="J448" t="str">
            <v>г. Санкт-Петербург</v>
          </cell>
          <cell r="K448" t="str">
            <v>30.04.2005</v>
          </cell>
          <cell r="L448" t="str">
            <v>192241</v>
          </cell>
          <cell r="M448" t="str">
            <v>г.Санкт-Петербург</v>
          </cell>
          <cell r="N448" t="str">
            <v>г.Санкт-Петербург, Белы Куны ул., 24</v>
          </cell>
          <cell r="O448" t="str">
            <v>Собственность</v>
          </cell>
        </row>
        <row r="449">
          <cell r="A449" t="str">
            <v>5514</v>
          </cell>
          <cell r="B449" t="str">
            <v>146 - г.Спб, Яхтенная ул.,</v>
          </cell>
          <cell r="C449" t="str">
            <v>146</v>
          </cell>
          <cell r="D449" t="str">
            <v>X500/13SZ5514</v>
          </cell>
          <cell r="E449" t="str">
            <v>13SZ5514</v>
          </cell>
          <cell r="F449" t="str">
            <v>ТС Пятерочка</v>
          </cell>
          <cell r="G449" t="str">
            <v>Северо-Запад</v>
          </cell>
          <cell r="H449" t="str">
            <v>Северо-Запад 3</v>
          </cell>
          <cell r="I449" t="str">
            <v>Кластер Северо-Запад 11 СПБ-ЛО-Выборг</v>
          </cell>
          <cell r="J449" t="str">
            <v>г. Санкт-Петербург</v>
          </cell>
          <cell r="K449" t="str">
            <v>31.03.2006</v>
          </cell>
          <cell r="L449" t="str">
            <v>197372</v>
          </cell>
          <cell r="M449" t="str">
            <v>г.Санкт-Петербург</v>
          </cell>
          <cell r="N449" t="str">
            <v>г.Санкт-Петербург, Яхтенная ул., 38</v>
          </cell>
          <cell r="O449" t="str">
            <v>Собственность</v>
          </cell>
        </row>
        <row r="450">
          <cell r="A450" t="str">
            <v>5515</v>
          </cell>
          <cell r="B450" t="str">
            <v>147 - г.Спб, Художников пр.</v>
          </cell>
          <cell r="C450" t="str">
            <v>147</v>
          </cell>
          <cell r="D450" t="str">
            <v>X500/13SZ5515</v>
          </cell>
          <cell r="E450" t="str">
            <v>13SZ5515</v>
          </cell>
          <cell r="F450" t="str">
            <v>ТС Пятерочка</v>
          </cell>
          <cell r="G450" t="str">
            <v>Северо-Запад</v>
          </cell>
          <cell r="H450" t="str">
            <v>Северо-Запад 3</v>
          </cell>
          <cell r="I450" t="str">
            <v>Кластер Северо-Запад 17 ЛО-Сертолово</v>
          </cell>
          <cell r="J450" t="str">
            <v>г. Санкт-Петербург</v>
          </cell>
          <cell r="K450" t="str">
            <v>31.05.2005</v>
          </cell>
          <cell r="L450" t="str">
            <v>194352</v>
          </cell>
          <cell r="M450" t="str">
            <v>г.Санкт-Петербург</v>
          </cell>
          <cell r="N450" t="str">
            <v>г.Санкт-Петербург, Художников пр, 32</v>
          </cell>
          <cell r="O450" t="str">
            <v>Собственность</v>
          </cell>
        </row>
        <row r="451">
          <cell r="A451" t="str">
            <v>5516</v>
          </cell>
          <cell r="B451" t="str">
            <v>148 - г.Спб, Дыбенко ул.,</v>
          </cell>
          <cell r="C451" t="str">
            <v>148</v>
          </cell>
          <cell r="D451" t="str">
            <v>X500/13SZ5516</v>
          </cell>
          <cell r="E451" t="str">
            <v>13SZ5516</v>
          </cell>
          <cell r="F451" t="str">
            <v>ТС Пятерочка</v>
          </cell>
          <cell r="G451" t="str">
            <v>Северо-Запад</v>
          </cell>
          <cell r="H451" t="str">
            <v>Северо-Запад 1</v>
          </cell>
          <cell r="I451" t="str">
            <v>Кластер Северо-Запад 12 СПБ-ЛО-Всеволожс</v>
          </cell>
          <cell r="J451" t="str">
            <v>г. Санкт-Петербург</v>
          </cell>
          <cell r="K451" t="str">
            <v>30.06.2005</v>
          </cell>
          <cell r="L451" t="str">
            <v>193168</v>
          </cell>
          <cell r="M451" t="str">
            <v>г.Санкт-Петербург</v>
          </cell>
          <cell r="N451" t="str">
            <v>г.Санкт-Петербург, Дыбенко ул., 14</v>
          </cell>
          <cell r="O451" t="str">
            <v>Собственность</v>
          </cell>
        </row>
        <row r="452">
          <cell r="A452" t="str">
            <v>5517</v>
          </cell>
          <cell r="B452" t="str">
            <v>149 - г.Спб, Тельмана ул.,</v>
          </cell>
          <cell r="C452" t="str">
            <v>149</v>
          </cell>
          <cell r="D452" t="str">
            <v>X500/13SZ5517</v>
          </cell>
          <cell r="E452" t="str">
            <v>13SZ5517</v>
          </cell>
          <cell r="F452" t="str">
            <v>ТС Пятерочка</v>
          </cell>
          <cell r="G452" t="str">
            <v>Северо-Запад</v>
          </cell>
          <cell r="H452" t="str">
            <v>Северо-Запад 1</v>
          </cell>
          <cell r="I452" t="str">
            <v>Кластер Северо-Запад 18 Кировск</v>
          </cell>
          <cell r="J452" t="str">
            <v>г. Санкт-Петербург</v>
          </cell>
          <cell r="K452" t="str">
            <v>11.01.2005</v>
          </cell>
          <cell r="L452" t="str">
            <v>193230</v>
          </cell>
          <cell r="M452" t="str">
            <v>г.Санкт-Петербург</v>
          </cell>
          <cell r="N452" t="str">
            <v>г.Санкт-Петербург, Тельмана ул., 56 41</v>
          </cell>
          <cell r="O452" t="str">
            <v>Собственность</v>
          </cell>
        </row>
        <row r="453">
          <cell r="A453" t="str">
            <v>5518</v>
          </cell>
          <cell r="B453" t="str">
            <v>150 - г.Спб, Пограничника Гарь</v>
          </cell>
          <cell r="C453" t="str">
            <v>150</v>
          </cell>
          <cell r="D453" t="str">
            <v>X500/13SZ5518</v>
          </cell>
          <cell r="E453" t="str">
            <v>13SZ5518</v>
          </cell>
          <cell r="F453" t="str">
            <v>ТС Пятерочка</v>
          </cell>
          <cell r="G453" t="str">
            <v>Северо-Запад</v>
          </cell>
          <cell r="H453" t="str">
            <v>Северо-Запад 3</v>
          </cell>
          <cell r="I453" t="str">
            <v>Кластер Северо-Запад 10 СПБ-ЛО-Петергоф</v>
          </cell>
          <cell r="J453" t="str">
            <v>г. Санкт-Петербург</v>
          </cell>
          <cell r="K453" t="str">
            <v>30.05.2005</v>
          </cell>
          <cell r="L453" t="str">
            <v>198259</v>
          </cell>
          <cell r="M453" t="str">
            <v>г.Санкт-Петербург</v>
          </cell>
          <cell r="N453" t="str">
            <v>г.Санкт-Петербург, Пограничника Гарькавого ул., 46</v>
          </cell>
          <cell r="O453" t="str">
            <v>Собственность</v>
          </cell>
        </row>
        <row r="454">
          <cell r="A454" t="str">
            <v>5519</v>
          </cell>
          <cell r="B454" t="str">
            <v>151 - г.Спб, Дальневосточный п</v>
          </cell>
          <cell r="C454" t="str">
            <v>151</v>
          </cell>
          <cell r="D454" t="str">
            <v>X500/13SZ5519</v>
          </cell>
          <cell r="E454" t="str">
            <v>13SZ5519</v>
          </cell>
          <cell r="F454" t="str">
            <v>ТС Пятерочка</v>
          </cell>
          <cell r="G454" t="str">
            <v>Северо-Запад</v>
          </cell>
          <cell r="H454" t="str">
            <v>Северо-Запад 1</v>
          </cell>
          <cell r="I454" t="str">
            <v>Кластер Северо-Запад 18 Кировск</v>
          </cell>
          <cell r="J454" t="str">
            <v>г. Санкт-Петербург</v>
          </cell>
          <cell r="K454" t="str">
            <v>30.07.2005</v>
          </cell>
          <cell r="L454" t="str">
            <v>192230</v>
          </cell>
          <cell r="M454" t="str">
            <v>г.Санкт-Петербург</v>
          </cell>
          <cell r="N454" t="str">
            <v>г.Санкт-Петербург, Дальневосточный пр, 42</v>
          </cell>
          <cell r="O454" t="str">
            <v>Собственность</v>
          </cell>
        </row>
        <row r="455">
          <cell r="A455" t="str">
            <v>5520</v>
          </cell>
          <cell r="B455" t="str">
            <v>152 - г.Спб, Шлиссельбургский</v>
          </cell>
          <cell r="C455" t="str">
            <v>152</v>
          </cell>
          <cell r="D455" t="str">
            <v>X500/13SZ5520</v>
          </cell>
          <cell r="E455" t="str">
            <v>13SZ5520</v>
          </cell>
          <cell r="F455" t="str">
            <v>ТС Пятерочка</v>
          </cell>
          <cell r="G455" t="str">
            <v>Северо-Запад</v>
          </cell>
          <cell r="H455" t="str">
            <v>Северо-Запад 1</v>
          </cell>
          <cell r="I455" t="str">
            <v>Кластер Северо-Запад 18 Кировск</v>
          </cell>
          <cell r="J455" t="str">
            <v>г. Санкт-Петербург</v>
          </cell>
          <cell r="K455" t="str">
            <v>29.12.2004</v>
          </cell>
          <cell r="L455" t="str">
            <v>192076</v>
          </cell>
          <cell r="M455" t="str">
            <v>г.Санкт-Петербург</v>
          </cell>
          <cell r="N455" t="str">
            <v>г.Санкт-Петербург, Шлиссельбургский пр, 20 1</v>
          </cell>
          <cell r="O455" t="str">
            <v>Собственность</v>
          </cell>
        </row>
        <row r="456">
          <cell r="A456" t="str">
            <v>5521</v>
          </cell>
          <cell r="B456" t="str">
            <v>153 - г.Спб, Российский пр-т,</v>
          </cell>
          <cell r="C456" t="str">
            <v>153</v>
          </cell>
          <cell r="D456" t="str">
            <v>X500/13SZ5521</v>
          </cell>
          <cell r="E456" t="str">
            <v>13SZ5521</v>
          </cell>
          <cell r="F456" t="str">
            <v>ТС Пятерочка</v>
          </cell>
          <cell r="G456" t="str">
            <v>Северо-Запад</v>
          </cell>
          <cell r="H456" t="str">
            <v>Северо-Запад 1</v>
          </cell>
          <cell r="I456" t="str">
            <v>Кластер Северо-Запад 12 СПБ-ЛО-Всеволожс</v>
          </cell>
          <cell r="J456" t="str">
            <v>г. Санкт-Петербург</v>
          </cell>
          <cell r="K456" t="str">
            <v>16.11.2004</v>
          </cell>
          <cell r="L456" t="str">
            <v>193231</v>
          </cell>
          <cell r="M456" t="str">
            <v>г.Санкт-Петербург</v>
          </cell>
          <cell r="N456" t="str">
            <v>г.Санкт-Петербург, Российский пр, 10</v>
          </cell>
          <cell r="O456" t="str">
            <v>Собственность</v>
          </cell>
        </row>
        <row r="457">
          <cell r="A457" t="str">
            <v>5522</v>
          </cell>
          <cell r="B457" t="str">
            <v>154 - г.Спб, Искровский пр-т,</v>
          </cell>
          <cell r="C457" t="str">
            <v>154</v>
          </cell>
          <cell r="D457" t="str">
            <v>X500/13SZ5522</v>
          </cell>
          <cell r="E457" t="str">
            <v>13SZ5522</v>
          </cell>
          <cell r="F457" t="str">
            <v>ТС Пятерочка</v>
          </cell>
          <cell r="G457" t="str">
            <v>Северо-Запад</v>
          </cell>
          <cell r="H457" t="str">
            <v>Северо-Запад 1</v>
          </cell>
          <cell r="I457" t="str">
            <v>Кластер Северо-Запад 12 СПБ-ЛО-Всеволожс</v>
          </cell>
          <cell r="J457" t="str">
            <v>г. Санкт-Петербург</v>
          </cell>
          <cell r="K457" t="str">
            <v>30.05.2005</v>
          </cell>
          <cell r="L457" t="str">
            <v>193318</v>
          </cell>
          <cell r="M457" t="str">
            <v>г.Санкт-Петербург</v>
          </cell>
          <cell r="N457" t="str">
            <v>г.Санкт-Петербург, Искровский пр, 7</v>
          </cell>
          <cell r="O457" t="str">
            <v>Собственность</v>
          </cell>
        </row>
        <row r="458">
          <cell r="A458" t="str">
            <v>5523</v>
          </cell>
          <cell r="B458" t="str">
            <v>155 - г.Спб, Ильюшина ул.,</v>
          </cell>
          <cell r="C458" t="str">
            <v>155</v>
          </cell>
          <cell r="D458" t="str">
            <v>X500/13SZ5523</v>
          </cell>
          <cell r="E458" t="str">
            <v>13SZ5523</v>
          </cell>
          <cell r="F458" t="str">
            <v>ТС Пятерочка</v>
          </cell>
          <cell r="G458" t="str">
            <v>Северо-Запад</v>
          </cell>
          <cell r="H458" t="str">
            <v>Северо-Запад 3</v>
          </cell>
          <cell r="I458" t="str">
            <v>Кластер Северо-Запад 14 СПБ-Центр</v>
          </cell>
          <cell r="J458" t="str">
            <v>г. Санкт-Петербург</v>
          </cell>
          <cell r="K458" t="str">
            <v>27.12.2005</v>
          </cell>
          <cell r="L458" t="str">
            <v>197372</v>
          </cell>
          <cell r="M458" t="str">
            <v>г.Санкт-Петербург</v>
          </cell>
          <cell r="N458" t="str">
            <v>г.Санкт-Петербург, Илюшина ул, 3 к.1лАп1-Н</v>
          </cell>
          <cell r="O458" t="str">
            <v>Собственность</v>
          </cell>
        </row>
        <row r="459">
          <cell r="A459" t="str">
            <v>5524</v>
          </cell>
          <cell r="B459" t="str">
            <v>156 - г.Спб, Парашютная ул.,</v>
          </cell>
          <cell r="C459" t="str">
            <v>156</v>
          </cell>
          <cell r="D459" t="str">
            <v>X500/13SZ5524</v>
          </cell>
          <cell r="E459" t="str">
            <v>13SZ5524</v>
          </cell>
          <cell r="F459" t="str">
            <v>ТС Пятерочка</v>
          </cell>
          <cell r="G459" t="str">
            <v>Северо-Запад</v>
          </cell>
          <cell r="H459" t="str">
            <v>Северо-Запад 3</v>
          </cell>
          <cell r="I459" t="str">
            <v>Кластер Северо-Запад 11 СПБ-ЛО-Выборг</v>
          </cell>
          <cell r="J459" t="str">
            <v>г. Санкт-Петербург</v>
          </cell>
          <cell r="K459" t="str">
            <v>22.07.2004</v>
          </cell>
          <cell r="L459" t="str">
            <v>197341</v>
          </cell>
          <cell r="M459" t="str">
            <v>г.Санкт-Петербург</v>
          </cell>
          <cell r="N459" t="str">
            <v>г.Санкт-Петербург, Парашютная ул., 10</v>
          </cell>
          <cell r="O459" t="str">
            <v>Собственность</v>
          </cell>
        </row>
        <row r="460">
          <cell r="A460" t="str">
            <v>5525</v>
          </cell>
          <cell r="B460" t="str">
            <v>157 - г.Спб, Стародеревенская</v>
          </cell>
          <cell r="C460" t="str">
            <v>157</v>
          </cell>
          <cell r="D460" t="str">
            <v>X500/13SZ5525</v>
          </cell>
          <cell r="E460" t="str">
            <v>13SZ5525</v>
          </cell>
          <cell r="F460" t="str">
            <v>ТС Пятерочка</v>
          </cell>
          <cell r="G460" t="str">
            <v>Северо-Запад</v>
          </cell>
          <cell r="H460" t="str">
            <v>Северо-Запад 3</v>
          </cell>
          <cell r="I460" t="str">
            <v>Кластер Северо-Запад 11 СПБ-ЛО-Выборг</v>
          </cell>
          <cell r="J460" t="str">
            <v>г. Санкт-Петербург</v>
          </cell>
          <cell r="K460" t="str">
            <v>25.03.2005</v>
          </cell>
          <cell r="L460" t="str">
            <v>197372</v>
          </cell>
          <cell r="M460" t="str">
            <v>г.Санкт-Петербург</v>
          </cell>
          <cell r="N460" t="str">
            <v>г.Санкт-Петербург, Стародеревенская ул., 25</v>
          </cell>
          <cell r="O460" t="str">
            <v>Собственность</v>
          </cell>
        </row>
        <row r="461">
          <cell r="A461" t="str">
            <v>5526</v>
          </cell>
          <cell r="B461" t="str">
            <v>158 - г.Спб, Стародеревенская</v>
          </cell>
          <cell r="C461" t="str">
            <v>158</v>
          </cell>
          <cell r="D461" t="str">
            <v>X500/13SZ5526</v>
          </cell>
          <cell r="E461" t="str">
            <v>13SZ5526</v>
          </cell>
          <cell r="F461" t="str">
            <v>ТС Пятерочка</v>
          </cell>
          <cell r="G461" t="str">
            <v>Северо-Запад</v>
          </cell>
          <cell r="H461" t="str">
            <v>Северо-Запад 3</v>
          </cell>
          <cell r="I461" t="str">
            <v>Кластер Северо-Запад 11 СПБ-ЛО-Выборг</v>
          </cell>
          <cell r="J461" t="str">
            <v>г. Санкт-Петербург</v>
          </cell>
          <cell r="K461" t="str">
            <v>27.12.2004</v>
          </cell>
          <cell r="L461" t="str">
            <v>197372</v>
          </cell>
          <cell r="M461" t="str">
            <v>г.Санкт-Петербург</v>
          </cell>
          <cell r="N461" t="str">
            <v>г.Санкт-Петербург, Стародеревенская ул., 20 1</v>
          </cell>
          <cell r="O461" t="str">
            <v>Собственность</v>
          </cell>
        </row>
        <row r="462">
          <cell r="A462" t="str">
            <v>5527</v>
          </cell>
          <cell r="B462" t="str">
            <v>159 - г.Спб, Бухарестская ул.,</v>
          </cell>
          <cell r="C462" t="str">
            <v>159</v>
          </cell>
          <cell r="D462" t="str">
            <v>X500/13SZ5527</v>
          </cell>
          <cell r="E462" t="str">
            <v>13SZ5527</v>
          </cell>
          <cell r="F462" t="str">
            <v>ТС Пятерочка</v>
          </cell>
          <cell r="G462" t="str">
            <v>Северо-Запад</v>
          </cell>
          <cell r="H462" t="str">
            <v>Северо-Запад 1</v>
          </cell>
          <cell r="I462" t="str">
            <v>Кластер Северо-Запад 18 Кировск</v>
          </cell>
          <cell r="J462" t="str">
            <v>г. Санкт-Петербург</v>
          </cell>
          <cell r="K462" t="str">
            <v>06.11.2004</v>
          </cell>
          <cell r="L462" t="str">
            <v>192289</v>
          </cell>
          <cell r="M462" t="str">
            <v>г.Санкт-Петербург</v>
          </cell>
          <cell r="N462" t="str">
            <v>г.Санкт-Петербург, Бухарестская ул., 158</v>
          </cell>
          <cell r="O462" t="str">
            <v>Собственность</v>
          </cell>
        </row>
        <row r="463">
          <cell r="A463" t="str">
            <v>5528</v>
          </cell>
          <cell r="B463" t="str">
            <v>162 - г.Всеволожск, Ленинградс</v>
          </cell>
          <cell r="C463" t="str">
            <v>162</v>
          </cell>
          <cell r="D463" t="str">
            <v>X500/13SZ5528</v>
          </cell>
          <cell r="E463" t="str">
            <v>13SZ5528</v>
          </cell>
          <cell r="F463" t="str">
            <v>ТС Пятерочка</v>
          </cell>
          <cell r="G463" t="str">
            <v>Северо-Запад</v>
          </cell>
          <cell r="H463" t="str">
            <v>Северо-Запад 1</v>
          </cell>
          <cell r="I463" t="str">
            <v>Кластер Северо-Запад 12 СПБ-ЛО-Всеволожс</v>
          </cell>
          <cell r="J463" t="str">
            <v>Ленинградская обл.</v>
          </cell>
          <cell r="K463" t="str">
            <v>29.12.2003</v>
          </cell>
          <cell r="L463" t="str">
            <v>188643</v>
          </cell>
          <cell r="M463" t="str">
            <v>г.Всеволожск</v>
          </cell>
          <cell r="N463" t="str">
            <v>г.Всеволожск, Ленинградская ул., д. 38</v>
          </cell>
          <cell r="O463" t="str">
            <v>Собственность</v>
          </cell>
        </row>
        <row r="464">
          <cell r="A464" t="str">
            <v>5529</v>
          </cell>
          <cell r="B464" t="str">
            <v>163 - г.Выборг, 2-я Южная ул.,</v>
          </cell>
          <cell r="C464" t="str">
            <v>163</v>
          </cell>
          <cell r="D464" t="str">
            <v>X500/13SZ5529</v>
          </cell>
          <cell r="E464" t="str">
            <v>13SZ5529</v>
          </cell>
          <cell r="F464" t="str">
            <v>ТС Пятерочка</v>
          </cell>
          <cell r="G464" t="str">
            <v>Северо-Запад</v>
          </cell>
          <cell r="H464" t="str">
            <v>Северо-Запад 3</v>
          </cell>
          <cell r="I464" t="str">
            <v>Кластер Северо-Запад 11 СПБ-ЛО-Выборг</v>
          </cell>
          <cell r="J464" t="str">
            <v>Ленинградская обл.</v>
          </cell>
          <cell r="K464" t="str">
            <v>25.12.2002</v>
          </cell>
          <cell r="L464" t="str">
            <v>188800</v>
          </cell>
          <cell r="M464" t="str">
            <v>г.Выборг</v>
          </cell>
          <cell r="N464" t="str">
            <v>г.Выборг, 2-Южная ул., д. 17</v>
          </cell>
          <cell r="O464" t="str">
            <v>Собственность</v>
          </cell>
        </row>
        <row r="465">
          <cell r="A465" t="str">
            <v>5530</v>
          </cell>
          <cell r="B465" t="str">
            <v>164 - г.СПб, Российский пр-</v>
          </cell>
          <cell r="C465" t="str">
            <v>164</v>
          </cell>
          <cell r="D465" t="str">
            <v>X500/13SZ5530</v>
          </cell>
          <cell r="E465" t="str">
            <v>13SZ5530</v>
          </cell>
          <cell r="F465" t="str">
            <v>ТС Пятерочка</v>
          </cell>
          <cell r="G465" t="str">
            <v>Северо-Запад</v>
          </cell>
          <cell r="H465" t="str">
            <v>Северо-Запад 1</v>
          </cell>
          <cell r="I465" t="str">
            <v>Кластер Северо-Запад 12 СПБ-ЛО-Всеволожс</v>
          </cell>
          <cell r="J465" t="str">
            <v>г. Санкт-Петербург</v>
          </cell>
          <cell r="K465" t="str">
            <v>15.08.2006</v>
          </cell>
          <cell r="L465" t="str">
            <v>193231</v>
          </cell>
          <cell r="M465" t="str">
            <v>г.Санкт-Петербург</v>
          </cell>
          <cell r="N465" t="str">
            <v>г.Санкт-Петербург, Российский пр, 15</v>
          </cell>
          <cell r="O465" t="str">
            <v>Собственность</v>
          </cell>
        </row>
        <row r="466">
          <cell r="A466" t="str">
            <v>5531</v>
          </cell>
          <cell r="B466" t="str">
            <v>165 - г.СПб, Малая Каштановая</v>
          </cell>
          <cell r="C466" t="str">
            <v>165</v>
          </cell>
          <cell r="D466" t="str">
            <v>X500/13SZ5531</v>
          </cell>
          <cell r="E466" t="str">
            <v>13SZ5531</v>
          </cell>
          <cell r="F466" t="str">
            <v>ТС Пятерочка</v>
          </cell>
          <cell r="G466" t="str">
            <v>Северо-Запад</v>
          </cell>
          <cell r="H466" t="str">
            <v>Северо-Запад 3</v>
          </cell>
          <cell r="I466" t="str">
            <v>Кластер Северо-Запад 13 СПБ Юго-Запад</v>
          </cell>
          <cell r="J466" t="str">
            <v>г. Санкт-Петербург</v>
          </cell>
          <cell r="K466" t="str">
            <v>06.12.2005</v>
          </cell>
          <cell r="L466" t="str">
            <v>192281</v>
          </cell>
          <cell r="M466" t="str">
            <v>г.Санкт-Петербург</v>
          </cell>
          <cell r="N466" t="str">
            <v>г.Санкт-Петербург, М.Каштановая ул., 8</v>
          </cell>
          <cell r="O466" t="str">
            <v>Собственность</v>
          </cell>
        </row>
        <row r="467">
          <cell r="A467" t="str">
            <v>5532</v>
          </cell>
          <cell r="B467" t="str">
            <v>170 - г.СПб, Луначарского пр-т</v>
          </cell>
          <cell r="C467" t="str">
            <v>170</v>
          </cell>
          <cell r="D467" t="str">
            <v>X500/13SZ5532</v>
          </cell>
          <cell r="E467" t="str">
            <v>13SZ5532</v>
          </cell>
          <cell r="F467" t="str">
            <v>ТС Пятерочка</v>
          </cell>
          <cell r="G467" t="str">
            <v>Северо-Запад</v>
          </cell>
          <cell r="H467" t="str">
            <v>Северо-Запад 3</v>
          </cell>
          <cell r="I467" t="str">
            <v>Кластер Северо-Запад 17 ЛО-Сертолово</v>
          </cell>
          <cell r="J467" t="str">
            <v>г. Санкт-Петербург</v>
          </cell>
          <cell r="K467" t="str">
            <v>24.09.2007</v>
          </cell>
          <cell r="L467" t="str">
            <v>195269</v>
          </cell>
          <cell r="M467" t="str">
            <v>г.Санкт-Петербург</v>
          </cell>
          <cell r="N467" t="str">
            <v>г.Санкт-Петербург, Луначарского пр-кт, 86 4</v>
          </cell>
          <cell r="O467" t="str">
            <v>Собственность</v>
          </cell>
        </row>
        <row r="468">
          <cell r="A468" t="str">
            <v>5533</v>
          </cell>
          <cell r="B468" t="str">
            <v>174 - г.Колпино, Заводской пр-</v>
          </cell>
          <cell r="C468" t="str">
            <v>174</v>
          </cell>
          <cell r="D468" t="str">
            <v>X500/13SZ5533</v>
          </cell>
          <cell r="E468" t="str">
            <v>13SZ5533</v>
          </cell>
          <cell r="F468" t="str">
            <v>ТС Пятерочка</v>
          </cell>
          <cell r="G468" t="str">
            <v>Северо-Запад</v>
          </cell>
          <cell r="H468" t="str">
            <v>Северо-Запад 1</v>
          </cell>
          <cell r="I468" t="str">
            <v>Кластер Северо-Запад 18 Кировск</v>
          </cell>
          <cell r="J468" t="str">
            <v>г. Санкт-Петербург</v>
          </cell>
          <cell r="K468" t="str">
            <v>21.12.2005</v>
          </cell>
          <cell r="L468" t="str">
            <v>196657</v>
          </cell>
          <cell r="M468" t="str">
            <v>г.Колпино</v>
          </cell>
          <cell r="N468" t="str">
            <v>г.Колпино, Заводской пр, 8</v>
          </cell>
          <cell r="O468" t="str">
            <v>Собственность</v>
          </cell>
        </row>
        <row r="469">
          <cell r="A469" t="str">
            <v>5534</v>
          </cell>
          <cell r="B469" t="str">
            <v>175 - г.СПб, Ленская ул.,</v>
          </cell>
          <cell r="C469" t="str">
            <v>175</v>
          </cell>
          <cell r="D469" t="str">
            <v>X500/13SZ5534</v>
          </cell>
          <cell r="E469" t="str">
            <v>13SZ5534</v>
          </cell>
          <cell r="F469" t="str">
            <v>ТС Пятерочка</v>
          </cell>
          <cell r="G469" t="str">
            <v>Северо-Запад</v>
          </cell>
          <cell r="H469" t="str">
            <v>Северо-Запад 1</v>
          </cell>
          <cell r="I469" t="str">
            <v>Кластер Северо-Запад 12 СПБ-ЛО-Всеволожс</v>
          </cell>
          <cell r="J469" t="str">
            <v>г. Санкт-Петербург</v>
          </cell>
          <cell r="K469" t="str">
            <v>26.05.2006</v>
          </cell>
          <cell r="L469" t="str">
            <v>195426</v>
          </cell>
          <cell r="M469" t="str">
            <v>г.Санкт-Петербург</v>
          </cell>
          <cell r="N469" t="str">
            <v>г.Санкт-Петербург, Ленская ул., 6</v>
          </cell>
          <cell r="O469" t="str">
            <v>Собственность</v>
          </cell>
        </row>
        <row r="470">
          <cell r="A470" t="str">
            <v>5535</v>
          </cell>
          <cell r="B470" t="str">
            <v>176 - г.СПб, Тельмана ул.,</v>
          </cell>
          <cell r="C470" t="str">
            <v>176</v>
          </cell>
          <cell r="D470" t="str">
            <v>X500/13SZ5535</v>
          </cell>
          <cell r="E470" t="str">
            <v>13SZ5535</v>
          </cell>
          <cell r="F470" t="str">
            <v>ТС Пятерочка</v>
          </cell>
          <cell r="G470" t="str">
            <v>Северо-Запад</v>
          </cell>
          <cell r="H470" t="str">
            <v>Северо-Запад 1</v>
          </cell>
          <cell r="I470" t="str">
            <v>Кластер Северо-Запад 18 Кировск</v>
          </cell>
          <cell r="J470" t="str">
            <v>г. Санкт-Петербург</v>
          </cell>
          <cell r="K470" t="str">
            <v>31.01.2006</v>
          </cell>
          <cell r="L470" t="str">
            <v>193230</v>
          </cell>
          <cell r="M470" t="str">
            <v>г.Санкт-Петербург</v>
          </cell>
          <cell r="N470" t="str">
            <v>г.Санкт-Петербург, Тельмана ул., 33</v>
          </cell>
          <cell r="O470" t="str">
            <v>Собственность</v>
          </cell>
        </row>
        <row r="471">
          <cell r="A471" t="str">
            <v>5536</v>
          </cell>
          <cell r="B471" t="str">
            <v>184 - г.СПб, Наставников ул.,</v>
          </cell>
          <cell r="C471" t="str">
            <v>184</v>
          </cell>
          <cell r="D471" t="str">
            <v>X500/13SZ5536</v>
          </cell>
          <cell r="E471" t="str">
            <v>13SZ5536</v>
          </cell>
          <cell r="F471" t="str">
            <v>ТС Пятерочка</v>
          </cell>
          <cell r="G471" t="str">
            <v>Северо-Запад</v>
          </cell>
          <cell r="H471" t="str">
            <v>Северо-Запад 1</v>
          </cell>
          <cell r="I471" t="str">
            <v>Кластер Северо-Запад 12 СПБ-ЛО-Всеволожс</v>
          </cell>
          <cell r="J471" t="str">
            <v>г. Санкт-Петербург</v>
          </cell>
          <cell r="K471" t="str">
            <v>01.10.2007</v>
          </cell>
          <cell r="L471" t="str">
            <v>195298</v>
          </cell>
          <cell r="M471" t="str">
            <v>г.Санкт-Петербург</v>
          </cell>
          <cell r="N471" t="str">
            <v>г.Санкт-Петербург, Наставников пр, 24</v>
          </cell>
          <cell r="O471" t="str">
            <v>Собственность</v>
          </cell>
        </row>
        <row r="472">
          <cell r="A472" t="str">
            <v>5538</v>
          </cell>
          <cell r="B472" t="str">
            <v>188 - г.СПб, Байконурская ул.,</v>
          </cell>
          <cell r="C472" t="str">
            <v>188</v>
          </cell>
          <cell r="D472" t="str">
            <v>X500/13SZ5538</v>
          </cell>
          <cell r="E472" t="str">
            <v>13SZ5538</v>
          </cell>
          <cell r="F472" t="str">
            <v>ТС Пятерочка</v>
          </cell>
          <cell r="G472" t="str">
            <v>Северо-Запад</v>
          </cell>
          <cell r="H472" t="str">
            <v>Северо-Запад 3</v>
          </cell>
          <cell r="I472" t="str">
            <v>Кластер Северо-Запад 11 СПБ-ЛО-Выборг</v>
          </cell>
          <cell r="J472" t="str">
            <v>г. Санкт-Петербург</v>
          </cell>
          <cell r="K472" t="str">
            <v>26.08.2005</v>
          </cell>
          <cell r="L472" t="str">
            <v>197227</v>
          </cell>
          <cell r="M472" t="str">
            <v>г.Санкт-Петербург</v>
          </cell>
          <cell r="N472" t="str">
            <v>г.Санкт-Петербург, Байконурская ул., 9 2,маг.188</v>
          </cell>
          <cell r="O472" t="str">
            <v>Собственность</v>
          </cell>
        </row>
        <row r="473">
          <cell r="A473" t="str">
            <v>5539</v>
          </cell>
          <cell r="B473" t="str">
            <v>190 - г.СПб, Варшавская ул.,</v>
          </cell>
          <cell r="C473" t="str">
            <v>190</v>
          </cell>
          <cell r="D473" t="str">
            <v>X500/13SZ5539</v>
          </cell>
          <cell r="E473" t="str">
            <v>13SZ5539</v>
          </cell>
          <cell r="F473" t="str">
            <v>ТС Пятерочка</v>
          </cell>
          <cell r="G473" t="str">
            <v>Северо-Запад</v>
          </cell>
          <cell r="H473" t="str">
            <v>Северо-Запад 3</v>
          </cell>
          <cell r="I473" t="str">
            <v>Кластер Северо-Запад 05 Тосно</v>
          </cell>
          <cell r="J473" t="str">
            <v>г. Санкт-Петербург</v>
          </cell>
          <cell r="K473" t="str">
            <v>24.01.2007</v>
          </cell>
          <cell r="L473" t="str">
            <v>196128</v>
          </cell>
          <cell r="M473" t="str">
            <v>г.Санкт-Петербург</v>
          </cell>
          <cell r="N473" t="str">
            <v>г.Санкт-Петербург, Варшавская ул., 23 4</v>
          </cell>
          <cell r="O473" t="str">
            <v>Собственность</v>
          </cell>
        </row>
        <row r="474">
          <cell r="A474" t="str">
            <v>5540</v>
          </cell>
          <cell r="B474" t="str">
            <v>191 - г.СПб, Летчика Пилютова</v>
          </cell>
          <cell r="C474" t="str">
            <v>191</v>
          </cell>
          <cell r="D474" t="str">
            <v>X500/13SZ5540</v>
          </cell>
          <cell r="E474" t="str">
            <v>13SZ5540</v>
          </cell>
          <cell r="F474" t="str">
            <v>ТС Пятерочка</v>
          </cell>
          <cell r="G474" t="str">
            <v>Северо-Запад</v>
          </cell>
          <cell r="H474" t="str">
            <v>Северо-Запад 3</v>
          </cell>
          <cell r="I474" t="str">
            <v>Кластер Северо-Запад 10 СПБ-ЛО-Петергоф</v>
          </cell>
          <cell r="J474" t="str">
            <v>г. Санкт-Петербург</v>
          </cell>
          <cell r="K474" t="str">
            <v>29.11.2005</v>
          </cell>
          <cell r="L474" t="str">
            <v>198206</v>
          </cell>
          <cell r="M474" t="str">
            <v>г.Санкт-Петербург</v>
          </cell>
          <cell r="N474" t="str">
            <v>г.Санкт-Петербург, Летчика Пилютова ул., 11</v>
          </cell>
          <cell r="O474" t="str">
            <v>Собственность</v>
          </cell>
        </row>
        <row r="475">
          <cell r="A475" t="str">
            <v>5541</v>
          </cell>
          <cell r="B475" t="str">
            <v>192 - г.СПб, Наставников пр-т,</v>
          </cell>
          <cell r="C475" t="str">
            <v>192</v>
          </cell>
          <cell r="D475" t="str">
            <v>X500/13SZ5541</v>
          </cell>
          <cell r="E475" t="str">
            <v>13SZ5541</v>
          </cell>
          <cell r="F475" t="str">
            <v>ТС Пятерочка</v>
          </cell>
          <cell r="G475" t="str">
            <v>Северо-Запад</v>
          </cell>
          <cell r="H475" t="str">
            <v>Северо-Запад 1</v>
          </cell>
          <cell r="I475" t="str">
            <v>Кластер Северо-Запад 12 СПБ-ЛО-Всеволожс</v>
          </cell>
          <cell r="J475" t="str">
            <v>г. Санкт-Петербург</v>
          </cell>
          <cell r="K475" t="str">
            <v>31.03.2006</v>
          </cell>
          <cell r="L475" t="str">
            <v>195426</v>
          </cell>
          <cell r="M475" t="str">
            <v>г.Санкт-Петербург</v>
          </cell>
          <cell r="N475" t="str">
            <v>г.Санкт-Петербург, Наставников пр, 18</v>
          </cell>
          <cell r="O475" t="str">
            <v>Собственность</v>
          </cell>
        </row>
        <row r="476">
          <cell r="A476" t="str">
            <v>5542</v>
          </cell>
          <cell r="B476" t="str">
            <v>199 - г.СПб, Пулковское ш.,</v>
          </cell>
          <cell r="C476" t="str">
            <v>199</v>
          </cell>
          <cell r="D476" t="str">
            <v>X500/13SZ5542</v>
          </cell>
          <cell r="E476" t="str">
            <v>13SZ5542</v>
          </cell>
          <cell r="F476" t="str">
            <v>ТС Пятерочка</v>
          </cell>
          <cell r="G476" t="str">
            <v>Северо-Запад</v>
          </cell>
          <cell r="H476" t="str">
            <v>Северо-Запад 3</v>
          </cell>
          <cell r="I476" t="str">
            <v>Кластер Северо-Запад 05 Тосно</v>
          </cell>
          <cell r="J476" t="str">
            <v>г. Санкт-Петербург</v>
          </cell>
          <cell r="K476" t="str">
            <v>05.06.2006</v>
          </cell>
          <cell r="L476" t="str">
            <v>196240</v>
          </cell>
          <cell r="M476" t="str">
            <v>г.Санкт-Петербург</v>
          </cell>
          <cell r="N476" t="str">
            <v>г.Санкт-Петербург, Пулковское ш., 11 к.1</v>
          </cell>
          <cell r="O476" t="str">
            <v>Собственность</v>
          </cell>
        </row>
        <row r="477">
          <cell r="A477" t="str">
            <v>5543</v>
          </cell>
          <cell r="B477" t="str">
            <v>239 - г.СПб, Ветеранов пр-т,</v>
          </cell>
          <cell r="C477" t="str">
            <v>239</v>
          </cell>
          <cell r="D477" t="str">
            <v>X500/13SZ5543</v>
          </cell>
          <cell r="E477" t="str">
            <v>13SZ5543</v>
          </cell>
          <cell r="F477" t="str">
            <v>ТС Пятерочка</v>
          </cell>
          <cell r="G477" t="str">
            <v>Северо-Запад</v>
          </cell>
          <cell r="H477" t="str">
            <v>Северо-Запад 3</v>
          </cell>
          <cell r="I477" t="str">
            <v>Кластер Северо-Запад 13 СПБ Юго-Запад</v>
          </cell>
          <cell r="J477" t="str">
            <v>г. Санкт-Петербург</v>
          </cell>
          <cell r="K477" t="str">
            <v>15.12.2008</v>
          </cell>
          <cell r="L477" t="str">
            <v>198261</v>
          </cell>
          <cell r="M477" t="str">
            <v>г.Санкт-Петербург</v>
          </cell>
          <cell r="N477" t="str">
            <v>г.Санкт-Петербург, Ветеранов пр, 114 к.1,л.А</v>
          </cell>
          <cell r="O477" t="str">
            <v>Собственность</v>
          </cell>
        </row>
        <row r="478">
          <cell r="A478" t="str">
            <v>5544</v>
          </cell>
          <cell r="B478" t="str">
            <v>248 - г.Шлиссельбург, Красный</v>
          </cell>
          <cell r="C478" t="str">
            <v>248</v>
          </cell>
          <cell r="D478" t="str">
            <v>X500/13SZ5544</v>
          </cell>
          <cell r="E478" t="str">
            <v>13SZ5544</v>
          </cell>
          <cell r="F478" t="str">
            <v>ТС Пятерочка</v>
          </cell>
          <cell r="G478" t="str">
            <v>Северо-Запад</v>
          </cell>
          <cell r="H478" t="str">
            <v>Северо-Запад 1</v>
          </cell>
          <cell r="I478" t="str">
            <v>Кластер Северо-Запад 18 Кировск</v>
          </cell>
          <cell r="J478" t="str">
            <v>Ленинградская обл.</v>
          </cell>
          <cell r="K478" t="str">
            <v>05.09.2007</v>
          </cell>
          <cell r="L478" t="str">
            <v>187320</v>
          </cell>
          <cell r="M478" t="str">
            <v>г.Шлиссельбург</v>
          </cell>
          <cell r="N478" t="str">
            <v>г.Шлиссельбург, Красный проспект ул., 2</v>
          </cell>
          <cell r="O478" t="str">
            <v>Собственность</v>
          </cell>
        </row>
        <row r="479">
          <cell r="A479" t="str">
            <v>5545</v>
          </cell>
          <cell r="B479" t="str">
            <v>255 - г.СПб, Седова ул.</v>
          </cell>
          <cell r="C479" t="str">
            <v>255</v>
          </cell>
          <cell r="D479" t="str">
            <v>X500/13SZ5545</v>
          </cell>
          <cell r="E479" t="str">
            <v>13SZ5545</v>
          </cell>
          <cell r="F479" t="str">
            <v>ТС Пятерочка</v>
          </cell>
          <cell r="G479" t="str">
            <v>Северо-Запад</v>
          </cell>
          <cell r="H479" t="str">
            <v>Северо-Запад 3</v>
          </cell>
          <cell r="I479" t="str">
            <v>Кластер Северо-Запад 19 СПБ-Охта</v>
          </cell>
          <cell r="J479" t="str">
            <v>г. Санкт-Петербург</v>
          </cell>
          <cell r="K479" t="str">
            <v>10.08.2007</v>
          </cell>
          <cell r="L479" t="str">
            <v>192174</v>
          </cell>
          <cell r="M479" t="str">
            <v>г.Санкт-Петербург</v>
          </cell>
          <cell r="N479" t="str">
            <v>г.Санкт-Петербург, Седова ул., 85</v>
          </cell>
          <cell r="O479" t="str">
            <v>Собственность</v>
          </cell>
        </row>
        <row r="480">
          <cell r="A480" t="str">
            <v>5546</v>
          </cell>
          <cell r="B480" t="str">
            <v>256 - г.СПб, Большевиков пр-т,</v>
          </cell>
          <cell r="C480" t="str">
            <v>256</v>
          </cell>
          <cell r="D480" t="str">
            <v>X500/13SZ5546</v>
          </cell>
          <cell r="E480" t="str">
            <v>13SZ5546</v>
          </cell>
          <cell r="F480" t="str">
            <v>ТС Пятерочка</v>
          </cell>
          <cell r="G480" t="str">
            <v>Северо-Запад</v>
          </cell>
          <cell r="H480" t="str">
            <v>Северо-Запад 1</v>
          </cell>
          <cell r="I480" t="str">
            <v>Кластер Северо-Запад 18 Кировск</v>
          </cell>
          <cell r="J480" t="str">
            <v>г. Санкт-Петербург</v>
          </cell>
          <cell r="K480" t="str">
            <v>06.07.2007</v>
          </cell>
          <cell r="L480" t="str">
            <v>193079</v>
          </cell>
          <cell r="M480" t="str">
            <v>г.Санкт-Петербург</v>
          </cell>
          <cell r="N480" t="str">
            <v>г.Санкт-Петербург, Большевиков пр, 83</v>
          </cell>
          <cell r="O480" t="str">
            <v>Собственность</v>
          </cell>
        </row>
        <row r="481">
          <cell r="A481" t="str">
            <v>5547</v>
          </cell>
          <cell r="B481" t="str">
            <v>257 - г.СПб, Художников пр-т</v>
          </cell>
          <cell r="C481" t="str">
            <v>257</v>
          </cell>
          <cell r="D481" t="str">
            <v>X500/13SZ5547</v>
          </cell>
          <cell r="E481" t="str">
            <v>13SZ5547</v>
          </cell>
          <cell r="F481" t="str">
            <v>ТС Пятерочка</v>
          </cell>
          <cell r="G481" t="str">
            <v>Северо-Запад</v>
          </cell>
          <cell r="H481" t="str">
            <v>Северо-Запад 3</v>
          </cell>
          <cell r="I481" t="str">
            <v>Кластер Северо-Запад 17 ЛО-Сертолово</v>
          </cell>
          <cell r="J481" t="str">
            <v>г. Санкт-Петербург</v>
          </cell>
          <cell r="K481" t="str">
            <v>25.10.2007</v>
          </cell>
          <cell r="L481" t="str">
            <v>194352</v>
          </cell>
          <cell r="M481" t="str">
            <v>г.Санкт-Петербург</v>
          </cell>
          <cell r="N481" t="str">
            <v>г.Санкт-Петербург, Художников пр, 45</v>
          </cell>
          <cell r="O481" t="str">
            <v>Собственность</v>
          </cell>
        </row>
        <row r="482">
          <cell r="A482" t="str">
            <v>5548</v>
          </cell>
          <cell r="B482" t="str">
            <v>259 - г.СПб, Комендантский пр-</v>
          </cell>
          <cell r="C482" t="str">
            <v>259</v>
          </cell>
          <cell r="D482" t="str">
            <v>X500/13SZ5548</v>
          </cell>
          <cell r="E482" t="str">
            <v>13SZ5548</v>
          </cell>
          <cell r="F482" t="str">
            <v>ТС Пятерочка</v>
          </cell>
          <cell r="G482" t="str">
            <v>Северо-Запад</v>
          </cell>
          <cell r="H482" t="str">
            <v>Северо-Запад 3</v>
          </cell>
          <cell r="I482" t="str">
            <v>Кластер Северо-Запад 14 СПБ-Центр</v>
          </cell>
          <cell r="J482" t="str">
            <v>г. Санкт-Петербург</v>
          </cell>
          <cell r="K482" t="str">
            <v>08.08.2008</v>
          </cell>
          <cell r="L482" t="str">
            <v>197373</v>
          </cell>
          <cell r="M482" t="str">
            <v>г.Санкт-Петербург</v>
          </cell>
          <cell r="N482" t="str">
            <v>г.Санкт-Петербург, Комендантский пр, 38</v>
          </cell>
          <cell r="O482" t="str">
            <v>Собственность</v>
          </cell>
        </row>
        <row r="483">
          <cell r="A483" t="str">
            <v>5549</v>
          </cell>
          <cell r="B483" t="str">
            <v>261 - г.СПб, Савушкина ул.,</v>
          </cell>
          <cell r="C483" t="str">
            <v>261</v>
          </cell>
          <cell r="D483" t="str">
            <v>X500/13SZ5549</v>
          </cell>
          <cell r="E483" t="str">
            <v>13SZ5549</v>
          </cell>
          <cell r="F483" t="str">
            <v>ТС Пятерочка</v>
          </cell>
          <cell r="G483" t="str">
            <v>Северо-Запад</v>
          </cell>
          <cell r="H483" t="str">
            <v>Северо-Запад 3</v>
          </cell>
          <cell r="I483" t="str">
            <v>Кластер Северо-Запад 11 СПБ-ЛО-Выборг</v>
          </cell>
          <cell r="J483" t="str">
            <v>г. Санкт-Петербург</v>
          </cell>
          <cell r="K483" t="str">
            <v>30.05.2007</v>
          </cell>
          <cell r="L483" t="str">
            <v>197374</v>
          </cell>
          <cell r="M483" t="str">
            <v>г.Санкт-Петербург</v>
          </cell>
          <cell r="N483" t="str">
            <v>г.Санкт-Петербург, Савушкина ул., 115 5</v>
          </cell>
          <cell r="O483" t="str">
            <v>Собственность</v>
          </cell>
        </row>
        <row r="484">
          <cell r="A484" t="str">
            <v>5550</v>
          </cell>
          <cell r="B484" t="str">
            <v>262 - г.СПб, Савушкина ул.,</v>
          </cell>
          <cell r="C484" t="str">
            <v>262</v>
          </cell>
          <cell r="D484" t="str">
            <v>X500/13SZ5550</v>
          </cell>
          <cell r="E484" t="str">
            <v>13SZ5550</v>
          </cell>
          <cell r="F484" t="str">
            <v>ТС Пятерочка</v>
          </cell>
          <cell r="G484" t="str">
            <v>Северо-Запад</v>
          </cell>
          <cell r="H484" t="str">
            <v>Северо-Запад 3</v>
          </cell>
          <cell r="I484" t="str">
            <v>Кластер Северо-Запад 11 СПБ-ЛО-Выборг</v>
          </cell>
          <cell r="J484" t="str">
            <v>г. Санкт-Петербург</v>
          </cell>
          <cell r="K484" t="str">
            <v>29.02.2008</v>
          </cell>
          <cell r="L484" t="str">
            <v>197374</v>
          </cell>
          <cell r="M484" t="str">
            <v>г.Санкт-Петербург</v>
          </cell>
          <cell r="N484" t="str">
            <v>г.Санкт-Петербург, Савушкина ул., 136 1</v>
          </cell>
          <cell r="O484" t="str">
            <v>Собственность</v>
          </cell>
        </row>
        <row r="485">
          <cell r="A485" t="str">
            <v>5551</v>
          </cell>
          <cell r="B485" t="str">
            <v>263 - г.Ломоносов, Красноармей</v>
          </cell>
          <cell r="C485" t="str">
            <v>263</v>
          </cell>
          <cell r="D485" t="str">
            <v>X500/13SZ5551</v>
          </cell>
          <cell r="E485" t="str">
            <v>13SZ5551</v>
          </cell>
          <cell r="F485" t="str">
            <v>ТС Пятерочка</v>
          </cell>
          <cell r="G485" t="str">
            <v>Северо-Запад</v>
          </cell>
          <cell r="H485" t="str">
            <v>Северо-Запад 3</v>
          </cell>
          <cell r="I485" t="str">
            <v>Кластер Северо-Запад 10 СПБ-ЛО-Петергоф</v>
          </cell>
          <cell r="J485" t="str">
            <v>г. Санкт-Петербург</v>
          </cell>
          <cell r="K485" t="str">
            <v>30.11.2007</v>
          </cell>
          <cell r="L485" t="str">
            <v>198412</v>
          </cell>
          <cell r="M485" t="str">
            <v>г.Ломоносов</v>
          </cell>
          <cell r="N485" t="str">
            <v>г.Ломоносов, Красноармейская ул., 33</v>
          </cell>
          <cell r="O485" t="str">
            <v>Собственность</v>
          </cell>
        </row>
        <row r="486">
          <cell r="A486" t="str">
            <v>5552</v>
          </cell>
          <cell r="B486" t="str">
            <v>267 - г.СПб, Брянцева ул.,</v>
          </cell>
          <cell r="C486" t="str">
            <v>267</v>
          </cell>
          <cell r="D486" t="str">
            <v>X500/13SZ5552</v>
          </cell>
          <cell r="E486" t="str">
            <v>13SZ5552</v>
          </cell>
          <cell r="F486" t="str">
            <v>ТС Пятерочка</v>
          </cell>
          <cell r="G486" t="str">
            <v>Северо-Запад</v>
          </cell>
          <cell r="H486" t="str">
            <v>Северо-Запад 3</v>
          </cell>
          <cell r="I486" t="str">
            <v>Кластер Северо-Запад 17 ЛО-Сертолово</v>
          </cell>
          <cell r="J486" t="str">
            <v>г. Санкт-Петербург</v>
          </cell>
          <cell r="K486" t="str">
            <v>17.08.2009</v>
          </cell>
          <cell r="L486" t="str">
            <v>195297</v>
          </cell>
          <cell r="M486" t="str">
            <v>г.Санкт-Петербург</v>
          </cell>
          <cell r="N486" t="str">
            <v>г.Санкт-Петербург, Брянцева ул., 19 л.А</v>
          </cell>
          <cell r="O486" t="str">
            <v>Собственность</v>
          </cell>
        </row>
        <row r="487">
          <cell r="A487" t="str">
            <v>5553</v>
          </cell>
          <cell r="B487" t="str">
            <v>269 - г.Кингисепп, К. Маркса у</v>
          </cell>
          <cell r="C487" t="str">
            <v>269</v>
          </cell>
          <cell r="D487" t="str">
            <v>X500/13SZ5553</v>
          </cell>
          <cell r="E487" t="str">
            <v>13SZ5553</v>
          </cell>
          <cell r="F487" t="str">
            <v>ТС Пятерочка</v>
          </cell>
          <cell r="G487" t="str">
            <v>Северо-Запад</v>
          </cell>
          <cell r="H487" t="str">
            <v>Северо-Запад 3</v>
          </cell>
          <cell r="I487" t="str">
            <v>Кластер Северо-Запад 10 СПБ-ЛО-Петергоф</v>
          </cell>
          <cell r="J487" t="str">
            <v>Ленинградская обл.</v>
          </cell>
          <cell r="K487" t="str">
            <v>15.12.2008</v>
          </cell>
          <cell r="L487" t="str">
            <v>188480</v>
          </cell>
          <cell r="M487" t="str">
            <v>г.Кингисепп</v>
          </cell>
          <cell r="N487" t="str">
            <v>г.Кингисепп, Карла Маркса пр, 44 А</v>
          </cell>
          <cell r="O487" t="str">
            <v>Собственность</v>
          </cell>
        </row>
        <row r="488">
          <cell r="A488" t="str">
            <v>5554</v>
          </cell>
          <cell r="B488" t="str">
            <v>699 - Пятерочка</v>
          </cell>
          <cell r="C488" t="str">
            <v>699</v>
          </cell>
          <cell r="D488" t="str">
            <v>X500/13SZ5554</v>
          </cell>
          <cell r="E488" t="str">
            <v>13SZ5554</v>
          </cell>
          <cell r="F488" t="str">
            <v>ТС Пятерочка</v>
          </cell>
          <cell r="G488" t="str">
            <v>Северо-Запад</v>
          </cell>
          <cell r="H488" t="str">
            <v>Северо-Запад 3</v>
          </cell>
          <cell r="I488" t="str">
            <v>Кластер Северо-Запад 19 СПБ-Охта</v>
          </cell>
          <cell r="J488" t="str">
            <v>г. Санкт-Петербург</v>
          </cell>
          <cell r="K488" t="str">
            <v>25.11.2009</v>
          </cell>
          <cell r="L488" t="str">
            <v>195043</v>
          </cell>
          <cell r="M488" t="str">
            <v>г.Санкт-Петербург</v>
          </cell>
          <cell r="N488" t="str">
            <v>г.Санкт-Петербург, Рябовское ш., 101 л.А,п.3Н</v>
          </cell>
          <cell r="O488" t="str">
            <v>Аренда</v>
          </cell>
        </row>
        <row r="489">
          <cell r="A489" t="str">
            <v>5555</v>
          </cell>
          <cell r="B489" t="str">
            <v>300-Пятерочка</v>
          </cell>
          <cell r="C489" t="str">
            <v>300</v>
          </cell>
          <cell r="D489" t="str">
            <v>X500/13SZ5555</v>
          </cell>
          <cell r="E489" t="str">
            <v>13SZ5555</v>
          </cell>
          <cell r="F489" t="str">
            <v>ТС Пятерочка</v>
          </cell>
          <cell r="G489" t="str">
            <v>Северо-Запад</v>
          </cell>
          <cell r="H489" t="str">
            <v>Северо-Запад 1</v>
          </cell>
          <cell r="I489" t="str">
            <v>Кластер Северо-Запад 18 Кировск</v>
          </cell>
          <cell r="J489" t="str">
            <v>Ленинградская обл.</v>
          </cell>
          <cell r="K489" t="str">
            <v>24.08.2004</v>
          </cell>
          <cell r="L489" t="str">
            <v>187330</v>
          </cell>
          <cell r="M489" t="str">
            <v>г.Отрадное</v>
          </cell>
          <cell r="N489" t="str">
            <v>г.Отрадное, Ленина ул., 1 А</v>
          </cell>
          <cell r="O489" t="str">
            <v>Собственность</v>
          </cell>
        </row>
        <row r="490">
          <cell r="A490" t="str">
            <v>5556</v>
          </cell>
          <cell r="B490" t="str">
            <v>301-Пятерочка</v>
          </cell>
          <cell r="C490" t="str">
            <v>301</v>
          </cell>
          <cell r="D490" t="str">
            <v>X500/13SZ5556</v>
          </cell>
          <cell r="E490" t="str">
            <v>13SZ5556</v>
          </cell>
          <cell r="F490" t="str">
            <v>ТС Пятерочка</v>
          </cell>
          <cell r="G490" t="str">
            <v>Северо-Запад</v>
          </cell>
          <cell r="H490" t="str">
            <v>Северо-Запад 2</v>
          </cell>
          <cell r="I490" t="str">
            <v>Кластер Северо-Запад 02 ЛО-Гатчина</v>
          </cell>
          <cell r="J490" t="str">
            <v>Ленинградская обл.</v>
          </cell>
          <cell r="K490" t="str">
            <v>18.07.2008</v>
          </cell>
          <cell r="L490" t="str">
            <v>188300</v>
          </cell>
          <cell r="M490" t="str">
            <v>г.Гатчина</v>
          </cell>
          <cell r="N490" t="str">
            <v>г.Гатчина, 25 Октября пр., 42</v>
          </cell>
          <cell r="O490" t="str">
            <v>Собственность</v>
          </cell>
        </row>
        <row r="491">
          <cell r="A491" t="str">
            <v>5557</v>
          </cell>
          <cell r="B491" t="str">
            <v>302-Пятерочка</v>
          </cell>
          <cell r="C491" t="str">
            <v>302</v>
          </cell>
          <cell r="D491" t="str">
            <v>X500/13SZ5557</v>
          </cell>
          <cell r="E491" t="str">
            <v>13SZ5557</v>
          </cell>
          <cell r="F491" t="str">
            <v>ТС Пятерочка</v>
          </cell>
          <cell r="G491" t="str">
            <v>Северо-Запад</v>
          </cell>
          <cell r="H491" t="str">
            <v>Северо-Запад 1</v>
          </cell>
          <cell r="I491" t="str">
            <v>Кластер Северо-Запад 18 Кировск</v>
          </cell>
          <cell r="J491" t="str">
            <v>г. Санкт-Петербург</v>
          </cell>
          <cell r="K491" t="str">
            <v>27.04.2005</v>
          </cell>
          <cell r="L491" t="str">
            <v>196655</v>
          </cell>
          <cell r="M491" t="str">
            <v>г.Колпино</v>
          </cell>
          <cell r="N491" t="str">
            <v>г.Колпино, Ижорского Батальона ул., 13</v>
          </cell>
          <cell r="O491" t="str">
            <v>Аренда</v>
          </cell>
        </row>
        <row r="492">
          <cell r="A492" t="str">
            <v>5558</v>
          </cell>
          <cell r="B492" t="str">
            <v>303-Пятерочка</v>
          </cell>
          <cell r="C492" t="str">
            <v>303</v>
          </cell>
          <cell r="D492" t="str">
            <v>X500/13SZ5558</v>
          </cell>
          <cell r="E492" t="str">
            <v>13SZ5558</v>
          </cell>
          <cell r="F492" t="str">
            <v>ТС Пятерочка</v>
          </cell>
          <cell r="G492" t="str">
            <v>Северо-Запад</v>
          </cell>
          <cell r="H492" t="str">
            <v>Северо-Запад 3</v>
          </cell>
          <cell r="I492" t="str">
            <v>Кластер Северо-Запад 14 СПБ-Центр</v>
          </cell>
          <cell r="J492" t="str">
            <v>г. Санкт-Петербург</v>
          </cell>
          <cell r="K492" t="str">
            <v>05.04.2005</v>
          </cell>
          <cell r="L492" t="str">
            <v>197110</v>
          </cell>
          <cell r="M492" t="str">
            <v>г.Санкт-Петербург</v>
          </cell>
          <cell r="N492" t="str">
            <v>г.Санкт-Петербург, Пионерская ул., 21</v>
          </cell>
          <cell r="O492" t="str">
            <v>Собственность</v>
          </cell>
        </row>
        <row r="493">
          <cell r="A493" t="str">
            <v>5559</v>
          </cell>
          <cell r="B493" t="str">
            <v>304-Пятерочка</v>
          </cell>
          <cell r="C493" t="str">
            <v>304</v>
          </cell>
          <cell r="D493" t="str">
            <v>X500/13SZ5559</v>
          </cell>
          <cell r="E493" t="str">
            <v>13SZ5559</v>
          </cell>
          <cell r="F493" t="str">
            <v>ТС Пятерочка</v>
          </cell>
          <cell r="G493" t="str">
            <v>Северо-Запад</v>
          </cell>
          <cell r="H493" t="str">
            <v>Северо-Запад 1</v>
          </cell>
          <cell r="I493" t="str">
            <v>Кластер Северо-Запад 12 СПБ-ЛО-Всеволожс</v>
          </cell>
          <cell r="J493" t="str">
            <v>г. Санкт-Петербург</v>
          </cell>
          <cell r="K493" t="str">
            <v>24.12.2004</v>
          </cell>
          <cell r="L493" t="str">
            <v>195426</v>
          </cell>
          <cell r="M493" t="str">
            <v>г.Санкт-Петербург</v>
          </cell>
          <cell r="N493" t="str">
            <v>г.Санкт-Петербург, Индустриальный пр., 10</v>
          </cell>
          <cell r="O493" t="str">
            <v>Собственность</v>
          </cell>
        </row>
        <row r="494">
          <cell r="A494" t="str">
            <v>5560</v>
          </cell>
          <cell r="B494" t="str">
            <v>305-Пятерочка</v>
          </cell>
          <cell r="C494" t="str">
            <v>305</v>
          </cell>
          <cell r="D494" t="str">
            <v>X500/13SZ5560</v>
          </cell>
          <cell r="E494" t="str">
            <v>13SZ5560</v>
          </cell>
          <cell r="F494" t="str">
            <v>ТС Пятерочка</v>
          </cell>
          <cell r="G494" t="str">
            <v>Северо-Запад</v>
          </cell>
          <cell r="H494" t="str">
            <v>Северо-Запад 1</v>
          </cell>
          <cell r="I494" t="str">
            <v>Кластер Северо-Запад 18 Кировск</v>
          </cell>
          <cell r="J494" t="str">
            <v>Ленинградская обл.</v>
          </cell>
          <cell r="K494" t="str">
            <v>30.06.2005</v>
          </cell>
          <cell r="L494" t="str">
            <v>187340</v>
          </cell>
          <cell r="M494" t="str">
            <v>г.Кировск</v>
          </cell>
          <cell r="N494" t="str">
            <v>г.Кировск, Северная ул., 4</v>
          </cell>
          <cell r="O494" t="str">
            <v>Собственность</v>
          </cell>
        </row>
        <row r="495">
          <cell r="A495" t="str">
            <v>5561</v>
          </cell>
          <cell r="B495" t="str">
            <v>306-Пятерочка</v>
          </cell>
          <cell r="C495" t="str">
            <v>306</v>
          </cell>
          <cell r="D495" t="str">
            <v>X500/13SZ5561</v>
          </cell>
          <cell r="E495" t="str">
            <v>13SZ5561</v>
          </cell>
          <cell r="F495" t="str">
            <v>ТС Пятерочка</v>
          </cell>
          <cell r="G495" t="str">
            <v>Северо-Запад</v>
          </cell>
          <cell r="H495" t="str">
            <v>Северо-Запад 3</v>
          </cell>
          <cell r="I495" t="str">
            <v>Кластер Северо-Запад 13 СПБ Юго-Запад</v>
          </cell>
          <cell r="J495" t="str">
            <v>г. Санкт-Петербург</v>
          </cell>
          <cell r="K495" t="str">
            <v>05.03.2005</v>
          </cell>
          <cell r="L495" t="str">
            <v>198303</v>
          </cell>
          <cell r="M495" t="str">
            <v>г.Санкт-Петербург</v>
          </cell>
          <cell r="N495" t="str">
            <v>г.Санкт-Петербург, Стачек пр, 105 маг.306</v>
          </cell>
          <cell r="O495" t="str">
            <v>Аренда</v>
          </cell>
        </row>
        <row r="496">
          <cell r="A496" t="str">
            <v>5562</v>
          </cell>
          <cell r="B496" t="str">
            <v>307-Пятерочка</v>
          </cell>
          <cell r="C496" t="str">
            <v>307</v>
          </cell>
          <cell r="D496" t="str">
            <v>X500/13SZ5562</v>
          </cell>
          <cell r="E496" t="str">
            <v>13SZ5562</v>
          </cell>
          <cell r="F496" t="str">
            <v>ТС Пятерочка</v>
          </cell>
          <cell r="G496" t="str">
            <v>Северо-Запад</v>
          </cell>
          <cell r="H496" t="str">
            <v>Северо-Запад 3</v>
          </cell>
          <cell r="I496" t="str">
            <v>Кластер Северо-Запад 19 СПБ-Охта</v>
          </cell>
          <cell r="J496" t="str">
            <v>г. Санкт-Петербург</v>
          </cell>
          <cell r="K496" t="str">
            <v>30.09.2005</v>
          </cell>
          <cell r="L496" t="str">
            <v>192174</v>
          </cell>
          <cell r="M496" t="str">
            <v>г.Санкт-Петербург</v>
          </cell>
          <cell r="N496" t="str">
            <v>г.Санкт-Петербург, Шелгунова ул., 4</v>
          </cell>
          <cell r="O496" t="str">
            <v>Собственность</v>
          </cell>
        </row>
        <row r="497">
          <cell r="A497" t="str">
            <v>5563</v>
          </cell>
          <cell r="B497" t="str">
            <v>309 - г.СПб, Бабушкина ул.,</v>
          </cell>
          <cell r="C497" t="str">
            <v>309</v>
          </cell>
          <cell r="D497" t="str">
            <v>X500/13SZ5563</v>
          </cell>
          <cell r="E497" t="str">
            <v>13SZ5563</v>
          </cell>
          <cell r="F497" t="str">
            <v>ТС Пятерочка</v>
          </cell>
          <cell r="G497" t="str">
            <v>Северо-Запад</v>
          </cell>
          <cell r="H497" t="str">
            <v>Северо-Запад 3</v>
          </cell>
          <cell r="I497" t="str">
            <v>Кластер Северо-Запад 19 СПБ-Охта</v>
          </cell>
          <cell r="J497" t="str">
            <v>г. Санкт-Петербург</v>
          </cell>
          <cell r="K497" t="str">
            <v>30.06.2005</v>
          </cell>
          <cell r="L497" t="str">
            <v>192029</v>
          </cell>
          <cell r="M497" t="str">
            <v>г.Санкт-Петербург</v>
          </cell>
          <cell r="N497" t="str">
            <v>г.Санкт-Петербург, Бабушкина ул., 9</v>
          </cell>
          <cell r="O497" t="str">
            <v>Собственность</v>
          </cell>
        </row>
        <row r="498">
          <cell r="A498" t="str">
            <v>5564</v>
          </cell>
          <cell r="B498" t="str">
            <v>310-Пятерочка</v>
          </cell>
          <cell r="C498" t="str">
            <v>310</v>
          </cell>
          <cell r="D498" t="str">
            <v>X500/13SZ5564</v>
          </cell>
          <cell r="E498" t="str">
            <v>13SZ5564</v>
          </cell>
          <cell r="F498" t="str">
            <v>ТС Пятерочка</v>
          </cell>
          <cell r="G498" t="str">
            <v>Северо-Запад</v>
          </cell>
          <cell r="H498" t="str">
            <v>Северо-Запад 3</v>
          </cell>
          <cell r="I498" t="str">
            <v>Кластер Северо-Запад 13 СПБ Юго-Запад</v>
          </cell>
          <cell r="J498" t="str">
            <v>г. Санкт-Петербург</v>
          </cell>
          <cell r="K498" t="str">
            <v>30.07.2005</v>
          </cell>
          <cell r="L498" t="str">
            <v>192286</v>
          </cell>
          <cell r="M498" t="str">
            <v>г.Санкт-Петербург</v>
          </cell>
          <cell r="N498" t="str">
            <v>г.Санкт-Петербург, Димитрова ул., 18</v>
          </cell>
          <cell r="O498" t="str">
            <v>Собственность</v>
          </cell>
        </row>
        <row r="499">
          <cell r="A499" t="str">
            <v>5565</v>
          </cell>
          <cell r="B499" t="str">
            <v>311 - г.СПб, Большевиков пр-т,</v>
          </cell>
          <cell r="C499" t="str">
            <v>311</v>
          </cell>
          <cell r="D499" t="str">
            <v>X500/13SZ5565</v>
          </cell>
          <cell r="E499" t="str">
            <v>13SZ5565</v>
          </cell>
          <cell r="F499" t="str">
            <v>ТС Пятерочка</v>
          </cell>
          <cell r="G499" t="str">
            <v>Северо-Запад</v>
          </cell>
          <cell r="H499" t="str">
            <v>Северо-Запад 1</v>
          </cell>
          <cell r="I499" t="str">
            <v>Кластер Северо-Запад 18 Кировск</v>
          </cell>
          <cell r="J499" t="str">
            <v>г. Санкт-Петербург</v>
          </cell>
          <cell r="K499" t="str">
            <v>29.07.2005</v>
          </cell>
          <cell r="L499" t="str">
            <v>193232</v>
          </cell>
          <cell r="M499" t="str">
            <v>г.Санкт-Петербург</v>
          </cell>
          <cell r="N499" t="str">
            <v>г.Санкт-Петербург, Большевиков пр, 21</v>
          </cell>
          <cell r="O499" t="str">
            <v>Собственность</v>
          </cell>
        </row>
        <row r="500">
          <cell r="A500" t="str">
            <v>5566</v>
          </cell>
          <cell r="B500" t="str">
            <v>312 - г.СПб, Бухарестская ул.,</v>
          </cell>
          <cell r="C500" t="str">
            <v>312</v>
          </cell>
          <cell r="D500" t="str">
            <v>X500/13SZ5566</v>
          </cell>
          <cell r="E500" t="str">
            <v>13SZ5566</v>
          </cell>
          <cell r="F500" t="str">
            <v>ТС Пятерочка</v>
          </cell>
          <cell r="G500" t="str">
            <v>Северо-Запад</v>
          </cell>
          <cell r="H500" t="str">
            <v>Северо-Запад 3</v>
          </cell>
          <cell r="I500" t="str">
            <v>Кластер Северо-Запад 19 СПБ-Охта</v>
          </cell>
          <cell r="J500" t="str">
            <v>г. Санкт-Петербург</v>
          </cell>
          <cell r="K500" t="str">
            <v>25.08.2005</v>
          </cell>
          <cell r="L500" t="str">
            <v>192242</v>
          </cell>
          <cell r="M500" t="str">
            <v>г.Санкт-Петербург</v>
          </cell>
          <cell r="N500" t="str">
            <v>г.Санкт-Петербург, Бухарестская ул., 23 1</v>
          </cell>
          <cell r="O500" t="str">
            <v>Собственность</v>
          </cell>
        </row>
        <row r="501">
          <cell r="A501" t="str">
            <v>5567</v>
          </cell>
          <cell r="B501" t="str">
            <v>313 - г.СПб, Гаванская ул.,</v>
          </cell>
          <cell r="C501" t="str">
            <v>313</v>
          </cell>
          <cell r="D501" t="str">
            <v>X500/13SZ5567</v>
          </cell>
          <cell r="E501" t="str">
            <v>13SZ5567</v>
          </cell>
          <cell r="F501" t="str">
            <v>ТС Пятерочка</v>
          </cell>
          <cell r="G501" t="str">
            <v>Северо-Запад</v>
          </cell>
          <cell r="H501" t="str">
            <v>Северо-Запад 3</v>
          </cell>
          <cell r="I501" t="str">
            <v>Кластер Северо-Запад 14 СПБ-Центр</v>
          </cell>
          <cell r="J501" t="str">
            <v>г. Санкт-Петербург</v>
          </cell>
          <cell r="K501" t="str">
            <v>26.08.2005</v>
          </cell>
          <cell r="L501" t="str">
            <v>199406</v>
          </cell>
          <cell r="M501" t="str">
            <v>г.Санкт-Петербург</v>
          </cell>
          <cell r="N501" t="str">
            <v>г.Санкт-Петербург, Гаванская ул., 45</v>
          </cell>
          <cell r="O501" t="str">
            <v>Собственность</v>
          </cell>
        </row>
        <row r="502">
          <cell r="A502" t="str">
            <v>5568</v>
          </cell>
          <cell r="B502" t="str">
            <v>314 - г.СПб, Ивановская ул.,</v>
          </cell>
          <cell r="C502" t="str">
            <v>314</v>
          </cell>
          <cell r="D502" t="str">
            <v>X500/13SZ5568</v>
          </cell>
          <cell r="E502" t="str">
            <v>13SZ5568</v>
          </cell>
          <cell r="F502" t="str">
            <v>ТС Пятерочка</v>
          </cell>
          <cell r="G502" t="str">
            <v>Северо-Запад</v>
          </cell>
          <cell r="H502" t="str">
            <v>Северо-Запад 3</v>
          </cell>
          <cell r="I502" t="str">
            <v>Кластер Северо-Запад 19 СПБ-Охта</v>
          </cell>
          <cell r="J502" t="str">
            <v>г. Санкт-Петербург</v>
          </cell>
          <cell r="K502" t="str">
            <v>17.08.2005</v>
          </cell>
          <cell r="L502" t="str">
            <v>192131</v>
          </cell>
          <cell r="M502" t="str">
            <v>г.Санкт-Петербург</v>
          </cell>
          <cell r="N502" t="str">
            <v>г.Санкт-Петербург, Ивановская ул., 6</v>
          </cell>
          <cell r="O502" t="str">
            <v>Собственность</v>
          </cell>
        </row>
        <row r="503">
          <cell r="A503" t="str">
            <v>5569</v>
          </cell>
          <cell r="B503" t="str">
            <v>315-Пятерочка</v>
          </cell>
          <cell r="C503" t="str">
            <v>315</v>
          </cell>
          <cell r="D503" t="str">
            <v>X500/13SZ5569</v>
          </cell>
          <cell r="E503" t="str">
            <v>13SZ5569</v>
          </cell>
          <cell r="F503" t="str">
            <v>ТС Пятерочка</v>
          </cell>
          <cell r="G503" t="str">
            <v>Северо-Запад</v>
          </cell>
          <cell r="H503" t="str">
            <v>Северо-Запад 3</v>
          </cell>
          <cell r="I503" t="str">
            <v>Кластер Северо-Запад 11 СПБ-ЛО-Выборг</v>
          </cell>
          <cell r="J503" t="str">
            <v>г. Санкт-Петербург</v>
          </cell>
          <cell r="K503" t="str">
            <v>30.07.2005</v>
          </cell>
          <cell r="L503" t="str">
            <v>197348</v>
          </cell>
          <cell r="M503" t="str">
            <v>г.Санкт-Петербург</v>
          </cell>
          <cell r="N503" t="str">
            <v>г.Санкт-Петербург, Богатырский пр-т, 4</v>
          </cell>
          <cell r="O503" t="str">
            <v>Собственность</v>
          </cell>
        </row>
        <row r="504">
          <cell r="A504" t="str">
            <v>5570</v>
          </cell>
          <cell r="B504" t="str">
            <v>316-Пятерочка</v>
          </cell>
          <cell r="C504" t="str">
            <v>316</v>
          </cell>
          <cell r="D504" t="str">
            <v>X500/13SZ5570</v>
          </cell>
          <cell r="E504" t="str">
            <v>13SZ5570</v>
          </cell>
          <cell r="F504" t="str">
            <v>ТС Пятерочка</v>
          </cell>
          <cell r="G504" t="str">
            <v>Северо-Запад</v>
          </cell>
          <cell r="H504" t="str">
            <v>Северо-Запад 3</v>
          </cell>
          <cell r="I504" t="str">
            <v>Кластер Северо-Запад 19 СПБ-Охта</v>
          </cell>
          <cell r="J504" t="str">
            <v>г. Санкт-Петербург</v>
          </cell>
          <cell r="K504" t="str">
            <v>30.07.2005</v>
          </cell>
          <cell r="L504" t="str">
            <v>195197</v>
          </cell>
          <cell r="M504" t="str">
            <v>г.Санкт-Петербург</v>
          </cell>
          <cell r="N504" t="str">
            <v>г.Санкт-Петербург, Кондратьевский пр, 48</v>
          </cell>
          <cell r="O504" t="str">
            <v>Собственность</v>
          </cell>
        </row>
        <row r="505">
          <cell r="A505" t="str">
            <v>5571</v>
          </cell>
          <cell r="B505" t="str">
            <v>317-Пятерочка</v>
          </cell>
          <cell r="C505" t="str">
            <v>317</v>
          </cell>
          <cell r="D505" t="str">
            <v>X500/13SZ5571</v>
          </cell>
          <cell r="E505" t="str">
            <v>13SZ5571</v>
          </cell>
          <cell r="F505" t="str">
            <v>ТС Пятерочка</v>
          </cell>
          <cell r="G505" t="str">
            <v>Северо-Запад</v>
          </cell>
          <cell r="H505" t="str">
            <v>Северо-Запад 1</v>
          </cell>
          <cell r="I505" t="str">
            <v>Кластер Северо-Запад 18 Кировск</v>
          </cell>
          <cell r="J505" t="str">
            <v>г. Санкт-Петербург</v>
          </cell>
          <cell r="K505" t="str">
            <v>19.08.2005</v>
          </cell>
          <cell r="L505" t="str">
            <v>192283</v>
          </cell>
          <cell r="M505" t="str">
            <v>г.Санкт-Петербург</v>
          </cell>
          <cell r="N505" t="str">
            <v>г.Санкт-Петербург, Ярослава Гашека ул., 9</v>
          </cell>
          <cell r="O505" t="str">
            <v>Собственность</v>
          </cell>
        </row>
        <row r="506">
          <cell r="A506" t="str">
            <v>5572</v>
          </cell>
          <cell r="B506" t="str">
            <v>318-Пятерочка</v>
          </cell>
          <cell r="C506" t="str">
            <v>318</v>
          </cell>
          <cell r="D506" t="str">
            <v>X500/13SZ5572</v>
          </cell>
          <cell r="E506" t="str">
            <v>13SZ5572</v>
          </cell>
          <cell r="F506" t="str">
            <v>ТС Пятерочка</v>
          </cell>
          <cell r="G506" t="str">
            <v>Северо-Запад</v>
          </cell>
          <cell r="H506" t="str">
            <v>Северо-Запад 3</v>
          </cell>
          <cell r="I506" t="str">
            <v>Кластер Северо-Запад 17 ЛО-Сертолово</v>
          </cell>
          <cell r="J506" t="str">
            <v>г. Санкт-Петербург</v>
          </cell>
          <cell r="K506" t="str">
            <v>05.08.2005</v>
          </cell>
          <cell r="L506" t="str">
            <v>194292</v>
          </cell>
          <cell r="M506" t="str">
            <v>г.Санкт-Петербург</v>
          </cell>
          <cell r="N506" t="str">
            <v>г.Санкт-Петербург, Культуры пр, 22</v>
          </cell>
          <cell r="O506" t="str">
            <v>Собственность</v>
          </cell>
        </row>
        <row r="507">
          <cell r="A507" t="str">
            <v>5573</v>
          </cell>
          <cell r="B507" t="str">
            <v>319-Пятерочка</v>
          </cell>
          <cell r="C507" t="str">
            <v>319</v>
          </cell>
          <cell r="D507" t="str">
            <v>X500/13SZ5573</v>
          </cell>
          <cell r="E507" t="str">
            <v>13SZ5573</v>
          </cell>
          <cell r="F507" t="str">
            <v>ТС Пятерочка</v>
          </cell>
          <cell r="G507" t="str">
            <v>Северо-Запад</v>
          </cell>
          <cell r="H507" t="str">
            <v>Северо-Запад 3</v>
          </cell>
          <cell r="I507" t="str">
            <v>Кластер Северо-Запад 17 ЛО-Сертолово</v>
          </cell>
          <cell r="J507" t="str">
            <v>г. Санкт-Петербург</v>
          </cell>
          <cell r="K507" t="str">
            <v>09.08.2005</v>
          </cell>
          <cell r="L507" t="str">
            <v>194295</v>
          </cell>
          <cell r="M507" t="str">
            <v>г.Санкт-Петербург</v>
          </cell>
          <cell r="N507" t="str">
            <v>г.Санкт-Петербург, Художников пр-кт, 24</v>
          </cell>
          <cell r="O507" t="str">
            <v>Собственность</v>
          </cell>
        </row>
        <row r="508">
          <cell r="A508" t="str">
            <v>5574</v>
          </cell>
          <cell r="B508" t="str">
            <v>320-Пятерочка</v>
          </cell>
          <cell r="C508" t="str">
            <v>320</v>
          </cell>
          <cell r="D508" t="str">
            <v>X500/13SZ5574</v>
          </cell>
          <cell r="E508" t="str">
            <v>13SZ5574</v>
          </cell>
          <cell r="F508" t="str">
            <v>ТС Пятерочка</v>
          </cell>
          <cell r="G508" t="str">
            <v>Северо-Запад</v>
          </cell>
          <cell r="H508" t="str">
            <v>Северо-Запад 3</v>
          </cell>
          <cell r="I508" t="str">
            <v>Кластер Северо-Запад 05 Тосно</v>
          </cell>
          <cell r="J508" t="str">
            <v>г. Санкт-Петербург</v>
          </cell>
          <cell r="K508" t="str">
            <v>25.08.2005</v>
          </cell>
          <cell r="L508" t="str">
            <v>196191</v>
          </cell>
          <cell r="M508" t="str">
            <v>г.Санкт-Петербург</v>
          </cell>
          <cell r="N508" t="str">
            <v>г.Санкт-Петербург, Новоизмайловский пр, 28</v>
          </cell>
          <cell r="O508" t="str">
            <v>Собственность</v>
          </cell>
        </row>
        <row r="509">
          <cell r="A509" t="str">
            <v>5575</v>
          </cell>
          <cell r="B509" t="str">
            <v>321-Пятерочка</v>
          </cell>
          <cell r="C509" t="str">
            <v>321</v>
          </cell>
          <cell r="D509" t="str">
            <v>X500/13SZ5575</v>
          </cell>
          <cell r="E509" t="str">
            <v>13SZ5575</v>
          </cell>
          <cell r="F509" t="str">
            <v>ТС Пятерочка</v>
          </cell>
          <cell r="G509" t="str">
            <v>Северо-Запад</v>
          </cell>
          <cell r="H509" t="str">
            <v>Северо-Запад 3</v>
          </cell>
          <cell r="I509" t="str">
            <v>Кластер Северо-Запад 14 СПБ-Центр</v>
          </cell>
          <cell r="J509" t="str">
            <v>г. Санкт-Петербург</v>
          </cell>
          <cell r="K509" t="str">
            <v>30.08.2005</v>
          </cell>
          <cell r="L509" t="str">
            <v>199004</v>
          </cell>
          <cell r="M509" t="str">
            <v>г.Санкт-Петербург</v>
          </cell>
          <cell r="N509" t="str">
            <v>г.Санкт-Петербург, Средний пр, 39 42</v>
          </cell>
          <cell r="O509" t="str">
            <v>Собственность</v>
          </cell>
        </row>
        <row r="510">
          <cell r="A510" t="str">
            <v>5576</v>
          </cell>
          <cell r="B510" t="str">
            <v>322-Пятерочка</v>
          </cell>
          <cell r="C510" t="str">
            <v>322</v>
          </cell>
          <cell r="D510" t="str">
            <v>X500/13SZ5576</v>
          </cell>
          <cell r="E510" t="str">
            <v>13SZ5576</v>
          </cell>
          <cell r="F510" t="str">
            <v>ТС Пятерочка</v>
          </cell>
          <cell r="G510" t="str">
            <v>Северо-Запад</v>
          </cell>
          <cell r="H510" t="str">
            <v>Северо-Запад 3</v>
          </cell>
          <cell r="I510" t="str">
            <v>Кластер Северо-Запад 05 Тосно</v>
          </cell>
          <cell r="J510" t="str">
            <v>г. Санкт-Петербург</v>
          </cell>
          <cell r="K510" t="str">
            <v>23.08.2005</v>
          </cell>
          <cell r="L510" t="str">
            <v>196247</v>
          </cell>
          <cell r="M510" t="str">
            <v>г.Санкт-Петербург</v>
          </cell>
          <cell r="N510" t="str">
            <v>г.Санкт-Петербург, Ленинский пр, 156</v>
          </cell>
          <cell r="O510" t="str">
            <v>Собственность</v>
          </cell>
        </row>
        <row r="511">
          <cell r="A511" t="str">
            <v>5577</v>
          </cell>
          <cell r="B511" t="str">
            <v>323-Пятерочка</v>
          </cell>
          <cell r="C511" t="str">
            <v>323</v>
          </cell>
          <cell r="D511" t="str">
            <v>X500/13SZ5577</v>
          </cell>
          <cell r="E511" t="str">
            <v>13SZ5577</v>
          </cell>
          <cell r="F511" t="str">
            <v>ТС Пятерочка</v>
          </cell>
          <cell r="G511" t="str">
            <v>Северо-Запад</v>
          </cell>
          <cell r="H511" t="str">
            <v>Северо-Запад 1</v>
          </cell>
          <cell r="I511" t="str">
            <v>Кластер Северо-Запад 12 СПБ-ЛО-Всеволожс</v>
          </cell>
          <cell r="J511" t="str">
            <v>г. Санкт-Петербург</v>
          </cell>
          <cell r="K511" t="str">
            <v>26.08.2005</v>
          </cell>
          <cell r="L511" t="str">
            <v>195279</v>
          </cell>
          <cell r="M511" t="str">
            <v>г.Санкт-Петербург</v>
          </cell>
          <cell r="N511" t="str">
            <v>г.Санкт-Петербург, Индустриальный пр., 30 23</v>
          </cell>
          <cell r="O511" t="str">
            <v>Собственность</v>
          </cell>
        </row>
        <row r="512">
          <cell r="A512" t="str">
            <v>5578</v>
          </cell>
          <cell r="B512" t="str">
            <v>324-Пятерочка</v>
          </cell>
          <cell r="C512" t="str">
            <v>324</v>
          </cell>
          <cell r="D512" t="str">
            <v>X500/13SZ5578</v>
          </cell>
          <cell r="E512" t="str">
            <v>13SZ5578</v>
          </cell>
          <cell r="F512" t="str">
            <v>ТС Пятерочка</v>
          </cell>
          <cell r="G512" t="str">
            <v>Северо-Запад</v>
          </cell>
          <cell r="H512" t="str">
            <v>Северо-Запад 1</v>
          </cell>
          <cell r="I512" t="str">
            <v>Кластер Северо-Запад 18 Кировск</v>
          </cell>
          <cell r="J512" t="str">
            <v>г. Санкт-Петербург</v>
          </cell>
          <cell r="K512" t="str">
            <v>30.06.2005</v>
          </cell>
          <cell r="L512" t="str">
            <v>192076</v>
          </cell>
          <cell r="M512" t="str">
            <v>г.Санкт-Петербург</v>
          </cell>
          <cell r="N512" t="str">
            <v>г.Санкт-Петербург, Прибрежная ул., 4</v>
          </cell>
          <cell r="O512" t="str">
            <v>Собственность/Аренда</v>
          </cell>
        </row>
        <row r="513">
          <cell r="A513" t="str">
            <v>5579</v>
          </cell>
          <cell r="B513" t="str">
            <v>325-Пятерочка</v>
          </cell>
          <cell r="C513" t="str">
            <v>325</v>
          </cell>
          <cell r="D513" t="str">
            <v>X500/13SZ5579</v>
          </cell>
          <cell r="E513" t="str">
            <v>13SZ5579</v>
          </cell>
          <cell r="F513" t="str">
            <v>ТС Пятерочка</v>
          </cell>
          <cell r="G513" t="str">
            <v>Северо-Запад</v>
          </cell>
          <cell r="H513" t="str">
            <v>Северо-Запад 3</v>
          </cell>
          <cell r="I513" t="str">
            <v>Кластер Северо-Запад 13 СПБ Юго-Запад</v>
          </cell>
          <cell r="J513" t="str">
            <v>г. Санкт-Петербург</v>
          </cell>
          <cell r="K513" t="str">
            <v>30.06.2005</v>
          </cell>
          <cell r="L513" t="str">
            <v>198332</v>
          </cell>
          <cell r="M513" t="str">
            <v>г.Санкт-Петербург</v>
          </cell>
          <cell r="N513" t="str">
            <v>г.Санкт-Петербург, Маршала Жукова пр-кт, 35</v>
          </cell>
          <cell r="O513" t="str">
            <v>Собственность</v>
          </cell>
        </row>
        <row r="514">
          <cell r="A514" t="str">
            <v>5580</v>
          </cell>
          <cell r="B514" t="str">
            <v>327-Пятерочка</v>
          </cell>
          <cell r="C514" t="str">
            <v>327</v>
          </cell>
          <cell r="D514" t="str">
            <v>X500/13SZ5580</v>
          </cell>
          <cell r="E514" t="str">
            <v>13SZ5580</v>
          </cell>
          <cell r="F514" t="str">
            <v>ТС Пятерочка</v>
          </cell>
          <cell r="G514" t="str">
            <v>Северо-Запад</v>
          </cell>
          <cell r="H514" t="str">
            <v>Северо-Запад 3</v>
          </cell>
          <cell r="I514" t="str">
            <v>Кластер Северо-Запад 17 ЛО-Сертолово</v>
          </cell>
          <cell r="J514" t="str">
            <v>г. Санкт-Петербург</v>
          </cell>
          <cell r="K514" t="str">
            <v>15.10.2005</v>
          </cell>
          <cell r="L514" t="str">
            <v>194017</v>
          </cell>
          <cell r="M514" t="str">
            <v>г.Санкт-Петербург</v>
          </cell>
          <cell r="N514" t="str">
            <v>г.Санкт-Петербург, Удельный пр, 17</v>
          </cell>
          <cell r="O514" t="str">
            <v>Собственность</v>
          </cell>
        </row>
        <row r="515">
          <cell r="A515" t="str">
            <v>5581</v>
          </cell>
          <cell r="B515" t="str">
            <v>328-Пятерочка</v>
          </cell>
          <cell r="C515" t="str">
            <v>328</v>
          </cell>
          <cell r="D515" t="str">
            <v>X500/13SZ5581</v>
          </cell>
          <cell r="E515" t="str">
            <v>13SZ5581</v>
          </cell>
          <cell r="F515" t="str">
            <v>ТС Пятерочка</v>
          </cell>
          <cell r="G515" t="str">
            <v>Северо-Запад</v>
          </cell>
          <cell r="H515" t="str">
            <v>Северо-Запад 3</v>
          </cell>
          <cell r="I515" t="str">
            <v>Кластер Северо-Запад 14 СПБ-Центр</v>
          </cell>
          <cell r="J515" t="str">
            <v>г. Санкт-Петербург</v>
          </cell>
          <cell r="K515" t="str">
            <v>26.12.2008</v>
          </cell>
          <cell r="L515" t="str">
            <v>197373</v>
          </cell>
          <cell r="M515" t="str">
            <v>г.Санкт-Петербург</v>
          </cell>
          <cell r="N515" t="str">
            <v>г.Санкт-Петербург, Авиаконструкторов пр, 35 к.1, лит.А</v>
          </cell>
          <cell r="O515" t="str">
            <v>Собственность</v>
          </cell>
        </row>
        <row r="516">
          <cell r="A516" t="str">
            <v>5582</v>
          </cell>
          <cell r="B516" t="str">
            <v>329-Пятерочка</v>
          </cell>
          <cell r="C516" t="str">
            <v>329</v>
          </cell>
          <cell r="D516" t="str">
            <v>X500/13SZ5582</v>
          </cell>
          <cell r="E516" t="str">
            <v>13SZ5582</v>
          </cell>
          <cell r="F516" t="str">
            <v>ТС Пятерочка</v>
          </cell>
          <cell r="G516" t="str">
            <v>Северо-Запад</v>
          </cell>
          <cell r="H516" t="str">
            <v>Северо-Запад 3</v>
          </cell>
          <cell r="I516" t="str">
            <v>Кластер Северо-Запад 14 СПБ-Центр</v>
          </cell>
          <cell r="J516" t="str">
            <v>г. Санкт-Петербург</v>
          </cell>
          <cell r="K516" t="str">
            <v>30.08.2005</v>
          </cell>
          <cell r="L516" t="str">
            <v>199406</v>
          </cell>
          <cell r="M516" t="str">
            <v>г.Санкт-Петербург</v>
          </cell>
          <cell r="N516" t="str">
            <v>г.Санкт-Петербург, Шевченко ул., 24</v>
          </cell>
          <cell r="O516" t="str">
            <v>Аренда</v>
          </cell>
        </row>
        <row r="517">
          <cell r="A517" t="str">
            <v>5583</v>
          </cell>
          <cell r="B517" t="str">
            <v>330-Пятерочка</v>
          </cell>
          <cell r="C517" t="str">
            <v>330</v>
          </cell>
          <cell r="D517" t="str">
            <v>X500/13SZ5583</v>
          </cell>
          <cell r="E517" t="str">
            <v>13SZ5583</v>
          </cell>
          <cell r="F517" t="str">
            <v>ТС Пятерочка</v>
          </cell>
          <cell r="G517" t="str">
            <v>Северо-Запад</v>
          </cell>
          <cell r="H517" t="str">
            <v>Северо-Запад 2</v>
          </cell>
          <cell r="I517" t="str">
            <v>Кластер Северо-Запад 02 ЛО-Гатчина</v>
          </cell>
          <cell r="J517" t="str">
            <v>Ленинградская обл.</v>
          </cell>
          <cell r="K517" t="str">
            <v>30.09.2005</v>
          </cell>
          <cell r="L517" t="str">
            <v>188320</v>
          </cell>
          <cell r="M517" t="str">
            <v>г.Коммунар</v>
          </cell>
          <cell r="N517" t="str">
            <v>г.Коммунар, Гатчинская ул., 20 А</v>
          </cell>
          <cell r="O517" t="str">
            <v>Аренда</v>
          </cell>
        </row>
        <row r="518">
          <cell r="A518" t="str">
            <v>5584</v>
          </cell>
          <cell r="B518" t="str">
            <v>331-Пятерочка</v>
          </cell>
          <cell r="C518" t="str">
            <v>331</v>
          </cell>
          <cell r="D518" t="str">
            <v>X500/13SZ5584</v>
          </cell>
          <cell r="E518" t="str">
            <v>13SZ5584</v>
          </cell>
          <cell r="F518" t="str">
            <v>ТС Пятерочка</v>
          </cell>
          <cell r="G518" t="str">
            <v>Северо-Запад</v>
          </cell>
          <cell r="H518" t="str">
            <v>Северо-Запад 3</v>
          </cell>
          <cell r="I518" t="str">
            <v>Кластер Северо-Запад 10 СПБ-ЛО-Петергоф</v>
          </cell>
          <cell r="J518" t="str">
            <v>Ленинградская обл.</v>
          </cell>
          <cell r="K518" t="str">
            <v>25.08.2005</v>
          </cell>
          <cell r="L518" t="str">
            <v>188502</v>
          </cell>
          <cell r="M518" t="str">
            <v>д.Горбунки</v>
          </cell>
          <cell r="N518" t="str">
            <v>д.Горбунки, Горбунки, 3</v>
          </cell>
          <cell r="O518" t="str">
            <v>Собственность</v>
          </cell>
        </row>
        <row r="519">
          <cell r="A519" t="str">
            <v>5585</v>
          </cell>
          <cell r="B519" t="str">
            <v>332-Пятерочка</v>
          </cell>
          <cell r="C519" t="str">
            <v>332</v>
          </cell>
          <cell r="D519" t="str">
            <v>X500/13SZ5585</v>
          </cell>
          <cell r="E519" t="str">
            <v>13SZ5585</v>
          </cell>
          <cell r="F519" t="str">
            <v>ТС Пятерочка</v>
          </cell>
          <cell r="G519" t="str">
            <v>Северо-Запад</v>
          </cell>
          <cell r="H519" t="str">
            <v>Северо-Запад 3</v>
          </cell>
          <cell r="I519" t="str">
            <v>Кластер Северо-Запад 14 СПБ-Центр</v>
          </cell>
          <cell r="J519" t="str">
            <v>г. Санкт-Петербург</v>
          </cell>
          <cell r="K519" t="str">
            <v>31.10.2005</v>
          </cell>
          <cell r="L519" t="str">
            <v>199034</v>
          </cell>
          <cell r="M519" t="str">
            <v>г.Санкт-Петербург</v>
          </cell>
          <cell r="N519" t="str">
            <v>г.Санкт-Петербург, 17-я В.О.линия, 12 лит.В,п.1Н</v>
          </cell>
          <cell r="O519" t="str">
            <v>Аренда</v>
          </cell>
        </row>
        <row r="520">
          <cell r="A520" t="str">
            <v>5586</v>
          </cell>
          <cell r="B520" t="str">
            <v>335-Пятерочка</v>
          </cell>
          <cell r="C520" t="str">
            <v>335</v>
          </cell>
          <cell r="D520" t="str">
            <v>X500/13SZ5586</v>
          </cell>
          <cell r="E520" t="str">
            <v>13SZ5586</v>
          </cell>
          <cell r="F520" t="str">
            <v>ТС Пятерочка</v>
          </cell>
          <cell r="G520" t="str">
            <v>Северо-Запад</v>
          </cell>
          <cell r="H520" t="str">
            <v>Северо-Запад 3</v>
          </cell>
          <cell r="I520" t="str">
            <v>Кластер Северо-Запад 17 ЛО-Сертолово</v>
          </cell>
          <cell r="J520" t="str">
            <v>г. Санкт-Петербург</v>
          </cell>
          <cell r="K520" t="str">
            <v>23.03.2007</v>
          </cell>
          <cell r="L520" t="str">
            <v>194354</v>
          </cell>
          <cell r="M520" t="str">
            <v>г.Санкт-Петербург</v>
          </cell>
          <cell r="N520" t="str">
            <v>г.Санкт-Петербург, Луначарского пр, 60</v>
          </cell>
          <cell r="O520" t="str">
            <v>Аренда</v>
          </cell>
        </row>
        <row r="521">
          <cell r="A521" t="str">
            <v>5587</v>
          </cell>
          <cell r="B521" t="str">
            <v>336-Пятерочка</v>
          </cell>
          <cell r="C521" t="str">
            <v>336</v>
          </cell>
          <cell r="D521" t="str">
            <v>X500/13SZ5587</v>
          </cell>
          <cell r="E521" t="str">
            <v>13SZ5587</v>
          </cell>
          <cell r="F521" t="str">
            <v>ТС Пятерочка</v>
          </cell>
          <cell r="G521" t="str">
            <v>Северо-Запад</v>
          </cell>
          <cell r="H521" t="str">
            <v>Северо-Запад 3</v>
          </cell>
          <cell r="I521" t="str">
            <v>Кластер Северо-Запад 14 СПБ-Центр</v>
          </cell>
          <cell r="J521" t="str">
            <v>г. Санкт-Петербург</v>
          </cell>
          <cell r="K521" t="str">
            <v>28.02.2006</v>
          </cell>
          <cell r="L521" t="str">
            <v>199226</v>
          </cell>
          <cell r="M521" t="str">
            <v>г.Санкт-Петербург</v>
          </cell>
          <cell r="N521" t="str">
            <v>г.Санкт-Петербург, Наличная ул., 38 2</v>
          </cell>
          <cell r="O521" t="str">
            <v>Аренда</v>
          </cell>
        </row>
        <row r="522">
          <cell r="A522" t="str">
            <v>5589</v>
          </cell>
          <cell r="B522" t="str">
            <v>338-Пятерочка</v>
          </cell>
          <cell r="C522" t="str">
            <v>338</v>
          </cell>
          <cell r="D522" t="str">
            <v>X500/13SZ5589</v>
          </cell>
          <cell r="E522" t="str">
            <v>13SZ5589</v>
          </cell>
          <cell r="F522" t="str">
            <v>ТС Пятерочка</v>
          </cell>
          <cell r="G522" t="str">
            <v>Северо-Запад</v>
          </cell>
          <cell r="H522" t="str">
            <v>Северо-Запад 1</v>
          </cell>
          <cell r="I522" t="str">
            <v>Кластер Северо-Запад 18 Кировск</v>
          </cell>
          <cell r="J522" t="str">
            <v>г. Санкт-Петербург</v>
          </cell>
          <cell r="K522" t="str">
            <v>31.10.2005</v>
          </cell>
          <cell r="L522" t="str">
            <v>192076</v>
          </cell>
          <cell r="M522" t="str">
            <v>г.Санкт-Петербург</v>
          </cell>
          <cell r="N522" t="str">
            <v>г.Санкт-Петербург, Шлиссербургский пр-кт, 6</v>
          </cell>
          <cell r="O522" t="str">
            <v>Аренда</v>
          </cell>
        </row>
        <row r="523">
          <cell r="A523" t="str">
            <v>5590</v>
          </cell>
          <cell r="B523" t="str">
            <v>339-Пятерочка</v>
          </cell>
          <cell r="C523" t="str">
            <v>339</v>
          </cell>
          <cell r="D523" t="str">
            <v>X500/13SZ5590</v>
          </cell>
          <cell r="E523" t="str">
            <v>13SZ5590</v>
          </cell>
          <cell r="F523" t="str">
            <v>ТС Пятерочка</v>
          </cell>
          <cell r="G523" t="str">
            <v>Северо-Запад</v>
          </cell>
          <cell r="H523" t="str">
            <v>Северо-Запад 3</v>
          </cell>
          <cell r="I523" t="str">
            <v>Кластер Северо-Запад 14 СПБ-Центр</v>
          </cell>
          <cell r="J523" t="str">
            <v>г. Санкт-Петербург</v>
          </cell>
          <cell r="K523" t="str">
            <v>25.11.2005</v>
          </cell>
          <cell r="L523" t="str">
            <v>199178</v>
          </cell>
          <cell r="M523" t="str">
            <v>г.Санкт-Петербург</v>
          </cell>
          <cell r="N523" t="str">
            <v>г.Санкт-Петербург, 11-я В.О. линия, 38 лит.А,п.1Н</v>
          </cell>
          <cell r="O523" t="str">
            <v>Аренда</v>
          </cell>
        </row>
        <row r="524">
          <cell r="A524" t="str">
            <v>5592</v>
          </cell>
          <cell r="B524" t="str">
            <v>342-Пятерочка</v>
          </cell>
          <cell r="C524" t="str">
            <v>342</v>
          </cell>
          <cell r="D524" t="str">
            <v>X500/13SZ5592</v>
          </cell>
          <cell r="E524" t="str">
            <v>13SZ5592</v>
          </cell>
          <cell r="F524" t="str">
            <v>ТС Пятерочка</v>
          </cell>
          <cell r="G524" t="str">
            <v>Северо-Запад</v>
          </cell>
          <cell r="H524" t="str">
            <v>Северо-Запад 3</v>
          </cell>
          <cell r="I524" t="str">
            <v>Кластер Северо-Запад 17 ЛО-Сертолово</v>
          </cell>
          <cell r="J524" t="str">
            <v>г. Санкт-Петербург</v>
          </cell>
          <cell r="K524" t="str">
            <v>30.12.2005</v>
          </cell>
          <cell r="L524" t="str">
            <v>194358</v>
          </cell>
          <cell r="M524" t="str">
            <v>г.Санкт-Петербург</v>
          </cell>
          <cell r="N524" t="str">
            <v>г.Санкт-Петербург, Просвещения пр, 30</v>
          </cell>
          <cell r="O524" t="str">
            <v>Аренда</v>
          </cell>
        </row>
        <row r="525">
          <cell r="A525" t="str">
            <v>5593</v>
          </cell>
          <cell r="B525" t="str">
            <v>343-Пятерочка</v>
          </cell>
          <cell r="C525" t="str">
            <v>343</v>
          </cell>
          <cell r="D525" t="str">
            <v>X500/13SZ5593</v>
          </cell>
          <cell r="E525" t="str">
            <v>13SZ5593</v>
          </cell>
          <cell r="F525" t="str">
            <v>ТС Пятерочка</v>
          </cell>
          <cell r="G525" t="str">
            <v>Северо-Запад</v>
          </cell>
          <cell r="H525" t="str">
            <v>Северо-Запад 3</v>
          </cell>
          <cell r="I525" t="str">
            <v>Кластер Северо-Запад 14 СПБ-Центр</v>
          </cell>
          <cell r="J525" t="str">
            <v>г. Санкт-Петербург</v>
          </cell>
          <cell r="K525" t="str">
            <v>29.12.2005</v>
          </cell>
          <cell r="L525" t="str">
            <v>190068</v>
          </cell>
          <cell r="M525" t="str">
            <v>г.Санкт-Петербург</v>
          </cell>
          <cell r="N525" t="str">
            <v>г.Санкт-Петербург, Садовая ул, 69 лит.А пом.2Н</v>
          </cell>
          <cell r="O525" t="str">
            <v>Аренда</v>
          </cell>
        </row>
        <row r="526">
          <cell r="A526" t="str">
            <v>5594</v>
          </cell>
          <cell r="B526" t="str">
            <v>344-Пятерочка</v>
          </cell>
          <cell r="C526" t="str">
            <v>344</v>
          </cell>
          <cell r="D526" t="str">
            <v>X500/13SZ5594</v>
          </cell>
          <cell r="E526" t="str">
            <v>13SZ5594</v>
          </cell>
          <cell r="F526" t="str">
            <v>ТС Пятерочка</v>
          </cell>
          <cell r="G526" t="str">
            <v>Северо-Запад</v>
          </cell>
          <cell r="H526" t="str">
            <v>Северо-Запад 1</v>
          </cell>
          <cell r="I526" t="str">
            <v>Кластер Северо-Запад 18 Кировск</v>
          </cell>
          <cell r="J526" t="str">
            <v>г. Санкт-Петербург</v>
          </cell>
          <cell r="K526" t="str">
            <v>31.03.2006</v>
          </cell>
          <cell r="L526" t="str">
            <v>196650</v>
          </cell>
          <cell r="M526" t="str">
            <v>г.Колпино</v>
          </cell>
          <cell r="N526" t="str">
            <v>г.Колпино, Ленина ул., 65</v>
          </cell>
          <cell r="O526" t="str">
            <v>Собственность</v>
          </cell>
        </row>
        <row r="527">
          <cell r="A527" t="str">
            <v>5595</v>
          </cell>
          <cell r="B527" t="str">
            <v>345-Пятерочка</v>
          </cell>
          <cell r="C527" t="str">
            <v>345</v>
          </cell>
          <cell r="D527" t="str">
            <v>X500/13SZ5595</v>
          </cell>
          <cell r="E527" t="str">
            <v>13SZ5595</v>
          </cell>
          <cell r="F527" t="str">
            <v>ТС Пятерочка</v>
          </cell>
          <cell r="G527" t="str">
            <v>Северо-Запад</v>
          </cell>
          <cell r="H527" t="str">
            <v>Северо-Запад 3</v>
          </cell>
          <cell r="I527" t="str">
            <v>Кластер Северо-Запад 14 СПБ-Центр</v>
          </cell>
          <cell r="J527" t="str">
            <v>г. Санкт-Петербург</v>
          </cell>
          <cell r="K527" t="str">
            <v>22.02.2006</v>
          </cell>
          <cell r="L527" t="str">
            <v>199178</v>
          </cell>
          <cell r="M527" t="str">
            <v>г.Санкт-Петербург</v>
          </cell>
          <cell r="N527" t="str">
            <v>г.Санкт-Петербург, пр. В.О. Малый, 52</v>
          </cell>
          <cell r="O527" t="str">
            <v>Собственность</v>
          </cell>
        </row>
        <row r="528">
          <cell r="A528" t="str">
            <v>5596</v>
          </cell>
          <cell r="B528" t="str">
            <v>346-Пятерочка</v>
          </cell>
          <cell r="C528" t="str">
            <v>346</v>
          </cell>
          <cell r="D528" t="str">
            <v>X500/13SZ5596</v>
          </cell>
          <cell r="E528" t="str">
            <v>13SZ5596</v>
          </cell>
          <cell r="F528" t="str">
            <v>ТС Пятерочка</v>
          </cell>
          <cell r="G528" t="str">
            <v>Северо-Запад</v>
          </cell>
          <cell r="H528" t="str">
            <v>Северо-Запад 3</v>
          </cell>
          <cell r="I528" t="str">
            <v>Кластер Северо-Запад 14 СПБ-Центр</v>
          </cell>
          <cell r="J528" t="str">
            <v>г. Санкт-Петербург</v>
          </cell>
          <cell r="K528" t="str">
            <v>30.03.2006</v>
          </cell>
          <cell r="L528" t="str">
            <v>199397</v>
          </cell>
          <cell r="M528" t="str">
            <v>г.Санкт-Петербург</v>
          </cell>
          <cell r="N528" t="str">
            <v>г.Санкт-Петербург, Кораблестроителей ул., 30,лит.А п.51-Н</v>
          </cell>
          <cell r="O528" t="str">
            <v>Аренда</v>
          </cell>
        </row>
        <row r="529">
          <cell r="A529" t="str">
            <v>5597</v>
          </cell>
          <cell r="B529" t="str">
            <v>347-Пятерочка</v>
          </cell>
          <cell r="C529" t="str">
            <v>347</v>
          </cell>
          <cell r="D529" t="str">
            <v>X500/13SZ5597</v>
          </cell>
          <cell r="E529" t="str">
            <v>13SZ5597</v>
          </cell>
          <cell r="F529" t="str">
            <v>ТС Пятерочка</v>
          </cell>
          <cell r="G529" t="str">
            <v>Северо-Запад</v>
          </cell>
          <cell r="H529" t="str">
            <v>Северо-Запад 1</v>
          </cell>
          <cell r="I529" t="str">
            <v>Кластер Северо-Запад 01 ЛО Волхов-Тихвин</v>
          </cell>
          <cell r="J529" t="str">
            <v>Ленинградская обл.</v>
          </cell>
          <cell r="K529" t="str">
            <v>21.02.2007</v>
          </cell>
          <cell r="L529" t="str">
            <v>187110</v>
          </cell>
          <cell r="M529" t="str">
            <v>г.Кириши</v>
          </cell>
          <cell r="N529" t="str">
            <v>г.Кириши, Героев пр., 11</v>
          </cell>
          <cell r="O529" t="str">
            <v>Собственность</v>
          </cell>
        </row>
        <row r="530">
          <cell r="A530" t="str">
            <v>5598</v>
          </cell>
          <cell r="B530" t="str">
            <v>348-Пятерочка</v>
          </cell>
          <cell r="C530" t="str">
            <v>348</v>
          </cell>
          <cell r="D530" t="str">
            <v>X500/13SZ5598</v>
          </cell>
          <cell r="E530" t="str">
            <v>13SZ5598</v>
          </cell>
          <cell r="F530" t="str">
            <v>ТС Пятерочка</v>
          </cell>
          <cell r="G530" t="str">
            <v>Северо-Запад</v>
          </cell>
          <cell r="H530" t="str">
            <v>Северо-Запад 1</v>
          </cell>
          <cell r="I530" t="str">
            <v>Кластер Северо-Запад 18 Кировск</v>
          </cell>
          <cell r="J530" t="str">
            <v>г. Санкт-Петербург</v>
          </cell>
          <cell r="K530" t="str">
            <v>19.06.2006</v>
          </cell>
          <cell r="L530" t="str">
            <v>196655</v>
          </cell>
          <cell r="M530" t="str">
            <v>г.Колпино</v>
          </cell>
          <cell r="N530" t="str">
            <v>г.Колпино, Анисимова ул., 5 5 лит.А</v>
          </cell>
          <cell r="O530" t="str">
            <v>Аренда</v>
          </cell>
        </row>
        <row r="531">
          <cell r="A531" t="str">
            <v>5599</v>
          </cell>
          <cell r="B531" t="str">
            <v>349-Пятерочка</v>
          </cell>
          <cell r="C531" t="str">
            <v>349</v>
          </cell>
          <cell r="D531" t="str">
            <v>X500/13SZ5599</v>
          </cell>
          <cell r="E531" t="str">
            <v>13SZ5599</v>
          </cell>
          <cell r="F531" t="str">
            <v>ТС Пятерочка</v>
          </cell>
          <cell r="G531" t="str">
            <v>Северо-Запад</v>
          </cell>
          <cell r="H531" t="str">
            <v>Северо-Запад 3</v>
          </cell>
          <cell r="I531" t="str">
            <v>Кластер Северо-Запад 14 СПБ-Центр</v>
          </cell>
          <cell r="J531" t="str">
            <v>г. Санкт-Петербург</v>
          </cell>
          <cell r="K531" t="str">
            <v>31.05.2006</v>
          </cell>
          <cell r="L531" t="str">
            <v>190103</v>
          </cell>
          <cell r="M531" t="str">
            <v>г.Санкт-Петербург</v>
          </cell>
          <cell r="N531" t="str">
            <v>г.Санкт-Петербург, Курляндская ул., 8 к.2,лит.М</v>
          </cell>
          <cell r="O531" t="str">
            <v>Аренда</v>
          </cell>
        </row>
        <row r="532">
          <cell r="A532" t="str">
            <v>5600</v>
          </cell>
          <cell r="B532" t="str">
            <v>350-Пятерочка</v>
          </cell>
          <cell r="C532" t="str">
            <v>350</v>
          </cell>
          <cell r="D532" t="str">
            <v>X500/13SZ5600</v>
          </cell>
          <cell r="E532" t="str">
            <v>13SZ5600</v>
          </cell>
          <cell r="F532" t="str">
            <v>ТС Пятерочка</v>
          </cell>
          <cell r="G532" t="str">
            <v>Северо-Запад</v>
          </cell>
          <cell r="H532" t="str">
            <v>Северо-Запад 3</v>
          </cell>
          <cell r="I532" t="str">
            <v>Кластер Северо-Запад 14 СПБ-Центр</v>
          </cell>
          <cell r="J532" t="str">
            <v>г. Санкт-Петербург</v>
          </cell>
          <cell r="K532" t="str">
            <v>30.03.2006</v>
          </cell>
          <cell r="L532" t="str">
            <v>190005</v>
          </cell>
          <cell r="M532" t="str">
            <v>г.Санкт-Петербург</v>
          </cell>
          <cell r="N532" t="str">
            <v>г.Санкт-Петербург, Троицкий пр-кт, 20/36 лит.А,п.1Н</v>
          </cell>
          <cell r="O532" t="str">
            <v>Аренда</v>
          </cell>
        </row>
        <row r="533">
          <cell r="A533" t="str">
            <v>5601</v>
          </cell>
          <cell r="B533" t="str">
            <v>351-Пятерочка</v>
          </cell>
          <cell r="C533" t="str">
            <v>351</v>
          </cell>
          <cell r="D533" t="str">
            <v>X500/13SZ5601</v>
          </cell>
          <cell r="E533" t="str">
            <v>13SZ5601</v>
          </cell>
          <cell r="F533" t="str">
            <v>ТС Пятерочка</v>
          </cell>
          <cell r="G533" t="str">
            <v>Северо-Запад</v>
          </cell>
          <cell r="H533" t="str">
            <v>Северо-Запад 3</v>
          </cell>
          <cell r="I533" t="str">
            <v>Кластер Северо-Запад 14 СПБ-Центр</v>
          </cell>
          <cell r="J533" t="str">
            <v>г. Санкт-Петербург</v>
          </cell>
          <cell r="K533" t="str">
            <v>26.04.2006</v>
          </cell>
          <cell r="L533" t="str">
            <v>190068</v>
          </cell>
          <cell r="M533" t="str">
            <v>г.Санкт-Петербург</v>
          </cell>
          <cell r="N533" t="str">
            <v>г.Санкт-Петербург, Лермонтовский пр-кт, 9/55 лит.А</v>
          </cell>
          <cell r="O533" t="str">
            <v>Аренда</v>
          </cell>
        </row>
        <row r="534">
          <cell r="A534" t="str">
            <v>5602</v>
          </cell>
          <cell r="B534" t="str">
            <v>353-Пятерочка</v>
          </cell>
          <cell r="C534" t="str">
            <v>353</v>
          </cell>
          <cell r="D534" t="str">
            <v>X500/13SZ5602</v>
          </cell>
          <cell r="E534" t="str">
            <v>13SZ5602</v>
          </cell>
          <cell r="F534" t="str">
            <v>ТС Пятерочка</v>
          </cell>
          <cell r="G534" t="str">
            <v>Северо-Запад</v>
          </cell>
          <cell r="H534" t="str">
            <v>Северо-Запад 3</v>
          </cell>
          <cell r="I534" t="str">
            <v>Кластер Северо-Запад 14 СПБ-Центр</v>
          </cell>
          <cell r="J534" t="str">
            <v>г. Санкт-Петербург</v>
          </cell>
          <cell r="K534" t="str">
            <v>26.04.2006</v>
          </cell>
          <cell r="L534" t="str">
            <v>199406</v>
          </cell>
          <cell r="M534" t="str">
            <v>г.Санкт-Петербург</v>
          </cell>
          <cell r="N534" t="str">
            <v>г.Санкт-Петербург, Шевченко ул., 27 лит.А,п.6Н</v>
          </cell>
          <cell r="O534" t="str">
            <v>Аренда</v>
          </cell>
        </row>
        <row r="535">
          <cell r="A535" t="str">
            <v>5603</v>
          </cell>
          <cell r="B535" t="str">
            <v>355-Пятерочка</v>
          </cell>
          <cell r="C535" t="str">
            <v>355</v>
          </cell>
          <cell r="D535" t="str">
            <v>X500/13SZ5603</v>
          </cell>
          <cell r="E535" t="str">
            <v>13SZ5603</v>
          </cell>
          <cell r="F535" t="str">
            <v>ТС Пятерочка</v>
          </cell>
          <cell r="G535" t="str">
            <v>Северо-Запад</v>
          </cell>
          <cell r="H535" t="str">
            <v>Северо-Запад 3</v>
          </cell>
          <cell r="I535" t="str">
            <v>Кластер Северо-Запад 10 СПБ-ЛО-Петергоф</v>
          </cell>
          <cell r="J535" t="str">
            <v>г. Санкт-Петербург</v>
          </cell>
          <cell r="K535" t="str">
            <v>06.09.2006</v>
          </cell>
          <cell r="L535" t="str">
            <v>198412</v>
          </cell>
          <cell r="M535" t="str">
            <v>г.Ломоносов</v>
          </cell>
          <cell r="N535" t="str">
            <v>г.Ломоносов, Кронштадтская ул., 4 лит.А</v>
          </cell>
          <cell r="O535" t="str">
            <v>Собственность</v>
          </cell>
        </row>
        <row r="536">
          <cell r="A536" t="str">
            <v>5604</v>
          </cell>
          <cell r="B536" t="str">
            <v>356-Пятерочка</v>
          </cell>
          <cell r="C536" t="str">
            <v>356</v>
          </cell>
          <cell r="D536" t="str">
            <v>X500/13SZ5604</v>
          </cell>
          <cell r="E536" t="str">
            <v>13SZ5604</v>
          </cell>
          <cell r="F536" t="str">
            <v>ТС Пятерочка</v>
          </cell>
          <cell r="G536" t="str">
            <v>Северо-Запад</v>
          </cell>
          <cell r="H536" t="str">
            <v>Северо-Запад 2</v>
          </cell>
          <cell r="I536" t="str">
            <v>Кластер Северо-Запад 02 ЛО-Гатчина</v>
          </cell>
          <cell r="J536" t="str">
            <v>Ленинградская обл.</v>
          </cell>
          <cell r="K536" t="str">
            <v>12.10.2006</v>
          </cell>
          <cell r="L536" t="str">
            <v>188300</v>
          </cell>
          <cell r="M536" t="str">
            <v>г.Гатчина</v>
          </cell>
          <cell r="N536" t="str">
            <v>г.Гатчина, Коли Подрядчикова ул., 7</v>
          </cell>
          <cell r="O536" t="str">
            <v>Собственность</v>
          </cell>
        </row>
        <row r="537">
          <cell r="A537" t="str">
            <v>5605</v>
          </cell>
          <cell r="B537" t="str">
            <v>357 - г.СПб, Стародеревенская</v>
          </cell>
          <cell r="C537" t="str">
            <v>357</v>
          </cell>
          <cell r="D537" t="str">
            <v>X500/13SZ5605</v>
          </cell>
          <cell r="E537" t="str">
            <v>13SZ5605</v>
          </cell>
          <cell r="F537" t="str">
            <v>ТС Пятерочка</v>
          </cell>
          <cell r="G537" t="str">
            <v>Северо-Запад</v>
          </cell>
          <cell r="H537" t="str">
            <v>Северо-Запад 3</v>
          </cell>
          <cell r="I537" t="str">
            <v>Кластер Северо-Запад 11 СПБ-ЛО-Выборг</v>
          </cell>
          <cell r="J537" t="str">
            <v>г. Санкт-Петербург</v>
          </cell>
          <cell r="K537" t="str">
            <v>25.12.2007</v>
          </cell>
          <cell r="L537" t="str">
            <v>197372</v>
          </cell>
          <cell r="M537" t="str">
            <v>г.Санкт-Петербург</v>
          </cell>
          <cell r="N537" t="str">
            <v>г.Санкт-Петербург, Стародеревенская ул., 19 к.3 лит.А</v>
          </cell>
          <cell r="O537" t="str">
            <v>Аренда</v>
          </cell>
        </row>
        <row r="538">
          <cell r="A538" t="str">
            <v>5606</v>
          </cell>
          <cell r="B538" t="str">
            <v>358-Пятерочка</v>
          </cell>
          <cell r="C538" t="str">
            <v>358</v>
          </cell>
          <cell r="D538" t="str">
            <v>X500/13SZ5606</v>
          </cell>
          <cell r="E538" t="str">
            <v>13SZ5606</v>
          </cell>
          <cell r="F538" t="str">
            <v>ТС Пятерочка</v>
          </cell>
          <cell r="G538" t="str">
            <v>Северо-Запад</v>
          </cell>
          <cell r="H538" t="str">
            <v>Северо-Запад 3</v>
          </cell>
          <cell r="I538" t="str">
            <v>Кластер Северо-Запад 19 СПБ-Охта</v>
          </cell>
          <cell r="J538" t="str">
            <v>г. Санкт-Петербург</v>
          </cell>
          <cell r="K538" t="str">
            <v>01.09.2006</v>
          </cell>
          <cell r="L538" t="str">
            <v>195030</v>
          </cell>
          <cell r="M538" t="str">
            <v>г.Санкт-Петербург</v>
          </cell>
          <cell r="N538" t="str">
            <v>г.Санкт-Петербург, Коммуны ул., 50</v>
          </cell>
          <cell r="O538" t="str">
            <v>Собственность</v>
          </cell>
        </row>
        <row r="539">
          <cell r="A539" t="str">
            <v>5607</v>
          </cell>
          <cell r="B539" t="str">
            <v>359-Пятерочка</v>
          </cell>
          <cell r="C539" t="str">
            <v>359</v>
          </cell>
          <cell r="D539" t="str">
            <v>X500/13SZ5607</v>
          </cell>
          <cell r="E539" t="str">
            <v>13SZ5607</v>
          </cell>
          <cell r="F539" t="str">
            <v>ТС Пятерочка</v>
          </cell>
          <cell r="G539" t="str">
            <v>Северо-Запад</v>
          </cell>
          <cell r="H539" t="str">
            <v>Северо-Запад 3</v>
          </cell>
          <cell r="I539" t="str">
            <v>Кластер Северо-Запад 05 Тосно</v>
          </cell>
          <cell r="J539" t="str">
            <v>г. Санкт-Петербург</v>
          </cell>
          <cell r="K539" t="str">
            <v>28.06.2006</v>
          </cell>
          <cell r="L539" t="str">
            <v>196602</v>
          </cell>
          <cell r="M539" t="str">
            <v>г.Пушкин</v>
          </cell>
          <cell r="N539" t="str">
            <v>г.Пушкин, Павловское ш., 23/2,п.1 Н лит.А</v>
          </cell>
          <cell r="O539" t="str">
            <v>Собственность</v>
          </cell>
        </row>
        <row r="540">
          <cell r="A540" t="str">
            <v>5608</v>
          </cell>
          <cell r="B540" t="str">
            <v>360-Пятерочка</v>
          </cell>
          <cell r="C540" t="str">
            <v>360</v>
          </cell>
          <cell r="D540" t="str">
            <v>X500/13SZ5608</v>
          </cell>
          <cell r="E540" t="str">
            <v>13SZ5608</v>
          </cell>
          <cell r="F540" t="str">
            <v>ТС Пятерочка</v>
          </cell>
          <cell r="G540" t="str">
            <v>Северо-Запад</v>
          </cell>
          <cell r="H540" t="str">
            <v>Северо-Запад 3</v>
          </cell>
          <cell r="I540" t="str">
            <v>Кластер Северо-Запад 05 Тосно</v>
          </cell>
          <cell r="J540" t="str">
            <v>г. Санкт-Петербург</v>
          </cell>
          <cell r="K540" t="str">
            <v>17.07.2006</v>
          </cell>
          <cell r="L540" t="str">
            <v>196158</v>
          </cell>
          <cell r="M540" t="str">
            <v>г.Санкт-Петербург</v>
          </cell>
          <cell r="N540" t="str">
            <v>г.Санкт-Петербург, Московское ш., 8 лит.А</v>
          </cell>
          <cell r="O540" t="str">
            <v>Собственность</v>
          </cell>
        </row>
        <row r="541">
          <cell r="A541" t="str">
            <v>5609</v>
          </cell>
          <cell r="B541" t="str">
            <v>362-Пятерочка</v>
          </cell>
          <cell r="C541" t="str">
            <v>362</v>
          </cell>
          <cell r="D541" t="str">
            <v>X500/13SZ5609</v>
          </cell>
          <cell r="E541" t="str">
            <v>13SZ5609</v>
          </cell>
          <cell r="F541" t="str">
            <v>ТС Пятерочка</v>
          </cell>
          <cell r="G541" t="str">
            <v>Северо-Запад</v>
          </cell>
          <cell r="H541" t="str">
            <v>Северо-Запад 3</v>
          </cell>
          <cell r="I541" t="str">
            <v>Кластер Северо-Запад 17 ЛО-Сертолово</v>
          </cell>
          <cell r="J541" t="str">
            <v>г. Санкт-Петербург</v>
          </cell>
          <cell r="K541" t="str">
            <v>30.06.2006</v>
          </cell>
          <cell r="L541" t="str">
            <v>194356</v>
          </cell>
          <cell r="M541" t="str">
            <v>г.Санкт-Петербург</v>
          </cell>
          <cell r="N541" t="str">
            <v>г.Санкт-Петербург, Энгельса пр, 128</v>
          </cell>
          <cell r="O541" t="str">
            <v>Аренда</v>
          </cell>
        </row>
        <row r="542">
          <cell r="A542" t="str">
            <v>5610</v>
          </cell>
          <cell r="B542" t="str">
            <v>363-Пятерочка</v>
          </cell>
          <cell r="C542" t="str">
            <v>363</v>
          </cell>
          <cell r="D542" t="str">
            <v>X500/13SZ5610</v>
          </cell>
          <cell r="E542" t="str">
            <v>13SZ5610</v>
          </cell>
          <cell r="F542" t="str">
            <v>ТС Пятерочка</v>
          </cell>
          <cell r="G542" t="str">
            <v>Северо-Запад</v>
          </cell>
          <cell r="H542" t="str">
            <v>Северо-Запад 3</v>
          </cell>
          <cell r="I542" t="str">
            <v>Кластер Северо-Запад 13 СПБ Юго-Запад</v>
          </cell>
          <cell r="J542" t="str">
            <v>г. Санкт-Петербург</v>
          </cell>
          <cell r="K542" t="str">
            <v>18.08.2006</v>
          </cell>
          <cell r="L542" t="str">
            <v>196247</v>
          </cell>
          <cell r="M542" t="str">
            <v>г.Санкт-Петербург</v>
          </cell>
          <cell r="N542" t="str">
            <v>г.Санкт-Петербург, Краснопутиловская ул., 55 п.1Н,л.А</v>
          </cell>
          <cell r="O542" t="str">
            <v>Аренда</v>
          </cell>
        </row>
        <row r="543">
          <cell r="A543" t="str">
            <v>5611</v>
          </cell>
          <cell r="B543" t="str">
            <v>364-Пятерочка</v>
          </cell>
          <cell r="C543" t="str">
            <v>364</v>
          </cell>
          <cell r="D543" t="str">
            <v>X500/13SZ5611</v>
          </cell>
          <cell r="E543" t="str">
            <v>13SZ5611</v>
          </cell>
          <cell r="F543" t="str">
            <v>ТС Пятерочка</v>
          </cell>
          <cell r="G543" t="str">
            <v>Северо-Запад</v>
          </cell>
          <cell r="H543" t="str">
            <v>Северо-Запад 3</v>
          </cell>
          <cell r="I543" t="str">
            <v>Кластер Северо-Запад 13 СПБ Юго-Запад</v>
          </cell>
          <cell r="J543" t="str">
            <v>г. Санкт-Петербург</v>
          </cell>
          <cell r="K543" t="str">
            <v>22.09.2006</v>
          </cell>
          <cell r="L543" t="str">
            <v>198332</v>
          </cell>
          <cell r="M543" t="str">
            <v>г.Санкт-Петербург</v>
          </cell>
          <cell r="N543" t="str">
            <v>г.Санкт-Петербург, Ленинский пр, 71 2,лит.А</v>
          </cell>
          <cell r="O543" t="str">
            <v>Собственность</v>
          </cell>
        </row>
        <row r="544">
          <cell r="A544" t="str">
            <v>5612</v>
          </cell>
          <cell r="B544" t="str">
            <v>365-Пятерочка</v>
          </cell>
          <cell r="C544" t="str">
            <v>365</v>
          </cell>
          <cell r="D544" t="str">
            <v>X500/13SZ5612</v>
          </cell>
          <cell r="E544" t="str">
            <v>13SZ5612</v>
          </cell>
          <cell r="F544" t="str">
            <v>ТС Пятерочка</v>
          </cell>
          <cell r="G544" t="str">
            <v>Северо-Запад</v>
          </cell>
          <cell r="H544" t="str">
            <v>Северо-Запад 3</v>
          </cell>
          <cell r="I544" t="str">
            <v>Кластер Северо-Запад 10 СПБ-ЛО-Петергоф</v>
          </cell>
          <cell r="J544" t="str">
            <v>Ленинградская обл.</v>
          </cell>
          <cell r="K544" t="str">
            <v>13.09.2006</v>
          </cell>
          <cell r="L544" t="str">
            <v>188540</v>
          </cell>
          <cell r="M544" t="str">
            <v>г.Сосновый бор</v>
          </cell>
          <cell r="N544" t="str">
            <v>г.Сосновый бор, Комсомольская ул., 18</v>
          </cell>
          <cell r="O544" t="str">
            <v>Собственность</v>
          </cell>
        </row>
        <row r="545">
          <cell r="A545" t="str">
            <v>5613</v>
          </cell>
          <cell r="B545" t="str">
            <v>366-Пятерочка</v>
          </cell>
          <cell r="C545" t="str">
            <v>366</v>
          </cell>
          <cell r="D545" t="str">
            <v>X500/13SZ5613</v>
          </cell>
          <cell r="E545" t="str">
            <v>13SZ5613</v>
          </cell>
          <cell r="F545" t="str">
            <v>ТС Пятерочка</v>
          </cell>
          <cell r="G545" t="str">
            <v>Северо-Запад</v>
          </cell>
          <cell r="H545" t="str">
            <v>Северо-Запад 2</v>
          </cell>
          <cell r="I545" t="str">
            <v>Кластер Северо-Запад 02 ЛО-Гатчина</v>
          </cell>
          <cell r="J545" t="str">
            <v>Ленинградская обл.</v>
          </cell>
          <cell r="K545" t="str">
            <v>08.08.2006</v>
          </cell>
          <cell r="L545" t="str">
            <v>188230</v>
          </cell>
          <cell r="M545" t="str">
            <v>гп.Лужское, г.Луга</v>
          </cell>
          <cell r="N545" t="str">
            <v>гп.Лужское, г.Луга, Победы ул, 14 п.1</v>
          </cell>
          <cell r="O545" t="str">
            <v>Аренда</v>
          </cell>
        </row>
        <row r="546">
          <cell r="A546" t="str">
            <v>5614</v>
          </cell>
          <cell r="B546" t="str">
            <v>367-Пятерочка</v>
          </cell>
          <cell r="C546" t="str">
            <v>367</v>
          </cell>
          <cell r="D546" t="str">
            <v>X500/13SZ5614</v>
          </cell>
          <cell r="E546" t="str">
            <v>13SZ5614</v>
          </cell>
          <cell r="F546" t="str">
            <v>ТС Пятерочка</v>
          </cell>
          <cell r="G546" t="str">
            <v>Северо-Запад</v>
          </cell>
          <cell r="H546" t="str">
            <v>Северо-Запад 3</v>
          </cell>
          <cell r="I546" t="str">
            <v>Кластер Северо-Запад 13 СПБ Юго-Запад</v>
          </cell>
          <cell r="J546" t="str">
            <v>г. Санкт-Петербург</v>
          </cell>
          <cell r="K546" t="str">
            <v>28.07.2006</v>
          </cell>
          <cell r="L546" t="str">
            <v>198328</v>
          </cell>
          <cell r="M546" t="str">
            <v>г.Санкт-Петербург</v>
          </cell>
          <cell r="N546" t="str">
            <v>г.Санкт-Петербург, Доблести ул., 28</v>
          </cell>
          <cell r="O546" t="str">
            <v>Аренда</v>
          </cell>
        </row>
        <row r="547">
          <cell r="A547" t="str">
            <v>5615</v>
          </cell>
          <cell r="B547" t="str">
            <v>368-Пятерочка</v>
          </cell>
          <cell r="C547" t="str">
            <v>368</v>
          </cell>
          <cell r="D547" t="str">
            <v>X500/13SZ5615</v>
          </cell>
          <cell r="E547" t="str">
            <v>13SZ5615</v>
          </cell>
          <cell r="F547" t="str">
            <v>ТС Пятерочка</v>
          </cell>
          <cell r="G547" t="str">
            <v>Северо-Запад</v>
          </cell>
          <cell r="H547" t="str">
            <v>Северо-Запад 3</v>
          </cell>
          <cell r="I547" t="str">
            <v>Кластер Северо-Запад 11 СПБ-ЛО-Выборг</v>
          </cell>
          <cell r="J547" t="str">
            <v>г. Санкт-Петербург</v>
          </cell>
          <cell r="K547" t="str">
            <v>14.09.2006</v>
          </cell>
          <cell r="L547" t="str">
            <v>197341</v>
          </cell>
          <cell r="M547" t="str">
            <v>г.Санкт-Петербург</v>
          </cell>
          <cell r="N547" t="str">
            <v>г.Санкт-Петербург, Аллея Поликарпова ул., 1</v>
          </cell>
          <cell r="O547" t="str">
            <v>Собственность</v>
          </cell>
        </row>
        <row r="548">
          <cell r="A548" t="str">
            <v>5616</v>
          </cell>
          <cell r="B548" t="str">
            <v>369-Пятерочка</v>
          </cell>
          <cell r="C548" t="str">
            <v>369</v>
          </cell>
          <cell r="D548" t="str">
            <v>X500/13SZ5616</v>
          </cell>
          <cell r="E548" t="str">
            <v>13SZ5616</v>
          </cell>
          <cell r="F548" t="str">
            <v>ТС Пятерочка</v>
          </cell>
          <cell r="G548" t="str">
            <v>Северо-Запад</v>
          </cell>
          <cell r="H548" t="str">
            <v>Северо-Запад 3</v>
          </cell>
          <cell r="I548" t="str">
            <v>Кластер Северо-Запад 17 ЛО-Сертолово</v>
          </cell>
          <cell r="J548" t="str">
            <v>г. Санкт-Петербург</v>
          </cell>
          <cell r="K548" t="str">
            <v>22.09.2006</v>
          </cell>
          <cell r="L548" t="str">
            <v>194354</v>
          </cell>
          <cell r="M548" t="str">
            <v>г.Санкт-Петербург</v>
          </cell>
          <cell r="N548" t="str">
            <v>г.Санкт-Петербург, Есенина ул., 22 1</v>
          </cell>
          <cell r="O548" t="str">
            <v>Аренда</v>
          </cell>
        </row>
        <row r="549">
          <cell r="A549" t="str">
            <v>5618</v>
          </cell>
          <cell r="B549" t="str">
            <v>371-Пятерочка</v>
          </cell>
          <cell r="C549" t="str">
            <v>371</v>
          </cell>
          <cell r="D549" t="str">
            <v>X500/13SZ5618</v>
          </cell>
          <cell r="E549" t="str">
            <v>13SZ5618</v>
          </cell>
          <cell r="F549" t="str">
            <v>ТС Пятерочка</v>
          </cell>
          <cell r="G549" t="str">
            <v>Северо-Запад</v>
          </cell>
          <cell r="H549" t="str">
            <v>Северо-Запад 2</v>
          </cell>
          <cell r="I549" t="str">
            <v>Кластер Северо-Запад 02 ЛО-Гатчина</v>
          </cell>
          <cell r="J549" t="str">
            <v>Ленинградская обл.</v>
          </cell>
          <cell r="K549" t="str">
            <v>31.05.2007</v>
          </cell>
          <cell r="L549" t="str">
            <v>188306</v>
          </cell>
          <cell r="M549" t="str">
            <v>г.Гатчина</v>
          </cell>
          <cell r="N549" t="str">
            <v>г.Гатчина, Авиатриссы Зверевой ул., 5</v>
          </cell>
          <cell r="O549" t="str">
            <v>Аренда</v>
          </cell>
        </row>
        <row r="550">
          <cell r="A550" t="str">
            <v>5619</v>
          </cell>
          <cell r="B550" t="str">
            <v>373-Пятерочка</v>
          </cell>
          <cell r="C550" t="str">
            <v>373</v>
          </cell>
          <cell r="D550" t="str">
            <v>X500/13SZ5619</v>
          </cell>
          <cell r="E550" t="str">
            <v>13SZ5619</v>
          </cell>
          <cell r="F550" t="str">
            <v>ТС Пятерочка</v>
          </cell>
          <cell r="G550" t="str">
            <v>Северо-Запад</v>
          </cell>
          <cell r="H550" t="str">
            <v>Северо-Запад 1</v>
          </cell>
          <cell r="I550" t="str">
            <v>Кластер Северо-Запад 01 ЛО Волхов-Тихвин</v>
          </cell>
          <cell r="J550" t="str">
            <v>Ленинградская обл.</v>
          </cell>
          <cell r="K550" t="str">
            <v>26.10.2006</v>
          </cell>
          <cell r="L550" t="str">
            <v>187401</v>
          </cell>
          <cell r="M550" t="str">
            <v>г.Волхов</v>
          </cell>
          <cell r="N550" t="str">
            <v>г.Волхов, Фрунзе ул., 7</v>
          </cell>
          <cell r="O550" t="str">
            <v>Собственность</v>
          </cell>
        </row>
        <row r="551">
          <cell r="A551" t="str">
            <v>5620</v>
          </cell>
          <cell r="B551" t="str">
            <v>376-Пятерочка</v>
          </cell>
          <cell r="C551" t="str">
            <v>376</v>
          </cell>
          <cell r="D551" t="str">
            <v>X500/13SZ5620</v>
          </cell>
          <cell r="E551" t="str">
            <v>13SZ5620</v>
          </cell>
          <cell r="F551" t="str">
            <v>ТС Пятерочка</v>
          </cell>
          <cell r="G551" t="str">
            <v>Северо-Запад</v>
          </cell>
          <cell r="H551" t="str">
            <v>Северо-Запад 2</v>
          </cell>
          <cell r="I551" t="str">
            <v>Кластер Северо-Запад 02 ЛО-Гатчина</v>
          </cell>
          <cell r="J551" t="str">
            <v>Ленинградская обл.</v>
          </cell>
          <cell r="K551" t="str">
            <v>12.02.2007</v>
          </cell>
          <cell r="L551" t="str">
            <v>188230</v>
          </cell>
          <cell r="M551" t="str">
            <v>г.Луга</v>
          </cell>
          <cell r="N551" t="str">
            <v>г.Луга, Урицкого пр, 41</v>
          </cell>
          <cell r="O551" t="str">
            <v>Аренда</v>
          </cell>
        </row>
        <row r="552">
          <cell r="A552" t="str">
            <v>5621</v>
          </cell>
          <cell r="B552" t="str">
            <v>378-Пятерочка</v>
          </cell>
          <cell r="C552" t="str">
            <v>378</v>
          </cell>
          <cell r="D552" t="str">
            <v>X500/13SZ5621</v>
          </cell>
          <cell r="E552" t="str">
            <v>13SZ5621</v>
          </cell>
          <cell r="F552" t="str">
            <v>ТС Пятерочка</v>
          </cell>
          <cell r="G552" t="str">
            <v>Северо-Запад</v>
          </cell>
          <cell r="H552" t="str">
            <v>Северо-Запад 3</v>
          </cell>
          <cell r="I552" t="str">
            <v>Кластер Северо-Запад 14 СПБ-Центр</v>
          </cell>
          <cell r="J552" t="str">
            <v>г. Санкт-Петербург</v>
          </cell>
          <cell r="K552" t="str">
            <v>28.09.2007</v>
          </cell>
          <cell r="L552" t="str">
            <v>197373</v>
          </cell>
          <cell r="M552" t="str">
            <v>г.Санкт-Петербург</v>
          </cell>
          <cell r="N552" t="str">
            <v>г.Санкт-Петербург, Шаврова ул., 5</v>
          </cell>
          <cell r="O552" t="str">
            <v>Аренда</v>
          </cell>
        </row>
        <row r="553">
          <cell r="A553" t="str">
            <v>5622</v>
          </cell>
          <cell r="B553" t="str">
            <v>379-Пятерочка</v>
          </cell>
          <cell r="C553" t="str">
            <v>379</v>
          </cell>
          <cell r="D553" t="str">
            <v>X500/13SZ5622</v>
          </cell>
          <cell r="E553" t="str">
            <v>13SZ5622</v>
          </cell>
          <cell r="F553" t="str">
            <v>ТС Пятерочка</v>
          </cell>
          <cell r="G553" t="str">
            <v>Северо-Запад</v>
          </cell>
          <cell r="H553" t="str">
            <v>Северо-Запад 3</v>
          </cell>
          <cell r="I553" t="str">
            <v>Кластер Северо-Запад 10 СПБ-ЛО-Петергоф</v>
          </cell>
          <cell r="J553" t="str">
            <v>г. Санкт-Петербург</v>
          </cell>
          <cell r="K553" t="str">
            <v>26.02.2007</v>
          </cell>
          <cell r="L553" t="str">
            <v>198516</v>
          </cell>
          <cell r="M553" t="str">
            <v>г.Петергоф</v>
          </cell>
          <cell r="N553" t="str">
            <v>г.Петергоф, Санкт-Петербургский пр, 60 лит.И</v>
          </cell>
          <cell r="O553" t="str">
            <v>Аренда</v>
          </cell>
        </row>
        <row r="554">
          <cell r="A554" t="str">
            <v>5623</v>
          </cell>
          <cell r="B554" t="str">
            <v>380-Пятерочка</v>
          </cell>
          <cell r="C554" t="str">
            <v>380</v>
          </cell>
          <cell r="D554" t="str">
            <v>X500/13SZ5623</v>
          </cell>
          <cell r="E554" t="str">
            <v>13SZ5623</v>
          </cell>
          <cell r="F554" t="str">
            <v>ТС Пятерочка</v>
          </cell>
          <cell r="G554" t="str">
            <v>Северо-Запад</v>
          </cell>
          <cell r="H554" t="str">
            <v>Северо-Запад 3</v>
          </cell>
          <cell r="I554" t="str">
            <v>Кластер Северо-Запад 13 СПБ Юго-Запад</v>
          </cell>
          <cell r="J554" t="str">
            <v>г. Санкт-Петербург</v>
          </cell>
          <cell r="K554" t="str">
            <v>07.12.2007</v>
          </cell>
          <cell r="L554" t="str">
            <v>198216</v>
          </cell>
          <cell r="M554" t="str">
            <v>г.Санкт-Петербург</v>
          </cell>
          <cell r="N554" t="str">
            <v>г.Санкт-Петербург, Генерала Симоняка ул., 9</v>
          </cell>
          <cell r="O554" t="str">
            <v>Собственность</v>
          </cell>
        </row>
        <row r="555">
          <cell r="A555" t="str">
            <v>5624</v>
          </cell>
          <cell r="B555" t="str">
            <v>381-Пятерочка</v>
          </cell>
          <cell r="C555" t="str">
            <v>381</v>
          </cell>
          <cell r="D555" t="str">
            <v>X500/13SZ5624</v>
          </cell>
          <cell r="E555" t="str">
            <v>13SZ5624</v>
          </cell>
          <cell r="F555" t="str">
            <v>ТС Пятерочка</v>
          </cell>
          <cell r="G555" t="str">
            <v>Северо-Запад</v>
          </cell>
          <cell r="H555" t="str">
            <v>Северо-Запад 3</v>
          </cell>
          <cell r="I555" t="str">
            <v>Кластер Северо-Запад 13 СПБ Юго-Запад</v>
          </cell>
          <cell r="J555" t="str">
            <v>г. Санкт-Петербург</v>
          </cell>
          <cell r="K555" t="str">
            <v>13.04.2007</v>
          </cell>
          <cell r="L555" t="str">
            <v>198261</v>
          </cell>
          <cell r="M555" t="str">
            <v>г.Санкт-Петербург</v>
          </cell>
          <cell r="N555" t="str">
            <v>г.Санкт-Петербург, Бурцева ул., 23</v>
          </cell>
          <cell r="O555" t="str">
            <v>Аренда</v>
          </cell>
        </row>
        <row r="556">
          <cell r="A556" t="str">
            <v>5625</v>
          </cell>
          <cell r="B556" t="str">
            <v>382-Пятерочка</v>
          </cell>
          <cell r="C556" t="str">
            <v>382</v>
          </cell>
          <cell r="D556" t="str">
            <v>X500/13SZ5625</v>
          </cell>
          <cell r="E556" t="str">
            <v>13SZ5625</v>
          </cell>
          <cell r="F556" t="str">
            <v>ТС Пятерочка</v>
          </cell>
          <cell r="G556" t="str">
            <v>Северо-Запад</v>
          </cell>
          <cell r="H556" t="str">
            <v>Северо-Запад 3</v>
          </cell>
          <cell r="I556" t="str">
            <v>Кластер Северо-Запад 13 СПБ Юго-Запад</v>
          </cell>
          <cell r="J556" t="str">
            <v>г. Санкт-Петербург</v>
          </cell>
          <cell r="K556" t="str">
            <v>22.03.2007</v>
          </cell>
          <cell r="L556" t="str">
            <v>192212</v>
          </cell>
          <cell r="M556" t="str">
            <v>г.Санкт-Петербург</v>
          </cell>
          <cell r="N556" t="str">
            <v>г.Санкт-Петербург, Белградская ул., 28 2</v>
          </cell>
          <cell r="O556" t="str">
            <v>Аренда</v>
          </cell>
        </row>
        <row r="557">
          <cell r="A557" t="str">
            <v>5626</v>
          </cell>
          <cell r="B557" t="str">
            <v>383-Пятерочка</v>
          </cell>
          <cell r="C557" t="str">
            <v>383</v>
          </cell>
          <cell r="D557" t="str">
            <v>X500/13SZ5626</v>
          </cell>
          <cell r="E557" t="str">
            <v>13SZ5626</v>
          </cell>
          <cell r="F557" t="str">
            <v>ТС Пятерочка</v>
          </cell>
          <cell r="G557" t="str">
            <v>Северо-Запад</v>
          </cell>
          <cell r="H557" t="str">
            <v>Северо-Запад 1</v>
          </cell>
          <cell r="I557" t="str">
            <v>Кластер Северо-Запад 12 СПБ-ЛО-Всеволожс</v>
          </cell>
          <cell r="J557" t="str">
            <v>г. Санкт-Петербург</v>
          </cell>
          <cell r="K557" t="str">
            <v>27.04.2007</v>
          </cell>
          <cell r="L557" t="str">
            <v>193318</v>
          </cell>
          <cell r="M557" t="str">
            <v>г.Санкт-Петербург</v>
          </cell>
          <cell r="N557" t="str">
            <v>г.Санкт-Петербург, Ворошилова ул., 3 1А</v>
          </cell>
          <cell r="O557" t="str">
            <v>Аренда</v>
          </cell>
        </row>
        <row r="558">
          <cell r="A558" t="str">
            <v>5627</v>
          </cell>
          <cell r="B558" t="str">
            <v>384-Пятерочка</v>
          </cell>
          <cell r="C558" t="str">
            <v>384</v>
          </cell>
          <cell r="D558" t="str">
            <v>X500/13SZ5627</v>
          </cell>
          <cell r="E558" t="str">
            <v>13SZ5627</v>
          </cell>
          <cell r="F558" t="str">
            <v>ТС Пятерочка</v>
          </cell>
          <cell r="G558" t="str">
            <v>Северо-Запад</v>
          </cell>
          <cell r="H558" t="str">
            <v>Северо-Запад 3</v>
          </cell>
          <cell r="I558" t="str">
            <v>Кластер Северо-Запад 11 СПБ-ЛО-Выборг</v>
          </cell>
          <cell r="J558" t="str">
            <v>Ленинградская обл.</v>
          </cell>
          <cell r="K558" t="str">
            <v>27.03.2007</v>
          </cell>
          <cell r="L558" t="str">
            <v>188992</v>
          </cell>
          <cell r="M558" t="str">
            <v>г.Светогорск</v>
          </cell>
          <cell r="N558" t="str">
            <v>г.Светогорск, Гарькавого ул., 14 А</v>
          </cell>
          <cell r="O558" t="str">
            <v>Аренда</v>
          </cell>
        </row>
        <row r="559">
          <cell r="A559" t="str">
            <v>5628</v>
          </cell>
          <cell r="B559" t="str">
            <v>385-Пятерочка</v>
          </cell>
          <cell r="C559" t="str">
            <v>385</v>
          </cell>
          <cell r="D559" t="str">
            <v>X500/13SZ5628</v>
          </cell>
          <cell r="E559" t="str">
            <v>13SZ5628</v>
          </cell>
          <cell r="F559" t="str">
            <v>ТС Пятерочка</v>
          </cell>
          <cell r="G559" t="str">
            <v>Северо-Запад</v>
          </cell>
          <cell r="H559" t="str">
            <v>Северо-Запад 3</v>
          </cell>
          <cell r="I559" t="str">
            <v>Кластер Северо-Запад 17 ЛО-Сертолово</v>
          </cell>
          <cell r="J559" t="str">
            <v>г. Санкт-Петербург</v>
          </cell>
          <cell r="K559" t="str">
            <v>29.06.2007</v>
          </cell>
          <cell r="L559" t="str">
            <v>194223</v>
          </cell>
          <cell r="M559" t="str">
            <v>г.Санкт-Петербург</v>
          </cell>
          <cell r="N559" t="str">
            <v>г.Санкт-Петербург, Тореза пр-кт, 40 к1лАп2Н,3Н</v>
          </cell>
          <cell r="O559" t="str">
            <v>Собственность</v>
          </cell>
        </row>
        <row r="560">
          <cell r="A560" t="str">
            <v>5629</v>
          </cell>
          <cell r="B560" t="str">
            <v>386-Пятерочка</v>
          </cell>
          <cell r="C560" t="str">
            <v>386</v>
          </cell>
          <cell r="D560" t="str">
            <v>X500/13SZ5629</v>
          </cell>
          <cell r="E560" t="str">
            <v>13SZ5629</v>
          </cell>
          <cell r="F560" t="str">
            <v>ТС Пятерочка</v>
          </cell>
          <cell r="G560" t="str">
            <v>Северо-Запад</v>
          </cell>
          <cell r="H560" t="str">
            <v>Северо-Запад 3</v>
          </cell>
          <cell r="I560" t="str">
            <v>Кластер Северо-Запад 19 СПБ-Охта</v>
          </cell>
          <cell r="J560" t="str">
            <v>г. Санкт-Петербург</v>
          </cell>
          <cell r="K560" t="str">
            <v>25.04.2007</v>
          </cell>
          <cell r="L560" t="str">
            <v>195067</v>
          </cell>
          <cell r="M560" t="str">
            <v>г.Санкт-Петербург</v>
          </cell>
          <cell r="N560" t="str">
            <v>г.Санкт-Петербург, Пискарёвский пр, 39</v>
          </cell>
          <cell r="O560" t="str">
            <v>Собственность</v>
          </cell>
        </row>
        <row r="561">
          <cell r="A561" t="str">
            <v>5630</v>
          </cell>
          <cell r="B561" t="str">
            <v>387-Пятерочка</v>
          </cell>
          <cell r="C561" t="str">
            <v>387</v>
          </cell>
          <cell r="D561" t="str">
            <v>X500/13SZ5630</v>
          </cell>
          <cell r="E561" t="str">
            <v>13SZ5630</v>
          </cell>
          <cell r="F561" t="str">
            <v>ТС Пятерочка</v>
          </cell>
          <cell r="G561" t="str">
            <v>Северо-Запад</v>
          </cell>
          <cell r="H561" t="str">
            <v>Северо-Запад 1</v>
          </cell>
          <cell r="I561" t="str">
            <v>Кластер Северо-Запад 18 Кировск</v>
          </cell>
          <cell r="J561" t="str">
            <v>г. Санкт-Петербург</v>
          </cell>
          <cell r="K561" t="str">
            <v>28.06.2007</v>
          </cell>
          <cell r="L561" t="str">
            <v>193230</v>
          </cell>
          <cell r="M561" t="str">
            <v>г.Санкт-Петербург</v>
          </cell>
          <cell r="N561" t="str">
            <v>г.Санкт-Петербург, Дальневосточный пр, 30 к.1</v>
          </cell>
          <cell r="O561" t="str">
            <v>Собственность</v>
          </cell>
        </row>
        <row r="562">
          <cell r="A562" t="str">
            <v>5631</v>
          </cell>
          <cell r="B562" t="str">
            <v>388-Пятерочка</v>
          </cell>
          <cell r="C562" t="str">
            <v>388</v>
          </cell>
          <cell r="D562" t="str">
            <v>X500/13SZ5631</v>
          </cell>
          <cell r="E562" t="str">
            <v>13SZ5631</v>
          </cell>
          <cell r="F562" t="str">
            <v>ТС Пятерочка</v>
          </cell>
          <cell r="G562" t="str">
            <v>Северо-Запад</v>
          </cell>
          <cell r="H562" t="str">
            <v>Северо-Запад 1</v>
          </cell>
          <cell r="I562" t="str">
            <v>Кластер Северо-Запад 01 ЛО Волхов-Тихвин</v>
          </cell>
          <cell r="J562" t="str">
            <v>Ленинградская обл.</v>
          </cell>
          <cell r="K562" t="str">
            <v>25.05.2007</v>
          </cell>
          <cell r="L562" t="str">
            <v>187553</v>
          </cell>
          <cell r="M562" t="str">
            <v>г.Тихвин</v>
          </cell>
          <cell r="N562" t="str">
            <v>г.Тихвин, 2-ой мкр Коммунальный кв-л, 25</v>
          </cell>
          <cell r="O562" t="str">
            <v>Аренда</v>
          </cell>
        </row>
        <row r="563">
          <cell r="A563" t="str">
            <v>5633</v>
          </cell>
          <cell r="B563" t="str">
            <v>390-Пятерочка</v>
          </cell>
          <cell r="C563" t="str">
            <v>390</v>
          </cell>
          <cell r="D563" t="str">
            <v>X500/13SZ5633</v>
          </cell>
          <cell r="E563" t="str">
            <v>13SZ5633</v>
          </cell>
          <cell r="F563" t="str">
            <v>ТС Пятерочка</v>
          </cell>
          <cell r="G563" t="str">
            <v>Северо-Запад</v>
          </cell>
          <cell r="H563" t="str">
            <v>Северо-Запад 1</v>
          </cell>
          <cell r="I563" t="str">
            <v>Кластер Северо-Запад 01 ЛО Волхов-Тихвин</v>
          </cell>
          <cell r="J563" t="str">
            <v>Ленинградская обл.</v>
          </cell>
          <cell r="K563" t="str">
            <v>31.05.2007</v>
          </cell>
          <cell r="L563" t="str">
            <v>187403</v>
          </cell>
          <cell r="M563" t="str">
            <v>г.Волхов</v>
          </cell>
          <cell r="N563" t="str">
            <v>г.Волхов, Волховский пр, 57</v>
          </cell>
          <cell r="O563" t="str">
            <v>Аренда</v>
          </cell>
        </row>
        <row r="564">
          <cell r="A564" t="str">
            <v>5634</v>
          </cell>
          <cell r="B564" t="str">
            <v>391-Пятерочка</v>
          </cell>
          <cell r="C564" t="str">
            <v>391</v>
          </cell>
          <cell r="D564" t="str">
            <v>X500/13SZ5634</v>
          </cell>
          <cell r="E564" t="str">
            <v>13SZ5634</v>
          </cell>
          <cell r="F564" t="str">
            <v>ТС Пятерочка</v>
          </cell>
          <cell r="G564" t="str">
            <v>Северо-Запад</v>
          </cell>
          <cell r="H564" t="str">
            <v>Северо-Запад 3</v>
          </cell>
          <cell r="I564" t="str">
            <v>Кластер Северо-Запад 19 СПБ-Охта</v>
          </cell>
          <cell r="J564" t="str">
            <v>г. Санкт-Петербург</v>
          </cell>
          <cell r="K564" t="str">
            <v>16.08.2007</v>
          </cell>
          <cell r="L564" t="str">
            <v>195256</v>
          </cell>
          <cell r="M564" t="str">
            <v>г.Санкт-Петербург</v>
          </cell>
          <cell r="N564" t="str">
            <v>г.Санкт-Петербург, Науки пр, 28 4</v>
          </cell>
          <cell r="O564" t="str">
            <v>Аренда</v>
          </cell>
        </row>
        <row r="565">
          <cell r="A565" t="str">
            <v>5635</v>
          </cell>
          <cell r="B565" t="str">
            <v>393-Пятерочка</v>
          </cell>
          <cell r="C565" t="str">
            <v>393</v>
          </cell>
          <cell r="D565" t="str">
            <v>X500/13SZ5635</v>
          </cell>
          <cell r="E565" t="str">
            <v>13SZ5635</v>
          </cell>
          <cell r="F565" t="str">
            <v>ТС Пятерочка</v>
          </cell>
          <cell r="G565" t="str">
            <v>Северо-Запад</v>
          </cell>
          <cell r="H565" t="str">
            <v>Северо-Запад 3</v>
          </cell>
          <cell r="I565" t="str">
            <v>Кластер Северо-Запад 14 СПБ-Центр</v>
          </cell>
          <cell r="J565" t="str">
            <v>г. Санкт-Петербург</v>
          </cell>
          <cell r="K565" t="str">
            <v>12.09.2007</v>
          </cell>
          <cell r="L565" t="str">
            <v>197373</v>
          </cell>
          <cell r="M565" t="str">
            <v>г.Санкт-Петербург</v>
          </cell>
          <cell r="N565" t="str">
            <v>г.Санкт-Петербург, Авиаконструкторов пр, 49</v>
          </cell>
          <cell r="O565" t="str">
            <v>Аренда</v>
          </cell>
        </row>
        <row r="566">
          <cell r="A566" t="str">
            <v>5637</v>
          </cell>
          <cell r="B566" t="str">
            <v>396-Пятерочка</v>
          </cell>
          <cell r="C566" t="str">
            <v>396</v>
          </cell>
          <cell r="D566" t="str">
            <v>X500/13SZ5637</v>
          </cell>
          <cell r="E566" t="str">
            <v>13SZ5637</v>
          </cell>
          <cell r="F566" t="str">
            <v>ТС Пятерочка</v>
          </cell>
          <cell r="G566" t="str">
            <v>Северо-Запад</v>
          </cell>
          <cell r="H566" t="str">
            <v>Северо-Запад 3</v>
          </cell>
          <cell r="I566" t="str">
            <v>Кластер Северо-Запад 10 СПБ-ЛО-Петергоф</v>
          </cell>
          <cell r="J566" t="str">
            <v>Ленинградская обл.</v>
          </cell>
          <cell r="K566" t="str">
            <v>26.09.2007</v>
          </cell>
          <cell r="L566" t="str">
            <v>188840</v>
          </cell>
          <cell r="M566" t="str">
            <v>г.Кингисепп</v>
          </cell>
          <cell r="N566" t="str">
            <v>г.Кингисепп, Октябрьская ул., 4 А13</v>
          </cell>
          <cell r="O566" t="str">
            <v>Аренда</v>
          </cell>
        </row>
        <row r="567">
          <cell r="A567" t="str">
            <v>5638</v>
          </cell>
          <cell r="B567" t="str">
            <v>397-Пятерочка</v>
          </cell>
          <cell r="C567" t="str">
            <v>397</v>
          </cell>
          <cell r="D567" t="str">
            <v>X500/13SZ5638</v>
          </cell>
          <cell r="E567" t="str">
            <v>13SZ5638</v>
          </cell>
          <cell r="F567" t="str">
            <v>ТС Пятерочка</v>
          </cell>
          <cell r="G567" t="str">
            <v>Северо-Запад</v>
          </cell>
          <cell r="H567" t="str">
            <v>Северо-Запад 1</v>
          </cell>
          <cell r="I567" t="str">
            <v>Кластер Северо-Запад 01 ЛО Волхов-Тихвин</v>
          </cell>
          <cell r="J567" t="str">
            <v>Ленинградская обл.</v>
          </cell>
          <cell r="K567" t="str">
            <v>21.11.2007</v>
          </cell>
          <cell r="L567" t="str">
            <v>187555</v>
          </cell>
          <cell r="M567" t="str">
            <v>г.Тихвин</v>
          </cell>
          <cell r="N567" t="str">
            <v>г.Тихвин, 5-й мкр, 51 А</v>
          </cell>
          <cell r="O567" t="str">
            <v>Аренда</v>
          </cell>
        </row>
        <row r="568">
          <cell r="A568" t="str">
            <v>5639</v>
          </cell>
          <cell r="B568" t="str">
            <v>399-Пятерочка</v>
          </cell>
          <cell r="C568" t="str">
            <v>399</v>
          </cell>
          <cell r="D568" t="str">
            <v>X500/13SZ5639</v>
          </cell>
          <cell r="E568" t="str">
            <v>13SZ5639</v>
          </cell>
          <cell r="F568" t="str">
            <v>ТС Пятерочка</v>
          </cell>
          <cell r="G568" t="str">
            <v>Северо-Запад</v>
          </cell>
          <cell r="H568" t="str">
            <v>Северо-Запад 3</v>
          </cell>
          <cell r="I568" t="str">
            <v>Кластер Северо-Запад 17 ЛО-Сертолово</v>
          </cell>
          <cell r="J568" t="str">
            <v>г. Санкт-Петербург</v>
          </cell>
          <cell r="K568" t="str">
            <v>05.02.2008</v>
          </cell>
          <cell r="L568" t="str">
            <v>194355</v>
          </cell>
          <cell r="M568" t="str">
            <v>г.Санкт-Петербург</v>
          </cell>
          <cell r="N568" t="str">
            <v>г.Санкт-Петербург, Жени Егоровой ул., 4 лит.А,к.1</v>
          </cell>
          <cell r="O568" t="str">
            <v>Аренда</v>
          </cell>
        </row>
        <row r="569">
          <cell r="A569" t="str">
            <v>5640</v>
          </cell>
          <cell r="B569" t="str">
            <v>400-Пятерочка</v>
          </cell>
          <cell r="C569" t="str">
            <v>400</v>
          </cell>
          <cell r="D569" t="str">
            <v>X500/13SZ5640</v>
          </cell>
          <cell r="E569" t="str">
            <v>13SZ5640</v>
          </cell>
          <cell r="F569" t="str">
            <v>ТС Пятерочка</v>
          </cell>
          <cell r="G569" t="str">
            <v>Северо-Запад</v>
          </cell>
          <cell r="H569" t="str">
            <v>Северо-Запад 3</v>
          </cell>
          <cell r="I569" t="str">
            <v>Кластер Северо-Запад 17 ЛО-Сертолово</v>
          </cell>
          <cell r="J569" t="str">
            <v>г. Санкт-Петербург</v>
          </cell>
          <cell r="K569" t="str">
            <v>30.11.2003</v>
          </cell>
          <cell r="L569" t="str">
            <v>194356</v>
          </cell>
          <cell r="M569" t="str">
            <v>г.Санкт-Петербург</v>
          </cell>
          <cell r="N569" t="str">
            <v>г.Санкт-Петербург, Луначарского пр, 52 1</v>
          </cell>
          <cell r="O569" t="str">
            <v>Собственность</v>
          </cell>
        </row>
        <row r="570">
          <cell r="A570" t="str">
            <v>5642</v>
          </cell>
          <cell r="B570" t="str">
            <v>402-Пятерочка</v>
          </cell>
          <cell r="C570" t="str">
            <v>402</v>
          </cell>
          <cell r="D570" t="str">
            <v>X500/13SZ5642</v>
          </cell>
          <cell r="E570" t="str">
            <v>13SZ5642</v>
          </cell>
          <cell r="F570" t="str">
            <v>ТС Пятерочка</v>
          </cell>
          <cell r="G570" t="str">
            <v>Северо-Запад</v>
          </cell>
          <cell r="H570" t="str">
            <v>Северо-Запад 3</v>
          </cell>
          <cell r="I570" t="str">
            <v>Кластер Северо-Запад 17 ЛО-Сертолово</v>
          </cell>
          <cell r="J570" t="str">
            <v>г. Санкт-Петербург</v>
          </cell>
          <cell r="K570" t="str">
            <v>28.07.2004</v>
          </cell>
          <cell r="L570" t="str">
            <v>194354</v>
          </cell>
          <cell r="M570" t="str">
            <v>г.Санкт-Петербург</v>
          </cell>
          <cell r="N570" t="str">
            <v>г.Санкт-Петербург, Есенина ул., 5 л.А</v>
          </cell>
          <cell r="O570" t="str">
            <v>Собственность</v>
          </cell>
        </row>
        <row r="571">
          <cell r="A571" t="str">
            <v>5643</v>
          </cell>
          <cell r="B571" t="str">
            <v>403-Пятерочка</v>
          </cell>
          <cell r="C571" t="str">
            <v>403</v>
          </cell>
          <cell r="D571" t="str">
            <v>X500/13SZ5643</v>
          </cell>
          <cell r="E571" t="str">
            <v>13SZ5643</v>
          </cell>
          <cell r="F571" t="str">
            <v>ТС Пятерочка</v>
          </cell>
          <cell r="G571" t="str">
            <v>Северо-Запад</v>
          </cell>
          <cell r="H571" t="str">
            <v>Северо-Запад 3</v>
          </cell>
          <cell r="I571" t="str">
            <v>Кластер Северо-Запад 19 СПБ-Охта</v>
          </cell>
          <cell r="J571" t="str">
            <v>г. Санкт-Петербург</v>
          </cell>
          <cell r="K571" t="str">
            <v>28.06.2005</v>
          </cell>
          <cell r="L571" t="str">
            <v>195257</v>
          </cell>
          <cell r="M571" t="str">
            <v>г.Санкт-Петербург</v>
          </cell>
          <cell r="N571" t="str">
            <v>г.Санкт-Петербург, Науки пр, 21</v>
          </cell>
          <cell r="O571" t="str">
            <v>Аренда</v>
          </cell>
        </row>
        <row r="572">
          <cell r="A572" t="str">
            <v>5644</v>
          </cell>
          <cell r="B572" t="str">
            <v>404-Пятерочка</v>
          </cell>
          <cell r="C572" t="str">
            <v>404</v>
          </cell>
          <cell r="D572" t="str">
            <v>X500/13SZ5644</v>
          </cell>
          <cell r="E572" t="str">
            <v>13SZ5644</v>
          </cell>
          <cell r="F572" t="str">
            <v>ТС Пятерочка</v>
          </cell>
          <cell r="G572" t="str">
            <v>Северо-Запад</v>
          </cell>
          <cell r="H572" t="str">
            <v>Северо-Запад 3</v>
          </cell>
          <cell r="I572" t="str">
            <v>Кластер Северо-Запад 11 СПБ-ЛО-Выборг</v>
          </cell>
          <cell r="J572" t="str">
            <v>г. Санкт-Петербург</v>
          </cell>
          <cell r="K572" t="str">
            <v>27.12.2005</v>
          </cell>
          <cell r="L572" t="str">
            <v>197375</v>
          </cell>
          <cell r="M572" t="str">
            <v>г.Санкт-Петербург</v>
          </cell>
          <cell r="N572" t="str">
            <v>г.Санкт-Петербург, Щербакова ул., 11</v>
          </cell>
          <cell r="O572" t="str">
            <v>Собственность</v>
          </cell>
        </row>
        <row r="573">
          <cell r="A573" t="str">
            <v>5645</v>
          </cell>
          <cell r="B573" t="str">
            <v>406-Пятерочка</v>
          </cell>
          <cell r="C573" t="str">
            <v>406</v>
          </cell>
          <cell r="D573" t="str">
            <v>X500/13SZ5645</v>
          </cell>
          <cell r="E573" t="str">
            <v>13SZ5645</v>
          </cell>
          <cell r="F573" t="str">
            <v>ТС Пятерочка</v>
          </cell>
          <cell r="G573" t="str">
            <v>Северо-Запад</v>
          </cell>
          <cell r="H573" t="str">
            <v>Северо-Запад 1</v>
          </cell>
          <cell r="I573" t="str">
            <v>Кластер Северо-Запад 12 СПБ-ЛО-Всеволожс</v>
          </cell>
          <cell r="J573" t="str">
            <v>г. Санкт-Петербург</v>
          </cell>
          <cell r="K573" t="str">
            <v>30.11.2006</v>
          </cell>
          <cell r="L573" t="str">
            <v>193312</v>
          </cell>
          <cell r="M573" t="str">
            <v>г.Санкт-Петербург</v>
          </cell>
          <cell r="N573" t="str">
            <v>г.Санкт-Петербург, Солидарности пр, 14 к.1,л.А</v>
          </cell>
          <cell r="O573" t="str">
            <v>Собственность</v>
          </cell>
        </row>
        <row r="574">
          <cell r="A574" t="str">
            <v>5677</v>
          </cell>
          <cell r="B574" t="str">
            <v>407-Пятерочка</v>
          </cell>
          <cell r="C574" t="str">
            <v>407</v>
          </cell>
          <cell r="D574" t="str">
            <v>X500/13SZ5677</v>
          </cell>
          <cell r="E574" t="str">
            <v>13SZ5677</v>
          </cell>
          <cell r="F574" t="str">
            <v>ТС Пятерочка</v>
          </cell>
          <cell r="G574" t="str">
            <v>Северо-Запад</v>
          </cell>
          <cell r="H574" t="str">
            <v>Северо-Запад 1</v>
          </cell>
          <cell r="I574" t="str">
            <v>Кластер Северо-Запад 12 СПБ-ЛО-Всеволожс</v>
          </cell>
          <cell r="J574" t="str">
            <v>г. Санкт-Петербург</v>
          </cell>
          <cell r="K574" t="str">
            <v>27.02.2007</v>
          </cell>
          <cell r="L574" t="str">
            <v>195298</v>
          </cell>
          <cell r="M574" t="str">
            <v>г.Санкт-Петербург</v>
          </cell>
          <cell r="N574" t="str">
            <v>г.Санкт-Петербург, Наставников пр, 3 к.1,л.А</v>
          </cell>
          <cell r="O574" t="str">
            <v>Собственность/Аренда</v>
          </cell>
        </row>
        <row r="575">
          <cell r="A575" t="str">
            <v>5678</v>
          </cell>
          <cell r="B575" t="str">
            <v>408-Пятерочка</v>
          </cell>
          <cell r="C575" t="str">
            <v>408</v>
          </cell>
          <cell r="D575" t="str">
            <v>X500/13SZ5678</v>
          </cell>
          <cell r="E575" t="str">
            <v>13SZ5678</v>
          </cell>
          <cell r="F575" t="str">
            <v>ТС Пятерочка</v>
          </cell>
          <cell r="G575" t="str">
            <v>Северо-Запад</v>
          </cell>
          <cell r="H575" t="str">
            <v>Северо-Запад 3</v>
          </cell>
          <cell r="I575" t="str">
            <v>Кластер Северо-Запад 11 СПБ-ЛО-Выборг</v>
          </cell>
          <cell r="J575" t="str">
            <v>Ленинградская обл.</v>
          </cell>
          <cell r="K575" t="str">
            <v>11.12.2006</v>
          </cell>
          <cell r="L575" t="str">
            <v>188820</v>
          </cell>
          <cell r="M575" t="str">
            <v>пгт.Рощино</v>
          </cell>
          <cell r="N575" t="str">
            <v>пгт.Рощино, Железнодорожная ул., 49</v>
          </cell>
          <cell r="O575" t="str">
            <v>Собственность/Аренда</v>
          </cell>
        </row>
        <row r="576">
          <cell r="A576" t="str">
            <v>5679</v>
          </cell>
          <cell r="B576" t="str">
            <v>409-Пятерочка</v>
          </cell>
          <cell r="C576" t="str">
            <v>409</v>
          </cell>
          <cell r="D576" t="str">
            <v>X500/13SZ5679</v>
          </cell>
          <cell r="E576" t="str">
            <v>13SZ5679</v>
          </cell>
          <cell r="F576" t="str">
            <v>ТС Пятерочка</v>
          </cell>
          <cell r="G576" t="str">
            <v>Северо-Запад</v>
          </cell>
          <cell r="H576" t="str">
            <v>Северо-Запад 3</v>
          </cell>
          <cell r="I576" t="str">
            <v>Кластер Северо-Запад 11 СПБ-ЛО-Выборг</v>
          </cell>
          <cell r="J576" t="str">
            <v>г. Санкт-Петербург</v>
          </cell>
          <cell r="K576" t="str">
            <v>20.04.2007</v>
          </cell>
          <cell r="L576" t="str">
            <v>197374</v>
          </cell>
          <cell r="M576" t="str">
            <v>г.Санкт-Петербург</v>
          </cell>
          <cell r="N576" t="str">
            <v>г.Санкт-Петербург, Беговая ул., 3</v>
          </cell>
          <cell r="O576" t="str">
            <v>Собственность</v>
          </cell>
        </row>
        <row r="577">
          <cell r="A577" t="str">
            <v>5680</v>
          </cell>
          <cell r="B577" t="str">
            <v>413-Пятерочка</v>
          </cell>
          <cell r="C577" t="str">
            <v>413</v>
          </cell>
          <cell r="D577" t="str">
            <v>X500/13SZ5680</v>
          </cell>
          <cell r="E577" t="str">
            <v>13SZ5680</v>
          </cell>
          <cell r="F577" t="str">
            <v>ТС Пятерочка</v>
          </cell>
          <cell r="G577" t="str">
            <v>Северо-Запад</v>
          </cell>
          <cell r="H577" t="str">
            <v>Северо-Запад 1</v>
          </cell>
          <cell r="I577" t="str">
            <v>Кластер Северо-Запад 12 СПБ-ЛО-Всеволожс</v>
          </cell>
          <cell r="J577" t="str">
            <v>Ленинградская обл.</v>
          </cell>
          <cell r="K577" t="str">
            <v>27.07.2007</v>
          </cell>
          <cell r="L577" t="str">
            <v>188643</v>
          </cell>
          <cell r="M577" t="str">
            <v>г.Всеволожск</v>
          </cell>
          <cell r="N577" t="str">
            <v>г.Всеволожск, Дорога Жизни ул., д. 11</v>
          </cell>
          <cell r="O577" t="str">
            <v>Собственность</v>
          </cell>
        </row>
        <row r="578">
          <cell r="A578" t="str">
            <v>5681</v>
          </cell>
          <cell r="B578" t="str">
            <v>416-Пятерочка</v>
          </cell>
          <cell r="C578" t="str">
            <v>416</v>
          </cell>
          <cell r="D578" t="str">
            <v>X500/13SZ5681</v>
          </cell>
          <cell r="E578" t="str">
            <v>13SZ5681</v>
          </cell>
          <cell r="F578" t="str">
            <v>ТС Пятерочка</v>
          </cell>
          <cell r="G578" t="str">
            <v>Северо-Запад</v>
          </cell>
          <cell r="H578" t="str">
            <v>Северо-Запад 1</v>
          </cell>
          <cell r="I578" t="str">
            <v>Кластер Северо-Запад 18 Кировск</v>
          </cell>
          <cell r="J578" t="str">
            <v>г. Санкт-Петербург</v>
          </cell>
          <cell r="K578" t="str">
            <v>31.01.2007</v>
          </cell>
          <cell r="L578" t="str">
            <v>193079</v>
          </cell>
          <cell r="M578" t="str">
            <v>г.Санкт-Петербург</v>
          </cell>
          <cell r="N578" t="str">
            <v>г.Санкт-Петербург, Народная ул., д.3 к.1, лит.А</v>
          </cell>
          <cell r="O578" t="str">
            <v>Собственность</v>
          </cell>
        </row>
        <row r="579">
          <cell r="A579" t="str">
            <v>5682</v>
          </cell>
          <cell r="B579" t="str">
            <v>421-Пятерочка</v>
          </cell>
          <cell r="C579" t="str">
            <v>421</v>
          </cell>
          <cell r="D579" t="str">
            <v>X500/13SZ5682</v>
          </cell>
          <cell r="E579" t="str">
            <v>13SZ5682</v>
          </cell>
          <cell r="F579" t="str">
            <v>ТС Пятерочка</v>
          </cell>
          <cell r="G579" t="str">
            <v>Северо-Запад</v>
          </cell>
          <cell r="H579" t="str">
            <v>Северо-Запад 3</v>
          </cell>
          <cell r="I579" t="str">
            <v>Кластер Северо-Запад 11 СПБ-ЛО-Выборг</v>
          </cell>
          <cell r="J579" t="str">
            <v>г. Санкт-Петербург</v>
          </cell>
          <cell r="K579" t="str">
            <v>27.11.2007</v>
          </cell>
          <cell r="L579" t="str">
            <v>197374</v>
          </cell>
          <cell r="M579" t="str">
            <v>г.Санкт-Петербург</v>
          </cell>
          <cell r="N579" t="str">
            <v>г.Санкт-Петербург, Приморский пр, 137</v>
          </cell>
          <cell r="O579" t="str">
            <v>Собственность</v>
          </cell>
        </row>
        <row r="580">
          <cell r="A580" t="str">
            <v>5683</v>
          </cell>
          <cell r="B580" t="str">
            <v>422-Пятерочка</v>
          </cell>
          <cell r="C580" t="str">
            <v>422</v>
          </cell>
          <cell r="D580" t="str">
            <v>X500/13SZ5683</v>
          </cell>
          <cell r="E580" t="str">
            <v>13SZ5683</v>
          </cell>
          <cell r="F580" t="str">
            <v>ТС Пятерочка</v>
          </cell>
          <cell r="G580" t="str">
            <v>Северо-Запад</v>
          </cell>
          <cell r="H580" t="str">
            <v>Северо-Запад 3</v>
          </cell>
          <cell r="I580" t="str">
            <v>Кластер Северо-Запад 19 СПБ-Охта</v>
          </cell>
          <cell r="J580" t="str">
            <v>г. Санкт-Петербург</v>
          </cell>
          <cell r="K580" t="str">
            <v>13.08.2007</v>
          </cell>
          <cell r="L580" t="str">
            <v>195030</v>
          </cell>
          <cell r="M580" t="str">
            <v>г.Санкт-Петербург</v>
          </cell>
          <cell r="N580" t="str">
            <v>г.Санкт-Петербург, Наставников пр, 47</v>
          </cell>
          <cell r="O580" t="str">
            <v>Собственность</v>
          </cell>
        </row>
        <row r="581">
          <cell r="A581" t="str">
            <v>5684</v>
          </cell>
          <cell r="B581" t="str">
            <v>426-Пятерочка</v>
          </cell>
          <cell r="C581" t="str">
            <v>426</v>
          </cell>
          <cell r="D581" t="str">
            <v>X500/13SZ5684</v>
          </cell>
          <cell r="E581" t="str">
            <v>13SZ5684</v>
          </cell>
          <cell r="F581" t="str">
            <v>ТС Пятерочка</v>
          </cell>
          <cell r="G581" t="str">
            <v>Северо-Запад</v>
          </cell>
          <cell r="H581" t="str">
            <v>Северо-Запад 1</v>
          </cell>
          <cell r="I581" t="str">
            <v>Кластер Северо-Запад 01 ЛО Волхов-Тихвин</v>
          </cell>
          <cell r="J581" t="str">
            <v>Ленинградская обл.</v>
          </cell>
          <cell r="K581" t="str">
            <v>16.06.2009</v>
          </cell>
          <cell r="L581" t="str">
            <v>187110</v>
          </cell>
          <cell r="M581" t="str">
            <v>г.Кириши</v>
          </cell>
          <cell r="N581" t="str">
            <v>г.Кириши, Романтиков ул., 4</v>
          </cell>
          <cell r="O581" t="str">
            <v>Собственность</v>
          </cell>
        </row>
        <row r="582">
          <cell r="A582" t="str">
            <v>5685</v>
          </cell>
          <cell r="B582" t="str">
            <v>431-Пятерочка</v>
          </cell>
          <cell r="C582" t="str">
            <v>431</v>
          </cell>
          <cell r="D582" t="str">
            <v>X500/13SZ5685</v>
          </cell>
          <cell r="E582" t="str">
            <v>13SZ5685</v>
          </cell>
          <cell r="F582" t="str">
            <v>ТС Пятерочка</v>
          </cell>
          <cell r="G582" t="str">
            <v>Северо-Запад</v>
          </cell>
          <cell r="H582" t="str">
            <v>Северо-Запад 1</v>
          </cell>
          <cell r="I582" t="str">
            <v>Кластер Северо-Запад 18 Кировск</v>
          </cell>
          <cell r="J582" t="str">
            <v>г. Санкт-Петербург</v>
          </cell>
          <cell r="K582" t="str">
            <v>31.03.2008</v>
          </cell>
          <cell r="L582" t="str">
            <v>192288</v>
          </cell>
          <cell r="M582" t="str">
            <v>г.Санкт-Петербург</v>
          </cell>
          <cell r="N582" t="str">
            <v>г.Санкт-Петербург, Малая Бухарестская ул., 4</v>
          </cell>
          <cell r="O582" t="str">
            <v>Собственность</v>
          </cell>
        </row>
        <row r="583">
          <cell r="A583" t="str">
            <v>5686</v>
          </cell>
          <cell r="B583" t="str">
            <v>432-Пятерочка</v>
          </cell>
          <cell r="C583" t="str">
            <v>432</v>
          </cell>
          <cell r="D583" t="str">
            <v>X500/13SZ5686</v>
          </cell>
          <cell r="E583" t="str">
            <v>13SZ5686</v>
          </cell>
          <cell r="F583" t="str">
            <v>ТС Пятерочка</v>
          </cell>
          <cell r="G583" t="str">
            <v>Северо-Запад</v>
          </cell>
          <cell r="H583" t="str">
            <v>Северо-Запад 3</v>
          </cell>
          <cell r="I583" t="str">
            <v>Кластер Северо-Запад 19 СПБ-Охта</v>
          </cell>
          <cell r="J583" t="str">
            <v>г. Санкт-Петербург</v>
          </cell>
          <cell r="K583" t="str">
            <v>16.03.2007</v>
          </cell>
          <cell r="L583" t="str">
            <v>195271</v>
          </cell>
          <cell r="M583" t="str">
            <v>г.Санкт-Петербург</v>
          </cell>
          <cell r="N583" t="str">
            <v>г.Санкт-Петербург, Кондратьевский пр, 62 1</v>
          </cell>
          <cell r="O583" t="str">
            <v>Собственность</v>
          </cell>
        </row>
        <row r="584">
          <cell r="A584" t="str">
            <v>5687</v>
          </cell>
          <cell r="B584" t="str">
            <v>433-Пятерочка</v>
          </cell>
          <cell r="C584" t="str">
            <v>433</v>
          </cell>
          <cell r="D584" t="str">
            <v>X500/13SZ5687</v>
          </cell>
          <cell r="E584" t="str">
            <v>13SZ5687</v>
          </cell>
          <cell r="F584" t="str">
            <v>ТС Пятерочка</v>
          </cell>
          <cell r="G584" t="str">
            <v>Северо-Запад</v>
          </cell>
          <cell r="H584" t="str">
            <v>Северо-Запад 1</v>
          </cell>
          <cell r="I584" t="str">
            <v>Кластер Северо-Запад 18 Кировск</v>
          </cell>
          <cell r="J584" t="str">
            <v>г. Санкт-Петербург</v>
          </cell>
          <cell r="K584" t="str">
            <v>30.03.2006</v>
          </cell>
          <cell r="L584" t="str">
            <v>192283</v>
          </cell>
          <cell r="M584" t="str">
            <v>г.Санкт-Петербург</v>
          </cell>
          <cell r="N584" t="str">
            <v>г.Санкт-Петербург, М.Балканская ул., 31</v>
          </cell>
          <cell r="O584" t="str">
            <v>Собственность</v>
          </cell>
        </row>
        <row r="585">
          <cell r="A585" t="str">
            <v>5688</v>
          </cell>
          <cell r="B585" t="str">
            <v>434-Пятерочка</v>
          </cell>
          <cell r="C585" t="str">
            <v>434</v>
          </cell>
          <cell r="D585" t="str">
            <v>X500/13SZ5688</v>
          </cell>
          <cell r="E585" t="str">
            <v>13SZ5688</v>
          </cell>
          <cell r="F585" t="str">
            <v>ТС Пятерочка</v>
          </cell>
          <cell r="G585" t="str">
            <v>Северо-Запад</v>
          </cell>
          <cell r="H585" t="str">
            <v>Северо-Запад 1</v>
          </cell>
          <cell r="I585" t="str">
            <v>Кластер Северо-Запад 18 Кировск</v>
          </cell>
          <cell r="J585" t="str">
            <v>Ленинградская обл.</v>
          </cell>
          <cell r="K585" t="str">
            <v>30.11.2007</v>
          </cell>
          <cell r="L585" t="str">
            <v>187032</v>
          </cell>
          <cell r="M585" t="str">
            <v>п.Тельмана</v>
          </cell>
          <cell r="N585" t="str">
            <v>п.Тельмана9</v>
          </cell>
          <cell r="O585" t="str">
            <v>Собственность</v>
          </cell>
        </row>
        <row r="586">
          <cell r="A586" t="str">
            <v>5690</v>
          </cell>
          <cell r="B586" t="str">
            <v>694 - Пятерочка</v>
          </cell>
          <cell r="C586" t="str">
            <v>694</v>
          </cell>
          <cell r="D586" t="str">
            <v>X500/13SZ5690</v>
          </cell>
          <cell r="E586" t="str">
            <v>13SZ5690</v>
          </cell>
          <cell r="F586" t="str">
            <v>ТС Пятерочка</v>
          </cell>
          <cell r="G586" t="str">
            <v>Северо-Запад</v>
          </cell>
          <cell r="H586" t="str">
            <v>Северо-Запад 1</v>
          </cell>
          <cell r="I586" t="str">
            <v>Кластер Северо-Запад 01 ЛО Волхов-Тихвин</v>
          </cell>
          <cell r="J586" t="str">
            <v>Ленинградская обл.</v>
          </cell>
          <cell r="K586" t="str">
            <v>29.10.2009</v>
          </cell>
          <cell r="L586" t="str">
            <v>187555</v>
          </cell>
          <cell r="M586" t="str">
            <v>г.Тихвин</v>
          </cell>
          <cell r="N586" t="str">
            <v>г.Тихвин, Свободы пл., 8</v>
          </cell>
          <cell r="O586" t="str">
            <v>Аренда</v>
          </cell>
        </row>
        <row r="587">
          <cell r="A587" t="str">
            <v>5691</v>
          </cell>
          <cell r="B587" t="str">
            <v>603-Пятерочка</v>
          </cell>
          <cell r="C587" t="str">
            <v>603</v>
          </cell>
          <cell r="D587" t="str">
            <v>X500/13SZ5691</v>
          </cell>
          <cell r="E587" t="str">
            <v>13SZ5691</v>
          </cell>
          <cell r="F587" t="str">
            <v>ТС Пятерочка</v>
          </cell>
          <cell r="G587" t="str">
            <v>Северо-Запад</v>
          </cell>
          <cell r="H587" t="str">
            <v>Северо-Запад 2</v>
          </cell>
          <cell r="I587" t="str">
            <v>Кластер Северо-Запад 03 Псков</v>
          </cell>
          <cell r="J587" t="str">
            <v>Псковская обл.</v>
          </cell>
          <cell r="K587" t="str">
            <v>23.11.2007</v>
          </cell>
          <cell r="L587" t="str">
            <v>180019</v>
          </cell>
          <cell r="M587" t="str">
            <v>г.Псков</v>
          </cell>
          <cell r="N587" t="str">
            <v>г.Псков, Труда ул., 47 п.1006</v>
          </cell>
          <cell r="O587" t="str">
            <v>Собственность</v>
          </cell>
        </row>
        <row r="588">
          <cell r="A588" t="str">
            <v>5692</v>
          </cell>
          <cell r="B588" t="str">
            <v>604-Пятерочка</v>
          </cell>
          <cell r="C588" t="str">
            <v>604</v>
          </cell>
          <cell r="D588" t="str">
            <v>X500/13SZ5692</v>
          </cell>
          <cell r="E588" t="str">
            <v>13SZ5692</v>
          </cell>
          <cell r="F588" t="str">
            <v>ТС Пятерочка</v>
          </cell>
          <cell r="G588" t="str">
            <v>Северо-Запад</v>
          </cell>
          <cell r="H588" t="str">
            <v>Северо-Запад 2</v>
          </cell>
          <cell r="I588" t="str">
            <v>Кластер Северо-Запад 03 Псков</v>
          </cell>
          <cell r="J588" t="str">
            <v>Псковская обл.</v>
          </cell>
          <cell r="K588" t="str">
            <v>31.10.2008</v>
          </cell>
          <cell r="L588" t="str">
            <v>180007</v>
          </cell>
          <cell r="M588" t="str">
            <v>г.Псков</v>
          </cell>
          <cell r="N588" t="str">
            <v>г.Псков, Рижский пр-кт, 16 ч.п.1004</v>
          </cell>
          <cell r="O588" t="str">
            <v>Аренда</v>
          </cell>
        </row>
        <row r="589">
          <cell r="A589" t="str">
            <v>5693</v>
          </cell>
          <cell r="B589" t="str">
            <v>606-Пятерочка</v>
          </cell>
          <cell r="C589" t="str">
            <v>606</v>
          </cell>
          <cell r="D589" t="str">
            <v>X500/13SZ5693</v>
          </cell>
          <cell r="E589" t="str">
            <v>13SZ5693</v>
          </cell>
          <cell r="F589" t="str">
            <v>ТС Пятерочка</v>
          </cell>
          <cell r="G589" t="str">
            <v>Северо-Запад</v>
          </cell>
          <cell r="H589" t="str">
            <v>Северо-Запад 2</v>
          </cell>
          <cell r="I589" t="str">
            <v>Кластер Северо-Запад 03 Псков</v>
          </cell>
          <cell r="J589" t="str">
            <v>Псковская обл.</v>
          </cell>
          <cell r="K589" t="str">
            <v>23.11.2007</v>
          </cell>
          <cell r="L589" t="str">
            <v>180004</v>
          </cell>
          <cell r="M589" t="str">
            <v>г.Псков</v>
          </cell>
          <cell r="N589" t="str">
            <v>г.Псков, Гагарина ул., 4</v>
          </cell>
          <cell r="O589" t="str">
            <v>Аренда</v>
          </cell>
        </row>
        <row r="590">
          <cell r="A590" t="str">
            <v>5694</v>
          </cell>
          <cell r="B590" t="str">
            <v>607-Пятерочка</v>
          </cell>
          <cell r="C590" t="str">
            <v>607</v>
          </cell>
          <cell r="D590" t="str">
            <v>X500/13SZ5694</v>
          </cell>
          <cell r="E590" t="str">
            <v>13SZ5694</v>
          </cell>
          <cell r="F590" t="str">
            <v>ТС Пятерочка</v>
          </cell>
          <cell r="G590" t="str">
            <v>Северо-Запад</v>
          </cell>
          <cell r="H590" t="str">
            <v>Северо-Запад 2</v>
          </cell>
          <cell r="I590" t="str">
            <v>Кластер Северо-Запад 03 Псков</v>
          </cell>
          <cell r="J590" t="str">
            <v>Псковская обл.</v>
          </cell>
          <cell r="K590" t="str">
            <v>26.06.2008</v>
          </cell>
          <cell r="L590" t="str">
            <v>180019</v>
          </cell>
          <cell r="M590" t="str">
            <v>г.Псков</v>
          </cell>
          <cell r="N590" t="str">
            <v>г.Псков, Энтузиастов пр-кт, 7 п.1001</v>
          </cell>
          <cell r="O590" t="str">
            <v>Собственность</v>
          </cell>
        </row>
        <row r="591">
          <cell r="A591" t="str">
            <v>5695</v>
          </cell>
          <cell r="B591" t="str">
            <v>927 - Пятерочка</v>
          </cell>
          <cell r="C591" t="str">
            <v>927</v>
          </cell>
          <cell r="D591" t="str">
            <v>X500/13SZ5695</v>
          </cell>
          <cell r="E591" t="str">
            <v>13SZ5695</v>
          </cell>
          <cell r="F591" t="str">
            <v>ТС Пятерочка</v>
          </cell>
          <cell r="G591" t="str">
            <v>Северо-Запад</v>
          </cell>
          <cell r="H591" t="str">
            <v>Северо-Запад 3</v>
          </cell>
          <cell r="I591" t="str">
            <v>Кластер Северо-Запад 17 ЛО-Сертолово</v>
          </cell>
          <cell r="J591" t="str">
            <v>Ленинградская обл.</v>
          </cell>
          <cell r="K591" t="str">
            <v>15.10.2009</v>
          </cell>
          <cell r="L591" t="str">
            <v>188652</v>
          </cell>
          <cell r="M591" t="str">
            <v>д.Юкки</v>
          </cell>
          <cell r="N591" t="str">
            <v>д.Юкки, Ленинградское ш., 22</v>
          </cell>
          <cell r="O591" t="str">
            <v>Аренда</v>
          </cell>
        </row>
        <row r="592">
          <cell r="A592" t="str">
            <v>5696</v>
          </cell>
          <cell r="B592" t="str">
            <v>609-Пятерочка</v>
          </cell>
          <cell r="C592" t="str">
            <v>609</v>
          </cell>
          <cell r="D592" t="str">
            <v>X500/13SZ5696</v>
          </cell>
          <cell r="E592" t="str">
            <v>13SZ5696</v>
          </cell>
          <cell r="F592" t="str">
            <v>ТС Пятерочка</v>
          </cell>
          <cell r="G592" t="str">
            <v>Северо-Запад</v>
          </cell>
          <cell r="H592" t="str">
            <v>Северо-Запад 2</v>
          </cell>
          <cell r="I592" t="str">
            <v>Кластер Северо-Запад 03 Псков</v>
          </cell>
          <cell r="J592" t="str">
            <v>Псковская обл.</v>
          </cell>
          <cell r="K592" t="str">
            <v>22.10.2008</v>
          </cell>
          <cell r="L592" t="str">
            <v>180559</v>
          </cell>
          <cell r="M592" t="str">
            <v>д.Борисовичи</v>
          </cell>
          <cell r="N592" t="str">
            <v>д.Борисовичи, Коммунальная ул, 68</v>
          </cell>
          <cell r="O592" t="str">
            <v>Аренда</v>
          </cell>
        </row>
        <row r="593">
          <cell r="A593" t="str">
            <v>5697</v>
          </cell>
          <cell r="B593" t="str">
            <v>610-Пятерочка</v>
          </cell>
          <cell r="C593" t="str">
            <v>610</v>
          </cell>
          <cell r="D593" t="str">
            <v>X500/13SZ5697</v>
          </cell>
          <cell r="E593" t="str">
            <v>13SZ5697</v>
          </cell>
          <cell r="F593" t="str">
            <v>ТС Пятерочка</v>
          </cell>
          <cell r="G593" t="str">
            <v>Северо-Запад</v>
          </cell>
          <cell r="H593" t="str">
            <v>Северо-Запад 2</v>
          </cell>
          <cell r="I593" t="str">
            <v>Кластер Северо-Запад 03 Псков</v>
          </cell>
          <cell r="J593" t="str">
            <v>Псковская обл.</v>
          </cell>
          <cell r="K593" t="str">
            <v>28.08.2009</v>
          </cell>
          <cell r="L593" t="str">
            <v>180007</v>
          </cell>
          <cell r="M593" t="str">
            <v>г.Псков</v>
          </cell>
          <cell r="N593" t="str">
            <v>г.Псков, М.Горького ул., 19 А</v>
          </cell>
          <cell r="O593" t="str">
            <v>Аренда</v>
          </cell>
        </row>
        <row r="594">
          <cell r="A594" t="str">
            <v>5698</v>
          </cell>
          <cell r="B594" t="str">
            <v>650-Пятерочка</v>
          </cell>
          <cell r="C594" t="str">
            <v>650</v>
          </cell>
          <cell r="D594" t="str">
            <v>X500/13SZ5698</v>
          </cell>
          <cell r="E594" t="str">
            <v>13SZ5698</v>
          </cell>
          <cell r="F594" t="str">
            <v>ТС Пятерочка</v>
          </cell>
          <cell r="G594" t="str">
            <v>Северо-Запад</v>
          </cell>
          <cell r="H594" t="str">
            <v>Северо-Запад 2</v>
          </cell>
          <cell r="I594" t="str">
            <v>Кластер Северо-Запад 04 Новгород</v>
          </cell>
          <cell r="J594" t="str">
            <v>Новгородская обл.</v>
          </cell>
          <cell r="K594" t="str">
            <v>26.03.2008</v>
          </cell>
          <cell r="L594" t="str">
            <v>173020</v>
          </cell>
          <cell r="M594" t="str">
            <v>г.Великий Новгород</v>
          </cell>
          <cell r="N594" t="str">
            <v>г.Великий Новгород, Большая Московская ул., 53</v>
          </cell>
          <cell r="O594" t="str">
            <v>Аренда</v>
          </cell>
        </row>
        <row r="595">
          <cell r="A595" t="str">
            <v>5699</v>
          </cell>
          <cell r="B595" t="str">
            <v>651 - г.В.Новгород, Державина</v>
          </cell>
          <cell r="C595" t="str">
            <v>651</v>
          </cell>
          <cell r="D595" t="str">
            <v>X500/13SZ5699</v>
          </cell>
          <cell r="E595" t="str">
            <v>13SZ5699</v>
          </cell>
          <cell r="F595" t="str">
            <v>ТС Пятерочка</v>
          </cell>
          <cell r="G595" t="str">
            <v>Северо-Запад</v>
          </cell>
          <cell r="H595" t="str">
            <v>Северо-Запад 2</v>
          </cell>
          <cell r="I595" t="str">
            <v>Кластер Северо-Запад 04 Новгород</v>
          </cell>
          <cell r="J595" t="str">
            <v>Новгородская обл.</v>
          </cell>
          <cell r="K595" t="str">
            <v>26.03.2008</v>
          </cell>
          <cell r="L595" t="str">
            <v>173020</v>
          </cell>
          <cell r="M595" t="str">
            <v>г.Великий Новгород</v>
          </cell>
          <cell r="N595" t="str">
            <v>г.Великий Новгород, Державина ул., 15</v>
          </cell>
          <cell r="O595" t="str">
            <v>Аренда</v>
          </cell>
        </row>
        <row r="596">
          <cell r="A596" t="str">
            <v>5700</v>
          </cell>
          <cell r="B596" t="str">
            <v>653 - г.В.Новгород, Свободы ул</v>
          </cell>
          <cell r="C596" t="str">
            <v>653</v>
          </cell>
          <cell r="D596" t="str">
            <v>X500/13SZ5700</v>
          </cell>
          <cell r="E596" t="str">
            <v>13SZ5700</v>
          </cell>
          <cell r="F596" t="str">
            <v>ТС Пятерочка</v>
          </cell>
          <cell r="G596" t="str">
            <v>Северо-Запад</v>
          </cell>
          <cell r="H596" t="str">
            <v>Северо-Запад 2</v>
          </cell>
          <cell r="I596" t="str">
            <v>Кластер Северо-Запад 04 Новгород</v>
          </cell>
          <cell r="J596" t="str">
            <v>Новгородская обл.</v>
          </cell>
          <cell r="K596" t="str">
            <v>30.05.2008</v>
          </cell>
          <cell r="L596" t="str">
            <v>173023</v>
          </cell>
          <cell r="M596" t="str">
            <v>г.Великий Новгород</v>
          </cell>
          <cell r="N596" t="str">
            <v>г.Великий Новгород, Свободы ул., 25</v>
          </cell>
          <cell r="O596" t="str">
            <v>Аренда</v>
          </cell>
        </row>
        <row r="597">
          <cell r="A597" t="str">
            <v>5701</v>
          </cell>
          <cell r="B597" t="str">
            <v>655 - г.В.Новгород, Федоровски</v>
          </cell>
          <cell r="C597" t="str">
            <v>655</v>
          </cell>
          <cell r="D597" t="str">
            <v>X500/13SZ5701</v>
          </cell>
          <cell r="E597" t="str">
            <v>13SZ5701</v>
          </cell>
          <cell r="F597" t="str">
            <v>ТС Пятерочка</v>
          </cell>
          <cell r="G597" t="str">
            <v>Северо-Запад</v>
          </cell>
          <cell r="H597" t="str">
            <v>Северо-Запад 2</v>
          </cell>
          <cell r="I597" t="str">
            <v>Кластер Северо-Запад 04 Новгород</v>
          </cell>
          <cell r="J597" t="str">
            <v>Новгородская обл.</v>
          </cell>
          <cell r="K597" t="str">
            <v>31.07.2008</v>
          </cell>
          <cell r="L597" t="str">
            <v>173000</v>
          </cell>
          <cell r="M597" t="str">
            <v>г.Великий Новгород</v>
          </cell>
          <cell r="N597" t="str">
            <v>г.Великий Новгород, Федоровский Ручей ул., 2 13</v>
          </cell>
          <cell r="O597" t="str">
            <v>Аренда</v>
          </cell>
        </row>
        <row r="598">
          <cell r="A598" t="str">
            <v>5702</v>
          </cell>
          <cell r="B598" t="str">
            <v>656-Пятерочка</v>
          </cell>
          <cell r="C598" t="str">
            <v>656</v>
          </cell>
          <cell r="D598" t="str">
            <v>X500/13SZ5702</v>
          </cell>
          <cell r="E598" t="str">
            <v>13SZ5702</v>
          </cell>
          <cell r="F598" t="str">
            <v>ТС Пятерочка</v>
          </cell>
          <cell r="G598" t="str">
            <v>Северо-Запад</v>
          </cell>
          <cell r="H598" t="str">
            <v>Северо-Запад 2</v>
          </cell>
          <cell r="I598" t="str">
            <v>Кластер Северо-Запад 04 Новгород</v>
          </cell>
          <cell r="J598" t="str">
            <v>Новгородская обл.</v>
          </cell>
          <cell r="K598" t="str">
            <v>30.05.2008</v>
          </cell>
          <cell r="L598" t="str">
            <v>173013</v>
          </cell>
          <cell r="M598" t="str">
            <v>г.Великий Новгород, п.Волховский</v>
          </cell>
          <cell r="N598" t="str">
            <v>г.Великий Новгород, п.Волховский, Новгородская ул., 3</v>
          </cell>
          <cell r="O598" t="str">
            <v>Аренда</v>
          </cell>
        </row>
        <row r="599">
          <cell r="A599" t="str">
            <v>5703</v>
          </cell>
          <cell r="B599" t="str">
            <v>658-Пятерочка</v>
          </cell>
          <cell r="C599" t="str">
            <v>658</v>
          </cell>
          <cell r="D599" t="str">
            <v>X500/13SZ5703</v>
          </cell>
          <cell r="E599" t="str">
            <v>13SZ5703</v>
          </cell>
          <cell r="F599" t="str">
            <v>ТС Пятерочка</v>
          </cell>
          <cell r="G599" t="str">
            <v>Северо-Запад</v>
          </cell>
          <cell r="H599" t="str">
            <v>Северо-Запад 2</v>
          </cell>
          <cell r="I599" t="str">
            <v>Кластер Северо-Запад 04 Новгород</v>
          </cell>
          <cell r="J599" t="str">
            <v>Новгородская обл.</v>
          </cell>
          <cell r="K599" t="str">
            <v>28.11.2008</v>
          </cell>
          <cell r="L599" t="str">
            <v>173002</v>
          </cell>
          <cell r="M599" t="str">
            <v>г.Великий Новгород</v>
          </cell>
          <cell r="N599" t="str">
            <v>г.Великий Новгород, Воскресенский бульвар, 4</v>
          </cell>
          <cell r="O599" t="str">
            <v>Аренда</v>
          </cell>
        </row>
        <row r="600">
          <cell r="A600" t="str">
            <v>5704</v>
          </cell>
          <cell r="B600" t="str">
            <v>659 - г.В.Новгород, Ломоносова</v>
          </cell>
          <cell r="C600" t="str">
            <v>659</v>
          </cell>
          <cell r="D600" t="str">
            <v>X500/13SZ5704</v>
          </cell>
          <cell r="E600" t="str">
            <v>13SZ5704</v>
          </cell>
          <cell r="F600" t="str">
            <v>ТС Пятерочка</v>
          </cell>
          <cell r="G600" t="str">
            <v>Северо-Запад</v>
          </cell>
          <cell r="H600" t="str">
            <v>Северо-Запад 2</v>
          </cell>
          <cell r="I600" t="str">
            <v>Кластер Северо-Запад 04 Новгород</v>
          </cell>
          <cell r="J600" t="str">
            <v>Новгородская обл.</v>
          </cell>
          <cell r="K600" t="str">
            <v>30.09.2008</v>
          </cell>
          <cell r="L600" t="str">
            <v>173016</v>
          </cell>
          <cell r="M600" t="str">
            <v>г.Великий Новгород</v>
          </cell>
          <cell r="N600" t="str">
            <v>г.Великий Новгород, Ломоносова ул., 9</v>
          </cell>
          <cell r="O600" t="str">
            <v>Аренда</v>
          </cell>
        </row>
        <row r="601">
          <cell r="A601" t="str">
            <v>5705</v>
          </cell>
          <cell r="B601" t="str">
            <v>660 - г.Чудово, Молодогвардейс</v>
          </cell>
          <cell r="C601" t="str">
            <v>660</v>
          </cell>
          <cell r="D601" t="str">
            <v>X500/13SZ5705</v>
          </cell>
          <cell r="E601" t="str">
            <v>13SZ5705</v>
          </cell>
          <cell r="F601" t="str">
            <v>ТС Пятерочка</v>
          </cell>
          <cell r="G601" t="str">
            <v>Северо-Запад</v>
          </cell>
          <cell r="H601" t="str">
            <v>Северо-Запад 2</v>
          </cell>
          <cell r="I601" t="str">
            <v>Кластер Северо-Запад 04 Новгород</v>
          </cell>
          <cell r="J601" t="str">
            <v>Новгородская обл.</v>
          </cell>
          <cell r="K601" t="str">
            <v>30.07.2009</v>
          </cell>
          <cell r="L601" t="str">
            <v>174210</v>
          </cell>
          <cell r="M601" t="str">
            <v>г.Чудово</v>
          </cell>
          <cell r="N601" t="str">
            <v>г.Чудово, Молодогвардейская ул., 3</v>
          </cell>
          <cell r="O601" t="str">
            <v>Аренда</v>
          </cell>
        </row>
        <row r="602">
          <cell r="A602" t="str">
            <v>5706</v>
          </cell>
          <cell r="B602" t="str">
            <v>661 - г.В.Новгород, Щусева ул.</v>
          </cell>
          <cell r="C602" t="str">
            <v>661</v>
          </cell>
          <cell r="D602" t="str">
            <v>X500/13SZ5706</v>
          </cell>
          <cell r="E602" t="str">
            <v>13SZ5706</v>
          </cell>
          <cell r="F602" t="str">
            <v>ТС Пятерочка</v>
          </cell>
          <cell r="G602" t="str">
            <v>Северо-Запад</v>
          </cell>
          <cell r="H602" t="str">
            <v>Северо-Запад 2</v>
          </cell>
          <cell r="I602" t="str">
            <v>Кластер Северо-Запад 04 Новгород</v>
          </cell>
          <cell r="J602" t="str">
            <v>Новгородская обл.</v>
          </cell>
          <cell r="K602" t="str">
            <v>29.09.2009</v>
          </cell>
          <cell r="L602" t="str">
            <v>173008</v>
          </cell>
          <cell r="M602" t="str">
            <v>г.Великий Новгород</v>
          </cell>
          <cell r="N602" t="str">
            <v>г.Великий Новгород, Щусева ул., 11</v>
          </cell>
          <cell r="O602" t="str">
            <v>Аренда</v>
          </cell>
        </row>
        <row r="603">
          <cell r="A603" t="str">
            <v>5707</v>
          </cell>
          <cell r="B603" t="str">
            <v>702-Пятерочка</v>
          </cell>
          <cell r="C603" t="str">
            <v>702</v>
          </cell>
          <cell r="D603" t="str">
            <v>X500/13SZ5707</v>
          </cell>
          <cell r="E603" t="str">
            <v>13SZ5707</v>
          </cell>
          <cell r="F603" t="str">
            <v>ТС Пятерочка</v>
          </cell>
          <cell r="G603" t="str">
            <v>Северо-Запад</v>
          </cell>
          <cell r="H603" t="str">
            <v>Северо-Запад 3</v>
          </cell>
          <cell r="I603" t="str">
            <v>Кластер Северо-Запад 17 ЛО-Сертолово</v>
          </cell>
          <cell r="J603" t="str">
            <v>г. Санкт-Петербург</v>
          </cell>
          <cell r="K603" t="str">
            <v>30.07.2002</v>
          </cell>
          <cell r="L603" t="str">
            <v>194156</v>
          </cell>
          <cell r="M603" t="str">
            <v>г.Санкт-Петербург</v>
          </cell>
          <cell r="N603" t="str">
            <v>г.Санкт-Петербург, Энгельса пр-кт, 27</v>
          </cell>
          <cell r="O603" t="str">
            <v>Аренда</v>
          </cell>
        </row>
        <row r="604">
          <cell r="A604" t="str">
            <v>5708</v>
          </cell>
          <cell r="B604" t="str">
            <v>800-Пятерочка</v>
          </cell>
          <cell r="C604" t="str">
            <v>800</v>
          </cell>
          <cell r="D604" t="str">
            <v>X500/13SZ5708</v>
          </cell>
          <cell r="E604" t="str">
            <v>13SZ5708</v>
          </cell>
          <cell r="F604" t="str">
            <v>ТС Пятерочка</v>
          </cell>
          <cell r="G604" t="str">
            <v>Северо-Запад</v>
          </cell>
          <cell r="H604" t="str">
            <v>Северо-Запад 1</v>
          </cell>
          <cell r="I604" t="str">
            <v>Кластер Северо-Запад 01 ЛО Волхов-Тихвин</v>
          </cell>
          <cell r="J604" t="str">
            <v>Ленинградская обл.</v>
          </cell>
          <cell r="K604" t="str">
            <v>31.01.2008</v>
          </cell>
          <cell r="L604" t="str">
            <v>187602</v>
          </cell>
          <cell r="M604" t="str">
            <v>г.Пикалево</v>
          </cell>
          <cell r="N604" t="str">
            <v>г.Пикалево, Металлургов ул., 13</v>
          </cell>
          <cell r="O604" t="str">
            <v>Аренда</v>
          </cell>
        </row>
        <row r="605">
          <cell r="A605" t="str">
            <v>5709</v>
          </cell>
          <cell r="B605" t="str">
            <v>903-Пятерочка</v>
          </cell>
          <cell r="C605" t="str">
            <v>903</v>
          </cell>
          <cell r="D605" t="str">
            <v>X500/13SZ5709</v>
          </cell>
          <cell r="E605" t="str">
            <v>13SZ5709</v>
          </cell>
          <cell r="F605" t="str">
            <v>ТС Пятерочка</v>
          </cell>
          <cell r="G605" t="str">
            <v>Северо-Запад</v>
          </cell>
          <cell r="H605" t="str">
            <v>Северо-Запад 3</v>
          </cell>
          <cell r="I605" t="str">
            <v>Кластер Северо-Запад 10 СПБ-ЛО-Петергоф</v>
          </cell>
          <cell r="J605" t="str">
            <v>Ленинградская обл.</v>
          </cell>
          <cell r="K605" t="str">
            <v>26.12.2008</v>
          </cell>
          <cell r="L605" t="str">
            <v>188480</v>
          </cell>
          <cell r="M605" t="str">
            <v>г.Кингисепп</v>
          </cell>
          <cell r="N605" t="str">
            <v>г.Кингисепп, Крикковское шоссе, д.37 лит.А</v>
          </cell>
          <cell r="O605" t="str">
            <v>Аренда</v>
          </cell>
        </row>
        <row r="606">
          <cell r="A606" t="str">
            <v>5711</v>
          </cell>
          <cell r="B606" t="str">
            <v>905-Пятерочка</v>
          </cell>
          <cell r="C606" t="str">
            <v>905</v>
          </cell>
          <cell r="D606" t="str">
            <v>X500/13SZ5711</v>
          </cell>
          <cell r="E606" t="str">
            <v>13SZ5711</v>
          </cell>
          <cell r="F606" t="str">
            <v>ТС Пятерочка</v>
          </cell>
          <cell r="G606" t="str">
            <v>Северо-Запад</v>
          </cell>
          <cell r="H606" t="str">
            <v>Северо-Запад 1</v>
          </cell>
          <cell r="I606" t="str">
            <v>Кластер Северо-Запад 01 ЛО Волхов-Тихвин</v>
          </cell>
          <cell r="J606" t="str">
            <v>Ленинградская обл.</v>
          </cell>
          <cell r="K606" t="str">
            <v>29.04.2008</v>
          </cell>
          <cell r="L606" t="str">
            <v>187553</v>
          </cell>
          <cell r="M606" t="str">
            <v>г.Тихвин</v>
          </cell>
          <cell r="N606" t="str">
            <v>г.Тихвин, 1-й А мкр, 3 А</v>
          </cell>
          <cell r="O606" t="str">
            <v>Аренда</v>
          </cell>
        </row>
        <row r="607">
          <cell r="A607" t="str">
            <v>5712</v>
          </cell>
          <cell r="B607" t="str">
            <v>906-Пятерочка</v>
          </cell>
          <cell r="C607" t="str">
            <v>906</v>
          </cell>
          <cell r="D607" t="str">
            <v>X500/13SZ5712</v>
          </cell>
          <cell r="E607" t="str">
            <v>13SZ5712</v>
          </cell>
          <cell r="F607" t="str">
            <v>ТС Пятерочка</v>
          </cell>
          <cell r="G607" t="str">
            <v>Северо-Запад</v>
          </cell>
          <cell r="H607" t="str">
            <v>Северо-Запад 3</v>
          </cell>
          <cell r="I607" t="str">
            <v>Кластер Северо-Запад 11 СПБ-ЛО-Выборг</v>
          </cell>
          <cell r="J607" t="str">
            <v>Ленинградская обл.</v>
          </cell>
          <cell r="K607" t="str">
            <v>03.07.2008</v>
          </cell>
          <cell r="L607" t="str">
            <v>188950</v>
          </cell>
          <cell r="M607" t="str">
            <v>г.Каменногорск</v>
          </cell>
          <cell r="N607" t="str">
            <v>г.Каменногорск, Ленинградскоеш ул., 92 А</v>
          </cell>
          <cell r="O607" t="str">
            <v>Собственность</v>
          </cell>
        </row>
        <row r="608">
          <cell r="A608" t="str">
            <v>5714</v>
          </cell>
          <cell r="B608" t="str">
            <v>908 - г.Кингисеп, Б. Гражданск</v>
          </cell>
          <cell r="C608" t="str">
            <v>908</v>
          </cell>
          <cell r="D608" t="str">
            <v>X500/13SZ5714</v>
          </cell>
          <cell r="E608" t="str">
            <v>13SZ5714</v>
          </cell>
          <cell r="F608" t="str">
            <v>ТС Пятерочка</v>
          </cell>
          <cell r="G608" t="str">
            <v>Северо-Запад</v>
          </cell>
          <cell r="H608" t="str">
            <v>Северо-Запад 3</v>
          </cell>
          <cell r="I608" t="str">
            <v>Кластер Северо-Запад 10 СПБ-ЛО-Петергоф</v>
          </cell>
          <cell r="J608" t="str">
            <v>Ленинградская обл.</v>
          </cell>
          <cell r="K608" t="str">
            <v>27.06.2008</v>
          </cell>
          <cell r="L608" t="str">
            <v>188480</v>
          </cell>
          <cell r="M608" t="str">
            <v>г.Кингисепп</v>
          </cell>
          <cell r="N608" t="str">
            <v>г.Кингисепп, Б.Гражданская ул., 2А</v>
          </cell>
          <cell r="O608" t="str">
            <v>Собственность</v>
          </cell>
        </row>
        <row r="609">
          <cell r="A609" t="str">
            <v>5715</v>
          </cell>
          <cell r="B609" t="str">
            <v>909-Пятерочка</v>
          </cell>
          <cell r="C609" t="str">
            <v>909</v>
          </cell>
          <cell r="D609" t="str">
            <v>X500/13SZ5715</v>
          </cell>
          <cell r="E609" t="str">
            <v>13SZ5715</v>
          </cell>
          <cell r="F609" t="str">
            <v>ТС Пятерочка</v>
          </cell>
          <cell r="G609" t="str">
            <v>Северо-Запад</v>
          </cell>
          <cell r="H609" t="str">
            <v>Северо-Запад 1</v>
          </cell>
          <cell r="I609" t="str">
            <v>Кластер Северо-Запад 01 ЛО Волхов-Тихвин</v>
          </cell>
          <cell r="J609" t="str">
            <v>Ленинградская обл.</v>
          </cell>
          <cell r="K609" t="str">
            <v>29.04.2008</v>
          </cell>
          <cell r="L609" t="str">
            <v>187650</v>
          </cell>
          <cell r="M609" t="str">
            <v>г.Бокситогорск</v>
          </cell>
          <cell r="N609" t="str">
            <v>г.Бокситогорск, Советская ул., 3А</v>
          </cell>
          <cell r="O609" t="str">
            <v>Аренда</v>
          </cell>
        </row>
        <row r="610">
          <cell r="A610" t="str">
            <v>5716</v>
          </cell>
          <cell r="B610" t="str">
            <v>912-Пятерочка</v>
          </cell>
          <cell r="C610" t="str">
            <v>912</v>
          </cell>
          <cell r="D610" t="str">
            <v>X500/13SZ5716</v>
          </cell>
          <cell r="E610" t="str">
            <v>13SZ5716</v>
          </cell>
          <cell r="F610" t="str">
            <v>ТС Пятерочка</v>
          </cell>
          <cell r="G610" t="str">
            <v>Северо-Запад</v>
          </cell>
          <cell r="H610" t="str">
            <v>Северо-Запад 3</v>
          </cell>
          <cell r="I610" t="str">
            <v>Кластер Северо-Запад 10 СПБ-ЛО-Петергоф</v>
          </cell>
          <cell r="J610" t="str">
            <v>Ленинградская обл.</v>
          </cell>
          <cell r="K610" t="str">
            <v>27.11.2008</v>
          </cell>
          <cell r="L610" t="str">
            <v>188516</v>
          </cell>
          <cell r="M610" t="str">
            <v>с.Русско-Высоцкое</v>
          </cell>
          <cell r="N610" t="str">
            <v>с.Русско-Высоцкое25-А маг.912</v>
          </cell>
          <cell r="O610" t="str">
            <v>Собственность</v>
          </cell>
        </row>
        <row r="611">
          <cell r="A611" t="str">
            <v>5717</v>
          </cell>
          <cell r="B611" t="str">
            <v>914-Пятерочка</v>
          </cell>
          <cell r="C611" t="str">
            <v>914</v>
          </cell>
          <cell r="D611" t="str">
            <v>X500/13SZ5717</v>
          </cell>
          <cell r="E611" t="str">
            <v>13SZ5717</v>
          </cell>
          <cell r="F611" t="str">
            <v>ТС Пятерочка</v>
          </cell>
          <cell r="G611" t="str">
            <v>Северо-Запад</v>
          </cell>
          <cell r="H611" t="str">
            <v>Северо-Запад 3</v>
          </cell>
          <cell r="I611" t="str">
            <v>Кластер Северо-Запад 19 СПБ-Охта</v>
          </cell>
          <cell r="J611" t="str">
            <v>г. Санкт-Петербург</v>
          </cell>
          <cell r="K611" t="str">
            <v>05.06.2008</v>
          </cell>
          <cell r="L611" t="str">
            <v>195112</v>
          </cell>
          <cell r="M611" t="str">
            <v>г.Санкт-Петербург</v>
          </cell>
          <cell r="N611" t="str">
            <v>г.Санкт-Петербург, Шаумяна пр., 50</v>
          </cell>
          <cell r="O611" t="str">
            <v>Собственность</v>
          </cell>
        </row>
        <row r="612">
          <cell r="A612" t="str">
            <v>5718</v>
          </cell>
          <cell r="B612" t="str">
            <v>915 - г.СПб, Дудко ул.</v>
          </cell>
          <cell r="C612" t="str">
            <v>915</v>
          </cell>
          <cell r="D612" t="str">
            <v>X500/13SZ5718</v>
          </cell>
          <cell r="E612" t="str">
            <v>13SZ5718</v>
          </cell>
          <cell r="F612" t="str">
            <v>ТС Пятерочка</v>
          </cell>
          <cell r="G612" t="str">
            <v>Северо-Запад</v>
          </cell>
          <cell r="H612" t="str">
            <v>Северо-Запад 3</v>
          </cell>
          <cell r="I612" t="str">
            <v>Кластер Северо-Запад 19 СПБ-Охта</v>
          </cell>
          <cell r="J612" t="str">
            <v>г. Санкт-Петербург</v>
          </cell>
          <cell r="K612" t="str">
            <v>31.07.2008</v>
          </cell>
          <cell r="L612" t="str">
            <v>192171</v>
          </cell>
          <cell r="M612" t="str">
            <v>г.Санкт-Петербург</v>
          </cell>
          <cell r="N612" t="str">
            <v>г.Санкт-Петербург, Дудко ул., 18 л.А,п.1Н</v>
          </cell>
          <cell r="O612" t="str">
            <v>Аренда</v>
          </cell>
        </row>
        <row r="613">
          <cell r="A613" t="str">
            <v>5719</v>
          </cell>
          <cell r="B613" t="str">
            <v>917-Пятерочка</v>
          </cell>
          <cell r="C613" t="str">
            <v>917</v>
          </cell>
          <cell r="D613" t="str">
            <v>X500/13SZ5719</v>
          </cell>
          <cell r="E613" t="str">
            <v>13SZ5719</v>
          </cell>
          <cell r="F613" t="str">
            <v>ТС Пятерочка</v>
          </cell>
          <cell r="G613" t="str">
            <v>Северо-Запад</v>
          </cell>
          <cell r="H613" t="str">
            <v>Северо-Запад 3</v>
          </cell>
          <cell r="I613" t="str">
            <v>Кластер Северо-Запад 11 СПБ-ЛО-Выборг</v>
          </cell>
          <cell r="J613" t="str">
            <v>г. Санкт-Петербург</v>
          </cell>
          <cell r="K613" t="str">
            <v>30.09.2008</v>
          </cell>
          <cell r="L613" t="str">
            <v>197372</v>
          </cell>
          <cell r="M613" t="str">
            <v>г.Санкт-Петербург</v>
          </cell>
          <cell r="N613" t="str">
            <v>г.Санкт-Петербург, Богатырский пр-т, 66</v>
          </cell>
          <cell r="O613" t="str">
            <v>Аренда</v>
          </cell>
        </row>
        <row r="614">
          <cell r="A614" t="str">
            <v>5720</v>
          </cell>
          <cell r="B614" t="str">
            <v>918-Пятерочка</v>
          </cell>
          <cell r="C614" t="str">
            <v>918</v>
          </cell>
          <cell r="D614" t="str">
            <v>X500/13SZ5720</v>
          </cell>
          <cell r="E614" t="str">
            <v>13SZ5720</v>
          </cell>
          <cell r="F614" t="str">
            <v>ТС Пятерочка</v>
          </cell>
          <cell r="G614" t="str">
            <v>Северо-Запад</v>
          </cell>
          <cell r="H614" t="str">
            <v>Северо-Запад 1</v>
          </cell>
          <cell r="I614" t="str">
            <v>Кластер Северо-Запад 01 ЛО Волхов-Тихвин</v>
          </cell>
          <cell r="J614" t="str">
            <v>Ленинградская обл.</v>
          </cell>
          <cell r="K614" t="str">
            <v>29.08.2008</v>
          </cell>
          <cell r="L614" t="str">
            <v>187420</v>
          </cell>
          <cell r="M614" t="str">
            <v>г.Сясьстрой</v>
          </cell>
          <cell r="N614" t="str">
            <v>г.Сясьстрой, Советская ул., 30</v>
          </cell>
          <cell r="O614" t="str">
            <v>Аренда</v>
          </cell>
        </row>
        <row r="615">
          <cell r="A615" t="str">
            <v>5721</v>
          </cell>
          <cell r="B615" t="str">
            <v>919-Пятерочка</v>
          </cell>
          <cell r="C615" t="str">
            <v>919</v>
          </cell>
          <cell r="D615" t="str">
            <v>X500/13SZ5721</v>
          </cell>
          <cell r="E615" t="str">
            <v>13SZ5721</v>
          </cell>
          <cell r="F615" t="str">
            <v>ТС Пятерочка</v>
          </cell>
          <cell r="G615" t="str">
            <v>Северо-Запад</v>
          </cell>
          <cell r="H615" t="str">
            <v>Северо-Запад 3</v>
          </cell>
          <cell r="I615" t="str">
            <v>Кластер Северо-Запад 11 СПБ-ЛО-Выборг</v>
          </cell>
          <cell r="J615" t="str">
            <v>Ленинградская обл.</v>
          </cell>
          <cell r="K615" t="str">
            <v>22.04.2009</v>
          </cell>
          <cell r="L615" t="str">
            <v>188800</v>
          </cell>
          <cell r="M615" t="str">
            <v>г.Выборг</v>
          </cell>
          <cell r="N615" t="str">
            <v>г.Выборг, Ленинградский пр-кт, 29/2</v>
          </cell>
          <cell r="O615" t="str">
            <v>Собственность</v>
          </cell>
        </row>
        <row r="616">
          <cell r="A616" t="str">
            <v>5722</v>
          </cell>
          <cell r="B616" t="str">
            <v>922-Пятерочка</v>
          </cell>
          <cell r="C616" t="str">
            <v>922</v>
          </cell>
          <cell r="D616" t="str">
            <v>X500/13SZ5722</v>
          </cell>
          <cell r="E616" t="str">
            <v>13SZ5722</v>
          </cell>
          <cell r="F616" t="str">
            <v>ТС Пятерочка</v>
          </cell>
          <cell r="G616" t="str">
            <v>Северо-Запад</v>
          </cell>
          <cell r="H616" t="str">
            <v>Северо-Запад 2</v>
          </cell>
          <cell r="I616" t="str">
            <v>Кластер Северо-Запад 02 ЛО-Гатчина</v>
          </cell>
          <cell r="J616" t="str">
            <v>Ленинградская обл.</v>
          </cell>
          <cell r="K616" t="str">
            <v>28.11.2008</v>
          </cell>
          <cell r="L616" t="str">
            <v>188410</v>
          </cell>
          <cell r="M616" t="str">
            <v>г.Волосово</v>
          </cell>
          <cell r="N616" t="str">
            <v>г.Волосово, Вингиссара пр., 85</v>
          </cell>
          <cell r="O616" t="str">
            <v>Аренда</v>
          </cell>
        </row>
        <row r="617">
          <cell r="A617" t="str">
            <v>5723</v>
          </cell>
          <cell r="B617" t="str">
            <v>923 - г.Сланцы, Шахтерской Сла</v>
          </cell>
          <cell r="C617" t="str">
            <v>923</v>
          </cell>
          <cell r="D617" t="str">
            <v>X500/13SZ5723</v>
          </cell>
          <cell r="E617" t="str">
            <v>13SZ5723</v>
          </cell>
          <cell r="F617" t="str">
            <v>ТС Пятерочка</v>
          </cell>
          <cell r="G617" t="str">
            <v>Северо-Запад</v>
          </cell>
          <cell r="H617" t="str">
            <v>Северо-Запад 2</v>
          </cell>
          <cell r="I617" t="str">
            <v>Кластер Северо-Запад 02 ЛО-Гатчина</v>
          </cell>
          <cell r="J617" t="str">
            <v>Ленинградская обл.</v>
          </cell>
          <cell r="K617" t="str">
            <v>29.05.2009</v>
          </cell>
          <cell r="L617" t="str">
            <v>188560</v>
          </cell>
          <cell r="M617" t="str">
            <v>г.Сланцы</v>
          </cell>
          <cell r="N617" t="str">
            <v>г.Сланцы, Шахтерской Славы ул., 14</v>
          </cell>
          <cell r="O617" t="str">
            <v>Аренда</v>
          </cell>
        </row>
        <row r="618">
          <cell r="A618" t="str">
            <v>5724</v>
          </cell>
          <cell r="B618" t="str">
            <v>924-Пятерочка</v>
          </cell>
          <cell r="C618" t="str">
            <v>924</v>
          </cell>
          <cell r="D618" t="str">
            <v>X500/13SZ5724</v>
          </cell>
          <cell r="E618" t="str">
            <v>13SZ5724</v>
          </cell>
          <cell r="F618" t="str">
            <v>ТС Пятерочка</v>
          </cell>
          <cell r="G618" t="str">
            <v>Северо-Запад</v>
          </cell>
          <cell r="H618" t="str">
            <v>Северо-Запад 1</v>
          </cell>
          <cell r="I618" t="str">
            <v>Кластер Северо-Запад 12 СПБ-ЛО-Всеволожс</v>
          </cell>
          <cell r="J618" t="str">
            <v>Ленинградская обл.</v>
          </cell>
          <cell r="K618" t="str">
            <v>29.05.2009</v>
          </cell>
          <cell r="L618" t="str">
            <v>188760</v>
          </cell>
          <cell r="M618" t="str">
            <v>г.Приозерск</v>
          </cell>
          <cell r="N618" t="str">
            <v>г.Приозерск, Бумажников ул., 11 1</v>
          </cell>
          <cell r="O618" t="str">
            <v>Аренда</v>
          </cell>
        </row>
        <row r="619">
          <cell r="A619" t="str">
            <v>5725</v>
          </cell>
          <cell r="B619" t="str">
            <v>925-Пятерочка</v>
          </cell>
          <cell r="C619" t="str">
            <v>925</v>
          </cell>
          <cell r="D619" t="str">
            <v>X500/13SZ5725</v>
          </cell>
          <cell r="E619" t="str">
            <v>13SZ5725</v>
          </cell>
          <cell r="F619" t="str">
            <v>ТС Пятерочка</v>
          </cell>
          <cell r="G619" t="str">
            <v>Северо-Запад</v>
          </cell>
          <cell r="H619" t="str">
            <v>Северо-Запад 3</v>
          </cell>
          <cell r="I619" t="str">
            <v>Кластер Северо-Запад 10 СПБ-ЛО-Петергоф</v>
          </cell>
          <cell r="J619" t="str">
            <v>г. Санкт-Петербург</v>
          </cell>
          <cell r="K619" t="str">
            <v>23.07.2009</v>
          </cell>
          <cell r="L619" t="str">
            <v>198504</v>
          </cell>
          <cell r="M619" t="str">
            <v>г.Петергоф</v>
          </cell>
          <cell r="N619" t="str">
            <v>г.Петергоф, Бобыльскаядор ул., 59 лит.А,п.2Н</v>
          </cell>
          <cell r="O619" t="str">
            <v>Аренда</v>
          </cell>
        </row>
        <row r="620">
          <cell r="A620" t="str">
            <v>5726</v>
          </cell>
          <cell r="B620" t="str">
            <v>926-Пятерочка</v>
          </cell>
          <cell r="C620" t="str">
            <v>926</v>
          </cell>
          <cell r="D620" t="str">
            <v>X500/13SZ5726</v>
          </cell>
          <cell r="E620" t="str">
            <v>13SZ5726</v>
          </cell>
          <cell r="F620" t="str">
            <v>ТС Пятерочка</v>
          </cell>
          <cell r="G620" t="str">
            <v>Северо-Запад</v>
          </cell>
          <cell r="H620" t="str">
            <v>Северо-Запад 1</v>
          </cell>
          <cell r="I620" t="str">
            <v>Кластер Северо-Запад 01 ЛО Волхов-Тихвин</v>
          </cell>
          <cell r="J620" t="str">
            <v>Ленинградская обл.</v>
          </cell>
          <cell r="K620" t="str">
            <v>21.08.2009</v>
          </cell>
          <cell r="L620" t="str">
            <v>187650</v>
          </cell>
          <cell r="M620" t="str">
            <v>г.Бокситогорск</v>
          </cell>
          <cell r="N620" t="str">
            <v>г.Бокситогорск, Павлова ул., 6 л.А</v>
          </cell>
          <cell r="O620" t="str">
            <v>Аренда</v>
          </cell>
        </row>
        <row r="621">
          <cell r="A621" t="str">
            <v>5729</v>
          </cell>
          <cell r="B621" t="str">
            <v>930-Пятерочка</v>
          </cell>
          <cell r="C621" t="str">
            <v>930</v>
          </cell>
          <cell r="D621" t="str">
            <v>X500/13SZ5729</v>
          </cell>
          <cell r="E621" t="str">
            <v>13SZ5729</v>
          </cell>
          <cell r="F621" t="str">
            <v>ТС Пятерочка</v>
          </cell>
          <cell r="G621" t="str">
            <v>Северо-Запад</v>
          </cell>
          <cell r="H621" t="str">
            <v>Северо-Запад 1</v>
          </cell>
          <cell r="I621" t="str">
            <v>Кластер Северо-Запад 01 ЛО Волхов-Тихвин</v>
          </cell>
          <cell r="J621" t="str">
            <v>Ленинградская обл.</v>
          </cell>
          <cell r="K621" t="str">
            <v>15.09.2009</v>
          </cell>
          <cell r="L621" t="str">
            <v>187553</v>
          </cell>
          <cell r="M621" t="str">
            <v>г.Тихвин</v>
          </cell>
          <cell r="N621" t="str">
            <v>г.Тихвин, 1-й мкр, 8</v>
          </cell>
          <cell r="O621" t="str">
            <v>Аренда</v>
          </cell>
        </row>
        <row r="622">
          <cell r="A622" t="str">
            <v>5731</v>
          </cell>
          <cell r="B622" t="str">
            <v>933-Пятерочка</v>
          </cell>
          <cell r="C622" t="str">
            <v>933</v>
          </cell>
          <cell r="D622" t="str">
            <v>X500/13SZ5731</v>
          </cell>
          <cell r="E622" t="str">
            <v>13SZ5731</v>
          </cell>
          <cell r="F622" t="str">
            <v>ТС Пятерочка</v>
          </cell>
          <cell r="G622" t="str">
            <v>Северо-Запад</v>
          </cell>
          <cell r="H622" t="str">
            <v>Северо-Запад 1</v>
          </cell>
          <cell r="I622" t="str">
            <v>Кластер Северо-Запад 12 СПБ-ЛО-Всеволожс</v>
          </cell>
          <cell r="J622" t="str">
            <v>г. Санкт-Петербург</v>
          </cell>
          <cell r="K622" t="str">
            <v>18.09.2009</v>
          </cell>
          <cell r="L622" t="str">
            <v>195279</v>
          </cell>
          <cell r="M622" t="str">
            <v>г.Санкт-Петербург</v>
          </cell>
          <cell r="N622" t="str">
            <v>г.Санкт-Петербург, Индустриальный пр., 35 к1,л.А,п4Н</v>
          </cell>
          <cell r="O622" t="str">
            <v>Аренда</v>
          </cell>
        </row>
        <row r="623">
          <cell r="A623" t="str">
            <v>5815</v>
          </cell>
          <cell r="B623" t="str">
            <v>685 - Пятерочка</v>
          </cell>
          <cell r="C623" t="str">
            <v>685</v>
          </cell>
          <cell r="D623" t="str">
            <v>X500/13SZ5815</v>
          </cell>
          <cell r="E623" t="str">
            <v>13SZ5815</v>
          </cell>
          <cell r="F623" t="str">
            <v>ТС Пятерочка</v>
          </cell>
          <cell r="G623" t="str">
            <v>Северо-Запад</v>
          </cell>
          <cell r="H623" t="str">
            <v>Северо-Запад 1</v>
          </cell>
          <cell r="I623" t="str">
            <v>Кластер Северо-Запад 18 Кировск</v>
          </cell>
          <cell r="J623" t="str">
            <v>г. Санкт-Петербург</v>
          </cell>
          <cell r="K623" t="str">
            <v>20.11.2009</v>
          </cell>
          <cell r="L623" t="str">
            <v>196641</v>
          </cell>
          <cell r="M623" t="str">
            <v>п.Металлострой</v>
          </cell>
          <cell r="N623" t="str">
            <v>п.Металлострой, Садовая ул., 22 к.2л.Ап.1Н</v>
          </cell>
          <cell r="O623" t="str">
            <v>Аренда</v>
          </cell>
        </row>
        <row r="624">
          <cell r="A624" t="str">
            <v>5905</v>
          </cell>
          <cell r="B624" t="str">
            <v>920 -СПб, ул.Беринга</v>
          </cell>
          <cell r="C624" t="str">
            <v>920</v>
          </cell>
          <cell r="D624" t="str">
            <v>X500/13SZ5905</v>
          </cell>
          <cell r="E624" t="str">
            <v>13SZ5905</v>
          </cell>
          <cell r="F624" t="str">
            <v>ТС Пятерочка</v>
          </cell>
          <cell r="G624" t="str">
            <v>Северо-Запад</v>
          </cell>
          <cell r="H624" t="str">
            <v>Северо-Запад 3</v>
          </cell>
          <cell r="I624" t="str">
            <v>Кластер Северо-Запад 14 СПБ-Центр</v>
          </cell>
          <cell r="J624" t="str">
            <v>г. Санкт-Петербург</v>
          </cell>
          <cell r="K624" t="str">
            <v>20.01.2010</v>
          </cell>
          <cell r="L624" t="str">
            <v>199397</v>
          </cell>
          <cell r="M624" t="str">
            <v>г.Санкт-Петербург</v>
          </cell>
          <cell r="N624" t="str">
            <v>г.Санкт-Петербург, Беринга ул., 23 1,л.А</v>
          </cell>
          <cell r="O624" t="str">
            <v>Собственность</v>
          </cell>
        </row>
        <row r="625">
          <cell r="A625" t="str">
            <v>5989</v>
          </cell>
          <cell r="B625" t="str">
            <v>680-Пятерочка</v>
          </cell>
          <cell r="C625" t="str">
            <v>680</v>
          </cell>
          <cell r="D625" t="str">
            <v>X500/13SZ5989</v>
          </cell>
          <cell r="E625" t="str">
            <v>13SZ5989</v>
          </cell>
          <cell r="F625" t="str">
            <v>ТС Пятерочка</v>
          </cell>
          <cell r="G625" t="str">
            <v>Северо-Запад</v>
          </cell>
          <cell r="H625" t="str">
            <v>Северо-Запад 1</v>
          </cell>
          <cell r="I625" t="str">
            <v>Кластер Северо-Запад 12 СПБ-ЛО-Всеволожс</v>
          </cell>
          <cell r="J625" t="str">
            <v>г. Санкт-Петербург</v>
          </cell>
          <cell r="K625" t="str">
            <v>20.11.2009</v>
          </cell>
          <cell r="L625" t="str">
            <v>195426</v>
          </cell>
          <cell r="M625" t="str">
            <v>г.Санкт-Петербург</v>
          </cell>
          <cell r="N625" t="str">
            <v>г.Санкт-Петербург, Хасанская ул., 10/1</v>
          </cell>
          <cell r="O625" t="str">
            <v>Аренда</v>
          </cell>
        </row>
        <row r="626">
          <cell r="A626" t="str">
            <v>5990</v>
          </cell>
          <cell r="B626" t="str">
            <v>681-Пятерочка</v>
          </cell>
          <cell r="C626" t="str">
            <v>681</v>
          </cell>
          <cell r="D626" t="str">
            <v>X500/13SZ5990</v>
          </cell>
          <cell r="E626" t="str">
            <v>13SZ5990</v>
          </cell>
          <cell r="F626" t="str">
            <v>ТС Пятерочка</v>
          </cell>
          <cell r="G626" t="str">
            <v>Северо-Запад</v>
          </cell>
          <cell r="H626" t="str">
            <v>Северо-Запад 3</v>
          </cell>
          <cell r="I626" t="str">
            <v>Кластер Северо-Запад 19 СПБ-Охта</v>
          </cell>
          <cell r="J626" t="str">
            <v>г. Санкт-Петербург</v>
          </cell>
          <cell r="K626" t="str">
            <v>20.11.2009</v>
          </cell>
          <cell r="L626" t="str">
            <v>195027</v>
          </cell>
          <cell r="M626" t="str">
            <v>г.Санкт-Петербург</v>
          </cell>
          <cell r="N626" t="str">
            <v>г.Санкт-Петербург, Революции ш., 8</v>
          </cell>
          <cell r="O626" t="str">
            <v>Аренда</v>
          </cell>
        </row>
        <row r="627">
          <cell r="A627" t="str">
            <v>5991</v>
          </cell>
          <cell r="B627" t="str">
            <v>682-Пятерочка</v>
          </cell>
          <cell r="C627" t="str">
            <v>682</v>
          </cell>
          <cell r="D627" t="str">
            <v>X500/13SZ5991</v>
          </cell>
          <cell r="E627" t="str">
            <v>13SZ5991</v>
          </cell>
          <cell r="F627" t="str">
            <v>ТС Пятерочка</v>
          </cell>
          <cell r="G627" t="str">
            <v>Северо-Запад</v>
          </cell>
          <cell r="H627" t="str">
            <v>Северо-Запад 1</v>
          </cell>
          <cell r="I627" t="str">
            <v>Кластер Северо-Запад 12 СПБ-ЛО-Всеволожс</v>
          </cell>
          <cell r="J627" t="str">
            <v>г. Санкт-Петербург</v>
          </cell>
          <cell r="K627" t="str">
            <v>20.11.2009</v>
          </cell>
          <cell r="L627" t="str">
            <v>193312</v>
          </cell>
          <cell r="M627" t="str">
            <v>г.Санкт-Петербург</v>
          </cell>
          <cell r="N627" t="str">
            <v>г.Санкт-Петербург, Товарищеский пр., 8 2,п.1-Н</v>
          </cell>
          <cell r="O627" t="str">
            <v>Аренда</v>
          </cell>
        </row>
        <row r="628">
          <cell r="A628" t="str">
            <v>5992</v>
          </cell>
          <cell r="B628" t="str">
            <v>683-Пятерочка</v>
          </cell>
          <cell r="C628" t="str">
            <v>683</v>
          </cell>
          <cell r="D628" t="str">
            <v>X500/13SZ5992</v>
          </cell>
          <cell r="E628" t="str">
            <v>13SZ5992</v>
          </cell>
          <cell r="F628" t="str">
            <v>ТС Пятерочка</v>
          </cell>
          <cell r="G628" t="str">
            <v>Северо-Запад</v>
          </cell>
          <cell r="H628" t="str">
            <v>Северо-Запад 3</v>
          </cell>
          <cell r="I628" t="str">
            <v>Кластер Северо-Запад 19 СПБ-Охта</v>
          </cell>
          <cell r="J628" t="str">
            <v>г. Санкт-Петербург</v>
          </cell>
          <cell r="K628" t="str">
            <v>20.11.2009</v>
          </cell>
          <cell r="L628" t="str">
            <v>195273</v>
          </cell>
          <cell r="M628" t="str">
            <v>г.Санкт-Петербург</v>
          </cell>
          <cell r="N628" t="str">
            <v>г.Санкт-Петербург, Науки пр-т, 44 А</v>
          </cell>
          <cell r="O628" t="str">
            <v>Аренда</v>
          </cell>
        </row>
        <row r="629">
          <cell r="A629" t="str">
            <v>5993</v>
          </cell>
          <cell r="B629" t="str">
            <v>684-Пятерочка</v>
          </cell>
          <cell r="C629" t="str">
            <v>684</v>
          </cell>
          <cell r="D629" t="str">
            <v>X500/13SZ5993</v>
          </cell>
          <cell r="E629" t="str">
            <v>13SZ5993</v>
          </cell>
          <cell r="F629" t="str">
            <v>ТС Пятерочка</v>
          </cell>
          <cell r="G629" t="str">
            <v>Северо-Запад</v>
          </cell>
          <cell r="H629" t="str">
            <v>Северо-Запад 3</v>
          </cell>
          <cell r="I629" t="str">
            <v>Кластер Северо-Запад 13 СПБ Юго-Запад</v>
          </cell>
          <cell r="J629" t="str">
            <v>г. Санкт-Петербург</v>
          </cell>
          <cell r="K629" t="str">
            <v>20.11.2009</v>
          </cell>
          <cell r="L629" t="str">
            <v>198099</v>
          </cell>
          <cell r="M629" t="str">
            <v>г.Санкт-Петербург</v>
          </cell>
          <cell r="N629" t="str">
            <v>г.Санкт-Петербург, Стачек пр-т, 1 л.А,п.4Н</v>
          </cell>
          <cell r="O629" t="str">
            <v>Аренда</v>
          </cell>
        </row>
        <row r="630">
          <cell r="A630" t="str">
            <v>5994</v>
          </cell>
          <cell r="B630" t="str">
            <v>691-Пятерочка</v>
          </cell>
          <cell r="C630" t="str">
            <v>691</v>
          </cell>
          <cell r="D630" t="str">
            <v>X500/13SZ5994</v>
          </cell>
          <cell r="E630" t="str">
            <v>13SZ5994</v>
          </cell>
          <cell r="F630" t="str">
            <v>ТС Пятерочка</v>
          </cell>
          <cell r="G630" t="str">
            <v>Северо-Запад</v>
          </cell>
          <cell r="H630" t="str">
            <v>Северо-Запад 3</v>
          </cell>
          <cell r="I630" t="str">
            <v>Кластер Северо-Запад 19 СПБ-Охта</v>
          </cell>
          <cell r="J630" t="str">
            <v>г. Санкт-Петербург</v>
          </cell>
          <cell r="K630" t="str">
            <v>19.01.2010</v>
          </cell>
          <cell r="L630" t="str">
            <v>192286</v>
          </cell>
          <cell r="M630" t="str">
            <v>г.Санкт-Петербург</v>
          </cell>
          <cell r="N630" t="str">
            <v>г.Санкт-Петербург, Славы пр-т,д. 55,лит. А,..., 55 л.А,п.10Н</v>
          </cell>
          <cell r="O630" t="str">
            <v>Аренда</v>
          </cell>
        </row>
        <row r="631">
          <cell r="A631" t="str">
            <v>5995</v>
          </cell>
          <cell r="B631" t="str">
            <v>265-Пятерочка</v>
          </cell>
          <cell r="C631" t="str">
            <v>265</v>
          </cell>
          <cell r="D631" t="str">
            <v>X500/13SZ5995</v>
          </cell>
          <cell r="E631" t="str">
            <v>13SZ5995</v>
          </cell>
          <cell r="F631" t="str">
            <v>ТС Пятерочка</v>
          </cell>
          <cell r="G631" t="str">
            <v>Северо-Запад</v>
          </cell>
          <cell r="H631" t="str">
            <v>Северо-Запад 3</v>
          </cell>
          <cell r="I631" t="str">
            <v>Кластер Северо-Запад 11 СПБ-ЛО-Выборг</v>
          </cell>
          <cell r="J631" t="str">
            <v>г. Санкт-Петербург</v>
          </cell>
          <cell r="K631" t="str">
            <v>27.01.2010</v>
          </cell>
          <cell r="L631" t="str">
            <v>197706</v>
          </cell>
          <cell r="M631" t="str">
            <v>г.Сестрорецк</v>
          </cell>
          <cell r="N631" t="str">
            <v>г.Сестрорецк, Мосина ул., 67</v>
          </cell>
          <cell r="O631" t="str">
            <v>Собственность</v>
          </cell>
        </row>
        <row r="632">
          <cell r="A632" t="str">
            <v>5996</v>
          </cell>
          <cell r="B632" t="str">
            <v>693-Пятерочка</v>
          </cell>
          <cell r="C632" t="str">
            <v>693</v>
          </cell>
          <cell r="D632" t="str">
            <v>X500/13SZ5996</v>
          </cell>
          <cell r="E632" t="str">
            <v>13SZ5996</v>
          </cell>
          <cell r="F632" t="str">
            <v>ТС Пятерочка</v>
          </cell>
          <cell r="G632" t="str">
            <v>Северо-Запад</v>
          </cell>
          <cell r="H632" t="str">
            <v>Северо-Запад 3</v>
          </cell>
          <cell r="I632" t="str">
            <v>Кластер Северо-Запад 13 СПБ Юго-Запад</v>
          </cell>
          <cell r="J632" t="str">
            <v>г. Санкт-Петербург</v>
          </cell>
          <cell r="K632" t="str">
            <v>24.12.2009</v>
          </cell>
          <cell r="L632" t="str">
            <v>198188</v>
          </cell>
          <cell r="M632" t="str">
            <v>г.Санкт-Петербург</v>
          </cell>
          <cell r="N632" t="str">
            <v>г.Санкт-Петербург, Зайцева ул., 23</v>
          </cell>
          <cell r="O632" t="str">
            <v>Аренда</v>
          </cell>
        </row>
        <row r="633">
          <cell r="A633" t="str">
            <v>5997</v>
          </cell>
          <cell r="B633" t="str">
            <v>679-Пятерочка</v>
          </cell>
          <cell r="C633" t="str">
            <v>679</v>
          </cell>
          <cell r="D633" t="str">
            <v>X500/13SZ5997</v>
          </cell>
          <cell r="E633" t="str">
            <v>13SZ5997</v>
          </cell>
          <cell r="F633" t="str">
            <v>ТС Пятерочка</v>
          </cell>
          <cell r="G633" t="str">
            <v>Северо-Запад</v>
          </cell>
          <cell r="H633" t="str">
            <v>Северо-Запад 3</v>
          </cell>
          <cell r="I633" t="str">
            <v>Кластер Северо-Запад 11 СПБ-ЛО-Выборг</v>
          </cell>
          <cell r="J633" t="str">
            <v>Ленинградская обл.</v>
          </cell>
          <cell r="K633" t="str">
            <v>25.02.2010</v>
          </cell>
          <cell r="L633" t="str">
            <v>188800</v>
          </cell>
          <cell r="M633" t="str">
            <v>г.Выборг</v>
          </cell>
          <cell r="N633" t="str">
            <v>г.Выборг, Ленина ул., 38</v>
          </cell>
          <cell r="O633" t="str">
            <v>Аренда</v>
          </cell>
        </row>
        <row r="634">
          <cell r="A634" t="str">
            <v>5998</v>
          </cell>
          <cell r="B634" t="str">
            <v>678-Пятерочка</v>
          </cell>
          <cell r="C634" t="str">
            <v>678</v>
          </cell>
          <cell r="D634" t="str">
            <v>X500/13SZ5998</v>
          </cell>
          <cell r="E634" t="str">
            <v>13SZ5998</v>
          </cell>
          <cell r="F634" t="str">
            <v>ТС Пятерочка</v>
          </cell>
          <cell r="G634" t="str">
            <v>Северо-Запад</v>
          </cell>
          <cell r="H634" t="str">
            <v>Северо-Запад 3</v>
          </cell>
          <cell r="I634" t="str">
            <v>Кластер Северо-Запад 11 СПБ-ЛО-Выборг</v>
          </cell>
          <cell r="J634" t="str">
            <v>Ленинградская обл.</v>
          </cell>
          <cell r="K634" t="str">
            <v>08.12.2009</v>
          </cell>
          <cell r="L634" t="str">
            <v>188800</v>
          </cell>
          <cell r="M634" t="str">
            <v>г.Выборг</v>
          </cell>
          <cell r="N634" t="str">
            <v>г.Выборг, Ленинградское ш, 57</v>
          </cell>
          <cell r="O634" t="str">
            <v>Аренда</v>
          </cell>
        </row>
        <row r="635">
          <cell r="A635" t="str">
            <v>5999</v>
          </cell>
          <cell r="B635" t="str">
            <v>273-Пятерочка</v>
          </cell>
          <cell r="C635" t="str">
            <v>273</v>
          </cell>
          <cell r="D635" t="str">
            <v>X500/13SZ5999</v>
          </cell>
          <cell r="E635" t="str">
            <v>13SZ5999</v>
          </cell>
          <cell r="F635" t="str">
            <v>ТС Пятерочка</v>
          </cell>
          <cell r="G635" t="str">
            <v>Северо-Запад</v>
          </cell>
          <cell r="H635" t="str">
            <v>Северо-Запад 1</v>
          </cell>
          <cell r="I635" t="str">
            <v>Кластер Северо-Запад 18 Кировск</v>
          </cell>
          <cell r="J635" t="str">
            <v>г. Санкт-Петербург</v>
          </cell>
          <cell r="K635" t="str">
            <v>28.12.2009</v>
          </cell>
          <cell r="L635" t="str">
            <v>192076</v>
          </cell>
          <cell r="M635" t="str">
            <v>г.Санкт-Петербург</v>
          </cell>
          <cell r="N635" t="str">
            <v>г.Санкт-Петербург, Шлиссельбургский пр, 26 1</v>
          </cell>
          <cell r="O635" t="str">
            <v>Собственность</v>
          </cell>
        </row>
        <row r="636">
          <cell r="A636" t="str">
            <v>6023</v>
          </cell>
          <cell r="B636" t="str">
            <v>690 - Пятерочка</v>
          </cell>
          <cell r="C636" t="str">
            <v>690</v>
          </cell>
          <cell r="D636" t="str">
            <v>X500/13SZ6023</v>
          </cell>
          <cell r="E636" t="str">
            <v>13SZ6023</v>
          </cell>
          <cell r="F636" t="str">
            <v>ТС Пятерочка</v>
          </cell>
          <cell r="G636" t="str">
            <v>Северо-Запад</v>
          </cell>
          <cell r="H636" t="str">
            <v>Северо-Запад 3</v>
          </cell>
          <cell r="I636" t="str">
            <v>Кластер Северо-Запад 05 Тосно</v>
          </cell>
          <cell r="J636" t="str">
            <v>г. Санкт-Петербург</v>
          </cell>
          <cell r="K636" t="str">
            <v>19.04.2010</v>
          </cell>
          <cell r="L636" t="str">
            <v>196607</v>
          </cell>
          <cell r="M636" t="str">
            <v>г.Пушкин</v>
          </cell>
          <cell r="N636" t="str">
            <v>г.Пушкин, Октябрьский бульвар, 7/29 пом. 1Н</v>
          </cell>
          <cell r="O636" t="str">
            <v>Аренда</v>
          </cell>
        </row>
        <row r="637">
          <cell r="A637" t="str">
            <v>6024</v>
          </cell>
          <cell r="B637" t="str">
            <v>686-Пятерочка</v>
          </cell>
          <cell r="C637" t="str">
            <v>686</v>
          </cell>
          <cell r="D637" t="str">
            <v>X500/13SZ6024</v>
          </cell>
          <cell r="E637" t="str">
            <v>13SZ6024</v>
          </cell>
          <cell r="F637" t="str">
            <v>ТС Пятерочка</v>
          </cell>
          <cell r="G637" t="str">
            <v>Северо-Запад</v>
          </cell>
          <cell r="H637" t="str">
            <v>Северо-Запад 1</v>
          </cell>
          <cell r="I637" t="str">
            <v>Кластер Северо-Запад 18 Кировск</v>
          </cell>
          <cell r="J637" t="str">
            <v>г. Санкт-Петербург</v>
          </cell>
          <cell r="K637" t="str">
            <v>17.12.2009</v>
          </cell>
          <cell r="L637" t="str">
            <v>192012</v>
          </cell>
          <cell r="M637" t="str">
            <v>г.Санкт-Петербург</v>
          </cell>
          <cell r="N637" t="str">
            <v>г.Санкт-Петербург, Обуховской обороны пр., 116</v>
          </cell>
          <cell r="O637" t="str">
            <v>Аренда</v>
          </cell>
        </row>
        <row r="638">
          <cell r="A638" t="str">
            <v>6025</v>
          </cell>
          <cell r="B638" t="str">
            <v>601-Пятерочка</v>
          </cell>
          <cell r="C638" t="str">
            <v>601</v>
          </cell>
          <cell r="D638" t="str">
            <v>X500/13SZ6025</v>
          </cell>
          <cell r="E638" t="str">
            <v>13SZ6025</v>
          </cell>
          <cell r="F638" t="str">
            <v>ТС Пятерочка</v>
          </cell>
          <cell r="G638" t="str">
            <v>Северо-Запад</v>
          </cell>
          <cell r="H638" t="str">
            <v>Северо-Запад 2</v>
          </cell>
          <cell r="I638" t="str">
            <v>Кластер Северо-Запад 02 ЛО-Гатчина</v>
          </cell>
          <cell r="J638" t="str">
            <v>Ленинградская обл.</v>
          </cell>
          <cell r="K638" t="str">
            <v>28.01.2010</v>
          </cell>
          <cell r="L638" t="str">
            <v>188423</v>
          </cell>
          <cell r="M638" t="str">
            <v>д.Бегуницы</v>
          </cell>
          <cell r="N638" t="str">
            <v>д.Бегуницы, ТЦ Столовая</v>
          </cell>
          <cell r="O638" t="str">
            <v>Аренда</v>
          </cell>
        </row>
        <row r="639">
          <cell r="A639" t="str">
            <v>6049</v>
          </cell>
          <cell r="B639" t="str">
            <v>428 Пятерочка</v>
          </cell>
          <cell r="C639" t="str">
            <v>428</v>
          </cell>
          <cell r="D639" t="str">
            <v>X500/13SZ6049</v>
          </cell>
          <cell r="E639" t="str">
            <v>13SZ6049</v>
          </cell>
          <cell r="F639" t="str">
            <v>ТС Пятерочка</v>
          </cell>
          <cell r="G639" t="str">
            <v>Северо-Запад</v>
          </cell>
          <cell r="H639" t="str">
            <v>Северо-Запад 3</v>
          </cell>
          <cell r="I639" t="str">
            <v>Кластер Северо-Запад 10 СПБ-ЛО-Петергоф</v>
          </cell>
          <cell r="J639" t="str">
            <v>г. Санкт-Петербург</v>
          </cell>
          <cell r="K639" t="str">
            <v>09.06.2010</v>
          </cell>
          <cell r="L639" t="str">
            <v>198412</v>
          </cell>
          <cell r="M639" t="str">
            <v>г.Ломоносов</v>
          </cell>
          <cell r="N639" t="str">
            <v>г.Ломоносов, ул. Костылева, 18 А пом. 3Н</v>
          </cell>
          <cell r="O639" t="str">
            <v>Собственность</v>
          </cell>
        </row>
        <row r="640">
          <cell r="A640" t="str">
            <v>6050</v>
          </cell>
          <cell r="B640" t="str">
            <v>619 Пятерочка</v>
          </cell>
          <cell r="C640" t="str">
            <v>619</v>
          </cell>
          <cell r="D640" t="str">
            <v>X500/13SZ6050</v>
          </cell>
          <cell r="E640" t="str">
            <v>13SZ6050</v>
          </cell>
          <cell r="F640" t="str">
            <v>ТС Пятерочка</v>
          </cell>
          <cell r="G640" t="str">
            <v>Северо-Запад</v>
          </cell>
          <cell r="H640" t="str">
            <v>Северо-Запад 2</v>
          </cell>
          <cell r="I640" t="str">
            <v>Кластер Северо-Запад 04 Новгород</v>
          </cell>
          <cell r="J640" t="str">
            <v>Новгородская обл.</v>
          </cell>
          <cell r="K640" t="str">
            <v>26.02.2010</v>
          </cell>
          <cell r="L640" t="str">
            <v>173001</v>
          </cell>
          <cell r="M640" t="str">
            <v>г.Великий Новгород</v>
          </cell>
          <cell r="N640" t="str">
            <v>г.Великий Новгород, Розважа ул., 13</v>
          </cell>
          <cell r="O640" t="str">
            <v>Аренда</v>
          </cell>
        </row>
        <row r="641">
          <cell r="A641" t="str">
            <v>6051</v>
          </cell>
          <cell r="B641" t="str">
            <v>689 Пятерочка</v>
          </cell>
          <cell r="C641" t="str">
            <v>689</v>
          </cell>
          <cell r="D641" t="str">
            <v>X500/13SZ6051</v>
          </cell>
          <cell r="E641" t="str">
            <v>13SZ6051</v>
          </cell>
          <cell r="F641" t="str">
            <v>ТС Пятерочка</v>
          </cell>
          <cell r="G641" t="str">
            <v>Северо-Запад</v>
          </cell>
          <cell r="H641" t="str">
            <v>Северо-Запад 3</v>
          </cell>
          <cell r="I641" t="str">
            <v>Кластер Северо-Запад 19 СПБ-Охта</v>
          </cell>
          <cell r="J641" t="str">
            <v>г. Санкт-Петербург</v>
          </cell>
          <cell r="K641" t="str">
            <v>31.03.2010</v>
          </cell>
          <cell r="L641" t="str">
            <v>195221</v>
          </cell>
          <cell r="M641" t="str">
            <v>г.Санкт-Петербург</v>
          </cell>
          <cell r="N641" t="str">
            <v>г.Санкт-Петербург, Металлистов пр-т, 77 А пом. 1Н</v>
          </cell>
          <cell r="O641" t="str">
            <v>Аренда</v>
          </cell>
        </row>
        <row r="642">
          <cell r="A642" t="str">
            <v>6052</v>
          </cell>
          <cell r="B642" t="str">
            <v>698 Пятерочка</v>
          </cell>
          <cell r="C642" t="str">
            <v>698</v>
          </cell>
          <cell r="D642" t="str">
            <v>X500/13SZ6052</v>
          </cell>
          <cell r="E642" t="str">
            <v>13SZ6052</v>
          </cell>
          <cell r="F642" t="str">
            <v>ТС Пятерочка</v>
          </cell>
          <cell r="G642" t="str">
            <v>Северо-Запад</v>
          </cell>
          <cell r="H642" t="str">
            <v>Северо-Запад 3</v>
          </cell>
          <cell r="I642" t="str">
            <v>Кластер Северо-Запад 05 Тосно</v>
          </cell>
          <cell r="J642" t="str">
            <v>г. Санкт-Петербург</v>
          </cell>
          <cell r="K642" t="str">
            <v>29.06.2010</v>
          </cell>
          <cell r="L642" t="str">
            <v>190000</v>
          </cell>
          <cell r="M642" t="str">
            <v>г.Санкт-Петербург, п.Шушары</v>
          </cell>
          <cell r="N642" t="str">
            <v>г.Санкт-Петербург, п.Шушары, Ленсоветовский тер, 11</v>
          </cell>
          <cell r="O642" t="str">
            <v>Аренда</v>
          </cell>
        </row>
        <row r="643">
          <cell r="A643" t="str">
            <v>6062</v>
          </cell>
          <cell r="B643" t="str">
            <v>799 Пятерочка</v>
          </cell>
          <cell r="C643" t="str">
            <v>799</v>
          </cell>
          <cell r="D643" t="str">
            <v>X500/13SZ6062</v>
          </cell>
          <cell r="E643" t="str">
            <v>13SZ6062</v>
          </cell>
          <cell r="F643" t="str">
            <v>ТС Пятерочка</v>
          </cell>
          <cell r="G643" t="str">
            <v>Северо-Запад</v>
          </cell>
          <cell r="H643" t="str">
            <v>Северо-Запад 3</v>
          </cell>
          <cell r="I643" t="str">
            <v>Кластер Северо-Запад 13 СПБ Юго-Запад</v>
          </cell>
          <cell r="J643" t="str">
            <v>г. Санкт-Петербург</v>
          </cell>
          <cell r="K643" t="str">
            <v>01.12.2009</v>
          </cell>
          <cell r="L643" t="str">
            <v>192239</v>
          </cell>
          <cell r="M643" t="str">
            <v>г.Санкт-Петербург</v>
          </cell>
          <cell r="N643" t="str">
            <v>г.Санкт-Петербург, Славы пр-т, 15 л.А</v>
          </cell>
          <cell r="O643" t="str">
            <v>Собственность</v>
          </cell>
        </row>
        <row r="644">
          <cell r="A644" t="str">
            <v>6086</v>
          </cell>
          <cell r="B644" t="str">
            <v>№ 439, Авиаконструкторов ул.,</v>
          </cell>
          <cell r="C644" t="str">
            <v>439</v>
          </cell>
          <cell r="D644" t="str">
            <v>X500/13SZ6086</v>
          </cell>
          <cell r="E644" t="str">
            <v>13SZ6086</v>
          </cell>
          <cell r="F644" t="str">
            <v>ТС Пятерочка</v>
          </cell>
          <cell r="G644" t="str">
            <v>Северо-Запад</v>
          </cell>
          <cell r="H644" t="str">
            <v>Северо-Запад 3</v>
          </cell>
          <cell r="I644" t="str">
            <v>Кластер Северо-Запад 14 СПБ-Центр</v>
          </cell>
          <cell r="J644" t="str">
            <v>г. Санкт-Петербург</v>
          </cell>
          <cell r="K644" t="str">
            <v>13.03.2009</v>
          </cell>
          <cell r="L644" t="str">
            <v>197373</v>
          </cell>
          <cell r="M644" t="str">
            <v>г.Санкт-Петербург</v>
          </cell>
          <cell r="N644" t="str">
            <v>г.Санкт-Петербург, Авиаконструкторов ул., 32</v>
          </cell>
          <cell r="O644" t="str">
            <v>Собственность</v>
          </cell>
        </row>
        <row r="645">
          <cell r="A645" t="str">
            <v>6098</v>
          </cell>
          <cell r="B645" t="str">
            <v>706-Пятерочка</v>
          </cell>
          <cell r="C645" t="str">
            <v>706</v>
          </cell>
          <cell r="D645" t="str">
            <v>X500/13SZ6098</v>
          </cell>
          <cell r="E645" t="str">
            <v>13SZ6098</v>
          </cell>
          <cell r="F645" t="str">
            <v>ТС Пятерочка</v>
          </cell>
          <cell r="G645" t="str">
            <v>Северо-Запад</v>
          </cell>
          <cell r="H645" t="str">
            <v>Северо-Запад 1</v>
          </cell>
          <cell r="I645" t="str">
            <v>Кластер Северо-Запад 01 ЛО Волхов-Тихвин</v>
          </cell>
          <cell r="J645" t="str">
            <v>Ленинградская обл.</v>
          </cell>
          <cell r="K645" t="str">
            <v>17.06.2010</v>
          </cell>
          <cell r="L645" t="str">
            <v>187700</v>
          </cell>
          <cell r="M645" t="str">
            <v>г.Лодейное Поле</v>
          </cell>
          <cell r="N645" t="str">
            <v>г.Лодейное Поле, Урицкого ул., 10</v>
          </cell>
          <cell r="O645" t="str">
            <v>Аренда</v>
          </cell>
        </row>
        <row r="646">
          <cell r="A646" t="str">
            <v>6115</v>
          </cell>
          <cell r="B646" t="str">
            <v>605-Пятерочка</v>
          </cell>
          <cell r="C646" t="str">
            <v>605</v>
          </cell>
          <cell r="D646" t="str">
            <v>X500/13SZ6115</v>
          </cell>
          <cell r="E646" t="str">
            <v>13SZ6115</v>
          </cell>
          <cell r="F646" t="str">
            <v>ТС Пятерочка</v>
          </cell>
          <cell r="G646" t="str">
            <v>Северо-Запад</v>
          </cell>
          <cell r="H646" t="str">
            <v>Северо-Запад 2</v>
          </cell>
          <cell r="I646" t="str">
            <v>Кластер Северо-Запад 04 Новгород</v>
          </cell>
          <cell r="J646" t="str">
            <v>Новгородская обл.</v>
          </cell>
          <cell r="K646" t="str">
            <v>28.05.2010</v>
          </cell>
          <cell r="L646" t="str">
            <v>174211</v>
          </cell>
          <cell r="M646" t="str">
            <v>г.Чудово</v>
          </cell>
          <cell r="N646" t="str">
            <v>г.Чудово, Восстания ул., 29</v>
          </cell>
          <cell r="O646" t="str">
            <v>Аренда</v>
          </cell>
        </row>
        <row r="647">
          <cell r="A647" t="str">
            <v>6142</v>
          </cell>
          <cell r="B647" t="str">
            <v>792-Пятерочка</v>
          </cell>
          <cell r="C647" t="str">
            <v>792</v>
          </cell>
          <cell r="D647" t="str">
            <v>X500/13SZ6142</v>
          </cell>
          <cell r="E647" t="str">
            <v>13SZ6142</v>
          </cell>
          <cell r="F647" t="str">
            <v>ТС Пятерочка</v>
          </cell>
          <cell r="G647" t="str">
            <v>Северо-Запад</v>
          </cell>
          <cell r="H647" t="str">
            <v>Северо-Запад 2</v>
          </cell>
          <cell r="I647" t="str">
            <v>Кластер Северо-Запад 02 ЛО-Гатчина</v>
          </cell>
          <cell r="J647" t="str">
            <v>Ленинградская обл.</v>
          </cell>
          <cell r="K647" t="str">
            <v>10.06.2010</v>
          </cell>
          <cell r="L647" t="str">
            <v>188410</v>
          </cell>
          <cell r="M647" t="str">
            <v>г.Волосово</v>
          </cell>
          <cell r="N647" t="str">
            <v>г.Волосово, Восстания ул., 17</v>
          </cell>
          <cell r="O647" t="str">
            <v>Аренда</v>
          </cell>
        </row>
        <row r="648">
          <cell r="A648" t="str">
            <v>6154</v>
          </cell>
          <cell r="B648" t="str">
            <v>791-Пятерочка</v>
          </cell>
          <cell r="C648" t="str">
            <v>791</v>
          </cell>
          <cell r="D648" t="str">
            <v>X500/13SZ6154</v>
          </cell>
          <cell r="E648" t="str">
            <v>13SZ6154</v>
          </cell>
          <cell r="F648" t="str">
            <v>ТС Пятерочка</v>
          </cell>
          <cell r="G648" t="str">
            <v>Северо-Запад</v>
          </cell>
          <cell r="H648" t="str">
            <v>Северо-Запад 2</v>
          </cell>
          <cell r="I648" t="str">
            <v>Кластер Северо-Запад 03 Псков</v>
          </cell>
          <cell r="J648" t="str">
            <v>Псковская обл.</v>
          </cell>
          <cell r="K648" t="str">
            <v>29.06.2010</v>
          </cell>
          <cell r="L648" t="str">
            <v>180016</v>
          </cell>
          <cell r="M648" t="str">
            <v>г.Псков</v>
          </cell>
          <cell r="N648" t="str">
            <v>г.Псков, Рижский пр-кт, 49 п.1006</v>
          </cell>
          <cell r="O648" t="str">
            <v>Аренда</v>
          </cell>
        </row>
        <row r="649">
          <cell r="A649" t="str">
            <v>6172</v>
          </cell>
          <cell r="B649" t="str">
            <v>600-Пятерочка</v>
          </cell>
          <cell r="C649" t="str">
            <v>600</v>
          </cell>
          <cell r="D649" t="str">
            <v>X500/13SZ6172</v>
          </cell>
          <cell r="E649" t="str">
            <v>13SZ6172</v>
          </cell>
          <cell r="F649" t="str">
            <v>ТС Пятерочка</v>
          </cell>
          <cell r="G649" t="str">
            <v>Северо-Запад</v>
          </cell>
          <cell r="H649" t="str">
            <v>Северо-Запад 1</v>
          </cell>
          <cell r="I649" t="str">
            <v>Кластер Северо-Запад 01 ЛО Волхов-Тихвин</v>
          </cell>
          <cell r="J649" t="str">
            <v>Ленинградская обл.</v>
          </cell>
          <cell r="K649" t="str">
            <v>31.05.2010</v>
          </cell>
          <cell r="L649" t="str">
            <v>187450</v>
          </cell>
          <cell r="M649" t="str">
            <v>г.Новая Ладога</v>
          </cell>
          <cell r="N649" t="str">
            <v>г.Новая Ладога, мкр. В, 2</v>
          </cell>
          <cell r="O649" t="str">
            <v>Аренда</v>
          </cell>
        </row>
        <row r="650">
          <cell r="A650" t="str">
            <v>6186</v>
          </cell>
          <cell r="B650" t="str">
            <v>795-Пятерочка</v>
          </cell>
          <cell r="C650" t="str">
            <v>795</v>
          </cell>
          <cell r="D650" t="str">
            <v>X500/13SZ6186</v>
          </cell>
          <cell r="E650" t="str">
            <v>13SZ6186</v>
          </cell>
          <cell r="F650" t="str">
            <v>ТС Пятерочка</v>
          </cell>
          <cell r="G650" t="str">
            <v>Северо-Запад</v>
          </cell>
          <cell r="H650" t="str">
            <v>Северо-Запад 1</v>
          </cell>
          <cell r="I650" t="str">
            <v>Кластер Северо-Запад 12 СПБ-ЛО-Всеволожс</v>
          </cell>
          <cell r="J650" t="str">
            <v>Ленинградская обл.</v>
          </cell>
          <cell r="K650" t="str">
            <v>20.07.2010</v>
          </cell>
          <cell r="L650" t="str">
            <v>188671</v>
          </cell>
          <cell r="M650" t="str">
            <v>гп.Рахья</v>
          </cell>
          <cell r="N650" t="str">
            <v>гп.Рахья, Ленинградское ш., 23 А</v>
          </cell>
          <cell r="O650" t="str">
            <v>Аренда</v>
          </cell>
        </row>
        <row r="651">
          <cell r="A651" t="str">
            <v>6199</v>
          </cell>
          <cell r="B651" t="str">
            <v>794-Пятерочка</v>
          </cell>
          <cell r="C651" t="str">
            <v>794</v>
          </cell>
          <cell r="D651" t="str">
            <v>X500/13SZ6199</v>
          </cell>
          <cell r="E651" t="str">
            <v>13SZ6199</v>
          </cell>
          <cell r="F651" t="str">
            <v>ТС Пятерочка</v>
          </cell>
          <cell r="G651" t="str">
            <v>Северо-Запад</v>
          </cell>
          <cell r="H651" t="str">
            <v>Северо-Запад 2</v>
          </cell>
          <cell r="I651" t="str">
            <v>Кластер Северо-Запад 03 Псков</v>
          </cell>
          <cell r="J651" t="str">
            <v>Псковская обл.</v>
          </cell>
          <cell r="K651" t="str">
            <v>03.08.2010</v>
          </cell>
          <cell r="L651" t="str">
            <v>180021</v>
          </cell>
          <cell r="M651" t="str">
            <v>г.Псков</v>
          </cell>
          <cell r="N651" t="str">
            <v>г.Псков, Инженерная ул., 16 п.1009</v>
          </cell>
          <cell r="O651" t="str">
            <v>Аренда</v>
          </cell>
        </row>
        <row r="652">
          <cell r="A652" t="str">
            <v>6244</v>
          </cell>
          <cell r="B652" t="str">
            <v>771-Пятерочка</v>
          </cell>
          <cell r="C652" t="str">
            <v>771</v>
          </cell>
          <cell r="D652" t="str">
            <v>X500/13SZ6244</v>
          </cell>
          <cell r="E652" t="str">
            <v>13SZ6244</v>
          </cell>
          <cell r="F652" t="str">
            <v>ТС Пятерочка</v>
          </cell>
          <cell r="G652" t="str">
            <v>Северо-Запад</v>
          </cell>
          <cell r="H652" t="str">
            <v>Северо-Запад 2</v>
          </cell>
          <cell r="I652" t="str">
            <v>Кластер Северо-Запад 03 Псков</v>
          </cell>
          <cell r="J652" t="str">
            <v>Псковская обл.</v>
          </cell>
          <cell r="K652" t="str">
            <v>24.08.2010</v>
          </cell>
          <cell r="L652" t="str">
            <v>180019</v>
          </cell>
          <cell r="M652" t="str">
            <v>г.Псков</v>
          </cell>
          <cell r="N652" t="str">
            <v>г.Псков, Новоселов ул., 7</v>
          </cell>
          <cell r="O652" t="str">
            <v>Аренда</v>
          </cell>
        </row>
        <row r="653">
          <cell r="A653" t="str">
            <v>6245</v>
          </cell>
          <cell r="B653" t="str">
            <v>773-Пятерочка</v>
          </cell>
          <cell r="C653" t="str">
            <v>773</v>
          </cell>
          <cell r="D653" t="str">
            <v>X500/13SZ6245</v>
          </cell>
          <cell r="E653" t="str">
            <v>13SZ6245</v>
          </cell>
          <cell r="F653" t="str">
            <v>ТС Пятерочка</v>
          </cell>
          <cell r="G653" t="str">
            <v>Северо-Запад</v>
          </cell>
          <cell r="H653" t="str">
            <v>Северо-Запад 1</v>
          </cell>
          <cell r="I653" t="str">
            <v>Кластер Северо-Запад 01 ЛО Волхов-Тихвин</v>
          </cell>
          <cell r="J653" t="str">
            <v>Ленинградская обл.</v>
          </cell>
          <cell r="K653" t="str">
            <v>31.08.2010</v>
          </cell>
          <cell r="L653" t="str">
            <v>187110</v>
          </cell>
          <cell r="M653" t="str">
            <v>гп.Киришское</v>
          </cell>
          <cell r="N653" t="str">
            <v>гп.Киришское, Нефтехимиков ул., лит.А</v>
          </cell>
          <cell r="O653" t="str">
            <v>Аренда</v>
          </cell>
        </row>
        <row r="654">
          <cell r="A654" t="str">
            <v>6255</v>
          </cell>
          <cell r="B654" t="str">
            <v>775-Пятерочка</v>
          </cell>
          <cell r="C654" t="str">
            <v>775</v>
          </cell>
          <cell r="D654" t="str">
            <v>X500/13SZ6255</v>
          </cell>
          <cell r="E654" t="str">
            <v>13SZ6255</v>
          </cell>
          <cell r="F654" t="str">
            <v>ТС Пятерочка</v>
          </cell>
          <cell r="G654" t="str">
            <v>Северо-Запад</v>
          </cell>
          <cell r="H654" t="str">
            <v>Северо-Запад 1</v>
          </cell>
          <cell r="I654" t="str">
            <v>Кластер Северо-Запад 01 ЛО Волхов-Тихвин</v>
          </cell>
          <cell r="J654" t="str">
            <v>Ленинградская обл.</v>
          </cell>
          <cell r="K654" t="str">
            <v>20.08.2010</v>
          </cell>
          <cell r="L654" t="str">
            <v>187460</v>
          </cell>
          <cell r="M654" t="str">
            <v>с.Паша</v>
          </cell>
          <cell r="N654" t="str">
            <v>с.Паша, Юбилейная ул., 5 А</v>
          </cell>
          <cell r="O654" t="str">
            <v>Аренда</v>
          </cell>
        </row>
        <row r="655">
          <cell r="A655" t="str">
            <v>6274</v>
          </cell>
          <cell r="B655" t="str">
            <v>777-Пятерочка+</v>
          </cell>
          <cell r="C655" t="str">
            <v>777</v>
          </cell>
          <cell r="D655" t="str">
            <v>X500/13SZ6274</v>
          </cell>
          <cell r="E655" t="str">
            <v>13SZ6274</v>
          </cell>
          <cell r="F655" t="str">
            <v>ТС Пятерочка</v>
          </cell>
          <cell r="G655" t="str">
            <v>Северо-Запад</v>
          </cell>
          <cell r="H655" t="str">
            <v>Северо-Запад 2</v>
          </cell>
          <cell r="I655" t="str">
            <v>Кластер Северо-Запад 02 ЛО-Гатчина</v>
          </cell>
          <cell r="J655" t="str">
            <v>Ленинградская обл.</v>
          </cell>
          <cell r="K655" t="str">
            <v>31.08.2010</v>
          </cell>
          <cell r="L655" t="str">
            <v>188361</v>
          </cell>
          <cell r="M655" t="str">
            <v>п.Новый Свет, Пригородная волость</v>
          </cell>
          <cell r="N655" t="str">
            <v>п.Новый Свет, Пригородная волость4 А</v>
          </cell>
          <cell r="O655" t="str">
            <v>Аренда</v>
          </cell>
        </row>
        <row r="656">
          <cell r="A656" t="str">
            <v>6329</v>
          </cell>
          <cell r="B656" t="str">
            <v>621-Пятерочка</v>
          </cell>
          <cell r="C656" t="str">
            <v>621</v>
          </cell>
          <cell r="D656" t="str">
            <v>X500/13SZ6329</v>
          </cell>
          <cell r="E656" t="str">
            <v>13SZ6329</v>
          </cell>
          <cell r="F656" t="str">
            <v>ТС Пятерочка</v>
          </cell>
          <cell r="G656" t="str">
            <v>Северо-Запад</v>
          </cell>
          <cell r="H656" t="str">
            <v>Северо-Запад 1</v>
          </cell>
          <cell r="I656" t="str">
            <v>Кластер Северо-Запад 12 СПБ-ЛО-Всеволожс</v>
          </cell>
          <cell r="J656" t="str">
            <v>Ленинградская обл.</v>
          </cell>
          <cell r="K656" t="str">
            <v>08.12.2010</v>
          </cell>
          <cell r="L656" t="str">
            <v>188664</v>
          </cell>
          <cell r="M656" t="str">
            <v>гп.Токсово</v>
          </cell>
          <cell r="N656" t="str">
            <v>гп.Токсово, Привокзальная, 16 А</v>
          </cell>
          <cell r="O656" t="str">
            <v>Аренда</v>
          </cell>
        </row>
        <row r="657">
          <cell r="A657" t="str">
            <v>6330</v>
          </cell>
          <cell r="B657" t="str">
            <v>692-Пятерочка</v>
          </cell>
          <cell r="C657" t="str">
            <v>692</v>
          </cell>
          <cell r="D657" t="str">
            <v>X500/13SZ6330</v>
          </cell>
          <cell r="E657" t="str">
            <v>13SZ6330</v>
          </cell>
          <cell r="F657" t="str">
            <v>ТС Пятерочка</v>
          </cell>
          <cell r="G657" t="str">
            <v>Северо-Запад</v>
          </cell>
          <cell r="H657" t="str">
            <v>Северо-Запад 1</v>
          </cell>
          <cell r="I657" t="str">
            <v>Кластер Северо-Запад 18 Кировск</v>
          </cell>
          <cell r="J657" t="str">
            <v>Ленинградская обл.</v>
          </cell>
          <cell r="K657" t="str">
            <v>09.09.2010</v>
          </cell>
          <cell r="L657" t="str">
            <v>188684</v>
          </cell>
          <cell r="M657" t="str">
            <v>гп.Дубровка</v>
          </cell>
          <cell r="N657" t="str">
            <v>гп.Дубровка, Томилина ул., 7</v>
          </cell>
          <cell r="O657" t="str">
            <v>Собственность</v>
          </cell>
        </row>
        <row r="658">
          <cell r="A658" t="str">
            <v>6332</v>
          </cell>
          <cell r="B658" t="str">
            <v>793-Пятерочка</v>
          </cell>
          <cell r="C658" t="str">
            <v>793</v>
          </cell>
          <cell r="D658" t="str">
            <v>X500/13SZ6332</v>
          </cell>
          <cell r="E658" t="str">
            <v>13SZ6332</v>
          </cell>
          <cell r="F658" t="str">
            <v>ТС Пятерочка</v>
          </cell>
          <cell r="G658" t="str">
            <v>Северо-Запад</v>
          </cell>
          <cell r="H658" t="str">
            <v>Северо-Запад 2</v>
          </cell>
          <cell r="I658" t="str">
            <v>Кластер Северо-Запад 03 Псков</v>
          </cell>
          <cell r="J658" t="str">
            <v>Псковская обл.</v>
          </cell>
          <cell r="K658" t="str">
            <v>24.08.2010</v>
          </cell>
          <cell r="L658" t="str">
            <v>180559</v>
          </cell>
          <cell r="M658" t="str">
            <v>с/п Завеличенская в-сть,д.Родина</v>
          </cell>
          <cell r="N658" t="str">
            <v>с/п Завеличенская в-сть,д.Родина, Владимирская, 1 п.1005</v>
          </cell>
          <cell r="O658" t="str">
            <v>Аренда</v>
          </cell>
        </row>
        <row r="659">
          <cell r="A659" t="str">
            <v>6336</v>
          </cell>
          <cell r="B659" t="str">
            <v>778-Пятерочка</v>
          </cell>
          <cell r="C659" t="str">
            <v>778</v>
          </cell>
          <cell r="D659" t="str">
            <v>X500/13SZ6336</v>
          </cell>
          <cell r="E659" t="str">
            <v>13SZ6336</v>
          </cell>
          <cell r="F659" t="str">
            <v>ТС Пятерочка</v>
          </cell>
          <cell r="G659" t="str">
            <v>Северо-Запад</v>
          </cell>
          <cell r="H659" t="str">
            <v>Северо-Запад 1</v>
          </cell>
          <cell r="I659" t="str">
            <v>Кластер Северо-Запад 01 ЛО Волхов-Тихвин</v>
          </cell>
          <cell r="J659" t="str">
            <v>Ленинградская обл.</v>
          </cell>
          <cell r="K659" t="str">
            <v>21.09.2010</v>
          </cell>
          <cell r="L659" t="str">
            <v>187780</v>
          </cell>
          <cell r="M659" t="str">
            <v>г.Подпорожье</v>
          </cell>
          <cell r="N659" t="str">
            <v>г.Подпорожье, Красноармейская ул., 8</v>
          </cell>
          <cell r="O659" t="str">
            <v>Аренда</v>
          </cell>
        </row>
        <row r="660">
          <cell r="A660" t="str">
            <v>6378</v>
          </cell>
          <cell r="B660" t="str">
            <v>284-Пятерочка</v>
          </cell>
          <cell r="C660" t="str">
            <v>284</v>
          </cell>
          <cell r="D660" t="str">
            <v>X500/13SZ6378</v>
          </cell>
          <cell r="E660" t="str">
            <v>13SZ6378</v>
          </cell>
          <cell r="F660" t="str">
            <v>ТС Пятерочка</v>
          </cell>
          <cell r="G660" t="str">
            <v>Северо-Запад</v>
          </cell>
          <cell r="H660" t="str">
            <v>Северо-Запад 1</v>
          </cell>
          <cell r="I660" t="str">
            <v>Кластер Северо-Запад 18 Кировск</v>
          </cell>
          <cell r="J660" t="str">
            <v>Ленинградская обл.</v>
          </cell>
          <cell r="K660" t="str">
            <v>26.10.2010</v>
          </cell>
          <cell r="L660" t="str">
            <v>187300</v>
          </cell>
          <cell r="M660" t="str">
            <v>гп.Мга</v>
          </cell>
          <cell r="N660" t="str">
            <v>гп.Мга, Железнодорожная ул., 30</v>
          </cell>
          <cell r="O660" t="str">
            <v>Собственность</v>
          </cell>
        </row>
        <row r="661">
          <cell r="A661" t="str">
            <v>6381</v>
          </cell>
          <cell r="B661" t="str">
            <v>784-Пятерочка</v>
          </cell>
          <cell r="C661" t="str">
            <v>784</v>
          </cell>
          <cell r="D661" t="str">
            <v>X500/13SZ6381</v>
          </cell>
          <cell r="E661" t="str">
            <v>13SZ6381</v>
          </cell>
          <cell r="F661" t="str">
            <v>ТС Пятерочка</v>
          </cell>
          <cell r="G661" t="str">
            <v>Северо-Запад</v>
          </cell>
          <cell r="H661" t="str">
            <v>Северо-Запад 3</v>
          </cell>
          <cell r="I661" t="str">
            <v>Кластер Северо-Запад 05 Тосно</v>
          </cell>
          <cell r="J661" t="str">
            <v>Ленинградская обл.</v>
          </cell>
          <cell r="K661" t="str">
            <v>06.10.2010</v>
          </cell>
          <cell r="L661" t="str">
            <v>187029</v>
          </cell>
          <cell r="M661" t="str">
            <v>д. Нурма</v>
          </cell>
          <cell r="N661" t="str">
            <v>д. Нурма12</v>
          </cell>
          <cell r="O661" t="str">
            <v>Аренда</v>
          </cell>
        </row>
        <row r="662">
          <cell r="A662" t="str">
            <v>6390</v>
          </cell>
          <cell r="B662" t="str">
            <v>931-Пятерочка</v>
          </cell>
          <cell r="C662" t="str">
            <v>931</v>
          </cell>
          <cell r="D662" t="str">
            <v>X500/13SZ6390</v>
          </cell>
          <cell r="E662" t="str">
            <v>13SZ6390</v>
          </cell>
          <cell r="F662" t="str">
            <v>ТС Пятерочка</v>
          </cell>
          <cell r="G662" t="str">
            <v>Северо-Запад</v>
          </cell>
          <cell r="H662" t="str">
            <v>Северо-Запад 1</v>
          </cell>
          <cell r="I662" t="str">
            <v>Кластер Северо-Запад 12 СПБ-ЛО-Всеволожс</v>
          </cell>
          <cell r="J662" t="str">
            <v>Ленинградская обл.</v>
          </cell>
          <cell r="K662" t="str">
            <v>05.10.2010</v>
          </cell>
          <cell r="L662" t="str">
            <v>188643</v>
          </cell>
          <cell r="M662" t="str">
            <v>г.Всеволожск</v>
          </cell>
          <cell r="N662" t="str">
            <v>г.Всеволожск, Октябрьский пр-кт, 77</v>
          </cell>
          <cell r="O662" t="str">
            <v>Аренда</v>
          </cell>
        </row>
        <row r="663">
          <cell r="A663" t="str">
            <v>6398</v>
          </cell>
          <cell r="B663" t="str">
            <v>779-Пятерочка</v>
          </cell>
          <cell r="C663" t="str">
            <v>779</v>
          </cell>
          <cell r="D663" t="str">
            <v>X500/13SZ6398</v>
          </cell>
          <cell r="E663" t="str">
            <v>13SZ6398</v>
          </cell>
          <cell r="F663" t="str">
            <v>ТС Пятерочка</v>
          </cell>
          <cell r="G663" t="str">
            <v>Северо-Запад</v>
          </cell>
          <cell r="H663" t="str">
            <v>Северо-Запад 2</v>
          </cell>
          <cell r="I663" t="str">
            <v>Кластер Северо-Запад 04 Новгород</v>
          </cell>
          <cell r="J663" t="str">
            <v>Новгородская обл.</v>
          </cell>
          <cell r="K663" t="str">
            <v>26.10.2010</v>
          </cell>
          <cell r="L663" t="str">
            <v>174260</v>
          </cell>
          <cell r="M663" t="str">
            <v>г.Малая Вишера</v>
          </cell>
          <cell r="N663" t="str">
            <v>г.Малая Вишера, Революции ул., 51</v>
          </cell>
          <cell r="O663" t="str">
            <v>Аренда</v>
          </cell>
        </row>
        <row r="664">
          <cell r="A664" t="str">
            <v>6428</v>
          </cell>
          <cell r="B664" t="str">
            <v>787-Пятерочка</v>
          </cell>
          <cell r="C664" t="str">
            <v>787</v>
          </cell>
          <cell r="D664" t="str">
            <v>X500/13SZ6428</v>
          </cell>
          <cell r="E664" t="str">
            <v>13SZ6428</v>
          </cell>
          <cell r="F664" t="str">
            <v>ТС Пятерочка</v>
          </cell>
          <cell r="G664" t="str">
            <v>Северо-Запад</v>
          </cell>
          <cell r="H664" t="str">
            <v>Северо-Запад 2</v>
          </cell>
          <cell r="I664" t="str">
            <v>Кластер Северо-Запад 03 Псков</v>
          </cell>
          <cell r="J664" t="str">
            <v>Псковская обл.</v>
          </cell>
          <cell r="K664" t="str">
            <v>19.10.2010</v>
          </cell>
          <cell r="L664" t="str">
            <v>181350</v>
          </cell>
          <cell r="M664" t="str">
            <v>г.Остров</v>
          </cell>
          <cell r="N664" t="str">
            <v>г.Остров, Спартака ул., д.11</v>
          </cell>
          <cell r="O664" t="str">
            <v>Аренда</v>
          </cell>
        </row>
        <row r="665">
          <cell r="A665" t="str">
            <v>6432</v>
          </cell>
          <cell r="B665" t="str">
            <v>785-Пятерочка</v>
          </cell>
          <cell r="C665" t="str">
            <v>785</v>
          </cell>
          <cell r="D665" t="str">
            <v>X500/13SZ6432</v>
          </cell>
          <cell r="E665" t="str">
            <v>13SZ6432</v>
          </cell>
          <cell r="F665" t="str">
            <v>ТС Пятерочка</v>
          </cell>
          <cell r="G665" t="str">
            <v>Северо-Запад</v>
          </cell>
          <cell r="H665" t="str">
            <v>Северо-Запад 3</v>
          </cell>
          <cell r="I665" t="str">
            <v>Кластер Северо-Запад 10 СПБ-ЛО-Петергоф</v>
          </cell>
          <cell r="J665" t="str">
            <v>Ленинградская обл.</v>
          </cell>
          <cell r="K665" t="str">
            <v>30.09.2010</v>
          </cell>
          <cell r="L665" t="str">
            <v>188515</v>
          </cell>
          <cell r="M665" t="str">
            <v>д.Кипень</v>
          </cell>
          <cell r="N665" t="str">
            <v>д.Кипень, Ропшинское шоссе, 2 5</v>
          </cell>
          <cell r="O665" t="str">
            <v>Аренда</v>
          </cell>
        </row>
        <row r="666">
          <cell r="A666" t="str">
            <v>6433</v>
          </cell>
          <cell r="B666" t="str">
            <v>783-Пятерочка</v>
          </cell>
          <cell r="C666" t="str">
            <v>783</v>
          </cell>
          <cell r="D666" t="str">
            <v>X500/13SZ6433</v>
          </cell>
          <cell r="E666" t="str">
            <v>13SZ6433</v>
          </cell>
          <cell r="F666" t="str">
            <v>ТС Пятерочка</v>
          </cell>
          <cell r="G666" t="str">
            <v>Северо-Запад</v>
          </cell>
          <cell r="H666" t="str">
            <v>Северо-Запад 1</v>
          </cell>
          <cell r="I666" t="str">
            <v>Кластер Северо-Запад 18 Кировск</v>
          </cell>
          <cell r="J666" t="str">
            <v>Ленинградская обл.</v>
          </cell>
          <cell r="K666" t="str">
            <v>30.09.2010</v>
          </cell>
          <cell r="L666" t="str">
            <v>187326</v>
          </cell>
          <cell r="M666" t="str">
            <v>гп.Приладожский</v>
          </cell>
          <cell r="N666" t="str">
            <v>гп.Приладожский23 А</v>
          </cell>
          <cell r="O666" t="str">
            <v>Аренда</v>
          </cell>
        </row>
        <row r="667">
          <cell r="A667" t="str">
            <v>6434</v>
          </cell>
          <cell r="B667" t="str">
            <v>786-Пятерочка</v>
          </cell>
          <cell r="C667" t="str">
            <v>786</v>
          </cell>
          <cell r="D667" t="str">
            <v>X500/13SZ6434</v>
          </cell>
          <cell r="E667" t="str">
            <v>13SZ6434</v>
          </cell>
          <cell r="F667" t="str">
            <v>ТС Пятерочка</v>
          </cell>
          <cell r="G667" t="str">
            <v>Северо-Запад</v>
          </cell>
          <cell r="H667" t="str">
            <v>Северо-Запад 3</v>
          </cell>
          <cell r="I667" t="str">
            <v>Кластер Северо-Запад 05 Тосно</v>
          </cell>
          <cell r="J667" t="str">
            <v>Ленинградская обл.</v>
          </cell>
          <cell r="K667" t="str">
            <v>29.10.2010</v>
          </cell>
          <cell r="L667" t="str">
            <v>187021</v>
          </cell>
          <cell r="M667" t="str">
            <v>д.Федоровское</v>
          </cell>
          <cell r="N667" t="str">
            <v>д.Федоровское, Шоссейная ул., 1</v>
          </cell>
          <cell r="O667" t="str">
            <v>Аренда</v>
          </cell>
        </row>
        <row r="668">
          <cell r="A668" t="str">
            <v>6450</v>
          </cell>
          <cell r="B668" t="str">
            <v>475-Пятерочка</v>
          </cell>
          <cell r="C668" t="str">
            <v>475</v>
          </cell>
          <cell r="D668" t="str">
            <v>X500/13CT6450</v>
          </cell>
          <cell r="E668" t="str">
            <v>13CT6450</v>
          </cell>
          <cell r="F668" t="str">
            <v>ТС Пятерочка</v>
          </cell>
          <cell r="G668" t="str">
            <v>Северо-Запад</v>
          </cell>
          <cell r="H668" t="str">
            <v>Северо-Запад 2</v>
          </cell>
          <cell r="I668" t="str">
            <v>Кластер Северо-Запад 08 Тверь-Восток</v>
          </cell>
          <cell r="J668" t="str">
            <v>Тверская обл.</v>
          </cell>
          <cell r="K668" t="str">
            <v>31.12.2007</v>
          </cell>
          <cell r="L668" t="str">
            <v>171255</v>
          </cell>
          <cell r="M668" t="str">
            <v>г.Конаково</v>
          </cell>
          <cell r="N668" t="str">
            <v>г.Конаково, Ленина пр-т, 16</v>
          </cell>
          <cell r="O668" t="str">
            <v>Аренда</v>
          </cell>
        </row>
        <row r="669">
          <cell r="A669" t="str">
            <v>6472</v>
          </cell>
          <cell r="B669" t="str">
            <v>412-Пятерочка</v>
          </cell>
          <cell r="C669" t="str">
            <v>412</v>
          </cell>
          <cell r="D669" t="str">
            <v>X500/13SZ6472</v>
          </cell>
          <cell r="E669" t="str">
            <v>13SZ6472</v>
          </cell>
          <cell r="F669" t="str">
            <v>ТС Пятерочка</v>
          </cell>
          <cell r="G669" t="str">
            <v>Северо-Запад</v>
          </cell>
          <cell r="H669" t="str">
            <v>Северо-Запад 1</v>
          </cell>
          <cell r="I669" t="str">
            <v>Кластер Северо-Запад 18 Кировск</v>
          </cell>
          <cell r="J669" t="str">
            <v>Ленинградская обл.</v>
          </cell>
          <cell r="K669" t="str">
            <v>03.11.2010</v>
          </cell>
          <cell r="L669" t="str">
            <v>187320</v>
          </cell>
          <cell r="M669" t="str">
            <v>г.Шлиссельбург</v>
          </cell>
          <cell r="N669" t="str">
            <v>г.Шлиссельбург, Малоневский канал ул., 12 А</v>
          </cell>
          <cell r="O669" t="str">
            <v>Аренда</v>
          </cell>
        </row>
        <row r="670">
          <cell r="A670" t="str">
            <v>6474</v>
          </cell>
          <cell r="B670" t="str">
            <v>709-Пятерочка</v>
          </cell>
          <cell r="C670" t="str">
            <v>709</v>
          </cell>
          <cell r="D670" t="str">
            <v>X500/13SZ6474</v>
          </cell>
          <cell r="E670" t="str">
            <v>13SZ6474</v>
          </cell>
          <cell r="F670" t="str">
            <v>ТС Пятерочка</v>
          </cell>
          <cell r="G670" t="str">
            <v>Северо-Запад</v>
          </cell>
          <cell r="H670" t="str">
            <v>Северо-Запад 3</v>
          </cell>
          <cell r="I670" t="str">
            <v>Кластер Северо-Запад 10 СПБ-ЛО-Петергоф</v>
          </cell>
          <cell r="J670" t="str">
            <v>Ленинградская обл.</v>
          </cell>
          <cell r="K670" t="str">
            <v>10.11.2010</v>
          </cell>
          <cell r="L670" t="str">
            <v>188508</v>
          </cell>
          <cell r="M670" t="str">
            <v>д.Малое Карлино</v>
          </cell>
          <cell r="N670" t="str">
            <v>д.Малое Карлино, Квартал 13, уч.3</v>
          </cell>
          <cell r="O670" t="str">
            <v>Аренда</v>
          </cell>
        </row>
        <row r="671">
          <cell r="A671" t="str">
            <v>6475</v>
          </cell>
          <cell r="B671" t="str">
            <v>789-Пятерочка</v>
          </cell>
          <cell r="C671" t="str">
            <v>789</v>
          </cell>
          <cell r="D671" t="str">
            <v>X500/13SZ6475</v>
          </cell>
          <cell r="E671" t="str">
            <v>13SZ6475</v>
          </cell>
          <cell r="F671" t="str">
            <v>ТС Пятерочка</v>
          </cell>
          <cell r="G671" t="str">
            <v>Северо-Запад</v>
          </cell>
          <cell r="H671" t="str">
            <v>Северо-Запад 3</v>
          </cell>
          <cell r="I671" t="str">
            <v>Кластер Северо-Запад 11 СПБ-ЛО-Выборг</v>
          </cell>
          <cell r="J671" t="str">
            <v>Ленинградская обл.</v>
          </cell>
          <cell r="K671" t="str">
            <v>29.10.2010</v>
          </cell>
          <cell r="L671" t="str">
            <v>188861</v>
          </cell>
          <cell r="M671" t="str">
            <v>п.Кирпичное</v>
          </cell>
          <cell r="N671" t="str">
            <v>п.Кирпичное, Ленинградская ул, 14</v>
          </cell>
          <cell r="O671" t="str">
            <v>Аренда</v>
          </cell>
        </row>
        <row r="672">
          <cell r="A672" t="str">
            <v>6504</v>
          </cell>
          <cell r="B672" t="str">
            <v>935-Пятерочка</v>
          </cell>
          <cell r="C672" t="str">
            <v>935</v>
          </cell>
          <cell r="D672" t="str">
            <v>X500/13SZ6504</v>
          </cell>
          <cell r="E672" t="str">
            <v>13SZ6504</v>
          </cell>
          <cell r="F672" t="str">
            <v>ТС Пятерочка</v>
          </cell>
          <cell r="G672" t="str">
            <v>Северо-Запад</v>
          </cell>
          <cell r="H672" t="str">
            <v>Северо-Запад 2</v>
          </cell>
          <cell r="I672" t="str">
            <v>Кластер Северо-Запад 03 Псков</v>
          </cell>
          <cell r="J672" t="str">
            <v>Псковская обл.</v>
          </cell>
          <cell r="K672" t="str">
            <v>16.11.2010</v>
          </cell>
          <cell r="L672" t="str">
            <v>180004</v>
          </cell>
          <cell r="M672" t="str">
            <v>г.Псков</v>
          </cell>
          <cell r="N672" t="str">
            <v>г.Псков, Стахановская, 17 1001</v>
          </cell>
          <cell r="O672" t="str">
            <v>Аренда</v>
          </cell>
        </row>
        <row r="673">
          <cell r="A673" t="str">
            <v>6508</v>
          </cell>
          <cell r="B673" t="str">
            <v>677-Пятерочка</v>
          </cell>
          <cell r="C673" t="str">
            <v>677</v>
          </cell>
          <cell r="D673" t="str">
            <v>X500/13SZ6508</v>
          </cell>
          <cell r="E673" t="str">
            <v>13SZ6508</v>
          </cell>
          <cell r="F673" t="str">
            <v>ТС Пятерочка</v>
          </cell>
          <cell r="G673" t="str">
            <v>Северо-Запад</v>
          </cell>
          <cell r="H673" t="str">
            <v>Северо-Запад 1</v>
          </cell>
          <cell r="I673" t="str">
            <v>Кластер Северо-Запад 01 ЛО Волхов-Тихвин</v>
          </cell>
          <cell r="J673" t="str">
            <v>Ленинградская обл.</v>
          </cell>
          <cell r="K673" t="str">
            <v>30.11.2010</v>
          </cell>
          <cell r="L673" t="str">
            <v>187406</v>
          </cell>
          <cell r="M673" t="str">
            <v>г.Волхов</v>
          </cell>
          <cell r="N673" t="str">
            <v>г.Волхов, Ломоносова, 25 В</v>
          </cell>
          <cell r="O673" t="str">
            <v>Аренда</v>
          </cell>
        </row>
        <row r="674">
          <cell r="A674" t="str">
            <v>6509</v>
          </cell>
          <cell r="B674" t="str">
            <v>788-Пятерочка</v>
          </cell>
          <cell r="C674" t="str">
            <v>788</v>
          </cell>
          <cell r="D674" t="str">
            <v>X500/13SZ6509</v>
          </cell>
          <cell r="E674" t="str">
            <v>13SZ6509</v>
          </cell>
          <cell r="F674" t="str">
            <v>ТС Пятерочка</v>
          </cell>
          <cell r="G674" t="str">
            <v>Северо-Запад</v>
          </cell>
          <cell r="H674" t="str">
            <v>Северо-Запад 1</v>
          </cell>
          <cell r="I674" t="str">
            <v>Кластер Северо-Запад 18 Кировск</v>
          </cell>
          <cell r="J674" t="str">
            <v>Ленинградская обл.</v>
          </cell>
          <cell r="K674" t="str">
            <v>30.11.2010</v>
          </cell>
          <cell r="L674" t="str">
            <v>187323</v>
          </cell>
          <cell r="M674" t="str">
            <v>п.Павлово</v>
          </cell>
          <cell r="N674" t="str">
            <v>п.Павлово, Советская, 1</v>
          </cell>
          <cell r="O674" t="str">
            <v>Аренда</v>
          </cell>
        </row>
        <row r="675">
          <cell r="A675" t="str">
            <v>6527</v>
          </cell>
          <cell r="B675" t="str">
            <v>939-Пятерочка</v>
          </cell>
          <cell r="C675" t="str">
            <v>939</v>
          </cell>
          <cell r="D675" t="str">
            <v>X500/13SZ6527</v>
          </cell>
          <cell r="E675" t="str">
            <v>13SZ6527</v>
          </cell>
          <cell r="F675" t="str">
            <v>ТС Пятерочка</v>
          </cell>
          <cell r="G675" t="str">
            <v>Северо-Запад</v>
          </cell>
          <cell r="H675" t="str">
            <v>Северо-Запад 1</v>
          </cell>
          <cell r="I675" t="str">
            <v>Кластер Северо-Запад 18 Кировск</v>
          </cell>
          <cell r="J675" t="str">
            <v>Ленинградская обл.</v>
          </cell>
          <cell r="K675" t="str">
            <v>30.11.2010</v>
          </cell>
          <cell r="L675" t="str">
            <v>187330</v>
          </cell>
          <cell r="M675" t="str">
            <v>г.Отрадное</v>
          </cell>
          <cell r="N675" t="str">
            <v>г.Отрадное, линия 1, 71/ 1А</v>
          </cell>
          <cell r="O675" t="str">
            <v>Аренда</v>
          </cell>
        </row>
        <row r="676">
          <cell r="A676" t="str">
            <v>6550</v>
          </cell>
          <cell r="B676" t="str">
            <v>456-Пятерочка</v>
          </cell>
          <cell r="C676" t="str">
            <v>456</v>
          </cell>
          <cell r="D676" t="str">
            <v>X500/13SZ6550</v>
          </cell>
          <cell r="E676" t="str">
            <v>13SZ6550</v>
          </cell>
          <cell r="F676" t="str">
            <v>ТС Пятерочка</v>
          </cell>
          <cell r="G676" t="str">
            <v>Северо-Запад</v>
          </cell>
          <cell r="H676" t="str">
            <v>Северо-Запад 3</v>
          </cell>
          <cell r="I676" t="str">
            <v>Кластер Северо-Запад 11 СПБ-ЛО-Выборг</v>
          </cell>
          <cell r="J676" t="str">
            <v>Ленинградская обл.</v>
          </cell>
          <cell r="K676" t="str">
            <v>17.02.2011</v>
          </cell>
          <cell r="L676" t="str">
            <v>188820</v>
          </cell>
          <cell r="M676" t="str">
            <v>гп.Рощино</v>
          </cell>
          <cell r="N676" t="str">
            <v>гп.Рощино, Садовый пер., 6 пом.6</v>
          </cell>
          <cell r="O676" t="str">
            <v>Аренда</v>
          </cell>
        </row>
        <row r="677">
          <cell r="A677" t="str">
            <v>6563</v>
          </cell>
          <cell r="B677" t="str">
            <v>454-Пятерочка</v>
          </cell>
          <cell r="C677" t="str">
            <v>454</v>
          </cell>
          <cell r="D677" t="str">
            <v>X500/13SZ6563</v>
          </cell>
          <cell r="E677" t="str">
            <v>13SZ6563</v>
          </cell>
          <cell r="F677" t="str">
            <v>ТС Пятерочка</v>
          </cell>
          <cell r="G677" t="str">
            <v>Северо-Запад</v>
          </cell>
          <cell r="H677" t="str">
            <v>Северо-Запад 2</v>
          </cell>
          <cell r="I677" t="str">
            <v>Кластер Северо-Запад 03 Псков</v>
          </cell>
          <cell r="J677" t="str">
            <v>Псковская обл.</v>
          </cell>
          <cell r="K677" t="str">
            <v>26.01.2011</v>
          </cell>
          <cell r="L677" t="str">
            <v>181600</v>
          </cell>
          <cell r="M677" t="str">
            <v>г.Гдов</v>
          </cell>
          <cell r="N677" t="str">
            <v>г.Гдов, Никитина ул., 6</v>
          </cell>
          <cell r="O677" t="str">
            <v>Аренда</v>
          </cell>
        </row>
        <row r="678">
          <cell r="A678" t="str">
            <v>6598</v>
          </cell>
          <cell r="B678" t="str">
            <v>455-Пятерочка</v>
          </cell>
          <cell r="C678" t="str">
            <v>455</v>
          </cell>
          <cell r="D678" t="str">
            <v>X500/13SZ6598</v>
          </cell>
          <cell r="E678" t="str">
            <v>13SZ6598</v>
          </cell>
          <cell r="F678" t="str">
            <v>ТС Пятерочка</v>
          </cell>
          <cell r="G678" t="str">
            <v>Северо-Запад</v>
          </cell>
          <cell r="H678" t="str">
            <v>Северо-Запад 2</v>
          </cell>
          <cell r="I678" t="str">
            <v>Кластер Северо-Запад 02 ЛО-Гатчина</v>
          </cell>
          <cell r="J678" t="str">
            <v>Ленинградская обл.</v>
          </cell>
          <cell r="K678" t="str">
            <v>19.01.2011</v>
          </cell>
          <cell r="L678" t="str">
            <v>188230</v>
          </cell>
          <cell r="M678" t="str">
            <v>г.Луга</v>
          </cell>
          <cell r="N678" t="str">
            <v>г.Луга, Урицкого пр-т, 79 А</v>
          </cell>
          <cell r="O678" t="str">
            <v>Аренда</v>
          </cell>
        </row>
        <row r="679">
          <cell r="A679" t="str">
            <v>6604</v>
          </cell>
          <cell r="B679" t="str">
            <v>276-Пятерочка</v>
          </cell>
          <cell r="C679" t="str">
            <v>276</v>
          </cell>
          <cell r="D679" t="str">
            <v>X500/13SZ6604</v>
          </cell>
          <cell r="E679" t="str">
            <v>13SZ6604</v>
          </cell>
          <cell r="F679" t="str">
            <v>ТС Пятерочка</v>
          </cell>
          <cell r="G679" t="str">
            <v>Северо-Запад</v>
          </cell>
          <cell r="H679" t="str">
            <v>Северо-Запад 2</v>
          </cell>
          <cell r="I679" t="str">
            <v>Кластер Северо-Запад 04 Новгород</v>
          </cell>
          <cell r="J679" t="str">
            <v>Новгородская обл.</v>
          </cell>
          <cell r="K679" t="str">
            <v>22.02.2011</v>
          </cell>
          <cell r="L679" t="str">
            <v>173015</v>
          </cell>
          <cell r="M679" t="str">
            <v>г.Великий Новгород</v>
          </cell>
          <cell r="N679" t="str">
            <v>г.Великий Новгород, Орловская ул., 42 1</v>
          </cell>
          <cell r="O679" t="str">
            <v>Собственность</v>
          </cell>
        </row>
        <row r="680">
          <cell r="A680" t="str">
            <v>6608</v>
          </cell>
          <cell r="B680" t="str">
            <v>279-Пятерочка</v>
          </cell>
          <cell r="C680" t="str">
            <v>279</v>
          </cell>
          <cell r="D680" t="str">
            <v>X500/13SZ6608</v>
          </cell>
          <cell r="E680" t="str">
            <v>13SZ6608</v>
          </cell>
          <cell r="F680" t="str">
            <v>ТС Пятерочка</v>
          </cell>
          <cell r="G680" t="str">
            <v>Северо-Запад</v>
          </cell>
          <cell r="H680" t="str">
            <v>Северо-Запад 2</v>
          </cell>
          <cell r="I680" t="str">
            <v>Кластер Северо-Запад 03 Псков</v>
          </cell>
          <cell r="J680" t="str">
            <v>Псковская обл.</v>
          </cell>
          <cell r="K680" t="str">
            <v>22.02.2011</v>
          </cell>
          <cell r="L680" t="str">
            <v>180016</v>
          </cell>
          <cell r="M680" t="str">
            <v>г.Псков</v>
          </cell>
          <cell r="N680" t="str">
            <v>г.Псков, Рижский пр, 70 п.2005</v>
          </cell>
          <cell r="O680" t="str">
            <v>Аренда</v>
          </cell>
        </row>
        <row r="681">
          <cell r="A681" t="str">
            <v>6613</v>
          </cell>
          <cell r="B681" t="str">
            <v>458-Пятерочка</v>
          </cell>
          <cell r="C681" t="str">
            <v>458</v>
          </cell>
          <cell r="D681" t="str">
            <v>X500/13SZ6613</v>
          </cell>
          <cell r="E681" t="str">
            <v>13SZ6613</v>
          </cell>
          <cell r="F681" t="str">
            <v>ТС Пятерочка</v>
          </cell>
          <cell r="G681" t="str">
            <v>Северо-Запад</v>
          </cell>
          <cell r="H681" t="str">
            <v>Северо-Запад 2</v>
          </cell>
          <cell r="I681" t="str">
            <v>Кластер Северо-Запад 04 Новгород</v>
          </cell>
          <cell r="J681" t="str">
            <v>Новгородская обл.</v>
          </cell>
          <cell r="K681" t="str">
            <v>31.01.2011</v>
          </cell>
          <cell r="L681" t="str">
            <v>173530</v>
          </cell>
          <cell r="M681" t="str">
            <v>п.Пролетарий</v>
          </cell>
          <cell r="N681" t="str">
            <v>п.Пролетарий, Пролетарская ул., 1</v>
          </cell>
          <cell r="O681" t="str">
            <v>Аренда</v>
          </cell>
        </row>
        <row r="682">
          <cell r="A682" t="str">
            <v>6617</v>
          </cell>
          <cell r="B682" t="str">
            <v>457-Пятерочка</v>
          </cell>
          <cell r="C682" t="str">
            <v>457</v>
          </cell>
          <cell r="D682" t="str">
            <v>X500/13SZ6617</v>
          </cell>
          <cell r="E682" t="str">
            <v>13SZ6617</v>
          </cell>
          <cell r="F682" t="str">
            <v>ТС Пятерочка</v>
          </cell>
          <cell r="G682" t="str">
            <v>Северо-Запад</v>
          </cell>
          <cell r="H682" t="str">
            <v>Северо-Запад 1</v>
          </cell>
          <cell r="I682" t="str">
            <v>Кластер Северо-Запад 01 ЛО Волхов-Тихвин</v>
          </cell>
          <cell r="J682" t="str">
            <v>Ленинградская обл.</v>
          </cell>
          <cell r="K682" t="str">
            <v>30.03.2011</v>
          </cell>
          <cell r="L682" t="str">
            <v>187700</v>
          </cell>
          <cell r="M682" t="str">
            <v>г.Лодейное Поле</v>
          </cell>
          <cell r="N682" t="str">
            <v>г.Лодейное Поле, Ульяновская ул, 12</v>
          </cell>
          <cell r="O682" t="str">
            <v>Собственность</v>
          </cell>
        </row>
        <row r="683">
          <cell r="A683" t="str">
            <v>6618</v>
          </cell>
          <cell r="B683" t="str">
            <v>476-Пятерочка</v>
          </cell>
          <cell r="C683" t="str">
            <v>476</v>
          </cell>
          <cell r="D683" t="str">
            <v>X500/13SZ6618</v>
          </cell>
          <cell r="E683" t="str">
            <v>13SZ6618</v>
          </cell>
          <cell r="F683" t="str">
            <v>ТС Пятерочка</v>
          </cell>
          <cell r="G683" t="str">
            <v>Северо-Запад</v>
          </cell>
          <cell r="H683" t="str">
            <v>Северо-Запад 2</v>
          </cell>
          <cell r="I683" t="str">
            <v>Кластер Северо-Запад 02 ЛО-Гатчина</v>
          </cell>
          <cell r="J683" t="str">
            <v>Ленинградская обл.</v>
          </cell>
          <cell r="K683" t="str">
            <v>28.02.2011</v>
          </cell>
          <cell r="L683" t="str">
            <v>188300</v>
          </cell>
          <cell r="M683" t="str">
            <v>г.Гатчина</v>
          </cell>
          <cell r="N683" t="str">
            <v>г.Гатчина, 25 Октября пр., 52 б</v>
          </cell>
          <cell r="O683" t="str">
            <v>Аренда</v>
          </cell>
        </row>
        <row r="684">
          <cell r="A684" t="str">
            <v>6624</v>
          </cell>
          <cell r="B684" t="str">
            <v>477-Пятёрочка</v>
          </cell>
          <cell r="C684" t="str">
            <v>477</v>
          </cell>
          <cell r="D684" t="str">
            <v>X500/13SZ6624</v>
          </cell>
          <cell r="E684" t="str">
            <v>13SZ6624</v>
          </cell>
          <cell r="F684" t="str">
            <v>ТС Пятерочка</v>
          </cell>
          <cell r="G684" t="str">
            <v>Северо-Запад</v>
          </cell>
          <cell r="H684" t="str">
            <v>Северо-Запад 1</v>
          </cell>
          <cell r="I684" t="str">
            <v>Кластер Северо-Запад 01 ЛО Волхов-Тихвин</v>
          </cell>
          <cell r="J684" t="str">
            <v>Ленинградская обл.</v>
          </cell>
          <cell r="K684" t="str">
            <v>18.02.2011</v>
          </cell>
          <cell r="L684" t="str">
            <v>187780</v>
          </cell>
          <cell r="M684" t="str">
            <v>г.Подпорожье</v>
          </cell>
          <cell r="N684" t="str">
            <v>г.Подпорожье, Волкова ул., 22 А</v>
          </cell>
          <cell r="O684" t="str">
            <v>Аренда</v>
          </cell>
        </row>
        <row r="685">
          <cell r="A685" t="str">
            <v>6638</v>
          </cell>
          <cell r="B685" t="str">
            <v>482-Пятерочка</v>
          </cell>
          <cell r="C685" t="str">
            <v>482</v>
          </cell>
          <cell r="D685" t="str">
            <v>X500/13SZ6638</v>
          </cell>
          <cell r="E685" t="str">
            <v>13SZ6638</v>
          </cell>
          <cell r="F685" t="str">
            <v>ТС Пятерочка</v>
          </cell>
          <cell r="G685" t="str">
            <v>Северо-Запад</v>
          </cell>
          <cell r="H685" t="str">
            <v>Северо-Запад 2</v>
          </cell>
          <cell r="I685" t="str">
            <v>Кластер Северо-Запад 04 Новгород</v>
          </cell>
          <cell r="J685" t="str">
            <v>Новгородская обл.</v>
          </cell>
          <cell r="K685" t="str">
            <v>07.04.2011</v>
          </cell>
          <cell r="L685" t="str">
            <v>174510</v>
          </cell>
          <cell r="M685" t="str">
            <v>г.Пестово</v>
          </cell>
          <cell r="N685" t="str">
            <v>г.Пестово, Ленина ул., 56 А</v>
          </cell>
          <cell r="O685" t="str">
            <v>Аренда</v>
          </cell>
        </row>
        <row r="686">
          <cell r="A686" t="str">
            <v>6657</v>
          </cell>
          <cell r="B686" t="str">
            <v>479-Пятерочка</v>
          </cell>
          <cell r="C686" t="str">
            <v>479</v>
          </cell>
          <cell r="D686" t="str">
            <v>X500/13SZ6657</v>
          </cell>
          <cell r="E686" t="str">
            <v>13SZ6657</v>
          </cell>
          <cell r="F686" t="str">
            <v>ТС Пятерочка</v>
          </cell>
          <cell r="G686" t="str">
            <v>Северо-Запад</v>
          </cell>
          <cell r="H686" t="str">
            <v>Северо-Запад 2</v>
          </cell>
          <cell r="I686" t="str">
            <v>Кластер Северо-Запад 04 Новгород</v>
          </cell>
          <cell r="J686" t="str">
            <v>Новгородская обл.</v>
          </cell>
          <cell r="K686" t="str">
            <v>20.09.2011</v>
          </cell>
          <cell r="L686" t="str">
            <v>174510</v>
          </cell>
          <cell r="M686" t="str">
            <v>г.Пестово</v>
          </cell>
          <cell r="N686" t="str">
            <v>г.Пестово, Производственная ул., 9 А</v>
          </cell>
          <cell r="O686" t="str">
            <v>Собственность</v>
          </cell>
        </row>
        <row r="687">
          <cell r="A687" t="str">
            <v>6659</v>
          </cell>
          <cell r="B687" t="str">
            <v>486-Пятерочка</v>
          </cell>
          <cell r="C687" t="str">
            <v>486</v>
          </cell>
          <cell r="D687" t="str">
            <v>X500/13SZ6659</v>
          </cell>
          <cell r="E687" t="str">
            <v>13SZ6659</v>
          </cell>
          <cell r="F687" t="str">
            <v>ТС Пятерочка</v>
          </cell>
          <cell r="G687" t="str">
            <v>Северо-Запад</v>
          </cell>
          <cell r="H687" t="str">
            <v>Северо-Запад 2</v>
          </cell>
          <cell r="I687" t="str">
            <v>Кластер Северо-Запад 04 Новгород</v>
          </cell>
          <cell r="J687" t="str">
            <v>Новгородская обл.</v>
          </cell>
          <cell r="K687" t="str">
            <v>26.07.2011</v>
          </cell>
          <cell r="L687" t="str">
            <v>174403</v>
          </cell>
          <cell r="M687" t="str">
            <v>г.Боровичи</v>
          </cell>
          <cell r="N687" t="str">
            <v>г.Боровичи, Гоголя ул., 133 п.4Н</v>
          </cell>
          <cell r="O687" t="str">
            <v>Собственность</v>
          </cell>
        </row>
        <row r="688">
          <cell r="A688" t="str">
            <v>6660</v>
          </cell>
          <cell r="B688" t="str">
            <v>483-Пятерочка</v>
          </cell>
          <cell r="C688" t="str">
            <v>483</v>
          </cell>
          <cell r="D688" t="str">
            <v>X500/13SZ6660</v>
          </cell>
          <cell r="E688" t="str">
            <v>13SZ6660</v>
          </cell>
          <cell r="F688" t="str">
            <v>ТС Пятерочка</v>
          </cell>
          <cell r="G688" t="str">
            <v>Северо-Запад</v>
          </cell>
          <cell r="H688" t="str">
            <v>Северо-Запад 2</v>
          </cell>
          <cell r="I688" t="str">
            <v>Кластер Северо-Запад 03 Псков</v>
          </cell>
          <cell r="J688" t="str">
            <v>Псковская обл.</v>
          </cell>
          <cell r="K688" t="str">
            <v>25.03.2011</v>
          </cell>
          <cell r="L688" t="str">
            <v>180024</v>
          </cell>
          <cell r="M688" t="str">
            <v>г.Псков</v>
          </cell>
          <cell r="N688" t="str">
            <v>г.Псков, Западная ул., 1 п1004,1006</v>
          </cell>
          <cell r="O688" t="str">
            <v>Аренда</v>
          </cell>
        </row>
        <row r="689">
          <cell r="A689" t="str">
            <v>6781</v>
          </cell>
          <cell r="B689" t="str">
            <v>8964-Пятерочка</v>
          </cell>
          <cell r="C689" t="str">
            <v>8964</v>
          </cell>
          <cell r="D689" t="str">
            <v>X500/13CT6781</v>
          </cell>
          <cell r="E689" t="str">
            <v>13CT6781</v>
          </cell>
          <cell r="F689" t="str">
            <v>ТС Пятерочка</v>
          </cell>
          <cell r="G689" t="str">
            <v>Северо-Запад</v>
          </cell>
          <cell r="H689" t="str">
            <v>Северо-Запад 2</v>
          </cell>
          <cell r="I689" t="str">
            <v>Кластер Северо-Запад 07 Тверь-Центр</v>
          </cell>
          <cell r="J689" t="str">
            <v>Тверская обл.</v>
          </cell>
          <cell r="K689" t="str">
            <v>01.01.2011</v>
          </cell>
          <cell r="L689" t="str">
            <v>171166</v>
          </cell>
          <cell r="M689" t="str">
            <v>г.Вышний Волочек</v>
          </cell>
          <cell r="N689" t="str">
            <v>г.Вышний Волочек, Ямская ул., 90-А</v>
          </cell>
          <cell r="O689" t="str">
            <v>Собственность</v>
          </cell>
        </row>
        <row r="690">
          <cell r="A690" t="str">
            <v>6792</v>
          </cell>
          <cell r="B690" t="str">
            <v>959-Пятерочка</v>
          </cell>
          <cell r="C690" t="str">
            <v>959</v>
          </cell>
          <cell r="D690" t="str">
            <v>X500/13CT6792</v>
          </cell>
          <cell r="E690" t="str">
            <v>13CT6792</v>
          </cell>
          <cell r="F690" t="str">
            <v>ТС Пятерочка</v>
          </cell>
          <cell r="G690" t="str">
            <v>Северо-Запад</v>
          </cell>
          <cell r="H690" t="str">
            <v>Северо-Запад 2</v>
          </cell>
          <cell r="I690" t="str">
            <v>Кластер Северо-Запад 08 Тверь-Восток</v>
          </cell>
          <cell r="J690" t="str">
            <v>Тверская обл.</v>
          </cell>
          <cell r="K690" t="str">
            <v>01.01.2011</v>
          </cell>
          <cell r="L690" t="str">
            <v>171508</v>
          </cell>
          <cell r="M690" t="str">
            <v>г.Кимры</v>
          </cell>
          <cell r="N690" t="str">
            <v>г.Кимры, Кропоткина ул., 16</v>
          </cell>
          <cell r="O690" t="str">
            <v>Собственность</v>
          </cell>
        </row>
        <row r="691">
          <cell r="A691" t="str">
            <v>6940</v>
          </cell>
          <cell r="B691" t="str">
            <v>388-Тверь,ДворПролетарки,7</v>
          </cell>
          <cell r="C691" t="str">
            <v>388</v>
          </cell>
          <cell r="D691" t="str">
            <v>X500/13CT6940</v>
          </cell>
          <cell r="E691" t="str">
            <v>13CT6940</v>
          </cell>
          <cell r="F691" t="str">
            <v>ТС Пятерочка</v>
          </cell>
          <cell r="G691" t="str">
            <v>Северо-Запад</v>
          </cell>
          <cell r="H691" t="str">
            <v>Северо-Запад 2</v>
          </cell>
          <cell r="I691" t="str">
            <v>Кластер Северо-Запад 07 Тверь-Центр</v>
          </cell>
          <cell r="J691" t="str">
            <v>Тверская обл.</v>
          </cell>
          <cell r="K691" t="str">
            <v>01.01.2011</v>
          </cell>
          <cell r="L691" t="str">
            <v>170001</v>
          </cell>
          <cell r="M691" t="str">
            <v>г.Тверь</v>
          </cell>
          <cell r="N691" t="str">
            <v>г.Тверь, Двор Пролетарки ул., 7</v>
          </cell>
          <cell r="O691" t="str">
            <v>Аренда</v>
          </cell>
        </row>
        <row r="692">
          <cell r="A692" t="str">
            <v>6943</v>
          </cell>
          <cell r="B692" t="str">
            <v>3108-Пятерочка</v>
          </cell>
          <cell r="C692" t="str">
            <v>3108</v>
          </cell>
          <cell r="D692" t="str">
            <v>X500/13CT6943</v>
          </cell>
          <cell r="E692" t="str">
            <v>13CT6943</v>
          </cell>
          <cell r="F692" t="str">
            <v>ТС Пятерочка</v>
          </cell>
          <cell r="G692" t="str">
            <v>Северо-Запад</v>
          </cell>
          <cell r="H692" t="str">
            <v>Северо-Запад 2</v>
          </cell>
          <cell r="I692" t="str">
            <v>Кластер Северо-Запад 07 Тверь-Центр</v>
          </cell>
          <cell r="J692" t="str">
            <v>Тверская обл.</v>
          </cell>
          <cell r="K692" t="str">
            <v>01.01.2011</v>
          </cell>
          <cell r="L692" t="str">
            <v>171841</v>
          </cell>
          <cell r="M692" t="str">
            <v>г.Удомля</v>
          </cell>
          <cell r="N692" t="str">
            <v>г.Удомля, Энтузиастов ул., 28 А</v>
          </cell>
          <cell r="O692" t="str">
            <v>Аренда</v>
          </cell>
        </row>
        <row r="693">
          <cell r="A693" t="str">
            <v>6993</v>
          </cell>
          <cell r="B693" t="str">
            <v>8244-Пятерочка</v>
          </cell>
          <cell r="C693" t="str">
            <v>8244</v>
          </cell>
          <cell r="D693" t="str">
            <v>X500/13CT6993</v>
          </cell>
          <cell r="E693" t="str">
            <v>13CT6993</v>
          </cell>
          <cell r="F693" t="str">
            <v>ТС Пятерочка</v>
          </cell>
          <cell r="G693" t="str">
            <v>Северо-Запад</v>
          </cell>
          <cell r="H693" t="str">
            <v>Северо-Запад 2</v>
          </cell>
          <cell r="I693" t="str">
            <v>Кластер Северо-Запад 08 Тверь-Восток</v>
          </cell>
          <cell r="J693" t="str">
            <v>Тверская обл.</v>
          </cell>
          <cell r="K693" t="str">
            <v>01.01.2011</v>
          </cell>
          <cell r="L693" t="str">
            <v>171573</v>
          </cell>
          <cell r="M693" t="str">
            <v>г.Калязин</v>
          </cell>
          <cell r="N693" t="str">
            <v>г.Калязин, Коминтерна ул., 51/14</v>
          </cell>
          <cell r="O693" t="str">
            <v>Аренда</v>
          </cell>
        </row>
        <row r="694">
          <cell r="A694" t="str">
            <v>6995</v>
          </cell>
          <cell r="B694" t="str">
            <v>8360-Пятерочка</v>
          </cell>
          <cell r="C694" t="str">
            <v>8360</v>
          </cell>
          <cell r="D694" t="str">
            <v>X500/13CT6995</v>
          </cell>
          <cell r="E694" t="str">
            <v>13CT6995</v>
          </cell>
          <cell r="F694" t="str">
            <v>ТС Пятерочка</v>
          </cell>
          <cell r="G694" t="str">
            <v>Северо-Запад</v>
          </cell>
          <cell r="H694" t="str">
            <v>Северо-Запад 2</v>
          </cell>
          <cell r="I694" t="str">
            <v>Кластер Северо-Запад 08 Тверь-Восток</v>
          </cell>
          <cell r="J694" t="str">
            <v>Тверская обл.</v>
          </cell>
          <cell r="K694" t="str">
            <v>01.01.2011</v>
          </cell>
          <cell r="L694" t="str">
            <v>171506</v>
          </cell>
          <cell r="M694" t="str">
            <v>г.Кимры</v>
          </cell>
          <cell r="N694" t="str">
            <v>г.Кимры, Карла Либкнехта ул., 25</v>
          </cell>
          <cell r="O694" t="str">
            <v>Аренда</v>
          </cell>
        </row>
        <row r="695">
          <cell r="A695" t="str">
            <v>7005</v>
          </cell>
          <cell r="B695" t="str">
            <v>8169-Пятерочка</v>
          </cell>
          <cell r="C695" t="str">
            <v>8169</v>
          </cell>
          <cell r="D695" t="str">
            <v>X500/13CT7005</v>
          </cell>
          <cell r="E695" t="str">
            <v>13CT7005</v>
          </cell>
          <cell r="F695" t="str">
            <v>ТС Пятерочка</v>
          </cell>
          <cell r="G695" t="str">
            <v>Северо-Запад</v>
          </cell>
          <cell r="H695" t="str">
            <v>Северо-Запад 2</v>
          </cell>
          <cell r="I695" t="str">
            <v>Кластер Северо-Запад 08 Тверь-Восток</v>
          </cell>
          <cell r="J695" t="str">
            <v>Тверская обл.</v>
          </cell>
          <cell r="K695" t="str">
            <v>01.01.2011</v>
          </cell>
          <cell r="L695" t="str">
            <v>171252</v>
          </cell>
          <cell r="M695" t="str">
            <v>г.Конаково</v>
          </cell>
          <cell r="N695" t="str">
            <v>г.Конаково, Энергетиков ул., 28</v>
          </cell>
          <cell r="O695" t="str">
            <v>Аренда</v>
          </cell>
        </row>
        <row r="696">
          <cell r="A696" t="str">
            <v>7006</v>
          </cell>
          <cell r="B696" t="str">
            <v>8251-Пятерочка</v>
          </cell>
          <cell r="C696" t="str">
            <v>8251</v>
          </cell>
          <cell r="D696" t="str">
            <v>X500/13CT7006</v>
          </cell>
          <cell r="E696" t="str">
            <v>13CT7006</v>
          </cell>
          <cell r="F696" t="str">
            <v>ТС Пятерочка</v>
          </cell>
          <cell r="G696" t="str">
            <v>Северо-Запад</v>
          </cell>
          <cell r="H696" t="str">
            <v>Северо-Запад 2</v>
          </cell>
          <cell r="I696" t="str">
            <v>Кластер Северо-Запад 08 Тверь-Восток</v>
          </cell>
          <cell r="J696" t="str">
            <v>Тверская обл.</v>
          </cell>
          <cell r="K696" t="str">
            <v>01.01.2011</v>
          </cell>
          <cell r="L696" t="str">
            <v>171251</v>
          </cell>
          <cell r="M696" t="str">
            <v>г.Конаково</v>
          </cell>
          <cell r="N696" t="str">
            <v>г.Конаково, Фаянсовый завод ул., 13</v>
          </cell>
          <cell r="O696" t="str">
            <v>Аренда</v>
          </cell>
        </row>
        <row r="697">
          <cell r="A697" t="str">
            <v>7083</v>
          </cell>
          <cell r="B697" t="str">
            <v>8540-Пятерочка</v>
          </cell>
          <cell r="C697" t="str">
            <v>8540</v>
          </cell>
          <cell r="D697" t="str">
            <v>X500/13CT7083</v>
          </cell>
          <cell r="E697" t="str">
            <v>13CT7083</v>
          </cell>
          <cell r="F697" t="str">
            <v>ТС Пятерочка</v>
          </cell>
          <cell r="G697" t="str">
            <v>Северо-Запад</v>
          </cell>
          <cell r="H697" t="str">
            <v>Северо-Запад 2</v>
          </cell>
          <cell r="I697" t="str">
            <v>Кластер Северо-Запад 08 Тверь-Восток</v>
          </cell>
          <cell r="J697" t="str">
            <v>Тверская обл.</v>
          </cell>
          <cell r="K697" t="str">
            <v>01.01.2011</v>
          </cell>
          <cell r="L697" t="str">
            <v>170003</v>
          </cell>
          <cell r="M697" t="str">
            <v>г.Тверь</v>
          </cell>
          <cell r="N697" t="str">
            <v>г.Тверь, Веселова ул., 25 н.п.I</v>
          </cell>
          <cell r="O697" t="str">
            <v>Аренда</v>
          </cell>
        </row>
        <row r="698">
          <cell r="A698" t="str">
            <v>7084</v>
          </cell>
          <cell r="B698" t="str">
            <v>8573-Пятерочка</v>
          </cell>
          <cell r="C698" t="str">
            <v>8573</v>
          </cell>
          <cell r="D698" t="str">
            <v>X500/13CT7084</v>
          </cell>
          <cell r="E698" t="str">
            <v>13CT7084</v>
          </cell>
          <cell r="F698" t="str">
            <v>ТС Пятерочка</v>
          </cell>
          <cell r="G698" t="str">
            <v>Северо-Запад</v>
          </cell>
          <cell r="H698" t="str">
            <v>Северо-Запад 2</v>
          </cell>
          <cell r="I698" t="str">
            <v>Кластер Северо-Запад 07 Тверь-Центр</v>
          </cell>
          <cell r="J698" t="str">
            <v>Тверская обл.</v>
          </cell>
          <cell r="K698" t="str">
            <v>01.01.2011</v>
          </cell>
          <cell r="L698" t="str">
            <v>170024</v>
          </cell>
          <cell r="M698" t="str">
            <v>г.Тверь</v>
          </cell>
          <cell r="N698" t="str">
            <v>г.Тверь, 50-лет Октября ул., 3 Б</v>
          </cell>
          <cell r="O698" t="str">
            <v>Аренда</v>
          </cell>
        </row>
        <row r="699">
          <cell r="A699" t="str">
            <v>7275</v>
          </cell>
          <cell r="B699" t="str">
            <v>480-Пятерочка</v>
          </cell>
          <cell r="C699" t="str">
            <v>480</v>
          </cell>
          <cell r="D699" t="str">
            <v>X500/13SZ7275</v>
          </cell>
          <cell r="E699" t="str">
            <v>13SZ7275</v>
          </cell>
          <cell r="F699" t="str">
            <v>ТС Пятерочка</v>
          </cell>
          <cell r="G699" t="str">
            <v>Северо-Запад</v>
          </cell>
          <cell r="H699" t="str">
            <v>Северо-Запад 3</v>
          </cell>
          <cell r="I699" t="str">
            <v>Кластер Северо-Запад 11 СПБ-ЛО-Выборг</v>
          </cell>
          <cell r="J699" t="str">
            <v>Ленинградская обл.</v>
          </cell>
          <cell r="K699" t="str">
            <v>20.04.2011</v>
          </cell>
          <cell r="L699" t="str">
            <v>188992</v>
          </cell>
          <cell r="M699" t="str">
            <v>г.Светогорск</v>
          </cell>
          <cell r="N699" t="str">
            <v>г.Светогорск, Кирова ул., 1</v>
          </cell>
          <cell r="O699" t="str">
            <v>Аренда</v>
          </cell>
        </row>
        <row r="700">
          <cell r="A700" t="str">
            <v>7276</v>
          </cell>
          <cell r="B700" t="str">
            <v>491-Пятерочка</v>
          </cell>
          <cell r="C700" t="str">
            <v>491</v>
          </cell>
          <cell r="D700" t="str">
            <v>X500/13SZ7276</v>
          </cell>
          <cell r="E700" t="str">
            <v>13SZ7276</v>
          </cell>
          <cell r="F700" t="str">
            <v>ТС Пятерочка</v>
          </cell>
          <cell r="G700" t="str">
            <v>Северо-Запад</v>
          </cell>
          <cell r="H700" t="str">
            <v>Северо-Запад 1</v>
          </cell>
          <cell r="I700" t="str">
            <v>Кластер Северо-Запад 01 ЛО Волхов-Тихвин</v>
          </cell>
          <cell r="J700" t="str">
            <v>Ленинградская обл.</v>
          </cell>
          <cell r="K700" t="str">
            <v>30.03.2011</v>
          </cell>
          <cell r="L700" t="str">
            <v>187413</v>
          </cell>
          <cell r="M700" t="str">
            <v>д.Кисельня</v>
          </cell>
          <cell r="N700" t="str">
            <v>д.Кисельня, Центральная ул., 23/1</v>
          </cell>
          <cell r="O700" t="str">
            <v>Аренда</v>
          </cell>
        </row>
        <row r="701">
          <cell r="A701" t="str">
            <v>7287</v>
          </cell>
          <cell r="B701" t="str">
            <v>1278-Пятерочка</v>
          </cell>
          <cell r="C701" t="str">
            <v>1278</v>
          </cell>
          <cell r="D701" t="str">
            <v>X500/13CT7287</v>
          </cell>
          <cell r="E701" t="str">
            <v>13CT7287</v>
          </cell>
          <cell r="F701" t="str">
            <v>ТС Пятерочка</v>
          </cell>
          <cell r="G701" t="str">
            <v>Северо-Запад</v>
          </cell>
          <cell r="H701" t="str">
            <v>Северо-Запад 2</v>
          </cell>
          <cell r="I701" t="str">
            <v>Кластер Северо-Запад 07 Тверь-Центр</v>
          </cell>
          <cell r="J701" t="str">
            <v>Тверская обл.</v>
          </cell>
          <cell r="K701" t="str">
            <v>31.03.2011</v>
          </cell>
          <cell r="L701" t="str">
            <v>171210</v>
          </cell>
          <cell r="M701" t="str">
            <v>г.Лихославль</v>
          </cell>
          <cell r="N701" t="str">
            <v>г.Лихославль, Театральный пер., 4</v>
          </cell>
          <cell r="O701" t="str">
            <v>Собственность</v>
          </cell>
        </row>
        <row r="702">
          <cell r="A702" t="str">
            <v>7288</v>
          </cell>
          <cell r="B702" t="str">
            <v>490-Пятерочка</v>
          </cell>
          <cell r="C702" t="str">
            <v>490</v>
          </cell>
          <cell r="D702" t="str">
            <v>X500/13SZ7288</v>
          </cell>
          <cell r="E702" t="str">
            <v>13SZ7288</v>
          </cell>
          <cell r="F702" t="str">
            <v>ТС Пятерочка</v>
          </cell>
          <cell r="G702" t="str">
            <v>Северо-Запад</v>
          </cell>
          <cell r="H702" t="str">
            <v>Северо-Запад 3</v>
          </cell>
          <cell r="I702" t="str">
            <v>Кластер Северо-Запад 17 ЛО-Сертолово</v>
          </cell>
          <cell r="J702" t="str">
            <v>Ленинградская обл.</v>
          </cell>
          <cell r="K702" t="str">
            <v>14.04.2011</v>
          </cell>
          <cell r="L702" t="str">
            <v>188650</v>
          </cell>
          <cell r="M702" t="str">
            <v>г.Сертолово</v>
          </cell>
          <cell r="N702" t="str">
            <v>г.Сертолово, Молодцова ул., 6/4</v>
          </cell>
          <cell r="O702" t="str">
            <v>Аренда</v>
          </cell>
        </row>
        <row r="703">
          <cell r="A703" t="str">
            <v>7293</v>
          </cell>
          <cell r="B703" t="str">
            <v>492-Пятерочка</v>
          </cell>
          <cell r="C703" t="str">
            <v>492</v>
          </cell>
          <cell r="D703" t="str">
            <v>X500/13SZ7293</v>
          </cell>
          <cell r="E703" t="str">
            <v>13SZ7293</v>
          </cell>
          <cell r="F703" t="str">
            <v>ТС Пятерочка</v>
          </cell>
          <cell r="G703" t="str">
            <v>Северо-Запад</v>
          </cell>
          <cell r="H703" t="str">
            <v>Северо-Запад 3</v>
          </cell>
          <cell r="I703" t="str">
            <v>Кластер Северо-Запад 17 ЛО-Сертолово</v>
          </cell>
          <cell r="J703" t="str">
            <v>Ленинградская обл.</v>
          </cell>
          <cell r="K703" t="str">
            <v>25.05.2011</v>
          </cell>
          <cell r="L703" t="str">
            <v>188662</v>
          </cell>
          <cell r="M703" t="str">
            <v>п.Мурино</v>
          </cell>
          <cell r="N703" t="str">
            <v>п.Мурино, Оборонная ул, 14 п.б/н,эт.1</v>
          </cell>
          <cell r="O703" t="str">
            <v>Аренда</v>
          </cell>
        </row>
        <row r="704">
          <cell r="A704" t="str">
            <v>7312</v>
          </cell>
          <cell r="B704" t="str">
            <v>481-Пятерочка</v>
          </cell>
          <cell r="C704" t="str">
            <v>481</v>
          </cell>
          <cell r="D704" t="str">
            <v>X500/13SZ7312</v>
          </cell>
          <cell r="E704" t="str">
            <v>13SZ7312</v>
          </cell>
          <cell r="F704" t="str">
            <v>ТС Пятерочка</v>
          </cell>
          <cell r="G704" t="str">
            <v>Северо-Запад</v>
          </cell>
          <cell r="H704" t="str">
            <v>Северо-Запад 2</v>
          </cell>
          <cell r="I704" t="str">
            <v>Кластер Северо-Запад 06 Великие Луки</v>
          </cell>
          <cell r="J704" t="str">
            <v>Псковская обл.</v>
          </cell>
          <cell r="K704" t="str">
            <v>28.04.2011</v>
          </cell>
          <cell r="L704" t="str">
            <v>182670</v>
          </cell>
          <cell r="M704" t="str">
            <v>г.Дно</v>
          </cell>
          <cell r="N704" t="str">
            <v>г.Дно, Советская ул., 7</v>
          </cell>
          <cell r="O704" t="str">
            <v>Аренда</v>
          </cell>
        </row>
        <row r="705">
          <cell r="A705" t="str">
            <v>7313</v>
          </cell>
          <cell r="B705" t="str">
            <v>489-Пятерочка</v>
          </cell>
          <cell r="C705" t="str">
            <v>489</v>
          </cell>
          <cell r="D705" t="str">
            <v>X500/13SZ7313</v>
          </cell>
          <cell r="E705" t="str">
            <v>13SZ7313</v>
          </cell>
          <cell r="F705" t="str">
            <v>ТС Пятерочка</v>
          </cell>
          <cell r="G705" t="str">
            <v>Северо-Запад</v>
          </cell>
          <cell r="H705" t="str">
            <v>Северо-Запад 2</v>
          </cell>
          <cell r="I705" t="str">
            <v>Кластер Северо-Запад 02 ЛО-Гатчина</v>
          </cell>
          <cell r="J705" t="str">
            <v>Ленинградская обл.</v>
          </cell>
          <cell r="K705" t="str">
            <v>28.04.2011</v>
          </cell>
          <cell r="L705" t="str">
            <v>188230</v>
          </cell>
          <cell r="M705" t="str">
            <v>г.Луга</v>
          </cell>
          <cell r="N705" t="str">
            <v>г.Луга, Кирова пр-т, 59 А</v>
          </cell>
          <cell r="O705" t="str">
            <v>Аренда</v>
          </cell>
        </row>
        <row r="706">
          <cell r="A706" t="str">
            <v>7325</v>
          </cell>
          <cell r="B706" t="str">
            <v>493-Пятерочка</v>
          </cell>
          <cell r="C706" t="str">
            <v>493</v>
          </cell>
          <cell r="D706" t="str">
            <v>X500/13SZ7325</v>
          </cell>
          <cell r="E706" t="str">
            <v>13SZ7325</v>
          </cell>
          <cell r="F706" t="str">
            <v>ТС Пятерочка</v>
          </cell>
          <cell r="G706" t="str">
            <v>Северо-Запад</v>
          </cell>
          <cell r="H706" t="str">
            <v>Северо-Запад 1</v>
          </cell>
          <cell r="I706" t="str">
            <v>Кластер Северо-Запад 01 ЛО Волхов-Тихвин</v>
          </cell>
          <cell r="J706" t="str">
            <v>Ленинградская обл.</v>
          </cell>
          <cell r="K706" t="str">
            <v>25.08.2011</v>
          </cell>
          <cell r="L706" t="str">
            <v>187556</v>
          </cell>
          <cell r="M706" t="str">
            <v>г.Тихвин</v>
          </cell>
          <cell r="N706" t="str">
            <v>г.Тихвин, 4-й мкр, 10 пом.1</v>
          </cell>
          <cell r="O706" t="str">
            <v>Аренда</v>
          </cell>
        </row>
        <row r="707">
          <cell r="A707" t="str">
            <v>7348</v>
          </cell>
          <cell r="B707" t="str">
            <v>423-Пятерочка</v>
          </cell>
          <cell r="C707" t="str">
            <v>423</v>
          </cell>
          <cell r="D707" t="str">
            <v>X500/13SZ7348</v>
          </cell>
          <cell r="E707" t="str">
            <v>13SZ7348</v>
          </cell>
          <cell r="F707" t="str">
            <v>ТС Пятерочка</v>
          </cell>
          <cell r="G707" t="str">
            <v>Северо-Запад</v>
          </cell>
          <cell r="H707" t="str">
            <v>Северо-Запад 2</v>
          </cell>
          <cell r="I707" t="str">
            <v>Кластер Северо-Запад 06 Великие Луки</v>
          </cell>
          <cell r="J707" t="str">
            <v>Псковская обл.</v>
          </cell>
          <cell r="K707" t="str">
            <v>30.06.2011</v>
          </cell>
          <cell r="L707" t="str">
            <v>182115</v>
          </cell>
          <cell r="M707" t="str">
            <v>г.Великие Луки</v>
          </cell>
          <cell r="N707" t="str">
            <v>г.Великие Луки, Пескарева ул., 16</v>
          </cell>
          <cell r="O707" t="str">
            <v>Аренда</v>
          </cell>
        </row>
        <row r="708">
          <cell r="A708" t="str">
            <v>7349</v>
          </cell>
          <cell r="B708" t="str">
            <v>441-Пятерочка</v>
          </cell>
          <cell r="C708" t="str">
            <v>441</v>
          </cell>
          <cell r="D708" t="str">
            <v>X500/13SZ7349</v>
          </cell>
          <cell r="E708" t="str">
            <v>13SZ7349</v>
          </cell>
          <cell r="F708" t="str">
            <v>ТС Пятерочка</v>
          </cell>
          <cell r="G708" t="str">
            <v>Северо-Запад</v>
          </cell>
          <cell r="H708" t="str">
            <v>Северо-Запад 2</v>
          </cell>
          <cell r="I708" t="str">
            <v>Кластер Северо-Запад 04 Новгород</v>
          </cell>
          <cell r="J708" t="str">
            <v>Новгородская обл.</v>
          </cell>
          <cell r="K708" t="str">
            <v>31.05.2011</v>
          </cell>
          <cell r="L708" t="str">
            <v>173025</v>
          </cell>
          <cell r="M708" t="str">
            <v>г.Великий Новгород</v>
          </cell>
          <cell r="N708" t="str">
            <v>г.Великий Новгород, Кочетова ул., 23 А</v>
          </cell>
          <cell r="O708" t="str">
            <v>Собственность</v>
          </cell>
        </row>
        <row r="709">
          <cell r="A709" t="str">
            <v>7474</v>
          </cell>
          <cell r="B709" t="str">
            <v>419-Пятерочка</v>
          </cell>
          <cell r="C709" t="str">
            <v>419</v>
          </cell>
          <cell r="D709" t="str">
            <v>X500/13SZ7474</v>
          </cell>
          <cell r="E709" t="str">
            <v>13SZ7474</v>
          </cell>
          <cell r="F709" t="str">
            <v>ТС Пятерочка</v>
          </cell>
          <cell r="G709" t="str">
            <v>Северо-Запад</v>
          </cell>
          <cell r="H709" t="str">
            <v>Северо-Запад 2</v>
          </cell>
          <cell r="I709" t="str">
            <v>Кластер Северо-Запад 06 Великие Луки</v>
          </cell>
          <cell r="J709" t="str">
            <v>Псковская обл.</v>
          </cell>
          <cell r="K709" t="str">
            <v>29.11.2011</v>
          </cell>
          <cell r="L709" t="str">
            <v>182710</v>
          </cell>
          <cell r="M709" t="str">
            <v>рп.Дедовичи</v>
          </cell>
          <cell r="N709" t="str">
            <v>рп.Дедовичи, Егорова ул., 10</v>
          </cell>
          <cell r="O709" t="str">
            <v>Аренда</v>
          </cell>
        </row>
        <row r="710">
          <cell r="A710" t="str">
            <v>7476</v>
          </cell>
          <cell r="B710" t="str">
            <v>581-Пятерочка</v>
          </cell>
          <cell r="C710" t="str">
            <v>581</v>
          </cell>
          <cell r="D710" t="str">
            <v>X500/13SZ7476</v>
          </cell>
          <cell r="E710" t="str">
            <v>13SZ7476</v>
          </cell>
          <cell r="F710" t="str">
            <v>ТС Пятерочка</v>
          </cell>
          <cell r="G710" t="str">
            <v>Северо-Запад</v>
          </cell>
          <cell r="H710" t="str">
            <v>Северо-Запад 3</v>
          </cell>
          <cell r="I710" t="str">
            <v>Кластер Северо-Запад 11 СПБ-ЛО-Выборг</v>
          </cell>
          <cell r="J710" t="str">
            <v>Ленинградская обл.</v>
          </cell>
          <cell r="K710" t="str">
            <v>24.05.2011</v>
          </cell>
          <cell r="L710" t="str">
            <v>188917</v>
          </cell>
          <cell r="M710" t="str">
            <v>п.Глебычево</v>
          </cell>
          <cell r="N710" t="str">
            <v>п.Глебычево, Мира ул.</v>
          </cell>
          <cell r="O710" t="str">
            <v>Аренда</v>
          </cell>
        </row>
        <row r="711">
          <cell r="A711" t="str">
            <v>7484</v>
          </cell>
          <cell r="B711" t="str">
            <v>812-Пятерочка</v>
          </cell>
          <cell r="C711" t="str">
            <v>812</v>
          </cell>
          <cell r="D711" t="str">
            <v>X500/13SZ7484</v>
          </cell>
          <cell r="E711" t="str">
            <v>13SZ7484</v>
          </cell>
          <cell r="F711" t="str">
            <v>ТС Пятерочка</v>
          </cell>
          <cell r="G711" t="str">
            <v>Северо-Запад</v>
          </cell>
          <cell r="H711" t="str">
            <v>Северо-Запад 1</v>
          </cell>
          <cell r="I711" t="str">
            <v>Кластер Северо-Запад 16 Карелия</v>
          </cell>
          <cell r="J711" t="str">
            <v>Республика Карелия</v>
          </cell>
          <cell r="K711" t="str">
            <v>11.08.2011</v>
          </cell>
          <cell r="L711" t="str">
            <v>185026</v>
          </cell>
          <cell r="M711" t="str">
            <v>г.Петрозаводск</v>
          </cell>
          <cell r="N711" t="str">
            <v>г.Петрозаводск, Генерала Фролова ул., 10</v>
          </cell>
          <cell r="O711" t="str">
            <v>Собственность</v>
          </cell>
        </row>
        <row r="712">
          <cell r="A712" t="str">
            <v>7534</v>
          </cell>
          <cell r="B712" t="str">
            <v>598-Пятерочка</v>
          </cell>
          <cell r="C712" t="str">
            <v>598</v>
          </cell>
          <cell r="D712" t="str">
            <v>X500/13SZ7534</v>
          </cell>
          <cell r="E712" t="str">
            <v>13SZ7534</v>
          </cell>
          <cell r="F712" t="str">
            <v>ТС Пятерочка</v>
          </cell>
          <cell r="G712" t="str">
            <v>Северо-Запад</v>
          </cell>
          <cell r="H712" t="str">
            <v>Северо-Запад 2</v>
          </cell>
          <cell r="I712" t="str">
            <v>Кластер Северо-Запад 03 Псков</v>
          </cell>
          <cell r="J712" t="str">
            <v>Псковская обл.</v>
          </cell>
          <cell r="K712" t="str">
            <v>31.05.2011</v>
          </cell>
          <cell r="L712" t="str">
            <v>180016</v>
          </cell>
          <cell r="M712" t="str">
            <v>г.Псков</v>
          </cell>
          <cell r="N712" t="str">
            <v>г.Псков, Юбилейная ул., 51 п.1005</v>
          </cell>
          <cell r="O712" t="str">
            <v>Аренда</v>
          </cell>
        </row>
        <row r="713">
          <cell r="A713" t="str">
            <v>7536</v>
          </cell>
          <cell r="B713" t="str">
            <v>596-Пятерочка</v>
          </cell>
          <cell r="C713" t="str">
            <v>596</v>
          </cell>
          <cell r="D713" t="str">
            <v>X500/13SZ7536</v>
          </cell>
          <cell r="E713" t="str">
            <v>13SZ7536</v>
          </cell>
          <cell r="F713" t="str">
            <v>ТС Пятерочка</v>
          </cell>
          <cell r="G713" t="str">
            <v>Северо-Запад</v>
          </cell>
          <cell r="H713" t="str">
            <v>Северо-Запад 2</v>
          </cell>
          <cell r="I713" t="str">
            <v>Кластер Северо-Запад 02 ЛО-Гатчина</v>
          </cell>
          <cell r="J713" t="str">
            <v>Ленинградская обл.</v>
          </cell>
          <cell r="K713" t="str">
            <v>29.06.2011</v>
          </cell>
          <cell r="L713" t="str">
            <v>188380</v>
          </cell>
          <cell r="M713" t="str">
            <v>пгт Вырица</v>
          </cell>
          <cell r="N713" t="str">
            <v>пгт Вырица, Коммунальный пр-т, 2</v>
          </cell>
          <cell r="O713" t="str">
            <v>Аренда</v>
          </cell>
        </row>
        <row r="714">
          <cell r="A714" t="str">
            <v>7540</v>
          </cell>
          <cell r="B714" t="str">
            <v>473-Пятерочка</v>
          </cell>
          <cell r="C714" t="str">
            <v>473</v>
          </cell>
          <cell r="D714" t="str">
            <v>X500/13SZ7540</v>
          </cell>
          <cell r="E714" t="str">
            <v>13SZ7540</v>
          </cell>
          <cell r="F714" t="str">
            <v>ТС Пятерочка</v>
          </cell>
          <cell r="G714" t="str">
            <v>Северо-Запад</v>
          </cell>
          <cell r="H714" t="str">
            <v>Северо-Запад 2</v>
          </cell>
          <cell r="I714" t="str">
            <v>Кластер Северо-Запад 02 ЛО-Гатчина</v>
          </cell>
          <cell r="J714" t="str">
            <v>Ленинградская обл.</v>
          </cell>
          <cell r="K714" t="str">
            <v>30.06.2011</v>
          </cell>
          <cell r="L714" t="str">
            <v>188300</v>
          </cell>
          <cell r="M714" t="str">
            <v>г.Гатчина</v>
          </cell>
          <cell r="N714" t="str">
            <v>г.Гатчина, Володарского ул., 37</v>
          </cell>
          <cell r="O714" t="str">
            <v>Аренда</v>
          </cell>
        </row>
        <row r="715">
          <cell r="A715" t="str">
            <v>7541</v>
          </cell>
          <cell r="B715" t="str">
            <v>594-Пятерочка</v>
          </cell>
          <cell r="C715" t="str">
            <v>594</v>
          </cell>
          <cell r="D715" t="str">
            <v>X500/13SZ7541</v>
          </cell>
          <cell r="E715" t="str">
            <v>13SZ7541</v>
          </cell>
          <cell r="F715" t="str">
            <v>ТС Пятерочка</v>
          </cell>
          <cell r="G715" t="str">
            <v>Северо-Запад</v>
          </cell>
          <cell r="H715" t="str">
            <v>Северо-Запад 2</v>
          </cell>
          <cell r="I715" t="str">
            <v>Кластер Северо-Запад 02 ЛО-Гатчина</v>
          </cell>
          <cell r="J715" t="str">
            <v>Ленинградская обл.</v>
          </cell>
          <cell r="K715" t="str">
            <v>31.05.2011</v>
          </cell>
          <cell r="L715" t="str">
            <v>188340</v>
          </cell>
          <cell r="M715" t="str">
            <v>п.Тайцы</v>
          </cell>
          <cell r="N715" t="str">
            <v>п.Тайцы, Юного ленинца ул., 59</v>
          </cell>
          <cell r="O715" t="str">
            <v>Аренда</v>
          </cell>
        </row>
        <row r="716">
          <cell r="A716" t="str">
            <v>7545</v>
          </cell>
          <cell r="B716" t="str">
            <v>586-Пятерочка</v>
          </cell>
          <cell r="C716" t="str">
            <v>586</v>
          </cell>
          <cell r="D716" t="str">
            <v>X500/13SZ7545</v>
          </cell>
          <cell r="E716" t="str">
            <v>13SZ7545</v>
          </cell>
          <cell r="F716" t="str">
            <v>ТС Пятерочка</v>
          </cell>
          <cell r="G716" t="str">
            <v>Северо-Запад</v>
          </cell>
          <cell r="H716" t="str">
            <v>Северо-Запад 2</v>
          </cell>
          <cell r="I716" t="str">
            <v>Кластер Северо-Запад 04 Новгород</v>
          </cell>
          <cell r="J716" t="str">
            <v>Новгородская обл.</v>
          </cell>
          <cell r="K716" t="str">
            <v>31.08.2011</v>
          </cell>
          <cell r="L716" t="str">
            <v>173022</v>
          </cell>
          <cell r="M716" t="str">
            <v>г.Великий Новгород</v>
          </cell>
          <cell r="N716" t="str">
            <v>г.Великий Новгород, Кречевицы мкр, 53</v>
          </cell>
          <cell r="O716" t="str">
            <v>Аренда</v>
          </cell>
        </row>
        <row r="717">
          <cell r="A717" t="str">
            <v>7549</v>
          </cell>
          <cell r="B717" t="str">
            <v>885-Пятерочка</v>
          </cell>
          <cell r="C717" t="str">
            <v>885</v>
          </cell>
          <cell r="D717" t="str">
            <v>X500/13SZ7549</v>
          </cell>
          <cell r="E717" t="str">
            <v>13SZ7549</v>
          </cell>
          <cell r="F717" t="str">
            <v>ТС Пятерочка</v>
          </cell>
          <cell r="G717" t="str">
            <v>Северо-Запад</v>
          </cell>
          <cell r="H717" t="str">
            <v>Северо-Запад 1</v>
          </cell>
          <cell r="I717" t="str">
            <v>Кластер Северо-Запад 16 Карелия</v>
          </cell>
          <cell r="J717" t="str">
            <v>Республика Карелия</v>
          </cell>
          <cell r="K717" t="str">
            <v>23.06.2011</v>
          </cell>
          <cell r="L717" t="str">
            <v>186790</v>
          </cell>
          <cell r="M717" t="str">
            <v>г.Сортавала</v>
          </cell>
          <cell r="N717" t="str">
            <v>г.Сортавала, Первомайская ул., 18</v>
          </cell>
          <cell r="O717" t="str">
            <v>Аренда</v>
          </cell>
        </row>
        <row r="718">
          <cell r="A718" t="str">
            <v>7555</v>
          </cell>
          <cell r="B718" t="str">
            <v>599-Пятерочка</v>
          </cell>
          <cell r="C718" t="str">
            <v>599</v>
          </cell>
          <cell r="D718" t="str">
            <v>X500/13SZ7555</v>
          </cell>
          <cell r="E718" t="str">
            <v>13SZ7555</v>
          </cell>
          <cell r="F718" t="str">
            <v>ТС Пятерочка</v>
          </cell>
          <cell r="G718" t="str">
            <v>Северо-Запад</v>
          </cell>
          <cell r="H718" t="str">
            <v>Северо-Запад 3</v>
          </cell>
          <cell r="I718" t="str">
            <v>Кластер Северо-Запад 11 СПБ-ЛО-Выборг</v>
          </cell>
          <cell r="J718" t="str">
            <v>Ленинградская обл.</v>
          </cell>
          <cell r="K718" t="str">
            <v>06.07.2011</v>
          </cell>
          <cell r="L718" t="str">
            <v>188850</v>
          </cell>
          <cell r="M718" t="str">
            <v>п.Победа</v>
          </cell>
          <cell r="N718" t="str">
            <v>п.ПобедаТ.Ц.</v>
          </cell>
          <cell r="O718" t="str">
            <v>Аренда</v>
          </cell>
        </row>
        <row r="719">
          <cell r="A719" t="str">
            <v>7570</v>
          </cell>
          <cell r="B719" t="str">
            <v>648-Пятерочка</v>
          </cell>
          <cell r="C719" t="str">
            <v>648</v>
          </cell>
          <cell r="D719" t="str">
            <v>X500/13SZ7570</v>
          </cell>
          <cell r="E719" t="str">
            <v>13SZ7570</v>
          </cell>
          <cell r="F719" t="str">
            <v>ТС Пятерочка</v>
          </cell>
          <cell r="G719" t="str">
            <v>Северо-Запад</v>
          </cell>
          <cell r="H719" t="str">
            <v>Северо-Запад 2</v>
          </cell>
          <cell r="I719" t="str">
            <v>Кластер Северо-Запад 06 Великие Луки</v>
          </cell>
          <cell r="J719" t="str">
            <v>Новгородская обл.</v>
          </cell>
          <cell r="K719" t="str">
            <v>29.06.2011</v>
          </cell>
          <cell r="L719" t="str">
            <v>174150</v>
          </cell>
          <cell r="M719" t="str">
            <v>п.Шимск</v>
          </cell>
          <cell r="N719" t="str">
            <v>п.Шимск, Ташкентская ул., 5 А</v>
          </cell>
          <cell r="O719" t="str">
            <v>Собственность</v>
          </cell>
        </row>
        <row r="720">
          <cell r="A720" t="str">
            <v>7573</v>
          </cell>
          <cell r="B720" t="str">
            <v>900-Пятерочка</v>
          </cell>
          <cell r="C720" t="str">
            <v>900</v>
          </cell>
          <cell r="D720" t="str">
            <v>X500/13SZ7573</v>
          </cell>
          <cell r="E720" t="str">
            <v>13SZ7573</v>
          </cell>
          <cell r="F720" t="str">
            <v>ТС Пятерочка</v>
          </cell>
          <cell r="G720" t="str">
            <v>Северо-Запад</v>
          </cell>
          <cell r="H720" t="str">
            <v>Северо-Запад 2</v>
          </cell>
          <cell r="I720" t="str">
            <v>Кластер Северо-Запад 06 Великие Луки</v>
          </cell>
          <cell r="J720" t="str">
            <v>Псковская обл.</v>
          </cell>
          <cell r="K720" t="str">
            <v>04.11.2011</v>
          </cell>
          <cell r="L720" t="str">
            <v>182104</v>
          </cell>
          <cell r="M720" t="str">
            <v>г.Великие Луки</v>
          </cell>
          <cell r="N720" t="str">
            <v>г.Великие Луки, 3 Ударной Армии ул, 66 п.1003</v>
          </cell>
          <cell r="O720" t="str">
            <v>Аренда</v>
          </cell>
        </row>
        <row r="721">
          <cell r="A721" t="str">
            <v>7574</v>
          </cell>
          <cell r="B721" t="str">
            <v>700-Пятерочка</v>
          </cell>
          <cell r="C721" t="str">
            <v>700</v>
          </cell>
          <cell r="D721" t="str">
            <v>X500/13SZ7574</v>
          </cell>
          <cell r="E721" t="str">
            <v>13SZ7574</v>
          </cell>
          <cell r="F721" t="str">
            <v>ТС Пятерочка</v>
          </cell>
          <cell r="G721" t="str">
            <v>Северо-Запад</v>
          </cell>
          <cell r="H721" t="str">
            <v>Северо-Запад 1</v>
          </cell>
          <cell r="I721" t="str">
            <v>Кластер Северо-Запад 18 Кировск</v>
          </cell>
          <cell r="J721" t="str">
            <v>Ленинградская обл.</v>
          </cell>
          <cell r="K721" t="str">
            <v>31.08.2011</v>
          </cell>
          <cell r="L721" t="str">
            <v>187032</v>
          </cell>
          <cell r="M721" t="str">
            <v>п.Тельмана</v>
          </cell>
          <cell r="N721" t="str">
            <v>п.Тельмана, Онежская ул., 1</v>
          </cell>
          <cell r="O721" t="str">
            <v>Аренда</v>
          </cell>
        </row>
        <row r="722">
          <cell r="A722" t="str">
            <v>7586</v>
          </cell>
          <cell r="B722" t="str">
            <v>759-Пятерочка</v>
          </cell>
          <cell r="C722" t="str">
            <v>759</v>
          </cell>
          <cell r="D722" t="str">
            <v>X500/13SZ7586</v>
          </cell>
          <cell r="E722" t="str">
            <v>13SZ7586</v>
          </cell>
          <cell r="F722" t="str">
            <v>ТС Пятерочка</v>
          </cell>
          <cell r="G722" t="str">
            <v>Северо-Запад</v>
          </cell>
          <cell r="H722" t="str">
            <v>Северо-Запад 3</v>
          </cell>
          <cell r="I722" t="str">
            <v>Кластер Северо-Запад 05 Тосно</v>
          </cell>
          <cell r="J722" t="str">
            <v>Ленинградская обл.</v>
          </cell>
          <cell r="K722" t="str">
            <v>30.06.2011</v>
          </cell>
          <cell r="L722" t="str">
            <v>187051</v>
          </cell>
          <cell r="M722" t="str">
            <v>г.Любань</v>
          </cell>
          <cell r="N722" t="str">
            <v>г.Любань, Ленина ул., 34</v>
          </cell>
          <cell r="O722" t="str">
            <v>Аренда</v>
          </cell>
        </row>
        <row r="723">
          <cell r="A723" t="str">
            <v>7587</v>
          </cell>
          <cell r="B723" t="str">
            <v>708-Пятерочка</v>
          </cell>
          <cell r="C723" t="str">
            <v>708</v>
          </cell>
          <cell r="D723" t="str">
            <v>X500/13SZ7587</v>
          </cell>
          <cell r="E723" t="str">
            <v>13SZ7587</v>
          </cell>
          <cell r="F723" t="str">
            <v>ТС Пятерочка</v>
          </cell>
          <cell r="G723" t="str">
            <v>Северо-Запад</v>
          </cell>
          <cell r="H723" t="str">
            <v>Северо-Запад 3</v>
          </cell>
          <cell r="I723" t="str">
            <v>Кластер Северо-Запад 11 СПБ-ЛО-Выборг</v>
          </cell>
          <cell r="J723" t="str">
            <v>Ленинградская обл.</v>
          </cell>
          <cell r="K723" t="str">
            <v>22.07.2011</v>
          </cell>
          <cell r="L723" t="str">
            <v>188910</v>
          </cell>
          <cell r="M723" t="str">
            <v>г.Приморск</v>
          </cell>
          <cell r="N723" t="str">
            <v>г.Приморск, Пушкинская аллея, 3</v>
          </cell>
          <cell r="O723" t="str">
            <v>Собственность</v>
          </cell>
        </row>
        <row r="724">
          <cell r="A724" t="str">
            <v>7602</v>
          </cell>
          <cell r="B724" t="str">
            <v>980-Пятерочка</v>
          </cell>
          <cell r="C724" t="str">
            <v>980</v>
          </cell>
          <cell r="D724" t="str">
            <v>X500/13SZ7602</v>
          </cell>
          <cell r="E724" t="str">
            <v>13SZ7602</v>
          </cell>
          <cell r="F724" t="str">
            <v>ТС Пятерочка</v>
          </cell>
          <cell r="G724" t="str">
            <v>Северо-Запад</v>
          </cell>
          <cell r="H724" t="str">
            <v>Северо-Запад 2</v>
          </cell>
          <cell r="I724" t="str">
            <v>Кластер Северо-Запад 04 Новгород</v>
          </cell>
          <cell r="J724" t="str">
            <v>Новгородская обл.</v>
          </cell>
          <cell r="K724" t="str">
            <v>30.07.2011</v>
          </cell>
          <cell r="L724" t="str">
            <v>174351</v>
          </cell>
          <cell r="M724" t="str">
            <v>г.Окуловка</v>
          </cell>
          <cell r="N724" t="str">
            <v>г.Окуловка, Октябрьская ул., 5</v>
          </cell>
          <cell r="O724" t="str">
            <v>Аренда</v>
          </cell>
        </row>
        <row r="725">
          <cell r="A725" t="str">
            <v>7603</v>
          </cell>
          <cell r="B725" t="str">
            <v>946-Пятерочка</v>
          </cell>
          <cell r="C725" t="str">
            <v>946</v>
          </cell>
          <cell r="D725" t="str">
            <v>X500/13SZ7603</v>
          </cell>
          <cell r="E725" t="str">
            <v>13SZ7603</v>
          </cell>
          <cell r="F725" t="str">
            <v>ТС Пятерочка</v>
          </cell>
          <cell r="G725" t="str">
            <v>Северо-Запад</v>
          </cell>
          <cell r="H725" t="str">
            <v>Северо-Запад 1</v>
          </cell>
          <cell r="I725" t="str">
            <v>Кластер Северо-Запад 01 ЛО Волхов-Тихвин</v>
          </cell>
          <cell r="J725" t="str">
            <v>Ленинградская обл.</v>
          </cell>
          <cell r="K725" t="str">
            <v>28.07.2011</v>
          </cell>
          <cell r="L725" t="str">
            <v>187113</v>
          </cell>
          <cell r="M725" t="str">
            <v>г.Кириши</v>
          </cell>
          <cell r="N725" t="str">
            <v>г.Кириши, Героев пр-т, 31</v>
          </cell>
          <cell r="O725" t="str">
            <v>Аренда</v>
          </cell>
        </row>
        <row r="726">
          <cell r="A726" t="str">
            <v>7604</v>
          </cell>
          <cell r="B726" t="str">
            <v>945-Пятерочка</v>
          </cell>
          <cell r="C726" t="str">
            <v>945</v>
          </cell>
          <cell r="D726" t="str">
            <v>X500/13SZ7604</v>
          </cell>
          <cell r="E726" t="str">
            <v>13SZ7604</v>
          </cell>
          <cell r="F726" t="str">
            <v>ТС Пятерочка</v>
          </cell>
          <cell r="G726" t="str">
            <v>Северо-Запад</v>
          </cell>
          <cell r="H726" t="str">
            <v>Северо-Запад 2</v>
          </cell>
          <cell r="I726" t="str">
            <v>Кластер Северо-Запад 03 Псков</v>
          </cell>
          <cell r="J726" t="str">
            <v>Псковская обл.</v>
          </cell>
          <cell r="K726" t="str">
            <v>28.07.2011</v>
          </cell>
          <cell r="L726" t="str">
            <v>182330</v>
          </cell>
          <cell r="M726" t="str">
            <v>г.Опочка</v>
          </cell>
          <cell r="N726" t="str">
            <v>г.Опочка, Коммунальная ул., 16 А</v>
          </cell>
          <cell r="O726" t="str">
            <v>Аренда</v>
          </cell>
        </row>
        <row r="727">
          <cell r="A727" t="str">
            <v>7628</v>
          </cell>
          <cell r="B727" t="str">
            <v>499-Пятерочка</v>
          </cell>
          <cell r="C727" t="str">
            <v>499</v>
          </cell>
          <cell r="D727" t="str">
            <v>X500/13SZ7628</v>
          </cell>
          <cell r="E727" t="str">
            <v>13SZ7628</v>
          </cell>
          <cell r="F727" t="str">
            <v>ТС Пятерочка</v>
          </cell>
          <cell r="G727" t="str">
            <v>Северо-Запад</v>
          </cell>
          <cell r="H727" t="str">
            <v>Северо-Запад 2</v>
          </cell>
          <cell r="I727" t="str">
            <v>Кластер Северо-Запад 06 Великие Луки</v>
          </cell>
          <cell r="J727" t="str">
            <v>Псковская обл.</v>
          </cell>
          <cell r="K727" t="str">
            <v>31.08.2011</v>
          </cell>
          <cell r="L727" t="str">
            <v>182900</v>
          </cell>
          <cell r="M727" t="str">
            <v>п.Локня</v>
          </cell>
          <cell r="N727" t="str">
            <v>п.Локня, Первомайская ул., 47</v>
          </cell>
          <cell r="O727" t="str">
            <v>Аренда</v>
          </cell>
        </row>
        <row r="728">
          <cell r="A728" t="str">
            <v>7641</v>
          </cell>
          <cell r="B728" t="str">
            <v>354-Пятерочка</v>
          </cell>
          <cell r="C728" t="str">
            <v>354</v>
          </cell>
          <cell r="D728" t="str">
            <v>X500/13SZ7641</v>
          </cell>
          <cell r="E728" t="str">
            <v>13SZ7641</v>
          </cell>
          <cell r="F728" t="str">
            <v>ТС Пятерочка</v>
          </cell>
          <cell r="G728" t="str">
            <v>Северо-Запад</v>
          </cell>
          <cell r="H728" t="str">
            <v>Северо-Запад 1</v>
          </cell>
          <cell r="I728" t="str">
            <v>Кластер Северо-Запад 01 ЛО Волхов-Тихвин</v>
          </cell>
          <cell r="J728" t="str">
            <v>Ленинградская обл.</v>
          </cell>
          <cell r="K728" t="str">
            <v>30.09.2011</v>
          </cell>
          <cell r="L728" t="str">
            <v>187741</v>
          </cell>
          <cell r="M728" t="str">
            <v>п.Никольский</v>
          </cell>
          <cell r="N728" t="str">
            <v>п.Никольский, Речного Флота пр., 22 А</v>
          </cell>
          <cell r="O728" t="str">
            <v>Собственность</v>
          </cell>
        </row>
        <row r="729">
          <cell r="A729" t="str">
            <v>7642</v>
          </cell>
          <cell r="B729" t="str">
            <v>1571-Пятерочка</v>
          </cell>
          <cell r="C729" t="str">
            <v>1571</v>
          </cell>
          <cell r="D729" t="str">
            <v>X500/13CT7642</v>
          </cell>
          <cell r="E729" t="str">
            <v>13CT7642</v>
          </cell>
          <cell r="F729" t="str">
            <v>ТС Пятерочка</v>
          </cell>
          <cell r="G729" t="str">
            <v>Северо-Запад</v>
          </cell>
          <cell r="H729" t="str">
            <v>Северо-Запад 2</v>
          </cell>
          <cell r="I729" t="str">
            <v>Кластер Северо-Запад 08 Тверь-Восток</v>
          </cell>
          <cell r="J729" t="str">
            <v>Тверская обл.</v>
          </cell>
          <cell r="K729" t="str">
            <v>14.09.2011</v>
          </cell>
          <cell r="L729" t="str">
            <v>171645</v>
          </cell>
          <cell r="M729" t="str">
            <v>г.Кашин</v>
          </cell>
          <cell r="N729" t="str">
            <v>г.Кашин, Чистопрудная ул., 25 пом.1</v>
          </cell>
          <cell r="O729" t="str">
            <v>Аренда</v>
          </cell>
        </row>
        <row r="730">
          <cell r="A730" t="str">
            <v>7643</v>
          </cell>
          <cell r="B730" t="str">
            <v>1572-Пятерочка</v>
          </cell>
          <cell r="C730" t="str">
            <v>1572</v>
          </cell>
          <cell r="D730" t="str">
            <v>X500/13CT7643</v>
          </cell>
          <cell r="E730" t="str">
            <v>13CT7643</v>
          </cell>
          <cell r="F730" t="str">
            <v>ТС Пятерочка</v>
          </cell>
          <cell r="G730" t="str">
            <v>Северо-Запад</v>
          </cell>
          <cell r="H730" t="str">
            <v>Северо-Запад 2</v>
          </cell>
          <cell r="I730" t="str">
            <v>Кластер Северо-Запад 08 Тверь-Восток</v>
          </cell>
          <cell r="J730" t="str">
            <v>Тверская обл.</v>
          </cell>
          <cell r="K730" t="str">
            <v>12.09.2011</v>
          </cell>
          <cell r="L730" t="str">
            <v>170002</v>
          </cell>
          <cell r="M730" t="str">
            <v>г.Тверь</v>
          </cell>
          <cell r="N730" t="str">
            <v>г.Тверь, Александра Завидова ул., 24</v>
          </cell>
          <cell r="O730" t="str">
            <v>Аренда</v>
          </cell>
        </row>
        <row r="731">
          <cell r="A731" t="str">
            <v>7717</v>
          </cell>
          <cell r="B731" t="str">
            <v>895-Пятерочка</v>
          </cell>
          <cell r="C731" t="str">
            <v>895</v>
          </cell>
          <cell r="D731" t="str">
            <v>X500/13SZ7717</v>
          </cell>
          <cell r="E731" t="str">
            <v>13SZ7717</v>
          </cell>
          <cell r="F731" t="str">
            <v>ТС Пятерочка</v>
          </cell>
          <cell r="G731" t="str">
            <v>Северо-Запад</v>
          </cell>
          <cell r="H731" t="str">
            <v>Северо-Запад 1</v>
          </cell>
          <cell r="I731" t="str">
            <v>Кластер Северо-Запад 16 Карелия</v>
          </cell>
          <cell r="J731" t="str">
            <v>Республика Карелия</v>
          </cell>
          <cell r="K731" t="str">
            <v>04.10.2011</v>
          </cell>
          <cell r="L731" t="str">
            <v>185013</v>
          </cell>
          <cell r="M731" t="str">
            <v>г.Петрозаводск</v>
          </cell>
          <cell r="N731" t="str">
            <v>г.Петрозаводск, Жуковского ул., 57</v>
          </cell>
          <cell r="O731" t="str">
            <v>Собственность</v>
          </cell>
        </row>
        <row r="732">
          <cell r="A732" t="str">
            <v>7722</v>
          </cell>
          <cell r="B732" t="str">
            <v>886-Пятерочка</v>
          </cell>
          <cell r="C732" t="str">
            <v>886</v>
          </cell>
          <cell r="D732" t="str">
            <v>X500/13SZ7722</v>
          </cell>
          <cell r="E732" t="str">
            <v>13SZ7722</v>
          </cell>
          <cell r="F732" t="str">
            <v>ТС Пятерочка</v>
          </cell>
          <cell r="G732" t="str">
            <v>Северо-Запад</v>
          </cell>
          <cell r="H732" t="str">
            <v>Северо-Запад 1</v>
          </cell>
          <cell r="I732" t="str">
            <v>Кластер Северо-Запад 16 Карелия</v>
          </cell>
          <cell r="J732" t="str">
            <v>Республика Карелия</v>
          </cell>
          <cell r="K732" t="str">
            <v>30.11.2011</v>
          </cell>
          <cell r="L732" t="str">
            <v>186790</v>
          </cell>
          <cell r="M732" t="str">
            <v>г.Сортавала</v>
          </cell>
          <cell r="N732" t="str">
            <v>г.Сортавала, Карельская ул., 16</v>
          </cell>
          <cell r="O732" t="str">
            <v>Собственность</v>
          </cell>
        </row>
        <row r="733">
          <cell r="A733" t="str">
            <v>7739</v>
          </cell>
          <cell r="B733" t="str">
            <v>985-Пятерочка</v>
          </cell>
          <cell r="C733" t="str">
            <v>985</v>
          </cell>
          <cell r="D733" t="str">
            <v>X500/13SZ7739</v>
          </cell>
          <cell r="E733" t="str">
            <v>13SZ7739</v>
          </cell>
          <cell r="F733" t="str">
            <v>ТС Пятерочка</v>
          </cell>
          <cell r="G733" t="str">
            <v>Северо-Запад</v>
          </cell>
          <cell r="H733" t="str">
            <v>Северо-Запад 2</v>
          </cell>
          <cell r="I733" t="str">
            <v>Кластер Северо-Запад 04 Новгород</v>
          </cell>
          <cell r="J733" t="str">
            <v>Новгородская обл.</v>
          </cell>
          <cell r="K733" t="str">
            <v>02.09.2011</v>
          </cell>
          <cell r="L733" t="str">
            <v>173025</v>
          </cell>
          <cell r="M733" t="str">
            <v>г.Великий Новгород</v>
          </cell>
          <cell r="N733" t="str">
            <v>г.Великий Новгород, Попова ул., 4</v>
          </cell>
          <cell r="O733" t="str">
            <v>Аренда</v>
          </cell>
        </row>
        <row r="734">
          <cell r="A734" t="str">
            <v>7742</v>
          </cell>
          <cell r="B734" t="str">
            <v>108-Пятерочка</v>
          </cell>
          <cell r="C734" t="str">
            <v>108</v>
          </cell>
          <cell r="D734" t="str">
            <v>X500/13SZ7742</v>
          </cell>
          <cell r="E734" t="str">
            <v>13SZ7742</v>
          </cell>
          <cell r="F734" t="str">
            <v>ТС Пятерочка</v>
          </cell>
          <cell r="G734" t="str">
            <v>Северо-Запад</v>
          </cell>
          <cell r="H734" t="str">
            <v>Северо-Запад 2</v>
          </cell>
          <cell r="I734" t="str">
            <v>Кластер Северо-Запад 02 ЛО-Гатчина</v>
          </cell>
          <cell r="J734" t="str">
            <v>Ленинградская обл.</v>
          </cell>
          <cell r="K734" t="str">
            <v>31.08.2011</v>
          </cell>
          <cell r="L734" t="str">
            <v>188349</v>
          </cell>
          <cell r="M734" t="str">
            <v>д.Большие Колпаны</v>
          </cell>
          <cell r="N734" t="str">
            <v>д.Большие Колпаны, 30 лет Победы ул., 1 А</v>
          </cell>
          <cell r="O734" t="str">
            <v>Аренда</v>
          </cell>
        </row>
        <row r="735">
          <cell r="A735" t="str">
            <v>7743</v>
          </cell>
          <cell r="B735" t="str">
            <v>109-Пятерочка</v>
          </cell>
          <cell r="C735" t="str">
            <v>109</v>
          </cell>
          <cell r="D735" t="str">
            <v>X500/13SZ7743</v>
          </cell>
          <cell r="E735" t="str">
            <v>13SZ7743</v>
          </cell>
          <cell r="F735" t="str">
            <v>ТС Пятерочка</v>
          </cell>
          <cell r="G735" t="str">
            <v>Северо-Запад</v>
          </cell>
          <cell r="H735" t="str">
            <v>Северо-Запад 2</v>
          </cell>
          <cell r="I735" t="str">
            <v>Кластер Северо-Запад 02 ЛО-Гатчина</v>
          </cell>
          <cell r="J735" t="str">
            <v>Ленинградская обл.</v>
          </cell>
          <cell r="K735" t="str">
            <v>28.10.2011</v>
          </cell>
          <cell r="L735" t="str">
            <v>188301</v>
          </cell>
          <cell r="M735" t="str">
            <v>г.Гатчина</v>
          </cell>
          <cell r="N735" t="str">
            <v>г.Гатчина, Рошаля ул., 4</v>
          </cell>
          <cell r="O735" t="str">
            <v>Аренда</v>
          </cell>
        </row>
        <row r="736">
          <cell r="A736" t="str">
            <v>7748</v>
          </cell>
          <cell r="B736" t="str">
            <v>850-Пятерочка</v>
          </cell>
          <cell r="C736" t="str">
            <v>850</v>
          </cell>
          <cell r="D736" t="str">
            <v>X500/13SZ7748</v>
          </cell>
          <cell r="E736" t="str">
            <v>13SZ7748</v>
          </cell>
          <cell r="F736" t="str">
            <v>ТС Пятерочка</v>
          </cell>
          <cell r="G736" t="str">
            <v>Северо-Запад</v>
          </cell>
          <cell r="H736" t="str">
            <v>Северо-Запад 1</v>
          </cell>
          <cell r="I736" t="str">
            <v>Кластер Северо-Запад 16 Карелия</v>
          </cell>
          <cell r="J736" t="str">
            <v>Республика Карелия</v>
          </cell>
          <cell r="K736" t="str">
            <v>30.11.2011</v>
          </cell>
          <cell r="L736" t="str">
            <v>186350</v>
          </cell>
          <cell r="M736" t="str">
            <v>г.Медвежьегорск</v>
          </cell>
          <cell r="N736" t="str">
            <v>г.Медвежьегорск, Карла Либкнехта ул., 26 пом.76</v>
          </cell>
          <cell r="O736" t="str">
            <v>Собственность</v>
          </cell>
        </row>
        <row r="737">
          <cell r="A737" t="str">
            <v>7843</v>
          </cell>
          <cell r="B737" t="str">
            <v>782-Пятерочка</v>
          </cell>
          <cell r="C737" t="str">
            <v>782</v>
          </cell>
          <cell r="D737" t="str">
            <v>X500/13SZ7843</v>
          </cell>
          <cell r="E737" t="str">
            <v>13SZ7843</v>
          </cell>
          <cell r="F737" t="str">
            <v>ТС Пятерочка</v>
          </cell>
          <cell r="G737" t="str">
            <v>Северо-Запад</v>
          </cell>
          <cell r="H737" t="str">
            <v>Северо-Запад 3</v>
          </cell>
          <cell r="I737" t="str">
            <v>Кластер Северо-Запад 10 СПБ-ЛО-Петергоф</v>
          </cell>
          <cell r="J737" t="str">
            <v>Ленинградская обл.</v>
          </cell>
          <cell r="K737" t="str">
            <v>05.10.2011</v>
          </cell>
          <cell r="L737" t="str">
            <v>188490</v>
          </cell>
          <cell r="M737" t="str">
            <v>г.Ивангород</v>
          </cell>
          <cell r="N737" t="str">
            <v>г.Ивангород, Матросова ул., 2</v>
          </cell>
          <cell r="O737" t="str">
            <v>Собственность</v>
          </cell>
        </row>
        <row r="738">
          <cell r="A738" t="str">
            <v>7855</v>
          </cell>
          <cell r="B738" t="str">
            <v>852-Пятерочка</v>
          </cell>
          <cell r="C738" t="str">
            <v>852</v>
          </cell>
          <cell r="D738" t="str">
            <v>X500/13SZ7855</v>
          </cell>
          <cell r="E738" t="str">
            <v>13SZ7855</v>
          </cell>
          <cell r="F738" t="str">
            <v>ТС Пятерочка</v>
          </cell>
          <cell r="G738" t="str">
            <v>Северо-Запад</v>
          </cell>
          <cell r="H738" t="str">
            <v>Северо-Запад 1</v>
          </cell>
          <cell r="I738" t="str">
            <v>Кластер Северо-Запад 16 Карелия</v>
          </cell>
          <cell r="J738" t="str">
            <v>Республика Карелия</v>
          </cell>
          <cell r="K738" t="str">
            <v>14.12.2011</v>
          </cell>
          <cell r="L738" t="str">
            <v>186730</v>
          </cell>
          <cell r="M738" t="str">
            <v>г.Лахденпохья</v>
          </cell>
          <cell r="N738" t="str">
            <v>г.Лахденпохья, Ленина ул., 17</v>
          </cell>
          <cell r="O738" t="str">
            <v>Аренда</v>
          </cell>
        </row>
        <row r="739">
          <cell r="A739" t="str">
            <v>7856</v>
          </cell>
          <cell r="B739" t="str">
            <v>484-Пятерочка</v>
          </cell>
          <cell r="C739" t="str">
            <v>484</v>
          </cell>
          <cell r="D739" t="str">
            <v>X500/13SZ7856</v>
          </cell>
          <cell r="E739" t="str">
            <v>E1005925</v>
          </cell>
          <cell r="F739" t="str">
            <v>ТС Пятерочка</v>
          </cell>
          <cell r="G739" t="str">
            <v>Северо-Запад</v>
          </cell>
          <cell r="H739" t="str">
            <v>Северо-Запад 1</v>
          </cell>
          <cell r="I739" t="str">
            <v>Кластер Северо-Запад 01 ЛО Волхов-Тихвин</v>
          </cell>
          <cell r="J739" t="str">
            <v>Ленинградская обл.</v>
          </cell>
          <cell r="K739" t="str">
            <v>30.09.2012</v>
          </cell>
          <cell r="L739" t="str">
            <v>187401</v>
          </cell>
          <cell r="M739" t="str">
            <v>г.Волхов</v>
          </cell>
          <cell r="N739" t="str">
            <v>г.Волхов, Державина пр-т, 32</v>
          </cell>
          <cell r="O739" t="str">
            <v>Аренда</v>
          </cell>
        </row>
        <row r="740">
          <cell r="A740" t="str">
            <v>7857</v>
          </cell>
          <cell r="B740" t="str">
            <v>102-Пятерочка</v>
          </cell>
          <cell r="C740" t="str">
            <v>102</v>
          </cell>
          <cell r="D740" t="str">
            <v>X500/13SZ7857</v>
          </cell>
          <cell r="E740" t="str">
            <v>13SZ7857</v>
          </cell>
          <cell r="F740" t="str">
            <v>ТС Пятерочка</v>
          </cell>
          <cell r="G740" t="str">
            <v>Северо-Запад</v>
          </cell>
          <cell r="H740" t="str">
            <v>Северо-Запад 3</v>
          </cell>
          <cell r="I740" t="str">
            <v>Кластер Северо-Запад 05 Тосно</v>
          </cell>
          <cell r="J740" t="str">
            <v>Ленинградская обл.</v>
          </cell>
          <cell r="K740" t="str">
            <v>18.11.2011</v>
          </cell>
          <cell r="L740" t="str">
            <v>187015</v>
          </cell>
          <cell r="M740" t="str">
            <v>гп.Красный Бор</v>
          </cell>
          <cell r="N740" t="str">
            <v>гп.Красный Бор, Комсомольская ул., 18А</v>
          </cell>
          <cell r="O740" t="str">
            <v>Собственность</v>
          </cell>
        </row>
        <row r="741">
          <cell r="A741" t="str">
            <v>7858</v>
          </cell>
          <cell r="B741" t="str">
            <v>120-Пятерочка</v>
          </cell>
          <cell r="C741" t="str">
            <v>120</v>
          </cell>
          <cell r="D741" t="str">
            <v>X500/13SZ7858</v>
          </cell>
          <cell r="E741" t="str">
            <v>13SZ7858</v>
          </cell>
          <cell r="F741" t="str">
            <v>ТС Пятерочка</v>
          </cell>
          <cell r="G741" t="str">
            <v>Северо-Запад</v>
          </cell>
          <cell r="H741" t="str">
            <v>Северо-Запад 2</v>
          </cell>
          <cell r="I741" t="str">
            <v>Кластер Северо-Запад 02 ЛО-Гатчина</v>
          </cell>
          <cell r="J741" t="str">
            <v>Ленинградская обл.</v>
          </cell>
          <cell r="K741" t="str">
            <v>21.10.2011</v>
          </cell>
          <cell r="L741" t="str">
            <v>188377</v>
          </cell>
          <cell r="M741" t="str">
            <v>гп.Дружная Горка</v>
          </cell>
          <cell r="N741" t="str">
            <v>гп.Дружная Горка, Ленина ул., 8</v>
          </cell>
          <cell r="O741" t="str">
            <v>Аренда</v>
          </cell>
        </row>
        <row r="742">
          <cell r="A742" t="str">
            <v>7862</v>
          </cell>
          <cell r="B742" t="str">
            <v>116-Пятерочка</v>
          </cell>
          <cell r="C742" t="str">
            <v>116</v>
          </cell>
          <cell r="D742" t="str">
            <v>X500/13SZ7862</v>
          </cell>
          <cell r="E742" t="str">
            <v>E1001423</v>
          </cell>
          <cell r="F742" t="str">
            <v>ТС Пятерочка</v>
          </cell>
          <cell r="G742" t="str">
            <v>Северо-Запад</v>
          </cell>
          <cell r="H742" t="str">
            <v>Северо-Запад 3</v>
          </cell>
          <cell r="I742" t="str">
            <v>Кластер Северо-Запад 11 СПБ-ЛО-Выборг</v>
          </cell>
          <cell r="J742" t="str">
            <v>Ленинградская обл.</v>
          </cell>
          <cell r="K742" t="str">
            <v>30.09.2011</v>
          </cell>
          <cell r="L742" t="str">
            <v>188911</v>
          </cell>
          <cell r="M742" t="str">
            <v>п.Ермилово</v>
          </cell>
          <cell r="N742" t="str">
            <v>п.Ермиловоб/н</v>
          </cell>
          <cell r="O742" t="str">
            <v>Аренда</v>
          </cell>
        </row>
        <row r="743">
          <cell r="A743" t="str">
            <v>7867</v>
          </cell>
          <cell r="B743" t="str">
            <v>124-Пятерочка</v>
          </cell>
          <cell r="C743" t="str">
            <v>124</v>
          </cell>
          <cell r="D743" t="str">
            <v>X500/13SZ7867</v>
          </cell>
          <cell r="E743" t="str">
            <v>E1001561</v>
          </cell>
          <cell r="F743" t="str">
            <v>ТС Пятерочка</v>
          </cell>
          <cell r="G743" t="str">
            <v>Северо-Запад</v>
          </cell>
          <cell r="H743" t="str">
            <v>Северо-Запад 2</v>
          </cell>
          <cell r="I743" t="str">
            <v>Кластер Северо-Запад 04 Новгород</v>
          </cell>
          <cell r="J743" t="str">
            <v>Новгородская обл.</v>
          </cell>
          <cell r="K743" t="str">
            <v>14.10.2011</v>
          </cell>
          <cell r="L743" t="str">
            <v>174450</v>
          </cell>
          <cell r="M743" t="str">
            <v>с.Мошенское</v>
          </cell>
          <cell r="N743" t="str">
            <v>с.Мошенское, Калинина ул., 39</v>
          </cell>
          <cell r="O743" t="str">
            <v>Аренда</v>
          </cell>
        </row>
        <row r="744">
          <cell r="A744" t="str">
            <v>7868</v>
          </cell>
          <cell r="B744" t="str">
            <v>111-Пятерочка</v>
          </cell>
          <cell r="C744" t="str">
            <v>111</v>
          </cell>
          <cell r="D744" t="str">
            <v>X500/13SZ7868</v>
          </cell>
          <cell r="E744" t="str">
            <v>E1004266</v>
          </cell>
          <cell r="F744" t="str">
            <v>ТС Пятерочка</v>
          </cell>
          <cell r="G744" t="str">
            <v>Северо-Запад</v>
          </cell>
          <cell r="H744" t="str">
            <v>Северо-Запад 3</v>
          </cell>
          <cell r="I744" t="str">
            <v>Кластер Северо-Запад 05 Тосно</v>
          </cell>
          <cell r="J744" t="str">
            <v>Ленинградская обл.</v>
          </cell>
          <cell r="K744" t="str">
            <v>12.01.2012</v>
          </cell>
          <cell r="L744" t="str">
            <v>187040</v>
          </cell>
          <cell r="M744" t="str">
            <v>п.Рябово</v>
          </cell>
          <cell r="N744" t="str">
            <v>п.Рябово, Рычина ул., 14</v>
          </cell>
          <cell r="O744" t="str">
            <v>Собственность</v>
          </cell>
        </row>
        <row r="745">
          <cell r="A745" t="str">
            <v>7872</v>
          </cell>
          <cell r="B745" t="str">
            <v>856-Пятерочка</v>
          </cell>
          <cell r="C745" t="str">
            <v>856</v>
          </cell>
          <cell r="D745" t="str">
            <v>X500/13SZ7872</v>
          </cell>
          <cell r="E745" t="str">
            <v>E1001657</v>
          </cell>
          <cell r="F745" t="str">
            <v>ТС Пятерочка</v>
          </cell>
          <cell r="G745" t="str">
            <v>Северо-Запад</v>
          </cell>
          <cell r="H745" t="str">
            <v>Северо-Запад 1</v>
          </cell>
          <cell r="I745" t="str">
            <v>Кластер Северо-Запад 16 Карелия</v>
          </cell>
          <cell r="J745" t="str">
            <v>Республика Карелия</v>
          </cell>
          <cell r="K745" t="str">
            <v>15.11.2011</v>
          </cell>
          <cell r="L745" t="str">
            <v>185011</v>
          </cell>
          <cell r="M745" t="str">
            <v>г.Петрозаводск</v>
          </cell>
          <cell r="N745" t="str">
            <v>г.Петрозаводск, Торнева ул., 13</v>
          </cell>
          <cell r="O745" t="str">
            <v>Аренда</v>
          </cell>
        </row>
        <row r="746">
          <cell r="A746" t="str">
            <v>7875</v>
          </cell>
          <cell r="B746" t="str">
            <v>138-Пятерочка</v>
          </cell>
          <cell r="C746" t="str">
            <v>138</v>
          </cell>
          <cell r="D746" t="str">
            <v>X500/13SZ7875</v>
          </cell>
          <cell r="E746" t="str">
            <v>E1004585</v>
          </cell>
          <cell r="F746" t="str">
            <v>ТС Пятерочка</v>
          </cell>
          <cell r="G746" t="str">
            <v>Северо-Запад</v>
          </cell>
          <cell r="H746" t="str">
            <v>Северо-Запад 1</v>
          </cell>
          <cell r="I746" t="str">
            <v>Кластер Северо-Запад 12 СПБ-ЛО-Всеволожс</v>
          </cell>
          <cell r="J746" t="str">
            <v>Ленинградская обл.</v>
          </cell>
          <cell r="K746" t="str">
            <v>02.12.2011</v>
          </cell>
          <cell r="L746" t="str">
            <v>188765</v>
          </cell>
          <cell r="M746" t="str">
            <v>п.Мельниково</v>
          </cell>
          <cell r="N746" t="str">
            <v>п.Мельниково, Калинина ул., 1</v>
          </cell>
          <cell r="O746" t="str">
            <v>Аренда</v>
          </cell>
        </row>
        <row r="747">
          <cell r="A747" t="str">
            <v>7876</v>
          </cell>
          <cell r="B747" t="str">
            <v>127-Пятерочка</v>
          </cell>
          <cell r="C747" t="str">
            <v>127</v>
          </cell>
          <cell r="D747" t="str">
            <v>X500/13SZ7876</v>
          </cell>
          <cell r="E747" t="str">
            <v>E1001557</v>
          </cell>
          <cell r="F747" t="str">
            <v>ТС Пятерочка</v>
          </cell>
          <cell r="G747" t="str">
            <v>Северо-Запад</v>
          </cell>
          <cell r="H747" t="str">
            <v>Северо-Запад 3</v>
          </cell>
          <cell r="I747" t="str">
            <v>Кластер Северо-Запад 11 СПБ-ЛО-Выборг</v>
          </cell>
          <cell r="J747" t="str">
            <v>Ленинградская обл.</v>
          </cell>
          <cell r="K747" t="str">
            <v>29.02.2012</v>
          </cell>
          <cell r="L747" t="str">
            <v>188800</v>
          </cell>
          <cell r="M747" t="str">
            <v>г.Выборг</v>
          </cell>
          <cell r="N747" t="str">
            <v>г.Выборг, Кривоносова ул., 13</v>
          </cell>
          <cell r="O747" t="str">
            <v>Аренда</v>
          </cell>
        </row>
        <row r="748">
          <cell r="A748" t="str">
            <v>7893</v>
          </cell>
          <cell r="B748" t="str">
            <v>780-Пятерочка</v>
          </cell>
          <cell r="C748" t="str">
            <v>780</v>
          </cell>
          <cell r="D748" t="str">
            <v>X500/13SZ7893</v>
          </cell>
          <cell r="E748" t="str">
            <v>13SZI091</v>
          </cell>
          <cell r="F748" t="str">
            <v>ТС Пятерочка</v>
          </cell>
          <cell r="G748" t="str">
            <v>Северо-Запад</v>
          </cell>
          <cell r="H748" t="str">
            <v>Северо-Запад 2</v>
          </cell>
          <cell r="I748" t="str">
            <v>Кластер Северо-Запад 06 Великие Луки</v>
          </cell>
          <cell r="J748" t="str">
            <v>Новгородская обл.</v>
          </cell>
          <cell r="K748" t="str">
            <v>30.11.2011</v>
          </cell>
          <cell r="L748" t="str">
            <v>175204</v>
          </cell>
          <cell r="M748" t="str">
            <v>г.Старая Русса</v>
          </cell>
          <cell r="N748" t="str">
            <v>г.Старая Русса, Тахирова ул., 12 корп.1</v>
          </cell>
          <cell r="O748" t="str">
            <v>Собственность</v>
          </cell>
        </row>
        <row r="749">
          <cell r="A749" t="str">
            <v>7894</v>
          </cell>
          <cell r="B749" t="str">
            <v>161-Пятерочка</v>
          </cell>
          <cell r="C749" t="str">
            <v>161</v>
          </cell>
          <cell r="D749" t="str">
            <v>X500/13SZ7894</v>
          </cell>
          <cell r="E749" t="str">
            <v>E1001560</v>
          </cell>
          <cell r="F749" t="str">
            <v>ТС Пятерочка</v>
          </cell>
          <cell r="G749" t="str">
            <v>Северо-Запад</v>
          </cell>
          <cell r="H749" t="str">
            <v>Северо-Запад 1</v>
          </cell>
          <cell r="I749" t="str">
            <v>Кластер Северо-Запад 01 ЛО Волхов-Тихвин</v>
          </cell>
          <cell r="J749" t="str">
            <v>Ленинградская обл.</v>
          </cell>
          <cell r="K749" t="str">
            <v>16.12.2011</v>
          </cell>
          <cell r="L749" t="str">
            <v>187700</v>
          </cell>
          <cell r="M749" t="str">
            <v>г.Лодейное Поле</v>
          </cell>
          <cell r="N749" t="str">
            <v>г.Лодейное Поле, Титова ул., 81</v>
          </cell>
          <cell r="O749" t="str">
            <v>Собственность</v>
          </cell>
        </row>
        <row r="750">
          <cell r="A750" t="str">
            <v>7895</v>
          </cell>
          <cell r="B750" t="str">
            <v>160-Пятерочка</v>
          </cell>
          <cell r="C750" t="str">
            <v>160</v>
          </cell>
          <cell r="D750" t="str">
            <v>X500/13SZ7895</v>
          </cell>
          <cell r="E750" t="str">
            <v>E1001926</v>
          </cell>
          <cell r="F750" t="str">
            <v>ТС Пятерочка</v>
          </cell>
          <cell r="G750" t="str">
            <v>Северо-Запад</v>
          </cell>
          <cell r="H750" t="str">
            <v>Северо-Запад 3</v>
          </cell>
          <cell r="I750" t="str">
            <v>Кластер Северо-Запад 10 СПБ-ЛО-Петергоф</v>
          </cell>
          <cell r="J750" t="str">
            <v>Ленинградская обл.</v>
          </cell>
          <cell r="K750" t="str">
            <v>29.10.2011</v>
          </cell>
          <cell r="L750" t="str">
            <v>188523</v>
          </cell>
          <cell r="M750" t="str">
            <v>д.Лопухинка</v>
          </cell>
          <cell r="N750" t="str">
            <v>д.Лопухинка, Первомайская ул., 1А</v>
          </cell>
          <cell r="O750" t="str">
            <v>Аренда</v>
          </cell>
        </row>
        <row r="751">
          <cell r="A751" t="str">
            <v>7896</v>
          </cell>
          <cell r="B751" t="str">
            <v>167-Пятерочка</v>
          </cell>
          <cell r="C751" t="str">
            <v>167</v>
          </cell>
          <cell r="D751" t="str">
            <v>X500/13SZ7896</v>
          </cell>
          <cell r="E751" t="str">
            <v>E1001640</v>
          </cell>
          <cell r="F751" t="str">
            <v>ТС Пятерочка</v>
          </cell>
          <cell r="G751" t="str">
            <v>Северо-Запад</v>
          </cell>
          <cell r="H751" t="str">
            <v>Северо-Запад 2</v>
          </cell>
          <cell r="I751" t="str">
            <v>Кластер Северо-Запад 03 Псков</v>
          </cell>
          <cell r="J751" t="str">
            <v>Псковская обл.</v>
          </cell>
          <cell r="K751" t="str">
            <v>14.12.2011</v>
          </cell>
          <cell r="L751" t="str">
            <v>182370</v>
          </cell>
          <cell r="M751" t="str">
            <v>п.Красногородск</v>
          </cell>
          <cell r="N751" t="str">
            <v>п.Красногородск, Советская ул., 39</v>
          </cell>
          <cell r="O751" t="str">
            <v>Собственность</v>
          </cell>
        </row>
        <row r="752">
          <cell r="A752" t="str">
            <v>7897</v>
          </cell>
          <cell r="B752" t="str">
            <v>143-Пятерочка</v>
          </cell>
          <cell r="C752" t="str">
            <v>143</v>
          </cell>
          <cell r="D752" t="str">
            <v>X500/13SZ7897</v>
          </cell>
          <cell r="E752" t="str">
            <v>E1001660</v>
          </cell>
          <cell r="F752" t="str">
            <v>ТС Пятерочка</v>
          </cell>
          <cell r="G752" t="str">
            <v>Северо-Запад</v>
          </cell>
          <cell r="H752" t="str">
            <v>Северо-Запад 1</v>
          </cell>
          <cell r="I752" t="str">
            <v>Кластер Северо-Запад 01 ЛО Волхов-Тихвин</v>
          </cell>
          <cell r="J752" t="str">
            <v>Ленинградская обл.</v>
          </cell>
          <cell r="K752" t="str">
            <v>29.10.2011</v>
          </cell>
          <cell r="L752" t="str">
            <v>187620</v>
          </cell>
          <cell r="M752" t="str">
            <v>п.Ефимовский</v>
          </cell>
          <cell r="N752" t="str">
            <v>п.Ефимовский, Володарского ул., 12</v>
          </cell>
          <cell r="O752" t="str">
            <v>Аренда</v>
          </cell>
        </row>
        <row r="753">
          <cell r="A753" t="str">
            <v>7898</v>
          </cell>
          <cell r="B753" t="str">
            <v>781-Пятерочка</v>
          </cell>
          <cell r="C753" t="str">
            <v>781</v>
          </cell>
          <cell r="D753" t="str">
            <v>X500/13SZ7898</v>
          </cell>
          <cell r="E753" t="str">
            <v>13SZI092</v>
          </cell>
          <cell r="F753" t="str">
            <v>ТС Пятерочка</v>
          </cell>
          <cell r="G753" t="str">
            <v>Северо-Запад</v>
          </cell>
          <cell r="H753" t="str">
            <v>Северо-Запад 2</v>
          </cell>
          <cell r="I753" t="str">
            <v>Кластер Северо-Запад 06 Великие Луки</v>
          </cell>
          <cell r="J753" t="str">
            <v>Новгородская обл.</v>
          </cell>
          <cell r="K753" t="str">
            <v>30.11.2011</v>
          </cell>
          <cell r="L753" t="str">
            <v>175201</v>
          </cell>
          <cell r="M753" t="str">
            <v>г.Старая Русса</v>
          </cell>
          <cell r="N753" t="str">
            <v>г.Старая Русса, Городок ул., 14 корп.1</v>
          </cell>
          <cell r="O753" t="str">
            <v>Собственность</v>
          </cell>
        </row>
        <row r="754">
          <cell r="A754" t="str">
            <v>7916</v>
          </cell>
          <cell r="B754" t="str">
            <v>169-Пятерочка</v>
          </cell>
          <cell r="C754" t="str">
            <v>169</v>
          </cell>
          <cell r="D754" t="str">
            <v>X500/13SZ7916</v>
          </cell>
          <cell r="E754" t="str">
            <v>E1004049</v>
          </cell>
          <cell r="F754" t="str">
            <v>ТС Пятерочка</v>
          </cell>
          <cell r="G754" t="str">
            <v>Северо-Запад</v>
          </cell>
          <cell r="H754" t="str">
            <v>Северо-Запад 1</v>
          </cell>
          <cell r="I754" t="str">
            <v>Кластер Северо-Запад 12 СПБ-ЛО-Всеволожс</v>
          </cell>
          <cell r="J754" t="str">
            <v>Ленинградская обл.</v>
          </cell>
          <cell r="K754" t="str">
            <v>20.12.2011</v>
          </cell>
          <cell r="L754" t="str">
            <v>188670</v>
          </cell>
          <cell r="M754" t="str">
            <v>п.Романовка</v>
          </cell>
          <cell r="N754" t="str">
            <v>п.Романовка1 А</v>
          </cell>
          <cell r="O754" t="str">
            <v>Аренда</v>
          </cell>
        </row>
        <row r="755">
          <cell r="A755" t="str">
            <v>7917</v>
          </cell>
          <cell r="B755" t="str">
            <v>173-Пятерочка</v>
          </cell>
          <cell r="C755" t="str">
            <v>173</v>
          </cell>
          <cell r="D755" t="str">
            <v>X500/13SZ7917</v>
          </cell>
          <cell r="E755" t="str">
            <v>E1004046</v>
          </cell>
          <cell r="F755" t="str">
            <v>ТС Пятерочка</v>
          </cell>
          <cell r="G755" t="str">
            <v>Северо-Запад</v>
          </cell>
          <cell r="H755" t="str">
            <v>Северо-Запад 3</v>
          </cell>
          <cell r="I755" t="str">
            <v>Кластер Северо-Запад 05 Тосно</v>
          </cell>
          <cell r="J755" t="str">
            <v>Ленинградская обл.</v>
          </cell>
          <cell r="K755" t="str">
            <v>29.11.2011</v>
          </cell>
          <cell r="L755" t="str">
            <v>187030</v>
          </cell>
          <cell r="M755" t="str">
            <v>п.Ушаки</v>
          </cell>
          <cell r="N755" t="str">
            <v>п.Ушаки, здание Торгового Центра</v>
          </cell>
          <cell r="O755" t="str">
            <v>Аренда</v>
          </cell>
        </row>
        <row r="756">
          <cell r="A756" t="str">
            <v>7924</v>
          </cell>
          <cell r="B756" t="str">
            <v>168-Пятерочка</v>
          </cell>
          <cell r="C756" t="str">
            <v>168</v>
          </cell>
          <cell r="D756" t="str">
            <v>X500/13SZ7924</v>
          </cell>
          <cell r="E756" t="str">
            <v>E1001656</v>
          </cell>
          <cell r="F756" t="str">
            <v>ТС Пятерочка</v>
          </cell>
          <cell r="G756" t="str">
            <v>Северо-Запад</v>
          </cell>
          <cell r="H756" t="str">
            <v>Северо-Запад 1</v>
          </cell>
          <cell r="I756" t="str">
            <v>Кластер Северо-Запад 01 ЛО Волхов-Тихвин</v>
          </cell>
          <cell r="J756" t="str">
            <v>Ленинградская обл.</v>
          </cell>
          <cell r="K756" t="str">
            <v>22.11.2011</v>
          </cell>
          <cell r="L756" t="str">
            <v>187420</v>
          </cell>
          <cell r="M756" t="str">
            <v>г.Сясьстрой</v>
          </cell>
          <cell r="N756" t="str">
            <v>г.Сясьстрой, Петрозаводская ул., 15 лит.А</v>
          </cell>
          <cell r="O756" t="str">
            <v>Аренда</v>
          </cell>
        </row>
        <row r="757">
          <cell r="A757" t="str">
            <v>7925</v>
          </cell>
          <cell r="B757" t="str">
            <v>179-Пятерочка</v>
          </cell>
          <cell r="C757" t="str">
            <v>179</v>
          </cell>
          <cell r="D757" t="str">
            <v>X500/13SZ7925</v>
          </cell>
          <cell r="E757" t="str">
            <v>E1001563</v>
          </cell>
          <cell r="F757" t="str">
            <v>ТС Пятерочка</v>
          </cell>
          <cell r="G757" t="str">
            <v>Северо-Запад</v>
          </cell>
          <cell r="H757" t="str">
            <v>Северо-Запад 2</v>
          </cell>
          <cell r="I757" t="str">
            <v>Кластер Северо-Запад 02 ЛО-Гатчина</v>
          </cell>
          <cell r="J757" t="str">
            <v>Ленинградская обл.</v>
          </cell>
          <cell r="K757" t="str">
            <v>31.12.2011</v>
          </cell>
          <cell r="L757" t="str">
            <v>188561</v>
          </cell>
          <cell r="M757" t="str">
            <v>г.Сланцы</v>
          </cell>
          <cell r="N757" t="str">
            <v>г.Сланцы, Свердлова ул., 12 А</v>
          </cell>
          <cell r="O757" t="str">
            <v>Аренда</v>
          </cell>
        </row>
        <row r="758">
          <cell r="A758" t="str">
            <v>7928</v>
          </cell>
          <cell r="B758" t="str">
            <v>171-Пятерочка</v>
          </cell>
          <cell r="C758" t="str">
            <v>171</v>
          </cell>
          <cell r="D758" t="str">
            <v>X500/13SZ7928</v>
          </cell>
          <cell r="E758" t="str">
            <v>E1004648</v>
          </cell>
          <cell r="F758" t="str">
            <v>ТС Пятерочка</v>
          </cell>
          <cell r="G758" t="str">
            <v>Северо-Запад</v>
          </cell>
          <cell r="H758" t="str">
            <v>Северо-Запад 1</v>
          </cell>
          <cell r="I758" t="str">
            <v>Кластер Северо-Запад 12 СПБ-ЛО-Всеволожс</v>
          </cell>
          <cell r="J758" t="str">
            <v>Ленинградская обл.</v>
          </cell>
          <cell r="K758" t="str">
            <v>21.12.2011</v>
          </cell>
          <cell r="L758" t="str">
            <v>188760</v>
          </cell>
          <cell r="M758" t="str">
            <v>г.Приозерск</v>
          </cell>
          <cell r="N758" t="str">
            <v>г.Приозерск, Маяковского ул., 9</v>
          </cell>
          <cell r="O758" t="str">
            <v>Аренда</v>
          </cell>
        </row>
        <row r="759">
          <cell r="A759" t="str">
            <v>7929</v>
          </cell>
          <cell r="B759" t="str">
            <v>859-Пятерочка</v>
          </cell>
          <cell r="C759" t="str">
            <v>859</v>
          </cell>
          <cell r="D759" t="str">
            <v>X500/13SZ7929</v>
          </cell>
          <cell r="E759" t="str">
            <v>E1004240</v>
          </cell>
          <cell r="F759" t="str">
            <v>ТС Пятерочка</v>
          </cell>
          <cell r="G759" t="str">
            <v>Северо-Запад</v>
          </cell>
          <cell r="H759" t="str">
            <v>Северо-Запад 1</v>
          </cell>
          <cell r="I759" t="str">
            <v>Кластер Северо-Запад 16 Карелия</v>
          </cell>
          <cell r="J759" t="str">
            <v>Республика Карелия</v>
          </cell>
          <cell r="K759" t="str">
            <v>15.12.2011</v>
          </cell>
          <cell r="L759" t="str">
            <v>186790</v>
          </cell>
          <cell r="M759" t="str">
            <v>г.Сортавала</v>
          </cell>
          <cell r="N759" t="str">
            <v>г.Сортавала, Промышленная ул., 32</v>
          </cell>
          <cell r="O759" t="str">
            <v>Аренда</v>
          </cell>
        </row>
        <row r="760">
          <cell r="A760" t="str">
            <v>7954</v>
          </cell>
          <cell r="B760" t="str">
            <v>117-Пятерочка</v>
          </cell>
          <cell r="C760" t="str">
            <v>117</v>
          </cell>
          <cell r="D760" t="str">
            <v>X500/13SZ7954</v>
          </cell>
          <cell r="E760" t="str">
            <v>E1004983</v>
          </cell>
          <cell r="F760" t="str">
            <v>ТС Пятерочка</v>
          </cell>
          <cell r="G760" t="str">
            <v>Северо-Запад</v>
          </cell>
          <cell r="H760" t="str">
            <v>Северо-Запад 1</v>
          </cell>
          <cell r="I760" t="str">
            <v>Кластер Северо-Запад 12 СПБ-ЛО-Всеволожс</v>
          </cell>
          <cell r="J760" t="str">
            <v>Ленинградская обл.</v>
          </cell>
          <cell r="K760" t="str">
            <v>28.06.2012</v>
          </cell>
          <cell r="L760" t="str">
            <v>188730</v>
          </cell>
          <cell r="M760" t="str">
            <v>п.Сосново</v>
          </cell>
          <cell r="N760" t="str">
            <v>п.Сосново, Ленинградская ул., 30</v>
          </cell>
          <cell r="O760" t="str">
            <v>Аренда</v>
          </cell>
        </row>
        <row r="761">
          <cell r="A761" t="str">
            <v>7955</v>
          </cell>
          <cell r="B761" t="str">
            <v>181-Пятерочка</v>
          </cell>
          <cell r="C761" t="str">
            <v>181</v>
          </cell>
          <cell r="D761" t="str">
            <v>X500/13SZ7955</v>
          </cell>
          <cell r="E761" t="str">
            <v>E1005924</v>
          </cell>
          <cell r="F761" t="str">
            <v>ТС Пятерочка</v>
          </cell>
          <cell r="G761" t="str">
            <v>Северо-Запад</v>
          </cell>
          <cell r="H761" t="str">
            <v>Северо-Запад 3</v>
          </cell>
          <cell r="I761" t="str">
            <v>Кластер Северо-Запад 05 Тосно</v>
          </cell>
          <cell r="J761" t="str">
            <v>Ленинградская обл.</v>
          </cell>
          <cell r="K761" t="str">
            <v>30.03.2012</v>
          </cell>
          <cell r="L761" t="str">
            <v>187010</v>
          </cell>
          <cell r="M761" t="str">
            <v>п.Ульяновка</v>
          </cell>
          <cell r="N761" t="str">
            <v>п.Ульяновка, Свободная ул., 32</v>
          </cell>
          <cell r="O761" t="str">
            <v>Аренда</v>
          </cell>
        </row>
        <row r="762">
          <cell r="A762" t="str">
            <v>8000</v>
          </cell>
          <cell r="B762" t="str">
            <v>180-Пятерочка</v>
          </cell>
          <cell r="C762" t="str">
            <v>180</v>
          </cell>
          <cell r="D762" t="str">
            <v>X500/13SZ8000</v>
          </cell>
          <cell r="E762" t="str">
            <v>E1004606</v>
          </cell>
          <cell r="F762" t="str">
            <v>ТС Пятерочка</v>
          </cell>
          <cell r="G762" t="str">
            <v>Северо-Запад</v>
          </cell>
          <cell r="H762" t="str">
            <v>Северо-Запад 2</v>
          </cell>
          <cell r="I762" t="str">
            <v>Кластер Северо-Запад 02 ЛО-Гатчина</v>
          </cell>
          <cell r="J762" t="str">
            <v>Ленинградская обл.</v>
          </cell>
          <cell r="K762" t="str">
            <v>08.12.2011</v>
          </cell>
          <cell r="L762" t="str">
            <v>188220</v>
          </cell>
          <cell r="M762" t="str">
            <v>п.Оредеж</v>
          </cell>
          <cell r="N762" t="str">
            <v>п.Оредеж, Карла Маркса ул., 10 А</v>
          </cell>
          <cell r="O762" t="str">
            <v>Аренда</v>
          </cell>
        </row>
        <row r="763">
          <cell r="A763" t="str">
            <v>8001</v>
          </cell>
          <cell r="B763" t="str">
            <v>182-Пятерочка</v>
          </cell>
          <cell r="C763" t="str">
            <v>182</v>
          </cell>
          <cell r="D763" t="str">
            <v>X500/13SZ8001</v>
          </cell>
          <cell r="E763" t="str">
            <v>E1004256</v>
          </cell>
          <cell r="F763" t="str">
            <v>ТС Пятерочка</v>
          </cell>
          <cell r="G763" t="str">
            <v>Северо-Запад</v>
          </cell>
          <cell r="H763" t="str">
            <v>Северо-Запад 2</v>
          </cell>
          <cell r="I763" t="str">
            <v>Кластер Северо-Запад 04 Новгород</v>
          </cell>
          <cell r="J763" t="str">
            <v>Новгородская обл.</v>
          </cell>
          <cell r="K763" t="str">
            <v>20.12.2011</v>
          </cell>
          <cell r="L763" t="str">
            <v>173502</v>
          </cell>
          <cell r="M763" t="str">
            <v>п.Подберезье</v>
          </cell>
          <cell r="N763" t="str">
            <v>п.Подберезье, Новгородская ул., 5</v>
          </cell>
          <cell r="O763" t="str">
            <v>Аренда</v>
          </cell>
        </row>
        <row r="764">
          <cell r="A764" t="str">
            <v>8002</v>
          </cell>
          <cell r="B764" t="str">
            <v>183-Пятерочка</v>
          </cell>
          <cell r="C764" t="str">
            <v>183</v>
          </cell>
          <cell r="D764" t="str">
            <v>X500/13SZ8002</v>
          </cell>
          <cell r="E764" t="str">
            <v>E1004650</v>
          </cell>
          <cell r="F764" t="str">
            <v>ТС Пятерочка</v>
          </cell>
          <cell r="G764" t="str">
            <v>Северо-Запад</v>
          </cell>
          <cell r="H764" t="str">
            <v>Северо-Запад 3</v>
          </cell>
          <cell r="I764" t="str">
            <v>Кластер Северо-Запад 11 СПБ-ЛО-Выборг</v>
          </cell>
          <cell r="J764" t="str">
            <v>Ленинградская обл.</v>
          </cell>
          <cell r="K764" t="str">
            <v>26.12.2011</v>
          </cell>
          <cell r="L764" t="str">
            <v>188901</v>
          </cell>
          <cell r="M764" t="str">
            <v>п.Гончарово</v>
          </cell>
          <cell r="N764" t="str">
            <v>п.Гончарово, МО "Гончаровское сельское поселение"</v>
          </cell>
          <cell r="O764" t="str">
            <v>Аренда</v>
          </cell>
        </row>
        <row r="765">
          <cell r="A765" t="str">
            <v>8003</v>
          </cell>
          <cell r="B765" t="str">
            <v>186-Пятерочка</v>
          </cell>
          <cell r="C765" t="str">
            <v>186</v>
          </cell>
          <cell r="D765" t="str">
            <v>X500/13SZ8003</v>
          </cell>
          <cell r="E765" t="str">
            <v>E1004232</v>
          </cell>
          <cell r="F765" t="str">
            <v>ТС Пятерочка</v>
          </cell>
          <cell r="G765" t="str">
            <v>Северо-Запад</v>
          </cell>
          <cell r="H765" t="str">
            <v>Северо-Запад 3</v>
          </cell>
          <cell r="I765" t="str">
            <v>Кластер Северо-Запад 10 СПБ-ЛО-Петергоф</v>
          </cell>
          <cell r="J765" t="str">
            <v>Ленинградская обл.</v>
          </cell>
          <cell r="K765" t="str">
            <v>29.06.2012</v>
          </cell>
          <cell r="L765" t="str">
            <v>188508</v>
          </cell>
          <cell r="M765" t="str">
            <v>д.Виллози</v>
          </cell>
          <cell r="N765" t="str">
            <v>д.Виллози, б/у, 11</v>
          </cell>
          <cell r="O765" t="str">
            <v>Аренда</v>
          </cell>
        </row>
        <row r="766">
          <cell r="A766" t="str">
            <v>8005</v>
          </cell>
          <cell r="B766" t="str">
            <v>863-Пятерочка</v>
          </cell>
          <cell r="C766" t="str">
            <v>863</v>
          </cell>
          <cell r="D766" t="str">
            <v>X500/13SZ8005</v>
          </cell>
          <cell r="E766" t="str">
            <v>E1004241</v>
          </cell>
          <cell r="F766" t="str">
            <v>ТС Пятерочка</v>
          </cell>
          <cell r="G766" t="str">
            <v>Северо-Запад</v>
          </cell>
          <cell r="H766" t="str">
            <v>Северо-Запад 1</v>
          </cell>
          <cell r="I766" t="str">
            <v>Кластер Северо-Запад 16 Карелия</v>
          </cell>
          <cell r="J766" t="str">
            <v>Республика Карелия</v>
          </cell>
          <cell r="K766" t="str">
            <v>19.12.2011</v>
          </cell>
          <cell r="L766" t="str">
            <v>186870</v>
          </cell>
          <cell r="M766" t="str">
            <v>г.Суоярви</v>
          </cell>
          <cell r="N766" t="str">
            <v>г.Суоярви, Ленина ул., 30 А</v>
          </cell>
          <cell r="O766" t="str">
            <v>Аренда</v>
          </cell>
        </row>
        <row r="767">
          <cell r="A767" t="str">
            <v>8052</v>
          </cell>
          <cell r="B767" t="str">
            <v>172-Пятерочка</v>
          </cell>
          <cell r="C767" t="str">
            <v>172</v>
          </cell>
          <cell r="D767" t="str">
            <v>X500/13SZ8052</v>
          </cell>
          <cell r="E767" t="str">
            <v>E1004261</v>
          </cell>
          <cell r="F767" t="str">
            <v>ТС Пятерочка</v>
          </cell>
          <cell r="G767" t="str">
            <v>Северо-Запад</v>
          </cell>
          <cell r="H767" t="str">
            <v>Северо-Запад 1</v>
          </cell>
          <cell r="I767" t="str">
            <v>Кластер Северо-Запад 12 СПБ-ЛО-Всеволожс</v>
          </cell>
          <cell r="J767" t="str">
            <v>Ленинградская обл.</v>
          </cell>
          <cell r="K767" t="str">
            <v>28.02.2012</v>
          </cell>
          <cell r="L767" t="str">
            <v>188680</v>
          </cell>
          <cell r="M767" t="str">
            <v>с.Павлово</v>
          </cell>
          <cell r="N767" t="str">
            <v>с.Павлово, Быкова ул., 27 а лит.Э</v>
          </cell>
          <cell r="O767" t="str">
            <v>Аренда</v>
          </cell>
        </row>
        <row r="768">
          <cell r="A768" t="str">
            <v>8053</v>
          </cell>
          <cell r="B768" t="str">
            <v>189-Пятерочка</v>
          </cell>
          <cell r="C768" t="str">
            <v>189</v>
          </cell>
          <cell r="D768" t="str">
            <v>X500/13SZ8053</v>
          </cell>
          <cell r="E768" t="str">
            <v>E1004862</v>
          </cell>
          <cell r="F768" t="str">
            <v>ТС Пятерочка</v>
          </cell>
          <cell r="G768" t="str">
            <v>Северо-Запад</v>
          </cell>
          <cell r="H768" t="str">
            <v>Северо-Запад 3</v>
          </cell>
          <cell r="I768" t="str">
            <v>Кластер Северо-Запад 11 СПБ-ЛО-Выборг</v>
          </cell>
          <cell r="J768" t="str">
            <v>Ленинградская обл.</v>
          </cell>
          <cell r="K768" t="str">
            <v>31.05.2012</v>
          </cell>
          <cell r="L768" t="str">
            <v>188918</v>
          </cell>
          <cell r="M768" t="str">
            <v>п.Советский</v>
          </cell>
          <cell r="N768" t="str">
            <v>п.Советский, Садовая ул., 46</v>
          </cell>
          <cell r="O768" t="str">
            <v>Аренда</v>
          </cell>
        </row>
        <row r="769">
          <cell r="A769" t="str">
            <v>8069</v>
          </cell>
          <cell r="B769" t="str">
            <v>1998-Пятерочка</v>
          </cell>
          <cell r="C769" t="str">
            <v>1998</v>
          </cell>
          <cell r="D769" t="str">
            <v>X500/13CT8069</v>
          </cell>
          <cell r="E769" t="str">
            <v>E1004471</v>
          </cell>
          <cell r="F769" t="str">
            <v>ТС Пятерочка</v>
          </cell>
          <cell r="G769" t="str">
            <v>Северо-Запад</v>
          </cell>
          <cell r="H769" t="str">
            <v>Северо-Запад 2</v>
          </cell>
          <cell r="I769" t="str">
            <v>Кластер Северо-Запад 09 Тверь-Запад</v>
          </cell>
          <cell r="J769" t="str">
            <v>Тверская обл.</v>
          </cell>
          <cell r="K769" t="str">
            <v>19.12.2012</v>
          </cell>
          <cell r="L769" t="str">
            <v>#</v>
          </cell>
          <cell r="M769" t="str">
            <v>г.Торопец</v>
          </cell>
          <cell r="N769" t="str">
            <v>г.Торопец, Советская ул., 85 В</v>
          </cell>
          <cell r="O769" t="str">
            <v>Аренда</v>
          </cell>
        </row>
        <row r="770">
          <cell r="A770" t="str">
            <v>8087</v>
          </cell>
          <cell r="B770" t="str">
            <v>178-Пятерочка</v>
          </cell>
          <cell r="C770" t="str">
            <v>178</v>
          </cell>
          <cell r="D770" t="str">
            <v>X500/13SZ8087</v>
          </cell>
          <cell r="E770" t="str">
            <v>E1004255</v>
          </cell>
          <cell r="F770" t="str">
            <v>ТС Пятерочка</v>
          </cell>
          <cell r="G770" t="str">
            <v>Северо-Запад</v>
          </cell>
          <cell r="H770" t="str">
            <v>Северо-Запад 1</v>
          </cell>
          <cell r="I770" t="str">
            <v>Кластер Северо-Запад 01 ЛО Волхов-Тихвин</v>
          </cell>
          <cell r="J770" t="str">
            <v>Ленинградская обл.</v>
          </cell>
          <cell r="K770" t="str">
            <v>30.01.2012</v>
          </cell>
          <cell r="L770" t="str">
            <v>187120</v>
          </cell>
          <cell r="M770" t="str">
            <v>гп.Будогощь</v>
          </cell>
          <cell r="N770" t="str">
            <v>гп.Будогощь, Железнодорожная ул., 6 Б</v>
          </cell>
          <cell r="O770" t="str">
            <v>Аренда</v>
          </cell>
        </row>
        <row r="771">
          <cell r="A771" t="str">
            <v>8088</v>
          </cell>
          <cell r="B771" t="str">
            <v>195-Пятерочка</v>
          </cell>
          <cell r="C771" t="str">
            <v>195</v>
          </cell>
          <cell r="D771" t="str">
            <v>X500/13SZ8088</v>
          </cell>
          <cell r="E771" t="str">
            <v>E1004147</v>
          </cell>
          <cell r="F771" t="str">
            <v>ТС Пятерочка</v>
          </cell>
          <cell r="G771" t="str">
            <v>Северо-Запад</v>
          </cell>
          <cell r="H771" t="str">
            <v>Северо-Запад 2</v>
          </cell>
          <cell r="I771" t="str">
            <v>Кластер Северо-Запад 03 Псков</v>
          </cell>
          <cell r="J771" t="str">
            <v>Псковская обл.</v>
          </cell>
          <cell r="K771" t="str">
            <v>26.01.2012</v>
          </cell>
          <cell r="L771" t="str">
            <v>180024</v>
          </cell>
          <cell r="M771" t="str">
            <v>д.Борисовичи</v>
          </cell>
          <cell r="N771" t="str">
            <v>д.Борисовичи, Михайловская ул., 1 п.1001</v>
          </cell>
          <cell r="O771" t="str">
            <v>Аренда</v>
          </cell>
        </row>
        <row r="772">
          <cell r="A772" t="str">
            <v>8091</v>
          </cell>
          <cell r="B772" t="str">
            <v>196-Пятерочка</v>
          </cell>
          <cell r="C772" t="str">
            <v>196</v>
          </cell>
          <cell r="D772" t="str">
            <v>X500/13SZ8091</v>
          </cell>
          <cell r="E772" t="str">
            <v>E1004230</v>
          </cell>
          <cell r="F772" t="str">
            <v>ТС Пятерочка</v>
          </cell>
          <cell r="G772" t="str">
            <v>Северо-Запад</v>
          </cell>
          <cell r="H772" t="str">
            <v>Северо-Запад 1</v>
          </cell>
          <cell r="I772" t="str">
            <v>Кластер Северо-Запад 01 ЛО Волхов-Тихвин</v>
          </cell>
          <cell r="J772" t="str">
            <v>Ленинградская обл.</v>
          </cell>
          <cell r="K772" t="str">
            <v>31.03.2012</v>
          </cell>
          <cell r="L772" t="str">
            <v>187725</v>
          </cell>
          <cell r="M772" t="str">
            <v>п.Рассвет</v>
          </cell>
          <cell r="N772" t="str">
            <v>п.Рассвет9 1</v>
          </cell>
          <cell r="O772" t="str">
            <v>Собственность</v>
          </cell>
        </row>
        <row r="773">
          <cell r="A773" t="str">
            <v>8101</v>
          </cell>
          <cell r="B773" t="str">
            <v>853-Пятерочка</v>
          </cell>
          <cell r="C773" t="str">
            <v>853</v>
          </cell>
          <cell r="D773" t="str">
            <v>X500/13SZ8101</v>
          </cell>
          <cell r="E773" t="str">
            <v>E1004235</v>
          </cell>
          <cell r="F773" t="str">
            <v>ТС Пятерочка</v>
          </cell>
          <cell r="G773" t="str">
            <v>Северо-Запад</v>
          </cell>
          <cell r="H773" t="str">
            <v>Северо-Запад 1</v>
          </cell>
          <cell r="I773" t="str">
            <v>Кластер Северо-Запад 16 Карелия</v>
          </cell>
          <cell r="J773" t="str">
            <v>Республика Карелия</v>
          </cell>
          <cell r="K773" t="str">
            <v>22.02.2012</v>
          </cell>
          <cell r="L773" t="str">
            <v>185031</v>
          </cell>
          <cell r="M773" t="str">
            <v>г.Петрозаводск</v>
          </cell>
          <cell r="N773" t="str">
            <v>г.Петрозаводск, Виданская ул., 22</v>
          </cell>
          <cell r="O773" t="str">
            <v>Аренда</v>
          </cell>
        </row>
        <row r="774">
          <cell r="A774" t="str">
            <v>8102</v>
          </cell>
          <cell r="B774" t="str">
            <v>864-Пятерочка</v>
          </cell>
          <cell r="C774" t="str">
            <v>864</v>
          </cell>
          <cell r="D774" t="str">
            <v>X500/13SZ8102</v>
          </cell>
          <cell r="E774" t="str">
            <v>E1004234</v>
          </cell>
          <cell r="F774" t="str">
            <v>ТС Пятерочка</v>
          </cell>
          <cell r="G774" t="str">
            <v>Северо-Запад</v>
          </cell>
          <cell r="H774" t="str">
            <v>Северо-Запад 1</v>
          </cell>
          <cell r="I774" t="str">
            <v>Кластер Северо-Запад 16 Карелия</v>
          </cell>
          <cell r="J774" t="str">
            <v>Республика Карелия</v>
          </cell>
          <cell r="K774" t="str">
            <v>22.02.2012</v>
          </cell>
          <cell r="L774" t="str">
            <v>185031</v>
          </cell>
          <cell r="M774" t="str">
            <v>г.Петрозаводск</v>
          </cell>
          <cell r="N774" t="str">
            <v>г.Петрозаводск, Московская ул., 8</v>
          </cell>
          <cell r="O774" t="str">
            <v>Аренда</v>
          </cell>
        </row>
        <row r="775">
          <cell r="A775" t="str">
            <v>8110</v>
          </cell>
          <cell r="B775" t="str">
            <v>197-Пятерочка</v>
          </cell>
          <cell r="C775" t="str">
            <v>197</v>
          </cell>
          <cell r="D775" t="str">
            <v>X500/13SZ8110</v>
          </cell>
          <cell r="E775" t="str">
            <v>E1004146</v>
          </cell>
          <cell r="F775" t="str">
            <v>ТС Пятерочка</v>
          </cell>
          <cell r="G775" t="str">
            <v>Северо-Запад</v>
          </cell>
          <cell r="H775" t="str">
            <v>Северо-Запад 1</v>
          </cell>
          <cell r="I775" t="str">
            <v>Кластер Северо-Запад 01 ЛО Волхов-Тихвин</v>
          </cell>
          <cell r="J775" t="str">
            <v>Ленинградская обл.</v>
          </cell>
          <cell r="K775" t="str">
            <v>19.04.2012</v>
          </cell>
          <cell r="L775" t="str">
            <v>187406</v>
          </cell>
          <cell r="M775" t="str">
            <v>г.Волхов</v>
          </cell>
          <cell r="N775" t="str">
            <v>г.Волхов, Пирогова ул., 1</v>
          </cell>
          <cell r="O775" t="str">
            <v>Аренда</v>
          </cell>
        </row>
        <row r="776">
          <cell r="A776" t="str">
            <v>8112</v>
          </cell>
          <cell r="B776" t="str">
            <v>2011-Пятерочка</v>
          </cell>
          <cell r="C776" t="str">
            <v>2011</v>
          </cell>
          <cell r="D776" t="str">
            <v>X500/13CT8112</v>
          </cell>
          <cell r="E776" t="str">
            <v>E1004410</v>
          </cell>
          <cell r="F776" t="str">
            <v>ТС Пятерочка</v>
          </cell>
          <cell r="G776" t="str">
            <v>Северо-Запад</v>
          </cell>
          <cell r="H776" t="str">
            <v>Северо-Запад 2</v>
          </cell>
          <cell r="I776" t="str">
            <v>Кластер Северо-Запад 09 Тверь-Запад</v>
          </cell>
          <cell r="J776" t="str">
            <v>Тверская обл.</v>
          </cell>
          <cell r="K776" t="str">
            <v>23.03.2012</v>
          </cell>
          <cell r="L776" t="str">
            <v>172730</v>
          </cell>
          <cell r="M776" t="str">
            <v>г.Осташков</v>
          </cell>
          <cell r="N776" t="str">
            <v>г.Осташков, Загородная ул., 26 Б</v>
          </cell>
          <cell r="O776" t="str">
            <v>Аренда</v>
          </cell>
        </row>
        <row r="777">
          <cell r="A777" t="str">
            <v>8119</v>
          </cell>
          <cell r="B777" t="str">
            <v>200-Пятерочка</v>
          </cell>
          <cell r="C777" t="str">
            <v>200</v>
          </cell>
          <cell r="D777" t="str">
            <v>X500/13SZ8119</v>
          </cell>
          <cell r="E777" t="str">
            <v>E1004148</v>
          </cell>
          <cell r="F777" t="str">
            <v>ТС Пятерочка</v>
          </cell>
          <cell r="G777" t="str">
            <v>Северо-Запад</v>
          </cell>
          <cell r="H777" t="str">
            <v>Северо-Запад 3</v>
          </cell>
          <cell r="I777" t="str">
            <v>Кластер Северо-Запад 05 Тосно</v>
          </cell>
          <cell r="J777" t="str">
            <v>Ленинградская обл.</v>
          </cell>
          <cell r="K777" t="str">
            <v>30.03.2012</v>
          </cell>
          <cell r="L777" t="str">
            <v>187030</v>
          </cell>
          <cell r="M777" t="str">
            <v>г.Никольское</v>
          </cell>
          <cell r="N777" t="str">
            <v>г.Никольское, Первомайская ул., 13/1 пом.1</v>
          </cell>
          <cell r="O777" t="str">
            <v>Собственность</v>
          </cell>
        </row>
        <row r="778">
          <cell r="A778" t="str">
            <v>8149</v>
          </cell>
          <cell r="B778" t="str">
            <v>201-Пятерочка</v>
          </cell>
          <cell r="C778" t="str">
            <v>201</v>
          </cell>
          <cell r="D778" t="str">
            <v>X500/13SZ8149</v>
          </cell>
          <cell r="E778" t="str">
            <v>E1004251</v>
          </cell>
          <cell r="F778" t="str">
            <v>ТС Пятерочка</v>
          </cell>
          <cell r="G778" t="str">
            <v>Северо-Запад</v>
          </cell>
          <cell r="H778" t="str">
            <v>Северо-Запад 2</v>
          </cell>
          <cell r="I778" t="str">
            <v>Кластер Северо-Запад 03 Псков</v>
          </cell>
          <cell r="J778" t="str">
            <v>Псковская обл.</v>
          </cell>
          <cell r="K778" t="str">
            <v>28.04.2012</v>
          </cell>
          <cell r="L778" t="str">
            <v>180530</v>
          </cell>
          <cell r="M778" t="str">
            <v>с.Середка</v>
          </cell>
          <cell r="N778" t="str">
            <v>с.Середка, Ленинская ул, 35</v>
          </cell>
          <cell r="O778" t="str">
            <v>Аренда</v>
          </cell>
        </row>
        <row r="779">
          <cell r="A779" t="str">
            <v>8150</v>
          </cell>
          <cell r="B779" t="str">
            <v>202-Пятерочка</v>
          </cell>
          <cell r="C779" t="str">
            <v>202</v>
          </cell>
          <cell r="D779" t="str">
            <v>X500/13SZ8150</v>
          </cell>
          <cell r="E779" t="str">
            <v>E1004980</v>
          </cell>
          <cell r="F779" t="str">
            <v>ТС Пятерочка</v>
          </cell>
          <cell r="G779" t="str">
            <v>Северо-Запад</v>
          </cell>
          <cell r="H779" t="str">
            <v>Северо-Запад 1</v>
          </cell>
          <cell r="I779" t="str">
            <v>Кластер Северо-Запад 01 ЛО Волхов-Тихвин</v>
          </cell>
          <cell r="J779" t="str">
            <v>Ленинградская обл.</v>
          </cell>
          <cell r="K779" t="str">
            <v>31.05.2012</v>
          </cell>
          <cell r="L779" t="str">
            <v>187406</v>
          </cell>
          <cell r="M779" t="str">
            <v>г.Волхов</v>
          </cell>
          <cell r="N779" t="str">
            <v>г.Волхов, Федюнинского ул., 4</v>
          </cell>
          <cell r="O779" t="str">
            <v>Аренда</v>
          </cell>
        </row>
        <row r="780">
          <cell r="A780" t="str">
            <v>8155</v>
          </cell>
          <cell r="B780" t="str">
            <v>2064-Пятерочка(закрыт)</v>
          </cell>
          <cell r="C780" t="str">
            <v>2064</v>
          </cell>
          <cell r="D780" t="str">
            <v>X500/13CT8155</v>
          </cell>
          <cell r="E780" t="str">
            <v>E1004434</v>
          </cell>
          <cell r="F780" t="str">
            <v>ТС Пятерочка</v>
          </cell>
          <cell r="G780" t="str">
            <v>Северо-Запад</v>
          </cell>
          <cell r="H780" t="str">
            <v>Северо-Запад 2</v>
          </cell>
          <cell r="I780" t="str">
            <v>Кластер Северо-Запад 09 Тверь-Запад</v>
          </cell>
          <cell r="J780" t="str">
            <v>Тверская обл.</v>
          </cell>
          <cell r="K780" t="str">
            <v>21.05.2012</v>
          </cell>
          <cell r="L780" t="str">
            <v>172381</v>
          </cell>
          <cell r="M780" t="str">
            <v>г.Ржев</v>
          </cell>
          <cell r="N780" t="str">
            <v>г.Ржев, Косарова ул., 41</v>
          </cell>
          <cell r="O780" t="str">
            <v>Аренда</v>
          </cell>
        </row>
        <row r="781">
          <cell r="A781" t="str">
            <v>8156</v>
          </cell>
          <cell r="B781" t="str">
            <v>2053-Пятерочка</v>
          </cell>
          <cell r="C781" t="str">
            <v>2053</v>
          </cell>
          <cell r="D781" t="str">
            <v>X500/13CT8156</v>
          </cell>
          <cell r="E781" t="str">
            <v>E1004435</v>
          </cell>
          <cell r="F781" t="str">
            <v>ТС Пятерочка</v>
          </cell>
          <cell r="G781" t="str">
            <v>Северо-Запад</v>
          </cell>
          <cell r="H781" t="str">
            <v>Северо-Запад 2</v>
          </cell>
          <cell r="I781" t="str">
            <v>Кластер Северо-Запад 07 Тверь-Центр</v>
          </cell>
          <cell r="J781" t="str">
            <v>Тверская обл.</v>
          </cell>
          <cell r="K781" t="str">
            <v>30.09.2013</v>
          </cell>
          <cell r="L781" t="str">
            <v>172008</v>
          </cell>
          <cell r="M781" t="str">
            <v>г.Торжок</v>
          </cell>
          <cell r="N781" t="str">
            <v>г.Торжок, Красноармейская ул., 14</v>
          </cell>
          <cell r="O781" t="str">
            <v>Аренда</v>
          </cell>
        </row>
        <row r="782">
          <cell r="A782" t="str">
            <v>8158</v>
          </cell>
          <cell r="B782" t="str">
            <v>198-Пятерочка</v>
          </cell>
          <cell r="C782" t="str">
            <v>198</v>
          </cell>
          <cell r="D782" t="str">
            <v>X500/13SZ8158</v>
          </cell>
          <cell r="E782" t="str">
            <v>E1004566</v>
          </cell>
          <cell r="F782" t="str">
            <v>ТС Пятерочка</v>
          </cell>
          <cell r="G782" t="str">
            <v>Северо-Запад</v>
          </cell>
          <cell r="H782" t="str">
            <v>Северо-Запад 1</v>
          </cell>
          <cell r="I782" t="str">
            <v>Кластер Северо-Запад 12 СПБ-ЛО-Всеволожс</v>
          </cell>
          <cell r="J782" t="str">
            <v>Ленинградская обл.</v>
          </cell>
          <cell r="K782" t="str">
            <v>31.03.2012</v>
          </cell>
          <cell r="L782" t="str">
            <v>188679</v>
          </cell>
          <cell r="M782" t="str">
            <v>пгт.им.Морозова</v>
          </cell>
          <cell r="N782" t="str">
            <v>пгт.им.Морозова, Жука ул., 2</v>
          </cell>
          <cell r="O782" t="str">
            <v>Аренда</v>
          </cell>
        </row>
        <row r="783">
          <cell r="A783" t="str">
            <v>8173</v>
          </cell>
          <cell r="B783" t="str">
            <v>2060-Пятерочка</v>
          </cell>
          <cell r="C783" t="str">
            <v>2060</v>
          </cell>
          <cell r="D783" t="str">
            <v>X500/13SZ8173</v>
          </cell>
          <cell r="E783" t="str">
            <v>E1004239</v>
          </cell>
          <cell r="F783" t="str">
            <v>ТС Пятерочка</v>
          </cell>
          <cell r="G783" t="str">
            <v>Северо-Запад</v>
          </cell>
          <cell r="H783" t="str">
            <v>Северо-Запад 1</v>
          </cell>
          <cell r="I783" t="str">
            <v>Кластер Северо-Запад 16 Карелия</v>
          </cell>
          <cell r="J783" t="str">
            <v>Республика Карелия</v>
          </cell>
          <cell r="K783" t="str">
            <v>18.05.2012</v>
          </cell>
          <cell r="L783" t="str">
            <v>186810</v>
          </cell>
          <cell r="M783" t="str">
            <v>г.Питкяранта</v>
          </cell>
          <cell r="N783" t="str">
            <v>г.Питкяранта, Привокзальная ул., 1 пом.1</v>
          </cell>
          <cell r="O783" t="str">
            <v>Собственность</v>
          </cell>
        </row>
        <row r="784">
          <cell r="A784" t="str">
            <v>8174</v>
          </cell>
          <cell r="B784" t="str">
            <v>2113-Пятерочка</v>
          </cell>
          <cell r="C784" t="str">
            <v>2113</v>
          </cell>
          <cell r="D784" t="str">
            <v>X500/13SZ8174</v>
          </cell>
          <cell r="E784" t="str">
            <v>E1004669</v>
          </cell>
          <cell r="F784" t="str">
            <v>ТС Пятерочка</v>
          </cell>
          <cell r="G784" t="str">
            <v>Северо-Запад</v>
          </cell>
          <cell r="H784" t="str">
            <v>Северо-Запад 3</v>
          </cell>
          <cell r="I784" t="str">
            <v>Кластер Северо-Запад 11 СПБ-ЛО-Выборг</v>
          </cell>
          <cell r="J784" t="str">
            <v>Ленинградская обл.</v>
          </cell>
          <cell r="K784" t="str">
            <v>31.05.2012</v>
          </cell>
          <cell r="L784" t="str">
            <v>188839</v>
          </cell>
          <cell r="M784" t="str">
            <v>п.Ленинское</v>
          </cell>
          <cell r="N784" t="str">
            <v>п.Ленинскоеб/н</v>
          </cell>
          <cell r="O784" t="str">
            <v>Аренда</v>
          </cell>
        </row>
        <row r="785">
          <cell r="A785" t="str">
            <v>8182</v>
          </cell>
          <cell r="B785" t="str">
            <v>194-Пятерочка</v>
          </cell>
          <cell r="C785" t="str">
            <v>194</v>
          </cell>
          <cell r="D785" t="str">
            <v>X500/13SZ8182</v>
          </cell>
          <cell r="E785" t="str">
            <v>E1004254</v>
          </cell>
          <cell r="F785" t="str">
            <v>ТС Пятерочка</v>
          </cell>
          <cell r="G785" t="str">
            <v>Северо-Запад</v>
          </cell>
          <cell r="H785" t="str">
            <v>Северо-Запад 3</v>
          </cell>
          <cell r="I785" t="str">
            <v>Кластер Северо-Запад 10 СПБ-ЛО-Петергоф</v>
          </cell>
          <cell r="J785" t="str">
            <v>Ленинградская обл.</v>
          </cell>
          <cell r="K785" t="str">
            <v>25.05.2012</v>
          </cell>
          <cell r="L785" t="str">
            <v>188520</v>
          </cell>
          <cell r="M785" t="str">
            <v>д.Гостилицы</v>
          </cell>
          <cell r="N785" t="str">
            <v>д.Гостилицыб/н</v>
          </cell>
          <cell r="O785" t="str">
            <v>Аренда</v>
          </cell>
        </row>
        <row r="786">
          <cell r="A786" t="str">
            <v>8195</v>
          </cell>
          <cell r="B786" t="str">
            <v>2103-Пятерочка</v>
          </cell>
          <cell r="C786" t="str">
            <v>2103</v>
          </cell>
          <cell r="D786" t="str">
            <v>X500/13SZ8195</v>
          </cell>
          <cell r="E786" t="str">
            <v>E1004271</v>
          </cell>
          <cell r="F786" t="str">
            <v>ТС Пятерочка</v>
          </cell>
          <cell r="G786" t="str">
            <v>Северо-Запад</v>
          </cell>
          <cell r="H786" t="str">
            <v>Северо-Запад 2</v>
          </cell>
          <cell r="I786" t="str">
            <v>Кластер Северо-Запад 03 Псков</v>
          </cell>
          <cell r="J786" t="str">
            <v>Псковская обл.</v>
          </cell>
          <cell r="K786" t="str">
            <v>07.12.2012</v>
          </cell>
          <cell r="L786" t="str">
            <v>181000</v>
          </cell>
          <cell r="M786" t="str">
            <v>пгт.Плюсса</v>
          </cell>
          <cell r="N786" t="str">
            <v>пгт.Плюсса, Железнодорожная ул., 3</v>
          </cell>
          <cell r="O786" t="str">
            <v>Аренда</v>
          </cell>
        </row>
        <row r="787">
          <cell r="A787" t="str">
            <v>8196</v>
          </cell>
          <cell r="B787" t="str">
            <v>2107-Пятерочка</v>
          </cell>
          <cell r="C787" t="str">
            <v>2107</v>
          </cell>
          <cell r="D787" t="str">
            <v>X500/13SZ8196</v>
          </cell>
          <cell r="E787" t="str">
            <v>E1004567</v>
          </cell>
          <cell r="F787" t="str">
            <v>ТС Пятерочка</v>
          </cell>
          <cell r="G787" t="str">
            <v>Северо-Запад</v>
          </cell>
          <cell r="H787" t="str">
            <v>Северо-Запад 1</v>
          </cell>
          <cell r="I787" t="str">
            <v>Кластер Северо-Запад 16 Карелия</v>
          </cell>
          <cell r="J787" t="str">
            <v>Республика Карелия</v>
          </cell>
          <cell r="K787" t="str">
            <v>07.12.2012</v>
          </cell>
          <cell r="L787" t="str">
            <v>186225</v>
          </cell>
          <cell r="M787" t="str">
            <v>г.Кондопога</v>
          </cell>
          <cell r="N787" t="str">
            <v>г.Кондопога, Заводская ул., 20</v>
          </cell>
          <cell r="O787" t="str">
            <v>Аренда</v>
          </cell>
        </row>
        <row r="788">
          <cell r="A788" t="str">
            <v>8198</v>
          </cell>
          <cell r="B788" t="str">
            <v>2141-Пятерочка</v>
          </cell>
          <cell r="C788" t="str">
            <v>2141</v>
          </cell>
          <cell r="D788" t="str">
            <v>X500/13SZ8198</v>
          </cell>
          <cell r="E788" t="str">
            <v>E1004568</v>
          </cell>
          <cell r="F788" t="str">
            <v>ТС Пятерочка</v>
          </cell>
          <cell r="G788" t="str">
            <v>Северо-Запад</v>
          </cell>
          <cell r="H788" t="str">
            <v>Северо-Запад 3</v>
          </cell>
          <cell r="I788" t="str">
            <v>Кластер Северо-Запад 10 СПБ-ЛО-Петергоф</v>
          </cell>
          <cell r="J788" t="str">
            <v>Ленинградская обл.</v>
          </cell>
          <cell r="K788" t="str">
            <v>22.05.2012</v>
          </cell>
          <cell r="L788" t="str">
            <v>188480</v>
          </cell>
          <cell r="M788" t="str">
            <v>г.Кингисепп</v>
          </cell>
          <cell r="N788" t="str">
            <v>г.Кингисепп, Карла Маркса пр-кт, 21 А</v>
          </cell>
          <cell r="O788" t="str">
            <v>Аренда</v>
          </cell>
        </row>
        <row r="789">
          <cell r="A789" t="str">
            <v>8206</v>
          </cell>
          <cell r="B789" t="str">
            <v>187-Пятерочка</v>
          </cell>
          <cell r="C789" t="str">
            <v>187</v>
          </cell>
          <cell r="D789" t="str">
            <v>X500/13SZ8206</v>
          </cell>
          <cell r="E789" t="str">
            <v>E1004270</v>
          </cell>
          <cell r="F789" t="str">
            <v>ТС Пятерочка</v>
          </cell>
          <cell r="G789" t="str">
            <v>Северо-Запад</v>
          </cell>
          <cell r="H789" t="str">
            <v>Северо-Запад 2</v>
          </cell>
          <cell r="I789" t="str">
            <v>Кластер Северо-Запад 06 Великие Луки</v>
          </cell>
          <cell r="J789" t="str">
            <v>Псковская обл.</v>
          </cell>
          <cell r="K789" t="str">
            <v>28.06.2012</v>
          </cell>
          <cell r="L789" t="str">
            <v>182840</v>
          </cell>
          <cell r="M789" t="str">
            <v>рп.Бежаницы</v>
          </cell>
          <cell r="N789" t="str">
            <v>рп.Бежаницы, Советская ул., 31А</v>
          </cell>
          <cell r="O789" t="str">
            <v>Аренда</v>
          </cell>
        </row>
        <row r="790">
          <cell r="A790" t="str">
            <v>8240</v>
          </cell>
          <cell r="B790" t="str">
            <v>2203-Пятерочка</v>
          </cell>
          <cell r="C790" t="str">
            <v>2203</v>
          </cell>
          <cell r="D790" t="str">
            <v>X500/13CT8240</v>
          </cell>
          <cell r="E790" t="str">
            <v>E1004427</v>
          </cell>
          <cell r="F790" t="str">
            <v>ТС Пятерочка</v>
          </cell>
          <cell r="G790" t="str">
            <v>Северо-Запад</v>
          </cell>
          <cell r="H790" t="str">
            <v>Северо-Запад 2</v>
          </cell>
          <cell r="I790" t="str">
            <v>Кластер Северо-Запад 09 Тверь-Запад</v>
          </cell>
          <cell r="J790" t="str">
            <v>Тверская обл.</v>
          </cell>
          <cell r="K790" t="str">
            <v>22.06.2012</v>
          </cell>
          <cell r="L790" t="str">
            <v>172386</v>
          </cell>
          <cell r="M790" t="str">
            <v>г.Ржев</v>
          </cell>
          <cell r="N790" t="str">
            <v>г.Ржев, Краностроителей ул., 28 пом.I, II</v>
          </cell>
          <cell r="O790" t="str">
            <v>Аренда</v>
          </cell>
        </row>
        <row r="791">
          <cell r="A791" t="str">
            <v>8248</v>
          </cell>
          <cell r="B791" t="str">
            <v>1268-Пятерочка</v>
          </cell>
          <cell r="C791" t="str">
            <v>1268</v>
          </cell>
          <cell r="D791" t="str">
            <v>X500/13CT8248</v>
          </cell>
          <cell r="E791" t="str">
            <v>13CTI016</v>
          </cell>
          <cell r="F791" t="str">
            <v>ТС Пятерочка</v>
          </cell>
          <cell r="G791" t="str">
            <v>Северо-Запад</v>
          </cell>
          <cell r="H791" t="str">
            <v>Северо-Запад 2</v>
          </cell>
          <cell r="I791" t="str">
            <v>Кластер Северо-Запад 09 Тверь-Запад</v>
          </cell>
          <cell r="J791" t="str">
            <v>Тверская обл.</v>
          </cell>
          <cell r="K791" t="str">
            <v>30.06.2012</v>
          </cell>
          <cell r="L791" t="str">
            <v>172384</v>
          </cell>
          <cell r="M791" t="str">
            <v>г.Ржев</v>
          </cell>
          <cell r="N791" t="str">
            <v>г.Ржев, Привокзальная ул., 14 А</v>
          </cell>
          <cell r="O791" t="str">
            <v>Собственность</v>
          </cell>
        </row>
        <row r="792">
          <cell r="A792" t="str">
            <v>8284</v>
          </cell>
          <cell r="B792" t="str">
            <v>2255-Пятерочка</v>
          </cell>
          <cell r="C792" t="str">
            <v>2255</v>
          </cell>
          <cell r="D792" t="str">
            <v>X500/13SZ8284</v>
          </cell>
          <cell r="E792" t="str">
            <v>E1004268</v>
          </cell>
          <cell r="F792" t="str">
            <v>ТС Пятерочка</v>
          </cell>
          <cell r="G792" t="str">
            <v>Северо-Запад</v>
          </cell>
          <cell r="H792" t="str">
            <v>Северо-Запад 2</v>
          </cell>
          <cell r="I792" t="str">
            <v>Кластер Северо-Запад 02 ЛО-Гатчина</v>
          </cell>
          <cell r="J792" t="str">
            <v>Ленинградская обл.</v>
          </cell>
          <cell r="K792" t="str">
            <v>29.06.2012</v>
          </cell>
          <cell r="L792" t="str">
            <v>188400</v>
          </cell>
          <cell r="M792" t="str">
            <v>гп.Кикерино</v>
          </cell>
          <cell r="N792" t="str">
            <v>гп.Кикерино, Гатчинское ш., б/н</v>
          </cell>
          <cell r="O792" t="str">
            <v>Аренда</v>
          </cell>
        </row>
        <row r="793">
          <cell r="A793" t="str">
            <v>8297</v>
          </cell>
          <cell r="B793" t="str">
            <v>2285-Пятерочка</v>
          </cell>
          <cell r="C793" t="str">
            <v>2285</v>
          </cell>
          <cell r="D793" t="str">
            <v>X500/13SZ8297</v>
          </cell>
          <cell r="E793" t="str">
            <v>E1004253</v>
          </cell>
          <cell r="F793" t="str">
            <v>ТС Пятерочка</v>
          </cell>
          <cell r="G793" t="str">
            <v>Северо-Запад</v>
          </cell>
          <cell r="H793" t="str">
            <v>Северо-Запад 3</v>
          </cell>
          <cell r="I793" t="str">
            <v>Кластер Северо-Запад 11 СПБ-ЛО-Выборг</v>
          </cell>
          <cell r="J793" t="str">
            <v>Ленинградская обл.</v>
          </cell>
          <cell r="K793" t="str">
            <v>31.07.2012</v>
          </cell>
          <cell r="L793" t="str">
            <v>188851</v>
          </cell>
          <cell r="M793" t="str">
            <v>п.Пушное</v>
          </cell>
          <cell r="N793" t="str">
            <v>п.Пушное, Школьная ул., 6</v>
          </cell>
          <cell r="O793" t="str">
            <v>Аренда</v>
          </cell>
        </row>
        <row r="794">
          <cell r="A794" t="str">
            <v>8302</v>
          </cell>
          <cell r="B794" t="str">
            <v>2303-Пятерочка</v>
          </cell>
          <cell r="C794" t="str">
            <v>2303</v>
          </cell>
          <cell r="D794" t="str">
            <v>X500/13CT8302</v>
          </cell>
          <cell r="E794" t="str">
            <v>E1006174</v>
          </cell>
          <cell r="F794" t="str">
            <v>ТС Пятерочка</v>
          </cell>
          <cell r="G794" t="str">
            <v>Северо-Запад</v>
          </cell>
          <cell r="H794" t="str">
            <v>Северо-Запад 2</v>
          </cell>
          <cell r="I794" t="str">
            <v>Кластер Северо-Запад 09 Тверь-Запад</v>
          </cell>
          <cell r="J794" t="str">
            <v>Тверская обл.</v>
          </cell>
          <cell r="K794" t="str">
            <v>30.04.2013</v>
          </cell>
          <cell r="L794" t="str">
            <v>172332</v>
          </cell>
          <cell r="M794" t="str">
            <v>г.Зубцов</v>
          </cell>
          <cell r="N794" t="str">
            <v>г.Зубцов, Победы ул., 30</v>
          </cell>
          <cell r="O794" t="str">
            <v>Аренда</v>
          </cell>
        </row>
        <row r="795">
          <cell r="A795" t="str">
            <v>8314</v>
          </cell>
          <cell r="B795" t="str">
            <v>2254-Пятерочка</v>
          </cell>
          <cell r="C795" t="str">
            <v>2254</v>
          </cell>
          <cell r="D795" t="str">
            <v>X500/13SZ8314</v>
          </cell>
          <cell r="E795" t="str">
            <v>E1004569</v>
          </cell>
          <cell r="F795" t="str">
            <v>ТС Пятерочка</v>
          </cell>
          <cell r="G795" t="str">
            <v>Северо-Запад</v>
          </cell>
          <cell r="H795" t="str">
            <v>Северо-Запад 3</v>
          </cell>
          <cell r="I795" t="str">
            <v>Кластер Северо-Запад 10 СПБ-ЛО-Петергоф</v>
          </cell>
          <cell r="J795" t="str">
            <v>Ленинградская обл.</v>
          </cell>
          <cell r="K795" t="str">
            <v>31.07.2012</v>
          </cell>
          <cell r="L795" t="str">
            <v>188477</v>
          </cell>
          <cell r="M795" t="str">
            <v>д.Вистино</v>
          </cell>
          <cell r="N795" t="str">
            <v>д.Вистино, Ижорская ул., 1</v>
          </cell>
          <cell r="O795" t="str">
            <v>Аренда</v>
          </cell>
        </row>
        <row r="796">
          <cell r="A796" t="str">
            <v>8315</v>
          </cell>
          <cell r="B796" t="str">
            <v>2326-Пятерочка</v>
          </cell>
          <cell r="C796" t="str">
            <v>2326</v>
          </cell>
          <cell r="D796" t="str">
            <v>X500/13SZ8315</v>
          </cell>
          <cell r="E796" t="str">
            <v>E1004269</v>
          </cell>
          <cell r="F796" t="str">
            <v>ТС Пятерочка</v>
          </cell>
          <cell r="G796" t="str">
            <v>Северо-Запад</v>
          </cell>
          <cell r="H796" t="str">
            <v>Северо-Запад 2</v>
          </cell>
          <cell r="I796" t="str">
            <v>Кластер Северо-Запад 03 Псков</v>
          </cell>
          <cell r="J796" t="str">
            <v>Псковская обл.</v>
          </cell>
          <cell r="K796" t="str">
            <v>29.06.2012</v>
          </cell>
          <cell r="L796" t="str">
            <v>180024</v>
          </cell>
          <cell r="M796" t="str">
            <v>г.Псков</v>
          </cell>
          <cell r="N796" t="str">
            <v>г.Псков, Рижский пр-кт, 87Б</v>
          </cell>
          <cell r="O796" t="str">
            <v>Аренда</v>
          </cell>
        </row>
        <row r="797">
          <cell r="A797" t="str">
            <v>8340</v>
          </cell>
          <cell r="B797" t="str">
            <v>2206-Пятерочка</v>
          </cell>
          <cell r="C797" t="str">
            <v>2206</v>
          </cell>
          <cell r="D797" t="str">
            <v>X500/13SZ8340</v>
          </cell>
          <cell r="E797" t="str">
            <v>E1004260</v>
          </cell>
          <cell r="F797" t="str">
            <v>ТС Пятерочка</v>
          </cell>
          <cell r="G797" t="str">
            <v>Северо-Запад</v>
          </cell>
          <cell r="H797" t="str">
            <v>Северо-Запад 2</v>
          </cell>
          <cell r="I797" t="str">
            <v>Кластер Северо-Запад 04 Новгород</v>
          </cell>
          <cell r="J797" t="str">
            <v>Новгородская обл.</v>
          </cell>
          <cell r="K797" t="str">
            <v>17.10.2012</v>
          </cell>
          <cell r="L797" t="str">
            <v>173519</v>
          </cell>
          <cell r="M797" t="str">
            <v>п.Тёсово-Нетыльский</v>
          </cell>
          <cell r="N797" t="str">
            <v>п.Тёсово-Нетыльский, Советская ул., 8 А</v>
          </cell>
          <cell r="O797" t="str">
            <v>Аренда</v>
          </cell>
        </row>
        <row r="798">
          <cell r="A798" t="str">
            <v>8353</v>
          </cell>
          <cell r="B798" t="str">
            <v>2496-Пятерочка</v>
          </cell>
          <cell r="C798" t="str">
            <v>2496</v>
          </cell>
          <cell r="D798" t="str">
            <v>X500/13SZ8353</v>
          </cell>
          <cell r="E798" t="str">
            <v>E1004987</v>
          </cell>
          <cell r="F798" t="str">
            <v>ТС Пятерочка</v>
          </cell>
          <cell r="G798" t="str">
            <v>Северо-Запад</v>
          </cell>
          <cell r="H798" t="str">
            <v>Северо-Запад 2</v>
          </cell>
          <cell r="I798" t="str">
            <v>Кластер Северо-Запад 03 Псков</v>
          </cell>
          <cell r="J798" t="str">
            <v>Псковская обл.</v>
          </cell>
          <cell r="K798" t="str">
            <v>27.09.2012</v>
          </cell>
          <cell r="L798" t="str">
            <v>180504</v>
          </cell>
          <cell r="M798" t="str">
            <v>д.Тямша</v>
          </cell>
          <cell r="N798" t="str">
            <v>д.Тямша, Молодежная ул., 1 л.А,п.2002</v>
          </cell>
          <cell r="O798" t="str">
            <v>Аренда</v>
          </cell>
        </row>
        <row r="799">
          <cell r="A799" t="str">
            <v>8355</v>
          </cell>
          <cell r="B799" t="str">
            <v>2498-Пятерочка</v>
          </cell>
          <cell r="C799" t="str">
            <v>2498</v>
          </cell>
          <cell r="D799" t="str">
            <v>X500/13SZ8355</v>
          </cell>
          <cell r="E799" t="str">
            <v>E1005907</v>
          </cell>
          <cell r="F799" t="str">
            <v>ТС Пятерочка</v>
          </cell>
          <cell r="G799" t="str">
            <v>Северо-Запад</v>
          </cell>
          <cell r="H799" t="str">
            <v>Северо-Запад 3</v>
          </cell>
          <cell r="I799" t="str">
            <v>Кластер Северо-Запад 10 СПБ-ЛО-Петергоф</v>
          </cell>
          <cell r="J799" t="str">
            <v>Ленинградская обл.</v>
          </cell>
          <cell r="K799" t="str">
            <v>01.03.2013</v>
          </cell>
          <cell r="L799" t="str">
            <v>188468</v>
          </cell>
          <cell r="M799" t="str">
            <v>п.Котельский</v>
          </cell>
          <cell r="N799" t="str">
            <v>п.Котельский14</v>
          </cell>
          <cell r="O799" t="str">
            <v>Аренда</v>
          </cell>
        </row>
        <row r="800">
          <cell r="A800" t="str">
            <v>8360</v>
          </cell>
          <cell r="B800" t="str">
            <v>2499-Пятерочка</v>
          </cell>
          <cell r="C800" t="str">
            <v>2499</v>
          </cell>
          <cell r="D800" t="str">
            <v>X500/13SZ8360</v>
          </cell>
          <cell r="E800" t="str">
            <v>E1004985</v>
          </cell>
          <cell r="F800" t="str">
            <v>ТС Пятерочка</v>
          </cell>
          <cell r="G800" t="str">
            <v>Северо-Запад</v>
          </cell>
          <cell r="H800" t="str">
            <v>Северо-Запад 1</v>
          </cell>
          <cell r="I800" t="str">
            <v>Кластер Северо-Запад 16 Карелия</v>
          </cell>
          <cell r="J800" t="str">
            <v>Республика Карелия</v>
          </cell>
          <cell r="K800" t="str">
            <v>31.07.2012</v>
          </cell>
          <cell r="L800" t="str">
            <v>186804</v>
          </cell>
          <cell r="M800" t="str">
            <v>п.Ляскеля</v>
          </cell>
          <cell r="N800" t="str">
            <v>п.Ляскеля, Советская ул., б/н</v>
          </cell>
          <cell r="O800" t="str">
            <v>Аренда</v>
          </cell>
        </row>
        <row r="801">
          <cell r="A801" t="str">
            <v>8361</v>
          </cell>
          <cell r="B801" t="str">
            <v>2500-Пятерочка</v>
          </cell>
          <cell r="C801" t="str">
            <v>2500</v>
          </cell>
          <cell r="D801" t="str">
            <v>X500/13SZ8361</v>
          </cell>
          <cell r="E801" t="str">
            <v>E1004273</v>
          </cell>
          <cell r="F801" t="str">
            <v>ТС Пятерочка</v>
          </cell>
          <cell r="G801" t="str">
            <v>Северо-Запад</v>
          </cell>
          <cell r="H801" t="str">
            <v>Северо-Запад 2</v>
          </cell>
          <cell r="I801" t="str">
            <v>Кластер Северо-Запад 06 Великие Луки</v>
          </cell>
          <cell r="J801" t="str">
            <v>Псковская обл.</v>
          </cell>
          <cell r="K801" t="str">
            <v>31.07.2012</v>
          </cell>
          <cell r="L801" t="str">
            <v>182104</v>
          </cell>
          <cell r="M801" t="str">
            <v>г.Великие Луки</v>
          </cell>
          <cell r="N801" t="str">
            <v>г.Великие Луки, Ботвина ул., 10/21 п1001,1002</v>
          </cell>
          <cell r="O801" t="str">
            <v>Аренда</v>
          </cell>
        </row>
        <row r="802">
          <cell r="A802" t="str">
            <v>8362</v>
          </cell>
          <cell r="B802" t="str">
            <v>2501-Пятерочка</v>
          </cell>
          <cell r="C802" t="str">
            <v>2501</v>
          </cell>
          <cell r="D802" t="str">
            <v>X500/13SZ8362</v>
          </cell>
          <cell r="E802" t="str">
            <v>E1005908</v>
          </cell>
          <cell r="F802" t="str">
            <v>ТС Пятерочка</v>
          </cell>
          <cell r="G802" t="str">
            <v>Северо-Запад</v>
          </cell>
          <cell r="H802" t="str">
            <v>Северо-Запад 2</v>
          </cell>
          <cell r="I802" t="str">
            <v>Кластер Северо-Запад 04 Новгород</v>
          </cell>
          <cell r="J802" t="str">
            <v>Новгородская обл.</v>
          </cell>
          <cell r="K802" t="str">
            <v>19.12.2012</v>
          </cell>
          <cell r="L802" t="str">
            <v>174755</v>
          </cell>
          <cell r="M802" t="str">
            <v>п.Неболчи</v>
          </cell>
          <cell r="N802" t="str">
            <v>п.Неболчи, Ленинградская ул., 47</v>
          </cell>
          <cell r="O802" t="str">
            <v>Аренда</v>
          </cell>
        </row>
        <row r="803">
          <cell r="A803" t="str">
            <v>8363</v>
          </cell>
          <cell r="B803" t="str">
            <v>2502-Пятерочка</v>
          </cell>
          <cell r="C803" t="str">
            <v>2502</v>
          </cell>
          <cell r="D803" t="str">
            <v>X500/13SZ8363</v>
          </cell>
          <cell r="E803" t="str">
            <v>E1004245</v>
          </cell>
          <cell r="F803" t="str">
            <v>ТС Пятерочка</v>
          </cell>
          <cell r="G803" t="str">
            <v>Северо-Запад</v>
          </cell>
          <cell r="H803" t="str">
            <v>Северо-Запад 1</v>
          </cell>
          <cell r="I803" t="str">
            <v>Кластер Северо-Запад 16 Карелия</v>
          </cell>
          <cell r="J803" t="str">
            <v>Республика Карелия</v>
          </cell>
          <cell r="K803" t="str">
            <v>10.10.2012</v>
          </cell>
          <cell r="L803" t="str">
            <v>185033</v>
          </cell>
          <cell r="M803" t="str">
            <v>г.Петрозаводск</v>
          </cell>
          <cell r="N803" t="str">
            <v>г.Петрозаводск, Сегежская ул., 6 п.2-Н, 4-Н</v>
          </cell>
          <cell r="O803" t="str">
            <v>Собственность</v>
          </cell>
        </row>
        <row r="804">
          <cell r="A804" t="str">
            <v>8368</v>
          </cell>
          <cell r="B804" t="str">
            <v>2142-Пятерочка</v>
          </cell>
          <cell r="C804" t="str">
            <v>2142</v>
          </cell>
          <cell r="D804" t="str">
            <v>X500/13SZ8368</v>
          </cell>
          <cell r="E804" t="str">
            <v>E1004248</v>
          </cell>
          <cell r="F804" t="str">
            <v>ТС Пятерочка</v>
          </cell>
          <cell r="G804" t="str">
            <v>Северо-Запад</v>
          </cell>
          <cell r="H804" t="str">
            <v>Северо-Запад 2</v>
          </cell>
          <cell r="I804" t="str">
            <v>Кластер Северо-Запад 04 Новгород</v>
          </cell>
          <cell r="J804" t="str">
            <v>Новгородская обл.</v>
          </cell>
          <cell r="K804" t="str">
            <v>31.07.2012</v>
          </cell>
          <cell r="L804" t="str">
            <v>175000</v>
          </cell>
          <cell r="M804" t="str">
            <v>п.Батецкий</v>
          </cell>
          <cell r="N804" t="str">
            <v>п.Батецкий, Лужская ул., 30</v>
          </cell>
          <cell r="O804" t="str">
            <v>Аренда</v>
          </cell>
        </row>
        <row r="805">
          <cell r="A805" t="str">
            <v>8375</v>
          </cell>
          <cell r="B805" t="str">
            <v>2124-Пятерочка</v>
          </cell>
          <cell r="C805" t="str">
            <v>2124</v>
          </cell>
          <cell r="D805" t="str">
            <v>X500/13SZ8375</v>
          </cell>
          <cell r="E805" t="str">
            <v>E1004276</v>
          </cell>
          <cell r="F805" t="str">
            <v>ТС Пятерочка</v>
          </cell>
          <cell r="G805" t="str">
            <v>Северо-Запад</v>
          </cell>
          <cell r="H805" t="str">
            <v>Северо-Запад 2</v>
          </cell>
          <cell r="I805" t="str">
            <v>Кластер Северо-Запад 02 ЛО-Гатчина</v>
          </cell>
          <cell r="J805" t="str">
            <v>Ленинградская обл.</v>
          </cell>
          <cell r="K805" t="str">
            <v>31.07.2012</v>
          </cell>
          <cell r="L805" t="str">
            <v>188358</v>
          </cell>
          <cell r="M805" t="str">
            <v>д.Сяськелево</v>
          </cell>
          <cell r="N805" t="str">
            <v>д.Сяськелево, Центральная ул., 7 А</v>
          </cell>
          <cell r="O805" t="str">
            <v>Аренда</v>
          </cell>
        </row>
        <row r="806">
          <cell r="A806" t="str">
            <v>8384</v>
          </cell>
          <cell r="B806" t="str">
            <v>2418-Пятерочка</v>
          </cell>
          <cell r="C806" t="str">
            <v>2418</v>
          </cell>
          <cell r="D806" t="str">
            <v>X500/13SZ8384</v>
          </cell>
          <cell r="E806" t="str">
            <v>E1004249</v>
          </cell>
          <cell r="F806" t="str">
            <v>ТС Пятерочка</v>
          </cell>
          <cell r="G806" t="str">
            <v>Северо-Запад</v>
          </cell>
          <cell r="H806" t="str">
            <v>Северо-Запад 2</v>
          </cell>
          <cell r="I806" t="str">
            <v>Кластер Северо-Запад 02 ЛО-Гатчина</v>
          </cell>
          <cell r="J806" t="str">
            <v>Ленинградская обл.</v>
          </cell>
          <cell r="K806" t="str">
            <v>22.01.2013</v>
          </cell>
          <cell r="L806" t="str">
            <v>188356</v>
          </cell>
          <cell r="M806" t="str">
            <v>с.Рождествено</v>
          </cell>
          <cell r="N806" t="str">
            <v>с.Рождествено, Большой пр-кт, 104 Б</v>
          </cell>
          <cell r="O806" t="str">
            <v>Аренда</v>
          </cell>
        </row>
        <row r="807">
          <cell r="A807" t="str">
            <v>8418</v>
          </cell>
          <cell r="B807" t="str">
            <v>2431-Пятерочка</v>
          </cell>
          <cell r="C807" t="str">
            <v>2431</v>
          </cell>
          <cell r="D807" t="str">
            <v>X500/13SZ8418</v>
          </cell>
          <cell r="E807" t="str">
            <v>E1005911</v>
          </cell>
          <cell r="F807" t="str">
            <v>ТС Пятерочка</v>
          </cell>
          <cell r="G807" t="str">
            <v>Северо-Запад</v>
          </cell>
          <cell r="H807" t="str">
            <v>Северо-Запад 3</v>
          </cell>
          <cell r="I807" t="str">
            <v>Кластер Северо-Запад 11 СПБ-ЛО-Выборг</v>
          </cell>
          <cell r="J807" t="str">
            <v>Ленинградская обл.</v>
          </cell>
          <cell r="K807" t="str">
            <v>31.08.2012</v>
          </cell>
          <cell r="L807" t="str">
            <v>188800</v>
          </cell>
          <cell r="M807" t="str">
            <v>г.Выборг</v>
          </cell>
          <cell r="N807" t="str">
            <v>г.Выборг, Шестакова ул., 2</v>
          </cell>
          <cell r="O807" t="str">
            <v>Аренда</v>
          </cell>
        </row>
        <row r="808">
          <cell r="A808" t="str">
            <v>8426</v>
          </cell>
          <cell r="B808" t="str">
            <v>2227-Пятерочка</v>
          </cell>
          <cell r="C808" t="str">
            <v>2227</v>
          </cell>
          <cell r="D808" t="str">
            <v>X500/13SZ8426</v>
          </cell>
          <cell r="E808" t="str">
            <v>E1004267</v>
          </cell>
          <cell r="F808" t="str">
            <v>ТС Пятерочка</v>
          </cell>
          <cell r="G808" t="str">
            <v>Северо-Запад</v>
          </cell>
          <cell r="H808" t="str">
            <v>Северо-Запад 1</v>
          </cell>
          <cell r="I808" t="str">
            <v>Кластер Северо-Запад 12 СПБ-ЛО-Всеволожс</v>
          </cell>
          <cell r="J808" t="str">
            <v>Ленинградская обл.</v>
          </cell>
          <cell r="K808" t="str">
            <v>31.08.2012</v>
          </cell>
          <cell r="L808" t="str">
            <v>188641</v>
          </cell>
          <cell r="M808" t="str">
            <v>г.Всеволожск</v>
          </cell>
          <cell r="N808" t="str">
            <v>г.Всеволожск, Бернгардовка мкр, Южная ул., 4/1</v>
          </cell>
          <cell r="O808" t="str">
            <v>Аренда</v>
          </cell>
        </row>
        <row r="809">
          <cell r="A809" t="str">
            <v>8435</v>
          </cell>
          <cell r="B809" t="str">
            <v>2527-Пятерочка</v>
          </cell>
          <cell r="C809" t="str">
            <v>2527</v>
          </cell>
          <cell r="D809" t="str">
            <v>X500/13CT8435</v>
          </cell>
          <cell r="E809" t="str">
            <v>E1004489</v>
          </cell>
          <cell r="F809" t="str">
            <v>ТС Пятерочка</v>
          </cell>
          <cell r="G809" t="str">
            <v>Северо-Запад</v>
          </cell>
          <cell r="H809" t="str">
            <v>Северо-Запад 2</v>
          </cell>
          <cell r="I809" t="str">
            <v>Кластер Северо-Запад 09 Тверь-Запад</v>
          </cell>
          <cell r="J809" t="str">
            <v>Тверская обл.</v>
          </cell>
          <cell r="K809" t="str">
            <v>29.09.2012</v>
          </cell>
          <cell r="L809" t="str">
            <v>172527</v>
          </cell>
          <cell r="M809" t="str">
            <v>г.Нелидово</v>
          </cell>
          <cell r="N809" t="str">
            <v>г.Нелидово, Кирова ул., стр.14/24</v>
          </cell>
          <cell r="O809" t="str">
            <v>Собственность</v>
          </cell>
        </row>
        <row r="810">
          <cell r="A810" t="str">
            <v>8437</v>
          </cell>
          <cell r="B810" t="str">
            <v>2526-Пятерочка</v>
          </cell>
          <cell r="C810" t="str">
            <v>2526</v>
          </cell>
          <cell r="D810" t="str">
            <v>X500/13CT8437</v>
          </cell>
          <cell r="E810" t="str">
            <v>E1004709</v>
          </cell>
          <cell r="F810" t="str">
            <v>ТС Пятерочка</v>
          </cell>
          <cell r="G810" t="str">
            <v>Северо-Запад</v>
          </cell>
          <cell r="H810" t="str">
            <v>Северо-Запад 2</v>
          </cell>
          <cell r="I810" t="str">
            <v>Кластер Северо-Запад 09 Тверь-Запад</v>
          </cell>
          <cell r="J810" t="str">
            <v>Тверская обл.</v>
          </cell>
          <cell r="K810" t="str">
            <v>28.09.2012</v>
          </cell>
          <cell r="L810" t="str">
            <v>172735</v>
          </cell>
          <cell r="M810" t="str">
            <v>г.Осташков</v>
          </cell>
          <cell r="N810" t="str">
            <v>г.Осташков, Максима Горького ул., 37</v>
          </cell>
          <cell r="O810" t="str">
            <v>Собственность</v>
          </cell>
        </row>
        <row r="811">
          <cell r="A811" t="str">
            <v>8542</v>
          </cell>
          <cell r="B811" t="str">
            <v>2684-Пятерочка</v>
          </cell>
          <cell r="C811" t="str">
            <v>2684</v>
          </cell>
          <cell r="D811" t="str">
            <v>X500/13SZ8542</v>
          </cell>
          <cell r="E811" t="str">
            <v>E1004242</v>
          </cell>
          <cell r="F811" t="str">
            <v>ТС Пятерочка</v>
          </cell>
          <cell r="G811" t="str">
            <v>Северо-Запад</v>
          </cell>
          <cell r="H811" t="str">
            <v>Северо-Запад 2</v>
          </cell>
          <cell r="I811" t="str">
            <v>Кластер Северо-Запад 02 ЛО-Гатчина</v>
          </cell>
          <cell r="J811" t="str">
            <v>Ленинградская обл.</v>
          </cell>
          <cell r="K811" t="str">
            <v>30.09.2012</v>
          </cell>
          <cell r="L811" t="str">
            <v>188410</v>
          </cell>
          <cell r="M811" t="str">
            <v>г.Волосово</v>
          </cell>
          <cell r="N811" t="str">
            <v>г.Волосово, Вингиссара ул., 17 А</v>
          </cell>
          <cell r="O811" t="str">
            <v>Аренда</v>
          </cell>
        </row>
        <row r="812">
          <cell r="A812" t="str">
            <v>8544</v>
          </cell>
          <cell r="B812" t="str">
            <v>2688-Пятерочка</v>
          </cell>
          <cell r="C812" t="str">
            <v>2688</v>
          </cell>
          <cell r="D812" t="str">
            <v>X500/13SZ8544</v>
          </cell>
          <cell r="E812" t="str">
            <v>E1004278</v>
          </cell>
          <cell r="F812" t="str">
            <v>ТС Пятерочка</v>
          </cell>
          <cell r="G812" t="str">
            <v>Северо-Запад</v>
          </cell>
          <cell r="H812" t="str">
            <v>Северо-Запад 1</v>
          </cell>
          <cell r="I812" t="str">
            <v>Кластер Северо-Запад 16 Карелия</v>
          </cell>
          <cell r="J812" t="str">
            <v>Республика Карелия</v>
          </cell>
          <cell r="K812" t="str">
            <v>28.09.2012</v>
          </cell>
          <cell r="L812" t="str">
            <v>186810</v>
          </cell>
          <cell r="M812" t="str">
            <v>г.Питкяранта</v>
          </cell>
          <cell r="N812" t="str">
            <v>г.Питкяранта, Ленина ул., 31Б</v>
          </cell>
          <cell r="O812" t="str">
            <v>Аренда</v>
          </cell>
        </row>
        <row r="813">
          <cell r="A813" t="str">
            <v>8545</v>
          </cell>
          <cell r="B813" t="str">
            <v>2689-Пятерочка</v>
          </cell>
          <cell r="C813" t="str">
            <v>2689</v>
          </cell>
          <cell r="D813" t="str">
            <v>X500/13SZ8545</v>
          </cell>
          <cell r="E813" t="str">
            <v>E1005912</v>
          </cell>
          <cell r="F813" t="str">
            <v>ТС Пятерочка</v>
          </cell>
          <cell r="G813" t="str">
            <v>Северо-Запад</v>
          </cell>
          <cell r="H813" t="str">
            <v>Северо-Запад 1</v>
          </cell>
          <cell r="I813" t="str">
            <v>Кластер Северо-Запад 16 Карелия</v>
          </cell>
          <cell r="J813" t="str">
            <v>Республика Карелия</v>
          </cell>
          <cell r="K813" t="str">
            <v>28.09.2012</v>
          </cell>
          <cell r="L813" t="str">
            <v>186821</v>
          </cell>
          <cell r="M813" t="str">
            <v>п.Салми</v>
          </cell>
          <cell r="N813" t="str">
            <v>п.Салми, Лесная ул., 13</v>
          </cell>
          <cell r="O813" t="str">
            <v>Аренда</v>
          </cell>
        </row>
        <row r="814">
          <cell r="A814" t="str">
            <v>8555</v>
          </cell>
          <cell r="B814" t="str">
            <v>2325-Пятерочка</v>
          </cell>
          <cell r="C814" t="str">
            <v>2325</v>
          </cell>
          <cell r="D814" t="str">
            <v>X500/13SZ8555</v>
          </cell>
          <cell r="E814" t="str">
            <v>E1004982</v>
          </cell>
          <cell r="F814" t="str">
            <v>ТС Пятерочка</v>
          </cell>
          <cell r="G814" t="str">
            <v>Северо-Запад</v>
          </cell>
          <cell r="H814" t="str">
            <v>Северо-Запад 2</v>
          </cell>
          <cell r="I814" t="str">
            <v>Кластер Северо-Запад 02 ЛО-Гатчина</v>
          </cell>
          <cell r="J814" t="str">
            <v>Ленинградская обл.</v>
          </cell>
          <cell r="K814" t="str">
            <v>24.10.2012</v>
          </cell>
          <cell r="L814" t="str">
            <v>188309</v>
          </cell>
          <cell r="M814" t="str">
            <v>г.Гатчина</v>
          </cell>
          <cell r="N814" t="str">
            <v>г.Гатчина, Новоселов ул., 8 А</v>
          </cell>
          <cell r="O814" t="str">
            <v>Аренда</v>
          </cell>
        </row>
        <row r="815">
          <cell r="A815" t="str">
            <v>8556</v>
          </cell>
          <cell r="B815" t="str">
            <v>2287-Пятерочка</v>
          </cell>
          <cell r="C815" t="str">
            <v>2287</v>
          </cell>
          <cell r="D815" t="str">
            <v>X500/13SZ8556</v>
          </cell>
          <cell r="E815" t="str">
            <v>E1004981</v>
          </cell>
          <cell r="F815" t="str">
            <v>ТС Пятерочка</v>
          </cell>
          <cell r="G815" t="str">
            <v>Северо-Запад</v>
          </cell>
          <cell r="H815" t="str">
            <v>Северо-Запад 3</v>
          </cell>
          <cell r="I815" t="str">
            <v>Кластер Северо-Запад 10 СПБ-ЛО-Петергоф</v>
          </cell>
          <cell r="J815" t="str">
            <v>Ленинградская обл.</v>
          </cell>
          <cell r="K815" t="str">
            <v>28.09.2012</v>
          </cell>
          <cell r="L815" t="str">
            <v>188514</v>
          </cell>
          <cell r="M815" t="str">
            <v>п.Ропша</v>
          </cell>
          <cell r="N815" t="str">
            <v>п.Ропша, б/н, магазин№14</v>
          </cell>
          <cell r="O815" t="str">
            <v>Аренда</v>
          </cell>
        </row>
        <row r="816">
          <cell r="A816" t="str">
            <v>8581</v>
          </cell>
          <cell r="B816" t="str">
            <v>2745-Пятерочка</v>
          </cell>
          <cell r="C816" t="str">
            <v>2745</v>
          </cell>
          <cell r="D816" t="str">
            <v>X500/13SZ8581</v>
          </cell>
          <cell r="E816" t="str">
            <v>E1004257</v>
          </cell>
          <cell r="F816" t="str">
            <v>ТС Пятерочка</v>
          </cell>
          <cell r="G816" t="str">
            <v>Северо-Запад</v>
          </cell>
          <cell r="H816" t="str">
            <v>Северо-Запад 3</v>
          </cell>
          <cell r="I816" t="str">
            <v>Кластер Северо-Запад 11 СПБ-ЛО-Выборг</v>
          </cell>
          <cell r="J816" t="str">
            <v>Ленинградская обл.</v>
          </cell>
          <cell r="K816" t="str">
            <v>30.11.2012</v>
          </cell>
          <cell r="L816" t="str">
            <v>188909</v>
          </cell>
          <cell r="M816" t="str">
            <v>г.Высоцк</v>
          </cell>
          <cell r="N816" t="str">
            <v>г.Высоцк, Кировская ул., 14</v>
          </cell>
          <cell r="O816" t="str">
            <v>Аренда</v>
          </cell>
        </row>
        <row r="817">
          <cell r="A817" t="str">
            <v>8585</v>
          </cell>
          <cell r="B817" t="str">
            <v>2751-Пятерочка</v>
          </cell>
          <cell r="C817" t="str">
            <v>2751</v>
          </cell>
          <cell r="D817" t="str">
            <v>X500/13CT8585</v>
          </cell>
          <cell r="E817" t="str">
            <v>E1004845</v>
          </cell>
          <cell r="F817" t="str">
            <v>ТС Пятерочка</v>
          </cell>
          <cell r="G817" t="str">
            <v>Северо-Запад</v>
          </cell>
          <cell r="H817" t="str">
            <v>Северо-Запад 2</v>
          </cell>
          <cell r="I817" t="str">
            <v>Кластер Северо-Запад 09 Тверь-Запад</v>
          </cell>
          <cell r="J817" t="str">
            <v>Тверская обл.</v>
          </cell>
          <cell r="K817" t="str">
            <v>20.12.2012</v>
          </cell>
          <cell r="L817" t="str">
            <v>170008</v>
          </cell>
          <cell r="M817" t="str">
            <v>г.Тверь</v>
          </cell>
          <cell r="N817" t="str">
            <v>г.Тверь, 15 лет Октября ул., 12 корп.1, по</v>
          </cell>
          <cell r="O817" t="str">
            <v>Аренда</v>
          </cell>
        </row>
        <row r="818">
          <cell r="A818" t="str">
            <v>8605</v>
          </cell>
          <cell r="B818" t="str">
            <v>2761-Пятерочка</v>
          </cell>
          <cell r="C818" t="str">
            <v>2761</v>
          </cell>
          <cell r="D818" t="str">
            <v>X500/13SZ8605</v>
          </cell>
          <cell r="E818" t="str">
            <v>E1005926</v>
          </cell>
          <cell r="F818" t="str">
            <v>ТС Пятерочка</v>
          </cell>
          <cell r="G818" t="str">
            <v>Северо-Запад</v>
          </cell>
          <cell r="H818" t="str">
            <v>Северо-Запад 2</v>
          </cell>
          <cell r="I818" t="str">
            <v>Кластер Северо-Запад 04 Новгород</v>
          </cell>
          <cell r="J818" t="str">
            <v>Новгородская обл.</v>
          </cell>
          <cell r="K818" t="str">
            <v>27.06.2013</v>
          </cell>
          <cell r="L818" t="str">
            <v>173023</v>
          </cell>
          <cell r="M818" t="str">
            <v>г.Великий Новгород</v>
          </cell>
          <cell r="N818" t="str">
            <v>г.Великий Новгород, Ломоносова ул., 16/13</v>
          </cell>
          <cell r="O818" t="str">
            <v>Собственность</v>
          </cell>
        </row>
        <row r="819">
          <cell r="A819" t="str">
            <v>8606</v>
          </cell>
          <cell r="B819" t="str">
            <v>2690-Пятерочка</v>
          </cell>
          <cell r="C819" t="str">
            <v>2690</v>
          </cell>
          <cell r="D819" t="str">
            <v>X500/13SZ8606</v>
          </cell>
          <cell r="E819" t="str">
            <v>E1005913</v>
          </cell>
          <cell r="F819" t="str">
            <v>ТС Пятерочка</v>
          </cell>
          <cell r="G819" t="str">
            <v>Северо-Запад</v>
          </cell>
          <cell r="H819" t="str">
            <v>Северо-Запад 3</v>
          </cell>
          <cell r="I819" t="str">
            <v>Кластер Северо-Запад 05 Тосно</v>
          </cell>
          <cell r="J819" t="str">
            <v>Ленинградская обл.</v>
          </cell>
          <cell r="K819" t="str">
            <v>14.12.2012</v>
          </cell>
          <cell r="L819" t="str">
            <v>187000</v>
          </cell>
          <cell r="M819" t="str">
            <v>г.Тосно</v>
          </cell>
          <cell r="N819" t="str">
            <v>г.Тосно, Московское ш., 15 А</v>
          </cell>
          <cell r="O819" t="str">
            <v>Аренда</v>
          </cell>
        </row>
        <row r="820">
          <cell r="A820" t="str">
            <v>8608</v>
          </cell>
          <cell r="B820" t="str">
            <v>2749-Пятерочка</v>
          </cell>
          <cell r="C820" t="str">
            <v>2749</v>
          </cell>
          <cell r="D820" t="str">
            <v>X500/13SZ8608</v>
          </cell>
          <cell r="E820" t="str">
            <v>E1005917</v>
          </cell>
          <cell r="F820" t="str">
            <v>ТС Пятерочка</v>
          </cell>
          <cell r="G820" t="str">
            <v>Северо-Запад</v>
          </cell>
          <cell r="H820" t="str">
            <v>Северо-Запад 2</v>
          </cell>
          <cell r="I820" t="str">
            <v>Кластер Северо-Запад 02 ЛО-Гатчина</v>
          </cell>
          <cell r="J820" t="str">
            <v>Ленинградская обл.</v>
          </cell>
          <cell r="K820" t="str">
            <v>31.10.2012</v>
          </cell>
          <cell r="L820" t="str">
            <v>188354</v>
          </cell>
          <cell r="M820" t="str">
            <v>д.Малое Верево</v>
          </cell>
          <cell r="N820" t="str">
            <v>д.Малое Верево, Киевское ш., 5А</v>
          </cell>
          <cell r="O820" t="str">
            <v>Аренда</v>
          </cell>
        </row>
        <row r="821">
          <cell r="A821" t="str">
            <v>8609</v>
          </cell>
          <cell r="B821" t="str">
            <v>2781-Пятерочка</v>
          </cell>
          <cell r="C821" t="str">
            <v>2781</v>
          </cell>
          <cell r="D821" t="str">
            <v>X500/13SZ8609</v>
          </cell>
          <cell r="E821" t="str">
            <v>E1005919</v>
          </cell>
          <cell r="F821" t="str">
            <v>ТС Пятерочка</v>
          </cell>
          <cell r="G821" t="str">
            <v>Северо-Запад</v>
          </cell>
          <cell r="H821" t="str">
            <v>Северо-Запад 2</v>
          </cell>
          <cell r="I821" t="str">
            <v>Кластер Северо-Запад 02 ЛО-Гатчина</v>
          </cell>
          <cell r="J821" t="str">
            <v>Ленинградская обл.</v>
          </cell>
          <cell r="K821" t="str">
            <v>02.11.2012</v>
          </cell>
          <cell r="L821" t="str">
            <v>188442</v>
          </cell>
          <cell r="M821" t="str">
            <v>п.Курск</v>
          </cell>
          <cell r="N821" t="str">
            <v>п.Курск, б/у, 14</v>
          </cell>
          <cell r="O821" t="str">
            <v>Аренда</v>
          </cell>
        </row>
        <row r="822">
          <cell r="A822" t="str">
            <v>8618</v>
          </cell>
          <cell r="B822" t="str">
            <v>227-Пятерочка</v>
          </cell>
          <cell r="C822" t="str">
            <v>227</v>
          </cell>
          <cell r="D822" t="str">
            <v>X500/13SZ8618</v>
          </cell>
          <cell r="E822" t="str">
            <v>E1004759</v>
          </cell>
          <cell r="F822" t="str">
            <v>ТС Пятерочка</v>
          </cell>
          <cell r="G822" t="str">
            <v>Северо-Запад</v>
          </cell>
          <cell r="H822" t="str">
            <v>Северо-Запад 3</v>
          </cell>
          <cell r="I822" t="str">
            <v>Кластер Северо-Запад 17 ЛО-Сертолово</v>
          </cell>
          <cell r="J822" t="str">
            <v>г. Санкт-Петербург</v>
          </cell>
          <cell r="K822" t="str">
            <v>05.12.2013</v>
          </cell>
          <cell r="L822" t="str">
            <v>194356</v>
          </cell>
          <cell r="M822" t="str">
            <v>г.Санкт-Петербург</v>
          </cell>
          <cell r="N822" t="str">
            <v>г.Санкт-Петербург, Композиторов ул., 5 корп.3</v>
          </cell>
          <cell r="O822" t="str">
            <v>Собственность</v>
          </cell>
        </row>
        <row r="823">
          <cell r="A823" t="str">
            <v>8624</v>
          </cell>
          <cell r="B823" t="str">
            <v>2731-Пятерочка</v>
          </cell>
          <cell r="C823" t="str">
            <v>2731</v>
          </cell>
          <cell r="D823" t="str">
            <v>X500/13CT8624</v>
          </cell>
          <cell r="E823" t="str">
            <v>E1006090</v>
          </cell>
          <cell r="F823" t="str">
            <v>ТС Пятерочка</v>
          </cell>
          <cell r="G823" t="str">
            <v>Северо-Запад</v>
          </cell>
          <cell r="H823" t="str">
            <v>Северо-Запад 2</v>
          </cell>
          <cell r="I823" t="str">
            <v>Кластер Северо-Запад 08 Тверь-Восток</v>
          </cell>
          <cell r="J823" t="str">
            <v>Тверская обл.</v>
          </cell>
          <cell r="K823" t="str">
            <v>29.05.2013</v>
          </cell>
          <cell r="L823" t="str">
            <v>171987</v>
          </cell>
          <cell r="M823" t="str">
            <v>г.Бежецк</v>
          </cell>
          <cell r="N823" t="str">
            <v>г.Бежецк, Школьная ул., 1</v>
          </cell>
          <cell r="O823" t="str">
            <v>Собственность</v>
          </cell>
        </row>
        <row r="824">
          <cell r="A824" t="str">
            <v>8666</v>
          </cell>
          <cell r="B824" t="str">
            <v>2747-Пятерочка</v>
          </cell>
          <cell r="C824" t="str">
            <v>2747</v>
          </cell>
          <cell r="D824" t="str">
            <v>X500/13SZ8666</v>
          </cell>
          <cell r="E824" t="str">
            <v>E1004258</v>
          </cell>
          <cell r="F824" t="str">
            <v>ТС Пятерочка</v>
          </cell>
          <cell r="G824" t="str">
            <v>Северо-Запад</v>
          </cell>
          <cell r="H824" t="str">
            <v>Северо-Запад 3</v>
          </cell>
          <cell r="I824" t="str">
            <v>Кластер Северо-Запад 10 СПБ-ЛО-Петергоф</v>
          </cell>
          <cell r="J824" t="str">
            <v>Ленинградская обл.</v>
          </cell>
          <cell r="K824" t="str">
            <v>25.12.2012</v>
          </cell>
          <cell r="L824" t="str">
            <v>188507</v>
          </cell>
          <cell r="M824" t="str">
            <v>сп.Аннинское,п.Новоселье</v>
          </cell>
          <cell r="N824" t="str">
            <v>сп.Аннинское,п.Новоселье, Институтская ул, 1</v>
          </cell>
          <cell r="O824" t="str">
            <v>Аренда</v>
          </cell>
        </row>
        <row r="825">
          <cell r="A825" t="str">
            <v>8669</v>
          </cell>
          <cell r="B825" t="str">
            <v>2286-Пятерочка </v>
          </cell>
          <cell r="C825" t="str">
            <v>2286</v>
          </cell>
          <cell r="D825" t="str">
            <v>X500/13SZ8669</v>
          </cell>
          <cell r="E825" t="str">
            <v>E1004274</v>
          </cell>
          <cell r="F825" t="str">
            <v>ТС Пятерочка</v>
          </cell>
          <cell r="G825" t="str">
            <v>Северо-Запад</v>
          </cell>
          <cell r="H825" t="str">
            <v>Северо-Запад 2</v>
          </cell>
          <cell r="I825" t="str">
            <v>Кластер Северо-Запад 03 Псков</v>
          </cell>
          <cell r="J825" t="str">
            <v>Псковская обл.</v>
          </cell>
          <cell r="K825" t="str">
            <v>18.12.2012</v>
          </cell>
          <cell r="L825" t="str">
            <v>181410</v>
          </cell>
          <cell r="M825" t="str">
            <v>г.Пыталово</v>
          </cell>
          <cell r="N825" t="str">
            <v>г.Пыталово, Белорусская ул., 9</v>
          </cell>
          <cell r="O825" t="str">
            <v>Аренда</v>
          </cell>
        </row>
        <row r="826">
          <cell r="A826" t="str">
            <v>8672</v>
          </cell>
          <cell r="B826" t="str">
            <v>2806-Пятерочка</v>
          </cell>
          <cell r="C826" t="str">
            <v>2806</v>
          </cell>
          <cell r="D826" t="str">
            <v>X500/13SZ8672</v>
          </cell>
          <cell r="E826" t="str">
            <v>E1005918</v>
          </cell>
          <cell r="F826" t="str">
            <v>ТС Пятерочка</v>
          </cell>
          <cell r="G826" t="str">
            <v>Северо-Запад</v>
          </cell>
          <cell r="H826" t="str">
            <v>Северо-Запад 1</v>
          </cell>
          <cell r="I826" t="str">
            <v>Кластер Северо-Запад 21 Апатиты</v>
          </cell>
          <cell r="J826" t="str">
            <v>Республика Карелия</v>
          </cell>
          <cell r="K826" t="str">
            <v>03.12.2012</v>
          </cell>
          <cell r="L826" t="str">
            <v>186422</v>
          </cell>
          <cell r="M826" t="str">
            <v>г.Сегежа</v>
          </cell>
          <cell r="N826" t="str">
            <v>г.Сегежа, Строителей ул., 25</v>
          </cell>
          <cell r="O826" t="str">
            <v>Аренда</v>
          </cell>
        </row>
        <row r="827">
          <cell r="A827" t="str">
            <v>8693</v>
          </cell>
          <cell r="B827" t="str">
            <v>415-Пятерочка</v>
          </cell>
          <cell r="C827" t="str">
            <v>415</v>
          </cell>
          <cell r="D827" t="str">
            <v>X500/13SZ8693</v>
          </cell>
          <cell r="E827" t="str">
            <v>13SZI093</v>
          </cell>
          <cell r="F827" t="str">
            <v>ТС Пятерочка</v>
          </cell>
          <cell r="G827" t="str">
            <v>Северо-Запад</v>
          </cell>
          <cell r="H827" t="str">
            <v>Северо-Запад 1</v>
          </cell>
          <cell r="I827" t="str">
            <v>Кластер Северо-Запад 18 Кировск</v>
          </cell>
          <cell r="J827" t="str">
            <v>Ленинградская обл.</v>
          </cell>
          <cell r="K827" t="str">
            <v>27.11.2012</v>
          </cell>
          <cell r="L827" t="str">
            <v>187310</v>
          </cell>
          <cell r="M827" t="str">
            <v>гп.Назия</v>
          </cell>
          <cell r="N827" t="str">
            <v>гп.Назия, Есенина ул., 8</v>
          </cell>
          <cell r="O827" t="str">
            <v>Собственность</v>
          </cell>
        </row>
        <row r="828">
          <cell r="A828" t="str">
            <v>8694</v>
          </cell>
          <cell r="B828" t="str">
            <v>485-Пятерочка</v>
          </cell>
          <cell r="C828" t="str">
            <v>485</v>
          </cell>
          <cell r="D828" t="str">
            <v>X500/13SZ8694</v>
          </cell>
          <cell r="E828" t="str">
            <v>13SZI001</v>
          </cell>
          <cell r="F828" t="str">
            <v>ТС Пятерочка</v>
          </cell>
          <cell r="G828" t="str">
            <v>Северо-Запад</v>
          </cell>
          <cell r="H828" t="str">
            <v>Северо-Запад 3</v>
          </cell>
          <cell r="I828" t="str">
            <v>Кластер Северо-Запад 10 СПБ-ЛО-Петергоф</v>
          </cell>
          <cell r="J828" t="str">
            <v>Ленинградская обл.</v>
          </cell>
          <cell r="K828" t="str">
            <v>06.12.2012</v>
          </cell>
          <cell r="L828" t="str">
            <v>188505</v>
          </cell>
          <cell r="M828" t="str">
            <v>п.Аннино</v>
          </cell>
          <cell r="N828" t="str">
            <v>п.Аннино, 10 Пятилетки ул., 4А</v>
          </cell>
          <cell r="O828" t="str">
            <v>Собственность</v>
          </cell>
        </row>
        <row r="829">
          <cell r="A829" t="str">
            <v>8695</v>
          </cell>
          <cell r="B829" t="str">
            <v>107-Пятерочка</v>
          </cell>
          <cell r="C829" t="str">
            <v>107</v>
          </cell>
          <cell r="D829" t="str">
            <v>X500/13SZ8695</v>
          </cell>
          <cell r="E829" t="str">
            <v>13SZI018</v>
          </cell>
          <cell r="F829" t="str">
            <v>ТС Пятерочка</v>
          </cell>
          <cell r="G829" t="str">
            <v>Северо-Запад</v>
          </cell>
          <cell r="H829" t="str">
            <v>Северо-Запад 1</v>
          </cell>
          <cell r="I829" t="str">
            <v>Кластер Северо-Запад 18 Кировск</v>
          </cell>
          <cell r="J829" t="str">
            <v>Ленинградская обл.</v>
          </cell>
          <cell r="K829" t="str">
            <v>14.12.2012</v>
          </cell>
          <cell r="L829" t="str">
            <v>187322</v>
          </cell>
          <cell r="M829" t="str">
            <v>п.Синявино</v>
          </cell>
          <cell r="N829" t="str">
            <v>п.Синявино, Кравченко ул., 4 Б</v>
          </cell>
          <cell r="O829" t="str">
            <v>Собственность</v>
          </cell>
        </row>
        <row r="830">
          <cell r="A830" t="str">
            <v>8696</v>
          </cell>
          <cell r="B830" t="str">
            <v>770-Пятерочка</v>
          </cell>
          <cell r="C830" t="str">
            <v>770</v>
          </cell>
          <cell r="D830" t="str">
            <v>X500/13SZ8696</v>
          </cell>
          <cell r="E830" t="str">
            <v>13SZI089</v>
          </cell>
          <cell r="F830" t="str">
            <v>ТС Пятерочка</v>
          </cell>
          <cell r="G830" t="str">
            <v>Северо-Запад</v>
          </cell>
          <cell r="H830" t="str">
            <v>Северо-Запад 1</v>
          </cell>
          <cell r="I830" t="str">
            <v>Кластер Северо-Запад 18 Кировск</v>
          </cell>
          <cell r="J830" t="str">
            <v>Ленинградская обл.</v>
          </cell>
          <cell r="K830" t="str">
            <v>22.11.2012</v>
          </cell>
          <cell r="L830" t="str">
            <v>187342</v>
          </cell>
          <cell r="M830" t="str">
            <v>г.Кировск</v>
          </cell>
          <cell r="N830" t="str">
            <v>г.Кировск, Ладожская ул., 6</v>
          </cell>
          <cell r="O830" t="str">
            <v>Собственность</v>
          </cell>
        </row>
        <row r="831">
          <cell r="A831" t="str">
            <v>8708</v>
          </cell>
          <cell r="B831" t="str">
            <v>2415-Пятерочка</v>
          </cell>
          <cell r="C831" t="str">
            <v>2415</v>
          </cell>
          <cell r="D831" t="str">
            <v>X500/13SZ8708</v>
          </cell>
          <cell r="E831" t="str">
            <v>13SZI014</v>
          </cell>
          <cell r="F831" t="str">
            <v>ТС Пятерочка</v>
          </cell>
          <cell r="G831" t="str">
            <v>Северо-Запад</v>
          </cell>
          <cell r="H831" t="str">
            <v>Северо-Запад 1</v>
          </cell>
          <cell r="I831" t="str">
            <v>Кластер Северо-Запад 12 СПБ-ЛО-Всеволожс</v>
          </cell>
          <cell r="J831" t="str">
            <v>Ленинградская обл.</v>
          </cell>
          <cell r="K831" t="str">
            <v>10.12.2012</v>
          </cell>
          <cell r="L831" t="str">
            <v>188751</v>
          </cell>
          <cell r="M831" t="str">
            <v>гп.Кузнечное</v>
          </cell>
          <cell r="N831" t="str">
            <v>гп.Кузнечное, Новостроек ул., 1</v>
          </cell>
          <cell r="O831" t="str">
            <v>Собственность</v>
          </cell>
        </row>
        <row r="832">
          <cell r="A832" t="str">
            <v>8709</v>
          </cell>
          <cell r="B832" t="str">
            <v>2814-Пятерочка</v>
          </cell>
          <cell r="C832" t="str">
            <v>2814</v>
          </cell>
          <cell r="D832" t="str">
            <v>X500/13SZ8709</v>
          </cell>
          <cell r="E832" t="str">
            <v>E1005930</v>
          </cell>
          <cell r="F832" t="str">
            <v>ТС Пятерочка</v>
          </cell>
          <cell r="G832" t="str">
            <v>Северо-Запад</v>
          </cell>
          <cell r="H832" t="str">
            <v>Северо-Запад 2</v>
          </cell>
          <cell r="I832" t="str">
            <v>Кластер Северо-Запад 06 Великие Луки</v>
          </cell>
          <cell r="J832" t="str">
            <v>Новгородская обл.</v>
          </cell>
          <cell r="K832" t="str">
            <v>03.12.2012</v>
          </cell>
          <cell r="L832" t="str">
            <v>175400</v>
          </cell>
          <cell r="M832" t="str">
            <v>г.Валдай</v>
          </cell>
          <cell r="N832" t="str">
            <v>г.Валдай, Васильева пр-кт, 11</v>
          </cell>
          <cell r="O832" t="str">
            <v>Аренда</v>
          </cell>
        </row>
        <row r="833">
          <cell r="A833" t="str">
            <v>8716</v>
          </cell>
          <cell r="B833" t="str">
            <v>2940-Пятерочка</v>
          </cell>
          <cell r="C833" t="str">
            <v>2940</v>
          </cell>
          <cell r="D833" t="str">
            <v>X500/13CT8716</v>
          </cell>
          <cell r="E833" t="str">
            <v>E1006200</v>
          </cell>
          <cell r="F833" t="str">
            <v>ТС Пятерочка</v>
          </cell>
          <cell r="G833" t="str">
            <v>Северо-Запад</v>
          </cell>
          <cell r="H833" t="str">
            <v>Северо-Запад 2</v>
          </cell>
          <cell r="I833" t="str">
            <v>Кластер Северо-Запад 09 Тверь-Запад</v>
          </cell>
          <cell r="J833" t="str">
            <v>Тверская обл.</v>
          </cell>
          <cell r="K833" t="str">
            <v>23.12.2012</v>
          </cell>
          <cell r="L833" t="str">
            <v>170030</v>
          </cell>
          <cell r="M833" t="str">
            <v>г.Тверь</v>
          </cell>
          <cell r="N833" t="str">
            <v>г.Тверь, Левитана ул., 28 пом.1</v>
          </cell>
          <cell r="O833" t="str">
            <v>Аренда</v>
          </cell>
        </row>
        <row r="834">
          <cell r="A834" t="str">
            <v>8723</v>
          </cell>
          <cell r="B834" t="str">
            <v>2422-Пятерочка</v>
          </cell>
          <cell r="C834" t="str">
            <v>2422</v>
          </cell>
          <cell r="D834" t="str">
            <v>X500/13SZ8723</v>
          </cell>
          <cell r="E834" t="str">
            <v>E1004263</v>
          </cell>
          <cell r="F834" t="str">
            <v>ТС Пятерочка</v>
          </cell>
          <cell r="G834" t="str">
            <v>Северо-Запад</v>
          </cell>
          <cell r="H834" t="str">
            <v>Северо-Запад 2</v>
          </cell>
          <cell r="I834" t="str">
            <v>Кластер Северо-Запад 04 Новгород</v>
          </cell>
          <cell r="J834" t="str">
            <v>Новгородская обл.</v>
          </cell>
          <cell r="K834" t="str">
            <v>30.11.2012</v>
          </cell>
          <cell r="L834" t="str">
            <v>174407</v>
          </cell>
          <cell r="M834" t="str">
            <v>г.Боровичи</v>
          </cell>
          <cell r="N834" t="str">
            <v>г.Боровичи, Виталия Бианки ул., 13</v>
          </cell>
          <cell r="O834" t="str">
            <v>Аренда</v>
          </cell>
        </row>
        <row r="835">
          <cell r="A835" t="str">
            <v>8724</v>
          </cell>
          <cell r="B835" t="str">
            <v>2897-Пятерочка</v>
          </cell>
          <cell r="C835" t="str">
            <v>2897</v>
          </cell>
          <cell r="D835" t="str">
            <v>X500/13SZ8724</v>
          </cell>
          <cell r="E835" t="str">
            <v>E1005932</v>
          </cell>
          <cell r="F835" t="str">
            <v>ТС Пятерочка</v>
          </cell>
          <cell r="G835" t="str">
            <v>Северо-Запад</v>
          </cell>
          <cell r="H835" t="str">
            <v>Северо-Запад 2</v>
          </cell>
          <cell r="I835" t="str">
            <v>Кластер Северо-Запад 06 Великие Луки</v>
          </cell>
          <cell r="J835" t="str">
            <v>Псковская обл.</v>
          </cell>
          <cell r="K835" t="str">
            <v>27.03.2013</v>
          </cell>
          <cell r="L835" t="str">
            <v>182570</v>
          </cell>
          <cell r="M835" t="str">
            <v>п.Усвяты</v>
          </cell>
          <cell r="N835" t="str">
            <v>п.Усвяты, Советская пл., 9Б п.2001</v>
          </cell>
          <cell r="O835" t="str">
            <v>Аренда</v>
          </cell>
        </row>
        <row r="836">
          <cell r="A836" t="str">
            <v>8741</v>
          </cell>
          <cell r="B836" t="str">
            <v>2961-Пятерочка</v>
          </cell>
          <cell r="C836" t="str">
            <v>2961</v>
          </cell>
          <cell r="D836" t="str">
            <v>X500/13CT8741</v>
          </cell>
          <cell r="E836" t="str">
            <v>E1006375</v>
          </cell>
          <cell r="F836" t="str">
            <v>ТС Пятерочка</v>
          </cell>
          <cell r="G836" t="str">
            <v>Северо-Запад</v>
          </cell>
          <cell r="H836" t="str">
            <v>Северо-Запад 2</v>
          </cell>
          <cell r="I836" t="str">
            <v>Кластер Северо-Запад 08 Тверь-Восток</v>
          </cell>
          <cell r="J836" t="str">
            <v>Тверская обл.</v>
          </cell>
          <cell r="K836" t="str">
            <v>07.09.2013</v>
          </cell>
          <cell r="L836" t="str">
            <v>170002</v>
          </cell>
          <cell r="M836" t="str">
            <v>г.Тверь</v>
          </cell>
          <cell r="N836" t="str">
            <v>г.Тверь, Чайковского пр-кт, 33 А</v>
          </cell>
          <cell r="O836" t="str">
            <v>Аренда</v>
          </cell>
        </row>
        <row r="837">
          <cell r="A837" t="str">
            <v>8747</v>
          </cell>
          <cell r="B837" t="str">
            <v>2760-Пятерочка</v>
          </cell>
          <cell r="C837" t="str">
            <v>2760</v>
          </cell>
          <cell r="D837" t="str">
            <v>X500/13SZ8747</v>
          </cell>
          <cell r="E837" t="str">
            <v>E1004243</v>
          </cell>
          <cell r="F837" t="str">
            <v>ТС Пятерочка</v>
          </cell>
          <cell r="G837" t="str">
            <v>Северо-Запад</v>
          </cell>
          <cell r="H837" t="str">
            <v>Северо-Запад 1</v>
          </cell>
          <cell r="I837" t="str">
            <v>Кластер Северо-Запад 16 Карелия</v>
          </cell>
          <cell r="J837" t="str">
            <v>Республика Карелия</v>
          </cell>
          <cell r="K837" t="str">
            <v>23.12.2012</v>
          </cell>
          <cell r="L837" t="str">
            <v>186810</v>
          </cell>
          <cell r="M837" t="str">
            <v>г.Питкяранта</v>
          </cell>
          <cell r="N837" t="str">
            <v>г.Питкяранта, Титова ул., 7А</v>
          </cell>
          <cell r="O837" t="str">
            <v>Аренда</v>
          </cell>
        </row>
        <row r="838">
          <cell r="A838" t="str">
            <v>8787</v>
          </cell>
          <cell r="B838" t="str">
            <v>487-Пятерочка</v>
          </cell>
          <cell r="C838" t="str">
            <v>487</v>
          </cell>
          <cell r="D838" t="str">
            <v>X500/13SZ8787</v>
          </cell>
          <cell r="E838" t="str">
            <v>13SZI003</v>
          </cell>
          <cell r="F838" t="str">
            <v>ТС Пятерочка</v>
          </cell>
          <cell r="G838" t="str">
            <v>Северо-Запад</v>
          </cell>
          <cell r="H838" t="str">
            <v>Северо-Запад 1</v>
          </cell>
          <cell r="I838" t="str">
            <v>Кластер Северо-Запад 18 Кировск</v>
          </cell>
          <cell r="J838" t="str">
            <v>Ленинградская обл.</v>
          </cell>
          <cell r="K838" t="str">
            <v>26.12.2012</v>
          </cell>
          <cell r="L838" t="str">
            <v>188683</v>
          </cell>
          <cell r="M838" t="str">
            <v>гп.им.Свердлова</v>
          </cell>
          <cell r="N838" t="str">
            <v>гп.им.Свердлова, Западный пр-д, 4</v>
          </cell>
          <cell r="O838" t="str">
            <v>Собственность</v>
          </cell>
        </row>
        <row r="839">
          <cell r="A839" t="str">
            <v>8820</v>
          </cell>
          <cell r="B839" t="str">
            <v>3065-Пятерочка</v>
          </cell>
          <cell r="C839" t="str">
            <v>3065</v>
          </cell>
          <cell r="D839" t="str">
            <v>X500/13SZ8820</v>
          </cell>
          <cell r="E839" t="str">
            <v>E1004233</v>
          </cell>
          <cell r="F839" t="str">
            <v>ТС Пятерочка</v>
          </cell>
          <cell r="G839" t="str">
            <v>Северо-Запад</v>
          </cell>
          <cell r="H839" t="str">
            <v>Северо-Запад 3</v>
          </cell>
          <cell r="I839" t="str">
            <v>Кластер Северо-Запад 05 Тосно</v>
          </cell>
          <cell r="J839" t="str">
            <v>Ленинградская обл.</v>
          </cell>
          <cell r="K839" t="str">
            <v>27.09.2013</v>
          </cell>
          <cell r="L839" t="str">
            <v>187000</v>
          </cell>
          <cell r="M839" t="str">
            <v>г.Тосно</v>
          </cell>
          <cell r="N839" t="str">
            <v>г.Тосно, Боярова ул., 2 А</v>
          </cell>
          <cell r="O839" t="str">
            <v>Аренда</v>
          </cell>
        </row>
        <row r="840">
          <cell r="A840" t="str">
            <v>8874</v>
          </cell>
          <cell r="B840" t="str">
            <v>2813-Пятерочка</v>
          </cell>
          <cell r="C840" t="str">
            <v>2813</v>
          </cell>
          <cell r="D840" t="str">
            <v>X500/13SZ8874</v>
          </cell>
          <cell r="E840" t="str">
            <v>E1005929</v>
          </cell>
          <cell r="F840" t="str">
            <v>ТС Пятерочка</v>
          </cell>
          <cell r="G840" t="str">
            <v>Северо-Запад</v>
          </cell>
          <cell r="H840" t="str">
            <v>Северо-Запад 2</v>
          </cell>
          <cell r="I840" t="str">
            <v>Кластер Северо-Запад 06 Великие Луки</v>
          </cell>
          <cell r="J840" t="str">
            <v>Псковская обл.</v>
          </cell>
          <cell r="K840" t="str">
            <v>28.04.2013</v>
          </cell>
          <cell r="L840" t="str">
            <v>182250</v>
          </cell>
          <cell r="M840" t="str">
            <v>г.Себеж</v>
          </cell>
          <cell r="N840" t="str">
            <v>г.Себеж, 7-го Ноября ул., 72 А</v>
          </cell>
          <cell r="O840" t="str">
            <v>Аренда</v>
          </cell>
        </row>
        <row r="841">
          <cell r="A841" t="str">
            <v>8876</v>
          </cell>
          <cell r="B841" t="str">
            <v>3024-Пятерочка</v>
          </cell>
          <cell r="C841" t="str">
            <v>3024</v>
          </cell>
          <cell r="D841" t="str">
            <v>X500/13CT8876</v>
          </cell>
          <cell r="E841" t="str">
            <v>E1006573</v>
          </cell>
          <cell r="F841" t="str">
            <v>ТС Пятерочка</v>
          </cell>
          <cell r="G841" t="str">
            <v>Северо-Запад</v>
          </cell>
          <cell r="H841" t="str">
            <v>Северо-Запад 2</v>
          </cell>
          <cell r="I841" t="str">
            <v>Кластер Северо-Запад 09 Тверь-Запад</v>
          </cell>
          <cell r="J841" t="str">
            <v>Тверская обл.</v>
          </cell>
          <cell r="K841" t="str">
            <v>21.06.2013</v>
          </cell>
          <cell r="L841" t="str">
            <v>170028</v>
          </cell>
          <cell r="M841" t="str">
            <v>г.Тверь</v>
          </cell>
          <cell r="N841" t="str">
            <v>г.Тверь, Склизкова ул., 94 пом.1</v>
          </cell>
          <cell r="O841" t="str">
            <v>Аренда</v>
          </cell>
        </row>
        <row r="842">
          <cell r="A842" t="str">
            <v>8889</v>
          </cell>
          <cell r="B842" t="str">
            <v>3116-Пятерочка</v>
          </cell>
          <cell r="C842" t="str">
            <v>3116</v>
          </cell>
          <cell r="D842" t="str">
            <v>X500/13SZ8889</v>
          </cell>
          <cell r="E842" t="str">
            <v>E1004627</v>
          </cell>
          <cell r="F842" t="str">
            <v>ТС Пятерочка</v>
          </cell>
          <cell r="G842" t="str">
            <v>Северо-Запад</v>
          </cell>
          <cell r="H842" t="str">
            <v>Северо-Запад 1</v>
          </cell>
          <cell r="I842" t="str">
            <v>Кластер Северо-Запад 21 Апатиты</v>
          </cell>
          <cell r="J842" t="str">
            <v>Республика Карелия</v>
          </cell>
          <cell r="K842" t="str">
            <v>24.04.2013</v>
          </cell>
          <cell r="L842" t="str">
            <v>186960</v>
          </cell>
          <cell r="M842" t="str">
            <v>пгт.Муезерский</v>
          </cell>
          <cell r="N842" t="str">
            <v>пгт.Муезерский, Гагарина ул., 31</v>
          </cell>
          <cell r="O842" t="str">
            <v>Аренда</v>
          </cell>
        </row>
        <row r="843">
          <cell r="A843" t="str">
            <v>8899</v>
          </cell>
          <cell r="B843" t="str">
            <v>1369-Пятерочка</v>
          </cell>
          <cell r="C843" t="str">
            <v>1369</v>
          </cell>
          <cell r="D843" t="str">
            <v>X500/13CT8899</v>
          </cell>
          <cell r="E843" t="str">
            <v>E1001300</v>
          </cell>
          <cell r="F843" t="str">
            <v>ТС Пятерочка</v>
          </cell>
          <cell r="G843" t="str">
            <v>Северо-Запад</v>
          </cell>
          <cell r="H843" t="str">
            <v>Северо-Запад 2</v>
          </cell>
          <cell r="I843" t="str">
            <v>Кластер Северо-Запад 08 Тверь-Восток</v>
          </cell>
          <cell r="J843" t="str">
            <v>Тверская обл.</v>
          </cell>
          <cell r="K843" t="str">
            <v>31.05.2013</v>
          </cell>
          <cell r="L843" t="str">
            <v>171507</v>
          </cell>
          <cell r="M843" t="str">
            <v>г.Кимры</v>
          </cell>
          <cell r="N843" t="str">
            <v>г.Кимры, Карла Маркса ул., 60/38</v>
          </cell>
          <cell r="O843" t="str">
            <v>Собственность</v>
          </cell>
        </row>
        <row r="844">
          <cell r="A844" t="str">
            <v>8908</v>
          </cell>
          <cell r="B844" t="str">
            <v>911-Пятерочка</v>
          </cell>
          <cell r="C844" t="str">
            <v>911</v>
          </cell>
          <cell r="D844" t="str">
            <v>X500/13SZ8908</v>
          </cell>
          <cell r="E844" t="str">
            <v>13SZI094</v>
          </cell>
          <cell r="F844" t="str">
            <v>ТС Пятерочка</v>
          </cell>
          <cell r="G844" t="str">
            <v>Северо-Запад</v>
          </cell>
          <cell r="H844" t="str">
            <v>Северо-Запад 1</v>
          </cell>
          <cell r="I844" t="str">
            <v>Кластер Северо-Запад 18 Кировск</v>
          </cell>
          <cell r="J844" t="str">
            <v>Ленинградская обл.</v>
          </cell>
          <cell r="K844" t="str">
            <v>30.05.2013</v>
          </cell>
          <cell r="L844" t="str">
            <v>187350</v>
          </cell>
          <cell r="M844" t="str">
            <v>с.Шум</v>
          </cell>
          <cell r="N844" t="str">
            <v>с.Шум, Центральная ул., 56А</v>
          </cell>
          <cell r="O844" t="str">
            <v>Собственность</v>
          </cell>
        </row>
        <row r="845">
          <cell r="A845" t="str">
            <v>8917</v>
          </cell>
          <cell r="B845" t="str">
            <v>3117-Пятерочка</v>
          </cell>
          <cell r="C845" t="str">
            <v>3117</v>
          </cell>
          <cell r="D845" t="str">
            <v>X500/13SZ8917</v>
          </cell>
          <cell r="E845" t="str">
            <v>E1004608</v>
          </cell>
          <cell r="F845" t="str">
            <v>ТС Пятерочка</v>
          </cell>
          <cell r="G845" t="str">
            <v>Северо-Запад</v>
          </cell>
          <cell r="H845" t="str">
            <v>Северо-Запад 2</v>
          </cell>
          <cell r="I845" t="str">
            <v>Кластер Северо-Запад 06 Великие Луки</v>
          </cell>
          <cell r="J845" t="str">
            <v>Псковская обл.</v>
          </cell>
          <cell r="K845" t="str">
            <v>30.05.2013</v>
          </cell>
          <cell r="L845" t="str">
            <v>182620</v>
          </cell>
          <cell r="M845" t="str">
            <v>г.Порхов</v>
          </cell>
          <cell r="N845" t="str">
            <v>г.Порхов, Красноармейская слобода ул., 2</v>
          </cell>
          <cell r="O845" t="str">
            <v>Аренда</v>
          </cell>
        </row>
        <row r="846">
          <cell r="A846" t="str">
            <v>8919</v>
          </cell>
          <cell r="B846" t="str">
            <v>3153-Пятерочка</v>
          </cell>
          <cell r="C846" t="str">
            <v>3153</v>
          </cell>
          <cell r="D846" t="str">
            <v>X500/13SZ8919</v>
          </cell>
          <cell r="E846" t="str">
            <v>E1006695</v>
          </cell>
          <cell r="F846" t="str">
            <v>ТС Пятерочка</v>
          </cell>
          <cell r="G846" t="str">
            <v>Северо-Запад</v>
          </cell>
          <cell r="H846" t="str">
            <v>Северо-Запад 3</v>
          </cell>
          <cell r="I846" t="str">
            <v>Кластер Северо-Запад 10 СПБ-ЛО-Петергоф</v>
          </cell>
          <cell r="J846" t="str">
            <v>Ленинградская обл.</v>
          </cell>
          <cell r="K846" t="str">
            <v>30.05.2013</v>
          </cell>
          <cell r="L846" t="str">
            <v>188461</v>
          </cell>
          <cell r="M846" t="str">
            <v>п.Кингисеппский</v>
          </cell>
          <cell r="N846" t="str">
            <v>п.Кингисеппский</v>
          </cell>
          <cell r="O846" t="str">
            <v>Аренда</v>
          </cell>
        </row>
        <row r="847">
          <cell r="A847" t="str">
            <v>8920</v>
          </cell>
          <cell r="B847" t="str">
            <v>3177-Пятерочка</v>
          </cell>
          <cell r="C847" t="str">
            <v>3177</v>
          </cell>
          <cell r="D847" t="str">
            <v>X500/13SZ8920</v>
          </cell>
          <cell r="E847" t="str">
            <v>E1004252</v>
          </cell>
          <cell r="F847" t="str">
            <v>ТС Пятерочка</v>
          </cell>
          <cell r="G847" t="str">
            <v>Северо-Запад</v>
          </cell>
          <cell r="H847" t="str">
            <v>Северо-Запад 2</v>
          </cell>
          <cell r="I847" t="str">
            <v>Кластер Северо-Запад 04 Новгород</v>
          </cell>
          <cell r="J847" t="str">
            <v>Новгородская обл.</v>
          </cell>
          <cell r="K847" t="str">
            <v>30.05.2013</v>
          </cell>
          <cell r="L847" t="str">
            <v>174260</v>
          </cell>
          <cell r="M847" t="str">
            <v>г.Малая Вишера</v>
          </cell>
          <cell r="N847" t="str">
            <v>г.Малая Вишера, 50 лет Октября ул., 10/13 А</v>
          </cell>
          <cell r="O847" t="str">
            <v>Аренда</v>
          </cell>
        </row>
        <row r="848">
          <cell r="A848" t="str">
            <v>8927</v>
          </cell>
          <cell r="B848" t="str">
            <v>3000-Пятерочка</v>
          </cell>
          <cell r="C848" t="str">
            <v>3000</v>
          </cell>
          <cell r="D848" t="str">
            <v>X500/13SZ8927</v>
          </cell>
          <cell r="E848" t="str">
            <v>E1004866</v>
          </cell>
          <cell r="F848" t="str">
            <v>ТС Пятерочка</v>
          </cell>
          <cell r="G848" t="str">
            <v>Северо-Запад</v>
          </cell>
          <cell r="H848" t="str">
            <v>Северо-Запад 1</v>
          </cell>
          <cell r="I848" t="str">
            <v>Кластер Северо-Запад 01 ЛО Волхов-Тихвин</v>
          </cell>
          <cell r="J848" t="str">
            <v>Ленинградская обл.</v>
          </cell>
          <cell r="K848" t="str">
            <v>29.08.2013</v>
          </cell>
          <cell r="L848" t="str">
            <v>187439</v>
          </cell>
          <cell r="M848" t="str">
            <v>с.Колчаново</v>
          </cell>
          <cell r="N848" t="str">
            <v>с.Колчаново, Алексино мкрн, 21А</v>
          </cell>
          <cell r="O848" t="str">
            <v>Аренда</v>
          </cell>
        </row>
        <row r="849">
          <cell r="A849" t="str">
            <v>8928</v>
          </cell>
          <cell r="B849" t="str">
            <v>3101-Пятерочка</v>
          </cell>
          <cell r="C849" t="str">
            <v>3101</v>
          </cell>
          <cell r="D849" t="str">
            <v>X500/13SZ8928</v>
          </cell>
          <cell r="E849" t="str">
            <v>E1004690</v>
          </cell>
          <cell r="F849" t="str">
            <v>ТС Пятерочка</v>
          </cell>
          <cell r="G849" t="str">
            <v>Северо-Запад</v>
          </cell>
          <cell r="H849" t="str">
            <v>Северо-Запад 1</v>
          </cell>
          <cell r="I849" t="str">
            <v>Кластер Северо-Запад 21 Апатиты</v>
          </cell>
          <cell r="J849" t="str">
            <v>Республика Карелия</v>
          </cell>
          <cell r="K849" t="str">
            <v>27.06.2013</v>
          </cell>
          <cell r="L849" t="str">
            <v>186500</v>
          </cell>
          <cell r="M849" t="str">
            <v>г.Беломорск</v>
          </cell>
          <cell r="N849" t="str">
            <v>г.Беломорск, Карельская ул., 2</v>
          </cell>
          <cell r="O849" t="str">
            <v>Аренда</v>
          </cell>
        </row>
        <row r="850">
          <cell r="A850" t="str">
            <v>8975</v>
          </cell>
          <cell r="B850" t="str">
            <v>3155-Пятерочка</v>
          </cell>
          <cell r="C850" t="str">
            <v>3155</v>
          </cell>
          <cell r="D850" t="str">
            <v>X500/13SZ8975</v>
          </cell>
          <cell r="E850" t="str">
            <v>E1004771</v>
          </cell>
          <cell r="F850" t="str">
            <v>ТС Пятерочка</v>
          </cell>
          <cell r="G850" t="str">
            <v>Северо-Запад</v>
          </cell>
          <cell r="H850" t="str">
            <v>Северо-Запад 2</v>
          </cell>
          <cell r="I850" t="str">
            <v>Кластер Северо-Запад 04 Новгород</v>
          </cell>
          <cell r="J850" t="str">
            <v>Новгородская обл.</v>
          </cell>
          <cell r="K850" t="str">
            <v>27.06.2013</v>
          </cell>
          <cell r="L850" t="str">
            <v>174361</v>
          </cell>
          <cell r="M850" t="str">
            <v>п.Угловка</v>
          </cell>
          <cell r="N850" t="str">
            <v>п.Угловка, Строителей ул., 10</v>
          </cell>
          <cell r="O850" t="str">
            <v>Аренда</v>
          </cell>
        </row>
        <row r="851">
          <cell r="A851" t="str">
            <v>8976</v>
          </cell>
          <cell r="B851" t="str">
            <v>3266-Пятерочка</v>
          </cell>
          <cell r="C851" t="str">
            <v>3266</v>
          </cell>
          <cell r="D851" t="str">
            <v>X500/13SZ8976</v>
          </cell>
          <cell r="E851" t="str">
            <v>E1004246</v>
          </cell>
          <cell r="F851" t="str">
            <v>ТС Пятерочка</v>
          </cell>
          <cell r="G851" t="str">
            <v>Северо-Запад</v>
          </cell>
          <cell r="H851" t="str">
            <v>Северо-Запад 1</v>
          </cell>
          <cell r="I851" t="str">
            <v>Кластер Северо-Запад 16 Карелия</v>
          </cell>
          <cell r="J851" t="str">
            <v>Республика Карелия</v>
          </cell>
          <cell r="K851" t="str">
            <v>27.06.2013</v>
          </cell>
          <cell r="L851" t="str">
            <v>185030</v>
          </cell>
          <cell r="M851" t="str">
            <v>г.Петрозаводск</v>
          </cell>
          <cell r="N851" t="str">
            <v>г.Петрозаводск, Ла-Рошель наб., 17</v>
          </cell>
          <cell r="O851" t="str">
            <v>Аренда</v>
          </cell>
        </row>
        <row r="852">
          <cell r="A852" t="str">
            <v>8990</v>
          </cell>
          <cell r="B852" t="str">
            <v>3152-Пятерочка</v>
          </cell>
          <cell r="C852" t="str">
            <v>3152</v>
          </cell>
          <cell r="D852" t="str">
            <v>X500/13SZ8990</v>
          </cell>
          <cell r="E852" t="str">
            <v>E1004874</v>
          </cell>
          <cell r="F852" t="str">
            <v>ТС Пятерочка</v>
          </cell>
          <cell r="G852" t="str">
            <v>Северо-Запад</v>
          </cell>
          <cell r="H852" t="str">
            <v>Северо-Запад 1</v>
          </cell>
          <cell r="I852" t="str">
            <v>Кластер Северо-Запад 01 ЛО Волхов-Тихвин</v>
          </cell>
          <cell r="J852" t="str">
            <v>Ленинградская обл.</v>
          </cell>
          <cell r="K852" t="str">
            <v>18.07.2013</v>
          </cell>
          <cell r="L852" t="str">
            <v>187401</v>
          </cell>
          <cell r="M852" t="str">
            <v>г.Волхов</v>
          </cell>
          <cell r="N852" t="str">
            <v>г.Волхов, Юрия Гагарина ул., 27А</v>
          </cell>
          <cell r="O852" t="str">
            <v>Аренда</v>
          </cell>
        </row>
        <row r="853">
          <cell r="A853" t="str">
            <v>8991</v>
          </cell>
          <cell r="B853" t="str">
            <v>3148-Пятерочка</v>
          </cell>
          <cell r="C853" t="str">
            <v>3148</v>
          </cell>
          <cell r="D853" t="str">
            <v>X500/13SZ8991</v>
          </cell>
          <cell r="E853" t="str">
            <v>E1004988</v>
          </cell>
          <cell r="F853" t="str">
            <v>ТС Пятерочка</v>
          </cell>
          <cell r="G853" t="str">
            <v>Северо-Запад</v>
          </cell>
          <cell r="H853" t="str">
            <v>Северо-Запад 2</v>
          </cell>
          <cell r="I853" t="str">
            <v>Кластер Северо-Запад 03 Псков</v>
          </cell>
          <cell r="J853" t="str">
            <v>Псковская обл.</v>
          </cell>
          <cell r="K853" t="str">
            <v>27.06.2013</v>
          </cell>
          <cell r="L853" t="str">
            <v>182330</v>
          </cell>
          <cell r="M853" t="str">
            <v>г.Опочка</v>
          </cell>
          <cell r="N853" t="str">
            <v>г.Опочка, Гагарина ул., 31</v>
          </cell>
          <cell r="O853" t="str">
            <v>Аренда</v>
          </cell>
        </row>
        <row r="854">
          <cell r="A854" t="str">
            <v>9012</v>
          </cell>
          <cell r="B854" t="str">
            <v>3214-Пятерочка</v>
          </cell>
          <cell r="C854" t="str">
            <v>3214</v>
          </cell>
          <cell r="D854" t="str">
            <v>X500/13SZ9012</v>
          </cell>
          <cell r="E854" t="str">
            <v>E1004691</v>
          </cell>
          <cell r="F854" t="str">
            <v>ТС Пятерочка</v>
          </cell>
          <cell r="G854" t="str">
            <v>Северо-Запад</v>
          </cell>
          <cell r="H854" t="str">
            <v>Северо-Запад 2</v>
          </cell>
          <cell r="I854" t="str">
            <v>Кластер Северо-Запад 02 ЛО-Гатчина</v>
          </cell>
          <cell r="J854" t="str">
            <v>Ленинградская обл.</v>
          </cell>
          <cell r="K854" t="str">
            <v>18.07.2013</v>
          </cell>
          <cell r="L854" t="str">
            <v>188352</v>
          </cell>
          <cell r="M854" t="str">
            <v>п.Пудость</v>
          </cell>
          <cell r="N854" t="str">
            <v>п.Пудость, Половинкиной ул., 83</v>
          </cell>
          <cell r="O854" t="str">
            <v>Собственность</v>
          </cell>
        </row>
        <row r="855">
          <cell r="A855" t="str">
            <v>9013</v>
          </cell>
          <cell r="B855" t="str">
            <v>3265-Пятерочка</v>
          </cell>
          <cell r="C855" t="str">
            <v>3265</v>
          </cell>
          <cell r="D855" t="str">
            <v>X500/13SZ9013</v>
          </cell>
          <cell r="E855" t="str">
            <v>E1004875</v>
          </cell>
          <cell r="F855" t="str">
            <v>ТС Пятерочка</v>
          </cell>
          <cell r="G855" t="str">
            <v>Северо-Запад</v>
          </cell>
          <cell r="H855" t="str">
            <v>Северо-Запад 2</v>
          </cell>
          <cell r="I855" t="str">
            <v>Кластер Северо-Запад 03 Псков</v>
          </cell>
          <cell r="J855" t="str">
            <v>Псковская обл.</v>
          </cell>
          <cell r="K855" t="str">
            <v>27.06.2013</v>
          </cell>
          <cell r="L855" t="str">
            <v>181350</v>
          </cell>
          <cell r="M855" t="str">
            <v>г.Остров</v>
          </cell>
          <cell r="N855" t="str">
            <v>г.Остров, Калинина ул., 62</v>
          </cell>
          <cell r="O855" t="str">
            <v>Аренда</v>
          </cell>
        </row>
        <row r="856">
          <cell r="A856" t="str">
            <v>9025</v>
          </cell>
          <cell r="B856" t="str">
            <v>2954-Пятерочка</v>
          </cell>
          <cell r="C856" t="str">
            <v>2954</v>
          </cell>
          <cell r="D856" t="str">
            <v>X500/13SZ9025</v>
          </cell>
          <cell r="E856" t="str">
            <v>E1004692</v>
          </cell>
          <cell r="F856" t="str">
            <v>ТС Пятерочка</v>
          </cell>
          <cell r="G856" t="str">
            <v>Северо-Запад</v>
          </cell>
          <cell r="H856" t="str">
            <v>Северо-Запад 2</v>
          </cell>
          <cell r="I856" t="str">
            <v>Кластер Северо-Запад 02 ЛО-Гатчина</v>
          </cell>
          <cell r="J856" t="str">
            <v>Ленинградская обл.</v>
          </cell>
          <cell r="K856" t="str">
            <v>27.06.2013</v>
          </cell>
          <cell r="L856" t="str">
            <v>188345</v>
          </cell>
          <cell r="M856" t="str">
            <v>п.Семрино</v>
          </cell>
          <cell r="N856" t="str">
            <v>п.Семрино, 3-я линия, 2</v>
          </cell>
          <cell r="O856" t="str">
            <v>Аренда</v>
          </cell>
        </row>
        <row r="857">
          <cell r="A857" t="str">
            <v>9083</v>
          </cell>
          <cell r="B857" t="str">
            <v>3401-Пятерочка</v>
          </cell>
          <cell r="C857" t="str">
            <v>3401</v>
          </cell>
          <cell r="D857" t="str">
            <v>X500/13SZ9083</v>
          </cell>
          <cell r="E857" t="str">
            <v>E1004870</v>
          </cell>
          <cell r="F857" t="str">
            <v>ТС Пятерочка</v>
          </cell>
          <cell r="G857" t="str">
            <v>Северо-Запад</v>
          </cell>
          <cell r="H857" t="str">
            <v>Северо-Запад 2</v>
          </cell>
          <cell r="I857" t="str">
            <v>Кластер Северо-Запад 03 Псков</v>
          </cell>
          <cell r="J857" t="str">
            <v>Псковская обл.</v>
          </cell>
          <cell r="K857" t="str">
            <v>22.08.2013</v>
          </cell>
          <cell r="L857" t="str">
            <v>182440</v>
          </cell>
          <cell r="M857" t="str">
            <v>г.Новоржев</v>
          </cell>
          <cell r="N857" t="str">
            <v>г.Новоржев, Германа ул., 59</v>
          </cell>
          <cell r="O857" t="str">
            <v>Аренда</v>
          </cell>
        </row>
        <row r="858">
          <cell r="A858" t="str">
            <v>9086</v>
          </cell>
          <cell r="B858" t="str">
            <v>280-Пятерочка</v>
          </cell>
          <cell r="C858" t="str">
            <v>280</v>
          </cell>
          <cell r="D858" t="str">
            <v>X500/13SZ9086</v>
          </cell>
          <cell r="E858" t="str">
            <v>13SZI045</v>
          </cell>
          <cell r="F858" t="str">
            <v>ТС Пятерочка</v>
          </cell>
          <cell r="G858" t="str">
            <v>Северо-Запад</v>
          </cell>
          <cell r="H858" t="str">
            <v>Северо-Запад 1</v>
          </cell>
          <cell r="I858" t="str">
            <v>Кластер Северо-Запад 12 СПБ-ЛО-Всеволожс</v>
          </cell>
          <cell r="J858" t="str">
            <v>г. Санкт-Петербург</v>
          </cell>
          <cell r="K858" t="str">
            <v>05.12.2013</v>
          </cell>
          <cell r="L858" t="str">
            <v>193231</v>
          </cell>
          <cell r="M858" t="str">
            <v>г.Санкт-Петербург</v>
          </cell>
          <cell r="N858" t="str">
            <v>г.Санкт-Петербург, Коллонтай ул., 25 3</v>
          </cell>
          <cell r="O858" t="str">
            <v>Собственность</v>
          </cell>
        </row>
        <row r="859">
          <cell r="A859" t="str">
            <v>9090</v>
          </cell>
          <cell r="B859" t="str">
            <v>3317-Пятерочка</v>
          </cell>
          <cell r="C859" t="str">
            <v>3317</v>
          </cell>
          <cell r="D859" t="str">
            <v>X500/13SZ9090</v>
          </cell>
          <cell r="E859" t="str">
            <v>E1005472</v>
          </cell>
          <cell r="F859" t="str">
            <v>ТС Пятерочка</v>
          </cell>
          <cell r="G859" t="str">
            <v>Северо-Запад</v>
          </cell>
          <cell r="H859" t="str">
            <v>Северо-Запад 1</v>
          </cell>
          <cell r="I859" t="str">
            <v>Кластер Северо-Запад 18 Кировск</v>
          </cell>
          <cell r="J859" t="str">
            <v>Ленинградская обл.</v>
          </cell>
          <cell r="K859" t="str">
            <v>29.08.2013</v>
          </cell>
          <cell r="L859" t="str">
            <v>187320</v>
          </cell>
          <cell r="M859" t="str">
            <v>г.Шлиссельбург</v>
          </cell>
          <cell r="N859" t="str">
            <v>г.Шлиссельбург, Староладожский канал, 18</v>
          </cell>
          <cell r="O859" t="str">
            <v>Аренда</v>
          </cell>
        </row>
        <row r="860">
          <cell r="A860" t="str">
            <v>9091</v>
          </cell>
          <cell r="B860" t="str">
            <v>3316-Пятерочка</v>
          </cell>
          <cell r="C860" t="str">
            <v>3316</v>
          </cell>
          <cell r="D860" t="str">
            <v>X500/13SZ9091</v>
          </cell>
          <cell r="E860" t="str">
            <v>E1004272</v>
          </cell>
          <cell r="F860" t="str">
            <v>ТС Пятерочка</v>
          </cell>
          <cell r="G860" t="str">
            <v>Северо-Запад</v>
          </cell>
          <cell r="H860" t="str">
            <v>Северо-Запад 2</v>
          </cell>
          <cell r="I860" t="str">
            <v>Кластер Северо-Запад 02 ЛО-Гатчина</v>
          </cell>
          <cell r="J860" t="str">
            <v>Ленинградская обл.</v>
          </cell>
          <cell r="K860" t="str">
            <v>30.08.2013</v>
          </cell>
          <cell r="L860" t="str">
            <v>188322</v>
          </cell>
          <cell r="M860" t="str">
            <v>г.Коммунар</v>
          </cell>
          <cell r="N860" t="str">
            <v>г.Коммунар, Ижорская ул., 24</v>
          </cell>
          <cell r="O860" t="str">
            <v>Аренда</v>
          </cell>
        </row>
        <row r="861">
          <cell r="A861" t="str">
            <v>9099</v>
          </cell>
          <cell r="B861" t="str">
            <v>3428-Пятерочка</v>
          </cell>
          <cell r="C861" t="str">
            <v>3428</v>
          </cell>
          <cell r="D861" t="str">
            <v>X500/13SZ9099</v>
          </cell>
          <cell r="E861" t="str">
            <v>E1004869</v>
          </cell>
          <cell r="F861" t="str">
            <v>ТС Пятерочка</v>
          </cell>
          <cell r="G861" t="str">
            <v>Северо-Запад</v>
          </cell>
          <cell r="H861" t="str">
            <v>Северо-Запад 1</v>
          </cell>
          <cell r="I861" t="str">
            <v>Кластер Северо-Запад 16 Карелия</v>
          </cell>
          <cell r="J861" t="str">
            <v>Республика Карелия</v>
          </cell>
          <cell r="K861" t="str">
            <v>29.08.2013</v>
          </cell>
          <cell r="L861" t="str">
            <v>186350</v>
          </cell>
          <cell r="M861" t="str">
            <v>г.Медвежьегорск</v>
          </cell>
          <cell r="N861" t="str">
            <v>г.Медвежьегорск, Карла Либкнехта ул., 7 А</v>
          </cell>
          <cell r="O861" t="str">
            <v>Аренда</v>
          </cell>
        </row>
        <row r="862">
          <cell r="A862" t="str">
            <v>9100</v>
          </cell>
          <cell r="B862" t="str">
            <v>3426-Пятерочка</v>
          </cell>
          <cell r="C862" t="str">
            <v>3426</v>
          </cell>
          <cell r="D862" t="str">
            <v>X500/13SZ9100</v>
          </cell>
          <cell r="E862" t="str">
            <v>E1004865</v>
          </cell>
          <cell r="F862" t="str">
            <v>ТС Пятерочка</v>
          </cell>
          <cell r="G862" t="str">
            <v>Северо-Запад</v>
          </cell>
          <cell r="H862" t="str">
            <v>Северо-Запад 3</v>
          </cell>
          <cell r="I862" t="str">
            <v>Кластер Северо-Запад 05 Тосно</v>
          </cell>
          <cell r="J862" t="str">
            <v>Ленинградская обл.</v>
          </cell>
          <cell r="K862" t="str">
            <v>29.08.2013</v>
          </cell>
          <cell r="L862" t="str">
            <v>187052</v>
          </cell>
          <cell r="M862" t="str">
            <v>п.Сельцо</v>
          </cell>
          <cell r="N862" t="str">
            <v>п.Сельцо9 Б</v>
          </cell>
          <cell r="O862" t="str">
            <v>Аренда</v>
          </cell>
        </row>
        <row r="863">
          <cell r="A863" t="str">
            <v>9102</v>
          </cell>
          <cell r="B863" t="str">
            <v>3092-Пятерочка</v>
          </cell>
          <cell r="C863" t="str">
            <v>3092</v>
          </cell>
          <cell r="D863" t="str">
            <v>X500/13SZ9102</v>
          </cell>
          <cell r="E863" t="str">
            <v>E1005475</v>
          </cell>
          <cell r="F863" t="str">
            <v>ТС Пятерочка</v>
          </cell>
          <cell r="G863" t="str">
            <v>Северо-Запад</v>
          </cell>
          <cell r="H863" t="str">
            <v>Северо-Запад 2</v>
          </cell>
          <cell r="I863" t="str">
            <v>Кластер Северо-Запад 04 Новгород</v>
          </cell>
          <cell r="J863" t="str">
            <v>Новгородская обл.</v>
          </cell>
          <cell r="K863" t="str">
            <v>26.09.2013</v>
          </cell>
          <cell r="L863" t="str">
            <v>173526</v>
          </cell>
          <cell r="M863" t="str">
            <v>рп.Панковка</v>
          </cell>
          <cell r="N863" t="str">
            <v>рп.Панковка, Строительная ул., 17</v>
          </cell>
          <cell r="O863" t="str">
            <v>Аренда</v>
          </cell>
        </row>
        <row r="864">
          <cell r="A864" t="str">
            <v>9110</v>
          </cell>
          <cell r="B864" t="str">
            <v>3296-Пятерочка</v>
          </cell>
          <cell r="C864" t="str">
            <v>3296</v>
          </cell>
          <cell r="D864" t="str">
            <v>X500/13SZ9110</v>
          </cell>
          <cell r="E864" t="str">
            <v>E1004629</v>
          </cell>
          <cell r="F864" t="str">
            <v>ТС Пятерочка</v>
          </cell>
          <cell r="G864" t="str">
            <v>Северо-Запад</v>
          </cell>
          <cell r="H864" t="str">
            <v>Северо-Запад 2</v>
          </cell>
          <cell r="I864" t="str">
            <v>Кластер Северо-Запад 06 Великие Луки</v>
          </cell>
          <cell r="J864" t="str">
            <v>Псковская обл.</v>
          </cell>
          <cell r="K864" t="str">
            <v>26.09.2013</v>
          </cell>
          <cell r="L864" t="str">
            <v>182107</v>
          </cell>
          <cell r="M864" t="str">
            <v>г.Великие Луки</v>
          </cell>
          <cell r="N864" t="str">
            <v>г.Великие Луки, Гагарина пр-кт, 48В п.1004</v>
          </cell>
          <cell r="O864" t="str">
            <v>Аренда</v>
          </cell>
        </row>
        <row r="865">
          <cell r="A865" t="str">
            <v>9119</v>
          </cell>
          <cell r="B865" t="str">
            <v>860-Пятерочка</v>
          </cell>
          <cell r="C865" t="str">
            <v>860</v>
          </cell>
          <cell r="D865" t="str">
            <v>X500/13SZ9119</v>
          </cell>
          <cell r="E865" t="str">
            <v>E1004868</v>
          </cell>
          <cell r="F865" t="str">
            <v>ТС Пятерочка</v>
          </cell>
          <cell r="G865" t="str">
            <v>Северо-Запад</v>
          </cell>
          <cell r="H865" t="str">
            <v>Северо-Запад 1</v>
          </cell>
          <cell r="I865" t="str">
            <v>Кластер Северо-Запад 16 Карелия</v>
          </cell>
          <cell r="J865" t="str">
            <v>Республика Карелия</v>
          </cell>
          <cell r="K865" t="str">
            <v>30.12.2013</v>
          </cell>
          <cell r="L865" t="str">
            <v>186323</v>
          </cell>
          <cell r="M865" t="str">
            <v>пгт.Пиндуши</v>
          </cell>
          <cell r="N865" t="str">
            <v>пгт.Пиндуши, Челюскинцев ул., 19</v>
          </cell>
          <cell r="O865" t="str">
            <v>Собственность</v>
          </cell>
        </row>
        <row r="866">
          <cell r="A866" t="str">
            <v>9120</v>
          </cell>
          <cell r="B866" t="str">
            <v>861-Пятерочка</v>
          </cell>
          <cell r="C866" t="str">
            <v>861</v>
          </cell>
          <cell r="D866" t="str">
            <v>X500/13SZ9120</v>
          </cell>
          <cell r="E866" t="str">
            <v>E1004772</v>
          </cell>
          <cell r="F866" t="str">
            <v>ТС Пятерочка</v>
          </cell>
          <cell r="G866" t="str">
            <v>Северо-Запад</v>
          </cell>
          <cell r="H866" t="str">
            <v>Северо-Запад 1</v>
          </cell>
          <cell r="I866" t="str">
            <v>Кластер Северо-Запад 21 Апатиты</v>
          </cell>
          <cell r="J866" t="str">
            <v>Республика Карелия</v>
          </cell>
          <cell r="K866" t="str">
            <v>25.10.2014</v>
          </cell>
          <cell r="L866" t="str">
            <v>186420</v>
          </cell>
          <cell r="M866" t="str">
            <v>г.Сегежа</v>
          </cell>
          <cell r="N866" t="str">
            <v>г.Сегежа, Спиридонова ул., 12</v>
          </cell>
          <cell r="O866" t="str">
            <v>Собственность</v>
          </cell>
        </row>
        <row r="867">
          <cell r="A867" t="str">
            <v>9121</v>
          </cell>
          <cell r="B867" t="str">
            <v>862-Пятерочка</v>
          </cell>
          <cell r="C867" t="str">
            <v>862</v>
          </cell>
          <cell r="D867" t="str">
            <v>X500/13SZ9121</v>
          </cell>
          <cell r="E867" t="str">
            <v>E1004770</v>
          </cell>
          <cell r="F867" t="str">
            <v>ТС Пятерочка</v>
          </cell>
          <cell r="G867" t="str">
            <v>Северо-Запад</v>
          </cell>
          <cell r="H867" t="str">
            <v>Северо-Запад 1</v>
          </cell>
          <cell r="I867" t="str">
            <v>Кластер Северо-Запад 21 Апатиты</v>
          </cell>
          <cell r="J867" t="str">
            <v>Республика Карелия</v>
          </cell>
          <cell r="K867" t="str">
            <v>28.11.2014</v>
          </cell>
          <cell r="L867" t="str">
            <v>186500</v>
          </cell>
          <cell r="M867" t="str">
            <v>г.Беломорск</v>
          </cell>
          <cell r="N867" t="str">
            <v>г.Беломорск, Портовое шоссе, 5</v>
          </cell>
          <cell r="O867" t="str">
            <v>Собственность</v>
          </cell>
        </row>
        <row r="868">
          <cell r="A868" t="str">
            <v>9122</v>
          </cell>
          <cell r="B868" t="str">
            <v>498-Пятерочка</v>
          </cell>
          <cell r="C868" t="str">
            <v>498</v>
          </cell>
          <cell r="D868" t="str">
            <v>X500/13SZ9122</v>
          </cell>
          <cell r="E868" t="str">
            <v>E1004768</v>
          </cell>
          <cell r="F868" t="str">
            <v>ТС Пятерочка</v>
          </cell>
          <cell r="G868" t="str">
            <v>Северо-Запад</v>
          </cell>
          <cell r="H868" t="str">
            <v>Северо-Запад 3</v>
          </cell>
          <cell r="I868" t="str">
            <v>Кластер Северо-Запад 10 СПБ-ЛО-Петергоф</v>
          </cell>
          <cell r="J868" t="str">
            <v>Ленинградская обл.</v>
          </cell>
          <cell r="K868" t="str">
            <v>26.09.2013</v>
          </cell>
          <cell r="L868" t="str">
            <v>188527</v>
          </cell>
          <cell r="M868" t="str">
            <v>д.Оржицы</v>
          </cell>
          <cell r="N868" t="str">
            <v>д.Оржицы27</v>
          </cell>
          <cell r="O868" t="str">
            <v>Собственность</v>
          </cell>
        </row>
        <row r="869">
          <cell r="A869" t="str">
            <v>9123</v>
          </cell>
          <cell r="B869" t="str">
            <v>982-Пятерочка</v>
          </cell>
          <cell r="C869" t="str">
            <v>982</v>
          </cell>
          <cell r="D869" t="str">
            <v>X500/13SZ9123</v>
          </cell>
          <cell r="E869" t="str">
            <v>13SZI095</v>
          </cell>
          <cell r="F869" t="str">
            <v>ТС Пятерочка</v>
          </cell>
          <cell r="G869" t="str">
            <v>Северо-Запад</v>
          </cell>
          <cell r="H869" t="str">
            <v>Северо-Запад 2</v>
          </cell>
          <cell r="I869" t="str">
            <v>Кластер Северо-Запад 03 Псков</v>
          </cell>
          <cell r="J869" t="str">
            <v>Псковская обл.</v>
          </cell>
          <cell r="K869" t="str">
            <v>23.10.2013</v>
          </cell>
          <cell r="L869" t="str">
            <v>181350</v>
          </cell>
          <cell r="M869" t="str">
            <v>г.Остров</v>
          </cell>
          <cell r="N869" t="str">
            <v>г.Остров, Освобождения ул., 123</v>
          </cell>
          <cell r="O869" t="str">
            <v>Собственность</v>
          </cell>
        </row>
        <row r="870">
          <cell r="A870" t="str">
            <v>9124</v>
          </cell>
          <cell r="B870" t="str">
            <v>281-Пятерочка</v>
          </cell>
          <cell r="C870" t="str">
            <v>281</v>
          </cell>
          <cell r="D870" t="str">
            <v>X500/13SZ9124</v>
          </cell>
          <cell r="E870" t="str">
            <v>E1006292</v>
          </cell>
          <cell r="F870" t="str">
            <v>ТС Пятерочка</v>
          </cell>
          <cell r="G870" t="str">
            <v>Северо-Запад</v>
          </cell>
          <cell r="H870" t="str">
            <v>Северо-Запад 3</v>
          </cell>
          <cell r="I870" t="str">
            <v>Кластер Северо-Запад 11 СПБ-ЛО-Выборг</v>
          </cell>
          <cell r="J870" t="str">
            <v>г. Санкт-Петербург</v>
          </cell>
          <cell r="K870" t="str">
            <v>05.12.2013</v>
          </cell>
          <cell r="L870" t="str">
            <v>197082</v>
          </cell>
          <cell r="M870" t="str">
            <v>г.Санкт-Петербург</v>
          </cell>
          <cell r="N870" t="str">
            <v>г.Санкт-Петербург, Богатырский пр-кт, 63</v>
          </cell>
          <cell r="O870" t="str">
            <v>Собственность</v>
          </cell>
        </row>
        <row r="871">
          <cell r="A871" t="str">
            <v>9125</v>
          </cell>
          <cell r="B871" t="str">
            <v>588-Пятерочка</v>
          </cell>
          <cell r="C871" t="str">
            <v>588</v>
          </cell>
          <cell r="D871" t="str">
            <v>X500/13SZ9125</v>
          </cell>
          <cell r="E871" t="str">
            <v>13SZI013</v>
          </cell>
          <cell r="F871" t="str">
            <v>ТС Пятерочка</v>
          </cell>
          <cell r="G871" t="str">
            <v>Северо-Запад</v>
          </cell>
          <cell r="H871" t="str">
            <v>Северо-Запад 2</v>
          </cell>
          <cell r="I871" t="str">
            <v>Кластер Северо-Запад 06 Великие Луки</v>
          </cell>
          <cell r="J871" t="str">
            <v>Псковская обл.</v>
          </cell>
          <cell r="K871" t="str">
            <v>31.10.2013</v>
          </cell>
          <cell r="L871" t="str">
            <v>182300</v>
          </cell>
          <cell r="M871" t="str">
            <v>п.Пустошка</v>
          </cell>
          <cell r="N871" t="str">
            <v>п.Пустошка, Октябрьская ул., уч.1</v>
          </cell>
          <cell r="O871" t="str">
            <v>Собственность</v>
          </cell>
        </row>
        <row r="872">
          <cell r="A872" t="str">
            <v>9127</v>
          </cell>
          <cell r="B872" t="str">
            <v>104-Пятерочка</v>
          </cell>
          <cell r="C872" t="str">
            <v>104</v>
          </cell>
          <cell r="D872" t="str">
            <v>X500/13SZ9127</v>
          </cell>
          <cell r="E872" t="str">
            <v>13SZI016</v>
          </cell>
          <cell r="F872" t="str">
            <v>ТС Пятерочка</v>
          </cell>
          <cell r="G872" t="str">
            <v>Северо-Запад</v>
          </cell>
          <cell r="H872" t="str">
            <v>Северо-Запад 2</v>
          </cell>
          <cell r="I872" t="str">
            <v>Кластер Северо-Запад 03 Псков</v>
          </cell>
          <cell r="J872" t="str">
            <v>Псковская обл.</v>
          </cell>
          <cell r="K872" t="str">
            <v>26.09.2013</v>
          </cell>
          <cell r="L872" t="str">
            <v>182440</v>
          </cell>
          <cell r="M872" t="str">
            <v>г.Новоржев</v>
          </cell>
          <cell r="N872" t="str">
            <v>г.Новоржев, Пушкина ул., 139</v>
          </cell>
          <cell r="O872" t="str">
            <v>Собственность</v>
          </cell>
        </row>
        <row r="873">
          <cell r="A873" t="str">
            <v>9137</v>
          </cell>
          <cell r="B873" t="str">
            <v>3036-Пятерочка</v>
          </cell>
          <cell r="C873" t="str">
            <v>3036</v>
          </cell>
          <cell r="D873" t="str">
            <v>X500/13SZ9137</v>
          </cell>
          <cell r="E873" t="str">
            <v>E1004863</v>
          </cell>
          <cell r="F873" t="str">
            <v>ТС Пятерочка</v>
          </cell>
          <cell r="G873" t="str">
            <v>Северо-Запад</v>
          </cell>
          <cell r="H873" t="str">
            <v>Северо-Запад 2</v>
          </cell>
          <cell r="I873" t="str">
            <v>Кластер Северо-Запад 04 Новгород</v>
          </cell>
          <cell r="J873" t="str">
            <v>Новгородская обл.</v>
          </cell>
          <cell r="K873" t="str">
            <v>27.09.2013</v>
          </cell>
          <cell r="L873" t="str">
            <v>173003</v>
          </cell>
          <cell r="M873" t="str">
            <v>г.Великий Новгород</v>
          </cell>
          <cell r="N873" t="str">
            <v>г.Великий Новгород, Большая Санкт-Петербургская ул., 39</v>
          </cell>
          <cell r="O873" t="str">
            <v>Собственность</v>
          </cell>
        </row>
        <row r="874">
          <cell r="A874" t="str">
            <v>9142</v>
          </cell>
          <cell r="B874" t="str">
            <v>2438-Пятерочка</v>
          </cell>
          <cell r="C874" t="str">
            <v>2438</v>
          </cell>
          <cell r="D874" t="str">
            <v>X500/13CT9142</v>
          </cell>
          <cell r="E874" t="str">
            <v>E1005505</v>
          </cell>
          <cell r="F874" t="str">
            <v>ТС Пятерочка</v>
          </cell>
          <cell r="G874" t="str">
            <v>Северо-Запад</v>
          </cell>
          <cell r="H874" t="str">
            <v>Северо-Запад 2</v>
          </cell>
          <cell r="I874" t="str">
            <v>Кластер Северо-Запад 08 Тверь-Восток</v>
          </cell>
          <cell r="J874" t="str">
            <v>Тверская обл.</v>
          </cell>
          <cell r="K874" t="str">
            <v>30.09.2013</v>
          </cell>
          <cell r="L874" t="str">
            <v>171900</v>
          </cell>
          <cell r="M874" t="str">
            <v>пгт.Максатиха</v>
          </cell>
          <cell r="N874" t="str">
            <v>пгт.Максатиха, Спортивная ул., 28</v>
          </cell>
          <cell r="O874" t="str">
            <v>Собственность</v>
          </cell>
        </row>
        <row r="875">
          <cell r="A875" t="str">
            <v>9146</v>
          </cell>
          <cell r="B875" t="str">
            <v>3352-Пятерочка</v>
          </cell>
          <cell r="C875" t="str">
            <v>3352</v>
          </cell>
          <cell r="D875" t="str">
            <v>X500/13SZ9146</v>
          </cell>
          <cell r="E875" t="str">
            <v>E1004867</v>
          </cell>
          <cell r="F875" t="str">
            <v>ТС Пятерочка</v>
          </cell>
          <cell r="G875" t="str">
            <v>Северо-Запад</v>
          </cell>
          <cell r="H875" t="str">
            <v>Северо-Запад 1</v>
          </cell>
          <cell r="I875" t="str">
            <v>Кластер Северо-Запад 16 Карелия</v>
          </cell>
          <cell r="J875" t="str">
            <v>Республика Карелия</v>
          </cell>
          <cell r="K875" t="str">
            <v>26.09.2013</v>
          </cell>
          <cell r="L875" t="str">
            <v>186000</v>
          </cell>
          <cell r="M875" t="str">
            <v>г.Олонец</v>
          </cell>
          <cell r="N875" t="str">
            <v>г.Олонец, Свободы ул., 5</v>
          </cell>
          <cell r="O875" t="str">
            <v>Аренда</v>
          </cell>
        </row>
        <row r="876">
          <cell r="A876" t="str">
            <v>9147</v>
          </cell>
          <cell r="B876" t="str">
            <v>3454-Пятерочка</v>
          </cell>
          <cell r="C876" t="str">
            <v>3454</v>
          </cell>
          <cell r="D876" t="str">
            <v>X500/13SZ9147</v>
          </cell>
          <cell r="E876" t="str">
            <v>E1004649</v>
          </cell>
          <cell r="F876" t="str">
            <v>ТС Пятерочка</v>
          </cell>
          <cell r="G876" t="str">
            <v>Северо-Запад</v>
          </cell>
          <cell r="H876" t="str">
            <v>Северо-Запад 1</v>
          </cell>
          <cell r="I876" t="str">
            <v>Кластер Северо-Запад 21 Апатиты</v>
          </cell>
          <cell r="J876" t="str">
            <v>Республика Карелия</v>
          </cell>
          <cell r="K876" t="str">
            <v>26.09.2013</v>
          </cell>
          <cell r="L876" t="str">
            <v>186430</v>
          </cell>
          <cell r="M876" t="str">
            <v>пгт.Надвоицы</v>
          </cell>
          <cell r="N876" t="str">
            <v>пгт.Надвоицы, Металлургов пр-кт, 11 п.55,56</v>
          </cell>
          <cell r="O876" t="str">
            <v>Аренда</v>
          </cell>
        </row>
        <row r="877">
          <cell r="A877" t="str">
            <v>9173</v>
          </cell>
          <cell r="B877" t="str">
            <v>3471-Пятерочка</v>
          </cell>
          <cell r="C877" t="str">
            <v>3471</v>
          </cell>
          <cell r="D877" t="str">
            <v>X500/13SZ9173</v>
          </cell>
          <cell r="E877" t="str">
            <v>E1004873</v>
          </cell>
          <cell r="F877" t="str">
            <v>ТС Пятерочка</v>
          </cell>
          <cell r="G877" t="str">
            <v>Северо-Запад</v>
          </cell>
          <cell r="H877" t="str">
            <v>Северо-Запад 3</v>
          </cell>
          <cell r="I877" t="str">
            <v>Кластер Северо-Запад 05 Тосно</v>
          </cell>
          <cell r="J877" t="str">
            <v>Ленинградская обл.</v>
          </cell>
          <cell r="K877" t="str">
            <v>26.09.2013</v>
          </cell>
          <cell r="L877" t="str">
            <v>187026</v>
          </cell>
          <cell r="M877" t="str">
            <v>г.Никольское</v>
          </cell>
          <cell r="N877" t="str">
            <v>г.Никольское, Советский пр-кт, 217 А</v>
          </cell>
          <cell r="O877" t="str">
            <v>Аренда</v>
          </cell>
        </row>
        <row r="878">
          <cell r="A878" t="str">
            <v>9174</v>
          </cell>
          <cell r="B878" t="str">
            <v>3399-Пятерочка</v>
          </cell>
          <cell r="C878" t="str">
            <v>3399</v>
          </cell>
          <cell r="D878" t="str">
            <v>X500/13SZ9174</v>
          </cell>
          <cell r="E878" t="str">
            <v>E1004872</v>
          </cell>
          <cell r="F878" t="str">
            <v>ТС Пятерочка</v>
          </cell>
          <cell r="G878" t="str">
            <v>Северо-Запад</v>
          </cell>
          <cell r="H878" t="str">
            <v>Северо-Запад 3</v>
          </cell>
          <cell r="I878" t="str">
            <v>Кластер Северо-Запад 10 СПБ-ЛО-Петергоф</v>
          </cell>
          <cell r="J878" t="str">
            <v>Ленинградская обл.</v>
          </cell>
          <cell r="K878" t="str">
            <v>27.09.2013</v>
          </cell>
          <cell r="L878" t="str">
            <v>188515</v>
          </cell>
          <cell r="M878" t="str">
            <v>д.Келози</v>
          </cell>
          <cell r="N878" t="str">
            <v>д.Келози</v>
          </cell>
          <cell r="O878" t="str">
            <v>Аренда</v>
          </cell>
        </row>
        <row r="879">
          <cell r="A879" t="str">
            <v>9180</v>
          </cell>
          <cell r="B879" t="str">
            <v>3506-Пятерочка</v>
          </cell>
          <cell r="C879" t="str">
            <v>3506</v>
          </cell>
          <cell r="D879" t="str">
            <v>X500/13CT9180</v>
          </cell>
          <cell r="E879" t="str">
            <v>E1006906</v>
          </cell>
          <cell r="F879" t="str">
            <v>ТС Пятерочка</v>
          </cell>
          <cell r="G879" t="str">
            <v>Северо-Запад</v>
          </cell>
          <cell r="H879" t="str">
            <v>Северо-Запад 2</v>
          </cell>
          <cell r="I879" t="str">
            <v>Кластер Северо-Запад 08 Тверь-Восток</v>
          </cell>
          <cell r="J879" t="str">
            <v>Тверская обл.</v>
          </cell>
          <cell r="K879" t="str">
            <v>31.10.2013</v>
          </cell>
          <cell r="L879" t="str">
            <v>171640</v>
          </cell>
          <cell r="M879" t="str">
            <v>г.Кашин</v>
          </cell>
          <cell r="N879" t="str">
            <v>г.Кашин, Михаила Калинина ул., 3</v>
          </cell>
          <cell r="O879" t="str">
            <v>Собственность</v>
          </cell>
        </row>
        <row r="880">
          <cell r="A880" t="str">
            <v>9199</v>
          </cell>
          <cell r="B880" t="str">
            <v>3473-Пятерочка</v>
          </cell>
          <cell r="C880" t="str">
            <v>3473</v>
          </cell>
          <cell r="D880" t="str">
            <v>X500/13SZ9199</v>
          </cell>
          <cell r="E880" t="str">
            <v>E1005927</v>
          </cell>
          <cell r="F880" t="str">
            <v>ТС Пятерочка</v>
          </cell>
          <cell r="G880" t="str">
            <v>Северо-Запад</v>
          </cell>
          <cell r="H880" t="str">
            <v>Северо-Запад 2</v>
          </cell>
          <cell r="I880" t="str">
            <v>Кластер Северо-Запад 03 Псков</v>
          </cell>
          <cell r="J880" t="str">
            <v>Псковская обл.</v>
          </cell>
          <cell r="K880" t="str">
            <v>27.09.2013</v>
          </cell>
          <cell r="L880" t="str">
            <v>180559</v>
          </cell>
          <cell r="M880" t="str">
            <v>д.Родина</v>
          </cell>
          <cell r="N880" t="str">
            <v>д.Родина, Юбилейная ул, 11 п.2001</v>
          </cell>
          <cell r="O880" t="str">
            <v>Аренда</v>
          </cell>
        </row>
        <row r="881">
          <cell r="A881" t="str">
            <v>9200</v>
          </cell>
          <cell r="B881" t="str">
            <v>3531-Пятерочка</v>
          </cell>
          <cell r="C881" t="str">
            <v>3531</v>
          </cell>
          <cell r="D881" t="str">
            <v>X500/13SZ9200</v>
          </cell>
          <cell r="E881" t="str">
            <v>E1005922</v>
          </cell>
          <cell r="F881" t="str">
            <v>ТС Пятерочка</v>
          </cell>
          <cell r="G881" t="str">
            <v>Северо-Запад</v>
          </cell>
          <cell r="H881" t="str">
            <v>Северо-Запад 1</v>
          </cell>
          <cell r="I881" t="str">
            <v>Кластер Северо-Запад 21 Апатиты</v>
          </cell>
          <cell r="J881" t="str">
            <v>Республика Карелия</v>
          </cell>
          <cell r="K881" t="str">
            <v>26.09.2013</v>
          </cell>
          <cell r="L881" t="str">
            <v>186930</v>
          </cell>
          <cell r="M881" t="str">
            <v>г.Костомукша</v>
          </cell>
          <cell r="N881" t="str">
            <v>г.Костомукша, Лазарева б-р, 8 пом.11</v>
          </cell>
          <cell r="O881" t="str">
            <v>Аренда</v>
          </cell>
        </row>
        <row r="882">
          <cell r="A882" t="str">
            <v>9219</v>
          </cell>
          <cell r="B882" t="str">
            <v>3106-Пятерочка</v>
          </cell>
          <cell r="C882" t="str">
            <v>3106</v>
          </cell>
          <cell r="D882" t="str">
            <v>X500/13SZ9219</v>
          </cell>
          <cell r="E882" t="str">
            <v>E1006941</v>
          </cell>
          <cell r="F882" t="str">
            <v>ТС Пятерочка</v>
          </cell>
          <cell r="G882" t="str">
            <v>Северо-Запад</v>
          </cell>
          <cell r="H882" t="str">
            <v>Северо-Запад 2</v>
          </cell>
          <cell r="I882" t="str">
            <v>Кластер Северо-Запад 02 ЛО-Гатчина</v>
          </cell>
          <cell r="J882" t="str">
            <v>Ленинградская обл.</v>
          </cell>
          <cell r="K882" t="str">
            <v>31.10.2013</v>
          </cell>
          <cell r="L882" t="str">
            <v>188348</v>
          </cell>
          <cell r="M882" t="str">
            <v>д.Пудомяги</v>
          </cell>
          <cell r="N882" t="str">
            <v>д.Пудомяги15</v>
          </cell>
          <cell r="O882" t="str">
            <v>Аренда</v>
          </cell>
        </row>
        <row r="883">
          <cell r="A883" t="str">
            <v>9220</v>
          </cell>
          <cell r="B883" t="str">
            <v>3474-Пятерочка</v>
          </cell>
          <cell r="C883" t="str">
            <v>3474</v>
          </cell>
          <cell r="D883" t="str">
            <v>X500/13SZ9220</v>
          </cell>
          <cell r="E883" t="str">
            <v>E1006943</v>
          </cell>
          <cell r="F883" t="str">
            <v>ТС Пятерочка</v>
          </cell>
          <cell r="G883" t="str">
            <v>Северо-Запад</v>
          </cell>
          <cell r="H883" t="str">
            <v>Северо-Запад 2</v>
          </cell>
          <cell r="I883" t="str">
            <v>Кластер Северо-Запад 06 Великие Луки</v>
          </cell>
          <cell r="J883" t="str">
            <v>Псковская обл.</v>
          </cell>
          <cell r="K883" t="str">
            <v>27.12.2013</v>
          </cell>
          <cell r="L883" t="str">
            <v>182710</v>
          </cell>
          <cell r="M883" t="str">
            <v>рп.Дедовичи</v>
          </cell>
          <cell r="N883" t="str">
            <v>рп.Дедовичи, Советов пл., 9</v>
          </cell>
          <cell r="O883" t="str">
            <v>Аренда</v>
          </cell>
        </row>
        <row r="884">
          <cell r="A884" t="str">
            <v>9221</v>
          </cell>
          <cell r="B884" t="str">
            <v>3341-Пятерочка</v>
          </cell>
          <cell r="C884" t="str">
            <v>3341</v>
          </cell>
          <cell r="D884" t="str">
            <v>X500/13SZ9221</v>
          </cell>
          <cell r="E884" t="str">
            <v>E1006945</v>
          </cell>
          <cell r="F884" t="str">
            <v>ТС Пятерочка</v>
          </cell>
          <cell r="G884" t="str">
            <v>Северо-Запад</v>
          </cell>
          <cell r="H884" t="str">
            <v>Северо-Запад 2</v>
          </cell>
          <cell r="I884" t="str">
            <v>Кластер Северо-Запад 06 Великие Луки</v>
          </cell>
          <cell r="J884" t="str">
            <v>Новгородская обл.</v>
          </cell>
          <cell r="K884" t="str">
            <v>19.12.2013</v>
          </cell>
          <cell r="L884" t="str">
            <v>175310</v>
          </cell>
          <cell r="M884" t="str">
            <v>рп.Демянск</v>
          </cell>
          <cell r="N884" t="str">
            <v>рп.Демянск, 25 Октября ул., 16</v>
          </cell>
          <cell r="O884" t="str">
            <v>Аренда</v>
          </cell>
        </row>
        <row r="885">
          <cell r="A885" t="str">
            <v>9222</v>
          </cell>
          <cell r="B885" t="str">
            <v>3149-Пятерочка</v>
          </cell>
          <cell r="C885" t="str">
            <v>3149</v>
          </cell>
          <cell r="D885" t="str">
            <v>X500/13SZ9222</v>
          </cell>
          <cell r="E885" t="str">
            <v>E1006942</v>
          </cell>
          <cell r="F885" t="str">
            <v>ТС Пятерочка</v>
          </cell>
          <cell r="G885" t="str">
            <v>Северо-Запад</v>
          </cell>
          <cell r="H885" t="str">
            <v>Северо-Запад 2</v>
          </cell>
          <cell r="I885" t="str">
            <v>Кластер Северо-Запад 03 Псков</v>
          </cell>
          <cell r="J885" t="str">
            <v>Псковская обл.</v>
          </cell>
          <cell r="K885" t="str">
            <v>31.10.2013</v>
          </cell>
          <cell r="L885" t="str">
            <v>180019</v>
          </cell>
          <cell r="M885" t="str">
            <v>г.Псков</v>
          </cell>
          <cell r="N885" t="str">
            <v>г.Псков, Труда ул., 26 Г</v>
          </cell>
          <cell r="O885" t="str">
            <v>Аренда</v>
          </cell>
        </row>
        <row r="886">
          <cell r="A886" t="str">
            <v>9228</v>
          </cell>
          <cell r="B886" t="str">
            <v>3560-Пятерочка</v>
          </cell>
          <cell r="C886" t="str">
            <v>3560</v>
          </cell>
          <cell r="D886" t="str">
            <v>X500/13SZ9228</v>
          </cell>
          <cell r="E886" t="str">
            <v>E1006950</v>
          </cell>
          <cell r="F886" t="str">
            <v>ТС Пятерочка</v>
          </cell>
          <cell r="G886" t="str">
            <v>Северо-Запад</v>
          </cell>
          <cell r="H886" t="str">
            <v>Северо-Запад 2</v>
          </cell>
          <cell r="I886" t="str">
            <v>Кластер Северо-Запад 02 ЛО-Гатчина</v>
          </cell>
          <cell r="J886" t="str">
            <v>Ленинградская обл.</v>
          </cell>
          <cell r="K886" t="str">
            <v>21.11.2013</v>
          </cell>
          <cell r="L886" t="str">
            <v>188300</v>
          </cell>
          <cell r="M886" t="str">
            <v>г.Гатчина</v>
          </cell>
          <cell r="N886" t="str">
            <v>г.Гатчина, Хохлова ул., 8</v>
          </cell>
          <cell r="O886" t="str">
            <v>Собственность</v>
          </cell>
        </row>
        <row r="887">
          <cell r="A887" t="str">
            <v>9230</v>
          </cell>
          <cell r="B887" t="str">
            <v>3416-Пятерочка</v>
          </cell>
          <cell r="C887" t="str">
            <v>3416</v>
          </cell>
          <cell r="D887" t="str">
            <v>X500/13CT9230</v>
          </cell>
          <cell r="E887" t="str">
            <v>E1006762</v>
          </cell>
          <cell r="F887" t="str">
            <v>ТС Пятерочка</v>
          </cell>
          <cell r="G887" t="str">
            <v>Северо-Запад</v>
          </cell>
          <cell r="H887" t="str">
            <v>Северо-Запад 2</v>
          </cell>
          <cell r="I887" t="str">
            <v>Кластер Северо-Запад 08 Тверь-Восток</v>
          </cell>
          <cell r="J887" t="str">
            <v>Тверская обл.</v>
          </cell>
          <cell r="K887" t="str">
            <v>14.11.2013</v>
          </cell>
          <cell r="L887" t="str">
            <v>171252</v>
          </cell>
          <cell r="M887" t="str">
            <v>г.Конаково</v>
          </cell>
          <cell r="N887" t="str">
            <v>г.Конаково, Учебная ул., 16</v>
          </cell>
          <cell r="O887" t="str">
            <v>Аренда</v>
          </cell>
        </row>
        <row r="888">
          <cell r="A888" t="str">
            <v>9243</v>
          </cell>
          <cell r="B888" t="str">
            <v>2568-Пятерочка</v>
          </cell>
          <cell r="C888" t="str">
            <v>2568</v>
          </cell>
          <cell r="D888" t="str">
            <v>X500/13CT9243</v>
          </cell>
          <cell r="E888" t="str">
            <v>E1004748</v>
          </cell>
          <cell r="F888" t="str">
            <v>ТС Пятерочка</v>
          </cell>
          <cell r="G888" t="str">
            <v>Северо-Запад</v>
          </cell>
          <cell r="H888" t="str">
            <v>Северо-Запад 2</v>
          </cell>
          <cell r="I888" t="str">
            <v>Кластер Северо-Запад 07 Тверь-Центр</v>
          </cell>
          <cell r="J888" t="str">
            <v>Тверская обл.</v>
          </cell>
          <cell r="K888" t="str">
            <v>14.11.2013</v>
          </cell>
          <cell r="L888" t="str">
            <v>171158</v>
          </cell>
          <cell r="M888" t="str">
            <v>г.Вышний Волочек</v>
          </cell>
          <cell r="N888" t="str">
            <v>г.Вышний Волочек, Вагжанова ул., 61</v>
          </cell>
          <cell r="O888" t="str">
            <v>Собственность</v>
          </cell>
        </row>
        <row r="889">
          <cell r="A889" t="str">
            <v>9246</v>
          </cell>
          <cell r="B889" t="str">
            <v>3453-Пятерочка</v>
          </cell>
          <cell r="C889" t="str">
            <v>3453</v>
          </cell>
          <cell r="D889" t="str">
            <v>X500/13SZ9246</v>
          </cell>
          <cell r="E889" t="str">
            <v>E1007091</v>
          </cell>
          <cell r="F889" t="str">
            <v>ТС Пятерочка</v>
          </cell>
          <cell r="G889" t="str">
            <v>Северо-Запад</v>
          </cell>
          <cell r="H889" t="str">
            <v>Северо-Запад 2</v>
          </cell>
          <cell r="I889" t="str">
            <v>Кластер Северо-Запад 04 Новгород</v>
          </cell>
          <cell r="J889" t="str">
            <v>Новгородская обл.</v>
          </cell>
          <cell r="K889" t="str">
            <v>15.11.2013</v>
          </cell>
          <cell r="L889" t="str">
            <v>174760</v>
          </cell>
          <cell r="M889" t="str">
            <v>п.Любытино</v>
          </cell>
          <cell r="N889" t="str">
            <v>п.Любытино, Советов ул., 54</v>
          </cell>
          <cell r="O889" t="str">
            <v>Аренда</v>
          </cell>
        </row>
        <row r="890">
          <cell r="A890" t="str">
            <v>9260</v>
          </cell>
          <cell r="B890" t="str">
            <v>3546-Пятерочка</v>
          </cell>
          <cell r="C890" t="str">
            <v>3546</v>
          </cell>
          <cell r="D890" t="str">
            <v>X500/13SZ9260</v>
          </cell>
          <cell r="E890" t="str">
            <v>E1007090</v>
          </cell>
          <cell r="F890" t="str">
            <v>ТС Пятерочка</v>
          </cell>
          <cell r="G890" t="str">
            <v>Северо-Запад</v>
          </cell>
          <cell r="H890" t="str">
            <v>Северо-Запад 2</v>
          </cell>
          <cell r="I890" t="str">
            <v>Кластер Северо-Запад 06 Великие Луки</v>
          </cell>
          <cell r="J890" t="str">
            <v>Новгородская обл.</v>
          </cell>
          <cell r="K890" t="str">
            <v>31.10.2013</v>
          </cell>
          <cell r="L890" t="str">
            <v>175400</v>
          </cell>
          <cell r="M890" t="str">
            <v>г.Валдай</v>
          </cell>
          <cell r="N890" t="str">
            <v>г.Валдай, Васильева пр-кт, 34 А</v>
          </cell>
          <cell r="O890" t="str">
            <v>Аренда</v>
          </cell>
        </row>
        <row r="891">
          <cell r="A891" t="str">
            <v>9264</v>
          </cell>
          <cell r="B891" t="str">
            <v>3609-Пятерочка</v>
          </cell>
          <cell r="C891" t="str">
            <v>3609</v>
          </cell>
          <cell r="D891" t="str">
            <v>X500/13CT9264</v>
          </cell>
          <cell r="E891" t="str">
            <v>E1007095</v>
          </cell>
          <cell r="F891" t="str">
            <v>ТС Пятерочка</v>
          </cell>
          <cell r="G891" t="str">
            <v>Северо-Запад</v>
          </cell>
          <cell r="H891" t="str">
            <v>Северо-Запад 2</v>
          </cell>
          <cell r="I891" t="str">
            <v>Кластер Северо-Запад 08 Тверь-Восток</v>
          </cell>
          <cell r="J891" t="str">
            <v>Тверская обл.</v>
          </cell>
          <cell r="K891" t="str">
            <v>05.12.2013</v>
          </cell>
          <cell r="L891" t="str">
            <v>170006</v>
          </cell>
          <cell r="M891" t="str">
            <v>г.Тверь</v>
          </cell>
          <cell r="N891" t="str">
            <v>г.Тверь, Софьи Перовской ул, 9</v>
          </cell>
          <cell r="O891" t="str">
            <v>Аренда</v>
          </cell>
        </row>
        <row r="892">
          <cell r="A892" t="str">
            <v>9327</v>
          </cell>
          <cell r="B892" t="str">
            <v>3365-Пятерочка</v>
          </cell>
          <cell r="C892" t="str">
            <v>3365</v>
          </cell>
          <cell r="D892" t="str">
            <v>X500/13SZ9327</v>
          </cell>
          <cell r="E892" t="str">
            <v>E1008065</v>
          </cell>
          <cell r="F892" t="str">
            <v>ТС Пятерочка</v>
          </cell>
          <cell r="G892" t="str">
            <v>Северо-Запад</v>
          </cell>
          <cell r="H892" t="str">
            <v>Северо-Запад 1</v>
          </cell>
          <cell r="I892" t="str">
            <v>Кластер Северо-Запад 01 ЛО Волхов-Тихвин</v>
          </cell>
          <cell r="J892" t="str">
            <v>Ленинградская обл.</v>
          </cell>
          <cell r="K892" t="str">
            <v>29.11.2013</v>
          </cell>
          <cell r="L892" t="str">
            <v>187650</v>
          </cell>
          <cell r="M892" t="str">
            <v>г.Бокситогорск</v>
          </cell>
          <cell r="N892" t="str">
            <v>г.Бокситогорск, Социалистическая ул., 32</v>
          </cell>
          <cell r="O892" t="str">
            <v>Аренда</v>
          </cell>
        </row>
        <row r="893">
          <cell r="A893" t="str">
            <v>9349</v>
          </cell>
          <cell r="B893" t="str">
            <v>3658-Пятерочка</v>
          </cell>
          <cell r="C893" t="str">
            <v>3658</v>
          </cell>
          <cell r="D893" t="str">
            <v>X500/13SZ9349</v>
          </cell>
          <cell r="E893" t="str">
            <v>E1008073</v>
          </cell>
          <cell r="F893" t="str">
            <v>ТС Пятерочка</v>
          </cell>
          <cell r="G893" t="str">
            <v>Северо-Запад</v>
          </cell>
          <cell r="H893" t="str">
            <v>Северо-Запад 1</v>
          </cell>
          <cell r="I893" t="str">
            <v>Кластер Северо-Запад 16 Карелия</v>
          </cell>
          <cell r="J893" t="str">
            <v>Республика Карелия</v>
          </cell>
          <cell r="K893" t="str">
            <v>28.11.2013</v>
          </cell>
          <cell r="L893" t="str">
            <v>186185</v>
          </cell>
          <cell r="M893" t="str">
            <v>п.Пяльма</v>
          </cell>
          <cell r="N893" t="str">
            <v>п.Пяльма, Школьная ул., 5 А</v>
          </cell>
          <cell r="O893" t="str">
            <v>Аренда</v>
          </cell>
        </row>
        <row r="894">
          <cell r="A894" t="str">
            <v>9350</v>
          </cell>
          <cell r="B894" t="str">
            <v>277-Пятерочка</v>
          </cell>
          <cell r="C894" t="str">
            <v>277</v>
          </cell>
          <cell r="D894" t="str">
            <v>X500/13SZ9350</v>
          </cell>
          <cell r="E894" t="str">
            <v>E1001439</v>
          </cell>
          <cell r="F894" t="str">
            <v>ТС Пятерочка</v>
          </cell>
          <cell r="G894" t="str">
            <v>Северо-Запад</v>
          </cell>
          <cell r="H894" t="str">
            <v>Северо-Запад 1</v>
          </cell>
          <cell r="I894" t="str">
            <v>Кластер Северо-Запад 12 СПБ-ЛО-Всеволожс</v>
          </cell>
          <cell r="J894" t="str">
            <v>Ленинградская обл.</v>
          </cell>
          <cell r="K894" t="str">
            <v>28.12.2013</v>
          </cell>
          <cell r="L894" t="str">
            <v>188760</v>
          </cell>
          <cell r="M894" t="str">
            <v>г.Приозерск</v>
          </cell>
          <cell r="N894" t="str">
            <v>г.Приозерск, Северопарковая ул., 1</v>
          </cell>
          <cell r="O894" t="str">
            <v>Собственность</v>
          </cell>
        </row>
        <row r="895">
          <cell r="A895" t="str">
            <v>9351</v>
          </cell>
          <cell r="B895" t="str">
            <v>3158-Пятерочка</v>
          </cell>
          <cell r="C895" t="str">
            <v>3158</v>
          </cell>
          <cell r="D895" t="str">
            <v>X500/13SZ9351</v>
          </cell>
          <cell r="E895" t="str">
            <v>E1006431</v>
          </cell>
          <cell r="F895" t="str">
            <v>ТС Пятерочка</v>
          </cell>
          <cell r="G895" t="str">
            <v>Северо-Запад</v>
          </cell>
          <cell r="H895" t="str">
            <v>Северо-Запад 3</v>
          </cell>
          <cell r="I895" t="str">
            <v>Кластер Северо-Запад 10 СПБ-ЛО-Петергоф</v>
          </cell>
          <cell r="J895" t="str">
            <v>Ленинградская обл.</v>
          </cell>
          <cell r="K895" t="str">
            <v>27.12.2013</v>
          </cell>
          <cell r="L895" t="str">
            <v>188525</v>
          </cell>
          <cell r="M895" t="str">
            <v>с.Копорье</v>
          </cell>
          <cell r="N895" t="str">
            <v>с.Копорье, Торговая ул., 22</v>
          </cell>
          <cell r="O895" t="str">
            <v>Собственность</v>
          </cell>
        </row>
        <row r="896">
          <cell r="A896" t="str">
            <v>9352</v>
          </cell>
          <cell r="B896" t="str">
            <v>2068-Пятерочка</v>
          </cell>
          <cell r="C896" t="str">
            <v>2068</v>
          </cell>
          <cell r="D896" t="str">
            <v>X500/13SZ9352</v>
          </cell>
          <cell r="E896" t="str">
            <v>E1005474</v>
          </cell>
          <cell r="F896" t="str">
            <v>ТС Пятерочка</v>
          </cell>
          <cell r="G896" t="str">
            <v>Северо-Запад</v>
          </cell>
          <cell r="H896" t="str">
            <v>Северо-Запад 3</v>
          </cell>
          <cell r="I896" t="str">
            <v>Кластер Северо-Запад 10 СПБ-ЛО-Петергоф</v>
          </cell>
          <cell r="J896" t="str">
            <v>Ленинградская обл.</v>
          </cell>
          <cell r="K896" t="str">
            <v>20.12.2013</v>
          </cell>
          <cell r="L896" t="str">
            <v>188472</v>
          </cell>
          <cell r="M896" t="str">
            <v>с.Усть-Луга</v>
          </cell>
          <cell r="N896" t="str">
            <v>с.Усть-Луга, Ленрыба кв-л, 38</v>
          </cell>
          <cell r="O896" t="str">
            <v>Собственность</v>
          </cell>
        </row>
        <row r="897">
          <cell r="A897" t="str">
            <v>9392</v>
          </cell>
          <cell r="B897" t="str">
            <v>3342-Пятерочка</v>
          </cell>
          <cell r="C897" t="str">
            <v>3342</v>
          </cell>
          <cell r="D897" t="str">
            <v>X500/13SZ9392</v>
          </cell>
          <cell r="E897" t="str">
            <v>E1008096</v>
          </cell>
          <cell r="F897" t="str">
            <v>ТС Пятерочка</v>
          </cell>
          <cell r="G897" t="str">
            <v>Северо-Запад</v>
          </cell>
          <cell r="H897" t="str">
            <v>Северо-Запад 1</v>
          </cell>
          <cell r="I897" t="str">
            <v>Кластер Северо-Запад 16 Карелия</v>
          </cell>
          <cell r="J897" t="str">
            <v>Республика Карелия</v>
          </cell>
          <cell r="K897" t="str">
            <v>30.04.2014</v>
          </cell>
          <cell r="L897" t="str">
            <v>185001</v>
          </cell>
          <cell r="M897" t="str">
            <v>г.Петрозаводск</v>
          </cell>
          <cell r="N897" t="str">
            <v>г.Петрозаводск, Первомайский пр-д, 22 В</v>
          </cell>
          <cell r="O897" t="str">
            <v>Аренда</v>
          </cell>
        </row>
        <row r="898">
          <cell r="A898" t="str">
            <v>9393</v>
          </cell>
          <cell r="B898" t="str">
            <v>3472-Пятерочка</v>
          </cell>
          <cell r="C898" t="str">
            <v>3472</v>
          </cell>
          <cell r="D898" t="str">
            <v>X500/13SZ9393</v>
          </cell>
          <cell r="E898" t="str">
            <v>E1008095</v>
          </cell>
          <cell r="F898" t="str">
            <v>ТС Пятерочка</v>
          </cell>
          <cell r="G898" t="str">
            <v>Северо-Запад</v>
          </cell>
          <cell r="H898" t="str">
            <v>Северо-Запад 2</v>
          </cell>
          <cell r="I898" t="str">
            <v>Кластер Северо-Запад 04 Новгород</v>
          </cell>
          <cell r="J898" t="str">
            <v>Новгородская обл.</v>
          </cell>
          <cell r="K898" t="str">
            <v>19.12.2013</v>
          </cell>
          <cell r="L898" t="str">
            <v>174416</v>
          </cell>
          <cell r="M898" t="str">
            <v>п.Прогресс</v>
          </cell>
          <cell r="N898" t="str">
            <v>п.Прогресс, Гагарина ул., 15</v>
          </cell>
          <cell r="O898" t="str">
            <v>Аренда</v>
          </cell>
        </row>
        <row r="899">
          <cell r="A899" t="str">
            <v>9394</v>
          </cell>
          <cell r="B899" t="str">
            <v>3679-Пятерочка</v>
          </cell>
          <cell r="C899" t="str">
            <v>3679</v>
          </cell>
          <cell r="D899" t="str">
            <v>X500/13SZ9394</v>
          </cell>
          <cell r="E899" t="str">
            <v>E1008087</v>
          </cell>
          <cell r="F899" t="str">
            <v>ТС Пятерочка</v>
          </cell>
          <cell r="G899" t="str">
            <v>Северо-Запад</v>
          </cell>
          <cell r="H899" t="str">
            <v>Северо-Запад 2</v>
          </cell>
          <cell r="I899" t="str">
            <v>Кластер Северо-Запад 06 Великие Луки</v>
          </cell>
          <cell r="J899" t="str">
            <v>Новгородская обл.</v>
          </cell>
          <cell r="K899" t="str">
            <v>26.12.2013</v>
          </cell>
          <cell r="L899" t="str">
            <v>175402</v>
          </cell>
          <cell r="M899" t="str">
            <v>г.Валдай</v>
          </cell>
          <cell r="N899" t="str">
            <v>г.Валдай, Песчаная ул., 11</v>
          </cell>
          <cell r="O899" t="str">
            <v>Аренда</v>
          </cell>
        </row>
        <row r="900">
          <cell r="A900" t="str">
            <v>9395</v>
          </cell>
          <cell r="B900" t="str">
            <v>3366-Пятерочка</v>
          </cell>
          <cell r="C900" t="str">
            <v>3366</v>
          </cell>
          <cell r="D900" t="str">
            <v>X500/13SZ9395</v>
          </cell>
          <cell r="E900" t="str">
            <v>E1008079</v>
          </cell>
          <cell r="F900" t="str">
            <v>ТС Пятерочка</v>
          </cell>
          <cell r="G900" t="str">
            <v>Северо-Запад</v>
          </cell>
          <cell r="H900" t="str">
            <v>Северо-Запад 2</v>
          </cell>
          <cell r="I900" t="str">
            <v>Кластер Северо-Запад 06 Великие Луки</v>
          </cell>
          <cell r="J900" t="str">
            <v>Псковская обл.</v>
          </cell>
          <cell r="K900" t="str">
            <v>13.12.2013</v>
          </cell>
          <cell r="L900" t="str">
            <v>182500</v>
          </cell>
          <cell r="M900" t="str">
            <v>г.Невель</v>
          </cell>
          <cell r="N900" t="str">
            <v>г.Невель, Маметовой ул., 7 А</v>
          </cell>
          <cell r="O900" t="str">
            <v>Аренда</v>
          </cell>
        </row>
        <row r="901">
          <cell r="A901" t="str">
            <v>9413</v>
          </cell>
          <cell r="B901" t="str">
            <v>3695-Пятерочка</v>
          </cell>
          <cell r="C901" t="str">
            <v>3695</v>
          </cell>
          <cell r="D901" t="str">
            <v>X500/13SZ9413</v>
          </cell>
          <cell r="E901" t="str">
            <v>E1008099</v>
          </cell>
          <cell r="F901" t="str">
            <v>ТС Пятерочка</v>
          </cell>
          <cell r="G901" t="str">
            <v>Северо-Запад</v>
          </cell>
          <cell r="H901" t="str">
            <v>Северо-Запад 1</v>
          </cell>
          <cell r="I901" t="str">
            <v>Кластер Северо-Запад 12 СПБ-ЛО-Всеволожс</v>
          </cell>
          <cell r="J901" t="str">
            <v>Ленинградская обл.</v>
          </cell>
          <cell r="K901" t="str">
            <v>26.12.2013</v>
          </cell>
          <cell r="L901" t="str">
            <v>188731</v>
          </cell>
          <cell r="M901" t="str">
            <v>п.Сосново</v>
          </cell>
          <cell r="N901" t="str">
            <v>п.Сосново, Октябрьская ул., 4</v>
          </cell>
          <cell r="O901" t="str">
            <v>Аренда</v>
          </cell>
        </row>
        <row r="902">
          <cell r="A902" t="str">
            <v>9447</v>
          </cell>
          <cell r="B902" t="str">
            <v>3343-Пятерочка</v>
          </cell>
          <cell r="C902" t="str">
            <v>3343</v>
          </cell>
          <cell r="D902" t="str">
            <v>X500/13CT9447</v>
          </cell>
          <cell r="E902" t="str">
            <v>E1006697</v>
          </cell>
          <cell r="F902" t="str">
            <v>ТС Пятерочка</v>
          </cell>
          <cell r="G902" t="str">
            <v>Северо-Запад</v>
          </cell>
          <cell r="H902" t="str">
            <v>Северо-Запад 2</v>
          </cell>
          <cell r="I902" t="str">
            <v>Кластер Северо-Запад 08 Тверь-Восток</v>
          </cell>
          <cell r="J902" t="str">
            <v>Тверская обл.</v>
          </cell>
          <cell r="K902" t="str">
            <v>30.12.2013</v>
          </cell>
          <cell r="L902" t="str">
            <v>171573</v>
          </cell>
          <cell r="M902" t="str">
            <v>г.Калязин</v>
          </cell>
          <cell r="N902" t="str">
            <v>г.Калязин, Салтыкова-Щедрина ул., 1А</v>
          </cell>
          <cell r="O902" t="str">
            <v>Аренда</v>
          </cell>
        </row>
        <row r="903">
          <cell r="A903" t="str">
            <v>9481</v>
          </cell>
          <cell r="B903" t="str">
            <v>3858-Пятерочка</v>
          </cell>
          <cell r="C903" t="str">
            <v>3858</v>
          </cell>
          <cell r="D903" t="str">
            <v>X500/13SZ9481</v>
          </cell>
          <cell r="E903" t="str">
            <v>E1007578</v>
          </cell>
          <cell r="F903" t="str">
            <v>ТС Пятерочка</v>
          </cell>
          <cell r="G903" t="str">
            <v>Северо-Запад</v>
          </cell>
          <cell r="H903" t="str">
            <v>Северо-Запад 2</v>
          </cell>
          <cell r="I903" t="str">
            <v>Кластер Северо-Запад 09 Тверь-Запад</v>
          </cell>
          <cell r="J903" t="str">
            <v>Тверская обл.</v>
          </cell>
          <cell r="K903" t="str">
            <v>29.03.2014</v>
          </cell>
          <cell r="L903" t="str">
            <v>170016</v>
          </cell>
          <cell r="M903" t="str">
            <v>г.Тверь</v>
          </cell>
          <cell r="N903" t="str">
            <v>г.Тверь, Взлётная ул, 8</v>
          </cell>
          <cell r="O903" t="str">
            <v>Аренда</v>
          </cell>
        </row>
        <row r="904">
          <cell r="A904" t="str">
            <v>9494</v>
          </cell>
          <cell r="B904" t="str">
            <v>4013-Пятерочка</v>
          </cell>
          <cell r="C904" t="str">
            <v>4013</v>
          </cell>
          <cell r="D904" t="str">
            <v>X500/13SZ9494</v>
          </cell>
          <cell r="E904" t="str">
            <v>E1007579</v>
          </cell>
          <cell r="F904" t="str">
            <v>ТС Пятерочка</v>
          </cell>
          <cell r="G904" t="str">
            <v>Северо-Запад</v>
          </cell>
          <cell r="H904" t="str">
            <v>Северо-Запад 2</v>
          </cell>
          <cell r="I904" t="str">
            <v>Кластер Северо-Запад 09 Тверь-Запад</v>
          </cell>
          <cell r="J904" t="str">
            <v>Тверская обл.</v>
          </cell>
          <cell r="K904" t="str">
            <v>30.06.2014</v>
          </cell>
          <cell r="L904" t="str">
            <v>171360</v>
          </cell>
          <cell r="M904" t="str">
            <v>г.Старица</v>
          </cell>
          <cell r="N904" t="str">
            <v>г.Старица, Володарского ул., 11</v>
          </cell>
          <cell r="O904" t="str">
            <v>Собственность</v>
          </cell>
        </row>
        <row r="905">
          <cell r="A905" t="str">
            <v>9601</v>
          </cell>
          <cell r="B905" t="str">
            <v>3551-Пятерочка</v>
          </cell>
          <cell r="C905" t="str">
            <v>3551</v>
          </cell>
          <cell r="D905" t="str">
            <v>X500/13SZ9601</v>
          </cell>
          <cell r="E905" t="str">
            <v>E1006940</v>
          </cell>
          <cell r="F905" t="str">
            <v>ТС Пятерочка</v>
          </cell>
          <cell r="G905" t="str">
            <v>Северо-Запад</v>
          </cell>
          <cell r="H905" t="str">
            <v>Северо-Запад 2</v>
          </cell>
          <cell r="I905" t="str">
            <v>Кластер Северо-Запад 07 Тверь-Центр</v>
          </cell>
          <cell r="J905" t="str">
            <v>Тверская обл.</v>
          </cell>
          <cell r="K905" t="str">
            <v>19.12.2014</v>
          </cell>
          <cell r="L905" t="str">
            <v>171163</v>
          </cell>
          <cell r="M905" t="str">
            <v>г.Вышний Волочек</v>
          </cell>
          <cell r="N905" t="str">
            <v>г.Вышний Волочек, Екатерининская ул., 15</v>
          </cell>
          <cell r="O905" t="str">
            <v>Собственность</v>
          </cell>
        </row>
        <row r="906">
          <cell r="A906" t="str">
            <v>9634</v>
          </cell>
          <cell r="B906" t="str">
            <v>4343-Пятерочка</v>
          </cell>
          <cell r="C906" t="str">
            <v>4343</v>
          </cell>
          <cell r="D906" t="str">
            <v>X500/13SZ9634</v>
          </cell>
          <cell r="E906" t="str">
            <v>E1007584</v>
          </cell>
          <cell r="F906" t="str">
            <v>ТС Пятерочка</v>
          </cell>
          <cell r="G906" t="str">
            <v>Северо-Запад</v>
          </cell>
          <cell r="H906" t="str">
            <v>Северо-Запад 2</v>
          </cell>
          <cell r="I906" t="str">
            <v>Кластер Северо-Запад 08 Тверь-Восток</v>
          </cell>
          <cell r="J906" t="str">
            <v>Тверская обл.</v>
          </cell>
          <cell r="K906" t="str">
            <v>19.11.2014</v>
          </cell>
          <cell r="L906" t="str">
            <v>171573</v>
          </cell>
          <cell r="M906" t="str">
            <v>г.Калязин</v>
          </cell>
          <cell r="N906" t="str">
            <v>г.Калязин, Волжская ул., 37</v>
          </cell>
          <cell r="O906" t="str">
            <v>Аренда</v>
          </cell>
        </row>
        <row r="907">
          <cell r="A907" t="str">
            <v>9635</v>
          </cell>
          <cell r="B907" t="str">
            <v>4349-Пятерочка</v>
          </cell>
          <cell r="C907" t="str">
            <v>4349</v>
          </cell>
          <cell r="D907" t="str">
            <v>X500/13SZ9635</v>
          </cell>
          <cell r="E907" t="str">
            <v>E1007915</v>
          </cell>
          <cell r="F907" t="str">
            <v>ТС Пятерочка</v>
          </cell>
          <cell r="G907" t="str">
            <v>Северо-Запад</v>
          </cell>
          <cell r="H907" t="str">
            <v>Северо-Запад 2</v>
          </cell>
          <cell r="I907" t="str">
            <v>Кластер Северо-Запад 08 Тверь-Восток</v>
          </cell>
          <cell r="J907" t="str">
            <v>Тверская обл.</v>
          </cell>
          <cell r="K907" t="str">
            <v>24.12.2014</v>
          </cell>
          <cell r="L907" t="str">
            <v>170041</v>
          </cell>
          <cell r="M907" t="str">
            <v>г.Тверь</v>
          </cell>
          <cell r="N907" t="str">
            <v>г.Тверь, Красина ул., 46 п5</v>
          </cell>
          <cell r="O907" t="str">
            <v>Собственность</v>
          </cell>
        </row>
        <row r="908">
          <cell r="A908" t="str">
            <v>9800</v>
          </cell>
          <cell r="B908" t="str">
            <v>3154-Пятерочка</v>
          </cell>
          <cell r="C908" t="str">
            <v>3154</v>
          </cell>
          <cell r="D908" t="str">
            <v>X500/13SZ9800</v>
          </cell>
          <cell r="E908" t="str">
            <v>E1008119</v>
          </cell>
          <cell r="F908" t="str">
            <v>ТС Пятерочка</v>
          </cell>
          <cell r="G908" t="str">
            <v>Северо-Запад</v>
          </cell>
          <cell r="H908" t="str">
            <v>Северо-Запад 2</v>
          </cell>
          <cell r="I908" t="str">
            <v>Кластер Северо-Запад 03 Псков</v>
          </cell>
          <cell r="J908" t="str">
            <v>Псковская обл.</v>
          </cell>
          <cell r="K908" t="str">
            <v>26.12.2013</v>
          </cell>
          <cell r="L908" t="str">
            <v>181110</v>
          </cell>
          <cell r="M908" t="str">
            <v>рп.Красные Струги</v>
          </cell>
          <cell r="N908" t="str">
            <v>рп.Красные Струги, Советская ул, 13 п.2001</v>
          </cell>
          <cell r="O908" t="str">
            <v>Аренда</v>
          </cell>
        </row>
        <row r="909">
          <cell r="A909" t="str">
            <v>9801</v>
          </cell>
          <cell r="B909" t="str">
            <v>3411-Пятерочка</v>
          </cell>
          <cell r="C909" t="str">
            <v>3411</v>
          </cell>
          <cell r="D909" t="str">
            <v>X500/13SZ9801</v>
          </cell>
          <cell r="E909" t="str">
            <v>E1008413</v>
          </cell>
          <cell r="F909" t="str">
            <v>ТС Пятерочка</v>
          </cell>
          <cell r="G909" t="str">
            <v>Северо-Запад</v>
          </cell>
          <cell r="H909" t="str">
            <v>Северо-Запад 3</v>
          </cell>
          <cell r="I909" t="str">
            <v>Кластер Северо-Запад 17 ЛО-Сертолово</v>
          </cell>
          <cell r="J909" t="str">
            <v>Ленинградская обл.</v>
          </cell>
          <cell r="K909" t="str">
            <v>30.12.2013</v>
          </cell>
          <cell r="L909" t="str">
            <v>188650</v>
          </cell>
          <cell r="M909" t="str">
            <v>г.Сертолово</v>
          </cell>
          <cell r="N909" t="str">
            <v>г.Сертолово, Заречная ул., 8 корп.1</v>
          </cell>
          <cell r="O909" t="str">
            <v>Аренда</v>
          </cell>
        </row>
        <row r="910">
          <cell r="A910" t="str">
            <v>9803</v>
          </cell>
          <cell r="B910" t="str">
            <v>3516-Пятерочка</v>
          </cell>
          <cell r="C910" t="str">
            <v>3516</v>
          </cell>
          <cell r="D910" t="str">
            <v>X500/13SZ9803</v>
          </cell>
          <cell r="E910" t="str">
            <v>E1007577</v>
          </cell>
          <cell r="F910" t="str">
            <v>ТС Пятерочка</v>
          </cell>
          <cell r="G910" t="str">
            <v>Северо-Запад</v>
          </cell>
          <cell r="H910" t="str">
            <v>Северо-Запад 2</v>
          </cell>
          <cell r="I910" t="str">
            <v>Кластер Северо-Запад 04 Новгород</v>
          </cell>
          <cell r="J910" t="str">
            <v>Новгородская обл.</v>
          </cell>
          <cell r="K910" t="str">
            <v>27.02.2014</v>
          </cell>
          <cell r="L910" t="str">
            <v>174350</v>
          </cell>
          <cell r="M910" t="str">
            <v>г.Окуловка</v>
          </cell>
          <cell r="N910" t="str">
            <v>г.Окуловка, Николая Николаева ул., 43 А</v>
          </cell>
          <cell r="O910" t="str">
            <v>Аренда</v>
          </cell>
        </row>
        <row r="911">
          <cell r="A911" t="str">
            <v>9804</v>
          </cell>
          <cell r="B911" t="str">
            <v>3605-Пятерочка</v>
          </cell>
          <cell r="C911" t="str">
            <v>3605</v>
          </cell>
          <cell r="D911" t="str">
            <v>X500/13SZ9804</v>
          </cell>
          <cell r="E911" t="str">
            <v>E1007576</v>
          </cell>
          <cell r="F911" t="str">
            <v>ТС Пятерочка</v>
          </cell>
          <cell r="G911" t="str">
            <v>Северо-Запад</v>
          </cell>
          <cell r="H911" t="str">
            <v>Северо-Запад 2</v>
          </cell>
          <cell r="I911" t="str">
            <v>Кластер Северо-Запад 04 Новгород</v>
          </cell>
          <cell r="J911" t="str">
            <v>Новгородская обл.</v>
          </cell>
          <cell r="K911" t="str">
            <v>26.03.2014</v>
          </cell>
          <cell r="L911" t="str">
            <v>174350</v>
          </cell>
          <cell r="M911" t="str">
            <v>г.Окуловка</v>
          </cell>
          <cell r="N911" t="str">
            <v>г.Окуловка, Ломоносова ул., 3</v>
          </cell>
          <cell r="O911" t="str">
            <v>Собственность</v>
          </cell>
        </row>
        <row r="912">
          <cell r="A912" t="str">
            <v>9805</v>
          </cell>
          <cell r="B912" t="str">
            <v>3808-Пятерочка</v>
          </cell>
          <cell r="C912" t="str">
            <v>3808</v>
          </cell>
          <cell r="D912" t="str">
            <v>X500/13SZ9805</v>
          </cell>
          <cell r="E912" t="str">
            <v>E1007465</v>
          </cell>
          <cell r="F912" t="str">
            <v>ТС Пятерочка</v>
          </cell>
          <cell r="G912" t="str">
            <v>Северо-Запад</v>
          </cell>
          <cell r="H912" t="str">
            <v>Северо-Запад 1</v>
          </cell>
          <cell r="I912" t="str">
            <v>Кластер Северо-Запад 01 ЛО Волхов-Тихвин</v>
          </cell>
          <cell r="J912" t="str">
            <v>Ленинградская обл.</v>
          </cell>
          <cell r="K912" t="str">
            <v>31.01.2014</v>
          </cell>
          <cell r="L912" t="str">
            <v>187780</v>
          </cell>
          <cell r="M912" t="str">
            <v>г.Подпорожье</v>
          </cell>
          <cell r="N912" t="str">
            <v>г.Подпорожье, Пионерская ул., 11А</v>
          </cell>
          <cell r="O912" t="str">
            <v>Аренда</v>
          </cell>
        </row>
        <row r="913">
          <cell r="A913" t="str">
            <v>9806</v>
          </cell>
          <cell r="B913" t="str">
            <v>3127-Пятерочка</v>
          </cell>
          <cell r="C913" t="str">
            <v>3127</v>
          </cell>
          <cell r="D913" t="str">
            <v>X500/13SZ9806</v>
          </cell>
          <cell r="E913" t="str">
            <v>E1007340</v>
          </cell>
          <cell r="F913" t="str">
            <v>ТС Пятерочка</v>
          </cell>
          <cell r="G913" t="str">
            <v>Северо-Запад</v>
          </cell>
          <cell r="H913" t="str">
            <v>Северо-Запад 1</v>
          </cell>
          <cell r="I913" t="str">
            <v>Кластер Северо-Запад 16 Карелия</v>
          </cell>
          <cell r="J913" t="str">
            <v>Республика Карелия</v>
          </cell>
          <cell r="K913" t="str">
            <v>31.03.2014</v>
          </cell>
          <cell r="L913" t="str">
            <v>186757</v>
          </cell>
          <cell r="M913" t="str">
            <v>пгт.Вяртсиля</v>
          </cell>
          <cell r="N913" t="str">
            <v>пгт.Вяртсиля, Заречная ул., 1 А</v>
          </cell>
          <cell r="O913" t="str">
            <v>Аренда</v>
          </cell>
        </row>
        <row r="914">
          <cell r="A914" t="str">
            <v>9807</v>
          </cell>
          <cell r="B914" t="str">
            <v>3793-Пятерочка</v>
          </cell>
          <cell r="C914" t="str">
            <v>3793</v>
          </cell>
          <cell r="D914" t="str">
            <v>X500/13SZ9807</v>
          </cell>
          <cell r="E914" t="str">
            <v>E1007574</v>
          </cell>
          <cell r="F914" t="str">
            <v>ТС Пятерочка</v>
          </cell>
          <cell r="G914" t="str">
            <v>Северо-Запад</v>
          </cell>
          <cell r="H914" t="str">
            <v>Северо-Запад 3</v>
          </cell>
          <cell r="I914" t="str">
            <v>Кластер Северо-Запад 10 СПБ-ЛО-Петергоф</v>
          </cell>
          <cell r="J914" t="str">
            <v>Ленинградская обл.</v>
          </cell>
          <cell r="K914" t="str">
            <v>20.02.2014</v>
          </cell>
          <cell r="L914" t="str">
            <v>188479</v>
          </cell>
          <cell r="M914" t="str">
            <v>д.Большая Пустомержа</v>
          </cell>
          <cell r="N914" t="str">
            <v>д.Большая Пустомержа</v>
          </cell>
          <cell r="O914" t="str">
            <v>Аренда</v>
          </cell>
        </row>
        <row r="915">
          <cell r="A915" t="str">
            <v>9808</v>
          </cell>
          <cell r="B915" t="str">
            <v>3849-Пятерочка</v>
          </cell>
          <cell r="C915" t="str">
            <v>3849</v>
          </cell>
          <cell r="D915" t="str">
            <v>X500/13SZ9808</v>
          </cell>
          <cell r="E915" t="str">
            <v>E1008415</v>
          </cell>
          <cell r="F915" t="str">
            <v>ТС Пятерочка</v>
          </cell>
          <cell r="G915" t="str">
            <v>Северо-Запад</v>
          </cell>
          <cell r="H915" t="str">
            <v>Северо-Запад 1</v>
          </cell>
          <cell r="I915" t="str">
            <v>Кластер Северо-Запад 01 ЛО Волхов-Тихвин</v>
          </cell>
          <cell r="J915" t="str">
            <v>Ленинградская обл.</v>
          </cell>
          <cell r="K915" t="str">
            <v>27.02.2014</v>
          </cell>
          <cell r="L915" t="str">
            <v>187430</v>
          </cell>
          <cell r="M915" t="str">
            <v>д.Иссад</v>
          </cell>
          <cell r="N915" t="str">
            <v>д.Иссад, Лесная ул., 1 А</v>
          </cell>
          <cell r="O915" t="str">
            <v>Аренда</v>
          </cell>
        </row>
        <row r="916">
          <cell r="A916" t="str">
            <v>9810</v>
          </cell>
          <cell r="B916" t="str">
            <v>3850-Пятерочка</v>
          </cell>
          <cell r="C916" t="str">
            <v>3850</v>
          </cell>
          <cell r="D916" t="str">
            <v>X500/13SZ9810</v>
          </cell>
          <cell r="E916" t="str">
            <v>E1007483</v>
          </cell>
          <cell r="F916" t="str">
            <v>ТС Пятерочка</v>
          </cell>
          <cell r="G916" t="str">
            <v>Северо-Запад</v>
          </cell>
          <cell r="H916" t="str">
            <v>Северо-Запад 2</v>
          </cell>
          <cell r="I916" t="str">
            <v>Кластер Северо-Запад 02 ЛО-Гатчина</v>
          </cell>
          <cell r="J916" t="str">
            <v>Ленинградская обл.</v>
          </cell>
          <cell r="K916" t="str">
            <v>31.03.2014</v>
          </cell>
          <cell r="L916" t="str">
            <v>188225</v>
          </cell>
          <cell r="M916" t="str">
            <v>д.Ям-Тесово</v>
          </cell>
          <cell r="N916" t="str">
            <v>д.Ям-Тесово, Центральная ул., 12 С</v>
          </cell>
          <cell r="O916" t="str">
            <v>Аренда</v>
          </cell>
        </row>
        <row r="917">
          <cell r="A917" t="str">
            <v>9812</v>
          </cell>
          <cell r="B917" t="str">
            <v>3942-Пятерочка</v>
          </cell>
          <cell r="C917" t="str">
            <v>3942</v>
          </cell>
          <cell r="D917" t="str">
            <v>X500/13SZ9812</v>
          </cell>
          <cell r="E917" t="str">
            <v>E1007898</v>
          </cell>
          <cell r="F917" t="str">
            <v>ТС Пятерочка</v>
          </cell>
          <cell r="G917" t="str">
            <v>Северо-Запад</v>
          </cell>
          <cell r="H917" t="str">
            <v>Северо-Запад 1</v>
          </cell>
          <cell r="I917" t="str">
            <v>Кластер Северо-Запад 01 ЛО Волхов-Тихвин</v>
          </cell>
          <cell r="J917" t="str">
            <v>Ленинградская обл.</v>
          </cell>
          <cell r="K917" t="str">
            <v>16.03.2015</v>
          </cell>
          <cell r="L917" t="str">
            <v>187742</v>
          </cell>
          <cell r="M917" t="str">
            <v>пгт.Важины</v>
          </cell>
          <cell r="N917" t="str">
            <v>пгт.Важины, Осташева ул, 8 А</v>
          </cell>
          <cell r="O917" t="str">
            <v>Собственность</v>
          </cell>
        </row>
        <row r="918">
          <cell r="A918" t="str">
            <v>9816</v>
          </cell>
          <cell r="B918" t="str">
            <v>3974-Пятерочка</v>
          </cell>
          <cell r="C918" t="str">
            <v>3974</v>
          </cell>
          <cell r="D918" t="str">
            <v>X500/13SZ9816</v>
          </cell>
          <cell r="E918" t="str">
            <v>E1007486</v>
          </cell>
          <cell r="F918" t="str">
            <v>ТС Пятерочка</v>
          </cell>
          <cell r="G918" t="str">
            <v>Северо-Запад</v>
          </cell>
          <cell r="H918" t="str">
            <v>Северо-Запад 2</v>
          </cell>
          <cell r="I918" t="str">
            <v>Кластер Северо-Запад 02 ЛО-Гатчина</v>
          </cell>
          <cell r="J918" t="str">
            <v>Ленинградская обл.</v>
          </cell>
          <cell r="K918" t="str">
            <v>21.05.2014</v>
          </cell>
          <cell r="L918" t="str">
            <v>188414</v>
          </cell>
          <cell r="M918" t="str">
            <v>д.Извара</v>
          </cell>
          <cell r="N918" t="str">
            <v>д.Извара13/1</v>
          </cell>
          <cell r="O918" t="str">
            <v>Аренда</v>
          </cell>
        </row>
        <row r="919">
          <cell r="A919" t="str">
            <v>9817</v>
          </cell>
          <cell r="B919" t="str">
            <v>3758-Пятерочка</v>
          </cell>
          <cell r="C919" t="str">
            <v>3758</v>
          </cell>
          <cell r="D919" t="str">
            <v>X500/13SZ9817</v>
          </cell>
          <cell r="E919" t="str">
            <v>E1008221</v>
          </cell>
          <cell r="F919" t="str">
            <v>ТС Пятерочка</v>
          </cell>
          <cell r="G919" t="str">
            <v>Северо-Запад</v>
          </cell>
          <cell r="H919" t="str">
            <v>Северо-Запад 2</v>
          </cell>
          <cell r="I919" t="str">
            <v>Кластер Северо-Запад 02 ЛО-Гатчина</v>
          </cell>
          <cell r="J919" t="str">
            <v>Ленинградская обл.</v>
          </cell>
          <cell r="K919" t="str">
            <v>19.05.2014</v>
          </cell>
          <cell r="L919" t="str">
            <v>188351</v>
          </cell>
          <cell r="M919" t="str">
            <v>п.Терволово</v>
          </cell>
          <cell r="N919" t="str">
            <v>п.Терволово, Ленинградская ул., 11</v>
          </cell>
          <cell r="O919" t="str">
            <v>Аренда</v>
          </cell>
        </row>
        <row r="920">
          <cell r="A920" t="str">
            <v>9819</v>
          </cell>
          <cell r="B920" t="str">
            <v>3990-Пятерочка</v>
          </cell>
          <cell r="C920" t="str">
            <v>3990</v>
          </cell>
          <cell r="D920" t="str">
            <v>X500/13SZ9819</v>
          </cell>
          <cell r="E920" t="str">
            <v>E1007482</v>
          </cell>
          <cell r="F920" t="str">
            <v>ТС Пятерочка</v>
          </cell>
          <cell r="G920" t="str">
            <v>Северо-Запад</v>
          </cell>
          <cell r="H920" t="str">
            <v>Северо-Запад 1</v>
          </cell>
          <cell r="I920" t="str">
            <v>Кластер Северо-Запад 01 ЛО Волхов-Тихвин</v>
          </cell>
          <cell r="J920" t="str">
            <v>Ленинградская обл.</v>
          </cell>
          <cell r="K920" t="str">
            <v>26.05.2014</v>
          </cell>
          <cell r="L920" t="str">
            <v>187780</v>
          </cell>
          <cell r="M920" t="str">
            <v>г.Подпорожье</v>
          </cell>
          <cell r="N920" t="str">
            <v>г.Подпорожье, Кирова пр-кт, 7</v>
          </cell>
          <cell r="O920" t="str">
            <v>Аренда</v>
          </cell>
        </row>
        <row r="921">
          <cell r="A921" t="str">
            <v>9822</v>
          </cell>
          <cell r="B921" t="str">
            <v>3992-Пятерочка</v>
          </cell>
          <cell r="C921" t="str">
            <v>3992</v>
          </cell>
          <cell r="D921" t="str">
            <v>X500/13SZ9822</v>
          </cell>
          <cell r="E921" t="str">
            <v>E1007489</v>
          </cell>
          <cell r="F921" t="str">
            <v>ТС Пятерочка</v>
          </cell>
          <cell r="G921" t="str">
            <v>Северо-Запад</v>
          </cell>
          <cell r="H921" t="str">
            <v>Северо-Запад 2</v>
          </cell>
          <cell r="I921" t="str">
            <v>Кластер Северо-Запад 09 Тверь-Запад</v>
          </cell>
          <cell r="J921" t="str">
            <v>Тверская обл.</v>
          </cell>
          <cell r="K921" t="str">
            <v>09.06.2014</v>
          </cell>
          <cell r="L921" t="str">
            <v>172770</v>
          </cell>
          <cell r="M921" t="str">
            <v>п.Пено</v>
          </cell>
          <cell r="N921" t="str">
            <v>п.Пено, Первомайская ул., 2</v>
          </cell>
          <cell r="O921" t="str">
            <v>Аренда</v>
          </cell>
        </row>
        <row r="922">
          <cell r="A922" t="str">
            <v>9823</v>
          </cell>
          <cell r="B922" t="str">
            <v>3734-Пятерочка</v>
          </cell>
          <cell r="C922" t="str">
            <v>3734</v>
          </cell>
          <cell r="D922" t="str">
            <v>X500/13SZ9823</v>
          </cell>
          <cell r="E922" t="str">
            <v>E1007485</v>
          </cell>
          <cell r="F922" t="str">
            <v>ТС Пятерочка</v>
          </cell>
          <cell r="G922" t="str">
            <v>Северо-Запад</v>
          </cell>
          <cell r="H922" t="str">
            <v>Северо-Запад 1</v>
          </cell>
          <cell r="I922" t="str">
            <v>Кластер Северо-Запад 01 ЛО Волхов-Тихвин</v>
          </cell>
          <cell r="J922" t="str">
            <v>Ленинградская обл.</v>
          </cell>
          <cell r="K922" t="str">
            <v>09.06.2014</v>
          </cell>
          <cell r="L922" t="str">
            <v>187719</v>
          </cell>
          <cell r="M922" t="str">
            <v>п.Алеховщина</v>
          </cell>
          <cell r="N922" t="str">
            <v>п.Алеховщина, Алеховщинская ул., 18 А</v>
          </cell>
          <cell r="O922" t="str">
            <v>Аренда</v>
          </cell>
        </row>
        <row r="923">
          <cell r="A923" t="str">
            <v>9824</v>
          </cell>
          <cell r="B923" t="str">
            <v>3205-Пятерочка</v>
          </cell>
          <cell r="C923" t="str">
            <v>3205</v>
          </cell>
          <cell r="D923" t="str">
            <v>X500/13SZ9824</v>
          </cell>
          <cell r="E923" t="str">
            <v>E1007575</v>
          </cell>
          <cell r="F923" t="str">
            <v>ТС Пятерочка</v>
          </cell>
          <cell r="G923" t="str">
            <v>Северо-Запад</v>
          </cell>
          <cell r="H923" t="str">
            <v>Северо-Запад 2</v>
          </cell>
          <cell r="I923" t="str">
            <v>Кластер Северо-Запад 04 Новгород</v>
          </cell>
          <cell r="J923" t="str">
            <v>Новгородская обл.</v>
          </cell>
          <cell r="K923" t="str">
            <v>18.06.2014</v>
          </cell>
          <cell r="L923" t="str">
            <v>174580</v>
          </cell>
          <cell r="M923" t="str">
            <v>рп.Хвойная</v>
          </cell>
          <cell r="N923" t="str">
            <v>рп.Хвойная, Васильева ул., 2</v>
          </cell>
          <cell r="O923" t="str">
            <v>Аренда</v>
          </cell>
        </row>
        <row r="924">
          <cell r="A924" t="str">
            <v>9827</v>
          </cell>
          <cell r="B924" t="str">
            <v>3678-Пятерочка</v>
          </cell>
          <cell r="C924" t="str">
            <v>3678</v>
          </cell>
          <cell r="D924" t="str">
            <v>X500/13SZ9827</v>
          </cell>
          <cell r="E924" t="str">
            <v>E1007351</v>
          </cell>
          <cell r="F924" t="str">
            <v>ТС Пятерочка</v>
          </cell>
          <cell r="G924" t="str">
            <v>Северо-Запад</v>
          </cell>
          <cell r="H924" t="str">
            <v>Северо-Запад 1</v>
          </cell>
          <cell r="I924" t="str">
            <v>Кластер Северо-Запад 21 Апатиты</v>
          </cell>
          <cell r="J924" t="str">
            <v>Республика Карелия</v>
          </cell>
          <cell r="K924" t="str">
            <v>28.07.2014</v>
          </cell>
          <cell r="L924" t="str">
            <v>186931</v>
          </cell>
          <cell r="M924" t="str">
            <v>г.Костомукша</v>
          </cell>
          <cell r="N924" t="str">
            <v>г.Костомукша, Строителей ул., 1 к.1</v>
          </cell>
          <cell r="O924" t="str">
            <v>Аренда</v>
          </cell>
        </row>
        <row r="925">
          <cell r="A925" t="str">
            <v>9828</v>
          </cell>
          <cell r="B925" t="str">
            <v>4051-Пятерочка</v>
          </cell>
          <cell r="C925" t="str">
            <v>4051</v>
          </cell>
          <cell r="D925" t="str">
            <v>X500/13SZ9828</v>
          </cell>
          <cell r="E925" t="str">
            <v>E1008604</v>
          </cell>
          <cell r="F925" t="str">
            <v>ТС Пятерочка</v>
          </cell>
          <cell r="G925" t="str">
            <v>Северо-Запад</v>
          </cell>
          <cell r="H925" t="str">
            <v>Северо-Запад 1</v>
          </cell>
          <cell r="I925" t="str">
            <v>Кластер Северо-Запад 01 ЛО Волхов-Тихвин</v>
          </cell>
          <cell r="J925" t="str">
            <v>Ленинградская обл.</v>
          </cell>
          <cell r="K925" t="str">
            <v>20.08.2014</v>
          </cell>
          <cell r="L925" t="str">
            <v>187110</v>
          </cell>
          <cell r="M925" t="str">
            <v>г.Кириши</v>
          </cell>
          <cell r="N925" t="str">
            <v>г.Кириши, Волховская наб., 50 п.9Н,10-Н</v>
          </cell>
          <cell r="O925" t="str">
            <v>Собственность</v>
          </cell>
        </row>
        <row r="926">
          <cell r="A926" t="str">
            <v>9829</v>
          </cell>
          <cell r="B926" t="str">
            <v>283-Пятерочка</v>
          </cell>
          <cell r="C926" t="str">
            <v>283</v>
          </cell>
          <cell r="D926" t="str">
            <v>X500/13SZ9829</v>
          </cell>
          <cell r="E926" t="str">
            <v>13SZI048</v>
          </cell>
          <cell r="F926" t="str">
            <v>ТС Пятерочка</v>
          </cell>
          <cell r="G926" t="str">
            <v>Северо-Запад</v>
          </cell>
          <cell r="H926" t="str">
            <v>Северо-Запад 3</v>
          </cell>
          <cell r="I926" t="str">
            <v>Кластер Северо-Запад 17 ЛО-Сертолово</v>
          </cell>
          <cell r="J926" t="str">
            <v>г. Санкт-Петербург</v>
          </cell>
          <cell r="K926" t="str">
            <v>30.07.2014</v>
          </cell>
          <cell r="L926" t="str">
            <v>194352</v>
          </cell>
          <cell r="M926" t="str">
            <v>г.Санкт-Петербург</v>
          </cell>
          <cell r="N926" t="str">
            <v>г.Санкт-Петербург, Сиреневый б-р, 6</v>
          </cell>
          <cell r="O926" t="str">
            <v>Собственность</v>
          </cell>
        </row>
        <row r="927">
          <cell r="A927" t="str">
            <v>9830</v>
          </cell>
          <cell r="B927" t="str">
            <v>4158-Пятерочка</v>
          </cell>
          <cell r="C927" t="str">
            <v>4158</v>
          </cell>
          <cell r="D927" t="str">
            <v>X500/13SZ9830</v>
          </cell>
          <cell r="E927" t="str">
            <v>E1008219</v>
          </cell>
          <cell r="F927" t="str">
            <v>ТС Пятерочка</v>
          </cell>
          <cell r="G927" t="str">
            <v>Северо-Запад</v>
          </cell>
          <cell r="H927" t="str">
            <v>Северо-Запад 1</v>
          </cell>
          <cell r="I927" t="str">
            <v>Кластер Северо-Запад 01 ЛО Волхов-Тихвин</v>
          </cell>
          <cell r="J927" t="str">
            <v>Ленинградская обл.</v>
          </cell>
          <cell r="K927" t="str">
            <v>18.08.2014</v>
          </cell>
          <cell r="L927" t="str">
            <v>187701</v>
          </cell>
          <cell r="M927" t="str">
            <v>г.Лодейное поле</v>
          </cell>
          <cell r="N927" t="str">
            <v>г.Лодейное поле, Октябрьский пр-кт, 34</v>
          </cell>
          <cell r="O927" t="str">
            <v>Аренда</v>
          </cell>
        </row>
        <row r="928">
          <cell r="A928" t="str">
            <v>9831</v>
          </cell>
          <cell r="B928" t="str">
            <v>3122-Пятерочка</v>
          </cell>
          <cell r="C928" t="str">
            <v>3122</v>
          </cell>
          <cell r="D928" t="str">
            <v>X500/13SZ9831</v>
          </cell>
          <cell r="E928" t="str">
            <v>E1006429</v>
          </cell>
          <cell r="F928" t="str">
            <v>ТС Пятерочка</v>
          </cell>
          <cell r="G928" t="str">
            <v>Северо-Запад</v>
          </cell>
          <cell r="H928" t="str">
            <v>Северо-Запад 1</v>
          </cell>
          <cell r="I928" t="str">
            <v>Кластер Северо-Запад 12 СПБ-ЛО-Всеволожс</v>
          </cell>
          <cell r="J928" t="str">
            <v>Ленинградская обл.</v>
          </cell>
          <cell r="K928" t="str">
            <v>03.10.2014</v>
          </cell>
          <cell r="L928" t="str">
            <v>188668</v>
          </cell>
          <cell r="M928" t="str">
            <v>д.Лесколово</v>
          </cell>
          <cell r="N928" t="str">
            <v>д.Лесколово, Зеленая ул., 42</v>
          </cell>
          <cell r="O928" t="str">
            <v>Собственность</v>
          </cell>
        </row>
        <row r="929">
          <cell r="A929" t="str">
            <v>9833</v>
          </cell>
          <cell r="B929" t="str">
            <v>4133-Пятерочка</v>
          </cell>
          <cell r="C929" t="str">
            <v>4133</v>
          </cell>
          <cell r="D929" t="str">
            <v>X500/13SZ9833</v>
          </cell>
          <cell r="E929" t="str">
            <v>E1008222</v>
          </cell>
          <cell r="F929" t="str">
            <v>ТС Пятерочка</v>
          </cell>
          <cell r="G929" t="str">
            <v>Северо-Запад</v>
          </cell>
          <cell r="H929" t="str">
            <v>Северо-Запад 2</v>
          </cell>
          <cell r="I929" t="str">
            <v>Кластер Северо-Запад 02 ЛО-Гатчина</v>
          </cell>
          <cell r="J929" t="str">
            <v>Ленинградская обл.</v>
          </cell>
          <cell r="K929" t="str">
            <v>04.09.2014</v>
          </cell>
          <cell r="L929" t="str">
            <v>188572</v>
          </cell>
          <cell r="M929" t="str">
            <v>д.Выскатка</v>
          </cell>
          <cell r="N929" t="str">
            <v>д.Выскатка, Садовая ул., 5</v>
          </cell>
          <cell r="O929" t="str">
            <v>Аренда</v>
          </cell>
        </row>
        <row r="930">
          <cell r="A930" t="str">
            <v>9834</v>
          </cell>
          <cell r="B930" t="str">
            <v>4317-Пятерочка</v>
          </cell>
          <cell r="C930" t="str">
            <v>4317</v>
          </cell>
          <cell r="D930" t="str">
            <v>X500/13SZ9834</v>
          </cell>
          <cell r="E930" t="str">
            <v>E1008573</v>
          </cell>
          <cell r="F930" t="str">
            <v>ТС Пятерочка</v>
          </cell>
          <cell r="G930" t="str">
            <v>Северо-Запад</v>
          </cell>
          <cell r="H930" t="str">
            <v>Северо-Запад 3</v>
          </cell>
          <cell r="I930" t="str">
            <v>Кластер Северо-Запад 19 СПБ-Охта</v>
          </cell>
          <cell r="J930" t="str">
            <v>г. Санкт-Петербург</v>
          </cell>
          <cell r="K930" t="str">
            <v>29.10.2014</v>
          </cell>
          <cell r="L930" t="str">
            <v>195265</v>
          </cell>
          <cell r="M930" t="str">
            <v>г.Санкт-Петербург</v>
          </cell>
          <cell r="N930" t="str">
            <v>г.Санкт-Петербург, Гражданский пр-кт, 13, к.1 лит.А</v>
          </cell>
          <cell r="O930" t="str">
            <v>Аренда</v>
          </cell>
        </row>
        <row r="931">
          <cell r="A931" t="str">
            <v>9835</v>
          </cell>
          <cell r="B931" t="str">
            <v>4319-Пятерочка</v>
          </cell>
          <cell r="C931" t="str">
            <v>4319</v>
          </cell>
          <cell r="D931" t="str">
            <v>X500/13SZ9835</v>
          </cell>
          <cell r="E931" t="str">
            <v>E1008574</v>
          </cell>
          <cell r="F931" t="str">
            <v>ТС Пятерочка</v>
          </cell>
          <cell r="G931" t="str">
            <v>Северо-Запад</v>
          </cell>
          <cell r="H931" t="str">
            <v>Северо-Запад 1</v>
          </cell>
          <cell r="I931" t="str">
            <v>Кластер Северо-Запад 12 СПБ-ЛО-Всеволожс</v>
          </cell>
          <cell r="J931" t="str">
            <v>Ленинградская обл.</v>
          </cell>
          <cell r="K931" t="str">
            <v>04.10.2014</v>
          </cell>
          <cell r="L931" t="str">
            <v>188643</v>
          </cell>
          <cell r="M931" t="str">
            <v>г.Всеволожск</v>
          </cell>
          <cell r="N931" t="str">
            <v>г.Всеволожск, Александровская ул., 74 А</v>
          </cell>
          <cell r="O931" t="str">
            <v>Аренда</v>
          </cell>
        </row>
        <row r="932">
          <cell r="A932" t="str">
            <v>9837</v>
          </cell>
          <cell r="B932" t="str">
            <v>4285-Пятерочка</v>
          </cell>
          <cell r="C932" t="str">
            <v>4285</v>
          </cell>
          <cell r="D932" t="str">
            <v>X500/13SZ9837</v>
          </cell>
          <cell r="E932" t="str">
            <v>E1008566</v>
          </cell>
          <cell r="F932" t="str">
            <v>ТС Пятерочка</v>
          </cell>
          <cell r="G932" t="str">
            <v>Северо-Запад</v>
          </cell>
          <cell r="H932" t="str">
            <v>Северо-Запад 2</v>
          </cell>
          <cell r="I932" t="str">
            <v>Кластер Северо-Запад 02 ЛО-Гатчина</v>
          </cell>
          <cell r="J932" t="str">
            <v>Ленинградская обл.</v>
          </cell>
          <cell r="K932" t="str">
            <v>06.11.2014</v>
          </cell>
          <cell r="L932" t="str">
            <v>188565</v>
          </cell>
          <cell r="M932" t="str">
            <v>г.Сланцы</v>
          </cell>
          <cell r="N932" t="str">
            <v>г.Сланцы, Кирова ул., 16</v>
          </cell>
          <cell r="O932" t="str">
            <v>Аренда</v>
          </cell>
        </row>
        <row r="933">
          <cell r="A933" t="str">
            <v>9838</v>
          </cell>
          <cell r="B933" t="str">
            <v>4280-Пятерочка</v>
          </cell>
          <cell r="C933" t="str">
            <v>4280</v>
          </cell>
          <cell r="D933" t="str">
            <v>X500/13SZ9838</v>
          </cell>
          <cell r="E933" t="str">
            <v>E1008232</v>
          </cell>
          <cell r="F933" t="str">
            <v>ТС Пятерочка</v>
          </cell>
          <cell r="G933" t="str">
            <v>Северо-Запад</v>
          </cell>
          <cell r="H933" t="str">
            <v>Северо-Запад 2</v>
          </cell>
          <cell r="I933" t="str">
            <v>Кластер Северо-Запад 06 Великие Луки</v>
          </cell>
          <cell r="J933" t="str">
            <v>Новгородская обл.</v>
          </cell>
          <cell r="K933" t="str">
            <v>30.09.2014</v>
          </cell>
          <cell r="L933" t="str">
            <v>175411</v>
          </cell>
          <cell r="M933" t="str">
            <v>с.Яжелбицы</v>
          </cell>
          <cell r="N933" t="str">
            <v>с.Яжелбицы, Усадьба ул., 34</v>
          </cell>
          <cell r="O933" t="str">
            <v>Аренда</v>
          </cell>
        </row>
        <row r="934">
          <cell r="A934" t="str">
            <v>9839</v>
          </cell>
          <cell r="B934" t="str">
            <v>4050-Пятерочка</v>
          </cell>
          <cell r="C934" t="str">
            <v>4050</v>
          </cell>
          <cell r="D934" t="str">
            <v>X500/13SZ9839</v>
          </cell>
          <cell r="E934" t="str">
            <v>E1008578</v>
          </cell>
          <cell r="F934" t="str">
            <v>ТС Пятерочка</v>
          </cell>
          <cell r="G934" t="str">
            <v>Северо-Запад</v>
          </cell>
          <cell r="H934" t="str">
            <v>Северо-Запад 1</v>
          </cell>
          <cell r="I934" t="str">
            <v>Кластер Северо-Запад 01 ЛО Волхов-Тихвин</v>
          </cell>
          <cell r="J934" t="str">
            <v>Ленинградская обл.</v>
          </cell>
          <cell r="K934" t="str">
            <v>31.10.2014</v>
          </cell>
          <cell r="L934" t="str">
            <v>187406</v>
          </cell>
          <cell r="M934" t="str">
            <v>г.Волхов</v>
          </cell>
          <cell r="N934" t="str">
            <v>г.Волхов, Торфяная ул., 2 А</v>
          </cell>
          <cell r="O934" t="str">
            <v>Аренда</v>
          </cell>
        </row>
        <row r="935">
          <cell r="A935" t="str">
            <v>9840</v>
          </cell>
          <cell r="B935" t="str">
            <v>4374-Пятерочка</v>
          </cell>
          <cell r="C935" t="str">
            <v>4374</v>
          </cell>
          <cell r="D935" t="str">
            <v>X500/13SZ9840</v>
          </cell>
          <cell r="E935" t="str">
            <v>E1008567</v>
          </cell>
          <cell r="F935" t="str">
            <v>ТС Пятерочка</v>
          </cell>
          <cell r="G935" t="str">
            <v>Северо-Запад</v>
          </cell>
          <cell r="H935" t="str">
            <v>Северо-Запад 2</v>
          </cell>
          <cell r="I935" t="str">
            <v>Кластер Северо-Запад 02 ЛО-Гатчина</v>
          </cell>
          <cell r="J935" t="str">
            <v>Ленинградская обл.</v>
          </cell>
          <cell r="K935" t="str">
            <v>30.09.2014</v>
          </cell>
          <cell r="L935" t="str">
            <v>188304</v>
          </cell>
          <cell r="M935" t="str">
            <v>г.Гатчина</v>
          </cell>
          <cell r="N935" t="str">
            <v>г.Гатчина, Леонова ул., 3</v>
          </cell>
          <cell r="O935" t="str">
            <v>Аренда</v>
          </cell>
        </row>
        <row r="936">
          <cell r="A936" t="str">
            <v>9842</v>
          </cell>
          <cell r="B936" t="str">
            <v>4169-Пятерочка</v>
          </cell>
          <cell r="C936" t="str">
            <v>4169</v>
          </cell>
          <cell r="D936" t="str">
            <v>X500/13SZ9842</v>
          </cell>
          <cell r="E936" t="str">
            <v>E1008121</v>
          </cell>
          <cell r="F936" t="str">
            <v>ТС Пятерочка</v>
          </cell>
          <cell r="G936" t="str">
            <v>Северо-Запад</v>
          </cell>
          <cell r="H936" t="str">
            <v>Северо-Запад 3</v>
          </cell>
          <cell r="I936" t="str">
            <v>Кластер Северо-Запад 13 СПБ Юго-Запад</v>
          </cell>
          <cell r="J936" t="str">
            <v>г. Санкт-Петербург</v>
          </cell>
          <cell r="K936" t="str">
            <v>11.12.2014</v>
          </cell>
          <cell r="L936" t="str">
            <v>196233</v>
          </cell>
          <cell r="M936" t="str">
            <v>г.Санкт-Петербург</v>
          </cell>
          <cell r="N936" t="str">
            <v>г.Санкт-Петербург, Типанова ул., 34 к.1</v>
          </cell>
          <cell r="O936" t="str">
            <v>Аренда</v>
          </cell>
        </row>
        <row r="937">
          <cell r="A937" t="str">
            <v>9845</v>
          </cell>
          <cell r="B937" t="str">
            <v>4408-Пятерочка</v>
          </cell>
          <cell r="C937" t="str">
            <v>4408</v>
          </cell>
          <cell r="D937" t="str">
            <v>X500/13SZ9845</v>
          </cell>
          <cell r="E937" t="str">
            <v>E1008220</v>
          </cell>
          <cell r="F937" t="str">
            <v>ТС Пятерочка</v>
          </cell>
          <cell r="G937" t="str">
            <v>Северо-Запад</v>
          </cell>
          <cell r="H937" t="str">
            <v>Северо-Запад 1</v>
          </cell>
          <cell r="I937" t="str">
            <v>Кластер Северо-Запад 01 ЛО Волхов-Тихвин</v>
          </cell>
          <cell r="J937" t="str">
            <v>Ленинградская обл.</v>
          </cell>
          <cell r="K937" t="str">
            <v>30.09.2014</v>
          </cell>
          <cell r="L937" t="str">
            <v>187780</v>
          </cell>
          <cell r="M937" t="str">
            <v>г.Подпорожье</v>
          </cell>
          <cell r="N937" t="str">
            <v>г.Подпорожье, Волховская ул., 30</v>
          </cell>
          <cell r="O937" t="str">
            <v>Аренда</v>
          </cell>
        </row>
        <row r="938">
          <cell r="A938" t="str">
            <v>9848</v>
          </cell>
          <cell r="B938" t="str">
            <v>4331-Пятерочка</v>
          </cell>
          <cell r="C938" t="str">
            <v>4331</v>
          </cell>
          <cell r="D938" t="str">
            <v>X500/13SZ9848</v>
          </cell>
          <cell r="E938" t="str">
            <v>E1008565</v>
          </cell>
          <cell r="F938" t="str">
            <v>ТС Пятерочка</v>
          </cell>
          <cell r="G938" t="str">
            <v>Северо-Запад</v>
          </cell>
          <cell r="H938" t="str">
            <v>Северо-Запад 1</v>
          </cell>
          <cell r="I938" t="str">
            <v>Кластер Северо-Запад 01 ЛО Волхов-Тихвин</v>
          </cell>
          <cell r="J938" t="str">
            <v>Ленинградская обл.</v>
          </cell>
          <cell r="K938" t="str">
            <v>02.11.2014</v>
          </cell>
          <cell r="L938" t="str">
            <v>187700</v>
          </cell>
          <cell r="M938" t="str">
            <v>г.Лодейное поле</v>
          </cell>
          <cell r="N938" t="str">
            <v>г.Лодейное поле, в/часть 23438, в/городок №3, 91</v>
          </cell>
          <cell r="O938" t="str">
            <v>Аренда</v>
          </cell>
        </row>
        <row r="939">
          <cell r="A939" t="str">
            <v>9849</v>
          </cell>
          <cell r="B939" t="str">
            <v>3960-Пятерочка</v>
          </cell>
          <cell r="C939" t="str">
            <v>3960</v>
          </cell>
          <cell r="D939" t="str">
            <v>X500/13SZ9849</v>
          </cell>
          <cell r="E939" t="str">
            <v>E1007350</v>
          </cell>
          <cell r="F939" t="str">
            <v>ТС Пятерочка</v>
          </cell>
          <cell r="G939" t="str">
            <v>Северо-Запад</v>
          </cell>
          <cell r="H939" t="str">
            <v>Северо-Запад 1</v>
          </cell>
          <cell r="I939" t="str">
            <v>Кластер Северо-Запад 16 Карелия</v>
          </cell>
          <cell r="J939" t="str">
            <v>Республика Карелия</v>
          </cell>
          <cell r="K939" t="str">
            <v>18.12.2014</v>
          </cell>
          <cell r="L939" t="str">
            <v>185033</v>
          </cell>
          <cell r="M939" t="str">
            <v>г.Петрозаводск</v>
          </cell>
          <cell r="N939" t="str">
            <v>г.Петрозаводск, Антонова ул, 7А</v>
          </cell>
          <cell r="O939" t="str">
            <v>Собственность</v>
          </cell>
        </row>
        <row r="940">
          <cell r="A940" t="str">
            <v>D251</v>
          </cell>
          <cell r="B940" t="str">
            <v>10321-Пятерочка</v>
          </cell>
          <cell r="C940" t="str">
            <v>10321</v>
          </cell>
          <cell r="D940" t="str">
            <v>X500/13SZD251</v>
          </cell>
          <cell r="E940" t="str">
            <v>E1014535</v>
          </cell>
          <cell r="F940" t="str">
            <v>ТС Пятерочка</v>
          </cell>
          <cell r="G940" t="str">
            <v>Северо-Запад</v>
          </cell>
          <cell r="H940" t="str">
            <v>Северо-Запад 1</v>
          </cell>
          <cell r="I940" t="str">
            <v>Кластер Северо-Запад 15 Мурманск</v>
          </cell>
          <cell r="J940" t="str">
            <v>Мурманская обл.</v>
          </cell>
          <cell r="K940" t="str">
            <v>12.10.2018</v>
          </cell>
          <cell r="L940" t="str">
            <v>184606</v>
          </cell>
          <cell r="M940" t="str">
            <v>г.Североморск</v>
          </cell>
          <cell r="N940" t="str">
            <v>г.Североморск, Адмирала Сизова ул, 2</v>
          </cell>
          <cell r="O940" t="str">
            <v>Обратный франчайзинг</v>
          </cell>
        </row>
        <row r="941">
          <cell r="A941" t="str">
            <v>D255</v>
          </cell>
          <cell r="B941" t="str">
            <v>10347-Пятерочка</v>
          </cell>
          <cell r="C941" t="str">
            <v>10347</v>
          </cell>
          <cell r="D941" t="str">
            <v>X500/13SZD255</v>
          </cell>
          <cell r="E941" t="str">
            <v>E1014538</v>
          </cell>
          <cell r="F941" t="str">
            <v>ТС Пятерочка</v>
          </cell>
          <cell r="G941" t="str">
            <v>Северо-Запад</v>
          </cell>
          <cell r="H941" t="str">
            <v>Северо-Запад 1</v>
          </cell>
          <cell r="I941" t="str">
            <v>Кластер Северо-Запад 21 Апатиты</v>
          </cell>
          <cell r="J941" t="str">
            <v>Мурманская обл.</v>
          </cell>
          <cell r="K941" t="str">
            <v>26.04.2018</v>
          </cell>
          <cell r="L941" t="str">
            <v>184532</v>
          </cell>
          <cell r="M941" t="str">
            <v>г.Оленегорск-2</v>
          </cell>
          <cell r="N941" t="str">
            <v>г.Оленегорск-2, ТБО</v>
          </cell>
          <cell r="O941" t="str">
            <v>Обратный франчайзинг</v>
          </cell>
        </row>
        <row r="942">
          <cell r="A942" t="str">
            <v>D256</v>
          </cell>
          <cell r="B942" t="str">
            <v>10349-Пятерочка</v>
          </cell>
          <cell r="C942" t="str">
            <v>10349</v>
          </cell>
          <cell r="D942" t="str">
            <v>X500/13SZD256</v>
          </cell>
          <cell r="E942" t="str">
            <v>E1014531</v>
          </cell>
          <cell r="F942" t="str">
            <v>ТС Пятерочка</v>
          </cell>
          <cell r="G942" t="str">
            <v>Северо-Запад</v>
          </cell>
          <cell r="H942" t="str">
            <v>Северо-Запад 1</v>
          </cell>
          <cell r="I942" t="str">
            <v>Кластер Северо-Запад 21 Апатиты</v>
          </cell>
          <cell r="J942" t="str">
            <v>Мурманская обл.</v>
          </cell>
          <cell r="K942" t="str">
            <v>17.12.2017</v>
          </cell>
          <cell r="L942" t="str">
            <v>184060</v>
          </cell>
          <cell r="M942" t="str">
            <v>с.Алакуртти</v>
          </cell>
          <cell r="N942" t="str">
            <v>с.Алакуртти, Содружества ул, 22</v>
          </cell>
          <cell r="O942" t="str">
            <v>Обратный франчайзинг</v>
          </cell>
        </row>
        <row r="943">
          <cell r="A943" t="str">
            <v>D281</v>
          </cell>
          <cell r="B943" t="str">
            <v>15849-Пятерочка</v>
          </cell>
          <cell r="C943" t="str">
            <v>15849</v>
          </cell>
          <cell r="D943" t="str">
            <v>X500/13SZD281</v>
          </cell>
          <cell r="E943" t="str">
            <v>E1027284</v>
          </cell>
          <cell r="F943" t="str">
            <v>ТС Пятерочка</v>
          </cell>
          <cell r="G943" t="str">
            <v>Северо-Запад</v>
          </cell>
          <cell r="H943" t="str">
            <v>Северо-Запад 1</v>
          </cell>
          <cell r="I943" t="str">
            <v>Кластер Северо-Запад 15 Мурманск</v>
          </cell>
          <cell r="J943" t="str">
            <v>Мурманская обл.</v>
          </cell>
          <cell r="K943" t="str">
            <v>05.02.2019</v>
          </cell>
          <cell r="L943" t="str">
            <v>184410</v>
          </cell>
          <cell r="M943" t="str">
            <v>пгт.Печенга</v>
          </cell>
          <cell r="N943" t="str">
            <v>пгт.Печенга, Стадионная ул, 7А</v>
          </cell>
          <cell r="O943" t="str">
            <v>Обратный франчайзинг</v>
          </cell>
        </row>
        <row r="944">
          <cell r="A944" t="str">
            <v>D283</v>
          </cell>
          <cell r="B944" t="str">
            <v>16547-Пятерочка</v>
          </cell>
          <cell r="C944" t="str">
            <v>16547</v>
          </cell>
          <cell r="D944" t="str">
            <v>X500/13SZD283</v>
          </cell>
          <cell r="E944" t="str">
            <v>E1029835</v>
          </cell>
          <cell r="F944" t="str">
            <v>ТС Пятерочка</v>
          </cell>
          <cell r="G944" t="str">
            <v>Северо-Запад</v>
          </cell>
          <cell r="H944" t="str">
            <v>Северо-Запад 3</v>
          </cell>
          <cell r="I944" t="str">
            <v>Кластер Северо-Запад 17 ЛО-Сертолово</v>
          </cell>
          <cell r="J944" t="str">
            <v>Ленинградская обл.</v>
          </cell>
          <cell r="K944" t="str">
            <v>19.12.2018</v>
          </cell>
          <cell r="L944" t="str">
            <v>188651</v>
          </cell>
          <cell r="M944" t="str">
            <v>г.Сертолово</v>
          </cell>
          <cell r="N944" t="str">
            <v>г.Сертолово, Черная речка мкр, 29А</v>
          </cell>
          <cell r="O944" t="str">
            <v>Обратный франчайзинг</v>
          </cell>
        </row>
        <row r="945">
          <cell r="A945" t="str">
            <v>D306</v>
          </cell>
          <cell r="B945" t="str">
            <v>18002-Пятерочка</v>
          </cell>
          <cell r="C945" t="str">
            <v>18002</v>
          </cell>
          <cell r="D945" t="str">
            <v>X500/13SZD306</v>
          </cell>
          <cell r="E945" t="str">
            <v>E1031881</v>
          </cell>
          <cell r="F945" t="str">
            <v>ТС Пятерочка</v>
          </cell>
          <cell r="G945" t="str">
            <v>Северо-Запад</v>
          </cell>
          <cell r="H945" t="str">
            <v>Северо-Запад 1</v>
          </cell>
          <cell r="I945" t="str">
            <v>Кластер Северо-Запад 15 Мурманск</v>
          </cell>
          <cell r="J945" t="str">
            <v>Мурманская обл.</v>
          </cell>
          <cell r="K945" t="str">
            <v>27.11.2020</v>
          </cell>
          <cell r="L945" t="str">
            <v>184411</v>
          </cell>
          <cell r="M945" t="str">
            <v>п.Спутник</v>
          </cell>
          <cell r="N945" t="str">
            <v>п.Спутник16</v>
          </cell>
          <cell r="O945" t="str">
            <v>Обратный франчайзинг</v>
          </cell>
        </row>
        <row r="946">
          <cell r="A946" t="str">
            <v>D320</v>
          </cell>
          <cell r="B946" t="str">
            <v>18711-Пятерочка</v>
          </cell>
          <cell r="C946" t="str">
            <v>18711</v>
          </cell>
          <cell r="D946" t="str">
            <v>X500/13SZD320</v>
          </cell>
          <cell r="E946" t="str">
            <v>E1033193</v>
          </cell>
          <cell r="F946" t="str">
            <v>ТС Пятерочка</v>
          </cell>
          <cell r="G946" t="str">
            <v>Северо-Запад</v>
          </cell>
          <cell r="H946" t="str">
            <v>Северо-Запад 3</v>
          </cell>
          <cell r="I946" t="str">
            <v>Кластер Северо-Запад 17 ЛО-Сертолово</v>
          </cell>
          <cell r="J946" t="str">
            <v>Ленинградская обл.</v>
          </cell>
          <cell r="K946" t="str">
            <v>03.12.2019</v>
          </cell>
          <cell r="L946" t="str">
            <v>188650</v>
          </cell>
          <cell r="M946" t="str">
            <v>г.Сертолово</v>
          </cell>
          <cell r="N946" t="str">
            <v>г.Сертолово, Ларина ул, 2А</v>
          </cell>
          <cell r="O946" t="str">
            <v>Обратный франчайзинг</v>
          </cell>
        </row>
        <row r="947">
          <cell r="A947" t="str">
            <v>D329</v>
          </cell>
          <cell r="B947" t="str">
            <v>18285-Пятерочка</v>
          </cell>
          <cell r="C947" t="str">
            <v>18285</v>
          </cell>
          <cell r="D947" t="str">
            <v>X500/13SZD329</v>
          </cell>
          <cell r="E947" t="str">
            <v>E1033505</v>
          </cell>
          <cell r="F947" t="str">
            <v>ТС Пятерочка</v>
          </cell>
          <cell r="G947" t="str">
            <v>Северо-Запад</v>
          </cell>
          <cell r="H947" t="str">
            <v>Северо-Запад 2</v>
          </cell>
          <cell r="I947" t="str">
            <v>Кластер Северо-Запад 03 Псков</v>
          </cell>
          <cell r="J947" t="str">
            <v>Псковская обл.</v>
          </cell>
          <cell r="K947" t="str">
            <v>24.12.2019</v>
          </cell>
          <cell r="L947" t="str">
            <v>181111</v>
          </cell>
          <cell r="M947" t="str">
            <v>м.Владимирский Лагерь</v>
          </cell>
          <cell r="N947" t="str">
            <v>м.Владимирский Лагерь123</v>
          </cell>
          <cell r="O947" t="str">
            <v>Обратный франчайзинг</v>
          </cell>
        </row>
        <row r="948">
          <cell r="A948" t="str">
            <v>D360</v>
          </cell>
          <cell r="B948" t="str">
            <v>20029-Пятерочка</v>
          </cell>
          <cell r="C948" t="str">
            <v>20029</v>
          </cell>
          <cell r="D948" t="str">
            <v>X500/13CTD360</v>
          </cell>
          <cell r="E948" t="str">
            <v>E1039705</v>
          </cell>
          <cell r="F948" t="str">
            <v>ТС Пятерочка</v>
          </cell>
          <cell r="G948" t="str">
            <v>Северо-Запад</v>
          </cell>
          <cell r="H948" t="str">
            <v>Северо-Запад 2</v>
          </cell>
          <cell r="I948" t="str">
            <v>Кластер Северо-Запад 08 Тверь-Восток</v>
          </cell>
          <cell r="J948" t="str">
            <v>Тверская обл.</v>
          </cell>
          <cell r="K948" t="str">
            <v>08.09.2020</v>
          </cell>
          <cell r="L948" t="str">
            <v>171551</v>
          </cell>
          <cell r="M948" t="str">
            <v>с/п Нерльское, д.Поречье</v>
          </cell>
          <cell r="N948" t="str">
            <v>с/п Нерльское, д.Поречье38</v>
          </cell>
          <cell r="O948" t="str">
            <v>Обратный франчайзинг</v>
          </cell>
        </row>
        <row r="949">
          <cell r="A949" t="str">
            <v>D366</v>
          </cell>
          <cell r="B949" t="str">
            <v>20215-Пятерочка</v>
          </cell>
          <cell r="C949" t="str">
            <v>20215</v>
          </cell>
          <cell r="D949" t="str">
            <v>X500/13SZD366</v>
          </cell>
          <cell r="E949" t="str">
            <v>E1041013</v>
          </cell>
          <cell r="F949" t="str">
            <v>ТС Пятерочка</v>
          </cell>
          <cell r="G949" t="str">
            <v>Северо-Запад</v>
          </cell>
          <cell r="H949" t="str">
            <v>Северо-Запад 1</v>
          </cell>
          <cell r="I949" t="str">
            <v>Кластер Северо-Запад 20 Калининград</v>
          </cell>
          <cell r="J949" t="str">
            <v>Калининградская обл.</v>
          </cell>
          <cell r="K949" t="str">
            <v>27.11.2020</v>
          </cell>
          <cell r="L949" t="str">
            <v>238750</v>
          </cell>
          <cell r="M949" t="str">
            <v>г.Советск</v>
          </cell>
          <cell r="N949" t="str">
            <v>г.Советск, Победы ул, 46 п.II</v>
          </cell>
          <cell r="O949" t="str">
            <v>Обратный франчайзинг</v>
          </cell>
        </row>
        <row r="950">
          <cell r="A950" t="str">
            <v>D367</v>
          </cell>
          <cell r="B950" t="str">
            <v>20328-Пятерочка</v>
          </cell>
          <cell r="C950" t="str">
            <v>20328</v>
          </cell>
          <cell r="D950" t="str">
            <v>X500/13SZD367</v>
          </cell>
          <cell r="E950" t="str">
            <v>E1042105</v>
          </cell>
          <cell r="F950" t="str">
            <v>ТС Пятерочка</v>
          </cell>
          <cell r="G950" t="str">
            <v>Северо-Запад</v>
          </cell>
          <cell r="H950" t="str">
            <v>Северо-Запад 1</v>
          </cell>
          <cell r="I950" t="str">
            <v>Кластер Северо-Запад 20 Калининград</v>
          </cell>
          <cell r="J950" t="str">
            <v>Калининградская обл.</v>
          </cell>
          <cell r="K950" t="str">
            <v>18.12.2020</v>
          </cell>
          <cell r="L950" t="str">
            <v>236003</v>
          </cell>
          <cell r="M950" t="str">
            <v>г.Калининград</v>
          </cell>
          <cell r="N950" t="str">
            <v>г.Калининград, Московский пр-кт, 171А</v>
          </cell>
          <cell r="O950" t="str">
            <v>Обратный франчайзинг</v>
          </cell>
        </row>
        <row r="951">
          <cell r="A951" t="str">
            <v>D368</v>
          </cell>
          <cell r="B951" t="str">
            <v>20252-Пятерочка</v>
          </cell>
          <cell r="C951" t="str">
            <v>20252</v>
          </cell>
          <cell r="D951" t="str">
            <v>X500/13SZD368</v>
          </cell>
          <cell r="E951" t="str">
            <v>E1041012</v>
          </cell>
          <cell r="F951" t="str">
            <v>ТС Пятерочка</v>
          </cell>
          <cell r="G951" t="str">
            <v>Северо-Запад</v>
          </cell>
          <cell r="H951" t="str">
            <v>Северо-Запад 1</v>
          </cell>
          <cell r="I951" t="str">
            <v>Кластер Северо-Запад 20 Калининград</v>
          </cell>
          <cell r="J951" t="str">
            <v>Калининградская обл.</v>
          </cell>
          <cell r="K951" t="str">
            <v>05.12.2020</v>
          </cell>
          <cell r="L951" t="str">
            <v>236023</v>
          </cell>
          <cell r="M951" t="str">
            <v>г.Калининград</v>
          </cell>
          <cell r="N951" t="str">
            <v>г.Калининград, Советский пр-кт, 159</v>
          </cell>
          <cell r="O951" t="str">
            <v>Обратный франчайзинг</v>
          </cell>
        </row>
        <row r="952">
          <cell r="A952" t="str">
            <v>D369</v>
          </cell>
          <cell r="B952" t="str">
            <v>20385-Пятерочка</v>
          </cell>
          <cell r="C952" t="str">
            <v>20385</v>
          </cell>
          <cell r="D952" t="str">
            <v>X500/13SZD369</v>
          </cell>
          <cell r="E952" t="str">
            <v>E1042533</v>
          </cell>
          <cell r="F952" t="str">
            <v>ТС Пятерочка</v>
          </cell>
          <cell r="G952" t="str">
            <v>Северо-Запад</v>
          </cell>
          <cell r="H952" t="str">
            <v>Северо-Запад 1</v>
          </cell>
          <cell r="I952" t="str">
            <v>Кластер Северо-Запад 20 Калининград</v>
          </cell>
          <cell r="J952" t="str">
            <v>Калининградская обл.</v>
          </cell>
          <cell r="K952" t="str">
            <v>11.12.2020</v>
          </cell>
          <cell r="L952" t="str">
            <v>236029</v>
          </cell>
          <cell r="M952" t="str">
            <v>г.Калининград</v>
          </cell>
          <cell r="N952" t="str">
            <v>г.Калининград, Профессора Баранова ул, Горького ул, 30/2</v>
          </cell>
          <cell r="O952" t="str">
            <v>Обратный франчайзинг</v>
          </cell>
        </row>
        <row r="953">
          <cell r="A953" t="str">
            <v>D370</v>
          </cell>
          <cell r="B953" t="str">
            <v>20310-Пятерочка</v>
          </cell>
          <cell r="C953" t="str">
            <v>20310</v>
          </cell>
          <cell r="D953" t="str">
            <v>X500/13SZD370</v>
          </cell>
          <cell r="E953" t="str">
            <v>E1042104</v>
          </cell>
          <cell r="F953" t="str">
            <v>ТС Пятерочка</v>
          </cell>
          <cell r="G953" t="str">
            <v>Северо-Запад</v>
          </cell>
          <cell r="H953" t="str">
            <v>Северо-Запад 1</v>
          </cell>
          <cell r="I953" t="str">
            <v>Кластер Северо-Запад 20 Калининград</v>
          </cell>
          <cell r="J953" t="str">
            <v>Калининградская обл.</v>
          </cell>
          <cell r="K953" t="str">
            <v>04.12.2020</v>
          </cell>
          <cell r="L953" t="str">
            <v>238750</v>
          </cell>
          <cell r="M953" t="str">
            <v>г.Советск</v>
          </cell>
          <cell r="N953" t="str">
            <v>г.Советск, Искры ул, 1</v>
          </cell>
          <cell r="O953" t="str">
            <v>Обратный франчайзинг</v>
          </cell>
        </row>
        <row r="954">
          <cell r="A954" t="str">
            <v>D379</v>
          </cell>
          <cell r="B954" t="str">
            <v>20837-Пятерочка</v>
          </cell>
          <cell r="C954" t="str">
            <v>20837</v>
          </cell>
          <cell r="D954" t="str">
            <v>X500/13SZD379</v>
          </cell>
          <cell r="E954" t="str">
            <v>E1044018</v>
          </cell>
          <cell r="F954" t="str">
            <v>ТС Пятерочка</v>
          </cell>
          <cell r="G954" t="str">
            <v>Северо-Запад</v>
          </cell>
          <cell r="H954" t="str">
            <v>Северо-Запад 1</v>
          </cell>
          <cell r="I954" t="str">
            <v>Кластер Северо-Запад 15 Мурманск</v>
          </cell>
          <cell r="J954" t="str">
            <v>Мурманская обл.</v>
          </cell>
          <cell r="K954" t="str">
            <v>05.03.2021</v>
          </cell>
          <cell r="L954" t="str">
            <v>184670</v>
          </cell>
          <cell r="M954" t="str">
            <v>го.ЗАТО Александровск,г.Гаджиево</v>
          </cell>
          <cell r="N954" t="str">
            <v>го.ЗАТО Александровск,г.Гаджиево, Ленина ул, 39А</v>
          </cell>
          <cell r="O954" t="str">
            <v>Не присвоено</v>
          </cell>
        </row>
        <row r="955">
          <cell r="A955" t="str">
            <v>D381</v>
          </cell>
          <cell r="B955" t="str">
            <v>20786-Пятерочка</v>
          </cell>
          <cell r="C955" t="str">
            <v>20786</v>
          </cell>
          <cell r="D955" t="str">
            <v>X500/13SZD381</v>
          </cell>
          <cell r="E955" t="str">
            <v>E1044020</v>
          </cell>
          <cell r="F955" t="str">
            <v>ТС Пятерочка</v>
          </cell>
          <cell r="G955" t="str">
            <v>Северо-Запад</v>
          </cell>
          <cell r="H955" t="str">
            <v>Северо-Запад 1</v>
          </cell>
          <cell r="I955" t="str">
            <v>Кластер Северо-Запад 12 СПБ-ЛО-Всеволожс</v>
          </cell>
          <cell r="J955" t="str">
            <v>Ленинградская обл.</v>
          </cell>
          <cell r="K955" t="str">
            <v>19.02.2021</v>
          </cell>
          <cell r="L955" t="str">
            <v>188753</v>
          </cell>
          <cell r="M955" t="str">
            <v>п.Мичуринское</v>
          </cell>
          <cell r="N955" t="str">
            <v>п.Мичуринское, Первомайская ул, 15Б</v>
          </cell>
          <cell r="O955" t="str">
            <v>Обратный франчайзинг</v>
          </cell>
        </row>
        <row r="956">
          <cell r="A956" t="str">
            <v>E016</v>
          </cell>
          <cell r="B956" t="str">
            <v>13843-Пятерочка</v>
          </cell>
          <cell r="C956" t="str">
            <v>13843</v>
          </cell>
          <cell r="D956" t="str">
            <v>X500/13CTE016</v>
          </cell>
          <cell r="E956" t="str">
            <v>E1024567</v>
          </cell>
          <cell r="F956" t="str">
            <v>ТС Пятерочка</v>
          </cell>
          <cell r="G956" t="str">
            <v>Северо-Запад</v>
          </cell>
          <cell r="H956" t="str">
            <v>Северо-Запад 2</v>
          </cell>
          <cell r="I956" t="str">
            <v>Кластер Северо-Запад 08 Тверь-Восток</v>
          </cell>
          <cell r="J956" t="str">
            <v>Тверская обл.</v>
          </cell>
          <cell r="K956" t="str">
            <v>06.03.2018</v>
          </cell>
          <cell r="L956" t="str">
            <v>170508</v>
          </cell>
          <cell r="M956" t="str">
            <v>Заволжское с/п, п.Заволжскй</v>
          </cell>
          <cell r="N956" t="str">
            <v>Заволжское с/п, п.Заволжскй2В</v>
          </cell>
          <cell r="O956" t="str">
            <v>Аренда</v>
          </cell>
        </row>
        <row r="957">
          <cell r="A957" t="str">
            <v>E021</v>
          </cell>
          <cell r="B957" t="str">
            <v>11878-Пятерочка</v>
          </cell>
          <cell r="C957" t="str">
            <v>11878</v>
          </cell>
          <cell r="D957" t="str">
            <v>X500/13SZE021</v>
          </cell>
          <cell r="E957" t="str">
            <v>E1024641</v>
          </cell>
          <cell r="F957" t="str">
            <v>ТС Пятерочка</v>
          </cell>
          <cell r="G957" t="str">
            <v>Северо-Запад</v>
          </cell>
          <cell r="H957" t="str">
            <v>Северо-Запад 3</v>
          </cell>
          <cell r="I957" t="str">
            <v>Кластер Северо-Запад 05 Тосно</v>
          </cell>
          <cell r="J957" t="str">
            <v>Ленинградская обл.</v>
          </cell>
          <cell r="K957" t="str">
            <v>22.02.2018</v>
          </cell>
          <cell r="L957" t="str">
            <v>187000</v>
          </cell>
          <cell r="M957" t="str">
            <v>г.Тосно</v>
          </cell>
          <cell r="N957" t="str">
            <v>г.Тосно, Серова ул, 40</v>
          </cell>
          <cell r="O957" t="str">
            <v>Аренда</v>
          </cell>
        </row>
        <row r="958">
          <cell r="A958" t="str">
            <v>E022</v>
          </cell>
          <cell r="B958" t="str">
            <v>13926-Пятерочка</v>
          </cell>
          <cell r="C958" t="str">
            <v>13926</v>
          </cell>
          <cell r="D958" t="str">
            <v>X500/13SZE022</v>
          </cell>
          <cell r="E958" t="str">
            <v>E1024643</v>
          </cell>
          <cell r="F958" t="str">
            <v>ТС Пятерочка</v>
          </cell>
          <cell r="G958" t="str">
            <v>Северо-Запад</v>
          </cell>
          <cell r="H958" t="str">
            <v>Северо-Запад 1</v>
          </cell>
          <cell r="I958" t="str">
            <v>Кластер Северо-Запад 21 Апатиты</v>
          </cell>
          <cell r="J958" t="str">
            <v>Республика Карелия</v>
          </cell>
          <cell r="K958" t="str">
            <v>22.02.2018</v>
          </cell>
          <cell r="L958" t="str">
            <v>186930</v>
          </cell>
          <cell r="M958" t="str">
            <v>г.Костомукша</v>
          </cell>
          <cell r="N958" t="str">
            <v>г.Костомукша, Горняков пр-кт, 4А</v>
          </cell>
          <cell r="O958" t="str">
            <v>Аренда</v>
          </cell>
        </row>
        <row r="959">
          <cell r="A959" t="str">
            <v>E023</v>
          </cell>
          <cell r="B959" t="str">
            <v>11731-Пятерочка</v>
          </cell>
          <cell r="C959" t="str">
            <v>11731</v>
          </cell>
          <cell r="D959" t="str">
            <v>X500/13SZE023</v>
          </cell>
          <cell r="E959" t="str">
            <v>E1024642</v>
          </cell>
          <cell r="F959" t="str">
            <v>ТС Пятерочка</v>
          </cell>
          <cell r="G959" t="str">
            <v>Северо-Запад</v>
          </cell>
          <cell r="H959" t="str">
            <v>Северо-Запад 3</v>
          </cell>
          <cell r="I959" t="str">
            <v>Кластер Северо-Запад 05 Тосно</v>
          </cell>
          <cell r="J959" t="str">
            <v>Ленинградская обл.</v>
          </cell>
          <cell r="K959" t="str">
            <v>23.02.2018</v>
          </cell>
          <cell r="L959" t="str">
            <v>187021</v>
          </cell>
          <cell r="M959" t="str">
            <v>гп.Федоровское</v>
          </cell>
          <cell r="N959" t="str">
            <v>гп.Федоровское, Центральная ул, 15</v>
          </cell>
          <cell r="O959" t="str">
            <v>Аренда</v>
          </cell>
        </row>
        <row r="960">
          <cell r="A960" t="str">
            <v>E041</v>
          </cell>
          <cell r="B960" t="str">
            <v>13920-Пятерочка</v>
          </cell>
          <cell r="C960" t="str">
            <v>13920</v>
          </cell>
          <cell r="D960" t="str">
            <v>X500/13SZE041</v>
          </cell>
          <cell r="E960" t="str">
            <v>E1024658</v>
          </cell>
          <cell r="F960" t="str">
            <v>ТС Пятерочка</v>
          </cell>
          <cell r="G960" t="str">
            <v>Северо-Запад</v>
          </cell>
          <cell r="H960" t="str">
            <v>Северо-Запад 1</v>
          </cell>
          <cell r="I960" t="str">
            <v>Кластер Северо-Запад 01 ЛО Волхов-Тихвин</v>
          </cell>
          <cell r="J960" t="str">
            <v>Ленинградская обл.</v>
          </cell>
          <cell r="K960" t="str">
            <v>29.03.2018</v>
          </cell>
          <cell r="L960" t="str">
            <v>187556</v>
          </cell>
          <cell r="M960" t="str">
            <v>г.Тихвин</v>
          </cell>
          <cell r="N960" t="str">
            <v>г.Тихвин, Ильинская ул, 60</v>
          </cell>
          <cell r="O960" t="str">
            <v>Аренда</v>
          </cell>
        </row>
        <row r="961">
          <cell r="A961" t="str">
            <v>E076</v>
          </cell>
          <cell r="B961" t="str">
            <v>13858-Пятерочка</v>
          </cell>
          <cell r="C961" t="str">
            <v>13858</v>
          </cell>
          <cell r="D961" t="str">
            <v>X500/13SZE076</v>
          </cell>
          <cell r="E961" t="str">
            <v>E1024659</v>
          </cell>
          <cell r="F961" t="str">
            <v>ТС Пятерочка</v>
          </cell>
          <cell r="G961" t="str">
            <v>Северо-Запад</v>
          </cell>
          <cell r="H961" t="str">
            <v>Северо-Запад 3</v>
          </cell>
          <cell r="I961" t="str">
            <v>Кластер Северо-Запад 10 СПБ-ЛО-Петергоф</v>
          </cell>
          <cell r="J961" t="str">
            <v>Ленинградская обл.</v>
          </cell>
          <cell r="K961" t="str">
            <v>22.02.2018</v>
          </cell>
          <cell r="L961" t="str">
            <v>188480</v>
          </cell>
          <cell r="M961" t="str">
            <v>г.Кингисепп</v>
          </cell>
          <cell r="N961" t="str">
            <v>г.Кингисепп, Октябрьская ул, 1/10Б</v>
          </cell>
          <cell r="O961" t="str">
            <v>Аренда</v>
          </cell>
        </row>
        <row r="962">
          <cell r="A962" t="str">
            <v>E086</v>
          </cell>
          <cell r="B962" t="str">
            <v>13969-Пятерочка</v>
          </cell>
          <cell r="C962" t="str">
            <v>13969</v>
          </cell>
          <cell r="D962" t="str">
            <v>X500/13SZE086</v>
          </cell>
          <cell r="E962" t="str">
            <v>E1024681</v>
          </cell>
          <cell r="F962" t="str">
            <v>ТС Пятерочка</v>
          </cell>
          <cell r="G962" t="str">
            <v>Северо-Запад</v>
          </cell>
          <cell r="H962" t="str">
            <v>Северо-Запад 1</v>
          </cell>
          <cell r="I962" t="str">
            <v>Кластер Северо-Запад 01 ЛО Волхов-Тихвин</v>
          </cell>
          <cell r="J962" t="str">
            <v>Ленинградская обл.</v>
          </cell>
          <cell r="K962" t="str">
            <v>30.03.2018</v>
          </cell>
          <cell r="L962" t="str">
            <v>187110</v>
          </cell>
          <cell r="M962" t="str">
            <v>г.Кириши</v>
          </cell>
          <cell r="N962" t="str">
            <v>г.Кириши, Волховская наб, 52</v>
          </cell>
          <cell r="O962" t="str">
            <v>Аренда</v>
          </cell>
        </row>
        <row r="963">
          <cell r="A963" t="str">
            <v>E138</v>
          </cell>
          <cell r="B963" t="str">
            <v>11685-Пятерочка</v>
          </cell>
          <cell r="C963" t="str">
            <v>11685</v>
          </cell>
          <cell r="D963" t="str">
            <v>X500/13SZE138</v>
          </cell>
          <cell r="E963" t="str">
            <v>E1024743</v>
          </cell>
          <cell r="F963" t="str">
            <v>ТС Пятерочка</v>
          </cell>
          <cell r="G963" t="str">
            <v>Северо-Запад</v>
          </cell>
          <cell r="H963" t="str">
            <v>Северо-Запад 1</v>
          </cell>
          <cell r="I963" t="str">
            <v>Кластер Северо-Запад 12 СПБ-ЛО-Всеволожс</v>
          </cell>
          <cell r="J963" t="str">
            <v>Ленинградская обл.</v>
          </cell>
          <cell r="K963" t="str">
            <v>30.03.2018</v>
          </cell>
          <cell r="L963" t="str">
            <v>188663</v>
          </cell>
          <cell r="M963" t="str">
            <v>гп.Кузьмоловский</v>
          </cell>
          <cell r="N963" t="str">
            <v>гп.Кузьмоловский, Железнодорожная ул, 5Б</v>
          </cell>
          <cell r="O963" t="str">
            <v>Аренда</v>
          </cell>
        </row>
        <row r="964">
          <cell r="A964" t="str">
            <v>E158</v>
          </cell>
          <cell r="B964" t="str">
            <v>13982-Пятерочка</v>
          </cell>
          <cell r="C964" t="str">
            <v>13982</v>
          </cell>
          <cell r="D964" t="str">
            <v>X500/13SZE158</v>
          </cell>
          <cell r="E964" t="str">
            <v>E1024745</v>
          </cell>
          <cell r="F964" t="str">
            <v>ТС Пятерочка</v>
          </cell>
          <cell r="G964" t="str">
            <v>Северо-Запад</v>
          </cell>
          <cell r="H964" t="str">
            <v>Северо-Запад 2</v>
          </cell>
          <cell r="I964" t="str">
            <v>Кластер Северо-Запад 06 Великие Луки</v>
          </cell>
          <cell r="J964" t="str">
            <v>Псковская обл.</v>
          </cell>
          <cell r="K964" t="str">
            <v>15.05.2018</v>
          </cell>
          <cell r="L964" t="str">
            <v>182113</v>
          </cell>
          <cell r="M964" t="str">
            <v>г.Великие Луки</v>
          </cell>
          <cell r="N964" t="str">
            <v>г.Великие Луки, Некрасова ул, 3/31</v>
          </cell>
          <cell r="O964" t="str">
            <v>Аренда</v>
          </cell>
        </row>
        <row r="965">
          <cell r="A965" t="str">
            <v>E169</v>
          </cell>
          <cell r="B965" t="str">
            <v>13790-Пятерочка</v>
          </cell>
          <cell r="C965" t="str">
            <v>13790</v>
          </cell>
          <cell r="D965" t="str">
            <v>X500/13SZE169</v>
          </cell>
          <cell r="E965" t="str">
            <v>E1024817</v>
          </cell>
          <cell r="F965" t="str">
            <v>ТС Пятерочка</v>
          </cell>
          <cell r="G965" t="str">
            <v>Северо-Запад</v>
          </cell>
          <cell r="H965" t="str">
            <v>Северо-Запад 3</v>
          </cell>
          <cell r="I965" t="str">
            <v>Кластер Северо-Запад 19 СПБ-Охта</v>
          </cell>
          <cell r="J965" t="str">
            <v>г. Санкт-Петербург</v>
          </cell>
          <cell r="K965" t="str">
            <v>06.07.2018</v>
          </cell>
          <cell r="L965" t="str">
            <v>192012</v>
          </cell>
          <cell r="M965" t="str">
            <v>г.Санкт-Петербург</v>
          </cell>
          <cell r="N965" t="str">
            <v>г.Санкт-Петербург, 2-ой Рабфаковский пер, 22 лит.Ц,п.1Н</v>
          </cell>
          <cell r="O965" t="str">
            <v>Аренда</v>
          </cell>
        </row>
        <row r="966">
          <cell r="A966" t="str">
            <v>E228</v>
          </cell>
          <cell r="B966" t="str">
            <v>12551-Пятерочка</v>
          </cell>
          <cell r="C966" t="str">
            <v>12551</v>
          </cell>
          <cell r="D966" t="str">
            <v>X500/13CTE228</v>
          </cell>
          <cell r="E966" t="str">
            <v>E1017645</v>
          </cell>
          <cell r="F966" t="str">
            <v>ТС Пятерочка</v>
          </cell>
          <cell r="G966" t="str">
            <v>Северо-Запад</v>
          </cell>
          <cell r="H966" t="str">
            <v>Северо-Запад 2</v>
          </cell>
          <cell r="I966" t="str">
            <v>Кластер Северо-Запад 09 Тверь-Запад</v>
          </cell>
          <cell r="J966" t="str">
            <v>Тверская обл.</v>
          </cell>
          <cell r="K966" t="str">
            <v>22.03.2018</v>
          </cell>
          <cell r="L966" t="str">
            <v>170037</v>
          </cell>
          <cell r="M966" t="str">
            <v>г.Тверь</v>
          </cell>
          <cell r="N966" t="str">
            <v>г.Тверь, Склизкова ул, 102 Б</v>
          </cell>
          <cell r="O966" t="str">
            <v>Аренда</v>
          </cell>
        </row>
        <row r="967">
          <cell r="A967" t="str">
            <v>E229</v>
          </cell>
          <cell r="B967" t="str">
            <v>14081-Пятерочка</v>
          </cell>
          <cell r="C967" t="str">
            <v>14081</v>
          </cell>
          <cell r="D967" t="str">
            <v>X500/13CTE229</v>
          </cell>
          <cell r="E967" t="str">
            <v>E1024833</v>
          </cell>
          <cell r="F967" t="str">
            <v>ТС Пятерочка</v>
          </cell>
          <cell r="G967" t="str">
            <v>Северо-Запад</v>
          </cell>
          <cell r="H967" t="str">
            <v>Северо-Запад 2</v>
          </cell>
          <cell r="I967" t="str">
            <v>Кластер Северо-Запад 07 Тверь-Центр</v>
          </cell>
          <cell r="J967" t="str">
            <v>Тверская обл.</v>
          </cell>
          <cell r="K967" t="str">
            <v>27.03.2018</v>
          </cell>
          <cell r="L967" t="str">
            <v>172003</v>
          </cell>
          <cell r="M967" t="str">
            <v>г.Торжок</v>
          </cell>
          <cell r="N967" t="str">
            <v>г.Торжок, Кутузова ул, 1-А</v>
          </cell>
          <cell r="O967" t="str">
            <v>Аренда</v>
          </cell>
        </row>
        <row r="968">
          <cell r="A968" t="str">
            <v>E239</v>
          </cell>
          <cell r="B968" t="str">
            <v>10959-Пятерочка</v>
          </cell>
          <cell r="C968" t="str">
            <v>10959</v>
          </cell>
          <cell r="D968" t="str">
            <v>X500/13CTE239</v>
          </cell>
          <cell r="E968" t="str">
            <v>E1014816</v>
          </cell>
          <cell r="F968" t="str">
            <v>ТС Пятерочка</v>
          </cell>
          <cell r="G968" t="str">
            <v>Северо-Запад</v>
          </cell>
          <cell r="H968" t="str">
            <v>Северо-Запад 2</v>
          </cell>
          <cell r="I968" t="str">
            <v>Кластер Северо-Запад 07 Тверь-Центр</v>
          </cell>
          <cell r="J968" t="str">
            <v>Тверская обл.</v>
          </cell>
          <cell r="K968" t="str">
            <v>23.03.2018</v>
          </cell>
          <cell r="L968" t="str">
            <v>171158</v>
          </cell>
          <cell r="M968" t="str">
            <v>г.Вышний Волочек</v>
          </cell>
          <cell r="N968" t="str">
            <v>г.Вышний Волочек, Казанский пр-кт, 121</v>
          </cell>
          <cell r="O968" t="str">
            <v>Аренда</v>
          </cell>
        </row>
        <row r="969">
          <cell r="A969" t="str">
            <v>E269</v>
          </cell>
          <cell r="B969" t="str">
            <v>14012-Пятерочка</v>
          </cell>
          <cell r="C969" t="str">
            <v>14012</v>
          </cell>
          <cell r="D969" t="str">
            <v>X500/13SZE269</v>
          </cell>
          <cell r="E969" t="str">
            <v>E1025008</v>
          </cell>
          <cell r="F969" t="str">
            <v>ТС Пятерочка</v>
          </cell>
          <cell r="G969" t="str">
            <v>Северо-Запад</v>
          </cell>
          <cell r="H969" t="str">
            <v>Северо-Запад 1</v>
          </cell>
          <cell r="I969" t="str">
            <v>Кластер Северо-Запад 15 Мурманск</v>
          </cell>
          <cell r="J969" t="str">
            <v>Мурманская обл.</v>
          </cell>
          <cell r="K969" t="str">
            <v>07.04.2018</v>
          </cell>
          <cell r="L969" t="str">
            <v>184606</v>
          </cell>
          <cell r="M969" t="str">
            <v>г.Североморск</v>
          </cell>
          <cell r="N969" t="str">
            <v>г.Североморск, Сафонова ул, 25</v>
          </cell>
          <cell r="O969" t="str">
            <v>Аренда</v>
          </cell>
        </row>
        <row r="970">
          <cell r="A970" t="str">
            <v>E271</v>
          </cell>
          <cell r="B970" t="str">
            <v>14165-Пятерочка</v>
          </cell>
          <cell r="C970" t="str">
            <v>14165</v>
          </cell>
          <cell r="D970" t="str">
            <v>X500/13CTE271</v>
          </cell>
          <cell r="E970" t="str">
            <v>E1025020</v>
          </cell>
          <cell r="F970" t="str">
            <v>ТС Пятерочка</v>
          </cell>
          <cell r="G970" t="str">
            <v>Северо-Запад</v>
          </cell>
          <cell r="H970" t="str">
            <v>Северо-Запад 2</v>
          </cell>
          <cell r="I970" t="str">
            <v>Кластер Северо-Запад 09 Тверь-Запад</v>
          </cell>
          <cell r="J970" t="str">
            <v>Тверская обл.</v>
          </cell>
          <cell r="K970" t="str">
            <v>24.03.2018</v>
          </cell>
          <cell r="L970" t="str">
            <v>172840</v>
          </cell>
          <cell r="M970" t="str">
            <v>г.Торопец</v>
          </cell>
          <cell r="N970" t="str">
            <v>г.Торопец, Советская ул, 119</v>
          </cell>
          <cell r="O970" t="str">
            <v>Аренда</v>
          </cell>
        </row>
        <row r="971">
          <cell r="A971" t="str">
            <v>E292</v>
          </cell>
          <cell r="B971" t="str">
            <v>14220-Пятерочка</v>
          </cell>
          <cell r="C971" t="str">
            <v>14220</v>
          </cell>
          <cell r="D971" t="str">
            <v>X500/13SZE292</v>
          </cell>
          <cell r="E971" t="str">
            <v>E1025047</v>
          </cell>
          <cell r="F971" t="str">
            <v>ТС Пятерочка</v>
          </cell>
          <cell r="G971" t="str">
            <v>Северо-Запад</v>
          </cell>
          <cell r="H971" t="str">
            <v>Северо-Запад 1</v>
          </cell>
          <cell r="I971" t="str">
            <v>Кластер Северо-Запад 21 Апатиты</v>
          </cell>
          <cell r="J971" t="str">
            <v>Мурманская обл.</v>
          </cell>
          <cell r="K971" t="str">
            <v>12.04.2018</v>
          </cell>
          <cell r="L971" t="str">
            <v>184703</v>
          </cell>
          <cell r="M971" t="str">
            <v>пгт.Умба</v>
          </cell>
          <cell r="N971" t="str">
            <v>пгт.Умба, Победы ул, 41</v>
          </cell>
          <cell r="O971" t="str">
            <v>Аренда</v>
          </cell>
        </row>
        <row r="972">
          <cell r="A972" t="str">
            <v>E293</v>
          </cell>
          <cell r="B972" t="str">
            <v>14221-Пятерочка</v>
          </cell>
          <cell r="C972" t="str">
            <v>14221</v>
          </cell>
          <cell r="D972" t="str">
            <v>X500/13SZE293</v>
          </cell>
          <cell r="E972" t="str">
            <v>E1025048</v>
          </cell>
          <cell r="F972" t="str">
            <v>ТС Пятерочка</v>
          </cell>
          <cell r="G972" t="str">
            <v>Северо-Запад</v>
          </cell>
          <cell r="H972" t="str">
            <v>Северо-Запад 1</v>
          </cell>
          <cell r="I972" t="str">
            <v>Кластер Северо-Запад 15 Мурманск</v>
          </cell>
          <cell r="J972" t="str">
            <v>Мурманская обл.</v>
          </cell>
          <cell r="K972" t="str">
            <v>11.05.2018</v>
          </cell>
          <cell r="L972" t="str">
            <v>184372</v>
          </cell>
          <cell r="M972" t="str">
            <v>п.Видяево</v>
          </cell>
          <cell r="N972" t="str">
            <v>п.Видяево, Центральная ул, 13</v>
          </cell>
          <cell r="O972" t="str">
            <v>Аренда</v>
          </cell>
        </row>
        <row r="973">
          <cell r="A973" t="str">
            <v>E384</v>
          </cell>
          <cell r="B973" t="str">
            <v>14187-Пятерочка</v>
          </cell>
          <cell r="C973" t="str">
            <v>14187</v>
          </cell>
          <cell r="D973" t="str">
            <v>X500/13SZE384</v>
          </cell>
          <cell r="E973" t="str">
            <v>E1025167</v>
          </cell>
          <cell r="F973" t="str">
            <v>ТС Пятерочка</v>
          </cell>
          <cell r="G973" t="str">
            <v>Северо-Запад</v>
          </cell>
          <cell r="H973" t="str">
            <v>Северо-Запад 2</v>
          </cell>
          <cell r="I973" t="str">
            <v>Кластер Северо-Запад 03 Псков</v>
          </cell>
          <cell r="J973" t="str">
            <v>Псковская обл.</v>
          </cell>
          <cell r="K973" t="str">
            <v>20.04.2018</v>
          </cell>
          <cell r="L973" t="str">
            <v>181370</v>
          </cell>
          <cell r="M973" t="str">
            <v>рп.Пушкинские Горы</v>
          </cell>
          <cell r="N973" t="str">
            <v>рп.Пушкинские Горы, Ленина ул, 20А</v>
          </cell>
          <cell r="O973" t="str">
            <v>Аренда</v>
          </cell>
        </row>
        <row r="974">
          <cell r="A974" t="str">
            <v>E522</v>
          </cell>
          <cell r="B974" t="str">
            <v>14467-Пятерочка</v>
          </cell>
          <cell r="C974" t="str">
            <v>14467</v>
          </cell>
          <cell r="D974" t="str">
            <v>X500/13SZE522</v>
          </cell>
          <cell r="E974" t="str">
            <v>E1025336</v>
          </cell>
          <cell r="F974" t="str">
            <v>ТС Пятерочка</v>
          </cell>
          <cell r="G974" t="str">
            <v>Северо-Запад</v>
          </cell>
          <cell r="H974" t="str">
            <v>Северо-Запад 2</v>
          </cell>
          <cell r="I974" t="str">
            <v>Кластер Северо-Запад 04 Новгород</v>
          </cell>
          <cell r="J974" t="str">
            <v>Новгородская обл.</v>
          </cell>
          <cell r="K974" t="str">
            <v>28.09.2018</v>
          </cell>
          <cell r="L974" t="str">
            <v>173014</v>
          </cell>
          <cell r="M974" t="str">
            <v>г.Великий Новгород</v>
          </cell>
          <cell r="N974" t="str">
            <v>г.Великий Новгород, Московская ул, 28 к.1</v>
          </cell>
          <cell r="O974" t="str">
            <v>Аренда</v>
          </cell>
        </row>
        <row r="975">
          <cell r="A975" t="str">
            <v>E527</v>
          </cell>
          <cell r="B975" t="str">
            <v>14456-Пятерочка</v>
          </cell>
          <cell r="C975" t="str">
            <v>14456</v>
          </cell>
          <cell r="D975" t="str">
            <v>X500/13CTE527</v>
          </cell>
          <cell r="E975" t="str">
            <v>E1025325</v>
          </cell>
          <cell r="F975" t="str">
            <v>ТС Пятерочка</v>
          </cell>
          <cell r="G975" t="str">
            <v>Северо-Запад</v>
          </cell>
          <cell r="H975" t="str">
            <v>Северо-Запад 2</v>
          </cell>
          <cell r="I975" t="str">
            <v>Кластер Северо-Запад 08 Тверь-Восток</v>
          </cell>
          <cell r="J975" t="str">
            <v>Тверская обл.</v>
          </cell>
          <cell r="K975" t="str">
            <v>27.04.2018</v>
          </cell>
          <cell r="L975" t="str">
            <v>170100</v>
          </cell>
          <cell r="M975" t="str">
            <v>г.Тверь</v>
          </cell>
          <cell r="N975" t="str">
            <v>г.Тверь, Андрея Дементьева ул, 3</v>
          </cell>
          <cell r="O975" t="str">
            <v>Аренда</v>
          </cell>
        </row>
        <row r="976">
          <cell r="A976" t="str">
            <v>E528</v>
          </cell>
          <cell r="B976" t="str">
            <v>14403-Пятерочка</v>
          </cell>
          <cell r="C976" t="str">
            <v>14403</v>
          </cell>
          <cell r="D976" t="str">
            <v>X500/13CTE528</v>
          </cell>
          <cell r="E976" t="str">
            <v>E1025303</v>
          </cell>
          <cell r="F976" t="str">
            <v>ТС Пятерочка</v>
          </cell>
          <cell r="G976" t="str">
            <v>Северо-Запад</v>
          </cell>
          <cell r="H976" t="str">
            <v>Северо-Запад 2</v>
          </cell>
          <cell r="I976" t="str">
            <v>Кластер Северо-Запад 08 Тверь-Восток</v>
          </cell>
          <cell r="J976" t="str">
            <v>Тверская обл.</v>
          </cell>
          <cell r="K976" t="str">
            <v>18.05.2018</v>
          </cell>
          <cell r="L976" t="str">
            <v>170517</v>
          </cell>
          <cell r="M976" t="str">
            <v>пгт.Васильевский Мох</v>
          </cell>
          <cell r="N976" t="str">
            <v>пгт.Васильевский Мох, Почтовая ул, 10</v>
          </cell>
          <cell r="O976" t="str">
            <v>Аренда</v>
          </cell>
        </row>
        <row r="977">
          <cell r="A977" t="str">
            <v>E562</v>
          </cell>
          <cell r="B977" t="str">
            <v>11867-Пятерочка</v>
          </cell>
          <cell r="C977" t="str">
            <v>11867</v>
          </cell>
          <cell r="D977" t="str">
            <v>X500/13SZE562</v>
          </cell>
          <cell r="E977" t="str">
            <v>E1025482</v>
          </cell>
          <cell r="F977" t="str">
            <v>ТС Пятерочка</v>
          </cell>
          <cell r="G977" t="str">
            <v>Северо-Запад</v>
          </cell>
          <cell r="H977" t="str">
            <v>Северо-Запад 3</v>
          </cell>
          <cell r="I977" t="str">
            <v>Кластер Северо-Запад 17 ЛО-Сертолово</v>
          </cell>
          <cell r="J977" t="str">
            <v>Ленинградская обл.</v>
          </cell>
          <cell r="K977" t="str">
            <v>11.05.2018</v>
          </cell>
          <cell r="L977" t="str">
            <v>188653</v>
          </cell>
          <cell r="M977" t="str">
            <v>д.Агалатово</v>
          </cell>
          <cell r="N977" t="str">
            <v>д.Агалатово, Приозерское ш, 10</v>
          </cell>
          <cell r="O977" t="str">
            <v>Аренда</v>
          </cell>
        </row>
        <row r="978">
          <cell r="A978" t="str">
            <v>E565</v>
          </cell>
          <cell r="B978" t="str">
            <v>14515-Пятерочка</v>
          </cell>
          <cell r="C978" t="str">
            <v>14515</v>
          </cell>
          <cell r="D978" t="str">
            <v>X500/13CTE565</v>
          </cell>
          <cell r="E978" t="str">
            <v>E1025486</v>
          </cell>
          <cell r="F978" t="str">
            <v>ТС Пятерочка</v>
          </cell>
          <cell r="G978" t="str">
            <v>Северо-Запад</v>
          </cell>
          <cell r="H978" t="str">
            <v>Северо-Запад 2</v>
          </cell>
          <cell r="I978" t="str">
            <v>Кластер Северо-Запад 08 Тверь-Восток</v>
          </cell>
          <cell r="J978" t="str">
            <v>Тверская обл.</v>
          </cell>
          <cell r="K978" t="str">
            <v>04.05.2018</v>
          </cell>
          <cell r="L978" t="str">
            <v>170002</v>
          </cell>
          <cell r="M978" t="str">
            <v>г.Тверь</v>
          </cell>
          <cell r="N978" t="str">
            <v>г.Тверь, Макарова ул, 70 Б</v>
          </cell>
          <cell r="O978" t="str">
            <v>Аренда</v>
          </cell>
        </row>
        <row r="979">
          <cell r="A979" t="str">
            <v>E590</v>
          </cell>
          <cell r="B979" t="str">
            <v>14246-Пятерочка</v>
          </cell>
          <cell r="C979" t="str">
            <v>14246</v>
          </cell>
          <cell r="D979" t="str">
            <v>X500/13SZE590</v>
          </cell>
          <cell r="E979" t="str">
            <v>E1025514</v>
          </cell>
          <cell r="F979" t="str">
            <v>ТС Пятерочка</v>
          </cell>
          <cell r="G979" t="str">
            <v>Северо-Запад</v>
          </cell>
          <cell r="H979" t="str">
            <v>Северо-Запад 1</v>
          </cell>
          <cell r="I979" t="str">
            <v>Кластер Северо-Запад 21 Апатиты</v>
          </cell>
          <cell r="J979" t="str">
            <v>Мурманская обл.</v>
          </cell>
          <cell r="K979" t="str">
            <v>11.08.2018</v>
          </cell>
          <cell r="L979" t="str">
            <v>184230</v>
          </cell>
          <cell r="M979" t="str">
            <v>г.Полярные Зори</v>
          </cell>
          <cell r="N979" t="str">
            <v>г.Полярные Зори, Ломоносова ул, 4</v>
          </cell>
          <cell r="O979" t="str">
            <v>Аренда</v>
          </cell>
        </row>
        <row r="980">
          <cell r="A980" t="str">
            <v>E597</v>
          </cell>
          <cell r="B980" t="str">
            <v>14572-Пятерочка</v>
          </cell>
          <cell r="C980" t="str">
            <v>14572</v>
          </cell>
          <cell r="D980" t="str">
            <v>X500/13SZE597</v>
          </cell>
          <cell r="E980" t="str">
            <v>E1025520</v>
          </cell>
          <cell r="F980" t="str">
            <v>ТС Пятерочка</v>
          </cell>
          <cell r="G980" t="str">
            <v>Северо-Запад</v>
          </cell>
          <cell r="H980" t="str">
            <v>Северо-Запад 2</v>
          </cell>
          <cell r="I980" t="str">
            <v>Кластер Северо-Запад 03 Псков</v>
          </cell>
          <cell r="J980" t="str">
            <v>Псковская обл.</v>
          </cell>
          <cell r="K980" t="str">
            <v>08.05.2018</v>
          </cell>
          <cell r="L980" t="str">
            <v>180024</v>
          </cell>
          <cell r="M980" t="str">
            <v>г.Псков</v>
          </cell>
          <cell r="N980" t="str">
            <v>г.Псков, Рокоссовского ул, 16</v>
          </cell>
          <cell r="O980" t="str">
            <v>Аренда</v>
          </cell>
        </row>
        <row r="981">
          <cell r="A981" t="str">
            <v>E643</v>
          </cell>
          <cell r="B981" t="str">
            <v>14594-Пятерочка</v>
          </cell>
          <cell r="C981" t="str">
            <v>14594</v>
          </cell>
          <cell r="D981" t="str">
            <v>X500/13SZE643</v>
          </cell>
          <cell r="E981" t="str">
            <v>E1025601</v>
          </cell>
          <cell r="F981" t="str">
            <v>ТС Пятерочка</v>
          </cell>
          <cell r="G981" t="str">
            <v>Северо-Запад</v>
          </cell>
          <cell r="H981" t="str">
            <v>Северо-Запад 2</v>
          </cell>
          <cell r="I981" t="str">
            <v>Кластер Северо-Запад 04 Новгород</v>
          </cell>
          <cell r="J981" t="str">
            <v>Новгородская обл.</v>
          </cell>
          <cell r="K981" t="str">
            <v>22.05.2018</v>
          </cell>
          <cell r="L981" t="str">
            <v>173015</v>
          </cell>
          <cell r="M981" t="str">
            <v>г.Великий Новгород</v>
          </cell>
          <cell r="N981" t="str">
            <v>г.Великий Новгород, Нехинская ул, 24 к.1</v>
          </cell>
          <cell r="O981" t="str">
            <v>Аренда</v>
          </cell>
        </row>
        <row r="982">
          <cell r="A982" t="str">
            <v>E673</v>
          </cell>
          <cell r="B982" t="str">
            <v>12778-Пятерочка</v>
          </cell>
          <cell r="C982" t="str">
            <v>12778</v>
          </cell>
          <cell r="D982" t="str">
            <v>X500/13SZE673</v>
          </cell>
          <cell r="E982" t="str">
            <v>E1025679</v>
          </cell>
          <cell r="F982" t="str">
            <v>ТС Пятерочка</v>
          </cell>
          <cell r="G982" t="str">
            <v>Северо-Запад</v>
          </cell>
          <cell r="H982" t="str">
            <v>Северо-Запад 1</v>
          </cell>
          <cell r="I982" t="str">
            <v>Кластер Северо-Запад 21 Апатиты</v>
          </cell>
          <cell r="J982" t="str">
            <v>Мурманская обл.</v>
          </cell>
          <cell r="K982" t="str">
            <v>22.05.2018</v>
          </cell>
          <cell r="L982" t="str">
            <v>184046</v>
          </cell>
          <cell r="M982" t="str">
            <v>г.Кандалакша</v>
          </cell>
          <cell r="N982" t="str">
            <v>г.Кандалакша, Наймушина ул, 3</v>
          </cell>
          <cell r="O982" t="str">
            <v>Аренда</v>
          </cell>
        </row>
        <row r="983">
          <cell r="A983" t="str">
            <v>E693</v>
          </cell>
          <cell r="B983" t="str">
            <v>14629-Пятерочка</v>
          </cell>
          <cell r="C983" t="str">
            <v>14629</v>
          </cell>
          <cell r="D983" t="str">
            <v>X500/13SZE693</v>
          </cell>
          <cell r="E983" t="str">
            <v>E1025723</v>
          </cell>
          <cell r="F983" t="str">
            <v>ТС Пятерочка</v>
          </cell>
          <cell r="G983" t="str">
            <v>Северо-Запад</v>
          </cell>
          <cell r="H983" t="str">
            <v>Северо-Запад 2</v>
          </cell>
          <cell r="I983" t="str">
            <v>Кластер Северо-Запад 06 Великие Луки</v>
          </cell>
          <cell r="J983" t="str">
            <v>Псковская обл.</v>
          </cell>
          <cell r="K983" t="str">
            <v>15.06.2018</v>
          </cell>
          <cell r="L983" t="str">
            <v>182113</v>
          </cell>
          <cell r="M983" t="str">
            <v>г.Великие Луки</v>
          </cell>
          <cell r="N983" t="str">
            <v>г.Великие Луки, Октябрьский пр-кт, 60</v>
          </cell>
          <cell r="O983" t="str">
            <v>Аренда</v>
          </cell>
        </row>
        <row r="984">
          <cell r="A984" t="str">
            <v>E710</v>
          </cell>
          <cell r="B984" t="str">
            <v>14408-Пятерочка</v>
          </cell>
          <cell r="C984" t="str">
            <v>14408</v>
          </cell>
          <cell r="D984" t="str">
            <v>X500/13CTE710</v>
          </cell>
          <cell r="E984" t="str">
            <v>E1025280</v>
          </cell>
          <cell r="F984" t="str">
            <v>ТС Пятерочка</v>
          </cell>
          <cell r="G984" t="str">
            <v>Северо-Запад</v>
          </cell>
          <cell r="H984" t="str">
            <v>Северо-Запад 2</v>
          </cell>
          <cell r="I984" t="str">
            <v>Кластер Северо-Запад 09 Тверь-Запад</v>
          </cell>
          <cell r="J984" t="str">
            <v>Тверская обл.</v>
          </cell>
          <cell r="K984" t="str">
            <v>07.06.2018</v>
          </cell>
          <cell r="L984" t="str">
            <v>170043</v>
          </cell>
          <cell r="M984" t="str">
            <v>г.Тверь</v>
          </cell>
          <cell r="N984" t="str">
            <v>г.Тверь, Можайского ул, 60 к.1,2,п.5</v>
          </cell>
          <cell r="O984" t="str">
            <v>Аренда</v>
          </cell>
        </row>
        <row r="985">
          <cell r="A985" t="str">
            <v>E751</v>
          </cell>
          <cell r="B985" t="str">
            <v>14742-Пятерочка</v>
          </cell>
          <cell r="C985" t="str">
            <v>14742</v>
          </cell>
          <cell r="D985" t="str">
            <v>X500/13SZE751</v>
          </cell>
          <cell r="E985" t="str">
            <v>E1025871</v>
          </cell>
          <cell r="F985" t="str">
            <v>ТС Пятерочка</v>
          </cell>
          <cell r="G985" t="str">
            <v>Северо-Запад</v>
          </cell>
          <cell r="H985" t="str">
            <v>Северо-Запад 2</v>
          </cell>
          <cell r="I985" t="str">
            <v>Кластер Северо-Запад 03 Псков</v>
          </cell>
          <cell r="J985" t="str">
            <v>Псковская обл.</v>
          </cell>
          <cell r="K985" t="str">
            <v>12.06.2018</v>
          </cell>
          <cell r="L985" t="str">
            <v>180020</v>
          </cell>
          <cell r="M985" t="str">
            <v>г.Псков</v>
          </cell>
          <cell r="N985" t="str">
            <v>г.Псков, Алексея Алёхина ул, 4 А</v>
          </cell>
          <cell r="O985" t="str">
            <v>Аренда</v>
          </cell>
        </row>
        <row r="986">
          <cell r="A986" t="str">
            <v>E793</v>
          </cell>
          <cell r="B986" t="str">
            <v>14771-Пятерочка</v>
          </cell>
          <cell r="C986" t="str">
            <v>14771</v>
          </cell>
          <cell r="D986" t="str">
            <v>X500/13SZE793</v>
          </cell>
          <cell r="E986" t="str">
            <v>E1025908</v>
          </cell>
          <cell r="F986" t="str">
            <v>ТС Пятерочка</v>
          </cell>
          <cell r="G986" t="str">
            <v>Северо-Запад</v>
          </cell>
          <cell r="H986" t="str">
            <v>Северо-Запад 1</v>
          </cell>
          <cell r="I986" t="str">
            <v>Кластер Северо-Запад 16 Карелия</v>
          </cell>
          <cell r="J986" t="str">
            <v>Республика Карелия</v>
          </cell>
          <cell r="K986" t="str">
            <v>17.06.2018</v>
          </cell>
          <cell r="L986" t="str">
            <v>186000</v>
          </cell>
          <cell r="M986" t="str">
            <v>г.Олонец</v>
          </cell>
          <cell r="N986" t="str">
            <v>г.Олонец, Урицкого ул, 15 А,п.1-Н</v>
          </cell>
          <cell r="O986" t="str">
            <v>Аренда</v>
          </cell>
        </row>
        <row r="987">
          <cell r="A987" t="str">
            <v>E828</v>
          </cell>
          <cell r="B987" t="str">
            <v>14824-Пятерочка</v>
          </cell>
          <cell r="C987" t="str">
            <v>14824</v>
          </cell>
          <cell r="D987" t="str">
            <v>X500/13CTE828</v>
          </cell>
          <cell r="E987" t="str">
            <v>E1025952</v>
          </cell>
          <cell r="F987" t="str">
            <v>ТС Пятерочка</v>
          </cell>
          <cell r="G987" t="str">
            <v>Северо-Запад</v>
          </cell>
          <cell r="H987" t="str">
            <v>Северо-Запад 2</v>
          </cell>
          <cell r="I987" t="str">
            <v>Кластер Северо-Запад 07 Тверь-Центр</v>
          </cell>
          <cell r="J987" t="str">
            <v>Тверская обл.</v>
          </cell>
          <cell r="K987" t="str">
            <v>24.07.2018</v>
          </cell>
          <cell r="L987" t="str">
            <v>171210</v>
          </cell>
          <cell r="M987" t="str">
            <v>г.Лихославль</v>
          </cell>
          <cell r="N987" t="str">
            <v>г.Лихославль, Гагарина ул, 39 А</v>
          </cell>
          <cell r="O987" t="str">
            <v>Аренда</v>
          </cell>
        </row>
        <row r="988">
          <cell r="A988" t="str">
            <v>E858</v>
          </cell>
          <cell r="B988" t="str">
            <v>14760-Пятерочка</v>
          </cell>
          <cell r="C988" t="str">
            <v>14760</v>
          </cell>
          <cell r="D988" t="str">
            <v>X500/13SZE858</v>
          </cell>
          <cell r="E988" t="str">
            <v>E1025904</v>
          </cell>
          <cell r="F988" t="str">
            <v>ТС Пятерочка</v>
          </cell>
          <cell r="G988" t="str">
            <v>Северо-Запад</v>
          </cell>
          <cell r="H988" t="str">
            <v>Северо-Запад 1</v>
          </cell>
          <cell r="I988" t="str">
            <v>Кластер Северо-Запад 16 Карелия</v>
          </cell>
          <cell r="J988" t="str">
            <v>Республика Карелия</v>
          </cell>
          <cell r="K988" t="str">
            <v>05.07.2019</v>
          </cell>
          <cell r="L988" t="str">
            <v>185003</v>
          </cell>
          <cell r="M988" t="str">
            <v>г.Петрозаводск</v>
          </cell>
          <cell r="N988" t="str">
            <v>г.Петрозаводск, Александра Невского пр-кт, 40 п.55,56</v>
          </cell>
          <cell r="O988" t="str">
            <v>Аренда</v>
          </cell>
        </row>
        <row r="989">
          <cell r="A989" t="str">
            <v>E916</v>
          </cell>
          <cell r="B989" t="str">
            <v>14903-Пятерочка</v>
          </cell>
          <cell r="C989" t="str">
            <v>14903</v>
          </cell>
          <cell r="D989" t="str">
            <v>X500/13SZE916</v>
          </cell>
          <cell r="E989" t="str">
            <v>E1026053</v>
          </cell>
          <cell r="F989" t="str">
            <v>ТС Пятерочка</v>
          </cell>
          <cell r="G989" t="str">
            <v>Северо-Запад</v>
          </cell>
          <cell r="H989" t="str">
            <v>Северо-Запад 2</v>
          </cell>
          <cell r="I989" t="str">
            <v>Кластер Северо-Запад 04 Новгород</v>
          </cell>
          <cell r="J989" t="str">
            <v>Новгородская обл.</v>
          </cell>
          <cell r="K989" t="str">
            <v>15.06.2018</v>
          </cell>
          <cell r="L989" t="str">
            <v>173021</v>
          </cell>
          <cell r="M989" t="str">
            <v>г.Великий Новгород</v>
          </cell>
          <cell r="N989" t="str">
            <v>г.Великий Новгород, Нехинская ул, 40 стр.1</v>
          </cell>
          <cell r="O989" t="str">
            <v>Аренда</v>
          </cell>
        </row>
        <row r="990">
          <cell r="A990" t="str">
            <v>E946</v>
          </cell>
          <cell r="B990" t="str">
            <v>12361-Пятерочка</v>
          </cell>
          <cell r="C990" t="str">
            <v>12361</v>
          </cell>
          <cell r="D990" t="str">
            <v>X500/13SZE946</v>
          </cell>
          <cell r="E990" t="str">
            <v>E1026075</v>
          </cell>
          <cell r="F990" t="str">
            <v>ТС Пятерочка</v>
          </cell>
          <cell r="G990" t="str">
            <v>Северо-Запад</v>
          </cell>
          <cell r="H990" t="str">
            <v>Северо-Запад 2</v>
          </cell>
          <cell r="I990" t="str">
            <v>Кластер Северо-Запад 03 Псков</v>
          </cell>
          <cell r="J990" t="str">
            <v>Псковская обл.</v>
          </cell>
          <cell r="K990" t="str">
            <v>22.06.2018</v>
          </cell>
          <cell r="L990" t="str">
            <v>180011</v>
          </cell>
          <cell r="M990" t="str">
            <v>г.Псков</v>
          </cell>
          <cell r="N990" t="str">
            <v>г.Псков, Боровая ул, 13</v>
          </cell>
          <cell r="O990" t="str">
            <v>Аренда</v>
          </cell>
        </row>
        <row r="991">
          <cell r="A991" t="str">
            <v>E954</v>
          </cell>
          <cell r="B991" t="str">
            <v>14025-Пятерочка</v>
          </cell>
          <cell r="C991" t="str">
            <v>14025</v>
          </cell>
          <cell r="D991" t="str">
            <v>X500/13SZE954</v>
          </cell>
          <cell r="E991" t="str">
            <v>E1026085</v>
          </cell>
          <cell r="F991" t="str">
            <v>ТС Пятерочка</v>
          </cell>
          <cell r="G991" t="str">
            <v>Северо-Запад</v>
          </cell>
          <cell r="H991" t="str">
            <v>Северо-Запад 2</v>
          </cell>
          <cell r="I991" t="str">
            <v>Кластер Северо-Запад 04 Новгород</v>
          </cell>
          <cell r="J991" t="str">
            <v>Новгородская обл.</v>
          </cell>
          <cell r="K991" t="str">
            <v>13.09.2019</v>
          </cell>
          <cell r="L991" t="str">
            <v>173014</v>
          </cell>
          <cell r="M991" t="str">
            <v>г.Великий Новгород</v>
          </cell>
          <cell r="N991" t="str">
            <v>г.Великий Новгород, Пестовская ул, 26 п.1Н</v>
          </cell>
          <cell r="O991" t="str">
            <v>Аренда</v>
          </cell>
        </row>
        <row r="992">
          <cell r="A992" t="str">
            <v>E955</v>
          </cell>
          <cell r="B992" t="str">
            <v>14046-Пятерочка</v>
          </cell>
          <cell r="C992" t="str">
            <v>14046</v>
          </cell>
          <cell r="D992" t="str">
            <v>X500/13SZE955</v>
          </cell>
          <cell r="E992" t="str">
            <v>E1026063</v>
          </cell>
          <cell r="F992" t="str">
            <v>ТС Пятерочка</v>
          </cell>
          <cell r="G992" t="str">
            <v>Северо-Запад</v>
          </cell>
          <cell r="H992" t="str">
            <v>Северо-Запад 2</v>
          </cell>
          <cell r="I992" t="str">
            <v>Кластер Северо-Запад 04 Новгород</v>
          </cell>
          <cell r="J992" t="str">
            <v>Новгородская обл.</v>
          </cell>
          <cell r="K992" t="str">
            <v>20.11.2018</v>
          </cell>
          <cell r="L992" t="str">
            <v>174409</v>
          </cell>
          <cell r="M992" t="str">
            <v>г.Боровичи</v>
          </cell>
          <cell r="N992" t="str">
            <v>г.Боровичи, Загородная ул, 77</v>
          </cell>
          <cell r="O992" t="str">
            <v>Аренда</v>
          </cell>
        </row>
        <row r="993">
          <cell r="A993" t="str">
            <v>E993</v>
          </cell>
          <cell r="B993" t="str">
            <v>12567-Пятерочка</v>
          </cell>
          <cell r="C993" t="str">
            <v>12567</v>
          </cell>
          <cell r="D993" t="str">
            <v>X500/13SZE993</v>
          </cell>
          <cell r="E993" t="str">
            <v>E1026105</v>
          </cell>
          <cell r="F993" t="str">
            <v>ТС Пятерочка</v>
          </cell>
          <cell r="G993" t="str">
            <v>Северо-Запад</v>
          </cell>
          <cell r="H993" t="str">
            <v>Северо-Запад 3</v>
          </cell>
          <cell r="I993" t="str">
            <v>Кластер Северо-Запад 19 СПБ-Охта</v>
          </cell>
          <cell r="J993" t="str">
            <v>г. Санкт-Петербург</v>
          </cell>
          <cell r="K993" t="str">
            <v>20.08.2018</v>
          </cell>
          <cell r="L993" t="str">
            <v>195271</v>
          </cell>
          <cell r="M993" t="str">
            <v>г.Санкт-Петербург</v>
          </cell>
          <cell r="N993" t="str">
            <v>г.Санкт-Петербург, Бестужевская ул, 7 к6,с1,п5-Н</v>
          </cell>
          <cell r="O993" t="str">
            <v>Аренда</v>
          </cell>
        </row>
        <row r="994">
          <cell r="A994" t="str">
            <v>E994</v>
          </cell>
          <cell r="B994" t="str">
            <v>15009-Пятерочка</v>
          </cell>
          <cell r="C994" t="str">
            <v>15009</v>
          </cell>
          <cell r="D994" t="str">
            <v>X500/13SZE994</v>
          </cell>
          <cell r="E994" t="str">
            <v>E1026113</v>
          </cell>
          <cell r="F994" t="str">
            <v>ТС Пятерочка</v>
          </cell>
          <cell r="G994" t="str">
            <v>Северо-Запад</v>
          </cell>
          <cell r="H994" t="str">
            <v>Северо-Запад 3</v>
          </cell>
          <cell r="I994" t="str">
            <v>Кластер Северо-Запад 13 СПБ Юго-Запад</v>
          </cell>
          <cell r="J994" t="str">
            <v>г. Санкт-Петербург</v>
          </cell>
          <cell r="K994" t="str">
            <v>10.07.2018</v>
          </cell>
          <cell r="L994" t="str">
            <v>198215</v>
          </cell>
          <cell r="M994" t="str">
            <v>г.Санкт-Петербург</v>
          </cell>
          <cell r="N994" t="str">
            <v>г.Санкт-Петербург, Счастливая ул, 5 литА,п1Н2Н</v>
          </cell>
          <cell r="O994" t="str">
            <v>Аренда</v>
          </cell>
        </row>
        <row r="995">
          <cell r="A995" t="str">
            <v>G054</v>
          </cell>
          <cell r="B995" t="str">
            <v>7354-Пятерочка</v>
          </cell>
          <cell r="C995" t="str">
            <v>7354</v>
          </cell>
          <cell r="D995" t="str">
            <v>X500/13SZG054</v>
          </cell>
          <cell r="E995" t="str">
            <v>E1011607</v>
          </cell>
          <cell r="F995" t="str">
            <v>ТС Пятерочка</v>
          </cell>
          <cell r="G995" t="str">
            <v>Северо-Запад</v>
          </cell>
          <cell r="H995" t="str">
            <v>Северо-Запад 2</v>
          </cell>
          <cell r="I995" t="str">
            <v>Кластер Северо-Запад 03 Псков</v>
          </cell>
          <cell r="J995" t="str">
            <v>Псковская обл.</v>
          </cell>
          <cell r="K995" t="str">
            <v>06.01.2017</v>
          </cell>
          <cell r="L995" t="str">
            <v>181500</v>
          </cell>
          <cell r="M995" t="str">
            <v>г.Печоры</v>
          </cell>
          <cell r="N995" t="str">
            <v>г.Печоры, Индустриальная ул., 10 лит.Б</v>
          </cell>
          <cell r="O995" t="str">
            <v>Аренда</v>
          </cell>
        </row>
        <row r="996">
          <cell r="A996" t="str">
            <v>G078</v>
          </cell>
          <cell r="B996" t="str">
            <v>7602-Пятерочка</v>
          </cell>
          <cell r="C996" t="str">
            <v>7602</v>
          </cell>
          <cell r="D996" t="str">
            <v>X500/13SZG078</v>
          </cell>
          <cell r="E996" t="str">
            <v>E1008235</v>
          </cell>
          <cell r="F996" t="str">
            <v>ТС Пятерочка</v>
          </cell>
          <cell r="G996" t="str">
            <v>Северо-Запад</v>
          </cell>
          <cell r="H996" t="str">
            <v>Северо-Запад 2</v>
          </cell>
          <cell r="I996" t="str">
            <v>Кластер Северо-Запад 09 Тверь-Запад</v>
          </cell>
          <cell r="J996" t="str">
            <v>Тверская обл.</v>
          </cell>
          <cell r="K996" t="str">
            <v>01.07.2016</v>
          </cell>
          <cell r="L996" t="str">
            <v>170043</v>
          </cell>
          <cell r="M996" t="str">
            <v>г.Тверь</v>
          </cell>
          <cell r="N996" t="str">
            <v>г.Тверь, Можайского ул., 61</v>
          </cell>
          <cell r="O996" t="str">
            <v>Аренда</v>
          </cell>
        </row>
        <row r="997">
          <cell r="A997" t="str">
            <v>G079</v>
          </cell>
          <cell r="B997" t="str">
            <v>7613-Пятерочка</v>
          </cell>
          <cell r="C997" t="str">
            <v>7613</v>
          </cell>
          <cell r="D997" t="str">
            <v>X500/13SZG079</v>
          </cell>
          <cell r="E997" t="str">
            <v>E1011627</v>
          </cell>
          <cell r="F997" t="str">
            <v>ТС Пятерочка</v>
          </cell>
          <cell r="G997" t="str">
            <v>Северо-Запад</v>
          </cell>
          <cell r="H997" t="str">
            <v>Северо-Запад 1</v>
          </cell>
          <cell r="I997" t="str">
            <v>Кластер Северо-Запад 21 Апатиты</v>
          </cell>
          <cell r="J997" t="str">
            <v>Республика Карелия</v>
          </cell>
          <cell r="K997" t="str">
            <v>30.06.2016</v>
          </cell>
          <cell r="L997" t="str">
            <v>186670</v>
          </cell>
          <cell r="M997" t="str">
            <v>пгт.Чупа</v>
          </cell>
          <cell r="N997" t="str">
            <v>пгт.Чупа, Пионерская ул.</v>
          </cell>
          <cell r="O997" t="str">
            <v>Аренда</v>
          </cell>
        </row>
        <row r="998">
          <cell r="A998" t="str">
            <v>G121</v>
          </cell>
          <cell r="B998" t="str">
            <v>7690-Пятерочка</v>
          </cell>
          <cell r="C998" t="str">
            <v>7690</v>
          </cell>
          <cell r="D998" t="str">
            <v>X500/13SZG121</v>
          </cell>
          <cell r="E998" t="str">
            <v>E1011609</v>
          </cell>
          <cell r="F998" t="str">
            <v>ТС Пятерочка</v>
          </cell>
          <cell r="G998" t="str">
            <v>Северо-Запад</v>
          </cell>
          <cell r="H998" t="str">
            <v>Северо-Запад 2</v>
          </cell>
          <cell r="I998" t="str">
            <v>Кластер Северо-Запад 03 Псков</v>
          </cell>
          <cell r="J998" t="str">
            <v>Псковская обл.</v>
          </cell>
          <cell r="K998" t="str">
            <v>12.07.2016</v>
          </cell>
          <cell r="L998" t="str">
            <v>180019</v>
          </cell>
          <cell r="M998" t="str">
            <v>г.Псков</v>
          </cell>
          <cell r="N998" t="str">
            <v>г.Псков, Текстильная ул., 16 п1002,1003</v>
          </cell>
          <cell r="O998" t="str">
            <v>Аренда</v>
          </cell>
        </row>
        <row r="999">
          <cell r="A999" t="str">
            <v>G162</v>
          </cell>
          <cell r="B999" t="str">
            <v>7311-Пятерочка</v>
          </cell>
          <cell r="C999" t="str">
            <v>7311</v>
          </cell>
          <cell r="D999" t="str">
            <v>X500/13SZG162</v>
          </cell>
          <cell r="E999" t="str">
            <v>E1012150</v>
          </cell>
          <cell r="F999" t="str">
            <v>ТС Пятерочка</v>
          </cell>
          <cell r="G999" t="str">
            <v>Северо-Запад</v>
          </cell>
          <cell r="H999" t="str">
            <v>Северо-Запад 3</v>
          </cell>
          <cell r="I999" t="str">
            <v>Кластер Северо-Запад 14 СПБ-Центр</v>
          </cell>
          <cell r="J999" t="str">
            <v>г. Санкт-Петербург</v>
          </cell>
          <cell r="K999" t="str">
            <v>30.06.2016</v>
          </cell>
          <cell r="L999" t="str">
            <v>190005</v>
          </cell>
          <cell r="M999" t="str">
            <v>г.Санкт-Петербург</v>
          </cell>
          <cell r="N999" t="str">
            <v>г.Санкт-Петербург, Измайловский пр-кт, 4 9Н,11Н,14Н</v>
          </cell>
          <cell r="O999" t="str">
            <v>Аренда</v>
          </cell>
        </row>
        <row r="1000">
          <cell r="A1000" t="str">
            <v>G175</v>
          </cell>
          <cell r="B1000" t="str">
            <v>7738-Пятерочка</v>
          </cell>
          <cell r="C1000" t="str">
            <v>7738</v>
          </cell>
          <cell r="D1000" t="str">
            <v>X500/13SZG175</v>
          </cell>
          <cell r="E1000" t="str">
            <v>E1011621</v>
          </cell>
          <cell r="F1000" t="str">
            <v>ТС Пятерочка</v>
          </cell>
          <cell r="G1000" t="str">
            <v>Северо-Запад</v>
          </cell>
          <cell r="H1000" t="str">
            <v>Северо-Запад 1</v>
          </cell>
          <cell r="I1000" t="str">
            <v>Кластер Северо-Запад 15 Мурманск</v>
          </cell>
          <cell r="J1000" t="str">
            <v>Мурманская обл.</v>
          </cell>
          <cell r="K1000" t="str">
            <v>04.08.2016</v>
          </cell>
          <cell r="L1000" t="str">
            <v>184650</v>
          </cell>
          <cell r="M1000" t="str">
            <v>г.Полярный</v>
          </cell>
          <cell r="N1000" t="str">
            <v>г.Полярный, Душенова ул., 4А</v>
          </cell>
          <cell r="O1000" t="str">
            <v>Аренда</v>
          </cell>
        </row>
        <row r="1001">
          <cell r="A1001" t="str">
            <v>G181</v>
          </cell>
          <cell r="B1001" t="str">
            <v>7703-Пятерочка</v>
          </cell>
          <cell r="C1001" t="str">
            <v>7703</v>
          </cell>
          <cell r="D1001" t="str">
            <v>X500/13SZG181</v>
          </cell>
          <cell r="E1001" t="str">
            <v>E1008611</v>
          </cell>
          <cell r="F1001" t="str">
            <v>ТС Пятерочка</v>
          </cell>
          <cell r="G1001" t="str">
            <v>Северо-Запад</v>
          </cell>
          <cell r="H1001" t="str">
            <v>Северо-Запад 1</v>
          </cell>
          <cell r="I1001" t="str">
            <v>Кластер Северо-Запад 01 ЛО Волхов-Тихвин</v>
          </cell>
          <cell r="J1001" t="str">
            <v>Ленинградская обл.</v>
          </cell>
          <cell r="K1001" t="str">
            <v>30.09.2016</v>
          </cell>
          <cell r="L1001" t="str">
            <v>187700</v>
          </cell>
          <cell r="M1001" t="str">
            <v>г.Лодейное Поле</v>
          </cell>
          <cell r="N1001" t="str">
            <v>г.Лодейное Поле, Ленина пр-кт, 46А</v>
          </cell>
          <cell r="O1001" t="str">
            <v>Аренда</v>
          </cell>
        </row>
        <row r="1002">
          <cell r="A1002" t="str">
            <v>G182</v>
          </cell>
          <cell r="B1002" t="str">
            <v>7068-Пятерочка</v>
          </cell>
          <cell r="C1002" t="str">
            <v>7068</v>
          </cell>
          <cell r="D1002" t="str">
            <v>X500/13SZG182</v>
          </cell>
          <cell r="E1002" t="str">
            <v>E1011076</v>
          </cell>
          <cell r="F1002" t="str">
            <v>ТС Пятерочка</v>
          </cell>
          <cell r="G1002" t="str">
            <v>Северо-Запад</v>
          </cell>
          <cell r="H1002" t="str">
            <v>Северо-Запад 1</v>
          </cell>
          <cell r="I1002" t="str">
            <v>Кластер Северо-Запад 01 ЛО Волхов-Тихвин</v>
          </cell>
          <cell r="J1002" t="str">
            <v>Ленинградская обл.</v>
          </cell>
          <cell r="K1002" t="str">
            <v>30.06.2016</v>
          </cell>
          <cell r="L1002" t="str">
            <v>187650</v>
          </cell>
          <cell r="M1002" t="str">
            <v>г.Бокситогорск</v>
          </cell>
          <cell r="N1002" t="str">
            <v>г.Бокситогорск, Южная ул., 13 к.1,п1Н</v>
          </cell>
          <cell r="O1002" t="str">
            <v>Аренда</v>
          </cell>
        </row>
        <row r="1003">
          <cell r="A1003" t="str">
            <v>G207</v>
          </cell>
          <cell r="B1003" t="str">
            <v>7678-Пятерочка</v>
          </cell>
          <cell r="C1003" t="str">
            <v>7678</v>
          </cell>
          <cell r="D1003" t="str">
            <v>X500/13SZG207</v>
          </cell>
          <cell r="E1003" t="str">
            <v>E1011069</v>
          </cell>
          <cell r="F1003" t="str">
            <v>ТС Пятерочка</v>
          </cell>
          <cell r="G1003" t="str">
            <v>Северо-Запад</v>
          </cell>
          <cell r="H1003" t="str">
            <v>Северо-Запад 3</v>
          </cell>
          <cell r="I1003" t="str">
            <v>Кластер Северо-Запад 11 СПБ-ЛО-Выборг</v>
          </cell>
          <cell r="J1003" t="str">
            <v>г. Санкт-Петербург</v>
          </cell>
          <cell r="K1003" t="str">
            <v>06.12.2016</v>
          </cell>
          <cell r="L1003" t="str">
            <v>197082</v>
          </cell>
          <cell r="M1003" t="str">
            <v>г.Санкт-Петербург</v>
          </cell>
          <cell r="N1003" t="str">
            <v>г.Санкт-Петербург, Оптиков ул., 32 лит.А</v>
          </cell>
          <cell r="O1003" t="str">
            <v>Аренда</v>
          </cell>
        </row>
        <row r="1004">
          <cell r="A1004" t="str">
            <v>G224</v>
          </cell>
          <cell r="B1004" t="str">
            <v>7789-Пятерочка</v>
          </cell>
          <cell r="C1004" t="str">
            <v>7789</v>
          </cell>
          <cell r="D1004" t="str">
            <v>X500/13SZG224</v>
          </cell>
          <cell r="E1004" t="str">
            <v>E1012148</v>
          </cell>
          <cell r="F1004" t="str">
            <v>ТС Пятерочка</v>
          </cell>
          <cell r="G1004" t="str">
            <v>Северо-Запад</v>
          </cell>
          <cell r="H1004" t="str">
            <v>Северо-Запад 1</v>
          </cell>
          <cell r="I1004" t="str">
            <v>Кластер Северо-Запад 21 Апатиты</v>
          </cell>
          <cell r="J1004" t="str">
            <v>Республика Карелия</v>
          </cell>
          <cell r="K1004" t="str">
            <v>28.07.2016</v>
          </cell>
          <cell r="L1004" t="str">
            <v>186930</v>
          </cell>
          <cell r="M1004" t="str">
            <v>г.Костомукша</v>
          </cell>
          <cell r="N1004" t="str">
            <v>г.Костомукша, Советская ул., 3</v>
          </cell>
          <cell r="O1004" t="str">
            <v>Аренда</v>
          </cell>
        </row>
        <row r="1005">
          <cell r="A1005" t="str">
            <v>G226</v>
          </cell>
          <cell r="B1005" t="str">
            <v>7826-Пятерочка</v>
          </cell>
          <cell r="C1005" t="str">
            <v>7826</v>
          </cell>
          <cell r="D1005" t="str">
            <v>X500/13SZG226</v>
          </cell>
          <cell r="E1005" t="str">
            <v>E1011623</v>
          </cell>
          <cell r="F1005" t="str">
            <v>ТС Пятерочка</v>
          </cell>
          <cell r="G1005" t="str">
            <v>Северо-Запад</v>
          </cell>
          <cell r="H1005" t="str">
            <v>Северо-Запад 1</v>
          </cell>
          <cell r="I1005" t="str">
            <v>Кластер Северо-Запад 15 Мурманск</v>
          </cell>
          <cell r="J1005" t="str">
            <v>Мурманская обл.</v>
          </cell>
          <cell r="K1005" t="str">
            <v>17.07.2016</v>
          </cell>
          <cell r="L1005" t="str">
            <v>184635</v>
          </cell>
          <cell r="M1005" t="str">
            <v>г.Мурманск, Росляково р-н</v>
          </cell>
          <cell r="N1005" t="str">
            <v>г.Мурманск, Росляково р-н, Октябрьская ул., 5</v>
          </cell>
          <cell r="O1005" t="str">
            <v>Аренда</v>
          </cell>
        </row>
        <row r="1006">
          <cell r="A1006" t="str">
            <v>G245</v>
          </cell>
          <cell r="B1006" t="str">
            <v>7866-Пятерочка</v>
          </cell>
          <cell r="C1006" t="str">
            <v>7866</v>
          </cell>
          <cell r="D1006" t="str">
            <v>X500/13SZG245</v>
          </cell>
          <cell r="E1006" t="str">
            <v>E1012168</v>
          </cell>
          <cell r="F1006" t="str">
            <v>ТС Пятерочка</v>
          </cell>
          <cell r="G1006" t="str">
            <v>Северо-Запад</v>
          </cell>
          <cell r="H1006" t="str">
            <v>Северо-Запад 1</v>
          </cell>
          <cell r="I1006" t="str">
            <v>Кластер Северо-Запад 21 Апатиты</v>
          </cell>
          <cell r="J1006" t="str">
            <v>Мурманская обл.</v>
          </cell>
          <cell r="K1006" t="str">
            <v>13.12.2016</v>
          </cell>
          <cell r="L1006" t="str">
            <v>184142</v>
          </cell>
          <cell r="M1006" t="str">
            <v>г.Ковдор</v>
          </cell>
          <cell r="N1006" t="str">
            <v>г.Ковдор, Кошица ул., 18</v>
          </cell>
          <cell r="O1006" t="str">
            <v>Аренда</v>
          </cell>
        </row>
        <row r="1007">
          <cell r="A1007" t="str">
            <v>G253</v>
          </cell>
          <cell r="B1007" t="str">
            <v>7856-Пятерочка</v>
          </cell>
          <cell r="C1007" t="str">
            <v>7856</v>
          </cell>
          <cell r="D1007" t="str">
            <v>X500/13SZG253</v>
          </cell>
          <cell r="E1007" t="str">
            <v>E1012151</v>
          </cell>
          <cell r="F1007" t="str">
            <v>ТС Пятерочка</v>
          </cell>
          <cell r="G1007" t="str">
            <v>Северо-Запад</v>
          </cell>
          <cell r="H1007" t="str">
            <v>Северо-Запад 3</v>
          </cell>
          <cell r="I1007" t="str">
            <v>Кластер Северо-Запад 17 ЛО-Сертолово</v>
          </cell>
          <cell r="J1007" t="str">
            <v>г. Санкт-Петербург</v>
          </cell>
          <cell r="K1007" t="str">
            <v>13.07.2016</v>
          </cell>
          <cell r="L1007" t="str">
            <v>195220</v>
          </cell>
          <cell r="M1007" t="str">
            <v>г.Санкт-Петербург</v>
          </cell>
          <cell r="N1007" t="str">
            <v>г.Санкт-Петербург, Непокоренных пр-кт, 6,к.1 лит.А,п32Н</v>
          </cell>
          <cell r="O1007" t="str">
            <v>Аренда</v>
          </cell>
        </row>
        <row r="1008">
          <cell r="A1008" t="str">
            <v>G258</v>
          </cell>
          <cell r="B1008" t="str">
            <v>7869-Пятерочка</v>
          </cell>
          <cell r="C1008" t="str">
            <v>7869</v>
          </cell>
          <cell r="D1008" t="str">
            <v>X500/13SZG258</v>
          </cell>
          <cell r="E1008" t="str">
            <v>E1012111</v>
          </cell>
          <cell r="F1008" t="str">
            <v>ТС Пятерочка</v>
          </cell>
          <cell r="G1008" t="str">
            <v>Северо-Запад</v>
          </cell>
          <cell r="H1008" t="str">
            <v>Северо-Запад 3</v>
          </cell>
          <cell r="I1008" t="str">
            <v>Кластер Северо-Запад 11 СПБ-ЛО-Выборг</v>
          </cell>
          <cell r="J1008" t="str">
            <v>Ленинградская обл.</v>
          </cell>
          <cell r="K1008" t="str">
            <v>08.07.2016</v>
          </cell>
          <cell r="L1008" t="str">
            <v>188855</v>
          </cell>
          <cell r="M1008" t="str">
            <v>п.Первомайское</v>
          </cell>
          <cell r="N1008" t="str">
            <v>п.Первомайское, Советская ул.</v>
          </cell>
          <cell r="O1008" t="str">
            <v>Аренда</v>
          </cell>
        </row>
        <row r="1009">
          <cell r="A1009" t="str">
            <v>G270</v>
          </cell>
          <cell r="B1009" t="str">
            <v>7739-Пятерочка</v>
          </cell>
          <cell r="C1009" t="str">
            <v>7739</v>
          </cell>
          <cell r="D1009" t="str">
            <v>X500/13SZG270</v>
          </cell>
          <cell r="E1009" t="str">
            <v>E1012152</v>
          </cell>
          <cell r="F1009" t="str">
            <v>ТС Пятерочка</v>
          </cell>
          <cell r="G1009" t="str">
            <v>Северо-Запад</v>
          </cell>
          <cell r="H1009" t="str">
            <v>Северо-Запад 3</v>
          </cell>
          <cell r="I1009" t="str">
            <v>Кластер Северо-Запад 14 СПБ-Центр</v>
          </cell>
          <cell r="J1009" t="str">
            <v>г. Санкт-Петербург</v>
          </cell>
          <cell r="K1009" t="str">
            <v>24.11.2016</v>
          </cell>
          <cell r="L1009" t="str">
            <v>191119</v>
          </cell>
          <cell r="M1009" t="str">
            <v>г.Санкт-Петербург</v>
          </cell>
          <cell r="N1009" t="str">
            <v>г.Санкт-Петербург, Правды ул., 22 лит.А</v>
          </cell>
          <cell r="O1009" t="str">
            <v>Аренда</v>
          </cell>
        </row>
        <row r="1010">
          <cell r="A1010" t="str">
            <v>G271</v>
          </cell>
          <cell r="B1010" t="str">
            <v>7445-Пятерочка</v>
          </cell>
          <cell r="C1010" t="str">
            <v>7445</v>
          </cell>
          <cell r="D1010" t="str">
            <v>X500/13SZG271</v>
          </cell>
          <cell r="E1010" t="str">
            <v>E1012113</v>
          </cell>
          <cell r="F1010" t="str">
            <v>ТС Пятерочка</v>
          </cell>
          <cell r="G1010" t="str">
            <v>Северо-Запад</v>
          </cell>
          <cell r="H1010" t="str">
            <v>Северо-Запад 1</v>
          </cell>
          <cell r="I1010" t="str">
            <v>Кластер Северо-Запад 12 СПБ-ЛО-Всеволожс</v>
          </cell>
          <cell r="J1010" t="str">
            <v>Ленинградская обл.</v>
          </cell>
          <cell r="K1010" t="str">
            <v>02.08.2016</v>
          </cell>
          <cell r="L1010" t="str">
            <v>188692</v>
          </cell>
          <cell r="M1010" t="str">
            <v>г.Кудрово</v>
          </cell>
          <cell r="N1010" t="str">
            <v>г.Кудрово, Центральная ул.уч.40</v>
          </cell>
          <cell r="O1010" t="str">
            <v>Аренда</v>
          </cell>
        </row>
        <row r="1011">
          <cell r="A1011" t="str">
            <v>G306</v>
          </cell>
          <cell r="B1011" t="str">
            <v>7892-Пятерочка</v>
          </cell>
          <cell r="C1011" t="str">
            <v>7892</v>
          </cell>
          <cell r="D1011" t="str">
            <v>X500/13SZG306</v>
          </cell>
          <cell r="E1011" t="str">
            <v>E1012125</v>
          </cell>
          <cell r="F1011" t="str">
            <v>ТС Пятерочка</v>
          </cell>
          <cell r="G1011" t="str">
            <v>Северо-Запад</v>
          </cell>
          <cell r="H1011" t="str">
            <v>Северо-Запад 2</v>
          </cell>
          <cell r="I1011" t="str">
            <v>Кластер Северо-Запад 02 ЛО-Гатчина</v>
          </cell>
          <cell r="J1011" t="str">
            <v>Ленинградская обл.</v>
          </cell>
          <cell r="K1011" t="str">
            <v>15.07.2016</v>
          </cell>
          <cell r="L1011" t="str">
            <v>188410</v>
          </cell>
          <cell r="M1011" t="str">
            <v>г.Волосово</v>
          </cell>
          <cell r="N1011" t="str">
            <v>г.Волосово, Нарвская ул., 15</v>
          </cell>
          <cell r="O1011" t="str">
            <v>Аренда</v>
          </cell>
        </row>
        <row r="1012">
          <cell r="A1012" t="str">
            <v>G308</v>
          </cell>
          <cell r="B1012" t="str">
            <v>7918-Пятерочка</v>
          </cell>
          <cell r="C1012" t="str">
            <v>7918</v>
          </cell>
          <cell r="D1012" t="str">
            <v>X500/13SZG308</v>
          </cell>
          <cell r="E1012" t="str">
            <v>E1012149</v>
          </cell>
          <cell r="F1012" t="str">
            <v>ТС Пятерочка</v>
          </cell>
          <cell r="G1012" t="str">
            <v>Северо-Запад</v>
          </cell>
          <cell r="H1012" t="str">
            <v>Северо-Запад 1</v>
          </cell>
          <cell r="I1012" t="str">
            <v>Кластер Северо-Запад 16 Карелия</v>
          </cell>
          <cell r="J1012" t="str">
            <v>Республика Карелия</v>
          </cell>
          <cell r="K1012" t="str">
            <v>06.01.2017</v>
          </cell>
          <cell r="L1012" t="str">
            <v>186870</v>
          </cell>
          <cell r="M1012" t="str">
            <v>г.Суоярви</v>
          </cell>
          <cell r="N1012" t="str">
            <v>г.Суоярви, Суоярвское ш., 6А</v>
          </cell>
          <cell r="O1012" t="str">
            <v>Аренда</v>
          </cell>
        </row>
        <row r="1013">
          <cell r="A1013" t="str">
            <v>G309</v>
          </cell>
          <cell r="B1013" t="str">
            <v>7907-Пятерочка</v>
          </cell>
          <cell r="C1013" t="str">
            <v>7907</v>
          </cell>
          <cell r="D1013" t="str">
            <v>X500/13SZG309</v>
          </cell>
          <cell r="E1013" t="str">
            <v>E1012584</v>
          </cell>
          <cell r="F1013" t="str">
            <v>ТС Пятерочка</v>
          </cell>
          <cell r="G1013" t="str">
            <v>Северо-Запад</v>
          </cell>
          <cell r="H1013" t="str">
            <v>Северо-Запад 1</v>
          </cell>
          <cell r="I1013" t="str">
            <v>Кластер Северо-Запад 16 Карелия</v>
          </cell>
          <cell r="J1013" t="str">
            <v>Республика Карелия</v>
          </cell>
          <cell r="K1013" t="str">
            <v>02.12.2016</v>
          </cell>
          <cell r="L1013" t="str">
            <v>186150</v>
          </cell>
          <cell r="M1013" t="str">
            <v>г.Пудож</v>
          </cell>
          <cell r="N1013" t="str">
            <v>г.Пудож, Комсомольская ул., 30</v>
          </cell>
          <cell r="O1013" t="str">
            <v>Аренда</v>
          </cell>
        </row>
        <row r="1014">
          <cell r="A1014" t="str">
            <v>G339</v>
          </cell>
          <cell r="B1014" t="str">
            <v>7938-Пятерочка</v>
          </cell>
          <cell r="C1014" t="str">
            <v>7938</v>
          </cell>
          <cell r="D1014" t="str">
            <v>X500/13SZG339</v>
          </cell>
          <cell r="E1014" t="str">
            <v>E1012117</v>
          </cell>
          <cell r="F1014" t="str">
            <v>ТС Пятерочка</v>
          </cell>
          <cell r="G1014" t="str">
            <v>Северо-Запад</v>
          </cell>
          <cell r="H1014" t="str">
            <v>Северо-Запад 3</v>
          </cell>
          <cell r="I1014" t="str">
            <v>Кластер Северо-Запад 05 Тосно</v>
          </cell>
          <cell r="J1014" t="str">
            <v>г. Санкт-Петербург</v>
          </cell>
          <cell r="K1014" t="str">
            <v>06.01.2017</v>
          </cell>
          <cell r="L1014" t="str">
            <v>196210</v>
          </cell>
          <cell r="M1014" t="str">
            <v>г.Санкт-Петербург</v>
          </cell>
          <cell r="N1014" t="str">
            <v>г.Санкт-Петербург, Взлетная ул., 7</v>
          </cell>
          <cell r="O1014" t="str">
            <v>Аренда</v>
          </cell>
        </row>
        <row r="1015">
          <cell r="A1015" t="str">
            <v>G386</v>
          </cell>
          <cell r="B1015" t="str">
            <v>7149-Пятерочка</v>
          </cell>
          <cell r="C1015" t="str">
            <v>7149</v>
          </cell>
          <cell r="D1015" t="str">
            <v>X500/13SZG386</v>
          </cell>
          <cell r="E1015" t="str">
            <v>E1012120</v>
          </cell>
          <cell r="F1015" t="str">
            <v>ТС Пятерочка</v>
          </cell>
          <cell r="G1015" t="str">
            <v>Северо-Запад</v>
          </cell>
          <cell r="H1015" t="str">
            <v>Северо-Запад 3</v>
          </cell>
          <cell r="I1015" t="str">
            <v>Кластер Северо-Запад 05 Тосно</v>
          </cell>
          <cell r="J1015" t="str">
            <v>г. Санкт-Петербург</v>
          </cell>
          <cell r="K1015" t="str">
            <v>26.07.2016</v>
          </cell>
          <cell r="L1015" t="str">
            <v>196626</v>
          </cell>
          <cell r="M1015" t="str">
            <v>г.Санкт-Петербург, п.Шушары</v>
          </cell>
          <cell r="N1015" t="str">
            <v>г.Санкт-Петербу..., Новгородский пр-кт, 10, Лит.А п42-Н,43-Н</v>
          </cell>
          <cell r="O1015" t="str">
            <v>Аренда</v>
          </cell>
        </row>
        <row r="1016">
          <cell r="A1016" t="str">
            <v>G387</v>
          </cell>
          <cell r="B1016" t="str">
            <v>7201-Пятерочка</v>
          </cell>
          <cell r="C1016" t="str">
            <v>7201</v>
          </cell>
          <cell r="D1016" t="str">
            <v>X500/13SZG387</v>
          </cell>
          <cell r="E1016" t="str">
            <v>E1012112</v>
          </cell>
          <cell r="F1016" t="str">
            <v>ТС Пятерочка</v>
          </cell>
          <cell r="G1016" t="str">
            <v>Северо-Запад</v>
          </cell>
          <cell r="H1016" t="str">
            <v>Северо-Запад 1</v>
          </cell>
          <cell r="I1016" t="str">
            <v>Кластер Северо-Запад 18 Кировск</v>
          </cell>
          <cell r="J1016" t="str">
            <v>г. Санкт-Петербург</v>
          </cell>
          <cell r="K1016" t="str">
            <v>17.08.2016</v>
          </cell>
          <cell r="L1016" t="str">
            <v>192177</v>
          </cell>
          <cell r="M1016" t="str">
            <v>г.Санкт-Петербург</v>
          </cell>
          <cell r="N1016" t="str">
            <v>г.Санкт-Петербург, Скачков пер., 5 лит.А</v>
          </cell>
          <cell r="O1016" t="str">
            <v>Аренда</v>
          </cell>
        </row>
        <row r="1017">
          <cell r="A1017" t="str">
            <v>G431</v>
          </cell>
          <cell r="B1017" t="str">
            <v>8019-Пятерочка</v>
          </cell>
          <cell r="C1017" t="str">
            <v>8019</v>
          </cell>
          <cell r="D1017" t="str">
            <v>X500/13SZG431</v>
          </cell>
          <cell r="E1017" t="str">
            <v>E1012596</v>
          </cell>
          <cell r="F1017" t="str">
            <v>ТС Пятерочка</v>
          </cell>
          <cell r="G1017" t="str">
            <v>Северо-Запад</v>
          </cell>
          <cell r="H1017" t="str">
            <v>Северо-Запад 3</v>
          </cell>
          <cell r="I1017" t="str">
            <v>Кластер Северо-Запад 11 СПБ-ЛО-Выборг</v>
          </cell>
          <cell r="J1017" t="str">
            <v>Ленинградская обл.</v>
          </cell>
          <cell r="K1017" t="str">
            <v>28.07.2016</v>
          </cell>
          <cell r="L1017" t="str">
            <v>188992</v>
          </cell>
          <cell r="M1017" t="str">
            <v>г.Светогорск</v>
          </cell>
          <cell r="N1017" t="str">
            <v>г.Светогорск, Красноармейская ул, 2 2 лит.А</v>
          </cell>
          <cell r="O1017" t="str">
            <v>Аренда</v>
          </cell>
        </row>
        <row r="1018">
          <cell r="A1018" t="str">
            <v>G432</v>
          </cell>
          <cell r="B1018" t="str">
            <v>7704-Пятерочка</v>
          </cell>
          <cell r="C1018" t="str">
            <v>7704</v>
          </cell>
          <cell r="D1018" t="str">
            <v>X500/13SZG432</v>
          </cell>
          <cell r="E1018" t="str">
            <v>E1012595</v>
          </cell>
          <cell r="F1018" t="str">
            <v>ТС Пятерочка</v>
          </cell>
          <cell r="G1018" t="str">
            <v>Северо-Запад</v>
          </cell>
          <cell r="H1018" t="str">
            <v>Северо-Запад 3</v>
          </cell>
          <cell r="I1018" t="str">
            <v>Кластер Северо-Запад 17 ЛО-Сертолово</v>
          </cell>
          <cell r="J1018" t="str">
            <v>г. Санкт-Петербург</v>
          </cell>
          <cell r="K1018" t="str">
            <v>04.08.2016</v>
          </cell>
          <cell r="L1018" t="str">
            <v>194156</v>
          </cell>
          <cell r="M1018" t="str">
            <v>г.Санкт-Петербург</v>
          </cell>
          <cell r="N1018" t="str">
            <v>г.Санкт-Петербург, Пархоменко пр-кт, 7 лит.А</v>
          </cell>
          <cell r="O1018" t="str">
            <v>Аренда</v>
          </cell>
        </row>
        <row r="1019">
          <cell r="A1019" t="str">
            <v>G450</v>
          </cell>
          <cell r="B1019" t="str">
            <v>8061-Пятерочка</v>
          </cell>
          <cell r="C1019" t="str">
            <v>8061</v>
          </cell>
          <cell r="D1019" t="str">
            <v>X500/13SZG450</v>
          </cell>
          <cell r="E1019" t="str">
            <v>E1012170</v>
          </cell>
          <cell r="F1019" t="str">
            <v>ТС Пятерочка</v>
          </cell>
          <cell r="G1019" t="str">
            <v>Северо-Запад</v>
          </cell>
          <cell r="H1019" t="str">
            <v>Северо-Запад 1</v>
          </cell>
          <cell r="I1019" t="str">
            <v>Кластер Северо-Запад 21 Апатиты</v>
          </cell>
          <cell r="J1019" t="str">
            <v>Мурманская обл.</v>
          </cell>
          <cell r="K1019" t="str">
            <v>31.08.2016</v>
          </cell>
          <cell r="L1019" t="str">
            <v>184511</v>
          </cell>
          <cell r="M1019" t="str">
            <v>г.Мончегорск</v>
          </cell>
          <cell r="N1019" t="str">
            <v>г.Мончегорск, Новопроложенная ул., 16</v>
          </cell>
          <cell r="O1019" t="str">
            <v>Аренда</v>
          </cell>
        </row>
        <row r="1020">
          <cell r="A1020" t="str">
            <v>G474</v>
          </cell>
          <cell r="B1020" t="str">
            <v>8099-Пятерочка</v>
          </cell>
          <cell r="C1020" t="str">
            <v>8099</v>
          </cell>
          <cell r="D1020" t="str">
            <v>X500/13SZG474</v>
          </cell>
          <cell r="E1020" t="str">
            <v>E1012114</v>
          </cell>
          <cell r="F1020" t="str">
            <v>ТС Пятерочка</v>
          </cell>
          <cell r="G1020" t="str">
            <v>Северо-Запад</v>
          </cell>
          <cell r="H1020" t="str">
            <v>Северо-Запад 1</v>
          </cell>
          <cell r="I1020" t="str">
            <v>Кластер Северо-Запад 12 СПБ-ЛО-Всеволожс</v>
          </cell>
          <cell r="J1020" t="str">
            <v>Ленинградская обл.</v>
          </cell>
          <cell r="K1020" t="str">
            <v>03.08.2016</v>
          </cell>
          <cell r="L1020" t="str">
            <v>188732</v>
          </cell>
          <cell r="M1020" t="str">
            <v>п.Петровское</v>
          </cell>
          <cell r="N1020" t="str">
            <v>п.Петровское, Шоссейная ул., 22</v>
          </cell>
          <cell r="O1020" t="str">
            <v>Аренда</v>
          </cell>
        </row>
        <row r="1021">
          <cell r="A1021" t="str">
            <v>G482</v>
          </cell>
          <cell r="B1021" t="str">
            <v>7919-Пятерочка</v>
          </cell>
          <cell r="C1021" t="str">
            <v>7919</v>
          </cell>
          <cell r="D1021" t="str">
            <v>X500/13SZG482</v>
          </cell>
          <cell r="E1021" t="str">
            <v>E1012154</v>
          </cell>
          <cell r="F1021" t="str">
            <v>ТС Пятерочка</v>
          </cell>
          <cell r="G1021" t="str">
            <v>Северо-Запад</v>
          </cell>
          <cell r="H1021" t="str">
            <v>Северо-Запад 3</v>
          </cell>
          <cell r="I1021" t="str">
            <v>Кластер Северо-Запад 13 СПБ Юго-Запад</v>
          </cell>
          <cell r="J1021" t="str">
            <v>г. Санкт-Петербург</v>
          </cell>
          <cell r="K1021" t="str">
            <v>02.09.2016</v>
          </cell>
          <cell r="L1021" t="str">
            <v>198216</v>
          </cell>
          <cell r="M1021" t="str">
            <v>г.Санкт-Петербург</v>
          </cell>
          <cell r="N1021" t="str">
            <v>г.Санкт-Петербург, Трамвайный пр-кт, 14 лит.А</v>
          </cell>
          <cell r="O1021" t="str">
            <v>Аренда</v>
          </cell>
        </row>
        <row r="1022">
          <cell r="A1022" t="str">
            <v>G483</v>
          </cell>
          <cell r="B1022" t="str">
            <v>7888-Пятерочка</v>
          </cell>
          <cell r="C1022" t="str">
            <v>7888</v>
          </cell>
          <cell r="D1022" t="str">
            <v>X500/13SZG483</v>
          </cell>
          <cell r="E1022" t="str">
            <v>E1008496</v>
          </cell>
          <cell r="F1022" t="str">
            <v>ТС Пятерочка</v>
          </cell>
          <cell r="G1022" t="str">
            <v>Северо-Запад</v>
          </cell>
          <cell r="H1022" t="str">
            <v>Северо-Запад 2</v>
          </cell>
          <cell r="I1022" t="str">
            <v>Кластер Северо-Запад 06 Великие Луки</v>
          </cell>
          <cell r="J1022" t="str">
            <v>Новгородская обл.</v>
          </cell>
          <cell r="K1022" t="str">
            <v>23.08.2016</v>
          </cell>
          <cell r="L1022" t="str">
            <v>175400</v>
          </cell>
          <cell r="M1022" t="str">
            <v>г.Валдай</v>
          </cell>
          <cell r="N1022" t="str">
            <v>г.Валдай, Труда ул., 39А</v>
          </cell>
          <cell r="O1022" t="str">
            <v>Аренда</v>
          </cell>
        </row>
        <row r="1023">
          <cell r="A1023" t="str">
            <v>G517</v>
          </cell>
          <cell r="B1023" t="str">
            <v>7150-Пятерочка</v>
          </cell>
          <cell r="C1023" t="str">
            <v>7150</v>
          </cell>
          <cell r="D1023" t="str">
            <v>X500/13SZG517</v>
          </cell>
          <cell r="E1023" t="str">
            <v>E1011074</v>
          </cell>
          <cell r="F1023" t="str">
            <v>ТС Пятерочка</v>
          </cell>
          <cell r="G1023" t="str">
            <v>Северо-Запад</v>
          </cell>
          <cell r="H1023" t="str">
            <v>Северо-Запад 1</v>
          </cell>
          <cell r="I1023" t="str">
            <v>Кластер Северо-Запад 01 ЛО Волхов-Тихвин</v>
          </cell>
          <cell r="J1023" t="str">
            <v>Ленинградская обл.</v>
          </cell>
          <cell r="K1023" t="str">
            <v>29.11.2016</v>
          </cell>
          <cell r="L1023" t="str">
            <v>187126</v>
          </cell>
          <cell r="M1023" t="str">
            <v>п.Глажево</v>
          </cell>
          <cell r="N1023" t="str">
            <v>п.Глажево23-Н</v>
          </cell>
          <cell r="O1023" t="str">
            <v>Аренда</v>
          </cell>
        </row>
        <row r="1024">
          <cell r="A1024" t="str">
            <v>G518</v>
          </cell>
          <cell r="B1024" t="str">
            <v>7990-Пятерочка</v>
          </cell>
          <cell r="C1024" t="str">
            <v>7990</v>
          </cell>
          <cell r="D1024" t="str">
            <v>X500/13SZG518</v>
          </cell>
          <cell r="E1024" t="str">
            <v>E1011605</v>
          </cell>
          <cell r="F1024" t="str">
            <v>ТС Пятерочка</v>
          </cell>
          <cell r="G1024" t="str">
            <v>Северо-Запад</v>
          </cell>
          <cell r="H1024" t="str">
            <v>Северо-Запад 1</v>
          </cell>
          <cell r="I1024" t="str">
            <v>Кластер Северо-Запад 01 ЛО Волхов-Тихвин</v>
          </cell>
          <cell r="J1024" t="str">
            <v>Ленинградская обл.</v>
          </cell>
          <cell r="K1024" t="str">
            <v>22.03.2017</v>
          </cell>
          <cell r="L1024" t="str">
            <v>187530</v>
          </cell>
          <cell r="M1024" t="str">
            <v>п.Шугозеро</v>
          </cell>
          <cell r="N1024" t="str">
            <v>п.Шугозеро, Советская ул., 47</v>
          </cell>
          <cell r="O1024" t="str">
            <v>Аренда</v>
          </cell>
        </row>
        <row r="1025">
          <cell r="A1025" t="str">
            <v>G519</v>
          </cell>
          <cell r="B1025" t="str">
            <v>8179-Пятерочка</v>
          </cell>
          <cell r="C1025" t="str">
            <v>8179</v>
          </cell>
          <cell r="D1025" t="str">
            <v>X500/13SZG519</v>
          </cell>
          <cell r="E1025" t="str">
            <v>E1012648</v>
          </cell>
          <cell r="F1025" t="str">
            <v>ТС Пятерочка</v>
          </cell>
          <cell r="G1025" t="str">
            <v>Северо-Запад</v>
          </cell>
          <cell r="H1025" t="str">
            <v>Северо-Запад 1</v>
          </cell>
          <cell r="I1025" t="str">
            <v>Кластер Северо-Запад 16 Карелия</v>
          </cell>
          <cell r="J1025" t="str">
            <v>Республика Карелия</v>
          </cell>
          <cell r="K1025" t="str">
            <v>19.08.2016</v>
          </cell>
          <cell r="L1025" t="str">
            <v>185510</v>
          </cell>
          <cell r="M1025" t="str">
            <v>с.Деревянное</v>
          </cell>
          <cell r="N1025" t="str">
            <v>с.Деревянное, Онежская ул., 53</v>
          </cell>
          <cell r="O1025" t="str">
            <v>Аренда</v>
          </cell>
        </row>
        <row r="1026">
          <cell r="A1026" t="str">
            <v>G520</v>
          </cell>
          <cell r="B1026" t="str">
            <v>8217-Пятерочка</v>
          </cell>
          <cell r="C1026" t="str">
            <v>8217</v>
          </cell>
          <cell r="D1026" t="str">
            <v>X500/13SZG520</v>
          </cell>
          <cell r="E1026" t="str">
            <v>E1012128</v>
          </cell>
          <cell r="F1026" t="str">
            <v>ТС Пятерочка</v>
          </cell>
          <cell r="G1026" t="str">
            <v>Северо-Запад</v>
          </cell>
          <cell r="H1026" t="str">
            <v>Северо-Запад 2</v>
          </cell>
          <cell r="I1026" t="str">
            <v>Кластер Северо-Запад 03 Псков</v>
          </cell>
          <cell r="J1026" t="str">
            <v>Псковская обл.</v>
          </cell>
          <cell r="K1026" t="str">
            <v>01.09.2016</v>
          </cell>
          <cell r="L1026" t="str">
            <v>180000</v>
          </cell>
          <cell r="M1026" t="str">
            <v>г.Псков</v>
          </cell>
          <cell r="N1026" t="str">
            <v>г.Псков, Некрасова ул., 42</v>
          </cell>
          <cell r="O1026" t="str">
            <v>Аренда</v>
          </cell>
        </row>
        <row r="1027">
          <cell r="A1027" t="str">
            <v>G525</v>
          </cell>
          <cell r="B1027" t="str">
            <v>7634-Пятерочка</v>
          </cell>
          <cell r="C1027" t="str">
            <v>7634</v>
          </cell>
          <cell r="D1027" t="str">
            <v>X500/13SZG525</v>
          </cell>
          <cell r="E1027" t="str">
            <v>E1012115</v>
          </cell>
          <cell r="F1027" t="str">
            <v>ТС Пятерочка</v>
          </cell>
          <cell r="G1027" t="str">
            <v>Северо-Запад</v>
          </cell>
          <cell r="H1027" t="str">
            <v>Северо-Запад 1</v>
          </cell>
          <cell r="I1027" t="str">
            <v>Кластер Северо-Запад 12 СПБ-ЛО-Всеволожс</v>
          </cell>
          <cell r="J1027" t="str">
            <v>г. Санкт-Петербург</v>
          </cell>
          <cell r="K1027" t="str">
            <v>15.11.2016</v>
          </cell>
          <cell r="L1027" t="str">
            <v>195426</v>
          </cell>
          <cell r="M1027" t="str">
            <v>г.Санкт-Петербург</v>
          </cell>
          <cell r="N1027" t="str">
            <v>г.Санкт-Петербург, Индустриальный пр-кт, 34 лит.А</v>
          </cell>
          <cell r="O1027" t="str">
            <v>Аренда</v>
          </cell>
        </row>
        <row r="1028">
          <cell r="A1028" t="str">
            <v>G528</v>
          </cell>
          <cell r="B1028" t="str">
            <v>8198-Пятерочка</v>
          </cell>
          <cell r="C1028" t="str">
            <v>8198</v>
          </cell>
          <cell r="D1028" t="str">
            <v>X500/13SZG528</v>
          </cell>
          <cell r="E1028" t="str">
            <v>E1012650</v>
          </cell>
          <cell r="F1028" t="str">
            <v>ТС Пятерочка</v>
          </cell>
          <cell r="G1028" t="str">
            <v>Северо-Запад</v>
          </cell>
          <cell r="H1028" t="str">
            <v>Северо-Запад 1</v>
          </cell>
          <cell r="I1028" t="str">
            <v>Кластер Северо-Запад 21 Апатиты</v>
          </cell>
          <cell r="J1028" t="str">
            <v>Республика Карелия</v>
          </cell>
          <cell r="K1028" t="str">
            <v>06.01.2017</v>
          </cell>
          <cell r="L1028" t="str">
            <v>186610</v>
          </cell>
          <cell r="M1028" t="str">
            <v>г.Кемь</v>
          </cell>
          <cell r="N1028" t="str">
            <v>г.Кемь, Мосорина ул, 8 п.3</v>
          </cell>
          <cell r="O1028" t="str">
            <v>Аренда</v>
          </cell>
        </row>
        <row r="1029">
          <cell r="A1029" t="str">
            <v>G537</v>
          </cell>
          <cell r="B1029" t="str">
            <v>8140-Пятерочка</v>
          </cell>
          <cell r="C1029" t="str">
            <v>8140</v>
          </cell>
          <cell r="D1029" t="str">
            <v>X500/13SZG537</v>
          </cell>
          <cell r="E1029" t="str">
            <v>E1012653</v>
          </cell>
          <cell r="F1029" t="str">
            <v>ТС Пятерочка</v>
          </cell>
          <cell r="G1029" t="str">
            <v>Северо-Запад</v>
          </cell>
          <cell r="H1029" t="str">
            <v>Северо-Запад 3</v>
          </cell>
          <cell r="I1029" t="str">
            <v>Кластер Северо-Запад 17 ЛО-Сертолово</v>
          </cell>
          <cell r="J1029" t="str">
            <v>г. Санкт-Петербург</v>
          </cell>
          <cell r="K1029" t="str">
            <v>31.05.2017</v>
          </cell>
          <cell r="L1029" t="str">
            <v>194358</v>
          </cell>
          <cell r="M1029" t="str">
            <v>г.Санкт-Петербург, п.Парголово</v>
          </cell>
          <cell r="N1029" t="str">
            <v>г.Санкт-Петербург, п.Парголово, Заречная ул, 33 стр.1,33Н</v>
          </cell>
          <cell r="O1029" t="str">
            <v>Аренда</v>
          </cell>
        </row>
        <row r="1030">
          <cell r="A1030" t="str">
            <v>G555</v>
          </cell>
          <cell r="B1030" t="str">
            <v>7241-Пятерочка</v>
          </cell>
          <cell r="C1030" t="str">
            <v>7241</v>
          </cell>
          <cell r="D1030" t="str">
            <v>X500/13SZG555</v>
          </cell>
          <cell r="E1030" t="str">
            <v>E1007488</v>
          </cell>
          <cell r="F1030" t="str">
            <v>ТС Пятерочка</v>
          </cell>
          <cell r="G1030" t="str">
            <v>Северо-Запад</v>
          </cell>
          <cell r="H1030" t="str">
            <v>Северо-Запад 2</v>
          </cell>
          <cell r="I1030" t="str">
            <v>Кластер Северо-Запад 04 Новгород</v>
          </cell>
          <cell r="J1030" t="str">
            <v>Новгородская обл.</v>
          </cell>
          <cell r="K1030" t="str">
            <v>16.09.2016</v>
          </cell>
          <cell r="L1030" t="str">
            <v>174411</v>
          </cell>
          <cell r="M1030" t="str">
            <v>г.Боровичи</v>
          </cell>
          <cell r="N1030" t="str">
            <v>г.Боровичи, Гоголя ул., 84/48</v>
          </cell>
          <cell r="O1030" t="str">
            <v>Аренда</v>
          </cell>
        </row>
        <row r="1031">
          <cell r="A1031" t="str">
            <v>G580</v>
          </cell>
          <cell r="B1031" t="str">
            <v>8332-Пятерочка</v>
          </cell>
          <cell r="C1031" t="str">
            <v>8332</v>
          </cell>
          <cell r="D1031" t="str">
            <v>X500/13SZG580</v>
          </cell>
          <cell r="E1031" t="str">
            <v>E1011606</v>
          </cell>
          <cell r="F1031" t="str">
            <v>ТС Пятерочка</v>
          </cell>
          <cell r="G1031" t="str">
            <v>Северо-Запад</v>
          </cell>
          <cell r="H1031" t="str">
            <v>Северо-Запад 1</v>
          </cell>
          <cell r="I1031" t="str">
            <v>Кластер Северо-Запад 01 ЛО Волхов-Тихвин</v>
          </cell>
          <cell r="J1031" t="str">
            <v>Ленинградская обл.</v>
          </cell>
          <cell r="K1031" t="str">
            <v>26.08.2016</v>
          </cell>
          <cell r="L1031" t="str">
            <v>187555</v>
          </cell>
          <cell r="M1031" t="str">
            <v>г.Тихвин</v>
          </cell>
          <cell r="N1031" t="str">
            <v>г.Тихвин, Ново-Вязитская ул., 1А п.1</v>
          </cell>
          <cell r="O1031" t="str">
            <v>Аренда</v>
          </cell>
        </row>
        <row r="1032">
          <cell r="A1032" t="str">
            <v>G660</v>
          </cell>
          <cell r="B1032" t="str">
            <v>8078-Пятерочка</v>
          </cell>
          <cell r="C1032" t="str">
            <v>8078</v>
          </cell>
          <cell r="D1032" t="str">
            <v>X500/13SZG660</v>
          </cell>
          <cell r="E1032" t="str">
            <v>E1012155</v>
          </cell>
          <cell r="F1032" t="str">
            <v>ТС Пятерочка</v>
          </cell>
          <cell r="G1032" t="str">
            <v>Северо-Запад</v>
          </cell>
          <cell r="H1032" t="str">
            <v>Северо-Запад 3</v>
          </cell>
          <cell r="I1032" t="str">
            <v>Кластер Северо-Запад 14 СПБ-Центр</v>
          </cell>
          <cell r="J1032" t="str">
            <v>г. Санкт-Петербург</v>
          </cell>
          <cell r="K1032" t="str">
            <v>27.08.2016</v>
          </cell>
          <cell r="L1032" t="str">
            <v>197342</v>
          </cell>
          <cell r="M1032" t="str">
            <v>г.Санкт-Петербург</v>
          </cell>
          <cell r="N1032" t="str">
            <v>г.Санкт-Петербург, Белоостровская ул., 35 лит.А</v>
          </cell>
          <cell r="O1032" t="str">
            <v>Аренда</v>
          </cell>
        </row>
        <row r="1033">
          <cell r="A1033" t="str">
            <v>G667</v>
          </cell>
          <cell r="B1033" t="str">
            <v>8135-Пятерочка</v>
          </cell>
          <cell r="C1033" t="str">
            <v>8135</v>
          </cell>
          <cell r="D1033" t="str">
            <v>X500/13CTG667</v>
          </cell>
          <cell r="E1033" t="str">
            <v>E1012616</v>
          </cell>
          <cell r="F1033" t="str">
            <v>ТС Пятерочка</v>
          </cell>
          <cell r="G1033" t="str">
            <v>Северо-Запад</v>
          </cell>
          <cell r="H1033" t="str">
            <v>Северо-Запад 2</v>
          </cell>
          <cell r="I1033" t="str">
            <v>Кластер Северо-Запад 09 Тверь-Запад</v>
          </cell>
          <cell r="J1033" t="str">
            <v>Тверская обл.</v>
          </cell>
          <cell r="K1033" t="str">
            <v>13.09.2016</v>
          </cell>
          <cell r="L1033" t="str">
            <v>172332</v>
          </cell>
          <cell r="M1033" t="str">
            <v>г.Зубцов</v>
          </cell>
          <cell r="N1033" t="str">
            <v>г.Зубцов, Тверская ул., 32</v>
          </cell>
          <cell r="O1033" t="str">
            <v>Аренда</v>
          </cell>
        </row>
        <row r="1034">
          <cell r="A1034" t="str">
            <v>G708</v>
          </cell>
          <cell r="B1034" t="str">
            <v>7003-Пятерочка</v>
          </cell>
          <cell r="C1034" t="str">
            <v>7003</v>
          </cell>
          <cell r="D1034" t="str">
            <v>X500/13SZG708</v>
          </cell>
          <cell r="E1034" t="str">
            <v>E1008498</v>
          </cell>
          <cell r="F1034" t="str">
            <v>ТС Пятерочка</v>
          </cell>
          <cell r="G1034" t="str">
            <v>Северо-Запад</v>
          </cell>
          <cell r="H1034" t="str">
            <v>Северо-Запад 2</v>
          </cell>
          <cell r="I1034" t="str">
            <v>Кластер Северо-Запад 06 Великие Луки</v>
          </cell>
          <cell r="J1034" t="str">
            <v>Новгородская обл.</v>
          </cell>
          <cell r="K1034" t="str">
            <v>30.08.2016</v>
          </cell>
          <cell r="L1034" t="str">
            <v>175130</v>
          </cell>
          <cell r="M1034" t="str">
            <v>рп.Парфино</v>
          </cell>
          <cell r="N1034" t="str">
            <v>рп.Парфино, Мира ул, 29А</v>
          </cell>
          <cell r="O1034" t="str">
            <v>Аренда</v>
          </cell>
        </row>
        <row r="1035">
          <cell r="A1035" t="str">
            <v>G721</v>
          </cell>
          <cell r="B1035" t="str">
            <v>8440-Пятерочка</v>
          </cell>
          <cell r="C1035" t="str">
            <v>8440</v>
          </cell>
          <cell r="D1035" t="str">
            <v>X500/13CTG721</v>
          </cell>
          <cell r="E1035" t="str">
            <v>E1012732</v>
          </cell>
          <cell r="F1035" t="str">
            <v>ТС Пятерочка</v>
          </cell>
          <cell r="G1035" t="str">
            <v>Северо-Запад</v>
          </cell>
          <cell r="H1035" t="str">
            <v>Северо-Запад 2</v>
          </cell>
          <cell r="I1035" t="str">
            <v>Кластер Северо-Запад 07 Тверь-Центр</v>
          </cell>
          <cell r="J1035" t="str">
            <v>Тверская обл.</v>
          </cell>
          <cell r="K1035" t="str">
            <v>07.03.2017</v>
          </cell>
          <cell r="L1035" t="str">
            <v>172112</v>
          </cell>
          <cell r="M1035" t="str">
            <v>г.Кувшиново</v>
          </cell>
          <cell r="N1035" t="str">
            <v>г.Кувшиново, Октябрьская ул, 34</v>
          </cell>
          <cell r="O1035" t="str">
            <v>Аренда</v>
          </cell>
        </row>
        <row r="1036">
          <cell r="A1036" t="str">
            <v>G722</v>
          </cell>
          <cell r="B1036" t="str">
            <v>8287-Пятерочка</v>
          </cell>
          <cell r="C1036" t="str">
            <v>8287</v>
          </cell>
          <cell r="D1036" t="str">
            <v>X500/13CTG722</v>
          </cell>
          <cell r="E1036" t="str">
            <v>E1012677</v>
          </cell>
          <cell r="F1036" t="str">
            <v>ТС Пятерочка</v>
          </cell>
          <cell r="G1036" t="str">
            <v>Северо-Запад</v>
          </cell>
          <cell r="H1036" t="str">
            <v>Северо-Запад 2</v>
          </cell>
          <cell r="I1036" t="str">
            <v>Кластер Северо-Запад 07 Тверь-Центр</v>
          </cell>
          <cell r="J1036" t="str">
            <v>Тверская обл.</v>
          </cell>
          <cell r="K1036" t="str">
            <v>30.09.2016</v>
          </cell>
          <cell r="L1036" t="str">
            <v>172721</v>
          </cell>
          <cell r="M1036" t="str">
            <v>пгт.Фирово</v>
          </cell>
          <cell r="N1036" t="str">
            <v>пгт.Фирово, Советская ул, 27</v>
          </cell>
          <cell r="O1036" t="str">
            <v>Аренда</v>
          </cell>
        </row>
        <row r="1037">
          <cell r="A1037" t="str">
            <v>G723</v>
          </cell>
          <cell r="B1037" t="str">
            <v>8439-Пятерочка</v>
          </cell>
          <cell r="C1037" t="str">
            <v>8439</v>
          </cell>
          <cell r="D1037" t="str">
            <v>X500/13CTG723</v>
          </cell>
          <cell r="E1037" t="str">
            <v>E1012731</v>
          </cell>
          <cell r="F1037" t="str">
            <v>ТС Пятерочка</v>
          </cell>
          <cell r="G1037" t="str">
            <v>Северо-Запад</v>
          </cell>
          <cell r="H1037" t="str">
            <v>Северо-Запад 2</v>
          </cell>
          <cell r="I1037" t="str">
            <v>Кластер Северо-Запад 09 Тверь-Запад</v>
          </cell>
          <cell r="J1037" t="str">
            <v>Тверская обл.</v>
          </cell>
          <cell r="K1037" t="str">
            <v>24.11.2016</v>
          </cell>
          <cell r="L1037" t="str">
            <v>172460</v>
          </cell>
          <cell r="M1037" t="str">
            <v>п.Жарковский</v>
          </cell>
          <cell r="N1037" t="str">
            <v>п.Жарковский, Советская ул, 11А</v>
          </cell>
          <cell r="O1037" t="str">
            <v>Аренда</v>
          </cell>
        </row>
        <row r="1038">
          <cell r="A1038" t="str">
            <v>G790</v>
          </cell>
          <cell r="B1038" t="str">
            <v>8543-Пятерочка</v>
          </cell>
          <cell r="C1038" t="str">
            <v>8543</v>
          </cell>
          <cell r="D1038" t="str">
            <v>X500/13SZG790</v>
          </cell>
          <cell r="E1038" t="str">
            <v>E1012766</v>
          </cell>
          <cell r="F1038" t="str">
            <v>ТС Пятерочка</v>
          </cell>
          <cell r="G1038" t="str">
            <v>Северо-Запад</v>
          </cell>
          <cell r="H1038" t="str">
            <v>Северо-Запад 1</v>
          </cell>
          <cell r="I1038" t="str">
            <v>Кластер Северо-Запад 16 Карелия</v>
          </cell>
          <cell r="J1038" t="str">
            <v>Республика Карелия</v>
          </cell>
          <cell r="K1038" t="str">
            <v>03.11.2016</v>
          </cell>
          <cell r="L1038" t="str">
            <v>185035</v>
          </cell>
          <cell r="M1038" t="str">
            <v>г.Петрозаводск</v>
          </cell>
          <cell r="N1038" t="str">
            <v>г.Петрозаводск, Кирова ул, 19</v>
          </cell>
          <cell r="O1038" t="str">
            <v>Аренда</v>
          </cell>
        </row>
        <row r="1039">
          <cell r="A1039" t="str">
            <v>G842</v>
          </cell>
          <cell r="B1039" t="str">
            <v>8648-Пятерочка</v>
          </cell>
          <cell r="C1039" t="str">
            <v>8648</v>
          </cell>
          <cell r="D1039" t="str">
            <v>X500/13SZG842</v>
          </cell>
          <cell r="E1039" t="str">
            <v>E1012805</v>
          </cell>
          <cell r="F1039" t="str">
            <v>ТС Пятерочка</v>
          </cell>
          <cell r="G1039" t="str">
            <v>Северо-Запад</v>
          </cell>
          <cell r="H1039" t="str">
            <v>Северо-Запад 1</v>
          </cell>
          <cell r="I1039" t="str">
            <v>Кластер Северо-Запад 16 Карелия</v>
          </cell>
          <cell r="J1039" t="str">
            <v>Республика Карелия</v>
          </cell>
          <cell r="K1039" t="str">
            <v>09.11.2016</v>
          </cell>
          <cell r="L1039" t="str">
            <v>186352</v>
          </cell>
          <cell r="M1039" t="str">
            <v>г.Медвежьегорск</v>
          </cell>
          <cell r="N1039" t="str">
            <v>г.Медвежьегорск, Артемьева ул, 13</v>
          </cell>
          <cell r="O1039" t="str">
            <v>Аренда</v>
          </cell>
        </row>
        <row r="1040">
          <cell r="A1040" t="str">
            <v>G844</v>
          </cell>
          <cell r="B1040" t="str">
            <v>7446-Пятерочка</v>
          </cell>
          <cell r="C1040" t="str">
            <v>7446</v>
          </cell>
          <cell r="D1040" t="str">
            <v>X500/13SZG844</v>
          </cell>
          <cell r="E1040" t="str">
            <v>E1011080</v>
          </cell>
          <cell r="F1040" t="str">
            <v>ТС Пятерочка</v>
          </cell>
          <cell r="G1040" t="str">
            <v>Северо-Запад</v>
          </cell>
          <cell r="H1040" t="str">
            <v>Северо-Запад 2</v>
          </cell>
          <cell r="I1040" t="str">
            <v>Кластер Северо-Запад 02 ЛО-Гатчина</v>
          </cell>
          <cell r="J1040" t="str">
            <v>Ленинградская обл.</v>
          </cell>
          <cell r="K1040" t="str">
            <v>20.09.2016</v>
          </cell>
          <cell r="L1040" t="str">
            <v>188361</v>
          </cell>
          <cell r="M1040" t="str">
            <v>п.Новый Свет</v>
          </cell>
          <cell r="N1040" t="str">
            <v>п.Новый Свет46А</v>
          </cell>
          <cell r="O1040" t="str">
            <v>Аренда</v>
          </cell>
        </row>
        <row r="1041">
          <cell r="A1041" t="str">
            <v>G857</v>
          </cell>
          <cell r="B1041" t="str">
            <v>7314-Пятерочка</v>
          </cell>
          <cell r="C1041" t="str">
            <v>7314</v>
          </cell>
          <cell r="D1041" t="str">
            <v>X500/13SZG857</v>
          </cell>
          <cell r="E1041" t="str">
            <v>E1012811</v>
          </cell>
          <cell r="F1041" t="str">
            <v>ТС Пятерочка</v>
          </cell>
          <cell r="G1041" t="str">
            <v>Северо-Запад</v>
          </cell>
          <cell r="H1041" t="str">
            <v>Северо-Запад 3</v>
          </cell>
          <cell r="I1041" t="str">
            <v>Кластер Северо-Запад 05 Тосно</v>
          </cell>
          <cell r="J1041" t="str">
            <v>г. Санкт-Петербург</v>
          </cell>
          <cell r="K1041" t="str">
            <v>22.11.2016</v>
          </cell>
          <cell r="L1041" t="str">
            <v>196143</v>
          </cell>
          <cell r="M1041" t="str">
            <v>г.Санкт-Петербург</v>
          </cell>
          <cell r="N1041" t="str">
            <v>г.Санкт-Петербург, Орджоникидзе ул, 27</v>
          </cell>
          <cell r="O1041" t="str">
            <v>Аренда</v>
          </cell>
        </row>
        <row r="1042">
          <cell r="A1042" t="str">
            <v>G858</v>
          </cell>
          <cell r="B1042" t="str">
            <v>8511-Пятерочка</v>
          </cell>
          <cell r="C1042" t="str">
            <v>8511</v>
          </cell>
          <cell r="D1042" t="str">
            <v>X500/13SZG858</v>
          </cell>
          <cell r="E1042" t="str">
            <v>E1012812</v>
          </cell>
          <cell r="F1042" t="str">
            <v>ТС Пятерочка</v>
          </cell>
          <cell r="G1042" t="str">
            <v>Северо-Запад</v>
          </cell>
          <cell r="H1042" t="str">
            <v>Северо-Запад 3</v>
          </cell>
          <cell r="I1042" t="str">
            <v>Кластер Северо-Запад 11 СПБ-ЛО-Выборг</v>
          </cell>
          <cell r="J1042" t="str">
            <v>Ленинградская обл.</v>
          </cell>
          <cell r="K1042" t="str">
            <v>09.12.2016</v>
          </cell>
          <cell r="L1042" t="str">
            <v>188992</v>
          </cell>
          <cell r="M1042" t="str">
            <v>г.Светогорск</v>
          </cell>
          <cell r="N1042" t="str">
            <v>г.Светогорск, Школьная ул, 11</v>
          </cell>
          <cell r="O1042" t="str">
            <v>Аренда</v>
          </cell>
        </row>
        <row r="1043">
          <cell r="A1043" t="str">
            <v>G896</v>
          </cell>
          <cell r="B1043" t="str">
            <v>8301-Пятерочка</v>
          </cell>
          <cell r="C1043" t="str">
            <v>8301</v>
          </cell>
          <cell r="D1043" t="str">
            <v>X500/13SZG896</v>
          </cell>
          <cell r="E1043" t="str">
            <v>E1012133</v>
          </cell>
          <cell r="F1043" t="str">
            <v>ТС Пятерочка</v>
          </cell>
          <cell r="G1043" t="str">
            <v>Северо-Запад</v>
          </cell>
          <cell r="H1043" t="str">
            <v>Северо-Запад 2</v>
          </cell>
          <cell r="I1043" t="str">
            <v>Кластер Северо-Запад 04 Новгород</v>
          </cell>
          <cell r="J1043" t="str">
            <v>Новгородская обл.</v>
          </cell>
          <cell r="K1043" t="str">
            <v>28.06.2017</v>
          </cell>
          <cell r="L1043" t="str">
            <v>174411</v>
          </cell>
          <cell r="M1043" t="str">
            <v>г.Боровичи</v>
          </cell>
          <cell r="N1043" t="str">
            <v>г.Боровичи, Новоселицкая ул, 42</v>
          </cell>
          <cell r="O1043" t="str">
            <v>Аренда</v>
          </cell>
        </row>
        <row r="1044">
          <cell r="A1044" t="str">
            <v>G897</v>
          </cell>
          <cell r="B1044" t="str">
            <v>8096-Пятерочка</v>
          </cell>
          <cell r="C1044" t="str">
            <v>8096</v>
          </cell>
          <cell r="D1044" t="str">
            <v>X500/13SZG897</v>
          </cell>
          <cell r="E1044" t="str">
            <v>E1012129</v>
          </cell>
          <cell r="F1044" t="str">
            <v>ТС Пятерочка</v>
          </cell>
          <cell r="G1044" t="str">
            <v>Северо-Запад</v>
          </cell>
          <cell r="H1044" t="str">
            <v>Северо-Запад 2</v>
          </cell>
          <cell r="I1044" t="str">
            <v>Кластер Северо-Запад 03 Псков</v>
          </cell>
          <cell r="J1044" t="str">
            <v>Псковская обл.</v>
          </cell>
          <cell r="K1044" t="str">
            <v>18.10.2016</v>
          </cell>
          <cell r="L1044" t="str">
            <v>180020</v>
          </cell>
          <cell r="M1044" t="str">
            <v>г.Псков</v>
          </cell>
          <cell r="N1044" t="str">
            <v>г.Псков, Леона Поземского ул, 120</v>
          </cell>
          <cell r="O1044" t="str">
            <v>Аренда</v>
          </cell>
        </row>
        <row r="1045">
          <cell r="A1045" t="str">
            <v>G937</v>
          </cell>
          <cell r="B1045" t="str">
            <v>8734-Пятерочка</v>
          </cell>
          <cell r="C1045" t="str">
            <v>8734</v>
          </cell>
          <cell r="D1045" t="str">
            <v>X500/13SZG937</v>
          </cell>
          <cell r="E1045" t="str">
            <v>E1012171</v>
          </cell>
          <cell r="F1045" t="str">
            <v>ТС Пятерочка</v>
          </cell>
          <cell r="G1045" t="str">
            <v>Северо-Запад</v>
          </cell>
          <cell r="H1045" t="str">
            <v>Северо-Запад 1</v>
          </cell>
          <cell r="I1045" t="str">
            <v>Кластер Северо-Запад 15 Мурманск</v>
          </cell>
          <cell r="J1045" t="str">
            <v>Мурманская обл.</v>
          </cell>
          <cell r="K1045" t="str">
            <v>13.10.2016</v>
          </cell>
          <cell r="L1045" t="str">
            <v>183031</v>
          </cell>
          <cell r="M1045" t="str">
            <v>г.Мурманск</v>
          </cell>
          <cell r="N1045" t="str">
            <v>г.Мурманск, Свердлова ул, 25</v>
          </cell>
          <cell r="O1045" t="str">
            <v>Аренда</v>
          </cell>
        </row>
        <row r="1046">
          <cell r="A1046" t="str">
            <v>G938</v>
          </cell>
          <cell r="B1046" t="str">
            <v>8664-Пятерочка</v>
          </cell>
          <cell r="C1046" t="str">
            <v>8664</v>
          </cell>
          <cell r="D1046" t="str">
            <v>X500/13SZG938</v>
          </cell>
          <cell r="E1046" t="str">
            <v>E1012854</v>
          </cell>
          <cell r="F1046" t="str">
            <v>ТС Пятерочка</v>
          </cell>
          <cell r="G1046" t="str">
            <v>Северо-Запад</v>
          </cell>
          <cell r="H1046" t="str">
            <v>Северо-Запад 3</v>
          </cell>
          <cell r="I1046" t="str">
            <v>Кластер Северо-Запад 11 СПБ-ЛО-Выборг</v>
          </cell>
          <cell r="J1046" t="str">
            <v>Ленинградская обл.</v>
          </cell>
          <cell r="K1046" t="str">
            <v>30.03.2017</v>
          </cell>
          <cell r="L1046" t="str">
            <v>188820</v>
          </cell>
          <cell r="M1046" t="str">
            <v>гп.Рощино</v>
          </cell>
          <cell r="N1046" t="str">
            <v>гп.Рощино, Советская ул</v>
          </cell>
          <cell r="O1046" t="str">
            <v>Аренда</v>
          </cell>
        </row>
        <row r="1047">
          <cell r="A1047" t="str">
            <v>G967</v>
          </cell>
          <cell r="B1047" t="str">
            <v>8510-Пятерочка</v>
          </cell>
          <cell r="C1047" t="str">
            <v>8510</v>
          </cell>
          <cell r="D1047" t="str">
            <v>X500/13CTG967</v>
          </cell>
          <cell r="E1047" t="str">
            <v>E1012750</v>
          </cell>
          <cell r="F1047" t="str">
            <v>ТС Пятерочка</v>
          </cell>
          <cell r="G1047" t="str">
            <v>Северо-Запад</v>
          </cell>
          <cell r="H1047" t="str">
            <v>Северо-Запад 2</v>
          </cell>
          <cell r="I1047" t="str">
            <v>Кластер Северо-Запад 09 Тверь-Запад</v>
          </cell>
          <cell r="J1047" t="str">
            <v>Тверская обл.</v>
          </cell>
          <cell r="K1047" t="str">
            <v>28.04.2017</v>
          </cell>
          <cell r="L1047" t="str">
            <v>172801</v>
          </cell>
          <cell r="M1047" t="str">
            <v>г.Андриаполь</v>
          </cell>
          <cell r="N1047" t="str">
            <v>г.Андриаполь, Ломоносова ул, 1 к.2</v>
          </cell>
          <cell r="O1047" t="str">
            <v>Аренда</v>
          </cell>
        </row>
        <row r="1048">
          <cell r="A1048" t="str">
            <v>G986</v>
          </cell>
          <cell r="B1048" t="str">
            <v>8077-Пятерочка</v>
          </cell>
          <cell r="C1048" t="str">
            <v>8077</v>
          </cell>
          <cell r="D1048" t="str">
            <v>X500/13SZG986</v>
          </cell>
          <cell r="E1048" t="str">
            <v>E1012116</v>
          </cell>
          <cell r="F1048" t="str">
            <v>ТС Пятерочка</v>
          </cell>
          <cell r="G1048" t="str">
            <v>Северо-Запад</v>
          </cell>
          <cell r="H1048" t="str">
            <v>Северо-Запад 3</v>
          </cell>
          <cell r="I1048" t="str">
            <v>Кластер Северо-Запад 17 ЛО-Сертолово</v>
          </cell>
          <cell r="J1048" t="str">
            <v>Ленинградская обл.</v>
          </cell>
          <cell r="K1048" t="str">
            <v>29.08.2017</v>
          </cell>
          <cell r="L1048" t="str">
            <v>188661</v>
          </cell>
          <cell r="M1048" t="str">
            <v>д.Новое Девяткино</v>
          </cell>
          <cell r="N1048" t="str">
            <v>д.Новое Девяткино, Арсенальная ул, 9</v>
          </cell>
          <cell r="O1048" t="str">
            <v>Аренда</v>
          </cell>
        </row>
        <row r="1049">
          <cell r="A1049" t="str">
            <v>G994</v>
          </cell>
          <cell r="B1049" t="str">
            <v>8466-Пятерочка</v>
          </cell>
          <cell r="C1049" t="str">
            <v>8466</v>
          </cell>
          <cell r="D1049" t="str">
            <v>X500/13SZG994</v>
          </cell>
          <cell r="E1049" t="str">
            <v>E1012134</v>
          </cell>
          <cell r="F1049" t="str">
            <v>ТС Пятерочка</v>
          </cell>
          <cell r="G1049" t="str">
            <v>Северо-Запад</v>
          </cell>
          <cell r="H1049" t="str">
            <v>Северо-Запад 2</v>
          </cell>
          <cell r="I1049" t="str">
            <v>Кластер Северо-Запад 04 Новгород</v>
          </cell>
          <cell r="J1049" t="str">
            <v>Новгородская обл.</v>
          </cell>
          <cell r="K1049" t="str">
            <v>20.10.2016</v>
          </cell>
          <cell r="L1049" t="str">
            <v>174352</v>
          </cell>
          <cell r="M1049" t="str">
            <v>г.Окуловка</v>
          </cell>
          <cell r="N1049" t="str">
            <v>г.Окуловка, Советская ул, 46</v>
          </cell>
          <cell r="O1049" t="str">
            <v>Аренда</v>
          </cell>
        </row>
        <row r="1050">
          <cell r="A1050" t="str">
            <v>G995</v>
          </cell>
          <cell r="B1050" t="str">
            <v>8876-Пятерочка</v>
          </cell>
          <cell r="C1050" t="str">
            <v>8876</v>
          </cell>
          <cell r="D1050" t="str">
            <v>X500/13SZG995</v>
          </cell>
          <cell r="E1050" t="str">
            <v>E1012173</v>
          </cell>
          <cell r="F1050" t="str">
            <v>ТС Пятерочка</v>
          </cell>
          <cell r="G1050" t="str">
            <v>Северо-Запад</v>
          </cell>
          <cell r="H1050" t="str">
            <v>Северо-Запад 1</v>
          </cell>
          <cell r="I1050" t="str">
            <v>Кластер Северо-Запад 21 Апатиты</v>
          </cell>
          <cell r="J1050" t="str">
            <v>Мурманская обл.</v>
          </cell>
          <cell r="K1050" t="str">
            <v>29.07.2017</v>
          </cell>
          <cell r="L1050" t="str">
            <v>184042</v>
          </cell>
          <cell r="M1050" t="str">
            <v>г.Кандалакша</v>
          </cell>
          <cell r="N1050" t="str">
            <v>г.Кандалакша, Данилова ул, 49</v>
          </cell>
          <cell r="O1050" t="str">
            <v>Аренда</v>
          </cell>
        </row>
        <row r="1051">
          <cell r="A1051" t="str">
            <v>H024</v>
          </cell>
          <cell r="B1051" t="str">
            <v>12489-Пятерочка</v>
          </cell>
          <cell r="C1051" t="str">
            <v>12489</v>
          </cell>
          <cell r="D1051" t="str">
            <v>X500/13SZH024</v>
          </cell>
          <cell r="E1051" t="str">
            <v>E1022676</v>
          </cell>
          <cell r="F1051" t="str">
            <v>ТС Пятерочка</v>
          </cell>
          <cell r="G1051" t="str">
            <v>Северо-Запад</v>
          </cell>
          <cell r="H1051" t="str">
            <v>Северо-Запад 1</v>
          </cell>
          <cell r="I1051" t="str">
            <v>Кластер Северо-Запад 21 Апатиты</v>
          </cell>
          <cell r="J1051" t="str">
            <v>Мурманская обл.</v>
          </cell>
          <cell r="K1051" t="str">
            <v>08.11.2017</v>
          </cell>
          <cell r="L1051" t="str">
            <v>184060</v>
          </cell>
          <cell r="M1051" t="str">
            <v>c.Алакуртти</v>
          </cell>
          <cell r="N1051" t="str">
            <v>c.Алакуртти, Грязнова ул, 5</v>
          </cell>
          <cell r="O1051" t="str">
            <v>Аренда</v>
          </cell>
        </row>
        <row r="1052">
          <cell r="A1052" t="str">
            <v>H028</v>
          </cell>
          <cell r="B1052" t="str">
            <v>12702-Пятерочка</v>
          </cell>
          <cell r="C1052" t="str">
            <v>12702</v>
          </cell>
          <cell r="D1052" t="str">
            <v>X500/13SZH028</v>
          </cell>
          <cell r="E1052" t="str">
            <v>E1022693</v>
          </cell>
          <cell r="F1052" t="str">
            <v>ТС Пятерочка</v>
          </cell>
          <cell r="G1052" t="str">
            <v>Северо-Запад</v>
          </cell>
          <cell r="H1052" t="str">
            <v>Северо-Запад 1</v>
          </cell>
          <cell r="I1052" t="str">
            <v>Кластер Северо-Запад 12 СПБ-ЛО-Всеволожс</v>
          </cell>
          <cell r="J1052" t="str">
            <v>Ленинградская обл.</v>
          </cell>
          <cell r="K1052" t="str">
            <v>10.11.2017</v>
          </cell>
          <cell r="L1052" t="str">
            <v>188691</v>
          </cell>
          <cell r="M1052" t="str">
            <v>г.Кудрово,Новый Оккервиль мкр</v>
          </cell>
          <cell r="N1052" t="str">
            <v>г.Кудрово,Новый Оккервиль мкр, Строителей пр-кт, 2 п.50Н,51Н</v>
          </cell>
          <cell r="O1052" t="str">
            <v>Аренда</v>
          </cell>
        </row>
        <row r="1053">
          <cell r="A1053" t="str">
            <v>H029</v>
          </cell>
          <cell r="B1053" t="str">
            <v>12938-Пятерочка</v>
          </cell>
          <cell r="C1053" t="str">
            <v>12938</v>
          </cell>
          <cell r="D1053" t="str">
            <v>X500/13SZH029</v>
          </cell>
          <cell r="E1053" t="str">
            <v>E1022699</v>
          </cell>
          <cell r="F1053" t="str">
            <v>ТС Пятерочка</v>
          </cell>
          <cell r="G1053" t="str">
            <v>Северо-Запад</v>
          </cell>
          <cell r="H1053" t="str">
            <v>Северо-Запад 2</v>
          </cell>
          <cell r="I1053" t="str">
            <v>Кластер Северо-Запад 02 ЛО-Гатчина</v>
          </cell>
          <cell r="J1053" t="str">
            <v>Ленинградская обл.</v>
          </cell>
          <cell r="K1053" t="str">
            <v>23.11.2017</v>
          </cell>
          <cell r="L1053" t="str">
            <v>188320</v>
          </cell>
          <cell r="M1053" t="str">
            <v>г.Коммунар</v>
          </cell>
          <cell r="N1053" t="str">
            <v>г.Коммунар, Строителей ул, 4</v>
          </cell>
          <cell r="O1053" t="str">
            <v>Аренда</v>
          </cell>
        </row>
        <row r="1054">
          <cell r="A1054" t="str">
            <v>H038</v>
          </cell>
          <cell r="B1054" t="str">
            <v>12857-Пятерочка</v>
          </cell>
          <cell r="C1054" t="str">
            <v>12857</v>
          </cell>
          <cell r="D1054" t="str">
            <v>X500/13SZH038</v>
          </cell>
          <cell r="E1054" t="str">
            <v>E1023050</v>
          </cell>
          <cell r="F1054" t="str">
            <v>ТС Пятерочка</v>
          </cell>
          <cell r="G1054" t="str">
            <v>Северо-Запад</v>
          </cell>
          <cell r="H1054" t="str">
            <v>Северо-Запад 3</v>
          </cell>
          <cell r="I1054" t="str">
            <v>Кластер Северо-Запад 10 СПБ-ЛО-Петергоф</v>
          </cell>
          <cell r="J1054" t="str">
            <v>Ленинградская обл.</v>
          </cell>
          <cell r="K1054" t="str">
            <v>26.10.2017</v>
          </cell>
          <cell r="L1054" t="str">
            <v>188480</v>
          </cell>
          <cell r="M1054" t="str">
            <v>г.Кингисепп</v>
          </cell>
          <cell r="N1054" t="str">
            <v>г.Кингисепп, Воровского ул, 18А</v>
          </cell>
          <cell r="O1054" t="str">
            <v>Аренда</v>
          </cell>
        </row>
        <row r="1055">
          <cell r="A1055" t="str">
            <v>H045</v>
          </cell>
          <cell r="B1055" t="str">
            <v>12956-Пятерочка</v>
          </cell>
          <cell r="C1055" t="str">
            <v>12956</v>
          </cell>
          <cell r="D1055" t="str">
            <v>X500/13SZH045</v>
          </cell>
          <cell r="E1055" t="str">
            <v>E1023069</v>
          </cell>
          <cell r="F1055" t="str">
            <v>ТС Пятерочка</v>
          </cell>
          <cell r="G1055" t="str">
            <v>Северо-Запад</v>
          </cell>
          <cell r="H1055" t="str">
            <v>Северо-Запад 1</v>
          </cell>
          <cell r="I1055" t="str">
            <v>Кластер Северо-Запад 12 СПБ-ЛО-Всеволожс</v>
          </cell>
          <cell r="J1055" t="str">
            <v>Ленинградская обл.</v>
          </cell>
          <cell r="K1055" t="str">
            <v>31.10.2017</v>
          </cell>
          <cell r="L1055" t="str">
            <v>188689</v>
          </cell>
          <cell r="M1055" t="str">
            <v>гп.Янино-1</v>
          </cell>
          <cell r="N1055" t="str">
            <v>гп.Янино-1, Новая ул, 13А</v>
          </cell>
          <cell r="O1055" t="str">
            <v>Аренда</v>
          </cell>
        </row>
        <row r="1056">
          <cell r="A1056" t="str">
            <v>H065</v>
          </cell>
          <cell r="B1056" t="str">
            <v>12971-Пятерочка</v>
          </cell>
          <cell r="C1056" t="str">
            <v>12971</v>
          </cell>
          <cell r="D1056" t="str">
            <v>X500/13SZH065</v>
          </cell>
          <cell r="E1056" t="str">
            <v>E1023317</v>
          </cell>
          <cell r="F1056" t="str">
            <v>ТС Пятерочка</v>
          </cell>
          <cell r="G1056" t="str">
            <v>Северо-Запад</v>
          </cell>
          <cell r="H1056" t="str">
            <v>Северо-Запад 1</v>
          </cell>
          <cell r="I1056" t="str">
            <v>Кластер Северо-Запад 12 СПБ-ЛО-Всеволожс</v>
          </cell>
          <cell r="J1056" t="str">
            <v>Ленинградская обл.</v>
          </cell>
          <cell r="K1056" t="str">
            <v>01.11.2017</v>
          </cell>
          <cell r="L1056" t="str">
            <v>188643</v>
          </cell>
          <cell r="M1056" t="str">
            <v>г.Всеволожск</v>
          </cell>
          <cell r="N1056" t="str">
            <v>г.Всеволожск, Октябрьский пр-кт, 167</v>
          </cell>
          <cell r="O1056" t="str">
            <v>Аренда</v>
          </cell>
        </row>
        <row r="1057">
          <cell r="A1057" t="str">
            <v>H072</v>
          </cell>
          <cell r="B1057" t="str">
            <v>12934-Пятерочка</v>
          </cell>
          <cell r="C1057" t="str">
            <v>12934</v>
          </cell>
          <cell r="D1057" t="str">
            <v>X500/13CTH072</v>
          </cell>
          <cell r="E1057" t="str">
            <v>E1023176</v>
          </cell>
          <cell r="F1057" t="str">
            <v>ТС Пятерочка</v>
          </cell>
          <cell r="G1057" t="str">
            <v>Северо-Запад</v>
          </cell>
          <cell r="H1057" t="str">
            <v>Северо-Запад 2</v>
          </cell>
          <cell r="I1057" t="str">
            <v>Кластер Северо-Запад 08 Тверь-Восток</v>
          </cell>
          <cell r="J1057" t="str">
            <v>Тверская обл.</v>
          </cell>
          <cell r="K1057" t="str">
            <v>19.01.2018</v>
          </cell>
          <cell r="L1057" t="str">
            <v>171750</v>
          </cell>
          <cell r="M1057" t="str">
            <v>пгт.Сандово</v>
          </cell>
          <cell r="N1057" t="str">
            <v>пгт.Сандово, Советская ул, 14</v>
          </cell>
          <cell r="O1057" t="str">
            <v>Аренда</v>
          </cell>
        </row>
        <row r="1058">
          <cell r="A1058" t="str">
            <v>H086</v>
          </cell>
          <cell r="B1058" t="str">
            <v>10472-Пятерочка</v>
          </cell>
          <cell r="C1058" t="str">
            <v>10472</v>
          </cell>
          <cell r="D1058" t="str">
            <v>X500/13SZH086</v>
          </cell>
          <cell r="E1058" t="str">
            <v>E1023328</v>
          </cell>
          <cell r="F1058" t="str">
            <v>ТС Пятерочка</v>
          </cell>
          <cell r="G1058" t="str">
            <v>Северо-Запад</v>
          </cell>
          <cell r="H1058" t="str">
            <v>Северо-Запад 1</v>
          </cell>
          <cell r="I1058" t="str">
            <v>Кластер Северо-Запад 21 Апатиты</v>
          </cell>
          <cell r="J1058" t="str">
            <v>Республика Карелия</v>
          </cell>
          <cell r="K1058" t="str">
            <v>08.12.2017</v>
          </cell>
          <cell r="L1058" t="str">
            <v>186931</v>
          </cell>
          <cell r="M1058" t="str">
            <v>г.Костомукша</v>
          </cell>
          <cell r="N1058" t="str">
            <v>г.Костомукша, Калевала ул, 9</v>
          </cell>
          <cell r="O1058" t="str">
            <v>Аренда</v>
          </cell>
        </row>
        <row r="1059">
          <cell r="A1059" t="str">
            <v>H087</v>
          </cell>
          <cell r="B1059" t="str">
            <v>11952-Пятерочка</v>
          </cell>
          <cell r="C1059" t="str">
            <v>11952</v>
          </cell>
          <cell r="D1059" t="str">
            <v>X500/13SZH087</v>
          </cell>
          <cell r="E1059" t="str">
            <v>E1023329</v>
          </cell>
          <cell r="F1059" t="str">
            <v>ТС Пятерочка</v>
          </cell>
          <cell r="G1059" t="str">
            <v>Северо-Запад</v>
          </cell>
          <cell r="H1059" t="str">
            <v>Северо-Запад 3</v>
          </cell>
          <cell r="I1059" t="str">
            <v>Кластер Северо-Запад 05 Тосно</v>
          </cell>
          <cell r="J1059" t="str">
            <v>г. Санкт-Петербург</v>
          </cell>
          <cell r="K1059" t="str">
            <v>22.12.2017</v>
          </cell>
          <cell r="L1059" t="str">
            <v>196620</v>
          </cell>
          <cell r="M1059" t="str">
            <v>г.Павловск</v>
          </cell>
          <cell r="N1059" t="str">
            <v>г.Павловск, Гуммолосаровская ул, 29</v>
          </cell>
          <cell r="O1059" t="str">
            <v>Аренда</v>
          </cell>
        </row>
        <row r="1060">
          <cell r="A1060" t="str">
            <v>H088</v>
          </cell>
          <cell r="B1060" t="str">
            <v>12064-Пятерочка</v>
          </cell>
          <cell r="C1060" t="str">
            <v>12064</v>
          </cell>
          <cell r="D1060" t="str">
            <v>X500/13SZH088</v>
          </cell>
          <cell r="E1060" t="str">
            <v>E1023330</v>
          </cell>
          <cell r="F1060" t="str">
            <v>ТС Пятерочка</v>
          </cell>
          <cell r="G1060" t="str">
            <v>Северо-Запад</v>
          </cell>
          <cell r="H1060" t="str">
            <v>Северо-Запад 3</v>
          </cell>
          <cell r="I1060" t="str">
            <v>Кластер Северо-Запад 05 Тосно</v>
          </cell>
          <cell r="J1060" t="str">
            <v>Ленинградская обл.</v>
          </cell>
          <cell r="K1060" t="str">
            <v>08.12.2017</v>
          </cell>
          <cell r="L1060" t="str">
            <v>187000</v>
          </cell>
          <cell r="M1060" t="str">
            <v>г.Тосно</v>
          </cell>
          <cell r="N1060" t="str">
            <v>г.Тосно, Чехова ул, 3 лит.Б</v>
          </cell>
          <cell r="O1060" t="str">
            <v>Аренда</v>
          </cell>
        </row>
        <row r="1061">
          <cell r="A1061" t="str">
            <v>H095</v>
          </cell>
          <cell r="B1061" t="str">
            <v>12987-Пятерочка</v>
          </cell>
          <cell r="C1061" t="str">
            <v>12987</v>
          </cell>
          <cell r="D1061" t="str">
            <v>X500/13SZH095</v>
          </cell>
          <cell r="E1061" t="str">
            <v>E1023332</v>
          </cell>
          <cell r="F1061" t="str">
            <v>ТС Пятерочка</v>
          </cell>
          <cell r="G1061" t="str">
            <v>Северо-Запад</v>
          </cell>
          <cell r="H1061" t="str">
            <v>Северо-Запад 3</v>
          </cell>
          <cell r="I1061" t="str">
            <v>Кластер Северо-Запад 10 СПБ-ЛО-Петергоф</v>
          </cell>
          <cell r="J1061" t="str">
            <v>г. Санкт-Петербург</v>
          </cell>
          <cell r="K1061" t="str">
            <v>20.10.2018</v>
          </cell>
          <cell r="L1061" t="str">
            <v>198320</v>
          </cell>
          <cell r="M1061" t="str">
            <v>г.Красное село</v>
          </cell>
          <cell r="N1061" t="str">
            <v>г.Красное село, Геологическая ул, 46 1,стр.1</v>
          </cell>
          <cell r="O1061" t="str">
            <v>Аренда</v>
          </cell>
        </row>
        <row r="1062">
          <cell r="A1062" t="str">
            <v>H096</v>
          </cell>
          <cell r="B1062" t="str">
            <v>13002-Пятерочка</v>
          </cell>
          <cell r="C1062" t="str">
            <v>13002</v>
          </cell>
          <cell r="D1062" t="str">
            <v>X500/13SZH096</v>
          </cell>
          <cell r="E1062" t="str">
            <v>E1023339</v>
          </cell>
          <cell r="F1062" t="str">
            <v>ТС Пятерочка</v>
          </cell>
          <cell r="G1062" t="str">
            <v>Северо-Запад</v>
          </cell>
          <cell r="H1062" t="str">
            <v>Северо-Запад 3</v>
          </cell>
          <cell r="I1062" t="str">
            <v>Кластер Северо-Запад 10 СПБ-ЛО-Петергоф</v>
          </cell>
          <cell r="J1062" t="str">
            <v>Ленинградская обл.</v>
          </cell>
          <cell r="K1062" t="str">
            <v>21.11.2017</v>
          </cell>
          <cell r="L1062" t="str">
            <v>188480</v>
          </cell>
          <cell r="M1062" t="str">
            <v>г.Кингисепп</v>
          </cell>
          <cell r="N1062" t="str">
            <v>г.Кингисепп, Крикковское ш, 2Б</v>
          </cell>
          <cell r="O1062" t="str">
            <v>Аренда</v>
          </cell>
        </row>
        <row r="1063">
          <cell r="A1063" t="str">
            <v>H198</v>
          </cell>
          <cell r="B1063" t="str">
            <v>12988-Пятерочка</v>
          </cell>
          <cell r="C1063" t="str">
            <v>12988</v>
          </cell>
          <cell r="D1063" t="str">
            <v>X500/13SZH198</v>
          </cell>
          <cell r="E1063" t="str">
            <v>E1023460</v>
          </cell>
          <cell r="F1063" t="str">
            <v>ТС Пятерочка</v>
          </cell>
          <cell r="G1063" t="str">
            <v>Северо-Запад</v>
          </cell>
          <cell r="H1063" t="str">
            <v>Северо-Запад 1</v>
          </cell>
          <cell r="I1063" t="str">
            <v>Кластер Северо-Запад 21 Апатиты</v>
          </cell>
          <cell r="J1063" t="str">
            <v>Республика Карелия</v>
          </cell>
          <cell r="K1063" t="str">
            <v>15.12.2017</v>
          </cell>
          <cell r="L1063" t="str">
            <v>186910</v>
          </cell>
          <cell r="M1063" t="str">
            <v>пгт.Калевала</v>
          </cell>
          <cell r="N1063" t="str">
            <v>пгт.Калевала, Ленина ул, 12</v>
          </cell>
          <cell r="O1063" t="str">
            <v>Аренда</v>
          </cell>
        </row>
        <row r="1064">
          <cell r="A1064" t="str">
            <v>H199</v>
          </cell>
          <cell r="B1064" t="str">
            <v>13020-Пятерочка</v>
          </cell>
          <cell r="C1064" t="str">
            <v>13020</v>
          </cell>
          <cell r="D1064" t="str">
            <v>X500/13SZH199</v>
          </cell>
          <cell r="E1064" t="str">
            <v>E1023468</v>
          </cell>
          <cell r="F1064" t="str">
            <v>ТС Пятерочка</v>
          </cell>
          <cell r="G1064" t="str">
            <v>Северо-Запад</v>
          </cell>
          <cell r="H1064" t="str">
            <v>Северо-Запад 2</v>
          </cell>
          <cell r="I1064" t="str">
            <v>Кластер Северо-Запад 06 Великие Луки</v>
          </cell>
          <cell r="J1064" t="str">
            <v>Новгородская обл.</v>
          </cell>
          <cell r="K1064" t="str">
            <v>21.11.2017</v>
          </cell>
          <cell r="L1064" t="str">
            <v>175400</v>
          </cell>
          <cell r="M1064" t="str">
            <v>г.Валдай</v>
          </cell>
          <cell r="N1064" t="str">
            <v>г.Валдай, Комсомольский пр-кт, 39</v>
          </cell>
          <cell r="O1064" t="str">
            <v>Аренда</v>
          </cell>
        </row>
        <row r="1065">
          <cell r="A1065" t="str">
            <v>H200</v>
          </cell>
          <cell r="B1065" t="str">
            <v>13065-Пятерочка</v>
          </cell>
          <cell r="C1065" t="str">
            <v>13065</v>
          </cell>
          <cell r="D1065" t="str">
            <v>X500/13SZH200</v>
          </cell>
          <cell r="E1065" t="str">
            <v>E1023467</v>
          </cell>
          <cell r="F1065" t="str">
            <v>ТС Пятерочка</v>
          </cell>
          <cell r="G1065" t="str">
            <v>Северо-Запад</v>
          </cell>
          <cell r="H1065" t="str">
            <v>Северо-Запад 2</v>
          </cell>
          <cell r="I1065" t="str">
            <v>Кластер Северо-Запад 06 Великие Луки</v>
          </cell>
          <cell r="J1065" t="str">
            <v>Псковская обл.</v>
          </cell>
          <cell r="K1065" t="str">
            <v>12.12.2017</v>
          </cell>
          <cell r="L1065" t="str">
            <v>182112</v>
          </cell>
          <cell r="M1065" t="str">
            <v>г.Великие Луки</v>
          </cell>
          <cell r="N1065" t="str">
            <v>г.Великие Луки, Дворецкая ул, 5</v>
          </cell>
          <cell r="O1065" t="str">
            <v>Аренда</v>
          </cell>
        </row>
        <row r="1066">
          <cell r="A1066" t="str">
            <v>H204</v>
          </cell>
          <cell r="B1066" t="str">
            <v>12194-Пятерочка</v>
          </cell>
          <cell r="C1066" t="str">
            <v>12194</v>
          </cell>
          <cell r="D1066" t="str">
            <v>X500/13SZH204</v>
          </cell>
          <cell r="E1066" t="str">
            <v>E1023459</v>
          </cell>
          <cell r="F1066" t="str">
            <v>ТС Пятерочка</v>
          </cell>
          <cell r="G1066" t="str">
            <v>Северо-Запад</v>
          </cell>
          <cell r="H1066" t="str">
            <v>Северо-Запад 1</v>
          </cell>
          <cell r="I1066" t="str">
            <v>Кластер Северо-Запад 16 Карелия</v>
          </cell>
          <cell r="J1066" t="str">
            <v>Республика Карелия</v>
          </cell>
          <cell r="K1066" t="str">
            <v>29.03.2018</v>
          </cell>
          <cell r="L1066" t="str">
            <v>186730</v>
          </cell>
          <cell r="M1066" t="str">
            <v>г.Лахденпохья</v>
          </cell>
          <cell r="N1066" t="str">
            <v>г.Лахденпохья, Ленина ул, 5А</v>
          </cell>
          <cell r="O1066" t="str">
            <v>Аренда</v>
          </cell>
        </row>
        <row r="1067">
          <cell r="A1067" t="str">
            <v>H231</v>
          </cell>
          <cell r="B1067" t="str">
            <v>13063-Пятерочка</v>
          </cell>
          <cell r="C1067" t="str">
            <v>13063</v>
          </cell>
          <cell r="D1067" t="str">
            <v>X500/13SZH231</v>
          </cell>
          <cell r="E1067" t="str">
            <v>E1023501</v>
          </cell>
          <cell r="F1067" t="str">
            <v>ТС Пятерочка</v>
          </cell>
          <cell r="G1067" t="str">
            <v>Северо-Запад</v>
          </cell>
          <cell r="H1067" t="str">
            <v>Северо-Запад 1</v>
          </cell>
          <cell r="I1067" t="str">
            <v>Кластер Северо-Запад 01 ЛО Волхов-Тихвин</v>
          </cell>
          <cell r="J1067" t="str">
            <v>Ленинградская обл.</v>
          </cell>
          <cell r="K1067" t="str">
            <v>15.12.2017</v>
          </cell>
          <cell r="L1067" t="str">
            <v>187553</v>
          </cell>
          <cell r="M1067" t="str">
            <v>г.Тихвин</v>
          </cell>
          <cell r="N1067" t="str">
            <v>г.Тихвин, 1А мкр, 39</v>
          </cell>
          <cell r="O1067" t="str">
            <v>Аренда</v>
          </cell>
        </row>
        <row r="1068">
          <cell r="A1068" t="str">
            <v>H232</v>
          </cell>
          <cell r="B1068" t="str">
            <v>13019-Пятерочка</v>
          </cell>
          <cell r="C1068" t="str">
            <v>13019</v>
          </cell>
          <cell r="D1068" t="str">
            <v>X500/13SZH232</v>
          </cell>
          <cell r="E1068" t="str">
            <v>E1023502</v>
          </cell>
          <cell r="F1068" t="str">
            <v>ТС Пятерочка</v>
          </cell>
          <cell r="G1068" t="str">
            <v>Северо-Запад</v>
          </cell>
          <cell r="H1068" t="str">
            <v>Северо-Запад 1</v>
          </cell>
          <cell r="I1068" t="str">
            <v>Кластер Северо-Запад 12 СПБ-ЛО-Всеволожс</v>
          </cell>
          <cell r="J1068" t="str">
            <v>Ленинградская обл.</v>
          </cell>
          <cell r="K1068" t="str">
            <v>24.11.2017</v>
          </cell>
          <cell r="L1068" t="str">
            <v>188676</v>
          </cell>
          <cell r="M1068" t="str">
            <v>п.Щеглово</v>
          </cell>
          <cell r="N1068" t="str">
            <v>п.Щеглово, б/н, лит.А</v>
          </cell>
          <cell r="O1068" t="str">
            <v>Аренда</v>
          </cell>
        </row>
        <row r="1069">
          <cell r="A1069" t="str">
            <v>H302</v>
          </cell>
          <cell r="B1069" t="str">
            <v>10346-Пятерочка</v>
          </cell>
          <cell r="C1069" t="str">
            <v>10346</v>
          </cell>
          <cell r="D1069" t="str">
            <v>X500/13SZH302</v>
          </cell>
          <cell r="E1069" t="str">
            <v>E1023565</v>
          </cell>
          <cell r="F1069" t="str">
            <v>ТС Пятерочка</v>
          </cell>
          <cell r="G1069" t="str">
            <v>Северо-Запад</v>
          </cell>
          <cell r="H1069" t="str">
            <v>Северо-Запад 2</v>
          </cell>
          <cell r="I1069" t="str">
            <v>Кластер Северо-Запад 06 Великие Луки</v>
          </cell>
          <cell r="J1069" t="str">
            <v>Псковская обл.</v>
          </cell>
          <cell r="K1069" t="str">
            <v>28.11.2017</v>
          </cell>
          <cell r="L1069" t="str">
            <v>182108</v>
          </cell>
          <cell r="M1069" t="str">
            <v>г.Великие Луки</v>
          </cell>
          <cell r="N1069" t="str">
            <v>г.Великие Луки, Пархоменко ул, 28</v>
          </cell>
          <cell r="O1069" t="str">
            <v>Аренда</v>
          </cell>
        </row>
        <row r="1070">
          <cell r="A1070" t="str">
            <v>H303</v>
          </cell>
          <cell r="B1070" t="str">
            <v>12009-Пятерочка</v>
          </cell>
          <cell r="C1070" t="str">
            <v>12009</v>
          </cell>
          <cell r="D1070" t="str">
            <v>X500/13SZH303</v>
          </cell>
          <cell r="E1070" t="str">
            <v>E1023586</v>
          </cell>
          <cell r="F1070" t="str">
            <v>ТС Пятерочка</v>
          </cell>
          <cell r="G1070" t="str">
            <v>Северо-Запад</v>
          </cell>
          <cell r="H1070" t="str">
            <v>Северо-Запад 1</v>
          </cell>
          <cell r="I1070" t="str">
            <v>Кластер Северо-Запад 18 Кировск</v>
          </cell>
          <cell r="J1070" t="str">
            <v>г. Санкт-Петербург</v>
          </cell>
          <cell r="K1070" t="str">
            <v>01.12.2017</v>
          </cell>
          <cell r="L1070" t="str">
            <v>196657</v>
          </cell>
          <cell r="M1070" t="str">
            <v>г.Санкт-Петербург, г.Колпино</v>
          </cell>
          <cell r="N1070" t="str">
            <v>г.Санкт-Петербург, г.Колпино, Братьев Радченко ул, 33/19</v>
          </cell>
          <cell r="O1070" t="str">
            <v>Аренда</v>
          </cell>
        </row>
        <row r="1071">
          <cell r="A1071" t="str">
            <v>H304</v>
          </cell>
          <cell r="B1071" t="str">
            <v>13126-Пятерочка</v>
          </cell>
          <cell r="C1071" t="str">
            <v>13126</v>
          </cell>
          <cell r="D1071" t="str">
            <v>X500/13SZH304</v>
          </cell>
          <cell r="E1071" t="str">
            <v>E1023585</v>
          </cell>
          <cell r="F1071" t="str">
            <v>ТС Пятерочка</v>
          </cell>
          <cell r="G1071" t="str">
            <v>Северо-Запад</v>
          </cell>
          <cell r="H1071" t="str">
            <v>Северо-Запад 3</v>
          </cell>
          <cell r="I1071" t="str">
            <v>Кластер Северо-Запад 13 СПБ Юго-Запад</v>
          </cell>
          <cell r="J1071" t="str">
            <v>г. Санкт-Петербург</v>
          </cell>
          <cell r="K1071" t="str">
            <v>25.11.2017</v>
          </cell>
          <cell r="L1071" t="str">
            <v>198206</v>
          </cell>
          <cell r="M1071" t="str">
            <v>г.Санкт-Петербург</v>
          </cell>
          <cell r="N1071" t="str">
            <v>г.Санкт-Петербург, Адмирала Трибуца ул, 6 к.1,стр.1</v>
          </cell>
          <cell r="O1071" t="str">
            <v>Аренда</v>
          </cell>
        </row>
        <row r="1072">
          <cell r="A1072" t="str">
            <v>H316</v>
          </cell>
          <cell r="B1072" t="str">
            <v>12957-Пятерочка</v>
          </cell>
          <cell r="C1072" t="str">
            <v>12957</v>
          </cell>
          <cell r="D1072" t="str">
            <v>X500/13CTH316</v>
          </cell>
          <cell r="E1072" t="str">
            <v>E1023068</v>
          </cell>
          <cell r="F1072" t="str">
            <v>ТС Пятерочка</v>
          </cell>
          <cell r="G1072" t="str">
            <v>Северо-Запад</v>
          </cell>
          <cell r="H1072" t="str">
            <v>Северо-Запад 2</v>
          </cell>
          <cell r="I1072" t="str">
            <v>Кластер Северо-Запад 09 Тверь-Запад</v>
          </cell>
          <cell r="J1072" t="str">
            <v>Тверская обл.</v>
          </cell>
          <cell r="K1072" t="str">
            <v>13.12.2017</v>
          </cell>
          <cell r="L1072" t="str">
            <v>172381</v>
          </cell>
          <cell r="M1072" t="str">
            <v>г.Ржев</v>
          </cell>
          <cell r="N1072" t="str">
            <v>г.Ржев, Большая Спасская ул, 42</v>
          </cell>
          <cell r="O1072" t="str">
            <v>Аренда</v>
          </cell>
        </row>
        <row r="1073">
          <cell r="A1073" t="str">
            <v>H341</v>
          </cell>
          <cell r="B1073" t="str">
            <v>13221-Пятерочка</v>
          </cell>
          <cell r="C1073" t="str">
            <v>13221</v>
          </cell>
          <cell r="D1073" t="str">
            <v>X500/13SZH341</v>
          </cell>
          <cell r="E1073" t="str">
            <v>E1023602</v>
          </cell>
          <cell r="F1073" t="str">
            <v>ТС Пятерочка</v>
          </cell>
          <cell r="G1073" t="str">
            <v>Северо-Запад</v>
          </cell>
          <cell r="H1073" t="str">
            <v>Северо-Запад 3</v>
          </cell>
          <cell r="I1073" t="str">
            <v>Кластер Северо-Запад 13 СПБ Юго-Запад</v>
          </cell>
          <cell r="J1073" t="str">
            <v>г. Санкт-Петербург</v>
          </cell>
          <cell r="K1073" t="str">
            <v>05.06.2018</v>
          </cell>
          <cell r="L1073" t="str">
            <v>198329</v>
          </cell>
          <cell r="M1073" t="str">
            <v>г.Санкт-Петербург</v>
          </cell>
          <cell r="N1073" t="str">
            <v>г.Санкт-Петербург, Отважных ул, 10 лит.А</v>
          </cell>
          <cell r="O1073" t="str">
            <v>Аренда</v>
          </cell>
        </row>
        <row r="1074">
          <cell r="A1074" t="str">
            <v>H347</v>
          </cell>
          <cell r="B1074" t="str">
            <v>13105-Пятерочка</v>
          </cell>
          <cell r="C1074" t="str">
            <v>13105</v>
          </cell>
          <cell r="D1074" t="str">
            <v>X500/13CTH347</v>
          </cell>
          <cell r="E1074" t="str">
            <v>E1023514</v>
          </cell>
          <cell r="F1074" t="str">
            <v>ТС Пятерочка</v>
          </cell>
          <cell r="G1074" t="str">
            <v>Северо-Запад</v>
          </cell>
          <cell r="H1074" t="str">
            <v>Северо-Запад 2</v>
          </cell>
          <cell r="I1074" t="str">
            <v>Кластер Северо-Запад 08 Тверь-Восток</v>
          </cell>
          <cell r="J1074" t="str">
            <v>Тверская обл.</v>
          </cell>
          <cell r="K1074" t="str">
            <v>15.12.2017</v>
          </cell>
          <cell r="L1074" t="str">
            <v>170041</v>
          </cell>
          <cell r="M1074" t="str">
            <v>г.Тверь</v>
          </cell>
          <cell r="N1074" t="str">
            <v>г.Тверь, Мичурина ул, 39</v>
          </cell>
          <cell r="O1074" t="str">
            <v>Аренда</v>
          </cell>
        </row>
        <row r="1075">
          <cell r="A1075" t="str">
            <v>H371</v>
          </cell>
          <cell r="B1075" t="str">
            <v>13222-Пятерочка</v>
          </cell>
          <cell r="C1075" t="str">
            <v>13222</v>
          </cell>
          <cell r="D1075" t="str">
            <v>X500/13SZH371</v>
          </cell>
          <cell r="E1075" t="str">
            <v>E1023644</v>
          </cell>
          <cell r="F1075" t="str">
            <v>ТС Пятерочка</v>
          </cell>
          <cell r="G1075" t="str">
            <v>Северо-Запад</v>
          </cell>
          <cell r="H1075" t="str">
            <v>Северо-Запад 1</v>
          </cell>
          <cell r="I1075" t="str">
            <v>Кластер Северо-Запад 21 Апатиты</v>
          </cell>
          <cell r="J1075" t="str">
            <v>Мурманская обл.</v>
          </cell>
          <cell r="K1075" t="str">
            <v>15.12.2017</v>
          </cell>
          <cell r="L1075" t="str">
            <v>184530</v>
          </cell>
          <cell r="M1075" t="str">
            <v>г.Оленегорск</v>
          </cell>
          <cell r="N1075" t="str">
            <v>г.Оленегорск, Пионерская ул, 14</v>
          </cell>
          <cell r="O1075" t="str">
            <v>Аренда</v>
          </cell>
        </row>
        <row r="1076">
          <cell r="A1076" t="str">
            <v>H372</v>
          </cell>
          <cell r="B1076" t="str">
            <v>12115-Пятерочка</v>
          </cell>
          <cell r="C1076" t="str">
            <v>12115</v>
          </cell>
          <cell r="D1076" t="str">
            <v>X500/13SZH372</v>
          </cell>
          <cell r="E1076" t="str">
            <v>E1023645</v>
          </cell>
          <cell r="F1076" t="str">
            <v>ТС Пятерочка</v>
          </cell>
          <cell r="G1076" t="str">
            <v>Северо-Запад</v>
          </cell>
          <cell r="H1076" t="str">
            <v>Северо-Запад 2</v>
          </cell>
          <cell r="I1076" t="str">
            <v>Кластер Северо-Запад 06 Великие Луки</v>
          </cell>
          <cell r="J1076" t="str">
            <v>Псковская обл.</v>
          </cell>
          <cell r="K1076" t="str">
            <v>07.03.2018</v>
          </cell>
          <cell r="L1076" t="str">
            <v>182200</v>
          </cell>
          <cell r="M1076" t="str">
            <v>г.Новосокольники</v>
          </cell>
          <cell r="N1076" t="str">
            <v>г.Новосокольники, Ленинская ул, 23</v>
          </cell>
          <cell r="O1076" t="str">
            <v>Аренда</v>
          </cell>
        </row>
        <row r="1077">
          <cell r="A1077" t="str">
            <v>H399</v>
          </cell>
          <cell r="B1077" t="str">
            <v>13148-Пятерочка</v>
          </cell>
          <cell r="C1077" t="str">
            <v>13148</v>
          </cell>
          <cell r="D1077" t="str">
            <v>X500/13SZH399</v>
          </cell>
          <cell r="E1077" t="str">
            <v>E1023655</v>
          </cell>
          <cell r="F1077" t="str">
            <v>ТС Пятерочка</v>
          </cell>
          <cell r="G1077" t="str">
            <v>Северо-Запад</v>
          </cell>
          <cell r="H1077" t="str">
            <v>Северо-Запад 3</v>
          </cell>
          <cell r="I1077" t="str">
            <v>Кластер Северо-Запад 11 СПБ-ЛО-Выборг</v>
          </cell>
          <cell r="J1077" t="str">
            <v>г. Санкт-Петербург</v>
          </cell>
          <cell r="K1077" t="str">
            <v>14.12.2017</v>
          </cell>
          <cell r="L1077" t="str">
            <v>197082</v>
          </cell>
          <cell r="M1077" t="str">
            <v>г.Санкт-Петербург</v>
          </cell>
          <cell r="N1077" t="str">
            <v>г.Санкт-Петербург, Яхтенная ул, 24,к.2 литА,п.23Н</v>
          </cell>
          <cell r="O1077" t="str">
            <v>Аренда</v>
          </cell>
        </row>
        <row r="1078">
          <cell r="A1078" t="str">
            <v>H433</v>
          </cell>
          <cell r="B1078" t="str">
            <v>11861-Пятерочка</v>
          </cell>
          <cell r="C1078" t="str">
            <v>11861</v>
          </cell>
          <cell r="D1078" t="str">
            <v>X500/13SZH433</v>
          </cell>
          <cell r="E1078" t="str">
            <v>E1023686</v>
          </cell>
          <cell r="F1078" t="str">
            <v>ТС Пятерочка</v>
          </cell>
          <cell r="G1078" t="str">
            <v>Северо-Запад</v>
          </cell>
          <cell r="H1078" t="str">
            <v>Северо-Запад 2</v>
          </cell>
          <cell r="I1078" t="str">
            <v>Кластер Северо-Запад 02 ЛО-Гатчина</v>
          </cell>
          <cell r="J1078" t="str">
            <v>Ленинградская обл.</v>
          </cell>
          <cell r="K1078" t="str">
            <v>19.12.2017</v>
          </cell>
          <cell r="L1078" t="str">
            <v>188560</v>
          </cell>
          <cell r="M1078" t="str">
            <v>г.Сланцы</v>
          </cell>
          <cell r="N1078" t="str">
            <v>г.Сланцы, Максима Горького ул, 3</v>
          </cell>
          <cell r="O1078" t="str">
            <v>Аренда</v>
          </cell>
        </row>
        <row r="1079">
          <cell r="A1079" t="str">
            <v>H434</v>
          </cell>
          <cell r="B1079" t="str">
            <v>12779-Пятерочка</v>
          </cell>
          <cell r="C1079" t="str">
            <v>12779</v>
          </cell>
          <cell r="D1079" t="str">
            <v>X500/13SZH434</v>
          </cell>
          <cell r="E1079" t="str">
            <v>E1023687</v>
          </cell>
          <cell r="F1079" t="str">
            <v>ТС Пятерочка</v>
          </cell>
          <cell r="G1079" t="str">
            <v>Северо-Запад</v>
          </cell>
          <cell r="H1079" t="str">
            <v>Северо-Запад 2</v>
          </cell>
          <cell r="I1079" t="str">
            <v>Кластер Северо-Запад 02 ЛО-Гатчина</v>
          </cell>
          <cell r="J1079" t="str">
            <v>Ленинградская обл.</v>
          </cell>
          <cell r="K1079" t="str">
            <v>19.12.2017</v>
          </cell>
          <cell r="L1079" t="str">
            <v>188284</v>
          </cell>
          <cell r="M1079" t="str">
            <v>п.Серебрянский</v>
          </cell>
          <cell r="N1079" t="str">
            <v>п.Серебрянский</v>
          </cell>
          <cell r="O1079" t="str">
            <v>Аренда</v>
          </cell>
        </row>
        <row r="1080">
          <cell r="A1080" t="str">
            <v>H435</v>
          </cell>
          <cell r="B1080" t="str">
            <v>13171-Пятерочка</v>
          </cell>
          <cell r="C1080" t="str">
            <v>13171</v>
          </cell>
          <cell r="D1080" t="str">
            <v>X500/13SZH435</v>
          </cell>
          <cell r="E1080" t="str">
            <v>E1023688</v>
          </cell>
          <cell r="F1080" t="str">
            <v>ТС Пятерочка</v>
          </cell>
          <cell r="G1080" t="str">
            <v>Северо-Запад</v>
          </cell>
          <cell r="H1080" t="str">
            <v>Северо-Запад 2</v>
          </cell>
          <cell r="I1080" t="str">
            <v>Кластер Северо-Запад 02 ЛО-Гатчина</v>
          </cell>
          <cell r="J1080" t="str">
            <v>Ленинградская обл.</v>
          </cell>
          <cell r="K1080" t="str">
            <v>22.12.2017</v>
          </cell>
          <cell r="L1080" t="str">
            <v>188417</v>
          </cell>
          <cell r="M1080" t="str">
            <v>п.Сумино</v>
          </cell>
          <cell r="N1080" t="str">
            <v>п.Сумино</v>
          </cell>
          <cell r="O1080" t="str">
            <v>Аренда</v>
          </cell>
        </row>
        <row r="1081">
          <cell r="A1081" t="str">
            <v>H477</v>
          </cell>
          <cell r="B1081" t="str">
            <v>12383-Пятерочка</v>
          </cell>
          <cell r="C1081" t="str">
            <v>12383</v>
          </cell>
          <cell r="D1081" t="str">
            <v>X500/13SZH477</v>
          </cell>
          <cell r="E1081" t="str">
            <v>E1023729</v>
          </cell>
          <cell r="F1081" t="str">
            <v>ТС Пятерочка</v>
          </cell>
          <cell r="G1081" t="str">
            <v>Северо-Запад</v>
          </cell>
          <cell r="H1081" t="str">
            <v>Северо-Запад 3</v>
          </cell>
          <cell r="I1081" t="str">
            <v>Кластер Северо-Запад 14 СПБ-Центр</v>
          </cell>
          <cell r="J1081" t="str">
            <v>г. Санкт-Петербург</v>
          </cell>
          <cell r="K1081" t="str">
            <v>15.12.2017</v>
          </cell>
          <cell r="L1081" t="str">
            <v>197349</v>
          </cell>
          <cell r="M1081" t="str">
            <v>г.Санкт-Петербург</v>
          </cell>
          <cell r="N1081" t="str">
            <v>г.Санкт-Петербург, Королева пр-кт, 27,к.1, лит.А,п.5Н</v>
          </cell>
          <cell r="O1081" t="str">
            <v>Аренда</v>
          </cell>
        </row>
        <row r="1082">
          <cell r="A1082" t="str">
            <v>H478</v>
          </cell>
          <cell r="B1082" t="str">
            <v>11980-Пятерочка</v>
          </cell>
          <cell r="C1082" t="str">
            <v>11980</v>
          </cell>
          <cell r="D1082" t="str">
            <v>X500/13SZH478</v>
          </cell>
          <cell r="E1082" t="str">
            <v>E1023728</v>
          </cell>
          <cell r="F1082" t="str">
            <v>ТС Пятерочка</v>
          </cell>
          <cell r="G1082" t="str">
            <v>Северо-Запад</v>
          </cell>
          <cell r="H1082" t="str">
            <v>Северо-Запад 2</v>
          </cell>
          <cell r="I1082" t="str">
            <v>Кластер Северо-Запад 04 Новгород</v>
          </cell>
          <cell r="J1082" t="str">
            <v>Новгородская обл.</v>
          </cell>
          <cell r="K1082" t="str">
            <v>19.01.2018</v>
          </cell>
          <cell r="L1082" t="str">
            <v>173509</v>
          </cell>
          <cell r="M1082" t="str">
            <v>сп.Лесновское</v>
          </cell>
          <cell r="N1082" t="str">
            <v>сп.Лесновское, Новгородская ул, 4</v>
          </cell>
          <cell r="O1082" t="str">
            <v>Аренда</v>
          </cell>
        </row>
        <row r="1083">
          <cell r="A1083" t="str">
            <v>H489</v>
          </cell>
          <cell r="B1083" t="str">
            <v>13338-Пятерочка</v>
          </cell>
          <cell r="C1083" t="str">
            <v>13338</v>
          </cell>
          <cell r="D1083" t="str">
            <v>X500/13SZH489</v>
          </cell>
          <cell r="E1083" t="str">
            <v>E1023738</v>
          </cell>
          <cell r="F1083" t="str">
            <v>ТС Пятерочка</v>
          </cell>
          <cell r="G1083" t="str">
            <v>Северо-Запад</v>
          </cell>
          <cell r="H1083" t="str">
            <v>Северо-Запад 1</v>
          </cell>
          <cell r="I1083" t="str">
            <v>Кластер Северо-Запад 16 Карелия</v>
          </cell>
          <cell r="J1083" t="str">
            <v>Республика Карелия</v>
          </cell>
          <cell r="K1083" t="str">
            <v>28.02.2018</v>
          </cell>
          <cell r="L1083" t="str">
            <v>186350</v>
          </cell>
          <cell r="M1083" t="str">
            <v>г.Медвежьегорск</v>
          </cell>
          <cell r="N1083" t="str">
            <v>г.Медвежьегорск, Фрунзе ул, 8</v>
          </cell>
          <cell r="O1083" t="str">
            <v>Аренда</v>
          </cell>
        </row>
        <row r="1084">
          <cell r="A1084" t="str">
            <v>H490</v>
          </cell>
          <cell r="B1084" t="str">
            <v>13190-Пятерочка</v>
          </cell>
          <cell r="C1084" t="str">
            <v>13190</v>
          </cell>
          <cell r="D1084" t="str">
            <v>X500/13SZH490</v>
          </cell>
          <cell r="E1084" t="str">
            <v>E1023737</v>
          </cell>
          <cell r="F1084" t="str">
            <v>ТС Пятерочка</v>
          </cell>
          <cell r="G1084" t="str">
            <v>Северо-Запад</v>
          </cell>
          <cell r="H1084" t="str">
            <v>Северо-Запад 1</v>
          </cell>
          <cell r="I1084" t="str">
            <v>Кластер Северо-Запад 16 Карелия</v>
          </cell>
          <cell r="J1084" t="str">
            <v>Республика Карелия</v>
          </cell>
          <cell r="K1084" t="str">
            <v>23.03.2018</v>
          </cell>
          <cell r="L1084" t="str">
            <v>185003</v>
          </cell>
          <cell r="M1084" t="str">
            <v>г.Петрозаводск</v>
          </cell>
          <cell r="N1084" t="str">
            <v>г.Петрозаводск, Правды ул, 40 п.208,209</v>
          </cell>
          <cell r="O1084" t="str">
            <v>Аренда</v>
          </cell>
        </row>
        <row r="1085">
          <cell r="A1085" t="str">
            <v>H507</v>
          </cell>
          <cell r="B1085" t="str">
            <v>13358-Пятерочка</v>
          </cell>
          <cell r="C1085" t="str">
            <v>13358</v>
          </cell>
          <cell r="D1085" t="str">
            <v>X500/13SZH507</v>
          </cell>
          <cell r="E1085" t="str">
            <v>E1023756</v>
          </cell>
          <cell r="F1085" t="str">
            <v>ТС Пятерочка</v>
          </cell>
          <cell r="G1085" t="str">
            <v>Северо-Запад</v>
          </cell>
          <cell r="H1085" t="str">
            <v>Северо-Запад 1</v>
          </cell>
          <cell r="I1085" t="str">
            <v>Кластер Северо-Запад 15 Мурманск</v>
          </cell>
          <cell r="J1085" t="str">
            <v>Мурманская обл.</v>
          </cell>
          <cell r="K1085" t="str">
            <v>22.02.2018</v>
          </cell>
          <cell r="L1085" t="str">
            <v>183025</v>
          </cell>
          <cell r="M1085" t="str">
            <v>г.Мурманск</v>
          </cell>
          <cell r="N1085" t="str">
            <v>г.Мурманск, Полярные Зори ул, 62</v>
          </cell>
          <cell r="O1085" t="str">
            <v>Аренда</v>
          </cell>
        </row>
        <row r="1086">
          <cell r="A1086" t="str">
            <v>H509</v>
          </cell>
          <cell r="B1086" t="str">
            <v>13357-Пятерочка</v>
          </cell>
          <cell r="C1086" t="str">
            <v>13357</v>
          </cell>
          <cell r="D1086" t="str">
            <v>X500/13SZH509</v>
          </cell>
          <cell r="E1086" t="str">
            <v>E1023757</v>
          </cell>
          <cell r="F1086" t="str">
            <v>ТС Пятерочка</v>
          </cell>
          <cell r="G1086" t="str">
            <v>Северо-Запад</v>
          </cell>
          <cell r="H1086" t="str">
            <v>Северо-Запад 3</v>
          </cell>
          <cell r="I1086" t="str">
            <v>Кластер Северо-Запад 14 СПБ-Центр</v>
          </cell>
          <cell r="J1086" t="str">
            <v>г. Санкт-Петербург</v>
          </cell>
          <cell r="K1086" t="str">
            <v>12.12.2017</v>
          </cell>
          <cell r="L1086" t="str">
            <v>198035</v>
          </cell>
          <cell r="M1086" t="str">
            <v>г.Санкт-Петербург</v>
          </cell>
          <cell r="N1086" t="str">
            <v>г.Санкт-Петербург, Двинская ул, 3 лит.А</v>
          </cell>
          <cell r="O1086" t="str">
            <v>Аренда</v>
          </cell>
        </row>
        <row r="1087">
          <cell r="A1087" t="str">
            <v>H510</v>
          </cell>
          <cell r="B1087" t="str">
            <v>13287-Пятерочка</v>
          </cell>
          <cell r="C1087" t="str">
            <v>13287</v>
          </cell>
          <cell r="D1087" t="str">
            <v>X500/13SZH510</v>
          </cell>
          <cell r="E1087" t="str">
            <v>E1023758</v>
          </cell>
          <cell r="F1087" t="str">
            <v>ТС Пятерочка</v>
          </cell>
          <cell r="G1087" t="str">
            <v>Северо-Запад</v>
          </cell>
          <cell r="H1087" t="str">
            <v>Северо-Запад 3</v>
          </cell>
          <cell r="I1087" t="str">
            <v>Кластер Северо-Запад 14 СПБ-Центр</v>
          </cell>
          <cell r="J1087" t="str">
            <v>г. Санкт-Петербург</v>
          </cell>
          <cell r="K1087" t="str">
            <v>09.01.2018</v>
          </cell>
          <cell r="L1087" t="str">
            <v>199106</v>
          </cell>
          <cell r="M1087" t="str">
            <v>г.Санкт-Петербург</v>
          </cell>
          <cell r="N1087" t="str">
            <v>г.Санкт-Петербург, Среднегаванский пр-кт, 9 лит.А,п.2Н</v>
          </cell>
          <cell r="O1087" t="str">
            <v>Аренда</v>
          </cell>
        </row>
        <row r="1088">
          <cell r="A1088" t="str">
            <v>H524</v>
          </cell>
          <cell r="B1088" t="str">
            <v>11942-Пятерочка</v>
          </cell>
          <cell r="C1088" t="str">
            <v>11942</v>
          </cell>
          <cell r="D1088" t="str">
            <v>X500/13SZH524</v>
          </cell>
          <cell r="E1088" t="str">
            <v>E1023783</v>
          </cell>
          <cell r="F1088" t="str">
            <v>ТС Пятерочка</v>
          </cell>
          <cell r="G1088" t="str">
            <v>Северо-Запад</v>
          </cell>
          <cell r="H1088" t="str">
            <v>Северо-Запад 3</v>
          </cell>
          <cell r="I1088" t="str">
            <v>Кластер Северо-Запад 17 ЛО-Сертолово</v>
          </cell>
          <cell r="J1088" t="str">
            <v>Ленинградская обл.</v>
          </cell>
          <cell r="K1088" t="str">
            <v>15.01.2018</v>
          </cell>
          <cell r="L1088" t="str">
            <v>188661</v>
          </cell>
          <cell r="M1088" t="str">
            <v>д.Новое Девяткино</v>
          </cell>
          <cell r="N1088" t="str">
            <v>д.Новое Девяткиноуч.50</v>
          </cell>
          <cell r="O1088" t="str">
            <v>Аренда</v>
          </cell>
        </row>
        <row r="1089">
          <cell r="A1089" t="str">
            <v>H525</v>
          </cell>
          <cell r="B1089" t="str">
            <v>12305-Пятерочка</v>
          </cell>
          <cell r="C1089" t="str">
            <v>12305</v>
          </cell>
          <cell r="D1089" t="str">
            <v>X500/13SZH525</v>
          </cell>
          <cell r="E1089" t="str">
            <v>E1023787</v>
          </cell>
          <cell r="F1089" t="str">
            <v>ТС Пятерочка</v>
          </cell>
          <cell r="G1089" t="str">
            <v>Северо-Запад</v>
          </cell>
          <cell r="H1089" t="str">
            <v>Северо-Запад 3</v>
          </cell>
          <cell r="I1089" t="str">
            <v>Кластер Северо-Запад 13 СПБ Юго-Запад</v>
          </cell>
          <cell r="J1089" t="str">
            <v>г. Санкт-Петербург</v>
          </cell>
          <cell r="K1089" t="str">
            <v>15.12.2017</v>
          </cell>
          <cell r="L1089" t="str">
            <v>198328</v>
          </cell>
          <cell r="M1089" t="str">
            <v>г.Санкт-Петербург</v>
          </cell>
          <cell r="N1089" t="str">
            <v>г.Санкт-Петербург, Героев пр-кт, 18,лит.А п.6Н</v>
          </cell>
          <cell r="O1089" t="str">
            <v>Аренда</v>
          </cell>
        </row>
        <row r="1090">
          <cell r="A1090" t="str">
            <v>H564</v>
          </cell>
          <cell r="B1090" t="str">
            <v>12863-Пятерочка</v>
          </cell>
          <cell r="C1090" t="str">
            <v>12863</v>
          </cell>
          <cell r="D1090" t="str">
            <v>X500/13SZH564</v>
          </cell>
          <cell r="E1090" t="str">
            <v>E1023815</v>
          </cell>
          <cell r="F1090" t="str">
            <v>ТС Пятерочка</v>
          </cell>
          <cell r="G1090" t="str">
            <v>Северо-Запад</v>
          </cell>
          <cell r="H1090" t="str">
            <v>Северо-Запад 3</v>
          </cell>
          <cell r="I1090" t="str">
            <v>Кластер Северо-Запад 05 Тосно</v>
          </cell>
          <cell r="J1090" t="str">
            <v>г. Санкт-Петербург</v>
          </cell>
          <cell r="K1090" t="str">
            <v>14.12.2017</v>
          </cell>
          <cell r="L1090" t="str">
            <v>196143</v>
          </cell>
          <cell r="M1090" t="str">
            <v>г.Санкт-Петербург</v>
          </cell>
          <cell r="N1090" t="str">
            <v>г.Санкт-Петербург, Ленсовета ул, 34,лит.А п.4Н</v>
          </cell>
          <cell r="O1090" t="str">
            <v>Аренда</v>
          </cell>
        </row>
        <row r="1091">
          <cell r="A1091" t="str">
            <v>H569</v>
          </cell>
          <cell r="B1091" t="str">
            <v>13413-Пятерочка</v>
          </cell>
          <cell r="C1091" t="str">
            <v>13413</v>
          </cell>
          <cell r="D1091" t="str">
            <v>X500/13SZH569</v>
          </cell>
          <cell r="E1091" t="str">
            <v>E1023835</v>
          </cell>
          <cell r="F1091" t="str">
            <v>ТС Пятерочка</v>
          </cell>
          <cell r="G1091" t="str">
            <v>Северо-Запад</v>
          </cell>
          <cell r="H1091" t="str">
            <v>Северо-Запад 1</v>
          </cell>
          <cell r="I1091" t="str">
            <v>Кластер Северо-Запад 21 Апатиты</v>
          </cell>
          <cell r="J1091" t="str">
            <v>Республика Карелия</v>
          </cell>
          <cell r="K1091" t="str">
            <v>16.02.2018</v>
          </cell>
          <cell r="L1091" t="str">
            <v>186420</v>
          </cell>
          <cell r="M1091" t="str">
            <v>г.Сегежа</v>
          </cell>
          <cell r="N1091" t="str">
            <v>г.Сегежа, Спиридонова ул, 21</v>
          </cell>
          <cell r="O1091" t="str">
            <v>Аренда</v>
          </cell>
        </row>
        <row r="1092">
          <cell r="A1092" t="str">
            <v>H619</v>
          </cell>
          <cell r="B1092" t="str">
            <v>13487-Пятерочка</v>
          </cell>
          <cell r="C1092" t="str">
            <v>13487</v>
          </cell>
          <cell r="D1092" t="str">
            <v>X500/13SZH619</v>
          </cell>
          <cell r="E1092" t="str">
            <v>E1024112</v>
          </cell>
          <cell r="F1092" t="str">
            <v>ТС Пятерочка</v>
          </cell>
          <cell r="G1092" t="str">
            <v>Северо-Запад</v>
          </cell>
          <cell r="H1092" t="str">
            <v>Северо-Запад 3</v>
          </cell>
          <cell r="I1092" t="str">
            <v>Кластер Северо-Запад 14 СПБ-Центр</v>
          </cell>
          <cell r="J1092" t="str">
            <v>г. Санкт-Петербург</v>
          </cell>
          <cell r="K1092" t="str">
            <v>29.01.2018</v>
          </cell>
          <cell r="L1092" t="str">
            <v>196084</v>
          </cell>
          <cell r="M1092" t="str">
            <v>г.Санкт-Петербург</v>
          </cell>
          <cell r="N1092" t="str">
            <v>г.Санкт-Петербург, Московский пр-кт, 73 5,литера А</v>
          </cell>
          <cell r="O1092" t="str">
            <v>Аренда</v>
          </cell>
        </row>
        <row r="1093">
          <cell r="A1093" t="str">
            <v>H630</v>
          </cell>
          <cell r="B1093" t="str">
            <v>13305-Пятерочка</v>
          </cell>
          <cell r="C1093" t="str">
            <v>13305</v>
          </cell>
          <cell r="D1093" t="str">
            <v>X500/13SZH630</v>
          </cell>
          <cell r="E1093" t="str">
            <v>E1023797</v>
          </cell>
          <cell r="F1093" t="str">
            <v>ТС Пятерочка</v>
          </cell>
          <cell r="G1093" t="str">
            <v>Северо-Запад</v>
          </cell>
          <cell r="H1093" t="str">
            <v>Северо-Запад 3</v>
          </cell>
          <cell r="I1093" t="str">
            <v>Кластер Северо-Запад 14 СПБ-Центр</v>
          </cell>
          <cell r="J1093" t="str">
            <v>г. Санкт-Петербург</v>
          </cell>
          <cell r="K1093" t="str">
            <v>29.06.2018</v>
          </cell>
          <cell r="L1093" t="str">
            <v>190000</v>
          </cell>
          <cell r="M1093" t="str">
            <v>г.Санкт-Петербург</v>
          </cell>
          <cell r="N1093" t="str">
            <v>г.Санкт-Петербург, Вилькицкий б-р, 4 стр.1</v>
          </cell>
          <cell r="O1093" t="str">
            <v>Аренда</v>
          </cell>
        </row>
        <row r="1094">
          <cell r="A1094" t="str">
            <v>H666</v>
          </cell>
          <cell r="B1094" t="str">
            <v>12996-Пятерочка</v>
          </cell>
          <cell r="C1094" t="str">
            <v>12996</v>
          </cell>
          <cell r="D1094" t="str">
            <v>X500/13SZH666</v>
          </cell>
          <cell r="E1094" t="str">
            <v>E1024227</v>
          </cell>
          <cell r="F1094" t="str">
            <v>ТС Пятерочка</v>
          </cell>
          <cell r="G1094" t="str">
            <v>Северо-Запад</v>
          </cell>
          <cell r="H1094" t="str">
            <v>Северо-Запад 3</v>
          </cell>
          <cell r="I1094" t="str">
            <v>Кластер Северо-Запад 13 СПБ Юго-Запад</v>
          </cell>
          <cell r="J1094" t="str">
            <v>г. Санкт-Петербург</v>
          </cell>
          <cell r="K1094" t="str">
            <v>06.04.2018</v>
          </cell>
          <cell r="L1094" t="str">
            <v>198328</v>
          </cell>
          <cell r="M1094" t="str">
            <v>г.Санкт-Петербург</v>
          </cell>
          <cell r="N1094" t="str">
            <v>г.Санкт-Петербург, Ленинский пр-кт, 64,к.1 лит.А,п.7Н</v>
          </cell>
          <cell r="O1094" t="str">
            <v>Аренда</v>
          </cell>
        </row>
        <row r="1095">
          <cell r="A1095" t="str">
            <v>H672</v>
          </cell>
          <cell r="B1095" t="str">
            <v>13471-Пятерочка</v>
          </cell>
          <cell r="C1095" t="str">
            <v>13471</v>
          </cell>
          <cell r="D1095" t="str">
            <v>X500/13SZH672</v>
          </cell>
          <cell r="E1095" t="str">
            <v>E1024228</v>
          </cell>
          <cell r="F1095" t="str">
            <v>ТС Пятерочка</v>
          </cell>
          <cell r="G1095" t="str">
            <v>Северо-Запад</v>
          </cell>
          <cell r="H1095" t="str">
            <v>Северо-Запад 1</v>
          </cell>
          <cell r="I1095" t="str">
            <v>Кластер Северо-Запад 12 СПБ-ЛО-Всеволожс</v>
          </cell>
          <cell r="J1095" t="str">
            <v>Ленинградская обл.</v>
          </cell>
          <cell r="K1095" t="str">
            <v>07.02.2018</v>
          </cell>
          <cell r="L1095" t="str">
            <v>188689</v>
          </cell>
          <cell r="M1095" t="str">
            <v>д.Кудрово</v>
          </cell>
          <cell r="N1095" t="str">
            <v>д.Кудрово, Ленинградская ул, 5 п.19H</v>
          </cell>
          <cell r="O1095" t="str">
            <v>Аренда</v>
          </cell>
        </row>
        <row r="1096">
          <cell r="A1096" t="str">
            <v>H685</v>
          </cell>
          <cell r="B1096" t="str">
            <v>12031-Пятерочка</v>
          </cell>
          <cell r="C1096" t="str">
            <v>12031</v>
          </cell>
          <cell r="D1096" t="str">
            <v>X500/13SZH685</v>
          </cell>
          <cell r="E1096" t="str">
            <v>E1024272</v>
          </cell>
          <cell r="F1096" t="str">
            <v>ТС Пятерочка</v>
          </cell>
          <cell r="G1096" t="str">
            <v>Северо-Запад</v>
          </cell>
          <cell r="H1096" t="str">
            <v>Северо-Запад 2</v>
          </cell>
          <cell r="I1096" t="str">
            <v>Кластер Северо-Запад 04 Новгород</v>
          </cell>
          <cell r="J1096" t="str">
            <v>Новгородская обл.</v>
          </cell>
          <cell r="K1096" t="str">
            <v>21.02.2018</v>
          </cell>
          <cell r="L1096" t="str">
            <v>173025</v>
          </cell>
          <cell r="M1096" t="str">
            <v>г.Великий Новгород</v>
          </cell>
          <cell r="N1096" t="str">
            <v>г.Великий Новгород, Зелинского ул, 41</v>
          </cell>
          <cell r="O1096" t="str">
            <v>Аренда</v>
          </cell>
        </row>
        <row r="1097">
          <cell r="A1097" t="str">
            <v>H708</v>
          </cell>
          <cell r="B1097" t="str">
            <v>13548-Пятерочка</v>
          </cell>
          <cell r="C1097" t="str">
            <v>13548</v>
          </cell>
          <cell r="D1097" t="str">
            <v>X500/13CTH708</v>
          </cell>
          <cell r="E1097" t="str">
            <v>E1024149</v>
          </cell>
          <cell r="F1097" t="str">
            <v>ТС Пятерочка</v>
          </cell>
          <cell r="G1097" t="str">
            <v>Северо-Запад</v>
          </cell>
          <cell r="H1097" t="str">
            <v>Северо-Запад 2</v>
          </cell>
          <cell r="I1097" t="str">
            <v>Кластер Северо-Запад 08 Тверь-Восток</v>
          </cell>
          <cell r="J1097" t="str">
            <v>Тверская обл.</v>
          </cell>
          <cell r="K1097" t="str">
            <v>26.01.2018</v>
          </cell>
          <cell r="L1097" t="str">
            <v>171660</v>
          </cell>
          <cell r="M1097" t="str">
            <v>г.Красный Холм</v>
          </cell>
          <cell r="N1097" t="str">
            <v>г.Красный Холм, Калинина ул, 16</v>
          </cell>
          <cell r="O1097" t="str">
            <v>Аренда</v>
          </cell>
        </row>
        <row r="1098">
          <cell r="A1098" t="str">
            <v>H714</v>
          </cell>
          <cell r="B1098" t="str">
            <v>13092-Пятерочка</v>
          </cell>
          <cell r="C1098" t="str">
            <v>13092</v>
          </cell>
          <cell r="D1098" t="str">
            <v>X500/13SZH714</v>
          </cell>
          <cell r="E1098" t="str">
            <v>E1024303</v>
          </cell>
          <cell r="F1098" t="str">
            <v>ТС Пятерочка</v>
          </cell>
          <cell r="G1098" t="str">
            <v>Северо-Запад</v>
          </cell>
          <cell r="H1098" t="str">
            <v>Северо-Запад 3</v>
          </cell>
          <cell r="I1098" t="str">
            <v>Кластер Северо-Запад 14 СПБ-Центр</v>
          </cell>
          <cell r="J1098" t="str">
            <v>г. Санкт-Петербург</v>
          </cell>
          <cell r="K1098" t="str">
            <v>13.08.2018</v>
          </cell>
          <cell r="L1098" t="str">
            <v>199004</v>
          </cell>
          <cell r="M1098" t="str">
            <v>г.Санкт-Петербург</v>
          </cell>
          <cell r="N1098" t="str">
            <v>г.Санкт-Петербург, 2-я В.О. линия ул, 37 лит.А</v>
          </cell>
          <cell r="O1098" t="str">
            <v>Аренда</v>
          </cell>
        </row>
        <row r="1099">
          <cell r="A1099" t="str">
            <v>H759</v>
          </cell>
          <cell r="B1099" t="str">
            <v>13223-Пятерочка</v>
          </cell>
          <cell r="C1099" t="str">
            <v>13223</v>
          </cell>
          <cell r="D1099" t="str">
            <v>X500/13CTH759</v>
          </cell>
          <cell r="E1099" t="str">
            <v>E1023623</v>
          </cell>
          <cell r="F1099" t="str">
            <v>ТС Пятерочка</v>
          </cell>
          <cell r="G1099" t="str">
            <v>Северо-Запад</v>
          </cell>
          <cell r="H1099" t="str">
            <v>Северо-Запад 2</v>
          </cell>
          <cell r="I1099" t="str">
            <v>Кластер Северо-Запад 09 Тверь-Запад</v>
          </cell>
          <cell r="J1099" t="str">
            <v>Тверская обл.</v>
          </cell>
          <cell r="K1099" t="str">
            <v>27.01.2018</v>
          </cell>
          <cell r="L1099" t="str">
            <v>170100</v>
          </cell>
          <cell r="M1099" t="str">
            <v>г.Тверь</v>
          </cell>
          <cell r="N1099" t="str">
            <v>г.Тверь, Вагжановский пер, 9 п.VI</v>
          </cell>
          <cell r="O1099" t="str">
            <v>Аренда</v>
          </cell>
        </row>
        <row r="1100">
          <cell r="A1100" t="str">
            <v>H807</v>
          </cell>
          <cell r="B1100" t="str">
            <v>10299-Пятерочка</v>
          </cell>
          <cell r="C1100" t="str">
            <v>10299</v>
          </cell>
          <cell r="D1100" t="str">
            <v>X500/13SZH807</v>
          </cell>
          <cell r="E1100" t="str">
            <v>E1024410</v>
          </cell>
          <cell r="F1100" t="str">
            <v>ТС Пятерочка</v>
          </cell>
          <cell r="G1100" t="str">
            <v>Северо-Запад</v>
          </cell>
          <cell r="H1100" t="str">
            <v>Северо-Запад 2</v>
          </cell>
          <cell r="I1100" t="str">
            <v>Кластер Северо-Запад 06 Великие Луки</v>
          </cell>
          <cell r="J1100" t="str">
            <v>Новгородская обл.</v>
          </cell>
          <cell r="K1100" t="str">
            <v>26.01.2018</v>
          </cell>
          <cell r="L1100" t="str">
            <v>175130</v>
          </cell>
          <cell r="M1100" t="str">
            <v>рп.Парфино</v>
          </cell>
          <cell r="N1100" t="str">
            <v>рп.Парфино, Карла Маркса ул, 49А</v>
          </cell>
          <cell r="O1100" t="str">
            <v>Аренда</v>
          </cell>
        </row>
        <row r="1101">
          <cell r="A1101" t="str">
            <v>H815</v>
          </cell>
          <cell r="B1101" t="str">
            <v>10831-Пятерочка</v>
          </cell>
          <cell r="C1101" t="str">
            <v>10831</v>
          </cell>
          <cell r="D1101" t="str">
            <v>X500/13SZH815</v>
          </cell>
          <cell r="E1101" t="str">
            <v>E1024433</v>
          </cell>
          <cell r="F1101" t="str">
            <v>ТС Пятерочка</v>
          </cell>
          <cell r="G1101" t="str">
            <v>Северо-Запад</v>
          </cell>
          <cell r="H1101" t="str">
            <v>Северо-Запад 2</v>
          </cell>
          <cell r="I1101" t="str">
            <v>Кластер Северо-Запад 03 Псков</v>
          </cell>
          <cell r="J1101" t="str">
            <v>Псковская обл.</v>
          </cell>
          <cell r="K1101" t="str">
            <v>08.03.2018</v>
          </cell>
          <cell r="L1101" t="str">
            <v>180006</v>
          </cell>
          <cell r="M1101" t="str">
            <v>г.Псков</v>
          </cell>
          <cell r="N1101" t="str">
            <v>г.Псков, Пожарный пер, 15</v>
          </cell>
          <cell r="O1101" t="str">
            <v>Аренда</v>
          </cell>
        </row>
        <row r="1102">
          <cell r="A1102" t="str">
            <v>H821</v>
          </cell>
          <cell r="B1102" t="str">
            <v>15842-Пятерочка</v>
          </cell>
          <cell r="C1102" t="str">
            <v>15842</v>
          </cell>
          <cell r="D1102" t="str">
            <v>X500/13SZH821</v>
          </cell>
          <cell r="E1102" t="str">
            <v>E1027249</v>
          </cell>
          <cell r="F1102" t="str">
            <v>ТС Пятерочка</v>
          </cell>
          <cell r="G1102" t="str">
            <v>Северо-Запад</v>
          </cell>
          <cell r="H1102" t="str">
            <v>Северо-Запад 1</v>
          </cell>
          <cell r="I1102" t="str">
            <v>Кластер Северо-Запад 15 Мурманск</v>
          </cell>
          <cell r="J1102" t="str">
            <v>Мурманская обл.</v>
          </cell>
          <cell r="K1102" t="str">
            <v>26.10.2018</v>
          </cell>
          <cell r="L1102" t="str">
            <v>183038</v>
          </cell>
          <cell r="M1102" t="str">
            <v>г.Мурманск</v>
          </cell>
          <cell r="N1102" t="str">
            <v>г.Мурманск, Октябрьская ул, 23</v>
          </cell>
          <cell r="O1102" t="str">
            <v>Аренда</v>
          </cell>
        </row>
        <row r="1103">
          <cell r="A1103" t="str">
            <v>H826</v>
          </cell>
          <cell r="B1103" t="str">
            <v>10500-Пятерочка</v>
          </cell>
          <cell r="C1103" t="str">
            <v>10500</v>
          </cell>
          <cell r="D1103" t="str">
            <v>X500/13CTH826</v>
          </cell>
          <cell r="E1103" t="str">
            <v>E1014300</v>
          </cell>
          <cell r="F1103" t="str">
            <v>ТС Пятерочка</v>
          </cell>
          <cell r="G1103" t="str">
            <v>Северо-Запад</v>
          </cell>
          <cell r="H1103" t="str">
            <v>Северо-Запад 2</v>
          </cell>
          <cell r="I1103" t="str">
            <v>Кластер Северо-Запад 08 Тверь-Восток</v>
          </cell>
          <cell r="J1103" t="str">
            <v>Тверская обл.</v>
          </cell>
          <cell r="K1103" t="str">
            <v>06.02.2018</v>
          </cell>
          <cell r="L1103" t="str">
            <v>171640</v>
          </cell>
          <cell r="M1103" t="str">
            <v>г.Кашин</v>
          </cell>
          <cell r="N1103" t="str">
            <v>г.Кашин, Железнодорожная ул, 23 А</v>
          </cell>
          <cell r="O1103" t="str">
            <v>Аренда</v>
          </cell>
        </row>
        <row r="1104">
          <cell r="A1104" t="str">
            <v>H834</v>
          </cell>
          <cell r="B1104" t="str">
            <v>10861-Пятерочка</v>
          </cell>
          <cell r="C1104" t="str">
            <v>10861</v>
          </cell>
          <cell r="D1104" t="str">
            <v>X500/13CTH834</v>
          </cell>
          <cell r="E1104" t="str">
            <v>E1014704</v>
          </cell>
          <cell r="F1104" t="str">
            <v>ТС Пятерочка</v>
          </cell>
          <cell r="G1104" t="str">
            <v>Северо-Запад</v>
          </cell>
          <cell r="H1104" t="str">
            <v>Северо-Запад 2</v>
          </cell>
          <cell r="I1104" t="str">
            <v>Кластер Северо-Запад 08 Тверь-Восток</v>
          </cell>
          <cell r="J1104" t="str">
            <v>Тверская обл.</v>
          </cell>
          <cell r="K1104" t="str">
            <v>13.02.2018</v>
          </cell>
          <cell r="L1104" t="str">
            <v>170021</v>
          </cell>
          <cell r="M1104" t="str">
            <v>г.Тверь</v>
          </cell>
          <cell r="N1104" t="str">
            <v>г.Тверь, Староверский пер, 21</v>
          </cell>
          <cell r="O1104" t="str">
            <v>Аренда</v>
          </cell>
        </row>
        <row r="1105">
          <cell r="A1105" t="str">
            <v>H852</v>
          </cell>
          <cell r="B1105" t="str">
            <v>12136-Пятерочка</v>
          </cell>
          <cell r="C1105" t="str">
            <v>12136</v>
          </cell>
          <cell r="D1105" t="str">
            <v>X500/13SZH852</v>
          </cell>
          <cell r="E1105" t="str">
            <v>E1024478</v>
          </cell>
          <cell r="F1105" t="str">
            <v>ТС Пятерочка</v>
          </cell>
          <cell r="G1105" t="str">
            <v>Северо-Запад</v>
          </cell>
          <cell r="H1105" t="str">
            <v>Северо-Запад 3</v>
          </cell>
          <cell r="I1105" t="str">
            <v>Кластер Северо-Запад 13 СПБ Юго-Запад</v>
          </cell>
          <cell r="J1105" t="str">
            <v>г. Санкт-Петербург</v>
          </cell>
          <cell r="K1105" t="str">
            <v>26.12.2018</v>
          </cell>
          <cell r="L1105" t="str">
            <v>196105</v>
          </cell>
          <cell r="M1105" t="str">
            <v>г.Санкт-Петербург</v>
          </cell>
          <cell r="N1105" t="str">
            <v>г.Санкт-Петербург, Московский пр-кт, 139 л.Ап.1Н</v>
          </cell>
          <cell r="O1105" t="str">
            <v>Аренда</v>
          </cell>
        </row>
        <row r="1106">
          <cell r="A1106" t="str">
            <v>H853</v>
          </cell>
          <cell r="B1106" t="str">
            <v>13678-Пятерочка</v>
          </cell>
          <cell r="C1106" t="str">
            <v>13678</v>
          </cell>
          <cell r="D1106" t="str">
            <v>X500/13SZH853</v>
          </cell>
          <cell r="E1106" t="str">
            <v>E1024477</v>
          </cell>
          <cell r="F1106" t="str">
            <v>ТС Пятерочка</v>
          </cell>
          <cell r="G1106" t="str">
            <v>Северо-Запад</v>
          </cell>
          <cell r="H1106" t="str">
            <v>Северо-Запад 3</v>
          </cell>
          <cell r="I1106" t="str">
            <v>Кластер Северо-Запад 13 СПБ Юго-Запад</v>
          </cell>
          <cell r="J1106" t="str">
            <v>г. Санкт-Петербург</v>
          </cell>
          <cell r="K1106" t="str">
            <v>06.03.2018</v>
          </cell>
          <cell r="L1106" t="str">
            <v>198095</v>
          </cell>
          <cell r="M1106" t="str">
            <v>г.Санкт-Петербург</v>
          </cell>
          <cell r="N1106" t="str">
            <v>г.Санкт-Петербург, Зои Космодемьянской ул, 26</v>
          </cell>
          <cell r="O1106" t="str">
            <v>Аренда</v>
          </cell>
        </row>
        <row r="1107">
          <cell r="A1107" t="str">
            <v>H860</v>
          </cell>
          <cell r="B1107" t="str">
            <v>11218-Пятерочка</v>
          </cell>
          <cell r="C1107" t="str">
            <v>11218</v>
          </cell>
          <cell r="D1107" t="str">
            <v>X500/13SZH860</v>
          </cell>
          <cell r="E1107" t="str">
            <v>E1024479</v>
          </cell>
          <cell r="F1107" t="str">
            <v>ТС Пятерочка</v>
          </cell>
          <cell r="G1107" t="str">
            <v>Северо-Запад</v>
          </cell>
          <cell r="H1107" t="str">
            <v>Северо-Запад 2</v>
          </cell>
          <cell r="I1107" t="str">
            <v>Кластер Северо-Запад 02 ЛО-Гатчина</v>
          </cell>
          <cell r="J1107" t="str">
            <v>Ленинградская обл.</v>
          </cell>
          <cell r="K1107" t="str">
            <v>09.02.2018</v>
          </cell>
          <cell r="L1107" t="str">
            <v>188332</v>
          </cell>
          <cell r="M1107" t="str">
            <v>г.Коммунар</v>
          </cell>
          <cell r="N1107" t="str">
            <v>г.Коммунар, Железнодорожная ул, 10</v>
          </cell>
          <cell r="O1107" t="str">
            <v>Аренда</v>
          </cell>
        </row>
        <row r="1108">
          <cell r="A1108" t="str">
            <v>H862</v>
          </cell>
          <cell r="B1108" t="str">
            <v>13674-Пятерочка</v>
          </cell>
          <cell r="C1108" t="str">
            <v>13674</v>
          </cell>
          <cell r="D1108" t="str">
            <v>X500/13SZH862</v>
          </cell>
          <cell r="E1108" t="str">
            <v>E1024480</v>
          </cell>
          <cell r="F1108" t="str">
            <v>ТС Пятерочка</v>
          </cell>
          <cell r="G1108" t="str">
            <v>Северо-Запад</v>
          </cell>
          <cell r="H1108" t="str">
            <v>Северо-Запад 3</v>
          </cell>
          <cell r="I1108" t="str">
            <v>Кластер Северо-Запад 10 СПБ-ЛО-Петергоф</v>
          </cell>
          <cell r="J1108" t="str">
            <v>г. Санкт-Петербург</v>
          </cell>
          <cell r="K1108" t="str">
            <v>27.03.2018</v>
          </cell>
          <cell r="L1108" t="str">
            <v>198325</v>
          </cell>
          <cell r="M1108" t="str">
            <v>г.Санкт-Петербург, г.Красное Село</v>
          </cell>
          <cell r="N1108" t="str">
            <v>г.Санкт-Петербург, г.Красное Село, Советская ул, 5А</v>
          </cell>
          <cell r="O1108" t="str">
            <v>Аренда</v>
          </cell>
        </row>
        <row r="1109">
          <cell r="A1109" t="str">
            <v>H904</v>
          </cell>
          <cell r="B1109" t="str">
            <v>13779-Пятерочка</v>
          </cell>
          <cell r="C1109" t="str">
            <v>13779</v>
          </cell>
          <cell r="D1109" t="str">
            <v>X500/13SZH904</v>
          </cell>
          <cell r="E1109" t="str">
            <v>E1024520</v>
          </cell>
          <cell r="F1109" t="str">
            <v>ТС Пятерочка</v>
          </cell>
          <cell r="G1109" t="str">
            <v>Северо-Запад</v>
          </cell>
          <cell r="H1109" t="str">
            <v>Северо-Запад 1</v>
          </cell>
          <cell r="I1109" t="str">
            <v>Кластер Северо-Запад 18 Кировск</v>
          </cell>
          <cell r="J1109" t="str">
            <v>г. Санкт-Петербург</v>
          </cell>
          <cell r="K1109" t="str">
            <v>06.03.2018</v>
          </cell>
          <cell r="L1109" t="str">
            <v>196657</v>
          </cell>
          <cell r="M1109" t="str">
            <v>г.Санкт-Петербург, г.Колпино</v>
          </cell>
          <cell r="N1109" t="str">
            <v>г.Санкт-Петербург, г.Колпино, Трудящихся б-р, 35 к1,лА,п4Н</v>
          </cell>
          <cell r="O1109" t="str">
            <v>Аренда</v>
          </cell>
        </row>
        <row r="1110">
          <cell r="A1110" t="str">
            <v>H927</v>
          </cell>
          <cell r="B1110" t="str">
            <v>13784-Пятерочка</v>
          </cell>
          <cell r="C1110" t="str">
            <v>13784</v>
          </cell>
          <cell r="D1110" t="str">
            <v>X500/13SZH927</v>
          </cell>
          <cell r="E1110" t="str">
            <v>E1024517</v>
          </cell>
          <cell r="F1110" t="str">
            <v>ТС Пятерочка</v>
          </cell>
          <cell r="G1110" t="str">
            <v>Северо-Запад</v>
          </cell>
          <cell r="H1110" t="str">
            <v>Северо-Запад 1</v>
          </cell>
          <cell r="I1110" t="str">
            <v>Кластер Северо-Запад 18 Кировск</v>
          </cell>
          <cell r="J1110" t="str">
            <v>г. Санкт-Петербург</v>
          </cell>
          <cell r="K1110" t="str">
            <v>15.06.2018</v>
          </cell>
          <cell r="L1110" t="str">
            <v>192076</v>
          </cell>
          <cell r="M1110" t="str">
            <v>г.Санкт-Петербург</v>
          </cell>
          <cell r="N1110" t="str">
            <v>г.Санкт-Петербург, Рыбацкий пр-кт, 17,1 л.А,п.6-Н</v>
          </cell>
          <cell r="O1110" t="str">
            <v>Аренда</v>
          </cell>
        </row>
        <row r="1111">
          <cell r="A1111" t="str">
            <v>H945</v>
          </cell>
          <cell r="B1111" t="str">
            <v>13495-Пятерочка</v>
          </cell>
          <cell r="C1111" t="str">
            <v>13495</v>
          </cell>
          <cell r="D1111" t="str">
            <v>X500/13SZH945</v>
          </cell>
          <cell r="E1111" t="str">
            <v>E1024549</v>
          </cell>
          <cell r="F1111" t="str">
            <v>ТС Пятерочка</v>
          </cell>
          <cell r="G1111" t="str">
            <v>Северо-Запад</v>
          </cell>
          <cell r="H1111" t="str">
            <v>Северо-Запад 3</v>
          </cell>
          <cell r="I1111" t="str">
            <v>Кластер Северо-Запад 11 СПБ-ЛО-Выборг</v>
          </cell>
          <cell r="J1111" t="str">
            <v>г. Санкт-Петербург</v>
          </cell>
          <cell r="K1111" t="str">
            <v>26.02.2018</v>
          </cell>
          <cell r="L1111" t="str">
            <v>197229</v>
          </cell>
          <cell r="M1111" t="str">
            <v>г.Санкт-Петербург</v>
          </cell>
          <cell r="N1111" t="str">
            <v>г.Санкт-Петербург, Юнтоловский пр-кт, 47 к.1,стр.1</v>
          </cell>
          <cell r="O1111" t="str">
            <v>Аренда</v>
          </cell>
        </row>
        <row r="1112">
          <cell r="A1112" t="str">
            <v>H965</v>
          </cell>
          <cell r="B1112" t="str">
            <v>13664-Пятерочка</v>
          </cell>
          <cell r="C1112" t="str">
            <v>13664</v>
          </cell>
          <cell r="D1112" t="str">
            <v>X500/13SZH965</v>
          </cell>
          <cell r="E1112" t="str">
            <v>E1024555</v>
          </cell>
          <cell r="F1112" t="str">
            <v>ТС Пятерочка</v>
          </cell>
          <cell r="G1112" t="str">
            <v>Северо-Запад</v>
          </cell>
          <cell r="H1112" t="str">
            <v>Северо-Запад 3</v>
          </cell>
          <cell r="I1112" t="str">
            <v>Кластер Северо-Запад 14 СПБ-Центр</v>
          </cell>
          <cell r="J1112" t="str">
            <v>г. Санкт-Петербург</v>
          </cell>
          <cell r="K1112" t="str">
            <v>07.03.2018</v>
          </cell>
          <cell r="L1112" t="str">
            <v>197349</v>
          </cell>
          <cell r="M1112" t="str">
            <v>г.Санкт-Петербург</v>
          </cell>
          <cell r="N1112" t="str">
            <v>г.Санкт-Петербург, Парашютная ул, 40 с.1,п.2-Н</v>
          </cell>
          <cell r="O1112" t="str">
            <v>Аренда</v>
          </cell>
        </row>
        <row r="1113">
          <cell r="A1113" t="str">
            <v>H973</v>
          </cell>
          <cell r="B1113" t="str">
            <v>13844-Пятерочка</v>
          </cell>
          <cell r="C1113" t="str">
            <v>13844</v>
          </cell>
          <cell r="D1113" t="str">
            <v>X500/13CTH973</v>
          </cell>
          <cell r="E1113" t="str">
            <v>E1024568</v>
          </cell>
          <cell r="F1113" t="str">
            <v>ТС Пятерочка</v>
          </cell>
          <cell r="G1113" t="str">
            <v>Северо-Запад</v>
          </cell>
          <cell r="H1113" t="str">
            <v>Северо-Запад 2</v>
          </cell>
          <cell r="I1113" t="str">
            <v>Кластер Северо-Запад 09 Тверь-Запад</v>
          </cell>
          <cell r="J1113" t="str">
            <v>Тверская обл.</v>
          </cell>
          <cell r="K1113" t="str">
            <v>10.04.2018</v>
          </cell>
          <cell r="L1113" t="str">
            <v>170008</v>
          </cell>
          <cell r="M1113" t="str">
            <v>г.Тверь</v>
          </cell>
          <cell r="N1113" t="str">
            <v>г.Тверь, Победы пр-кт, 27 п.2-2</v>
          </cell>
          <cell r="O1113" t="str">
            <v>Аренда</v>
          </cell>
        </row>
        <row r="1114">
          <cell r="A1114" t="str">
            <v>J001</v>
          </cell>
          <cell r="B1114" t="str">
            <v>6655-Пятерочка</v>
          </cell>
          <cell r="C1114" t="str">
            <v>6655</v>
          </cell>
          <cell r="D1114" t="str">
            <v>X500/13SZJ001</v>
          </cell>
          <cell r="E1114" t="str">
            <v>E1012890</v>
          </cell>
          <cell r="F1114" t="str">
            <v>ТС Пятерочка</v>
          </cell>
          <cell r="G1114" t="str">
            <v>Северо-Запад</v>
          </cell>
          <cell r="H1114" t="str">
            <v>Северо-Запад 3</v>
          </cell>
          <cell r="I1114" t="str">
            <v>Кластер Северо-Запад 10 СПБ-ЛО-Петергоф</v>
          </cell>
          <cell r="J1114" t="str">
            <v>г. Санкт-Петербург</v>
          </cell>
          <cell r="K1114" t="str">
            <v>30.09.2016</v>
          </cell>
          <cell r="L1114" t="str">
            <v>198504</v>
          </cell>
          <cell r="M1114" t="str">
            <v>г.Санкт-Петербург, г.Петергоф</v>
          </cell>
          <cell r="N1114" t="str">
            <v>г.Санкт-Петербург, г.Петергоф, Гостилицкая ул, 4 стр.1</v>
          </cell>
          <cell r="O1114" t="str">
            <v>Аренда</v>
          </cell>
        </row>
        <row r="1115">
          <cell r="A1115" t="str">
            <v>J002</v>
          </cell>
          <cell r="B1115" t="str">
            <v>8555-Пятерочка</v>
          </cell>
          <cell r="C1115" t="str">
            <v>8555</v>
          </cell>
          <cell r="D1115" t="str">
            <v>X500/13SZJ002</v>
          </cell>
          <cell r="E1115" t="str">
            <v>E1012896</v>
          </cell>
          <cell r="F1115" t="str">
            <v>ТС Пятерочка</v>
          </cell>
          <cell r="G1115" t="str">
            <v>Северо-Запад</v>
          </cell>
          <cell r="H1115" t="str">
            <v>Северо-Запад 3</v>
          </cell>
          <cell r="I1115" t="str">
            <v>Кластер Северо-Запад 19 СПБ-Охта</v>
          </cell>
          <cell r="J1115" t="str">
            <v>г. Санкт-Петербург</v>
          </cell>
          <cell r="K1115" t="str">
            <v>04.11.2016</v>
          </cell>
          <cell r="L1115" t="str">
            <v>193131</v>
          </cell>
          <cell r="M1115" t="str">
            <v>г.Санкт-Петербург</v>
          </cell>
          <cell r="N1115" t="str">
            <v>г.Санкт-Петербург, Седова ул, 94А пом.8Н</v>
          </cell>
          <cell r="O1115" t="str">
            <v>Аренда</v>
          </cell>
        </row>
        <row r="1116">
          <cell r="A1116" t="str">
            <v>J003</v>
          </cell>
          <cell r="B1116" t="str">
            <v>8761-Пятерочка</v>
          </cell>
          <cell r="C1116" t="str">
            <v>8761</v>
          </cell>
          <cell r="D1116" t="str">
            <v>X500/13SZJ003</v>
          </cell>
          <cell r="E1116" t="str">
            <v>E1012126</v>
          </cell>
          <cell r="F1116" t="str">
            <v>ТС Пятерочка</v>
          </cell>
          <cell r="G1116" t="str">
            <v>Северо-Запад</v>
          </cell>
          <cell r="H1116" t="str">
            <v>Северо-Запад 3</v>
          </cell>
          <cell r="I1116" t="str">
            <v>Кластер Северо-Запад 10 СПБ-ЛО-Петергоф</v>
          </cell>
          <cell r="J1116" t="str">
            <v>Ленинградская обл.</v>
          </cell>
          <cell r="K1116" t="str">
            <v>03.11.2016</v>
          </cell>
          <cell r="L1116" t="str">
            <v>188490</v>
          </cell>
          <cell r="M1116" t="str">
            <v>г.Ивангород</v>
          </cell>
          <cell r="N1116" t="str">
            <v>г.Ивангород, Кингисеппское ш, 26В</v>
          </cell>
          <cell r="O1116" t="str">
            <v>Аренда</v>
          </cell>
        </row>
        <row r="1117">
          <cell r="A1117" t="str">
            <v>J005</v>
          </cell>
          <cell r="B1117" t="str">
            <v>8701-Пятерочка</v>
          </cell>
          <cell r="C1117" t="str">
            <v>8701</v>
          </cell>
          <cell r="D1117" t="str">
            <v>X500/13SZJ005</v>
          </cell>
          <cell r="E1117" t="str">
            <v>E1012123</v>
          </cell>
          <cell r="F1117" t="str">
            <v>ТС Пятерочка</v>
          </cell>
          <cell r="G1117" t="str">
            <v>Северо-Запад</v>
          </cell>
          <cell r="H1117" t="str">
            <v>Северо-Запад 1</v>
          </cell>
          <cell r="I1117" t="str">
            <v>Кластер Северо-Запад 01 ЛО Волхов-Тихвин</v>
          </cell>
          <cell r="J1117" t="str">
            <v>Ленинградская обл.</v>
          </cell>
          <cell r="K1117" t="str">
            <v>29.10.2016</v>
          </cell>
          <cell r="L1117" t="str">
            <v>187110</v>
          </cell>
          <cell r="M1117" t="str">
            <v>г.Кириши</v>
          </cell>
          <cell r="N1117" t="str">
            <v>г.Кириши, Героев пр-кт, 16</v>
          </cell>
          <cell r="O1117" t="str">
            <v>Аренда</v>
          </cell>
        </row>
        <row r="1118">
          <cell r="A1118" t="str">
            <v>J006</v>
          </cell>
          <cell r="B1118" t="str">
            <v>7380-Пятерочка</v>
          </cell>
          <cell r="C1118" t="str">
            <v>7380</v>
          </cell>
          <cell r="D1118" t="str">
            <v>X500/13SZJ006</v>
          </cell>
          <cell r="E1118" t="str">
            <v>E1012122</v>
          </cell>
          <cell r="F1118" t="str">
            <v>ТС Пятерочка</v>
          </cell>
          <cell r="G1118" t="str">
            <v>Северо-Запад</v>
          </cell>
          <cell r="H1118" t="str">
            <v>Северо-Запад 1</v>
          </cell>
          <cell r="I1118" t="str">
            <v>Кластер Северо-Запад 01 ЛО Волхов-Тихвин</v>
          </cell>
          <cell r="J1118" t="str">
            <v>Ленинградская обл.</v>
          </cell>
          <cell r="K1118" t="str">
            <v>29.06.2017</v>
          </cell>
          <cell r="L1118" t="str">
            <v>187120</v>
          </cell>
          <cell r="M1118" t="str">
            <v>гп.Будогощь</v>
          </cell>
          <cell r="N1118" t="str">
            <v>гп.Будогощь, Заводская ул, 96А</v>
          </cell>
          <cell r="O1118" t="str">
            <v>Аренда</v>
          </cell>
        </row>
        <row r="1119">
          <cell r="A1119" t="str">
            <v>J012</v>
          </cell>
          <cell r="B1119" t="str">
            <v>7855-Пятерочка</v>
          </cell>
          <cell r="C1119" t="str">
            <v>7855</v>
          </cell>
          <cell r="D1119" t="str">
            <v>X500/13SZJ012</v>
          </cell>
          <cell r="E1119" t="str">
            <v>E1012902</v>
          </cell>
          <cell r="F1119" t="str">
            <v>ТС Пятерочка</v>
          </cell>
          <cell r="G1119" t="str">
            <v>Северо-Запад</v>
          </cell>
          <cell r="H1119" t="str">
            <v>Северо-Запад 1</v>
          </cell>
          <cell r="I1119" t="str">
            <v>Кластер Северо-Запад 21 Апатиты</v>
          </cell>
          <cell r="J1119" t="str">
            <v>Мурманская обл.</v>
          </cell>
          <cell r="K1119" t="str">
            <v>07.10.2016</v>
          </cell>
          <cell r="L1119" t="str">
            <v>184020</v>
          </cell>
          <cell r="M1119" t="str">
            <v>пгт.Зеленоборский</v>
          </cell>
          <cell r="N1119" t="str">
            <v>пгт.Зеленоборский, Магистральная ул, 92А</v>
          </cell>
          <cell r="O1119" t="str">
            <v>Аренда</v>
          </cell>
        </row>
        <row r="1120">
          <cell r="A1120" t="str">
            <v>J047</v>
          </cell>
          <cell r="B1120" t="str">
            <v>8041-Пятерочка</v>
          </cell>
          <cell r="C1120" t="str">
            <v>8041</v>
          </cell>
          <cell r="D1120" t="str">
            <v>X500/13CTJ047</v>
          </cell>
          <cell r="E1120" t="str">
            <v>E1012136</v>
          </cell>
          <cell r="F1120" t="str">
            <v>ТС Пятерочка</v>
          </cell>
          <cell r="G1120" t="str">
            <v>Северо-Запад</v>
          </cell>
          <cell r="H1120" t="str">
            <v>Северо-Запад 2</v>
          </cell>
          <cell r="I1120" t="str">
            <v>Кластер Северо-Запад 08 Тверь-Восток</v>
          </cell>
          <cell r="J1120" t="str">
            <v>Тверская обл.</v>
          </cell>
          <cell r="K1120" t="str">
            <v>23.11.2016</v>
          </cell>
          <cell r="L1120" t="str">
            <v>171503</v>
          </cell>
          <cell r="M1120" t="str">
            <v>г.Кимры</v>
          </cell>
          <cell r="N1120" t="str">
            <v>г.Кимры, 60 лет Октября ул, 4 нп1</v>
          </cell>
          <cell r="O1120" t="str">
            <v>Аренда</v>
          </cell>
        </row>
        <row r="1121">
          <cell r="A1121" t="str">
            <v>J048</v>
          </cell>
          <cell r="B1121" t="str">
            <v>8859-Пятерочка</v>
          </cell>
          <cell r="C1121" t="str">
            <v>8859</v>
          </cell>
          <cell r="D1121" t="str">
            <v>X500/13CTJ048</v>
          </cell>
          <cell r="E1121" t="str">
            <v>E1012886</v>
          </cell>
          <cell r="F1121" t="str">
            <v>ТС Пятерочка</v>
          </cell>
          <cell r="G1121" t="str">
            <v>Северо-Запад</v>
          </cell>
          <cell r="H1121" t="str">
            <v>Северо-Запад 2</v>
          </cell>
          <cell r="I1121" t="str">
            <v>Кластер Северо-Запад 07 Тверь-Центр</v>
          </cell>
          <cell r="J1121" t="str">
            <v>Тверская обл.</v>
          </cell>
          <cell r="K1121" t="str">
            <v>31.10.2016</v>
          </cell>
          <cell r="L1121" t="str">
            <v>171151</v>
          </cell>
          <cell r="M1121" t="str">
            <v>г.Вышний Волочек</v>
          </cell>
          <cell r="N1121" t="str">
            <v>г.Вышний Волочек, Шмидта ул, 32</v>
          </cell>
          <cell r="O1121" t="str">
            <v>Аренда</v>
          </cell>
        </row>
        <row r="1122">
          <cell r="A1122" t="str">
            <v>J049</v>
          </cell>
          <cell r="B1122" t="str">
            <v>8740-Пятерочка</v>
          </cell>
          <cell r="C1122" t="str">
            <v>8740</v>
          </cell>
          <cell r="D1122" t="str">
            <v>X500/13CTJ049</v>
          </cell>
          <cell r="E1122" t="str">
            <v>E1012857</v>
          </cell>
          <cell r="F1122" t="str">
            <v>ТС Пятерочка</v>
          </cell>
          <cell r="G1122" t="str">
            <v>Северо-Запад</v>
          </cell>
          <cell r="H1122" t="str">
            <v>Северо-Запад 2</v>
          </cell>
          <cell r="I1122" t="str">
            <v>Кластер Северо-Запад 07 Тверь-Центр</v>
          </cell>
          <cell r="J1122" t="str">
            <v>Тверская обл.</v>
          </cell>
          <cell r="K1122" t="str">
            <v>06.01.2017</v>
          </cell>
          <cell r="L1122" t="str">
            <v>170027</v>
          </cell>
          <cell r="M1122" t="str">
            <v>г.Тверь</v>
          </cell>
          <cell r="N1122" t="str">
            <v>г.Тверь, Дружинная ул, 5</v>
          </cell>
          <cell r="O1122" t="str">
            <v>Аренда</v>
          </cell>
        </row>
        <row r="1123">
          <cell r="A1123" t="str">
            <v>J050</v>
          </cell>
          <cell r="B1123" t="str">
            <v>8875-Пятерочка</v>
          </cell>
          <cell r="C1123" t="str">
            <v>8875</v>
          </cell>
          <cell r="D1123" t="str">
            <v>X500/13CTJ050</v>
          </cell>
          <cell r="E1123" t="str">
            <v>E1012900</v>
          </cell>
          <cell r="F1123" t="str">
            <v>ТС Пятерочка</v>
          </cell>
          <cell r="G1123" t="str">
            <v>Северо-Запад</v>
          </cell>
          <cell r="H1123" t="str">
            <v>Северо-Запад 2</v>
          </cell>
          <cell r="I1123" t="str">
            <v>Кластер Северо-Запад 09 Тверь-Запад</v>
          </cell>
          <cell r="J1123" t="str">
            <v>Тверская обл.</v>
          </cell>
          <cell r="K1123" t="str">
            <v>13.12.2016</v>
          </cell>
          <cell r="L1123" t="str">
            <v>172523</v>
          </cell>
          <cell r="M1123" t="str">
            <v>г.Нелидово</v>
          </cell>
          <cell r="N1123" t="str">
            <v>г.Нелидово, Первомайская ул, 13</v>
          </cell>
          <cell r="O1123" t="str">
            <v>Аренда</v>
          </cell>
        </row>
        <row r="1124">
          <cell r="A1124" t="str">
            <v>J051</v>
          </cell>
          <cell r="B1124" t="str">
            <v>7995-Пятерочка</v>
          </cell>
          <cell r="C1124" t="str">
            <v>7995</v>
          </cell>
          <cell r="D1124" t="str">
            <v>X500/13CTJ051</v>
          </cell>
          <cell r="E1124" t="str">
            <v>E1012588</v>
          </cell>
          <cell r="F1124" t="str">
            <v>ТС Пятерочка</v>
          </cell>
          <cell r="G1124" t="str">
            <v>Северо-Запад</v>
          </cell>
          <cell r="H1124" t="str">
            <v>Северо-Запад 2</v>
          </cell>
          <cell r="I1124" t="str">
            <v>Кластер Северо-Запад 08 Тверь-Восток</v>
          </cell>
          <cell r="J1124" t="str">
            <v>Тверская обл.</v>
          </cell>
          <cell r="K1124" t="str">
            <v>09.11.2016</v>
          </cell>
          <cell r="L1124" t="str">
            <v>171270</v>
          </cell>
          <cell r="M1124" t="str">
            <v>пгт.Новозавидовский</v>
          </cell>
          <cell r="N1124" t="str">
            <v>пгт.Новозавидовский, Победы ул, 1А</v>
          </cell>
          <cell r="O1124" t="str">
            <v>Аренда</v>
          </cell>
        </row>
        <row r="1125">
          <cell r="A1125" t="str">
            <v>J052</v>
          </cell>
          <cell r="B1125" t="str">
            <v>7261-Пятерочка</v>
          </cell>
          <cell r="C1125" t="str">
            <v>7261</v>
          </cell>
          <cell r="D1125" t="str">
            <v>X500/13CTJ052</v>
          </cell>
          <cell r="E1125" t="str">
            <v>E1012940</v>
          </cell>
          <cell r="F1125" t="str">
            <v>ТС Пятерочка</v>
          </cell>
          <cell r="G1125" t="str">
            <v>Северо-Запад</v>
          </cell>
          <cell r="H1125" t="str">
            <v>Северо-Запад 2</v>
          </cell>
          <cell r="I1125" t="str">
            <v>Кластер Северо-Запад 08 Тверь-Восток</v>
          </cell>
          <cell r="J1125" t="str">
            <v>Тверская обл.</v>
          </cell>
          <cell r="K1125" t="str">
            <v>26.11.2016</v>
          </cell>
          <cell r="L1125" t="str">
            <v>171270</v>
          </cell>
          <cell r="M1125" t="str">
            <v>пгт.Новозавидовский</v>
          </cell>
          <cell r="N1125" t="str">
            <v>пгт.Новозавидовский, Советская ул, 4</v>
          </cell>
          <cell r="O1125" t="str">
            <v>Аренда</v>
          </cell>
        </row>
        <row r="1126">
          <cell r="A1126" t="str">
            <v>J053</v>
          </cell>
          <cell r="B1126" t="str">
            <v>7939-Пятерочка</v>
          </cell>
          <cell r="C1126" t="str">
            <v>7939</v>
          </cell>
          <cell r="D1126" t="str">
            <v>X500/13CTJ053</v>
          </cell>
          <cell r="E1126" t="str">
            <v>E1012581</v>
          </cell>
          <cell r="F1126" t="str">
            <v>ТС Пятерочка</v>
          </cell>
          <cell r="G1126" t="str">
            <v>Северо-Запад</v>
          </cell>
          <cell r="H1126" t="str">
            <v>Северо-Запад 2</v>
          </cell>
          <cell r="I1126" t="str">
            <v>Кластер Северо-Запад 08 Тверь-Восток</v>
          </cell>
          <cell r="J1126" t="str">
            <v>Тверская обл.</v>
          </cell>
          <cell r="K1126" t="str">
            <v>19.01.2017</v>
          </cell>
          <cell r="L1126" t="str">
            <v>171502</v>
          </cell>
          <cell r="M1126" t="str">
            <v>г.Кимры</v>
          </cell>
          <cell r="N1126" t="str">
            <v>г.Кимры, Орджоникидзе ул, 53</v>
          </cell>
          <cell r="O1126" t="str">
            <v>Аренда</v>
          </cell>
        </row>
        <row r="1127">
          <cell r="A1127" t="str">
            <v>J054</v>
          </cell>
          <cell r="B1127" t="str">
            <v>8042-Пятерочка</v>
          </cell>
          <cell r="C1127" t="str">
            <v>8042</v>
          </cell>
          <cell r="D1127" t="str">
            <v>X500/13CTJ054</v>
          </cell>
          <cell r="E1127" t="str">
            <v>E1012137</v>
          </cell>
          <cell r="F1127" t="str">
            <v>ТС Пятерочка</v>
          </cell>
          <cell r="G1127" t="str">
            <v>Северо-Запад</v>
          </cell>
          <cell r="H1127" t="str">
            <v>Северо-Запад 2</v>
          </cell>
          <cell r="I1127" t="str">
            <v>Кластер Северо-Запад 07 Тверь-Центр</v>
          </cell>
          <cell r="J1127" t="str">
            <v>Тверская обл.</v>
          </cell>
          <cell r="K1127" t="str">
            <v>26.01.2017</v>
          </cell>
          <cell r="L1127" t="str">
            <v>171842</v>
          </cell>
          <cell r="M1127" t="str">
            <v>г.Удомля</v>
          </cell>
          <cell r="N1127" t="str">
            <v>г.Удомля, Автодорожный пер, 1/2</v>
          </cell>
          <cell r="O1127" t="str">
            <v>Аренда</v>
          </cell>
        </row>
        <row r="1128">
          <cell r="A1128" t="str">
            <v>J055</v>
          </cell>
          <cell r="B1128" t="str">
            <v>8856-Пятерочка</v>
          </cell>
          <cell r="C1128" t="str">
            <v>8856</v>
          </cell>
          <cell r="D1128" t="str">
            <v>X500/13CTJ055</v>
          </cell>
          <cell r="E1128" t="str">
            <v>E1012885</v>
          </cell>
          <cell r="F1128" t="str">
            <v>ТС Пятерочка</v>
          </cell>
          <cell r="G1128" t="str">
            <v>Северо-Запад</v>
          </cell>
          <cell r="H1128" t="str">
            <v>Северо-Запад 2</v>
          </cell>
          <cell r="I1128" t="str">
            <v>Кластер Северо-Запад 08 Тверь-Восток</v>
          </cell>
          <cell r="J1128" t="str">
            <v>Тверская обл.</v>
          </cell>
          <cell r="K1128" t="str">
            <v>26.08.2017</v>
          </cell>
          <cell r="L1128" t="str">
            <v>170026</v>
          </cell>
          <cell r="M1128" t="str">
            <v>г.Тверь</v>
          </cell>
          <cell r="N1128" t="str">
            <v>г.Тверь, Зинаиды Коноплянниковой ул, 4А</v>
          </cell>
          <cell r="O1128" t="str">
            <v>Аренда</v>
          </cell>
        </row>
        <row r="1129">
          <cell r="A1129" t="str">
            <v>J063</v>
          </cell>
          <cell r="B1129" t="str">
            <v>8910-Пятерочка</v>
          </cell>
          <cell r="C1129" t="str">
            <v>8910</v>
          </cell>
          <cell r="D1129" t="str">
            <v>X500/13SZJ063</v>
          </cell>
          <cell r="E1129" t="str">
            <v>E1012947</v>
          </cell>
          <cell r="F1129" t="str">
            <v>ТС Пятерочка</v>
          </cell>
          <cell r="G1129" t="str">
            <v>Северо-Запад</v>
          </cell>
          <cell r="H1129" t="str">
            <v>Северо-Запад 3</v>
          </cell>
          <cell r="I1129" t="str">
            <v>Кластер Северо-Запад 11 СПБ-ЛО-Выборг</v>
          </cell>
          <cell r="J1129" t="str">
            <v>г. Санкт-Петербург</v>
          </cell>
          <cell r="K1129" t="str">
            <v>20.01.2017</v>
          </cell>
          <cell r="L1129" t="str">
            <v>197372</v>
          </cell>
          <cell r="M1129" t="str">
            <v>г.Санкт-Петербург</v>
          </cell>
          <cell r="N1129" t="str">
            <v>г.Санкт-Петербург, Богатырский пр-кт, 41 корп.1,лит</v>
          </cell>
          <cell r="O1129" t="str">
            <v>Аренда</v>
          </cell>
        </row>
        <row r="1130">
          <cell r="A1130" t="str">
            <v>J067</v>
          </cell>
          <cell r="B1130" t="str">
            <v>8958-Пятерочка</v>
          </cell>
          <cell r="C1130" t="str">
            <v>8958</v>
          </cell>
          <cell r="D1130" t="str">
            <v>X500/13SZJ067</v>
          </cell>
          <cell r="E1130" t="str">
            <v>E1012958</v>
          </cell>
          <cell r="F1130" t="str">
            <v>ТС Пятерочка</v>
          </cell>
          <cell r="G1130" t="str">
            <v>Северо-Запад</v>
          </cell>
          <cell r="H1130" t="str">
            <v>Северо-Запад 1</v>
          </cell>
          <cell r="I1130" t="str">
            <v>Кластер Северо-Запад 12 СПБ-ЛО-Всеволожс</v>
          </cell>
          <cell r="J1130" t="str">
            <v>Ленинградская обл.</v>
          </cell>
          <cell r="K1130" t="str">
            <v>14.10.2016</v>
          </cell>
          <cell r="L1130" t="str">
            <v>188689</v>
          </cell>
          <cell r="M1130" t="str">
            <v>д.Суоранда</v>
          </cell>
          <cell r="N1130" t="str">
            <v>д.Суоранда, Центральная ул, 2Б</v>
          </cell>
          <cell r="O1130" t="str">
            <v>Аренда</v>
          </cell>
        </row>
        <row r="1131">
          <cell r="A1131" t="str">
            <v>J098</v>
          </cell>
          <cell r="B1131" t="str">
            <v>6869-Пятерочка</v>
          </cell>
          <cell r="C1131" t="str">
            <v>6869</v>
          </cell>
          <cell r="D1131" t="str">
            <v>X500/13SZJ098</v>
          </cell>
          <cell r="E1131" t="str">
            <v>E1012135</v>
          </cell>
          <cell r="F1131" t="str">
            <v>ТС Пятерочка</v>
          </cell>
          <cell r="G1131" t="str">
            <v>Северо-Запад</v>
          </cell>
          <cell r="H1131" t="str">
            <v>Северо-Запад 2</v>
          </cell>
          <cell r="I1131" t="str">
            <v>Кластер Северо-Запад 04 Новгород</v>
          </cell>
          <cell r="J1131" t="str">
            <v>Новгородская обл.</v>
          </cell>
          <cell r="K1131" t="str">
            <v>09.11.2016</v>
          </cell>
          <cell r="L1131" t="str">
            <v>174210</v>
          </cell>
          <cell r="M1131" t="str">
            <v>г.Чудово</v>
          </cell>
          <cell r="N1131" t="str">
            <v>г.Чудово, Грузинское шоссе, 90</v>
          </cell>
          <cell r="O1131" t="str">
            <v>Аренда</v>
          </cell>
        </row>
        <row r="1132">
          <cell r="A1132" t="str">
            <v>J173</v>
          </cell>
          <cell r="B1132" t="str">
            <v>9109-Пятерочка</v>
          </cell>
          <cell r="C1132" t="str">
            <v>9109</v>
          </cell>
          <cell r="D1132" t="str">
            <v>X500/13SZJ173</v>
          </cell>
          <cell r="E1132" t="str">
            <v>E1013030</v>
          </cell>
          <cell r="F1132" t="str">
            <v>ТС Пятерочка</v>
          </cell>
          <cell r="G1132" t="str">
            <v>Северо-Запад</v>
          </cell>
          <cell r="H1132" t="str">
            <v>Северо-Запад 1</v>
          </cell>
          <cell r="I1132" t="str">
            <v>Кластер Северо-Запад 21 Апатиты</v>
          </cell>
          <cell r="J1132" t="str">
            <v>Мурманская обл.</v>
          </cell>
          <cell r="K1132" t="str">
            <v>28.10.2016</v>
          </cell>
          <cell r="L1132" t="str">
            <v>184536</v>
          </cell>
          <cell r="M1132" t="str">
            <v>г.Оленегорск</v>
          </cell>
          <cell r="N1132" t="str">
            <v>г.Оленегорск, Бардина ул, 27</v>
          </cell>
          <cell r="O1132" t="str">
            <v>Аренда</v>
          </cell>
        </row>
        <row r="1133">
          <cell r="A1133" t="str">
            <v>J174</v>
          </cell>
          <cell r="B1133" t="str">
            <v>9142-Пятерочка</v>
          </cell>
          <cell r="C1133" t="str">
            <v>9142</v>
          </cell>
          <cell r="D1133" t="str">
            <v>X500/13SZJ174</v>
          </cell>
          <cell r="E1133" t="str">
            <v>E1013031</v>
          </cell>
          <cell r="F1133" t="str">
            <v>ТС Пятерочка</v>
          </cell>
          <cell r="G1133" t="str">
            <v>Северо-Запад</v>
          </cell>
          <cell r="H1133" t="str">
            <v>Северо-Запад 1</v>
          </cell>
          <cell r="I1133" t="str">
            <v>Кластер Северо-Запад 15 Мурманск</v>
          </cell>
          <cell r="J1133" t="str">
            <v>Мурманская обл.</v>
          </cell>
          <cell r="K1133" t="str">
            <v>27.10.2016</v>
          </cell>
          <cell r="L1133" t="str">
            <v>184606</v>
          </cell>
          <cell r="M1133" t="str">
            <v>г.Североморск</v>
          </cell>
          <cell r="N1133" t="str">
            <v>г.Североморск, Мурманское ш, 12</v>
          </cell>
          <cell r="O1133" t="str">
            <v>Аренда</v>
          </cell>
        </row>
        <row r="1134">
          <cell r="A1134" t="str">
            <v>J210</v>
          </cell>
          <cell r="B1134" t="str">
            <v>8788-Пятерочка</v>
          </cell>
          <cell r="C1134" t="str">
            <v>8788</v>
          </cell>
          <cell r="D1134" t="str">
            <v>X500/13SZJ210</v>
          </cell>
          <cell r="E1134" t="str">
            <v>E1012124</v>
          </cell>
          <cell r="F1134" t="str">
            <v>ТС Пятерочка</v>
          </cell>
          <cell r="G1134" t="str">
            <v>Северо-Запад</v>
          </cell>
          <cell r="H1134" t="str">
            <v>Северо-Запад 1</v>
          </cell>
          <cell r="I1134" t="str">
            <v>Кластер Северо-Запад 01 ЛО Волхов-Тихвин</v>
          </cell>
          <cell r="J1134" t="str">
            <v>Ленинградская обл.</v>
          </cell>
          <cell r="K1134" t="str">
            <v>30.11.2016</v>
          </cell>
          <cell r="L1134" t="str">
            <v>187620</v>
          </cell>
          <cell r="M1134" t="str">
            <v>гп.Ефимовский</v>
          </cell>
          <cell r="N1134" t="str">
            <v>гп.Ефимовский, Смоленский пер, 3</v>
          </cell>
          <cell r="O1134" t="str">
            <v>Аренда</v>
          </cell>
        </row>
        <row r="1135">
          <cell r="A1135" t="str">
            <v>J213</v>
          </cell>
          <cell r="B1135" t="str">
            <v>8815-Пятерочка</v>
          </cell>
          <cell r="C1135" t="str">
            <v>8815</v>
          </cell>
          <cell r="D1135" t="str">
            <v>X500/13SZJ213</v>
          </cell>
          <cell r="E1135" t="str">
            <v>E1013065</v>
          </cell>
          <cell r="F1135" t="str">
            <v>ТС Пятерочка</v>
          </cell>
          <cell r="G1135" t="str">
            <v>Северо-Запад</v>
          </cell>
          <cell r="H1135" t="str">
            <v>Северо-Запад 3</v>
          </cell>
          <cell r="I1135" t="str">
            <v>Кластер Северо-Запад 17 ЛО-Сертолово</v>
          </cell>
          <cell r="J1135" t="str">
            <v>Ленинградская обл.</v>
          </cell>
          <cell r="K1135" t="str">
            <v>30.03.2017</v>
          </cell>
          <cell r="L1135" t="str">
            <v>188650</v>
          </cell>
          <cell r="M1135" t="str">
            <v>г.Сертолово, Сертолово-1 мкр</v>
          </cell>
          <cell r="N1135" t="str">
            <v>г.Сертолово, Сертолово-1 мкр, Молодцова ул, 2 к.2</v>
          </cell>
          <cell r="O1135" t="str">
            <v>Аренда</v>
          </cell>
        </row>
        <row r="1136">
          <cell r="A1136" t="str">
            <v>J214</v>
          </cell>
          <cell r="B1136" t="str">
            <v>10015-Пятерочка</v>
          </cell>
          <cell r="C1136" t="str">
            <v>10015</v>
          </cell>
          <cell r="D1136" t="str">
            <v>X500/13SZJ214</v>
          </cell>
          <cell r="E1136" t="str">
            <v>E1013066</v>
          </cell>
          <cell r="F1136" t="str">
            <v>ТС Пятерочка</v>
          </cell>
          <cell r="G1136" t="str">
            <v>Северо-Запад</v>
          </cell>
          <cell r="H1136" t="str">
            <v>Северо-Запад 1</v>
          </cell>
          <cell r="I1136" t="str">
            <v>Кластер Северо-Запад 12 СПБ-ЛО-Всеволожс</v>
          </cell>
          <cell r="J1136" t="str">
            <v>Ленинградская обл.</v>
          </cell>
          <cell r="K1136" t="str">
            <v>28.10.2016</v>
          </cell>
          <cell r="L1136" t="str">
            <v>188681</v>
          </cell>
          <cell r="M1136" t="str">
            <v>д.Мяглово</v>
          </cell>
          <cell r="N1136" t="str">
            <v>д.Мяглово, Дорожная ул, стр.2</v>
          </cell>
          <cell r="O1136" t="str">
            <v>Аренда</v>
          </cell>
        </row>
        <row r="1137">
          <cell r="A1137" t="str">
            <v>J281</v>
          </cell>
          <cell r="B1137" t="str">
            <v>9185-Пятерочка</v>
          </cell>
          <cell r="C1137" t="str">
            <v>9185</v>
          </cell>
          <cell r="D1137" t="str">
            <v>X500/13CTJ281</v>
          </cell>
          <cell r="E1137" t="str">
            <v>E1013045</v>
          </cell>
          <cell r="F1137" t="str">
            <v>ТС Пятерочка</v>
          </cell>
          <cell r="G1137" t="str">
            <v>Северо-Запад</v>
          </cell>
          <cell r="H1137" t="str">
            <v>Северо-Запад 2</v>
          </cell>
          <cell r="I1137" t="str">
            <v>Кластер Северо-Запад 09 Тверь-Запад</v>
          </cell>
          <cell r="J1137" t="str">
            <v>Тверская обл.</v>
          </cell>
          <cell r="K1137" t="str">
            <v>31.01.2017</v>
          </cell>
          <cell r="L1137" t="str">
            <v>170032</v>
          </cell>
          <cell r="M1137" t="str">
            <v>г.Тверь, п.Химинститута</v>
          </cell>
          <cell r="N1137" t="str">
            <v>г.Тверь, п.Химинститута33А</v>
          </cell>
          <cell r="O1137" t="str">
            <v>Аренда</v>
          </cell>
        </row>
        <row r="1138">
          <cell r="A1138" t="str">
            <v>J282</v>
          </cell>
          <cell r="B1138" t="str">
            <v>9174-Пятерочка</v>
          </cell>
          <cell r="C1138" t="str">
            <v>9174</v>
          </cell>
          <cell r="D1138" t="str">
            <v>X500/13CTJ282</v>
          </cell>
          <cell r="E1138" t="str">
            <v>E1013032</v>
          </cell>
          <cell r="F1138" t="str">
            <v>ТС Пятерочка</v>
          </cell>
          <cell r="G1138" t="str">
            <v>Северо-Запад</v>
          </cell>
          <cell r="H1138" t="str">
            <v>Северо-Запад 2</v>
          </cell>
          <cell r="I1138" t="str">
            <v>Кластер Северо-Запад 07 Тверь-Центр</v>
          </cell>
          <cell r="J1138" t="str">
            <v>Тверская обл.</v>
          </cell>
          <cell r="K1138" t="str">
            <v>19.08.2017</v>
          </cell>
          <cell r="L1138" t="str">
            <v>171080</v>
          </cell>
          <cell r="M1138" t="str">
            <v>г.Бологое</v>
          </cell>
          <cell r="N1138" t="str">
            <v>г.Бологое, Дзержинского ул, 42</v>
          </cell>
          <cell r="O1138" t="str">
            <v>Аренда</v>
          </cell>
        </row>
        <row r="1139">
          <cell r="A1139" t="str">
            <v>J285</v>
          </cell>
          <cell r="B1139" t="str">
            <v>6914-Пятерочка</v>
          </cell>
          <cell r="C1139" t="str">
            <v>6914</v>
          </cell>
          <cell r="D1139" t="str">
            <v>X500/13SZJ285</v>
          </cell>
          <cell r="E1139" t="str">
            <v>E1013256</v>
          </cell>
          <cell r="F1139" t="str">
            <v>ТС Пятерочка</v>
          </cell>
          <cell r="G1139" t="str">
            <v>Северо-Запад</v>
          </cell>
          <cell r="H1139" t="str">
            <v>Северо-Запад 3</v>
          </cell>
          <cell r="I1139" t="str">
            <v>Кластер Северо-Запад 19 СПБ-Охта</v>
          </cell>
          <cell r="J1139" t="str">
            <v>г. Санкт-Петербург</v>
          </cell>
          <cell r="K1139" t="str">
            <v>24.11.2016</v>
          </cell>
          <cell r="L1139" t="str">
            <v>192007</v>
          </cell>
          <cell r="M1139" t="str">
            <v>г.Санкт-Петербург</v>
          </cell>
          <cell r="N1139" t="str">
            <v>г.Санкт-Петербург, Курская ул, 28/32 лит.А</v>
          </cell>
          <cell r="O1139" t="str">
            <v>Аренда</v>
          </cell>
        </row>
        <row r="1140">
          <cell r="A1140" t="str">
            <v>J286</v>
          </cell>
          <cell r="B1140" t="str">
            <v>8963-Пятерочка</v>
          </cell>
          <cell r="C1140" t="str">
            <v>8963</v>
          </cell>
          <cell r="D1140" t="str">
            <v>X500/13SZJ286</v>
          </cell>
          <cell r="E1140" t="str">
            <v>E1013257</v>
          </cell>
          <cell r="F1140" t="str">
            <v>ТС Пятерочка</v>
          </cell>
          <cell r="G1140" t="str">
            <v>Северо-Запад</v>
          </cell>
          <cell r="H1140" t="str">
            <v>Северо-Запад 3</v>
          </cell>
          <cell r="I1140" t="str">
            <v>Кластер Северо-Запад 19 СПБ-Охта</v>
          </cell>
          <cell r="J1140" t="str">
            <v>г. Санкт-Петербург</v>
          </cell>
          <cell r="K1140" t="str">
            <v>30.11.2017</v>
          </cell>
          <cell r="L1140" t="str">
            <v>192029</v>
          </cell>
          <cell r="M1140" t="str">
            <v>г.Санкт-Петербург</v>
          </cell>
          <cell r="N1140" t="str">
            <v>г.Санкт-Петербург, Ногина пер, 3</v>
          </cell>
          <cell r="O1140" t="str">
            <v>Аренда</v>
          </cell>
        </row>
        <row r="1141">
          <cell r="A1141" t="str">
            <v>J287</v>
          </cell>
          <cell r="B1141" t="str">
            <v>10027-Пятерочка</v>
          </cell>
          <cell r="C1141" t="str">
            <v>10027</v>
          </cell>
          <cell r="D1141" t="str">
            <v>X500/13SZJ287</v>
          </cell>
          <cell r="E1141" t="str">
            <v>E1013258</v>
          </cell>
          <cell r="F1141" t="str">
            <v>ТС Пятерочка</v>
          </cell>
          <cell r="G1141" t="str">
            <v>Северо-Запад</v>
          </cell>
          <cell r="H1141" t="str">
            <v>Северо-Запад 2</v>
          </cell>
          <cell r="I1141" t="str">
            <v>Кластер Северо-Запад 02 ЛО-Гатчина</v>
          </cell>
          <cell r="J1141" t="str">
            <v>Ленинградская обл.</v>
          </cell>
          <cell r="K1141" t="str">
            <v>15.12.2016</v>
          </cell>
          <cell r="L1141" t="str">
            <v>188425</v>
          </cell>
          <cell r="M1141" t="str">
            <v>п.Зимитицы</v>
          </cell>
          <cell r="N1141" t="str">
            <v>п.Зимитицы133</v>
          </cell>
          <cell r="O1141" t="str">
            <v>Аренда</v>
          </cell>
        </row>
        <row r="1142">
          <cell r="A1142" t="str">
            <v>J307</v>
          </cell>
          <cell r="B1142" t="str">
            <v>7476-Пятерочка</v>
          </cell>
          <cell r="C1142" t="str">
            <v>7476</v>
          </cell>
          <cell r="D1142" t="str">
            <v>X500/13SZJ307</v>
          </cell>
          <cell r="E1142" t="str">
            <v>E1013333</v>
          </cell>
          <cell r="F1142" t="str">
            <v>ТС Пятерочка</v>
          </cell>
          <cell r="G1142" t="str">
            <v>Северо-Запад</v>
          </cell>
          <cell r="H1142" t="str">
            <v>Северо-Запад 2</v>
          </cell>
          <cell r="I1142" t="str">
            <v>Кластер Северо-Запад 04 Новгород</v>
          </cell>
          <cell r="J1142" t="str">
            <v>Новгородская обл.</v>
          </cell>
          <cell r="K1142" t="str">
            <v>29.11.2016</v>
          </cell>
          <cell r="L1142" t="str">
            <v>174411</v>
          </cell>
          <cell r="M1142" t="str">
            <v>г.Боровичи</v>
          </cell>
          <cell r="N1142" t="str">
            <v>г.Боровичи, Анатолия Кокорина ул, 47/13</v>
          </cell>
          <cell r="O1142" t="str">
            <v>Аренда</v>
          </cell>
        </row>
        <row r="1143">
          <cell r="A1143" t="str">
            <v>J308</v>
          </cell>
          <cell r="B1143" t="str">
            <v>10039-Пятерочка</v>
          </cell>
          <cell r="C1143" t="str">
            <v>10039</v>
          </cell>
          <cell r="D1143" t="str">
            <v>X500/13SZJ308</v>
          </cell>
          <cell r="E1143" t="str">
            <v>E1013338</v>
          </cell>
          <cell r="F1143" t="str">
            <v>ТС Пятерочка</v>
          </cell>
          <cell r="G1143" t="str">
            <v>Северо-Запад</v>
          </cell>
          <cell r="H1143" t="str">
            <v>Северо-Запад 1</v>
          </cell>
          <cell r="I1143" t="str">
            <v>Кластер Северо-Запад 01 ЛО Волхов-Тихвин</v>
          </cell>
          <cell r="J1143" t="str">
            <v>Ленинградская обл.</v>
          </cell>
          <cell r="K1143" t="str">
            <v>22.11.2016</v>
          </cell>
          <cell r="L1143" t="str">
            <v>187110</v>
          </cell>
          <cell r="M1143" t="str">
            <v>г.Кириши</v>
          </cell>
          <cell r="N1143" t="str">
            <v>г.Кириши, Березовый пер, 7 п.2-Н</v>
          </cell>
          <cell r="O1143" t="str">
            <v>Аренда</v>
          </cell>
        </row>
        <row r="1144">
          <cell r="A1144" t="str">
            <v>J311</v>
          </cell>
          <cell r="B1144" t="str">
            <v>9345-Пятерочка</v>
          </cell>
          <cell r="C1144" t="str">
            <v>9345</v>
          </cell>
          <cell r="D1144" t="str">
            <v>X500/13CTJ311</v>
          </cell>
          <cell r="E1144" t="str">
            <v>E1013316</v>
          </cell>
          <cell r="F1144" t="str">
            <v>ТС Пятерочка</v>
          </cell>
          <cell r="G1144" t="str">
            <v>Северо-Запад</v>
          </cell>
          <cell r="H1144" t="str">
            <v>Северо-Запад 2</v>
          </cell>
          <cell r="I1144" t="str">
            <v>Кластер Северо-Запад 09 Тверь-Запад</v>
          </cell>
          <cell r="J1144" t="str">
            <v>Тверская обл.</v>
          </cell>
          <cell r="K1144" t="str">
            <v>06.12.2016</v>
          </cell>
          <cell r="L1144" t="str">
            <v>172390</v>
          </cell>
          <cell r="M1144" t="str">
            <v>г.Ржев</v>
          </cell>
          <cell r="N1144" t="str">
            <v>г.Ржев, Ленинградское ш, 36</v>
          </cell>
          <cell r="O1144" t="str">
            <v>Аренда</v>
          </cell>
        </row>
        <row r="1145">
          <cell r="A1145" t="str">
            <v>J373</v>
          </cell>
          <cell r="B1145" t="str">
            <v>9344-Пятерочка</v>
          </cell>
          <cell r="C1145" t="str">
            <v>9344</v>
          </cell>
          <cell r="D1145" t="str">
            <v>X500/13CTJ373</v>
          </cell>
          <cell r="E1145" t="str">
            <v>E1013315</v>
          </cell>
          <cell r="F1145" t="str">
            <v>ТС Пятерочка</v>
          </cell>
          <cell r="G1145" t="str">
            <v>Северо-Запад</v>
          </cell>
          <cell r="H1145" t="str">
            <v>Северо-Запад 2</v>
          </cell>
          <cell r="I1145" t="str">
            <v>Кластер Северо-Запад 07 Тверь-Центр</v>
          </cell>
          <cell r="J1145" t="str">
            <v>Тверская обл.</v>
          </cell>
          <cell r="K1145" t="str">
            <v>27.01.2017</v>
          </cell>
          <cell r="L1145" t="str">
            <v>171159</v>
          </cell>
          <cell r="M1145" t="str">
            <v>г.Вышний Волочек</v>
          </cell>
          <cell r="N1145" t="str">
            <v>г.Вышний Волочек, Максима Горького ул, 15 п.1001</v>
          </cell>
          <cell r="O1145" t="str">
            <v>Аренда</v>
          </cell>
        </row>
        <row r="1146">
          <cell r="A1146" t="str">
            <v>J427</v>
          </cell>
          <cell r="B1146" t="str">
            <v>10076-Пятерочка</v>
          </cell>
          <cell r="C1146" t="str">
            <v>10076</v>
          </cell>
          <cell r="D1146" t="str">
            <v>X500/13SZJ427</v>
          </cell>
          <cell r="E1146" t="str">
            <v>E1013403</v>
          </cell>
          <cell r="F1146" t="str">
            <v>ТС Пятерочка</v>
          </cell>
          <cell r="G1146" t="str">
            <v>Северо-Запад</v>
          </cell>
          <cell r="H1146" t="str">
            <v>Северо-Запад 1</v>
          </cell>
          <cell r="I1146" t="str">
            <v>Кластер Северо-Запад 21 Апатиты</v>
          </cell>
          <cell r="J1146" t="str">
            <v>Мурманская обл.</v>
          </cell>
          <cell r="K1146" t="str">
            <v>25.11.2016</v>
          </cell>
          <cell r="L1146" t="str">
            <v>184048</v>
          </cell>
          <cell r="M1146" t="str">
            <v>г.Кандалакша</v>
          </cell>
          <cell r="N1146" t="str">
            <v>г.Кандалакша, Набережная ул, 115А</v>
          </cell>
          <cell r="O1146" t="str">
            <v>Аренда</v>
          </cell>
        </row>
        <row r="1147">
          <cell r="A1147" t="str">
            <v>J429</v>
          </cell>
          <cell r="B1147" t="str">
            <v>7332-Пятерочка</v>
          </cell>
          <cell r="C1147" t="str">
            <v>7332</v>
          </cell>
          <cell r="D1147" t="str">
            <v>X500/13SZJ429</v>
          </cell>
          <cell r="E1147" t="str">
            <v>E1013401</v>
          </cell>
          <cell r="F1147" t="str">
            <v>ТС Пятерочка</v>
          </cell>
          <cell r="G1147" t="str">
            <v>Северо-Запад</v>
          </cell>
          <cell r="H1147" t="str">
            <v>Северо-Запад 2</v>
          </cell>
          <cell r="I1147" t="str">
            <v>Кластер Северо-Запад 06 Великие Луки</v>
          </cell>
          <cell r="J1147" t="str">
            <v>Псковская обл.</v>
          </cell>
          <cell r="K1147" t="str">
            <v>09.12.2016</v>
          </cell>
          <cell r="L1147" t="str">
            <v>182250</v>
          </cell>
          <cell r="M1147" t="str">
            <v>г.Себеж</v>
          </cell>
          <cell r="N1147" t="str">
            <v>г.Себеж, 7 Ноября ул</v>
          </cell>
          <cell r="O1147" t="str">
            <v>Аренда</v>
          </cell>
        </row>
        <row r="1148">
          <cell r="A1148" t="str">
            <v>J444</v>
          </cell>
          <cell r="B1148" t="str">
            <v>10073-Пятерочка</v>
          </cell>
          <cell r="C1148" t="str">
            <v>10073</v>
          </cell>
          <cell r="D1148" t="str">
            <v>X500/13SZJ444</v>
          </cell>
          <cell r="E1148" t="str">
            <v>E1013400</v>
          </cell>
          <cell r="F1148" t="str">
            <v>ТС Пятерочка</v>
          </cell>
          <cell r="G1148" t="str">
            <v>Северо-Запад</v>
          </cell>
          <cell r="H1148" t="str">
            <v>Северо-Запад 1</v>
          </cell>
          <cell r="I1148" t="str">
            <v>Кластер Северо-Запад 18 Кировск</v>
          </cell>
          <cell r="J1148" t="str">
            <v>г. Санкт-Петербург</v>
          </cell>
          <cell r="K1148" t="str">
            <v>15.12.2016</v>
          </cell>
          <cell r="L1148" t="str">
            <v>193149</v>
          </cell>
          <cell r="M1148" t="str">
            <v>г.Санкт-Петербург</v>
          </cell>
          <cell r="N1148" t="str">
            <v>г.Санкт-Петербург, Русановская ул, 19 к.3, лит.А</v>
          </cell>
          <cell r="O1148" t="str">
            <v>Аренда</v>
          </cell>
        </row>
        <row r="1149">
          <cell r="A1149" t="str">
            <v>J445</v>
          </cell>
          <cell r="B1149" t="str">
            <v>10016-Пятерочка</v>
          </cell>
          <cell r="C1149" t="str">
            <v>10016</v>
          </cell>
          <cell r="D1149" t="str">
            <v>X500/13SZJ445</v>
          </cell>
          <cell r="E1149" t="str">
            <v>E1012127</v>
          </cell>
          <cell r="F1149" t="str">
            <v>ТС Пятерочка</v>
          </cell>
          <cell r="G1149" t="str">
            <v>Северо-Запад</v>
          </cell>
          <cell r="H1149" t="str">
            <v>Северо-Запад 2</v>
          </cell>
          <cell r="I1149" t="str">
            <v>Кластер Северо-Запад 02 ЛО-Гатчина</v>
          </cell>
          <cell r="J1149" t="str">
            <v>Ленинградская обл.</v>
          </cell>
          <cell r="K1149" t="str">
            <v>14.02.2017</v>
          </cell>
          <cell r="L1149" t="str">
            <v>188304</v>
          </cell>
          <cell r="M1149" t="str">
            <v>г.Гатчина</v>
          </cell>
          <cell r="N1149" t="str">
            <v>г.Гатчина, Урицкого ул, 2 лит.А1</v>
          </cell>
          <cell r="O1149" t="str">
            <v>Аренда</v>
          </cell>
        </row>
        <row r="1150">
          <cell r="A1150" t="str">
            <v>J492</v>
          </cell>
          <cell r="B1150" t="str">
            <v>10090-Пятерочка</v>
          </cell>
          <cell r="C1150" t="str">
            <v>10090</v>
          </cell>
          <cell r="D1150" t="str">
            <v>X500/13SZJ492</v>
          </cell>
          <cell r="E1150" t="str">
            <v>E1013430</v>
          </cell>
          <cell r="F1150" t="str">
            <v>ТС Пятерочка</v>
          </cell>
          <cell r="G1150" t="str">
            <v>Северо-Запад</v>
          </cell>
          <cell r="H1150" t="str">
            <v>Северо-Запад 1</v>
          </cell>
          <cell r="I1150" t="str">
            <v>Кластер Северо-Запад 01 ЛО Волхов-Тихвин</v>
          </cell>
          <cell r="J1150" t="str">
            <v>Ленинградская обл.</v>
          </cell>
          <cell r="K1150" t="str">
            <v>09.12.2016</v>
          </cell>
          <cell r="L1150" t="str">
            <v>187556</v>
          </cell>
          <cell r="M1150" t="str">
            <v>г.Тихвин</v>
          </cell>
          <cell r="N1150" t="str">
            <v>г.Тихвин, 4-й мкр, 1 п.2</v>
          </cell>
          <cell r="O1150" t="str">
            <v>Аренда</v>
          </cell>
        </row>
        <row r="1151">
          <cell r="A1151" t="str">
            <v>J493</v>
          </cell>
          <cell r="B1151" t="str">
            <v>6310-Пятерочка</v>
          </cell>
          <cell r="C1151" t="str">
            <v>6310</v>
          </cell>
          <cell r="D1151" t="str">
            <v>X500/13SZJ493</v>
          </cell>
          <cell r="E1151" t="str">
            <v>E1012130</v>
          </cell>
          <cell r="F1151" t="str">
            <v>ТС Пятерочка</v>
          </cell>
          <cell r="G1151" t="str">
            <v>Северо-Запад</v>
          </cell>
          <cell r="H1151" t="str">
            <v>Северо-Запад 2</v>
          </cell>
          <cell r="I1151" t="str">
            <v>Кластер Северо-Запад 03 Псков</v>
          </cell>
          <cell r="J1151" t="str">
            <v>Псковская обл.</v>
          </cell>
          <cell r="K1151" t="str">
            <v>08.12.2016</v>
          </cell>
          <cell r="L1151" t="str">
            <v>180016</v>
          </cell>
          <cell r="M1151" t="str">
            <v>г.Псков</v>
          </cell>
          <cell r="N1151" t="str">
            <v>г.Псков, Коммунальная ул, 15Б п1018,1021</v>
          </cell>
          <cell r="O1151" t="str">
            <v>Аренда</v>
          </cell>
        </row>
        <row r="1152">
          <cell r="A1152" t="str">
            <v>J500</v>
          </cell>
          <cell r="B1152" t="str">
            <v>7819-Пятерочка</v>
          </cell>
          <cell r="C1152" t="str">
            <v>7819</v>
          </cell>
          <cell r="D1152" t="str">
            <v>X500/13SZJ500</v>
          </cell>
          <cell r="E1152" t="str">
            <v>E1012131</v>
          </cell>
          <cell r="F1152" t="str">
            <v>ТС Пятерочка</v>
          </cell>
          <cell r="G1152" t="str">
            <v>Северо-Запад</v>
          </cell>
          <cell r="H1152" t="str">
            <v>Северо-Запад 2</v>
          </cell>
          <cell r="I1152" t="str">
            <v>Кластер Северо-Запад 06 Великие Луки</v>
          </cell>
          <cell r="J1152" t="str">
            <v>Псковская обл.</v>
          </cell>
          <cell r="K1152" t="str">
            <v>06.12.2016</v>
          </cell>
          <cell r="L1152" t="str">
            <v>182115</v>
          </cell>
          <cell r="M1152" t="str">
            <v>г.Великие Луки</v>
          </cell>
          <cell r="N1152" t="str">
            <v>г.Великие Луки, Гражданская ул, 11</v>
          </cell>
          <cell r="O1152" t="str">
            <v>Аренда</v>
          </cell>
        </row>
        <row r="1153">
          <cell r="A1153" t="str">
            <v>J613</v>
          </cell>
          <cell r="B1153" t="str">
            <v>10126-Пятерочка</v>
          </cell>
          <cell r="C1153" t="str">
            <v>10126</v>
          </cell>
          <cell r="D1153" t="str">
            <v>X500/13SZJ613</v>
          </cell>
          <cell r="E1153" t="str">
            <v>E1013515</v>
          </cell>
          <cell r="F1153" t="str">
            <v>ТС Пятерочка</v>
          </cell>
          <cell r="G1153" t="str">
            <v>Северо-Запад</v>
          </cell>
          <cell r="H1153" t="str">
            <v>Северо-Запад 1</v>
          </cell>
          <cell r="I1153" t="str">
            <v>Кластер Северо-Запад 15 Мурманск</v>
          </cell>
          <cell r="J1153" t="str">
            <v>Мурманская обл.</v>
          </cell>
          <cell r="K1153" t="str">
            <v>14.12.2016</v>
          </cell>
          <cell r="L1153" t="str">
            <v>184421</v>
          </cell>
          <cell r="M1153" t="str">
            <v>пгт.Никель</v>
          </cell>
          <cell r="N1153" t="str">
            <v>пгт.Никель, Гвардейский пр-кт, 26</v>
          </cell>
          <cell r="O1153" t="str">
            <v>Аренда</v>
          </cell>
        </row>
        <row r="1154">
          <cell r="A1154" t="str">
            <v>J619</v>
          </cell>
          <cell r="B1154" t="str">
            <v>10132-Пятерочка</v>
          </cell>
          <cell r="C1154" t="str">
            <v>10132</v>
          </cell>
          <cell r="D1154" t="str">
            <v>X500/13SZJ619</v>
          </cell>
          <cell r="E1154" t="str">
            <v>E1013514</v>
          </cell>
          <cell r="F1154" t="str">
            <v>ТС Пятерочка</v>
          </cell>
          <cell r="G1154" t="str">
            <v>Северо-Запад</v>
          </cell>
          <cell r="H1154" t="str">
            <v>Северо-Запад 1</v>
          </cell>
          <cell r="I1154" t="str">
            <v>Кластер Северо-Запад 15 Мурманск</v>
          </cell>
          <cell r="J1154" t="str">
            <v>Мурманская обл.</v>
          </cell>
          <cell r="K1154" t="str">
            <v>10.12.2016</v>
          </cell>
          <cell r="L1154" t="str">
            <v>184650</v>
          </cell>
          <cell r="M1154" t="str">
            <v>г.Полярный</v>
          </cell>
          <cell r="N1154" t="str">
            <v>г.Полярный, Советская ул, 11</v>
          </cell>
          <cell r="O1154" t="str">
            <v>Аренда</v>
          </cell>
        </row>
        <row r="1155">
          <cell r="A1155" t="str">
            <v>J686</v>
          </cell>
          <cell r="B1155" t="str">
            <v>10077-Пятерочка</v>
          </cell>
          <cell r="C1155" t="str">
            <v>10077</v>
          </cell>
          <cell r="D1155" t="str">
            <v>X500/13SZJ686</v>
          </cell>
          <cell r="E1155" t="str">
            <v>E1013593</v>
          </cell>
          <cell r="F1155" t="str">
            <v>ТС Пятерочка</v>
          </cell>
          <cell r="G1155" t="str">
            <v>Северо-Запад</v>
          </cell>
          <cell r="H1155" t="str">
            <v>Северо-Запад 1</v>
          </cell>
          <cell r="I1155" t="str">
            <v>Кластер Северо-Запад 16 Карелия</v>
          </cell>
          <cell r="J1155" t="str">
            <v>Республика Карелия</v>
          </cell>
          <cell r="K1155" t="str">
            <v>06.01.2017</v>
          </cell>
          <cell r="L1155" t="str">
            <v>185031</v>
          </cell>
          <cell r="M1155" t="str">
            <v>г.Петрозаводск</v>
          </cell>
          <cell r="N1155" t="str">
            <v>г.Петрозаводск, Зайцева ул, 14</v>
          </cell>
          <cell r="O1155" t="str">
            <v>Аренда</v>
          </cell>
        </row>
        <row r="1156">
          <cell r="A1156" t="str">
            <v>J687</v>
          </cell>
          <cell r="B1156" t="str">
            <v>10168-Пятерочка</v>
          </cell>
          <cell r="C1156" t="str">
            <v>10168</v>
          </cell>
          <cell r="D1156" t="str">
            <v>X500/13SZJ687</v>
          </cell>
          <cell r="E1156" t="str">
            <v>E1013594</v>
          </cell>
          <cell r="F1156" t="str">
            <v>ТС Пятерочка</v>
          </cell>
          <cell r="G1156" t="str">
            <v>Северо-Запад</v>
          </cell>
          <cell r="H1156" t="str">
            <v>Северо-Запад 1</v>
          </cell>
          <cell r="I1156" t="str">
            <v>Кластер Северо-Запад 12 СПБ-ЛО-Всеволожс</v>
          </cell>
          <cell r="J1156" t="str">
            <v>Ленинградская обл.</v>
          </cell>
          <cell r="K1156" t="str">
            <v>09.02.2017</v>
          </cell>
          <cell r="L1156" t="str">
            <v>188689</v>
          </cell>
          <cell r="M1156" t="str">
            <v>д.Янино-1</v>
          </cell>
          <cell r="N1156" t="str">
            <v>д.Янино-1, Новая ул, 14А к.1</v>
          </cell>
          <cell r="O1156" t="str">
            <v>Аренда</v>
          </cell>
        </row>
        <row r="1157">
          <cell r="A1157" t="str">
            <v>J692</v>
          </cell>
          <cell r="B1157" t="str">
            <v>9338-Пятерочка</v>
          </cell>
          <cell r="C1157" t="str">
            <v>9338</v>
          </cell>
          <cell r="D1157" t="str">
            <v>X500/13CTJ692</v>
          </cell>
          <cell r="E1157" t="str">
            <v>E1013362</v>
          </cell>
          <cell r="F1157" t="str">
            <v>ТС Пятерочка</v>
          </cell>
          <cell r="G1157" t="str">
            <v>Северо-Запад</v>
          </cell>
          <cell r="H1157" t="str">
            <v>Северо-Запад 2</v>
          </cell>
          <cell r="I1157" t="str">
            <v>Кластер Северо-Запад 08 Тверь-Восток</v>
          </cell>
          <cell r="J1157" t="str">
            <v>Тверская обл.</v>
          </cell>
          <cell r="K1157" t="str">
            <v>20.01.2017</v>
          </cell>
          <cell r="L1157" t="str">
            <v>170021</v>
          </cell>
          <cell r="M1157" t="str">
            <v>г.Тверь</v>
          </cell>
          <cell r="N1157" t="str">
            <v>г.Тверь, Хрустальная ул, 43А н.п.I,II</v>
          </cell>
          <cell r="O1157" t="str">
            <v>Аренда</v>
          </cell>
        </row>
        <row r="1158">
          <cell r="A1158" t="str">
            <v>J707</v>
          </cell>
          <cell r="B1158" t="str">
            <v>10147-Пятерочка</v>
          </cell>
          <cell r="C1158" t="str">
            <v>10147</v>
          </cell>
          <cell r="D1158" t="str">
            <v>X500/13SZJ707</v>
          </cell>
          <cell r="E1158" t="str">
            <v>E1013624</v>
          </cell>
          <cell r="F1158" t="str">
            <v>ТС Пятерочка</v>
          </cell>
          <cell r="G1158" t="str">
            <v>Северо-Запад</v>
          </cell>
          <cell r="H1158" t="str">
            <v>Северо-Запад 2</v>
          </cell>
          <cell r="I1158" t="str">
            <v>Кластер Северо-Запад 02 ЛО-Гатчина</v>
          </cell>
          <cell r="J1158" t="str">
            <v>Ленинградская обл.</v>
          </cell>
          <cell r="K1158" t="str">
            <v>06.01.2017</v>
          </cell>
          <cell r="L1158" t="str">
            <v>188330</v>
          </cell>
          <cell r="M1158" t="str">
            <v>пгт.Сиверский</v>
          </cell>
          <cell r="N1158" t="str">
            <v>пгт.Сиверский, Строителей ул, 9</v>
          </cell>
          <cell r="O1158" t="str">
            <v>Аренда</v>
          </cell>
        </row>
        <row r="1159">
          <cell r="A1159" t="str">
            <v>J743</v>
          </cell>
          <cell r="B1159" t="str">
            <v>10161-Пятерочка</v>
          </cell>
          <cell r="C1159" t="str">
            <v>10161</v>
          </cell>
          <cell r="D1159" t="str">
            <v>X500/13SZJ743</v>
          </cell>
          <cell r="E1159" t="str">
            <v>E1013776</v>
          </cell>
          <cell r="F1159" t="str">
            <v>ТС Пятерочка</v>
          </cell>
          <cell r="G1159" t="str">
            <v>Северо-Запад</v>
          </cell>
          <cell r="H1159" t="str">
            <v>Северо-Запад 2</v>
          </cell>
          <cell r="I1159" t="str">
            <v>Кластер Северо-Запад 06 Великие Луки</v>
          </cell>
          <cell r="J1159" t="str">
            <v>Новгородская обл.</v>
          </cell>
          <cell r="K1159" t="str">
            <v>23.02.2017</v>
          </cell>
          <cell r="L1159" t="str">
            <v>175402</v>
          </cell>
          <cell r="M1159" t="str">
            <v>г.Валдай</v>
          </cell>
          <cell r="N1159" t="str">
            <v>г.Валдай, Механизаторов ул, 1Б</v>
          </cell>
          <cell r="O1159" t="str">
            <v>Аренда</v>
          </cell>
        </row>
        <row r="1160">
          <cell r="A1160" t="str">
            <v>J773</v>
          </cell>
          <cell r="B1160" t="str">
            <v>10214-Пятерочка</v>
          </cell>
          <cell r="C1160" t="str">
            <v>10214</v>
          </cell>
          <cell r="D1160" t="str">
            <v>X500/13SZJ773</v>
          </cell>
          <cell r="E1160" t="str">
            <v>E1013783</v>
          </cell>
          <cell r="F1160" t="str">
            <v>ТС Пятерочка</v>
          </cell>
          <cell r="G1160" t="str">
            <v>Северо-Запад</v>
          </cell>
          <cell r="H1160" t="str">
            <v>Северо-Запад 1</v>
          </cell>
          <cell r="I1160" t="str">
            <v>Кластер Северо-Запад 16 Карелия</v>
          </cell>
          <cell r="J1160" t="str">
            <v>Республика Карелия</v>
          </cell>
          <cell r="K1160" t="str">
            <v>31.03.2017</v>
          </cell>
          <cell r="L1160" t="str">
            <v>185011</v>
          </cell>
          <cell r="M1160" t="str">
            <v>г.Петрозаводск</v>
          </cell>
          <cell r="N1160" t="str">
            <v>г.Петрозаводск, Ровио ул, 15 пом.1-Н</v>
          </cell>
          <cell r="O1160" t="str">
            <v>Аренда</v>
          </cell>
        </row>
        <row r="1161">
          <cell r="A1161" t="str">
            <v>J787</v>
          </cell>
          <cell r="B1161" t="str">
            <v>10188-Пятерочка</v>
          </cell>
          <cell r="C1161" t="str">
            <v>10188</v>
          </cell>
          <cell r="D1161" t="str">
            <v>X500/13SZJ787</v>
          </cell>
          <cell r="E1161" t="str">
            <v>E1013782</v>
          </cell>
          <cell r="F1161" t="str">
            <v>ТС Пятерочка</v>
          </cell>
          <cell r="G1161" t="str">
            <v>Северо-Запад</v>
          </cell>
          <cell r="H1161" t="str">
            <v>Северо-Запад 1</v>
          </cell>
          <cell r="I1161" t="str">
            <v>Кластер Северо-Запад 12 СПБ-ЛО-Всеволожс</v>
          </cell>
          <cell r="J1161" t="str">
            <v>г. Санкт-Петербург</v>
          </cell>
          <cell r="K1161" t="str">
            <v>28.02.2017</v>
          </cell>
          <cell r="L1161" t="str">
            <v>193318</v>
          </cell>
          <cell r="M1161" t="str">
            <v>г.Санкт-Петербург</v>
          </cell>
          <cell r="N1161" t="str">
            <v>г.Санкт-Петербург, Пятилеток пр-кт, 6 к1,л.А,п3Н</v>
          </cell>
          <cell r="O1161" t="str">
            <v>Собственность</v>
          </cell>
        </row>
        <row r="1162">
          <cell r="A1162" t="str">
            <v>J794</v>
          </cell>
          <cell r="B1162" t="str">
            <v>10225-Пятерочка</v>
          </cell>
          <cell r="C1162" t="str">
            <v>10225</v>
          </cell>
          <cell r="D1162" t="str">
            <v>X500/13SZJ794</v>
          </cell>
          <cell r="E1162" t="str">
            <v>E1013817</v>
          </cell>
          <cell r="F1162" t="str">
            <v>ТС Пятерочка</v>
          </cell>
          <cell r="G1162" t="str">
            <v>Северо-Запад</v>
          </cell>
          <cell r="H1162" t="str">
            <v>Северо-Запад 1</v>
          </cell>
          <cell r="I1162" t="str">
            <v>Кластер Северо-Запад 16 Карелия</v>
          </cell>
          <cell r="J1162" t="str">
            <v>Республика Карелия</v>
          </cell>
          <cell r="K1162" t="str">
            <v>20.01.2017</v>
          </cell>
          <cell r="L1162" t="str">
            <v>186220</v>
          </cell>
          <cell r="M1162" t="str">
            <v>г.Кондопога</v>
          </cell>
          <cell r="N1162" t="str">
            <v>г.Кондопога, Калинина пр-кт, 14</v>
          </cell>
          <cell r="O1162" t="str">
            <v>Аренда</v>
          </cell>
        </row>
        <row r="1163">
          <cell r="A1163" t="str">
            <v>J795</v>
          </cell>
          <cell r="B1163" t="str">
            <v>10234-Пятерочка</v>
          </cell>
          <cell r="C1163" t="str">
            <v>10234</v>
          </cell>
          <cell r="D1163" t="str">
            <v>X500/13SZJ795</v>
          </cell>
          <cell r="E1163" t="str">
            <v>E1013816</v>
          </cell>
          <cell r="F1163" t="str">
            <v>ТС Пятерочка</v>
          </cell>
          <cell r="G1163" t="str">
            <v>Северо-Запад</v>
          </cell>
          <cell r="H1163" t="str">
            <v>Северо-Запад 2</v>
          </cell>
          <cell r="I1163" t="str">
            <v>Кластер Северо-Запад 04 Новгород</v>
          </cell>
          <cell r="J1163" t="str">
            <v>Новгородская обл.</v>
          </cell>
          <cell r="K1163" t="str">
            <v>24.01.2017</v>
          </cell>
          <cell r="L1163" t="str">
            <v>174411</v>
          </cell>
          <cell r="M1163" t="str">
            <v>г.Боровичи</v>
          </cell>
          <cell r="N1163" t="str">
            <v>г.Боровичи, Алексея Кузнецова ул, 64</v>
          </cell>
          <cell r="O1163" t="str">
            <v>Аренда</v>
          </cell>
        </row>
        <row r="1164">
          <cell r="A1164" t="str">
            <v>J844</v>
          </cell>
          <cell r="B1164" t="str">
            <v>10248-Пятерочка</v>
          </cell>
          <cell r="C1164" t="str">
            <v>10248</v>
          </cell>
          <cell r="D1164" t="str">
            <v>X500/13SZJ844</v>
          </cell>
          <cell r="E1164" t="str">
            <v>E1013838</v>
          </cell>
          <cell r="F1164" t="str">
            <v>ТС Пятерочка</v>
          </cell>
          <cell r="G1164" t="str">
            <v>Северо-Запад</v>
          </cell>
          <cell r="H1164" t="str">
            <v>Северо-Запад 3</v>
          </cell>
          <cell r="I1164" t="str">
            <v>Кластер Северо-Запад 14 СПБ-Центр</v>
          </cell>
          <cell r="J1164" t="str">
            <v>г. Санкт-Петербург</v>
          </cell>
          <cell r="K1164" t="str">
            <v>07.02.2017</v>
          </cell>
          <cell r="L1164" t="str">
            <v>197183</v>
          </cell>
          <cell r="M1164" t="str">
            <v>г.Санкт-Петербург</v>
          </cell>
          <cell r="N1164" t="str">
            <v>г.Санкт-Петербург, Дибуновская ул, 37 лит.А</v>
          </cell>
          <cell r="O1164" t="str">
            <v>Аренда</v>
          </cell>
        </row>
        <row r="1165">
          <cell r="A1165" t="str">
            <v>J845</v>
          </cell>
          <cell r="B1165" t="str">
            <v>10133-Пятерочка</v>
          </cell>
          <cell r="C1165" t="str">
            <v>10133</v>
          </cell>
          <cell r="D1165" t="str">
            <v>X500/13SZJ845</v>
          </cell>
          <cell r="E1165" t="str">
            <v>E1013839</v>
          </cell>
          <cell r="F1165" t="str">
            <v>ТС Пятерочка</v>
          </cell>
          <cell r="G1165" t="str">
            <v>Северо-Запад</v>
          </cell>
          <cell r="H1165" t="str">
            <v>Северо-Запад 3</v>
          </cell>
          <cell r="I1165" t="str">
            <v>Кластер Северо-Запад 11 СПБ-ЛО-Выборг</v>
          </cell>
          <cell r="J1165" t="str">
            <v>Ленинградская обл.</v>
          </cell>
          <cell r="K1165" t="str">
            <v>20.10.2017</v>
          </cell>
          <cell r="L1165" t="str">
            <v>188961</v>
          </cell>
          <cell r="M1165" t="str">
            <v>пгт.Лесогорский</v>
          </cell>
          <cell r="N1165" t="str">
            <v>пгт.Лесогорский, Ленинградское ш, 22</v>
          </cell>
          <cell r="O1165" t="str">
            <v>Аренда</v>
          </cell>
        </row>
        <row r="1166">
          <cell r="A1166" t="str">
            <v>J847</v>
          </cell>
          <cell r="B1166" t="str">
            <v>8273-Пятерочка</v>
          </cell>
          <cell r="C1166" t="str">
            <v>8273</v>
          </cell>
          <cell r="D1166" t="str">
            <v>X500/13SZJ847</v>
          </cell>
          <cell r="E1166" t="str">
            <v>E1012132</v>
          </cell>
          <cell r="F1166" t="str">
            <v>ТС Пятерочка</v>
          </cell>
          <cell r="G1166" t="str">
            <v>Северо-Запад</v>
          </cell>
          <cell r="H1166" t="str">
            <v>Северо-Запад 2</v>
          </cell>
          <cell r="I1166" t="str">
            <v>Кластер Северо-Запад 03 Псков</v>
          </cell>
          <cell r="J1166" t="str">
            <v>Псковская обл.</v>
          </cell>
          <cell r="K1166" t="str">
            <v>22.02.2017</v>
          </cell>
          <cell r="L1166" t="str">
            <v>184024</v>
          </cell>
          <cell r="M1166" t="str">
            <v>г.Псков</v>
          </cell>
          <cell r="N1166" t="str">
            <v>г.Псков, Западная ул, 6А п.1004</v>
          </cell>
          <cell r="O1166" t="str">
            <v>Аренда</v>
          </cell>
        </row>
        <row r="1167">
          <cell r="A1167" t="str">
            <v>J858</v>
          </cell>
          <cell r="B1167" t="str">
            <v>10255-Пятерочка</v>
          </cell>
          <cell r="C1167" t="str">
            <v>10255</v>
          </cell>
          <cell r="D1167" t="str">
            <v>X500/13SZJ858</v>
          </cell>
          <cell r="E1167" t="str">
            <v>E1013860</v>
          </cell>
          <cell r="F1167" t="str">
            <v>ТС Пятерочка</v>
          </cell>
          <cell r="G1167" t="str">
            <v>Северо-Запад</v>
          </cell>
          <cell r="H1167" t="str">
            <v>Северо-Запад 3</v>
          </cell>
          <cell r="I1167" t="str">
            <v>Кластер Северо-Запад 14 СПБ-Центр</v>
          </cell>
          <cell r="J1167" t="str">
            <v>г. Санкт-Петербург</v>
          </cell>
          <cell r="K1167" t="str">
            <v>03.02.2017</v>
          </cell>
          <cell r="L1167" t="str">
            <v>198035</v>
          </cell>
          <cell r="M1167" t="str">
            <v>г.Санкт-Петербург</v>
          </cell>
          <cell r="N1167" t="str">
            <v>г.Санкт-Петербург, Шотландская ул, 3 лит.Б</v>
          </cell>
          <cell r="O1167" t="str">
            <v>Аренда</v>
          </cell>
        </row>
        <row r="1168">
          <cell r="A1168" t="str">
            <v>J859</v>
          </cell>
          <cell r="B1168" t="str">
            <v>10175-Пятерочка</v>
          </cell>
          <cell r="C1168" t="str">
            <v>10175</v>
          </cell>
          <cell r="D1168" t="str">
            <v>X500/13SZJ859</v>
          </cell>
          <cell r="E1168" t="str">
            <v>E1013868</v>
          </cell>
          <cell r="F1168" t="str">
            <v>ТС Пятерочка</v>
          </cell>
          <cell r="G1168" t="str">
            <v>Северо-Запад</v>
          </cell>
          <cell r="H1168" t="str">
            <v>Северо-Запад 1</v>
          </cell>
          <cell r="I1168" t="str">
            <v>Кластер Северо-Запад 12 СПБ-ЛО-Всеволожс</v>
          </cell>
          <cell r="J1168" t="str">
            <v>Ленинградская обл.</v>
          </cell>
          <cell r="K1168" t="str">
            <v>22.02.2021</v>
          </cell>
          <cell r="L1168" t="str">
            <v>188686</v>
          </cell>
          <cell r="M1168" t="str">
            <v>д.Разметелево</v>
          </cell>
          <cell r="N1168" t="str">
            <v>д.Разметелевоуч.4Б</v>
          </cell>
          <cell r="O1168" t="str">
            <v>Аренда</v>
          </cell>
        </row>
        <row r="1169">
          <cell r="A1169" t="str">
            <v>J867</v>
          </cell>
          <cell r="B1169" t="str">
            <v>10136-Пятерочка</v>
          </cell>
          <cell r="C1169" t="str">
            <v>10136</v>
          </cell>
          <cell r="D1169" t="str">
            <v>X500/13SZJ867</v>
          </cell>
          <cell r="E1169" t="str">
            <v>E1013856</v>
          </cell>
          <cell r="F1169" t="str">
            <v>ТС Пятерочка</v>
          </cell>
          <cell r="G1169" t="str">
            <v>Северо-Запад</v>
          </cell>
          <cell r="H1169" t="str">
            <v>Северо-Запад 3</v>
          </cell>
          <cell r="I1169" t="str">
            <v>Кластер Северо-Запад 11 СПБ-ЛО-Выборг</v>
          </cell>
          <cell r="J1169" t="str">
            <v>Ленинградская обл.</v>
          </cell>
          <cell r="K1169" t="str">
            <v>28.04.2017</v>
          </cell>
          <cell r="L1169" t="str">
            <v>188800</v>
          </cell>
          <cell r="M1169" t="str">
            <v>г.Выборг</v>
          </cell>
          <cell r="N1169" t="str">
            <v>г.Выборг, Некрасова ул, 37</v>
          </cell>
          <cell r="O1169" t="str">
            <v>Аренда</v>
          </cell>
        </row>
        <row r="1170">
          <cell r="A1170" t="str">
            <v>J890</v>
          </cell>
          <cell r="B1170" t="str">
            <v>9100-Пятерочка</v>
          </cell>
          <cell r="C1170" t="str">
            <v>9100</v>
          </cell>
          <cell r="D1170" t="str">
            <v>X500/13SZJ890</v>
          </cell>
          <cell r="E1170" t="str">
            <v>E1013899</v>
          </cell>
          <cell r="F1170" t="str">
            <v>ТС Пятерочка</v>
          </cell>
          <cell r="G1170" t="str">
            <v>Северо-Запад</v>
          </cell>
          <cell r="H1170" t="str">
            <v>Северо-Запад 3</v>
          </cell>
          <cell r="I1170" t="str">
            <v>Кластер Северо-Запад 10 СПБ-ЛО-Петергоф</v>
          </cell>
          <cell r="J1170" t="str">
            <v>г. Санкт-Петербург</v>
          </cell>
          <cell r="K1170" t="str">
            <v>28.03.2017</v>
          </cell>
          <cell r="L1170" t="str">
            <v>198218</v>
          </cell>
          <cell r="M1170" t="str">
            <v>г.Санкт-Петербург, п.Сергиево</v>
          </cell>
          <cell r="N1170" t="str">
            <v>г.Санкт-Петербург, п.Сергиево, Ленина пр-кт, 39 стр.1</v>
          </cell>
          <cell r="O1170" t="str">
            <v>Аренда</v>
          </cell>
        </row>
        <row r="1171">
          <cell r="A1171" t="str">
            <v>J891</v>
          </cell>
          <cell r="B1171" t="str">
            <v>10106-Пятерочка</v>
          </cell>
          <cell r="C1171" t="str">
            <v>10106</v>
          </cell>
          <cell r="D1171" t="str">
            <v>X500/13SZJ891</v>
          </cell>
          <cell r="E1171" t="str">
            <v>E1013900</v>
          </cell>
          <cell r="F1171" t="str">
            <v>ТС Пятерочка</v>
          </cell>
          <cell r="G1171" t="str">
            <v>Северо-Запад</v>
          </cell>
          <cell r="H1171" t="str">
            <v>Северо-Запад 3</v>
          </cell>
          <cell r="I1171" t="str">
            <v>Кластер Северо-Запад 13 СПБ Юго-Запад</v>
          </cell>
          <cell r="J1171" t="str">
            <v>г. Санкт-Петербург</v>
          </cell>
          <cell r="K1171" t="str">
            <v>30.06.2017</v>
          </cell>
          <cell r="L1171" t="str">
            <v>198328</v>
          </cell>
          <cell r="M1171" t="str">
            <v>г.Санкт-Петербург</v>
          </cell>
          <cell r="N1171" t="str">
            <v>г.Санкт-Петербург, Катерников ул, 8А п.17Н,16Н</v>
          </cell>
          <cell r="O1171" t="str">
            <v>Аренда</v>
          </cell>
        </row>
        <row r="1172">
          <cell r="A1172" t="str">
            <v>J892</v>
          </cell>
          <cell r="B1172" t="str">
            <v>7028-Пятерочка</v>
          </cell>
          <cell r="C1172" t="str">
            <v>7028</v>
          </cell>
          <cell r="D1172" t="str">
            <v>X500/13SZJ892</v>
          </cell>
          <cell r="E1172" t="str">
            <v>E1013897</v>
          </cell>
          <cell r="F1172" t="str">
            <v>ТС Пятерочка</v>
          </cell>
          <cell r="G1172" t="str">
            <v>Северо-Запад</v>
          </cell>
          <cell r="H1172" t="str">
            <v>Северо-Запад 3</v>
          </cell>
          <cell r="I1172" t="str">
            <v>Кластер Северо-Запад 05 Тосно</v>
          </cell>
          <cell r="J1172" t="str">
            <v>Ленинградская обл.</v>
          </cell>
          <cell r="K1172" t="str">
            <v>30.03.2017</v>
          </cell>
          <cell r="L1172" t="str">
            <v>187026</v>
          </cell>
          <cell r="M1172" t="str">
            <v>г.Никольское</v>
          </cell>
          <cell r="N1172" t="str">
            <v>г.Никольское, Октябрьская ул, 15</v>
          </cell>
          <cell r="O1172" t="str">
            <v>Аренда</v>
          </cell>
        </row>
        <row r="1173">
          <cell r="A1173" t="str">
            <v>J905</v>
          </cell>
          <cell r="B1173" t="str">
            <v>10302-Пятерочка</v>
          </cell>
          <cell r="C1173" t="str">
            <v>10302</v>
          </cell>
          <cell r="D1173" t="str">
            <v>X500/13SZJ905</v>
          </cell>
          <cell r="E1173" t="str">
            <v>E1013898</v>
          </cell>
          <cell r="F1173" t="str">
            <v>ТС Пятерочка</v>
          </cell>
          <cell r="G1173" t="str">
            <v>Северо-Запад</v>
          </cell>
          <cell r="H1173" t="str">
            <v>Северо-Запад 3</v>
          </cell>
          <cell r="I1173" t="str">
            <v>Кластер Северо-Запад 13 СПБ Юго-Запад</v>
          </cell>
          <cell r="J1173" t="str">
            <v>г. Санкт-Петербург</v>
          </cell>
          <cell r="K1173" t="str">
            <v>28.02.2017</v>
          </cell>
          <cell r="L1173" t="str">
            <v>192239</v>
          </cell>
          <cell r="M1173" t="str">
            <v>г.Санкт-Петербург</v>
          </cell>
          <cell r="N1173" t="str">
            <v>г.Санкт-Петербург, Славы пр-кт, 5</v>
          </cell>
          <cell r="O1173" t="str">
            <v>Аренда</v>
          </cell>
        </row>
        <row r="1174">
          <cell r="A1174" t="str">
            <v>J996</v>
          </cell>
          <cell r="B1174" t="str">
            <v>8475-Пятерочка</v>
          </cell>
          <cell r="C1174" t="str">
            <v>8475</v>
          </cell>
          <cell r="D1174" t="str">
            <v>X500/13SZJ996</v>
          </cell>
          <cell r="E1174" t="str">
            <v>E1013991</v>
          </cell>
          <cell r="F1174" t="str">
            <v>ТС Пятерочка</v>
          </cell>
          <cell r="G1174" t="str">
            <v>Северо-Запад</v>
          </cell>
          <cell r="H1174" t="str">
            <v>Северо-Запад 3</v>
          </cell>
          <cell r="I1174" t="str">
            <v>Кластер Северо-Запад 19 СПБ-Охта</v>
          </cell>
          <cell r="J1174" t="str">
            <v>г. Санкт-Петербург</v>
          </cell>
          <cell r="K1174" t="str">
            <v>28.04.2017</v>
          </cell>
          <cell r="L1174" t="str">
            <v>192102</v>
          </cell>
          <cell r="M1174" t="str">
            <v>г.Санкт-Петербург</v>
          </cell>
          <cell r="N1174" t="str">
            <v>г.Санкт-Петербург, Стрельбищенская ул, 13 пом.5Н</v>
          </cell>
          <cell r="O1174" t="str">
            <v>Аренда</v>
          </cell>
        </row>
        <row r="1175">
          <cell r="A1175" t="str">
            <v>L088</v>
          </cell>
          <cell r="B1175" t="str">
            <v>5931-Пятерочка</v>
          </cell>
          <cell r="C1175" t="str">
            <v>5931</v>
          </cell>
          <cell r="D1175" t="str">
            <v>X500/13SZL088</v>
          </cell>
          <cell r="E1175" t="str">
            <v>E1008892</v>
          </cell>
          <cell r="F1175" t="str">
            <v>ТС Пятерочка</v>
          </cell>
          <cell r="G1175" t="str">
            <v>Северо-Запад</v>
          </cell>
          <cell r="H1175" t="str">
            <v>Северо-Запад 1</v>
          </cell>
          <cell r="I1175" t="str">
            <v>Кластер Северо-Запад 01 ЛО Волхов-Тихвин</v>
          </cell>
          <cell r="J1175" t="str">
            <v>Ленинградская обл.</v>
          </cell>
          <cell r="K1175" t="str">
            <v>31.08.2015</v>
          </cell>
          <cell r="L1175" t="str">
            <v>187406</v>
          </cell>
          <cell r="M1175" t="str">
            <v>г.Волхов</v>
          </cell>
          <cell r="N1175" t="str">
            <v>г.Волхов, Александра Лукьянова ул, 4Г</v>
          </cell>
          <cell r="O1175" t="str">
            <v>Аренда</v>
          </cell>
        </row>
        <row r="1176">
          <cell r="A1176" t="str">
            <v>L117</v>
          </cell>
          <cell r="B1176" t="str">
            <v>5737-Пятерочка</v>
          </cell>
          <cell r="C1176" t="str">
            <v>5737</v>
          </cell>
          <cell r="D1176" t="str">
            <v>X500/13SZL117</v>
          </cell>
          <cell r="E1176" t="str">
            <v>E1008907</v>
          </cell>
          <cell r="F1176" t="str">
            <v>ТС Пятерочка</v>
          </cell>
          <cell r="G1176" t="str">
            <v>Северо-Запад</v>
          </cell>
          <cell r="H1176" t="str">
            <v>Северо-Запад 2</v>
          </cell>
          <cell r="I1176" t="str">
            <v>Кластер Северо-Запад 06 Великие Луки</v>
          </cell>
          <cell r="J1176" t="str">
            <v>Псковская обл.</v>
          </cell>
          <cell r="K1176" t="str">
            <v>21.09.2015</v>
          </cell>
          <cell r="L1176" t="str">
            <v>182296</v>
          </cell>
          <cell r="M1176" t="str">
            <v>рп.Идрица</v>
          </cell>
          <cell r="N1176" t="str">
            <v>рп.Идрица, Ленина ул., б/н</v>
          </cell>
          <cell r="O1176" t="str">
            <v>Аренда</v>
          </cell>
        </row>
        <row r="1177">
          <cell r="A1177" t="str">
            <v>L126</v>
          </cell>
          <cell r="B1177" t="str">
            <v>5934-Пятерочка</v>
          </cell>
          <cell r="C1177" t="str">
            <v>5934</v>
          </cell>
          <cell r="D1177" t="str">
            <v>X500/13SZL126</v>
          </cell>
          <cell r="E1177" t="str">
            <v>E1008581</v>
          </cell>
          <cell r="F1177" t="str">
            <v>ТС Пятерочка</v>
          </cell>
          <cell r="G1177" t="str">
            <v>Северо-Запад</v>
          </cell>
          <cell r="H1177" t="str">
            <v>Северо-Запад 2</v>
          </cell>
          <cell r="I1177" t="str">
            <v>Кластер Северо-Запад 02 ЛО-Гатчина</v>
          </cell>
          <cell r="J1177" t="str">
            <v>Ленинградская обл.</v>
          </cell>
          <cell r="K1177" t="str">
            <v>16.09.2015</v>
          </cell>
          <cell r="L1177" t="str">
            <v>188560</v>
          </cell>
          <cell r="M1177" t="str">
            <v>г.Сланцы</v>
          </cell>
          <cell r="N1177" t="str">
            <v>г.Сланцы, Шахтерской славы ул., 18А</v>
          </cell>
          <cell r="O1177" t="str">
            <v>Аренда</v>
          </cell>
        </row>
        <row r="1178">
          <cell r="A1178" t="str">
            <v>L162</v>
          </cell>
          <cell r="B1178" t="str">
            <v>5977-Пятерочка</v>
          </cell>
          <cell r="C1178" t="str">
            <v>5977</v>
          </cell>
          <cell r="D1178" t="str">
            <v>X500/13SZL162</v>
          </cell>
          <cell r="E1178" t="str">
            <v>E1007343</v>
          </cell>
          <cell r="F1178" t="str">
            <v>ТС Пятерочка</v>
          </cell>
          <cell r="G1178" t="str">
            <v>Северо-Запад</v>
          </cell>
          <cell r="H1178" t="str">
            <v>Северо-Запад 1</v>
          </cell>
          <cell r="I1178" t="str">
            <v>Кластер Северо-Запад 15 Мурманск</v>
          </cell>
          <cell r="J1178" t="str">
            <v>Мурманская обл.</v>
          </cell>
          <cell r="K1178" t="str">
            <v>22.09.2015</v>
          </cell>
          <cell r="L1178" t="str">
            <v>183040</v>
          </cell>
          <cell r="M1178" t="str">
            <v>г.Мурманск</v>
          </cell>
          <cell r="N1178" t="str">
            <v>г.Мурманск, Александрова ул., 20</v>
          </cell>
          <cell r="O1178" t="str">
            <v>Аренда</v>
          </cell>
        </row>
        <row r="1179">
          <cell r="A1179" t="str">
            <v>L170</v>
          </cell>
          <cell r="B1179" t="str">
            <v>5954-Пятерочка</v>
          </cell>
          <cell r="C1179" t="str">
            <v>5954</v>
          </cell>
          <cell r="D1179" t="str">
            <v>X500/13SZL170</v>
          </cell>
          <cell r="E1179" t="str">
            <v>E1008917</v>
          </cell>
          <cell r="F1179" t="str">
            <v>ТС Пятерочка</v>
          </cell>
          <cell r="G1179" t="str">
            <v>Северо-Запад</v>
          </cell>
          <cell r="H1179" t="str">
            <v>Северо-Запад 3</v>
          </cell>
          <cell r="I1179" t="str">
            <v>Кластер Северо-Запад 10 СПБ-ЛО-Петергоф</v>
          </cell>
          <cell r="J1179" t="str">
            <v>г. Санкт-Петербург</v>
          </cell>
          <cell r="K1179" t="str">
            <v>29.09.2015</v>
          </cell>
          <cell r="L1179" t="str">
            <v>198517</v>
          </cell>
          <cell r="M1179" t="str">
            <v>г.Санкт-Петербург, г.Петергоф</v>
          </cell>
          <cell r="N1179" t="str">
            <v>г.Санкт-Петербург, г.Петергоф, Ропшинское ш., 1А лит.Б</v>
          </cell>
          <cell r="O1179" t="str">
            <v>Аренда</v>
          </cell>
        </row>
        <row r="1180">
          <cell r="A1180" t="str">
            <v>L171</v>
          </cell>
          <cell r="B1180" t="str">
            <v>5746-Пятерочка</v>
          </cell>
          <cell r="C1180" t="str">
            <v>5746</v>
          </cell>
          <cell r="D1180" t="str">
            <v>X500/13SZL171</v>
          </cell>
          <cell r="E1180" t="str">
            <v>E1008899</v>
          </cell>
          <cell r="F1180" t="str">
            <v>ТС Пятерочка</v>
          </cell>
          <cell r="G1180" t="str">
            <v>Северо-Запад</v>
          </cell>
          <cell r="H1180" t="str">
            <v>Северо-Запад 1</v>
          </cell>
          <cell r="I1180" t="str">
            <v>Кластер Северо-Запад 16 Карелия</v>
          </cell>
          <cell r="J1180" t="str">
            <v>Республика Карелия</v>
          </cell>
          <cell r="K1180" t="str">
            <v>30.09.2015</v>
          </cell>
          <cell r="L1180" t="str">
            <v>186225</v>
          </cell>
          <cell r="M1180" t="str">
            <v>г.Кондопога</v>
          </cell>
          <cell r="N1180" t="str">
            <v>г.Кондопога, Октябрьское ш., 35</v>
          </cell>
          <cell r="O1180" t="str">
            <v>Аренда</v>
          </cell>
        </row>
        <row r="1181">
          <cell r="A1181" t="str">
            <v>L221</v>
          </cell>
          <cell r="B1181" t="str">
            <v>5984-Пятерочка</v>
          </cell>
          <cell r="C1181" t="str">
            <v>5984</v>
          </cell>
          <cell r="D1181" t="str">
            <v>X500/13SZL221</v>
          </cell>
          <cell r="E1181" t="str">
            <v>E1008889</v>
          </cell>
          <cell r="F1181" t="str">
            <v>ТС Пятерочка</v>
          </cell>
          <cell r="G1181" t="str">
            <v>Северо-Запад</v>
          </cell>
          <cell r="H1181" t="str">
            <v>Северо-Запад 1</v>
          </cell>
          <cell r="I1181" t="str">
            <v>Кластер Северо-Запад 18 Кировск</v>
          </cell>
          <cell r="J1181" t="str">
            <v>г. Санкт-Петербург</v>
          </cell>
          <cell r="K1181" t="str">
            <v>24.09.2015</v>
          </cell>
          <cell r="L1181" t="str">
            <v>193079</v>
          </cell>
          <cell r="M1181" t="str">
            <v>г.Санкт-Петербург</v>
          </cell>
          <cell r="N1181" t="str">
            <v>г.Санкт-Петербург, Народная ул., 2 п.3Н,лит.А</v>
          </cell>
          <cell r="O1181" t="str">
            <v>Аренда</v>
          </cell>
        </row>
        <row r="1182">
          <cell r="A1182" t="str">
            <v>L251</v>
          </cell>
          <cell r="B1182" t="str">
            <v>5983-Пятерочка</v>
          </cell>
          <cell r="C1182" t="str">
            <v>5983</v>
          </cell>
          <cell r="D1182" t="str">
            <v>X500/13SZL251</v>
          </cell>
          <cell r="E1182" t="str">
            <v>E1007581</v>
          </cell>
          <cell r="F1182" t="str">
            <v>ТС Пятерочка</v>
          </cell>
          <cell r="G1182" t="str">
            <v>Северо-Запад</v>
          </cell>
          <cell r="H1182" t="str">
            <v>Северо-Запад 2</v>
          </cell>
          <cell r="I1182" t="str">
            <v>Кластер Северо-Запад 08 Тверь-Восток</v>
          </cell>
          <cell r="J1182" t="str">
            <v>Тверская обл.</v>
          </cell>
          <cell r="K1182" t="str">
            <v>18.09.2015</v>
          </cell>
          <cell r="L1182" t="str">
            <v>171252</v>
          </cell>
          <cell r="M1182" t="str">
            <v>г.Конаково</v>
          </cell>
          <cell r="N1182" t="str">
            <v>г.Конаково, Васильковского ул., 8</v>
          </cell>
          <cell r="O1182" t="str">
            <v>Аренда</v>
          </cell>
        </row>
        <row r="1183">
          <cell r="A1183" t="str">
            <v>L252</v>
          </cell>
          <cell r="B1183" t="str">
            <v>5922-Пятерочка</v>
          </cell>
          <cell r="C1183" t="str">
            <v>5922</v>
          </cell>
          <cell r="D1183" t="str">
            <v>X500/13SZL252</v>
          </cell>
          <cell r="E1183" t="str">
            <v>E1008579</v>
          </cell>
          <cell r="F1183" t="str">
            <v>ТС Пятерочка</v>
          </cell>
          <cell r="G1183" t="str">
            <v>Северо-Запад</v>
          </cell>
          <cell r="H1183" t="str">
            <v>Северо-Запад 3</v>
          </cell>
          <cell r="I1183" t="str">
            <v>Кластер Северо-Запад 14 СПБ-Центр</v>
          </cell>
          <cell r="J1183" t="str">
            <v>г. Санкт-Петербург</v>
          </cell>
          <cell r="K1183" t="str">
            <v>23.10.2015</v>
          </cell>
          <cell r="L1183" t="str">
            <v>190020</v>
          </cell>
          <cell r="M1183" t="str">
            <v>г.Санкт-Петербург</v>
          </cell>
          <cell r="N1183" t="str">
            <v>г.Санкт-Петербург, Курляндская ул., 22-24 л.А,пом.1Н</v>
          </cell>
          <cell r="O1183" t="str">
            <v>Аренда</v>
          </cell>
        </row>
        <row r="1184">
          <cell r="A1184" t="str">
            <v>L304</v>
          </cell>
          <cell r="B1184" t="str">
            <v>6162-Пятерочка</v>
          </cell>
          <cell r="C1184" t="str">
            <v>6162</v>
          </cell>
          <cell r="D1184" t="str">
            <v>X500/13SZL304</v>
          </cell>
          <cell r="E1184" t="str">
            <v>E1008909</v>
          </cell>
          <cell r="F1184" t="str">
            <v>ТС Пятерочка</v>
          </cell>
          <cell r="G1184" t="str">
            <v>Северо-Запад</v>
          </cell>
          <cell r="H1184" t="str">
            <v>Северо-Запад 2</v>
          </cell>
          <cell r="I1184" t="str">
            <v>Кластер Северо-Запад 03 Псков</v>
          </cell>
          <cell r="J1184" t="str">
            <v>Псковская обл.</v>
          </cell>
          <cell r="K1184" t="str">
            <v>29.09.2015</v>
          </cell>
          <cell r="L1184" t="str">
            <v>180004</v>
          </cell>
          <cell r="M1184" t="str">
            <v>г.Псков</v>
          </cell>
          <cell r="N1184" t="str">
            <v>г.Псков, Вокзальная ул., 32 п.1001</v>
          </cell>
          <cell r="O1184" t="str">
            <v>Аренда</v>
          </cell>
        </row>
        <row r="1185">
          <cell r="A1185" t="str">
            <v>L488</v>
          </cell>
          <cell r="B1185" t="str">
            <v>5478-Пятерочка</v>
          </cell>
          <cell r="C1185" t="str">
            <v>5478</v>
          </cell>
          <cell r="D1185" t="str">
            <v>X500/13SZL488</v>
          </cell>
          <cell r="E1185" t="str">
            <v>E1008905</v>
          </cell>
          <cell r="F1185" t="str">
            <v>ТС Пятерочка</v>
          </cell>
          <cell r="G1185" t="str">
            <v>Северо-Запад</v>
          </cell>
          <cell r="H1185" t="str">
            <v>Северо-Запад 2</v>
          </cell>
          <cell r="I1185" t="str">
            <v>Кластер Северо-Запад 02 ЛО-Гатчина</v>
          </cell>
          <cell r="J1185" t="str">
            <v>Ленинградская обл.</v>
          </cell>
          <cell r="K1185" t="str">
            <v>27.09.2015</v>
          </cell>
          <cell r="L1185" t="str">
            <v>188230</v>
          </cell>
          <cell r="M1185" t="str">
            <v>г.Луга</v>
          </cell>
          <cell r="N1185" t="str">
            <v>г.Луга, Кирова пр-кт, 91А</v>
          </cell>
          <cell r="O1185" t="str">
            <v>Аренда</v>
          </cell>
        </row>
        <row r="1186">
          <cell r="A1186" t="str">
            <v>L493</v>
          </cell>
          <cell r="B1186" t="str">
            <v>6263-Пятерочка</v>
          </cell>
          <cell r="C1186" t="str">
            <v>6263</v>
          </cell>
          <cell r="D1186" t="str">
            <v>X500/13SZL493</v>
          </cell>
          <cell r="E1186" t="str">
            <v>E1008904</v>
          </cell>
          <cell r="F1186" t="str">
            <v>ТС Пятерочка</v>
          </cell>
          <cell r="G1186" t="str">
            <v>Северо-Запад</v>
          </cell>
          <cell r="H1186" t="str">
            <v>Северо-Запад 1</v>
          </cell>
          <cell r="I1186" t="str">
            <v>Кластер Северо-Запад 16 Карелия</v>
          </cell>
          <cell r="J1186" t="str">
            <v>Республика Карелия</v>
          </cell>
          <cell r="K1186" t="str">
            <v>01.12.2015</v>
          </cell>
          <cell r="L1186" t="str">
            <v>185031</v>
          </cell>
          <cell r="M1186" t="str">
            <v>г.Петрозаводск</v>
          </cell>
          <cell r="N1186" t="str">
            <v>г.Петрозаводск, Григорьева ул., 1</v>
          </cell>
          <cell r="O1186" t="str">
            <v>Аренда</v>
          </cell>
        </row>
        <row r="1187">
          <cell r="A1187" t="str">
            <v>L542</v>
          </cell>
          <cell r="B1187" t="str">
            <v>6217-Пятерочка</v>
          </cell>
          <cell r="C1187" t="str">
            <v>6217</v>
          </cell>
          <cell r="D1187" t="str">
            <v>X500/13SZL542</v>
          </cell>
          <cell r="E1187" t="str">
            <v>E1008856</v>
          </cell>
          <cell r="F1187" t="str">
            <v>ТС Пятерочка</v>
          </cell>
          <cell r="G1187" t="str">
            <v>Северо-Запад</v>
          </cell>
          <cell r="H1187" t="str">
            <v>Северо-Запад 2</v>
          </cell>
          <cell r="I1187" t="str">
            <v>Кластер Северо-Запад 07 Тверь-Центр</v>
          </cell>
          <cell r="J1187" t="str">
            <v>Тверская обл.</v>
          </cell>
          <cell r="K1187" t="str">
            <v>30.09.2015</v>
          </cell>
          <cell r="L1187" t="str">
            <v>171163</v>
          </cell>
          <cell r="M1187" t="str">
            <v>г.Вышний Волочек</v>
          </cell>
          <cell r="N1187" t="str">
            <v>г.Вышний Волочек, Муслима Магомаева ул., 17</v>
          </cell>
          <cell r="O1187" t="str">
            <v>Аренда</v>
          </cell>
        </row>
        <row r="1188">
          <cell r="A1188" t="str">
            <v>L543</v>
          </cell>
          <cell r="B1188" t="str">
            <v>5757-Пятерочка</v>
          </cell>
          <cell r="C1188" t="str">
            <v>5757</v>
          </cell>
          <cell r="D1188" t="str">
            <v>X500/13SZL543</v>
          </cell>
          <cell r="E1188" t="str">
            <v>E1007582</v>
          </cell>
          <cell r="F1188" t="str">
            <v>ТС Пятерочка</v>
          </cell>
          <cell r="G1188" t="str">
            <v>Северо-Запад</v>
          </cell>
          <cell r="H1188" t="str">
            <v>Северо-Запад 2</v>
          </cell>
          <cell r="I1188" t="str">
            <v>Кластер Северо-Запад 09 Тверь-Запад</v>
          </cell>
          <cell r="J1188" t="str">
            <v>Тверская обл.</v>
          </cell>
          <cell r="K1188" t="str">
            <v>14.10.2015</v>
          </cell>
          <cell r="L1188" t="str">
            <v>172389</v>
          </cell>
          <cell r="M1188" t="str">
            <v>г.Ржев</v>
          </cell>
          <cell r="N1188" t="str">
            <v>г.Ржев, Елисеева ул., 42</v>
          </cell>
          <cell r="O1188" t="str">
            <v>Аренда</v>
          </cell>
        </row>
        <row r="1189">
          <cell r="A1189" t="str">
            <v>L596</v>
          </cell>
          <cell r="B1189" t="str">
            <v>6293-Пятерочка</v>
          </cell>
          <cell r="C1189" t="str">
            <v>6293</v>
          </cell>
          <cell r="D1189" t="str">
            <v>X500/13SZL596</v>
          </cell>
          <cell r="E1189" t="str">
            <v>E1008843</v>
          </cell>
          <cell r="F1189" t="str">
            <v>ТС Пятерочка</v>
          </cell>
          <cell r="G1189" t="str">
            <v>Северо-Запад</v>
          </cell>
          <cell r="H1189" t="str">
            <v>Северо-Запад 2</v>
          </cell>
          <cell r="I1189" t="str">
            <v>Кластер Северо-Запад 06 Великие Луки</v>
          </cell>
          <cell r="J1189" t="str">
            <v>Псковская обл.</v>
          </cell>
          <cell r="K1189" t="str">
            <v>05.11.2015</v>
          </cell>
          <cell r="L1189" t="str">
            <v>182104</v>
          </cell>
          <cell r="M1189" t="str">
            <v>г.Великие Луки</v>
          </cell>
          <cell r="N1189" t="str">
            <v>г.Великие Луки, Холмская ул, 18 п1003-1004</v>
          </cell>
          <cell r="O1189" t="str">
            <v>Аренда</v>
          </cell>
        </row>
        <row r="1190">
          <cell r="A1190" t="str">
            <v>L682</v>
          </cell>
          <cell r="B1190" t="str">
            <v>6382-Пятерочка</v>
          </cell>
          <cell r="C1190" t="str">
            <v>6382</v>
          </cell>
          <cell r="D1190" t="str">
            <v>X500/13SZL682</v>
          </cell>
          <cell r="E1190" t="str">
            <v>E1008857</v>
          </cell>
          <cell r="F1190" t="str">
            <v>ТС Пятерочка</v>
          </cell>
          <cell r="G1190" t="str">
            <v>Северо-Запад</v>
          </cell>
          <cell r="H1190" t="str">
            <v>Северо-Запад 2</v>
          </cell>
          <cell r="I1190" t="str">
            <v>Кластер Северо-Запад 08 Тверь-Восток</v>
          </cell>
          <cell r="J1190" t="str">
            <v>Тверская обл.</v>
          </cell>
          <cell r="K1190" t="str">
            <v>03.11.2015</v>
          </cell>
          <cell r="L1190" t="str">
            <v>171252</v>
          </cell>
          <cell r="M1190" t="str">
            <v>г.Конаково</v>
          </cell>
          <cell r="N1190" t="str">
            <v>г.Конаково, Энергетиков ул., 24</v>
          </cell>
          <cell r="O1190" t="str">
            <v>Аренда</v>
          </cell>
        </row>
        <row r="1191">
          <cell r="A1191" t="str">
            <v>L714</v>
          </cell>
          <cell r="B1191" t="str">
            <v>6407-Пятерочка</v>
          </cell>
          <cell r="C1191" t="str">
            <v>6407</v>
          </cell>
          <cell r="D1191" t="str">
            <v>X500/13SZL714</v>
          </cell>
          <cell r="E1191" t="str">
            <v>E1010427</v>
          </cell>
          <cell r="F1191" t="str">
            <v>ТС Пятерочка</v>
          </cell>
          <cell r="G1191" t="str">
            <v>Северо-Запад</v>
          </cell>
          <cell r="H1191" t="str">
            <v>Северо-Запад 3</v>
          </cell>
          <cell r="I1191" t="str">
            <v>Кластер Северо-Запад 14 СПБ-Центр</v>
          </cell>
          <cell r="J1191" t="str">
            <v>г. Санкт-Петербург</v>
          </cell>
          <cell r="K1191" t="str">
            <v>05.01.2016</v>
          </cell>
          <cell r="L1191" t="str">
            <v>191014</v>
          </cell>
          <cell r="M1191" t="str">
            <v>г.Санкт-Петербург</v>
          </cell>
          <cell r="N1191" t="str">
            <v>г.Санкт-Петербург, Литейный пр-кт, 43 лит.А</v>
          </cell>
          <cell r="O1191" t="str">
            <v>Аренда</v>
          </cell>
        </row>
        <row r="1192">
          <cell r="A1192" t="str">
            <v>L715</v>
          </cell>
          <cell r="B1192" t="str">
            <v>5932-Пятерочка</v>
          </cell>
          <cell r="C1192" t="str">
            <v>5932</v>
          </cell>
          <cell r="D1192" t="str">
            <v>X500/13SZL715</v>
          </cell>
          <cell r="E1192" t="str">
            <v>E1008921</v>
          </cell>
          <cell r="F1192" t="str">
            <v>ТС Пятерочка</v>
          </cell>
          <cell r="G1192" t="str">
            <v>Северо-Запад</v>
          </cell>
          <cell r="H1192" t="str">
            <v>Северо-Запад 3</v>
          </cell>
          <cell r="I1192" t="str">
            <v>Кластер Северо-Запад 14 СПБ-Центр</v>
          </cell>
          <cell r="J1192" t="str">
            <v>г. Санкт-Петербург</v>
          </cell>
          <cell r="K1192" t="str">
            <v>26.01.2016</v>
          </cell>
          <cell r="L1192" t="str">
            <v>190068</v>
          </cell>
          <cell r="M1192" t="str">
            <v>г.Санкт-Петербург</v>
          </cell>
          <cell r="N1192" t="str">
            <v>г.Санкт-Петербург, Реки Фонтанки наб., 121А п.5Н</v>
          </cell>
          <cell r="O1192" t="str">
            <v>Аренда</v>
          </cell>
        </row>
        <row r="1193">
          <cell r="A1193" t="str">
            <v>L718</v>
          </cell>
          <cell r="B1193" t="str">
            <v>6397-Пятерочка</v>
          </cell>
          <cell r="C1193" t="str">
            <v>6397</v>
          </cell>
          <cell r="D1193" t="str">
            <v>X500/13SZL718</v>
          </cell>
          <cell r="E1193" t="str">
            <v>E1010426</v>
          </cell>
          <cell r="F1193" t="str">
            <v>ТС Пятерочка</v>
          </cell>
          <cell r="G1193" t="str">
            <v>Северо-Запад</v>
          </cell>
          <cell r="H1193" t="str">
            <v>Северо-Запад 3</v>
          </cell>
          <cell r="I1193" t="str">
            <v>Кластер Северо-Запад 19 СПБ-Охта</v>
          </cell>
          <cell r="J1193" t="str">
            <v>г. Санкт-Петербург</v>
          </cell>
          <cell r="K1193" t="str">
            <v>05.01.2016</v>
          </cell>
          <cell r="L1193" t="str">
            <v>191036</v>
          </cell>
          <cell r="M1193" t="str">
            <v>г.Санкт-Петербург</v>
          </cell>
          <cell r="N1193" t="str">
            <v>г.Санкт-Петербург, 4-ая Советская ул., 16/10 лит.А</v>
          </cell>
          <cell r="O1193" t="str">
            <v>Аренда</v>
          </cell>
        </row>
        <row r="1194">
          <cell r="A1194" t="str">
            <v>L722</v>
          </cell>
          <cell r="B1194" t="str">
            <v>6373-Пятерочка</v>
          </cell>
          <cell r="C1194" t="str">
            <v>6373</v>
          </cell>
          <cell r="D1194" t="str">
            <v>X500/13SZL722</v>
          </cell>
          <cell r="E1194" t="str">
            <v>E1007902</v>
          </cell>
          <cell r="F1194" t="str">
            <v>ТС Пятерочка</v>
          </cell>
          <cell r="G1194" t="str">
            <v>Северо-Запад</v>
          </cell>
          <cell r="H1194" t="str">
            <v>Северо-Запад 3</v>
          </cell>
          <cell r="I1194" t="str">
            <v>Кластер Северо-Запад 10 СПБ-ЛО-Петергоф</v>
          </cell>
          <cell r="J1194" t="str">
            <v>Ленинградская обл.</v>
          </cell>
          <cell r="K1194" t="str">
            <v>27.11.2015</v>
          </cell>
          <cell r="L1194" t="str">
            <v>188490</v>
          </cell>
          <cell r="M1194" t="str">
            <v>г.Ивангород</v>
          </cell>
          <cell r="N1194" t="str">
            <v>г.Ивангород, Гагарина ул., 32</v>
          </cell>
          <cell r="O1194" t="str">
            <v>Аренда</v>
          </cell>
        </row>
        <row r="1195">
          <cell r="A1195" t="str">
            <v>L723</v>
          </cell>
          <cell r="B1195" t="str">
            <v>6241-Пятерочка</v>
          </cell>
          <cell r="C1195" t="str">
            <v>6241</v>
          </cell>
          <cell r="D1195" t="str">
            <v>X500/13SZL723</v>
          </cell>
          <cell r="E1195" t="str">
            <v>E1008903</v>
          </cell>
          <cell r="F1195" t="str">
            <v>ТС Пятерочка</v>
          </cell>
          <cell r="G1195" t="str">
            <v>Северо-Запад</v>
          </cell>
          <cell r="H1195" t="str">
            <v>Северо-Запад 1</v>
          </cell>
          <cell r="I1195" t="str">
            <v>Кластер Северо-Запад 01 ЛО Волхов-Тихвин</v>
          </cell>
          <cell r="J1195" t="str">
            <v>Ленинградская обл.</v>
          </cell>
          <cell r="K1195" t="str">
            <v>02.12.2015</v>
          </cell>
          <cell r="L1195" t="str">
            <v>187600</v>
          </cell>
          <cell r="M1195" t="str">
            <v>г.Пикалево</v>
          </cell>
          <cell r="N1195" t="str">
            <v>г.Пикалево, Советская ул., 25</v>
          </cell>
          <cell r="O1195" t="str">
            <v>Аренда</v>
          </cell>
        </row>
        <row r="1196">
          <cell r="A1196" t="str">
            <v>L724</v>
          </cell>
          <cell r="B1196" t="str">
            <v>6441-Пятерочка</v>
          </cell>
          <cell r="C1196" t="str">
            <v>6441</v>
          </cell>
          <cell r="D1196" t="str">
            <v>X500/13SZL724</v>
          </cell>
          <cell r="E1196" t="str">
            <v>E1005933</v>
          </cell>
          <cell r="F1196" t="str">
            <v>ТС Пятерочка</v>
          </cell>
          <cell r="G1196" t="str">
            <v>Северо-Запад</v>
          </cell>
          <cell r="H1196" t="str">
            <v>Северо-Запад 1</v>
          </cell>
          <cell r="I1196" t="str">
            <v>Кластер Северо-Запад 16 Карелия</v>
          </cell>
          <cell r="J1196" t="str">
            <v>Республика Карелия</v>
          </cell>
          <cell r="K1196" t="str">
            <v>11.11.2015</v>
          </cell>
          <cell r="L1196" t="str">
            <v>186220</v>
          </cell>
          <cell r="M1196" t="str">
            <v>г.Кондопога</v>
          </cell>
          <cell r="N1196" t="str">
            <v>г.Кондопога, Ленина пл., 3</v>
          </cell>
          <cell r="O1196" t="str">
            <v>Аренда</v>
          </cell>
        </row>
        <row r="1197">
          <cell r="A1197" t="str">
            <v>L730</v>
          </cell>
          <cell r="B1197" t="str">
            <v>6388-Пятерочка</v>
          </cell>
          <cell r="C1197" t="str">
            <v>6388</v>
          </cell>
          <cell r="D1197" t="str">
            <v>X500/13SZL730</v>
          </cell>
          <cell r="E1197" t="str">
            <v>E1008231</v>
          </cell>
          <cell r="F1197" t="str">
            <v>ТС Пятерочка</v>
          </cell>
          <cell r="G1197" t="str">
            <v>Северо-Запад</v>
          </cell>
          <cell r="H1197" t="str">
            <v>Северо-Запад 2</v>
          </cell>
          <cell r="I1197" t="str">
            <v>Кластер Северо-Запад 04 Новгород</v>
          </cell>
          <cell r="J1197" t="str">
            <v>Новгородская обл.</v>
          </cell>
          <cell r="K1197" t="str">
            <v>24.11.2015</v>
          </cell>
          <cell r="L1197" t="str">
            <v>173009</v>
          </cell>
          <cell r="M1197" t="str">
            <v>г.Великий Новгород</v>
          </cell>
          <cell r="N1197" t="str">
            <v>г.Великий Новгород, Псковская ул., 32</v>
          </cell>
          <cell r="O1197" t="str">
            <v>Аренда</v>
          </cell>
        </row>
        <row r="1198">
          <cell r="A1198" t="str">
            <v>L731</v>
          </cell>
          <cell r="B1198" t="str">
            <v>5103-Пятерочка</v>
          </cell>
          <cell r="C1198" t="str">
            <v>5103</v>
          </cell>
          <cell r="D1198" t="str">
            <v>X500/13SZL731</v>
          </cell>
          <cell r="E1198" t="str">
            <v>E1008229</v>
          </cell>
          <cell r="F1198" t="str">
            <v>ТС Пятерочка</v>
          </cell>
          <cell r="G1198" t="str">
            <v>Северо-Запад</v>
          </cell>
          <cell r="H1198" t="str">
            <v>Северо-Запад 2</v>
          </cell>
          <cell r="I1198" t="str">
            <v>Кластер Северо-Запад 06 Великие Луки</v>
          </cell>
          <cell r="J1198" t="str">
            <v>Псковская обл.</v>
          </cell>
          <cell r="K1198" t="str">
            <v>26.11.2015</v>
          </cell>
          <cell r="L1198" t="str">
            <v>182106</v>
          </cell>
          <cell r="M1198" t="str">
            <v>г.Великие Луки</v>
          </cell>
          <cell r="N1198" t="str">
            <v>г.Великие Луки, Новоселенинская ул., 36А п.102</v>
          </cell>
          <cell r="O1198" t="str">
            <v>Аренда</v>
          </cell>
        </row>
        <row r="1199">
          <cell r="A1199" t="str">
            <v>L739</v>
          </cell>
          <cell r="B1199" t="str">
            <v>6384-Пятерочка</v>
          </cell>
          <cell r="C1199" t="str">
            <v>6384</v>
          </cell>
          <cell r="D1199" t="str">
            <v>X500/13SZL739</v>
          </cell>
          <cell r="E1199" t="str">
            <v>E1008580</v>
          </cell>
          <cell r="F1199" t="str">
            <v>ТС Пятерочка</v>
          </cell>
          <cell r="G1199" t="str">
            <v>Северо-Запад</v>
          </cell>
          <cell r="H1199" t="str">
            <v>Северо-Запад 1</v>
          </cell>
          <cell r="I1199" t="str">
            <v>Кластер Северо-Запад 01 ЛО Волхов-Тихвин</v>
          </cell>
          <cell r="J1199" t="str">
            <v>Ленинградская обл.</v>
          </cell>
          <cell r="K1199" t="str">
            <v>10.12.2015</v>
          </cell>
          <cell r="L1199" t="str">
            <v>187110</v>
          </cell>
          <cell r="M1199" t="str">
            <v>г.Кириши</v>
          </cell>
          <cell r="N1199" t="str">
            <v>г.Кириши, Декабристов Бестужевых ул., 14А</v>
          </cell>
          <cell r="O1199" t="str">
            <v>Аренда</v>
          </cell>
        </row>
        <row r="1200">
          <cell r="A1200" t="str">
            <v>L740</v>
          </cell>
          <cell r="B1200" t="str">
            <v>6438-Пятерочка</v>
          </cell>
          <cell r="C1200" t="str">
            <v>6438</v>
          </cell>
          <cell r="D1200" t="str">
            <v>X500/13SZL740</v>
          </cell>
          <cell r="E1200" t="str">
            <v>E1010439</v>
          </cell>
          <cell r="F1200" t="str">
            <v>ТС Пятерочка</v>
          </cell>
          <cell r="G1200" t="str">
            <v>Северо-Запад</v>
          </cell>
          <cell r="H1200" t="str">
            <v>Северо-Запад 3</v>
          </cell>
          <cell r="I1200" t="str">
            <v>Кластер Северо-Запад 05 Тосно</v>
          </cell>
          <cell r="J1200" t="str">
            <v>г. Санкт-Петербург</v>
          </cell>
          <cell r="K1200" t="str">
            <v>25.11.2015</v>
          </cell>
          <cell r="L1200" t="str">
            <v>196247</v>
          </cell>
          <cell r="M1200" t="str">
            <v>г.Санкт-Петербург</v>
          </cell>
          <cell r="N1200" t="str">
            <v>г.Санкт-Петербург, Ленинский пр-кт, 147</v>
          </cell>
          <cell r="O1200" t="str">
            <v>Аренда</v>
          </cell>
        </row>
        <row r="1201">
          <cell r="A1201" t="str">
            <v>L741</v>
          </cell>
          <cell r="B1201" t="str">
            <v>6450-Пятерочка</v>
          </cell>
          <cell r="C1201" t="str">
            <v>6450</v>
          </cell>
          <cell r="D1201" t="str">
            <v>X500/13SZL741</v>
          </cell>
          <cell r="E1201" t="str">
            <v>E1010438</v>
          </cell>
          <cell r="F1201" t="str">
            <v>ТС Пятерочка</v>
          </cell>
          <cell r="G1201" t="str">
            <v>Северо-Запад</v>
          </cell>
          <cell r="H1201" t="str">
            <v>Северо-Запад 3</v>
          </cell>
          <cell r="I1201" t="str">
            <v>Кластер Северо-Запад 10 СПБ-ЛО-Петергоф</v>
          </cell>
          <cell r="J1201" t="str">
            <v>г. Санкт-Петербург</v>
          </cell>
          <cell r="K1201" t="str">
            <v>12.11.2015</v>
          </cell>
          <cell r="L1201" t="str">
            <v>198412</v>
          </cell>
          <cell r="M1201" t="str">
            <v>г.Санкт-Петербург, г.Ломоносов</v>
          </cell>
          <cell r="N1201" t="str">
            <v>г.Санкт-Петербург, г.Ломоносов, Владимирская ул., 27</v>
          </cell>
          <cell r="O1201" t="str">
            <v>Аренда</v>
          </cell>
        </row>
        <row r="1202">
          <cell r="A1202" t="str">
            <v>L762</v>
          </cell>
          <cell r="B1202" t="str">
            <v>6462-Пятерочка</v>
          </cell>
          <cell r="C1202" t="str">
            <v>6462</v>
          </cell>
          <cell r="D1202" t="str">
            <v>X500/13SZL762</v>
          </cell>
          <cell r="E1202" t="str">
            <v>E1009632</v>
          </cell>
          <cell r="F1202" t="str">
            <v>ТС Пятерочка</v>
          </cell>
          <cell r="G1202" t="str">
            <v>Северо-Запад</v>
          </cell>
          <cell r="H1202" t="str">
            <v>Северо-Запад 1</v>
          </cell>
          <cell r="I1202" t="str">
            <v>Кластер Северо-Запад 01 ЛО Волхов-Тихвин</v>
          </cell>
          <cell r="J1202" t="str">
            <v>Ленинградская обл.</v>
          </cell>
          <cell r="K1202" t="str">
            <v>05.12.2015</v>
          </cell>
          <cell r="L1202" t="str">
            <v>187602</v>
          </cell>
          <cell r="M1202" t="str">
            <v>г.Пикалево</v>
          </cell>
          <cell r="N1202" t="str">
            <v>г.Пикалево, Горняков ул., 14</v>
          </cell>
          <cell r="O1202" t="str">
            <v>Аренда</v>
          </cell>
        </row>
        <row r="1203">
          <cell r="A1203" t="str">
            <v>L782</v>
          </cell>
          <cell r="B1203" t="str">
            <v>6437-Пятерочка</v>
          </cell>
          <cell r="C1203" t="str">
            <v>6437</v>
          </cell>
          <cell r="D1203" t="str">
            <v>X500/13SZL782</v>
          </cell>
          <cell r="E1203" t="str">
            <v>E1008908</v>
          </cell>
          <cell r="F1203" t="str">
            <v>ТС Пятерочка</v>
          </cell>
          <cell r="G1203" t="str">
            <v>Северо-Запад</v>
          </cell>
          <cell r="H1203" t="str">
            <v>Северо-Запад 2</v>
          </cell>
          <cell r="I1203" t="str">
            <v>Кластер Северо-Запад 06 Великие Луки</v>
          </cell>
          <cell r="J1203" t="str">
            <v>Псковская обл.</v>
          </cell>
          <cell r="K1203" t="str">
            <v>01.12.2015</v>
          </cell>
          <cell r="L1203" t="str">
            <v>182107</v>
          </cell>
          <cell r="M1203" t="str">
            <v>г.Великие Луки</v>
          </cell>
          <cell r="N1203" t="str">
            <v>г.Великие Луки, Гагарина пр-кт, 87А</v>
          </cell>
          <cell r="O1203" t="str">
            <v>Аренда</v>
          </cell>
        </row>
        <row r="1204">
          <cell r="A1204" t="str">
            <v>L783</v>
          </cell>
          <cell r="B1204" t="str">
            <v>6484-Пятерочка</v>
          </cell>
          <cell r="C1204" t="str">
            <v>6484</v>
          </cell>
          <cell r="D1204" t="str">
            <v>X500/13SZL783</v>
          </cell>
          <cell r="E1204" t="str">
            <v>E1008851</v>
          </cell>
          <cell r="F1204" t="str">
            <v>ТС Пятерочка</v>
          </cell>
          <cell r="G1204" t="str">
            <v>Северо-Запад</v>
          </cell>
          <cell r="H1204" t="str">
            <v>Северо-Запад 2</v>
          </cell>
          <cell r="I1204" t="str">
            <v>Кластер Северо-Запад 08 Тверь-Восток</v>
          </cell>
          <cell r="J1204" t="str">
            <v>Тверская обл.</v>
          </cell>
          <cell r="K1204" t="str">
            <v>24.11.2015</v>
          </cell>
          <cell r="L1204" t="str">
            <v>170033</v>
          </cell>
          <cell r="M1204" t="str">
            <v>г.Тверь</v>
          </cell>
          <cell r="N1204" t="str">
            <v>г.Тверь, Склизкова ул., 36</v>
          </cell>
          <cell r="O1204" t="str">
            <v>Аренда</v>
          </cell>
        </row>
        <row r="1205">
          <cell r="A1205" t="str">
            <v>L795</v>
          </cell>
          <cell r="B1205" t="str">
            <v>6449-Пятерочка</v>
          </cell>
          <cell r="C1205" t="str">
            <v>6449</v>
          </cell>
          <cell r="D1205" t="str">
            <v>X500/13SZL795</v>
          </cell>
          <cell r="E1205" t="str">
            <v>E1007909</v>
          </cell>
          <cell r="F1205" t="str">
            <v>ТС Пятерочка</v>
          </cell>
          <cell r="G1205" t="str">
            <v>Северо-Запад</v>
          </cell>
          <cell r="H1205" t="str">
            <v>Северо-Запад 2</v>
          </cell>
          <cell r="I1205" t="str">
            <v>Кластер Северо-Запад 06 Великие Луки</v>
          </cell>
          <cell r="J1205" t="str">
            <v>Новгородская обл.</v>
          </cell>
          <cell r="K1205" t="str">
            <v>24.11.2015</v>
          </cell>
          <cell r="L1205" t="str">
            <v>175310</v>
          </cell>
          <cell r="M1205" t="str">
            <v>рп.Демянск</v>
          </cell>
          <cell r="N1205" t="str">
            <v>рп.Демянск, Володарского ул., 4</v>
          </cell>
          <cell r="O1205" t="str">
            <v>Аренда</v>
          </cell>
        </row>
        <row r="1206">
          <cell r="A1206" t="str">
            <v>L797</v>
          </cell>
          <cell r="B1206" t="str">
            <v>6491-Пятерочка</v>
          </cell>
          <cell r="C1206" t="str">
            <v>6491</v>
          </cell>
          <cell r="D1206" t="str">
            <v>X500/13SZL797</v>
          </cell>
          <cell r="E1206" t="str">
            <v>E1008854</v>
          </cell>
          <cell r="F1206" t="str">
            <v>ТС Пятерочка</v>
          </cell>
          <cell r="G1206" t="str">
            <v>Северо-Запад</v>
          </cell>
          <cell r="H1206" t="str">
            <v>Северо-Запад 2</v>
          </cell>
          <cell r="I1206" t="str">
            <v>Кластер Северо-Запад 09 Тверь-Запад</v>
          </cell>
          <cell r="J1206" t="str">
            <v>Тверская обл.</v>
          </cell>
          <cell r="K1206" t="str">
            <v>26.11.2015</v>
          </cell>
          <cell r="L1206" t="str">
            <v>172527</v>
          </cell>
          <cell r="M1206" t="str">
            <v>г.Нелидово</v>
          </cell>
          <cell r="N1206" t="str">
            <v>г.Нелидово, Советская ул., 22</v>
          </cell>
          <cell r="O1206" t="str">
            <v>Аренда</v>
          </cell>
        </row>
        <row r="1207">
          <cell r="A1207" t="str">
            <v>L814</v>
          </cell>
          <cell r="B1207" t="str">
            <v>6485-Пятерочка</v>
          </cell>
          <cell r="C1207" t="str">
            <v>6485</v>
          </cell>
          <cell r="D1207" t="str">
            <v>X500/13SZL814</v>
          </cell>
          <cell r="E1207" t="str">
            <v>E1010460</v>
          </cell>
          <cell r="F1207" t="str">
            <v>ТС Пятерочка</v>
          </cell>
          <cell r="G1207" t="str">
            <v>Северо-Запад</v>
          </cell>
          <cell r="H1207" t="str">
            <v>Северо-Запад 3</v>
          </cell>
          <cell r="I1207" t="str">
            <v>Кластер Северо-Запад 13 СПБ Юго-Запад</v>
          </cell>
          <cell r="J1207" t="str">
            <v>г. Санкт-Петербург</v>
          </cell>
          <cell r="K1207" t="str">
            <v>08.12.2015</v>
          </cell>
          <cell r="L1207" t="str">
            <v>192212</v>
          </cell>
          <cell r="M1207" t="str">
            <v>г.Санкт-Петербург</v>
          </cell>
          <cell r="N1207" t="str">
            <v>г.Санкт-Петербург, Белградская ул., 26 к.9</v>
          </cell>
          <cell r="O1207" t="str">
            <v>Аренда</v>
          </cell>
        </row>
        <row r="1208">
          <cell r="A1208" t="str">
            <v>L817</v>
          </cell>
          <cell r="B1208" t="str">
            <v>6466-Пятерочка</v>
          </cell>
          <cell r="C1208" t="str">
            <v>6466</v>
          </cell>
          <cell r="D1208" t="str">
            <v>X500/13SZL817</v>
          </cell>
          <cell r="E1208" t="str">
            <v>E1010458</v>
          </cell>
          <cell r="F1208" t="str">
            <v>ТС Пятерочка</v>
          </cell>
          <cell r="G1208" t="str">
            <v>Северо-Запад</v>
          </cell>
          <cell r="H1208" t="str">
            <v>Северо-Запад 3</v>
          </cell>
          <cell r="I1208" t="str">
            <v>Кластер Северо-Запад 05 Тосно</v>
          </cell>
          <cell r="J1208" t="str">
            <v>г. Санкт-Петербург</v>
          </cell>
          <cell r="K1208" t="str">
            <v>20.01.2016</v>
          </cell>
          <cell r="L1208" t="str">
            <v>196128</v>
          </cell>
          <cell r="M1208" t="str">
            <v>г.Санкт-Петербург</v>
          </cell>
          <cell r="N1208" t="str">
            <v>г.Санкт-Петербург, Кузнецовская ул., 10 лит.А,п.9Н</v>
          </cell>
          <cell r="O1208" t="str">
            <v>Аренда</v>
          </cell>
        </row>
        <row r="1209">
          <cell r="A1209" t="str">
            <v>L819</v>
          </cell>
          <cell r="B1209" t="str">
            <v>6412-Пятерочка</v>
          </cell>
          <cell r="C1209" t="str">
            <v>6412</v>
          </cell>
          <cell r="D1209" t="str">
            <v>X500/13SZL819</v>
          </cell>
          <cell r="E1209" t="str">
            <v>E1008928</v>
          </cell>
          <cell r="F1209" t="str">
            <v>ТС Пятерочка</v>
          </cell>
          <cell r="G1209" t="str">
            <v>Северо-Запад</v>
          </cell>
          <cell r="H1209" t="str">
            <v>Северо-Запад 3</v>
          </cell>
          <cell r="I1209" t="str">
            <v>Кластер Северо-Запад 19 СПБ-Охта</v>
          </cell>
          <cell r="J1209" t="str">
            <v>г. Санкт-Петербург</v>
          </cell>
          <cell r="K1209" t="str">
            <v>03.12.2015</v>
          </cell>
          <cell r="L1209" t="str">
            <v>195299</v>
          </cell>
          <cell r="M1209" t="str">
            <v>г.Санкт-Петербург</v>
          </cell>
          <cell r="N1209" t="str">
            <v>г.Санкт-Петербург, Маршака пр-кт, 2 к1,лА,п11Н</v>
          </cell>
          <cell r="O1209" t="str">
            <v>Аренда</v>
          </cell>
        </row>
        <row r="1210">
          <cell r="A1210" t="str">
            <v>L821</v>
          </cell>
          <cell r="B1210" t="str">
            <v>5252-Пятерочка</v>
          </cell>
          <cell r="C1210" t="str">
            <v>5252</v>
          </cell>
          <cell r="D1210" t="str">
            <v>X500/13SZL821</v>
          </cell>
          <cell r="E1210" t="str">
            <v>E1007910</v>
          </cell>
          <cell r="F1210" t="str">
            <v>ТС Пятерочка</v>
          </cell>
          <cell r="G1210" t="str">
            <v>Северо-Запад</v>
          </cell>
          <cell r="H1210" t="str">
            <v>Северо-Запад 2</v>
          </cell>
          <cell r="I1210" t="str">
            <v>Кластер Северо-Запад 04 Новгород</v>
          </cell>
          <cell r="J1210" t="str">
            <v>Новгородская обл.</v>
          </cell>
          <cell r="K1210" t="str">
            <v>01.12.2015</v>
          </cell>
          <cell r="L1210" t="str">
            <v>174510</v>
          </cell>
          <cell r="M1210" t="str">
            <v>г.Пестово</v>
          </cell>
          <cell r="N1210" t="str">
            <v>г.Пестово, Устюженское ш., 1А</v>
          </cell>
          <cell r="O1210" t="str">
            <v>Аренда</v>
          </cell>
        </row>
        <row r="1211">
          <cell r="A1211" t="str">
            <v>L851</v>
          </cell>
          <cell r="B1211" t="str">
            <v>6161-Пятерочка</v>
          </cell>
          <cell r="C1211" t="str">
            <v>6161</v>
          </cell>
          <cell r="D1211" t="str">
            <v>X500/13SZL851</v>
          </cell>
          <cell r="E1211" t="str">
            <v>E1007346</v>
          </cell>
          <cell r="F1211" t="str">
            <v>ТС Пятерочка</v>
          </cell>
          <cell r="G1211" t="str">
            <v>Северо-Запад</v>
          </cell>
          <cell r="H1211" t="str">
            <v>Северо-Запад 1</v>
          </cell>
          <cell r="I1211" t="str">
            <v>Кластер Северо-Запад 21 Апатиты</v>
          </cell>
          <cell r="J1211" t="str">
            <v>Мурманская обл.</v>
          </cell>
          <cell r="K1211" t="str">
            <v>18.11.2015</v>
          </cell>
          <cell r="L1211" t="str">
            <v>184230</v>
          </cell>
          <cell r="M1211" t="str">
            <v>г.Полярные Зори</v>
          </cell>
          <cell r="N1211" t="str">
            <v>г.Полярные Зори, Энергетиков ул., 20</v>
          </cell>
          <cell r="O1211" t="str">
            <v>Аренда</v>
          </cell>
        </row>
        <row r="1212">
          <cell r="A1212" t="str">
            <v>L852</v>
          </cell>
          <cell r="B1212" t="str">
            <v>6521-Пятерочка</v>
          </cell>
          <cell r="C1212" t="str">
            <v>6521</v>
          </cell>
          <cell r="D1212" t="str">
            <v>X500/13SZL852</v>
          </cell>
          <cell r="E1212" t="str">
            <v>E1008902</v>
          </cell>
          <cell r="F1212" t="str">
            <v>ТС Пятерочка</v>
          </cell>
          <cell r="G1212" t="str">
            <v>Северо-Запад</v>
          </cell>
          <cell r="H1212" t="str">
            <v>Северо-Запад 1</v>
          </cell>
          <cell r="I1212" t="str">
            <v>Кластер Северо-Запад 21 Апатиты</v>
          </cell>
          <cell r="J1212" t="str">
            <v>Мурманская обл.</v>
          </cell>
          <cell r="K1212" t="str">
            <v>26.11.2015</v>
          </cell>
          <cell r="L1212" t="str">
            <v>184209</v>
          </cell>
          <cell r="M1212" t="str">
            <v>г.Апатиты</v>
          </cell>
          <cell r="N1212" t="str">
            <v>г.Апатиты, Козлова ул., 9А</v>
          </cell>
          <cell r="O1212" t="str">
            <v>Аренда</v>
          </cell>
        </row>
        <row r="1213">
          <cell r="A1213" t="str">
            <v>L869</v>
          </cell>
          <cell r="B1213" t="str">
            <v>6356-Пятерочка</v>
          </cell>
          <cell r="C1213" t="str">
            <v>6356</v>
          </cell>
          <cell r="D1213" t="str">
            <v>X500/13SZL869</v>
          </cell>
          <cell r="E1213" t="str">
            <v>E1008927</v>
          </cell>
          <cell r="F1213" t="str">
            <v>ТС Пятерочка</v>
          </cell>
          <cell r="G1213" t="str">
            <v>Северо-Запад</v>
          </cell>
          <cell r="H1213" t="str">
            <v>Северо-Запад 3</v>
          </cell>
          <cell r="I1213" t="str">
            <v>Кластер Северо-Запад 05 Тосно</v>
          </cell>
          <cell r="J1213" t="str">
            <v>Ленинградская обл.</v>
          </cell>
          <cell r="K1213" t="str">
            <v>12.02.2016</v>
          </cell>
          <cell r="L1213" t="str">
            <v>187022</v>
          </cell>
          <cell r="M1213" t="str">
            <v>гп.Форносово</v>
          </cell>
          <cell r="N1213" t="str">
            <v>гп.Форносово, Павловское ш., 26</v>
          </cell>
          <cell r="O1213" t="str">
            <v>Аренда</v>
          </cell>
        </row>
        <row r="1214">
          <cell r="A1214" t="str">
            <v>L877</v>
          </cell>
          <cell r="B1214" t="str">
            <v>6542-Пятерочка</v>
          </cell>
          <cell r="C1214" t="str">
            <v>6542</v>
          </cell>
          <cell r="D1214" t="str">
            <v>X500/13SZL877</v>
          </cell>
          <cell r="E1214" t="str">
            <v>E1007353</v>
          </cell>
          <cell r="F1214" t="str">
            <v>ТС Пятерочка</v>
          </cell>
          <cell r="G1214" t="str">
            <v>Северо-Запад</v>
          </cell>
          <cell r="H1214" t="str">
            <v>Северо-Запад 1</v>
          </cell>
          <cell r="I1214" t="str">
            <v>Кластер Северо-Запад 21 Апатиты</v>
          </cell>
          <cell r="J1214" t="str">
            <v>Мурманская обл.</v>
          </cell>
          <cell r="K1214" t="str">
            <v>04.12.2015</v>
          </cell>
          <cell r="L1214" t="str">
            <v>184536</v>
          </cell>
          <cell r="M1214" t="str">
            <v>г.Оленегорск</v>
          </cell>
          <cell r="N1214" t="str">
            <v>г.Оленегорск, Парковая ул., 9</v>
          </cell>
          <cell r="O1214" t="str">
            <v>Аренда</v>
          </cell>
        </row>
        <row r="1215">
          <cell r="A1215" t="str">
            <v>L878</v>
          </cell>
          <cell r="B1215" t="str">
            <v>5754-Пятерочка</v>
          </cell>
          <cell r="C1215" t="str">
            <v>5754</v>
          </cell>
          <cell r="D1215" t="str">
            <v>X500/13SZL878</v>
          </cell>
          <cell r="E1215" t="str">
            <v>E1007901</v>
          </cell>
          <cell r="F1215" t="str">
            <v>ТС Пятерочка</v>
          </cell>
          <cell r="G1215" t="str">
            <v>Северо-Запад</v>
          </cell>
          <cell r="H1215" t="str">
            <v>Северо-Запад 2</v>
          </cell>
          <cell r="I1215" t="str">
            <v>Кластер Северо-Запад 02 ЛО-Гатчина</v>
          </cell>
          <cell r="J1215" t="str">
            <v>Ленинградская обл.</v>
          </cell>
          <cell r="K1215" t="str">
            <v>10.04.2016</v>
          </cell>
          <cell r="L1215" t="str">
            <v>188422</v>
          </cell>
          <cell r="M1215" t="str">
            <v>п.Сельцо</v>
          </cell>
          <cell r="N1215" t="str">
            <v>п.Сельцо83</v>
          </cell>
          <cell r="O1215" t="str">
            <v>Аренда</v>
          </cell>
        </row>
        <row r="1216">
          <cell r="A1216" t="str">
            <v>L883</v>
          </cell>
          <cell r="B1216" t="str">
            <v>6545-Пятерочка</v>
          </cell>
          <cell r="C1216" t="str">
            <v>6545</v>
          </cell>
          <cell r="D1216" t="str">
            <v>X500/13SZL883</v>
          </cell>
          <cell r="E1216" t="str">
            <v>E1010534</v>
          </cell>
          <cell r="F1216" t="str">
            <v>ТС Пятерочка</v>
          </cell>
          <cell r="G1216" t="str">
            <v>Северо-Запад</v>
          </cell>
          <cell r="H1216" t="str">
            <v>Северо-Запад 3</v>
          </cell>
          <cell r="I1216" t="str">
            <v>Кластер Северо-Запад 05 Тосно</v>
          </cell>
          <cell r="J1216" t="str">
            <v>г. Санкт-Петербург</v>
          </cell>
          <cell r="K1216" t="str">
            <v>11.12.2015</v>
          </cell>
          <cell r="L1216" t="str">
            <v>196634</v>
          </cell>
          <cell r="M1216" t="str">
            <v>г.Санкт-Петербург, п.Шушары</v>
          </cell>
          <cell r="N1216" t="str">
            <v>г.Санкт-Петербург, п.Шушары, Центральная ул., 15</v>
          </cell>
          <cell r="O1216" t="str">
            <v>Аренда</v>
          </cell>
        </row>
        <row r="1217">
          <cell r="A1217" t="str">
            <v>L889</v>
          </cell>
          <cell r="B1217" t="str">
            <v>6564-Пятерочка</v>
          </cell>
          <cell r="C1217" t="str">
            <v>6564</v>
          </cell>
          <cell r="D1217" t="str">
            <v>X500/13SZL889</v>
          </cell>
          <cell r="E1217" t="str">
            <v>E1007904</v>
          </cell>
          <cell r="F1217" t="str">
            <v>ТС Пятерочка</v>
          </cell>
          <cell r="G1217" t="str">
            <v>Северо-Запад</v>
          </cell>
          <cell r="H1217" t="str">
            <v>Северо-Запад 2</v>
          </cell>
          <cell r="I1217" t="str">
            <v>Кластер Северо-Запад 03 Псков</v>
          </cell>
          <cell r="J1217" t="str">
            <v>Псковская обл.</v>
          </cell>
          <cell r="K1217" t="str">
            <v>09.12.2015</v>
          </cell>
          <cell r="L1217" t="str">
            <v>180014</v>
          </cell>
          <cell r="M1217" t="str">
            <v>г.Псков</v>
          </cell>
          <cell r="N1217" t="str">
            <v>г.Псков, Николая Васильева ул., 69 п.1001</v>
          </cell>
          <cell r="O1217" t="str">
            <v>Аренда</v>
          </cell>
        </row>
        <row r="1218">
          <cell r="A1218" t="str">
            <v>L890</v>
          </cell>
          <cell r="B1218" t="str">
            <v>6565-Пятерочка</v>
          </cell>
          <cell r="C1218" t="str">
            <v>6565</v>
          </cell>
          <cell r="D1218" t="str">
            <v>X500/13SZL890</v>
          </cell>
          <cell r="E1218" t="str">
            <v>E1007903</v>
          </cell>
          <cell r="F1218" t="str">
            <v>ТС Пятерочка</v>
          </cell>
          <cell r="G1218" t="str">
            <v>Северо-Запад</v>
          </cell>
          <cell r="H1218" t="str">
            <v>Северо-Запад 2</v>
          </cell>
          <cell r="I1218" t="str">
            <v>Кластер Северо-Запад 03 Псков</v>
          </cell>
          <cell r="J1218" t="str">
            <v>Псковская обл.</v>
          </cell>
          <cell r="K1218" t="str">
            <v>20.01.2016</v>
          </cell>
          <cell r="L1218" t="str">
            <v>180021</v>
          </cell>
          <cell r="M1218" t="str">
            <v>г.Псков</v>
          </cell>
          <cell r="N1218" t="str">
            <v>г.Псков, Индустриальная ул., 4 п.1002</v>
          </cell>
          <cell r="O1218" t="str">
            <v>Аренда</v>
          </cell>
        </row>
        <row r="1219">
          <cell r="A1219" t="str">
            <v>L891</v>
          </cell>
          <cell r="B1219" t="str">
            <v>6566-Пятерочка</v>
          </cell>
          <cell r="C1219" t="str">
            <v>6566</v>
          </cell>
          <cell r="D1219" t="str">
            <v>X500/13SZL891</v>
          </cell>
          <cell r="E1219" t="str">
            <v>E1007905</v>
          </cell>
          <cell r="F1219" t="str">
            <v>ТС Пятерочка</v>
          </cell>
          <cell r="G1219" t="str">
            <v>Северо-Запад</v>
          </cell>
          <cell r="H1219" t="str">
            <v>Северо-Запад 2</v>
          </cell>
          <cell r="I1219" t="str">
            <v>Кластер Северо-Запад 03 Псков</v>
          </cell>
          <cell r="J1219" t="str">
            <v>Псковская обл.</v>
          </cell>
          <cell r="K1219" t="str">
            <v>10.12.2015</v>
          </cell>
          <cell r="L1219" t="str">
            <v>180020</v>
          </cell>
          <cell r="M1219" t="str">
            <v>г.Псков</v>
          </cell>
          <cell r="N1219" t="str">
            <v>г.Псков, Леона Поземского ул., 116 п.1002</v>
          </cell>
          <cell r="O1219" t="str">
            <v>Аренда</v>
          </cell>
        </row>
        <row r="1220">
          <cell r="A1220" t="str">
            <v>L910</v>
          </cell>
          <cell r="B1220" t="str">
            <v>6399-Пятерочка</v>
          </cell>
          <cell r="C1220" t="str">
            <v>6399</v>
          </cell>
          <cell r="D1220" t="str">
            <v>X500/13SZL910</v>
          </cell>
          <cell r="E1220" t="str">
            <v>E1007911</v>
          </cell>
          <cell r="F1220" t="str">
            <v>ТС Пятерочка</v>
          </cell>
          <cell r="G1220" t="str">
            <v>Северо-Запад</v>
          </cell>
          <cell r="H1220" t="str">
            <v>Северо-Запад 2</v>
          </cell>
          <cell r="I1220" t="str">
            <v>Кластер Северо-Запад 06 Великие Луки</v>
          </cell>
          <cell r="J1220" t="str">
            <v>Новгородская обл.</v>
          </cell>
          <cell r="K1220" t="str">
            <v>15.12.2015</v>
          </cell>
          <cell r="L1220" t="str">
            <v>175202</v>
          </cell>
          <cell r="M1220" t="str">
            <v>г.Старая Русса</v>
          </cell>
          <cell r="N1220" t="str">
            <v>г.Старая Русса, Минеральная ул., 24</v>
          </cell>
          <cell r="O1220" t="str">
            <v>Аренда</v>
          </cell>
        </row>
        <row r="1221">
          <cell r="A1221" t="str">
            <v>L911</v>
          </cell>
          <cell r="B1221" t="str">
            <v>6502-Пятерочка</v>
          </cell>
          <cell r="C1221" t="str">
            <v>6502</v>
          </cell>
          <cell r="D1221" t="str">
            <v>X500/13SZL911</v>
          </cell>
          <cell r="E1221" t="str">
            <v>E1007906</v>
          </cell>
          <cell r="F1221" t="str">
            <v>ТС Пятерочка</v>
          </cell>
          <cell r="G1221" t="str">
            <v>Северо-Запад</v>
          </cell>
          <cell r="H1221" t="str">
            <v>Северо-Запад 2</v>
          </cell>
          <cell r="I1221" t="str">
            <v>Кластер Северо-Запад 06 Великие Луки</v>
          </cell>
          <cell r="J1221" t="str">
            <v>Псковская обл.</v>
          </cell>
          <cell r="K1221" t="str">
            <v>21.07.2016</v>
          </cell>
          <cell r="L1221" t="str">
            <v>182500</v>
          </cell>
          <cell r="M1221" t="str">
            <v>г.Невель</v>
          </cell>
          <cell r="N1221" t="str">
            <v>г.Невель, Коммуны пл., 18</v>
          </cell>
          <cell r="O1221" t="str">
            <v>Аренда</v>
          </cell>
        </row>
        <row r="1222">
          <cell r="A1222" t="str">
            <v>L912</v>
          </cell>
          <cell r="B1222" t="str">
            <v>6452-Пятерочка</v>
          </cell>
          <cell r="C1222" t="str">
            <v>6452</v>
          </cell>
          <cell r="D1222" t="str">
            <v>X500/13SZL912</v>
          </cell>
          <cell r="E1222" t="str">
            <v>E1010550</v>
          </cell>
          <cell r="F1222" t="str">
            <v>ТС Пятерочка</v>
          </cell>
          <cell r="G1222" t="str">
            <v>Северо-Запад</v>
          </cell>
          <cell r="H1222" t="str">
            <v>Северо-Запад 3</v>
          </cell>
          <cell r="I1222" t="str">
            <v>Кластер Северо-Запад 10 СПБ-ЛО-Петергоф</v>
          </cell>
          <cell r="J1222" t="str">
            <v>Ленинградская обл.</v>
          </cell>
          <cell r="K1222" t="str">
            <v>11.12.2015</v>
          </cell>
          <cell r="L1222" t="str">
            <v>188480</v>
          </cell>
          <cell r="M1222" t="str">
            <v>г.Кингисепп</v>
          </cell>
          <cell r="N1222" t="str">
            <v>г.Кингисепп, Крикковское ш., 8</v>
          </cell>
          <cell r="O1222" t="str">
            <v>Аренда</v>
          </cell>
        </row>
        <row r="1223">
          <cell r="A1223" t="str">
            <v>L920</v>
          </cell>
          <cell r="B1223" t="str">
            <v>6551-Пятерочка</v>
          </cell>
          <cell r="C1223" t="str">
            <v>6551</v>
          </cell>
          <cell r="D1223" t="str">
            <v>X500/13SZL920</v>
          </cell>
          <cell r="E1223" t="str">
            <v>E1010553</v>
          </cell>
          <cell r="F1223" t="str">
            <v>ТС Пятерочка</v>
          </cell>
          <cell r="G1223" t="str">
            <v>Северо-Запад</v>
          </cell>
          <cell r="H1223" t="str">
            <v>Северо-Запад 3</v>
          </cell>
          <cell r="I1223" t="str">
            <v>Кластер Северо-Запад 19 СПБ-Охта</v>
          </cell>
          <cell r="J1223" t="str">
            <v>г. Санкт-Петербург</v>
          </cell>
          <cell r="K1223" t="str">
            <v>10.12.2015</v>
          </cell>
          <cell r="L1223" t="str">
            <v>191119</v>
          </cell>
          <cell r="M1223" t="str">
            <v>г.Санкт-Петербург</v>
          </cell>
          <cell r="N1223" t="str">
            <v>г.Санкт-Петербург, Черняховского ул., 16/5 лит.А</v>
          </cell>
          <cell r="O1223" t="str">
            <v>Аренда</v>
          </cell>
        </row>
        <row r="1224">
          <cell r="A1224" t="str">
            <v>L940</v>
          </cell>
          <cell r="B1224" t="str">
            <v>6586-Пятерочка</v>
          </cell>
          <cell r="C1224" t="str">
            <v>6586</v>
          </cell>
          <cell r="D1224" t="str">
            <v>X500/13SZL940</v>
          </cell>
          <cell r="E1224" t="str">
            <v>E1010561</v>
          </cell>
          <cell r="F1224" t="str">
            <v>ТС Пятерочка</v>
          </cell>
          <cell r="G1224" t="str">
            <v>Северо-Запад</v>
          </cell>
          <cell r="H1224" t="str">
            <v>Северо-Запад 1</v>
          </cell>
          <cell r="I1224" t="str">
            <v>Кластер Северо-Запад 21 Апатиты</v>
          </cell>
          <cell r="J1224" t="str">
            <v>Мурманская обл.</v>
          </cell>
          <cell r="K1224" t="str">
            <v>15.12.2015</v>
          </cell>
          <cell r="L1224" t="str">
            <v>184530</v>
          </cell>
          <cell r="M1224" t="str">
            <v>г.Оленегорск</v>
          </cell>
          <cell r="N1224" t="str">
            <v>г.Оленегорск, Строительная ул., 41</v>
          </cell>
          <cell r="O1224" t="str">
            <v>Аренда</v>
          </cell>
        </row>
        <row r="1225">
          <cell r="A1225" t="str">
            <v>L994</v>
          </cell>
          <cell r="B1225" t="str">
            <v>6543-Пятерочка</v>
          </cell>
          <cell r="C1225" t="str">
            <v>6543</v>
          </cell>
          <cell r="D1225" t="str">
            <v>X500/13SZL994</v>
          </cell>
          <cell r="E1225" t="str">
            <v>E1004742</v>
          </cell>
          <cell r="F1225" t="str">
            <v>ТС Пятерочка</v>
          </cell>
          <cell r="G1225" t="str">
            <v>Северо-Запад</v>
          </cell>
          <cell r="H1225" t="str">
            <v>Северо-Запад 2</v>
          </cell>
          <cell r="I1225" t="str">
            <v>Кластер Северо-Запад 08 Тверь-Восток</v>
          </cell>
          <cell r="J1225" t="str">
            <v>Тверская обл.</v>
          </cell>
          <cell r="K1225" t="str">
            <v>15.12.2015</v>
          </cell>
          <cell r="L1225" t="str">
            <v>171252</v>
          </cell>
          <cell r="M1225" t="str">
            <v>г.Конаково</v>
          </cell>
          <cell r="N1225" t="str">
            <v>г.Конаково, Привокзальная пл., 1А/1Б</v>
          </cell>
          <cell r="O1225" t="str">
            <v>Аренда</v>
          </cell>
        </row>
        <row r="1226">
          <cell r="A1226" t="str">
            <v>L995</v>
          </cell>
          <cell r="B1226" t="str">
            <v>6514-Пятерочка</v>
          </cell>
          <cell r="C1226" t="str">
            <v>6514</v>
          </cell>
          <cell r="D1226" t="str">
            <v>X500/13SZL995</v>
          </cell>
          <cell r="E1226" t="str">
            <v>E1004544</v>
          </cell>
          <cell r="F1226" t="str">
            <v>ТС Пятерочка</v>
          </cell>
          <cell r="G1226" t="str">
            <v>Северо-Запад</v>
          </cell>
          <cell r="H1226" t="str">
            <v>Северо-Запад 2</v>
          </cell>
          <cell r="I1226" t="str">
            <v>Кластер Северо-Запад 09 Тверь-Запад</v>
          </cell>
          <cell r="J1226" t="str">
            <v>Тверская обл.</v>
          </cell>
          <cell r="K1226" t="str">
            <v>26.01.2016</v>
          </cell>
          <cell r="L1226" t="str">
            <v>172382</v>
          </cell>
          <cell r="M1226" t="str">
            <v>г.Ржев</v>
          </cell>
          <cell r="N1226" t="str">
            <v>г.Ржев, Центральная ул., 20</v>
          </cell>
          <cell r="O1226" t="str">
            <v>Аренда</v>
          </cell>
        </row>
        <row r="1227">
          <cell r="A1227" t="str">
            <v>L997</v>
          </cell>
          <cell r="B1227" t="str">
            <v>6607-Пятерочка</v>
          </cell>
          <cell r="C1227" t="str">
            <v>6607</v>
          </cell>
          <cell r="D1227" t="str">
            <v>X500/13SZL997</v>
          </cell>
          <cell r="E1227" t="str">
            <v>E1010567</v>
          </cell>
          <cell r="F1227" t="str">
            <v>ТС Пятерочка</v>
          </cell>
          <cell r="G1227" t="str">
            <v>Северо-Запад</v>
          </cell>
          <cell r="H1227" t="str">
            <v>Северо-Запад 3</v>
          </cell>
          <cell r="I1227" t="str">
            <v>Кластер Северо-Запад 14 СПБ-Центр</v>
          </cell>
          <cell r="J1227" t="str">
            <v>г. Санкт-Петербург</v>
          </cell>
          <cell r="K1227" t="str">
            <v>11.12.2015</v>
          </cell>
          <cell r="L1227" t="str">
            <v>199226</v>
          </cell>
          <cell r="M1227" t="str">
            <v>г.Санкт-Петербург</v>
          </cell>
          <cell r="N1227" t="str">
            <v>г.Санкт-Петербург, Кораблестроителей ул., 36/1 л.А,п.33Н</v>
          </cell>
          <cell r="O1227" t="str">
            <v>Аренда</v>
          </cell>
        </row>
        <row r="1228">
          <cell r="A1228" t="str">
            <v>O062</v>
          </cell>
          <cell r="B1228" t="str">
            <v>15080-Пятерочка</v>
          </cell>
          <cell r="C1228" t="str">
            <v>15080</v>
          </cell>
          <cell r="D1228" t="str">
            <v>X500/13SZO062</v>
          </cell>
          <cell r="E1228" t="str">
            <v>E1026219</v>
          </cell>
          <cell r="F1228" t="str">
            <v>ТС Пятерочка</v>
          </cell>
          <cell r="G1228" t="str">
            <v>Северо-Запад</v>
          </cell>
          <cell r="H1228" t="str">
            <v>Северо-Запад 1</v>
          </cell>
          <cell r="I1228" t="str">
            <v>Кластер Северо-Запад 15 Мурманск</v>
          </cell>
          <cell r="J1228" t="str">
            <v>Мурманская обл.</v>
          </cell>
          <cell r="K1228" t="str">
            <v>18.08.2018</v>
          </cell>
          <cell r="L1228" t="str">
            <v>183034</v>
          </cell>
          <cell r="M1228" t="str">
            <v>г.Мурманск</v>
          </cell>
          <cell r="N1228" t="str">
            <v>г.Мурманск, Героев-Североморцев пр-кт, 49</v>
          </cell>
          <cell r="O1228" t="str">
            <v>Аренда</v>
          </cell>
        </row>
        <row r="1229">
          <cell r="A1229" t="str">
            <v>O075</v>
          </cell>
          <cell r="B1229" t="str">
            <v>15051-Пятерочка</v>
          </cell>
          <cell r="C1229" t="str">
            <v>15051</v>
          </cell>
          <cell r="D1229" t="str">
            <v>X500/13SZO075</v>
          </cell>
          <cell r="E1229" t="str">
            <v>E1026229</v>
          </cell>
          <cell r="F1229" t="str">
            <v>ТС Пятерочка</v>
          </cell>
          <cell r="G1229" t="str">
            <v>Северо-Запад</v>
          </cell>
          <cell r="H1229" t="str">
            <v>Северо-Запад 2</v>
          </cell>
          <cell r="I1229" t="str">
            <v>Кластер Северо-Запад 04 Новгород</v>
          </cell>
          <cell r="J1229" t="str">
            <v>Новгородская обл.</v>
          </cell>
          <cell r="K1229" t="str">
            <v>18.07.2018</v>
          </cell>
          <cell r="L1229" t="str">
            <v>174406</v>
          </cell>
          <cell r="M1229" t="str">
            <v>г.Боровичи</v>
          </cell>
          <cell r="N1229" t="str">
            <v>г.Боровичи, Красноармейская ул, 8</v>
          </cell>
          <cell r="O1229" t="str">
            <v>Аренда</v>
          </cell>
        </row>
        <row r="1230">
          <cell r="A1230" t="str">
            <v>O076</v>
          </cell>
          <cell r="B1230" t="str">
            <v>10885-Пятерочка</v>
          </cell>
          <cell r="C1230" t="str">
            <v>10885</v>
          </cell>
          <cell r="D1230" t="str">
            <v>X500/13SZO076</v>
          </cell>
          <cell r="E1230" t="str">
            <v>E1026147</v>
          </cell>
          <cell r="F1230" t="str">
            <v>ТС Пятерочка</v>
          </cell>
          <cell r="G1230" t="str">
            <v>Северо-Запад</v>
          </cell>
          <cell r="H1230" t="str">
            <v>Северо-Запад 1</v>
          </cell>
          <cell r="I1230" t="str">
            <v>Кластер Северо-Запад 15 Мурманск</v>
          </cell>
          <cell r="J1230" t="str">
            <v>Мурманская обл.</v>
          </cell>
          <cell r="K1230" t="str">
            <v>11.07.2018</v>
          </cell>
          <cell r="L1230" t="str">
            <v>184606</v>
          </cell>
          <cell r="M1230" t="str">
            <v>г.Североморск</v>
          </cell>
          <cell r="N1230" t="str">
            <v>г.Североморск, Кирова ул, 1 А</v>
          </cell>
          <cell r="O1230" t="str">
            <v>Аренда</v>
          </cell>
        </row>
        <row r="1231">
          <cell r="A1231" t="str">
            <v>O085</v>
          </cell>
          <cell r="B1231" t="str">
            <v>13383-Пятерочка</v>
          </cell>
          <cell r="C1231" t="str">
            <v>13383</v>
          </cell>
          <cell r="D1231" t="str">
            <v>X500/13SZO085</v>
          </cell>
          <cell r="E1231" t="str">
            <v>E1023796</v>
          </cell>
          <cell r="F1231" t="str">
            <v>ТС Пятерочка</v>
          </cell>
          <cell r="G1231" t="str">
            <v>Северо-Запад</v>
          </cell>
          <cell r="H1231" t="str">
            <v>Северо-Запад 1</v>
          </cell>
          <cell r="I1231" t="str">
            <v>Кластер Северо-Запад 15 Мурманск</v>
          </cell>
          <cell r="J1231" t="str">
            <v>Мурманская обл.</v>
          </cell>
          <cell r="K1231" t="str">
            <v>17.07.2018</v>
          </cell>
          <cell r="L1231" t="str">
            <v>184430</v>
          </cell>
          <cell r="M1231" t="str">
            <v>г.Заполярный</v>
          </cell>
          <cell r="N1231" t="str">
            <v>г.Заполярный, Ленина ул, 2</v>
          </cell>
          <cell r="O1231" t="str">
            <v>Аренда</v>
          </cell>
        </row>
        <row r="1232">
          <cell r="A1232" t="str">
            <v>O087</v>
          </cell>
          <cell r="B1232" t="str">
            <v>15091-Пятерочка</v>
          </cell>
          <cell r="C1232" t="str">
            <v>15091</v>
          </cell>
          <cell r="D1232" t="str">
            <v>X500/13SZO087</v>
          </cell>
          <cell r="E1232" t="str">
            <v>E1026235</v>
          </cell>
          <cell r="F1232" t="str">
            <v>ТС Пятерочка</v>
          </cell>
          <cell r="G1232" t="str">
            <v>Северо-Запад</v>
          </cell>
          <cell r="H1232" t="str">
            <v>Северо-Запад 3</v>
          </cell>
          <cell r="I1232" t="str">
            <v>Кластер Северо-Запад 10 СПБ-ЛО-Петергоф</v>
          </cell>
          <cell r="J1232" t="str">
            <v>г. Санкт-Петербург</v>
          </cell>
          <cell r="K1232" t="str">
            <v>27.07.2018</v>
          </cell>
          <cell r="L1232" t="str">
            <v>198411</v>
          </cell>
          <cell r="M1232" t="str">
            <v>г.Ломоносов</v>
          </cell>
          <cell r="N1232" t="str">
            <v>г.Ломоносов, Жоры Антоненко ул, 2 лит.А</v>
          </cell>
          <cell r="O1232" t="str">
            <v>Аренда</v>
          </cell>
        </row>
        <row r="1233">
          <cell r="A1233" t="str">
            <v>O113</v>
          </cell>
          <cell r="B1233" t="str">
            <v>14879-Пятерочка</v>
          </cell>
          <cell r="C1233" t="str">
            <v>14879</v>
          </cell>
          <cell r="D1233" t="str">
            <v>X500/13SZO113</v>
          </cell>
          <cell r="E1233" t="str">
            <v>E1026267</v>
          </cell>
          <cell r="F1233" t="str">
            <v>ТС Пятерочка</v>
          </cell>
          <cell r="G1233" t="str">
            <v>Северо-Запад</v>
          </cell>
          <cell r="H1233" t="str">
            <v>Северо-Запад 2</v>
          </cell>
          <cell r="I1233" t="str">
            <v>Кластер Северо-Запад 06 Великие Луки</v>
          </cell>
          <cell r="J1233" t="str">
            <v>Новгородская обл.</v>
          </cell>
          <cell r="K1233" t="str">
            <v>17.07.2018</v>
          </cell>
          <cell r="L1233" t="str">
            <v>175040</v>
          </cell>
          <cell r="M1233" t="str">
            <v>г.Сольцы</v>
          </cell>
          <cell r="N1233" t="str">
            <v>г.Сольцы, Новгородская ул, 68</v>
          </cell>
          <cell r="O1233" t="str">
            <v>Аренда</v>
          </cell>
        </row>
        <row r="1234">
          <cell r="A1234" t="str">
            <v>O131</v>
          </cell>
          <cell r="B1234" t="str">
            <v>14976-Пятерочка</v>
          </cell>
          <cell r="C1234" t="str">
            <v>14976</v>
          </cell>
          <cell r="D1234" t="str">
            <v>X500/13SZO131</v>
          </cell>
          <cell r="E1234" t="str">
            <v>E1026213</v>
          </cell>
          <cell r="F1234" t="str">
            <v>ТС Пятерочка</v>
          </cell>
          <cell r="G1234" t="str">
            <v>Северо-Запад</v>
          </cell>
          <cell r="H1234" t="str">
            <v>Северо-Запад 1</v>
          </cell>
          <cell r="I1234" t="str">
            <v>Кластер Северо-Запад 21 Апатиты</v>
          </cell>
          <cell r="J1234" t="str">
            <v>Мурманская обл.</v>
          </cell>
          <cell r="K1234" t="str">
            <v>21.07.2018</v>
          </cell>
          <cell r="L1234" t="str">
            <v>184530</v>
          </cell>
          <cell r="M1234" t="str">
            <v>г.Оленегорск</v>
          </cell>
          <cell r="N1234" t="str">
            <v>г.Оленегорск, Строительная ул, 56</v>
          </cell>
          <cell r="O1234" t="str">
            <v>Аренда</v>
          </cell>
        </row>
        <row r="1235">
          <cell r="A1235" t="str">
            <v>O152</v>
          </cell>
          <cell r="B1235" t="str">
            <v>14839-Пятерочка</v>
          </cell>
          <cell r="C1235" t="str">
            <v>14839</v>
          </cell>
          <cell r="D1235" t="str">
            <v>X500/13SZO152</v>
          </cell>
          <cell r="E1235" t="str">
            <v>E1026218</v>
          </cell>
          <cell r="F1235" t="str">
            <v>ТС Пятерочка</v>
          </cell>
          <cell r="G1235" t="str">
            <v>Северо-Запад</v>
          </cell>
          <cell r="H1235" t="str">
            <v>Северо-Запад 1</v>
          </cell>
          <cell r="I1235" t="str">
            <v>Кластер Северо-Запад 15 Мурманск</v>
          </cell>
          <cell r="J1235" t="str">
            <v>Мурманская обл.</v>
          </cell>
          <cell r="K1235" t="str">
            <v>31.08.2018</v>
          </cell>
          <cell r="L1235" t="str">
            <v>183034</v>
          </cell>
          <cell r="M1235" t="str">
            <v>г.Мурманск</v>
          </cell>
          <cell r="N1235" t="str">
            <v>г.Мурманск, Героев-Североморцев пр-кт, 77</v>
          </cell>
          <cell r="O1235" t="str">
            <v>Аренда</v>
          </cell>
        </row>
        <row r="1236">
          <cell r="A1236" t="str">
            <v>O164</v>
          </cell>
          <cell r="B1236" t="str">
            <v>14714-Пятерочка</v>
          </cell>
          <cell r="C1236" t="str">
            <v>14714</v>
          </cell>
          <cell r="D1236" t="str">
            <v>X500/13SZO164</v>
          </cell>
          <cell r="E1236" t="str">
            <v>E1026381</v>
          </cell>
          <cell r="F1236" t="str">
            <v>ТС Пятерочка</v>
          </cell>
          <cell r="G1236" t="str">
            <v>Северо-Запад</v>
          </cell>
          <cell r="H1236" t="str">
            <v>Северо-Запад 2</v>
          </cell>
          <cell r="I1236" t="str">
            <v>Кластер Северо-Запад 02 ЛО-Гатчина</v>
          </cell>
          <cell r="J1236" t="str">
            <v>Ленинградская обл.</v>
          </cell>
          <cell r="K1236" t="str">
            <v>19.07.2018</v>
          </cell>
          <cell r="L1236" t="str">
            <v>188301</v>
          </cell>
          <cell r="M1236" t="str">
            <v>г.Гатчина</v>
          </cell>
          <cell r="N1236" t="str">
            <v>г.Гатчина, Рысева ул, 62</v>
          </cell>
          <cell r="O1236" t="str">
            <v>Аренда</v>
          </cell>
        </row>
        <row r="1237">
          <cell r="A1237" t="str">
            <v>O169</v>
          </cell>
          <cell r="B1237" t="str">
            <v>15060-Пятерочка</v>
          </cell>
          <cell r="C1237" t="str">
            <v>15060</v>
          </cell>
          <cell r="D1237" t="str">
            <v>X500/13CTO169</v>
          </cell>
          <cell r="E1237" t="str">
            <v>E1026234</v>
          </cell>
          <cell r="F1237" t="str">
            <v>ТС Пятерочка</v>
          </cell>
          <cell r="G1237" t="str">
            <v>Северо-Запад</v>
          </cell>
          <cell r="H1237" t="str">
            <v>Северо-Запад 2</v>
          </cell>
          <cell r="I1237" t="str">
            <v>Кластер Северо-Запад 08 Тверь-Восток</v>
          </cell>
          <cell r="J1237" t="str">
            <v>Тверская обл.</v>
          </cell>
          <cell r="K1237" t="str">
            <v>05.09.2018</v>
          </cell>
          <cell r="L1237" t="str">
            <v>170100</v>
          </cell>
          <cell r="M1237" t="str">
            <v>г.Тверь</v>
          </cell>
          <cell r="N1237" t="str">
            <v>г.Тверь, Тверская пл, 6 п.1</v>
          </cell>
          <cell r="O1237" t="str">
            <v>Аренда</v>
          </cell>
        </row>
        <row r="1238">
          <cell r="A1238" t="str">
            <v>O224</v>
          </cell>
          <cell r="B1238" t="str">
            <v>14341-Пятерочка</v>
          </cell>
          <cell r="C1238" t="str">
            <v>14341</v>
          </cell>
          <cell r="D1238" t="str">
            <v>X500/13CTO224</v>
          </cell>
          <cell r="E1238" t="str">
            <v>E1025158</v>
          </cell>
          <cell r="F1238" t="str">
            <v>ТС Пятерочка</v>
          </cell>
          <cell r="G1238" t="str">
            <v>Северо-Запад</v>
          </cell>
          <cell r="H1238" t="str">
            <v>Северо-Запад 2</v>
          </cell>
          <cell r="I1238" t="str">
            <v>Кластер Северо-Запад 08 Тверь-Восток</v>
          </cell>
          <cell r="J1238" t="str">
            <v>Тверская обл.</v>
          </cell>
          <cell r="K1238" t="str">
            <v>27.03.2019</v>
          </cell>
          <cell r="L1238" t="str">
            <v>170530</v>
          </cell>
          <cell r="M1238" t="str">
            <v>с.Эммаусс</v>
          </cell>
          <cell r="N1238" t="str">
            <v>с.Эммаусс2А</v>
          </cell>
          <cell r="O1238" t="str">
            <v>Аренда</v>
          </cell>
        </row>
        <row r="1239">
          <cell r="A1239" t="str">
            <v>O253</v>
          </cell>
          <cell r="B1239" t="str">
            <v>15170-Пятерочка</v>
          </cell>
          <cell r="C1239" t="str">
            <v>15170</v>
          </cell>
          <cell r="D1239" t="str">
            <v>X500/13SZO253</v>
          </cell>
          <cell r="E1239" t="str">
            <v>E1026360</v>
          </cell>
          <cell r="F1239" t="str">
            <v>ТС Пятерочка</v>
          </cell>
          <cell r="G1239" t="str">
            <v>Северо-Запад</v>
          </cell>
          <cell r="H1239" t="str">
            <v>Северо-Запад 1</v>
          </cell>
          <cell r="I1239" t="str">
            <v>Кластер Северо-Запад 21 Апатиты</v>
          </cell>
          <cell r="J1239" t="str">
            <v>Мурманская обл.</v>
          </cell>
          <cell r="K1239" t="str">
            <v>05.10.2018</v>
          </cell>
          <cell r="L1239" t="str">
            <v>184209</v>
          </cell>
          <cell r="M1239" t="str">
            <v>г.Апатиты</v>
          </cell>
          <cell r="N1239" t="str">
            <v>г.Апатиты, Дзержинского ул, 37</v>
          </cell>
          <cell r="O1239" t="str">
            <v>Аренда</v>
          </cell>
        </row>
        <row r="1240">
          <cell r="A1240" t="str">
            <v>O255</v>
          </cell>
          <cell r="B1240" t="str">
            <v>15329-Пятерочка</v>
          </cell>
          <cell r="C1240" t="str">
            <v>15329</v>
          </cell>
          <cell r="D1240" t="str">
            <v>X500/13CTO255</v>
          </cell>
          <cell r="E1240" t="str">
            <v>E1026552</v>
          </cell>
          <cell r="F1240" t="str">
            <v>ТС Пятерочка</v>
          </cell>
          <cell r="G1240" t="str">
            <v>Северо-Запад</v>
          </cell>
          <cell r="H1240" t="str">
            <v>Северо-Запад 2</v>
          </cell>
          <cell r="I1240" t="str">
            <v>Кластер Северо-Запад 08 Тверь-Восток</v>
          </cell>
          <cell r="J1240" t="str">
            <v>Тверская обл.</v>
          </cell>
          <cell r="K1240" t="str">
            <v>14.09.2018</v>
          </cell>
          <cell r="L1240" t="str">
            <v>170042</v>
          </cell>
          <cell r="M1240" t="str">
            <v>г.Тверь</v>
          </cell>
          <cell r="N1240" t="str">
            <v>г.Тверь, Афанасия Никитина наб, 86 нп.4Б</v>
          </cell>
          <cell r="O1240" t="str">
            <v>Собственность</v>
          </cell>
        </row>
        <row r="1241">
          <cell r="A1241" t="str">
            <v>O256</v>
          </cell>
          <cell r="B1241" t="str">
            <v>15330-Пятерочка</v>
          </cell>
          <cell r="C1241" t="str">
            <v>15330</v>
          </cell>
          <cell r="D1241" t="str">
            <v>X500/13CTO256</v>
          </cell>
          <cell r="E1241" t="str">
            <v>E1026553</v>
          </cell>
          <cell r="F1241" t="str">
            <v>ТС Пятерочка</v>
          </cell>
          <cell r="G1241" t="str">
            <v>Северо-Запад</v>
          </cell>
          <cell r="H1241" t="str">
            <v>Северо-Запад 2</v>
          </cell>
          <cell r="I1241" t="str">
            <v>Кластер Северо-Запад 07 Тверь-Центр</v>
          </cell>
          <cell r="J1241" t="str">
            <v>Тверская обл.</v>
          </cell>
          <cell r="K1241" t="str">
            <v>21.08.2018</v>
          </cell>
          <cell r="L1241" t="str">
            <v>171841</v>
          </cell>
          <cell r="M1241" t="str">
            <v>г.Удомля</v>
          </cell>
          <cell r="N1241" t="str">
            <v>г.Удомля, Энтузиастов ул, 2/8А</v>
          </cell>
          <cell r="O1241" t="str">
            <v>Аренда</v>
          </cell>
        </row>
        <row r="1242">
          <cell r="A1242" t="str">
            <v>O257</v>
          </cell>
          <cell r="B1242" t="str">
            <v>15331-Пятерочка</v>
          </cell>
          <cell r="C1242" t="str">
            <v>15331</v>
          </cell>
          <cell r="D1242" t="str">
            <v>X500/13CTO257</v>
          </cell>
          <cell r="E1242" t="str">
            <v>E1026554</v>
          </cell>
          <cell r="F1242" t="str">
            <v>ТС Пятерочка</v>
          </cell>
          <cell r="G1242" t="str">
            <v>Северо-Запад</v>
          </cell>
          <cell r="H1242" t="str">
            <v>Северо-Запад 2</v>
          </cell>
          <cell r="I1242" t="str">
            <v>Кластер Северо-Запад 09 Тверь-Запад</v>
          </cell>
          <cell r="J1242" t="str">
            <v>Тверская обл.</v>
          </cell>
          <cell r="K1242" t="str">
            <v>12.09.2018</v>
          </cell>
          <cell r="L1242" t="str">
            <v>170028</v>
          </cell>
          <cell r="M1242" t="str">
            <v>г.Тверь</v>
          </cell>
          <cell r="N1242" t="str">
            <v>г.Тверь, Зеленый пр-д, 49 1</v>
          </cell>
          <cell r="O1242" t="str">
            <v>Аренда</v>
          </cell>
        </row>
        <row r="1243">
          <cell r="A1243" t="str">
            <v>O258</v>
          </cell>
          <cell r="B1243" t="str">
            <v>15332-Пятерочка</v>
          </cell>
          <cell r="C1243" t="str">
            <v>15332</v>
          </cell>
          <cell r="D1243" t="str">
            <v>X500/13CTO258</v>
          </cell>
          <cell r="E1243" t="str">
            <v>E1026555</v>
          </cell>
          <cell r="F1243" t="str">
            <v>ТС Пятерочка</v>
          </cell>
          <cell r="G1243" t="str">
            <v>Северо-Запад</v>
          </cell>
          <cell r="H1243" t="str">
            <v>Северо-Запад 2</v>
          </cell>
          <cell r="I1243" t="str">
            <v>Кластер Северо-Запад 09 Тверь-Запад</v>
          </cell>
          <cell r="J1243" t="str">
            <v>Тверская обл.</v>
          </cell>
          <cell r="K1243" t="str">
            <v>29.08.2018</v>
          </cell>
          <cell r="L1243" t="str">
            <v>172400</v>
          </cell>
          <cell r="M1243" t="str">
            <v>пгт.Оленино</v>
          </cell>
          <cell r="N1243" t="str">
            <v>пгт.Оленино, Кузьмина ул, 33/1</v>
          </cell>
          <cell r="O1243" t="str">
            <v>Аренда</v>
          </cell>
        </row>
        <row r="1244">
          <cell r="A1244" t="str">
            <v>O259</v>
          </cell>
          <cell r="B1244" t="str">
            <v>15333-Пятерочка</v>
          </cell>
          <cell r="C1244" t="str">
            <v>15333</v>
          </cell>
          <cell r="D1244" t="str">
            <v>X500/13CTO259</v>
          </cell>
          <cell r="E1244" t="str">
            <v>E1026556</v>
          </cell>
          <cell r="F1244" t="str">
            <v>ТС Пятерочка</v>
          </cell>
          <cell r="G1244" t="str">
            <v>Северо-Запад</v>
          </cell>
          <cell r="H1244" t="str">
            <v>Северо-Запад 2</v>
          </cell>
          <cell r="I1244" t="str">
            <v>Кластер Северо-Запад 09 Тверь-Запад</v>
          </cell>
          <cell r="J1244" t="str">
            <v>Тверская обл.</v>
          </cell>
          <cell r="K1244" t="str">
            <v>24.08.2018</v>
          </cell>
          <cell r="L1244" t="str">
            <v>170008</v>
          </cell>
          <cell r="M1244" t="str">
            <v>г.Тверь</v>
          </cell>
          <cell r="N1244" t="str">
            <v>г.Тверь, Озерная ул, 14 к.1,п.5</v>
          </cell>
          <cell r="O1244" t="str">
            <v>Собственность</v>
          </cell>
        </row>
        <row r="1245">
          <cell r="A1245" t="str">
            <v>O260</v>
          </cell>
          <cell r="B1245" t="str">
            <v>15334-Пятерочка</v>
          </cell>
          <cell r="C1245" t="str">
            <v>15334</v>
          </cell>
          <cell r="D1245" t="str">
            <v>X500/13CTO260</v>
          </cell>
          <cell r="E1245" t="str">
            <v>E1026557</v>
          </cell>
          <cell r="F1245" t="str">
            <v>ТС Пятерочка</v>
          </cell>
          <cell r="G1245" t="str">
            <v>Северо-Запад</v>
          </cell>
          <cell r="H1245" t="str">
            <v>Северо-Запад 2</v>
          </cell>
          <cell r="I1245" t="str">
            <v>Кластер Северо-Запад 08 Тверь-Восток</v>
          </cell>
          <cell r="J1245" t="str">
            <v>Тверская обл.</v>
          </cell>
          <cell r="K1245" t="str">
            <v>18.08.2018</v>
          </cell>
          <cell r="L1245" t="str">
            <v>171987</v>
          </cell>
          <cell r="M1245" t="str">
            <v>г.Бежецк</v>
          </cell>
          <cell r="N1245" t="str">
            <v>г.Бежецк, Большая ул, 60А</v>
          </cell>
          <cell r="O1245" t="str">
            <v>Аренда</v>
          </cell>
        </row>
        <row r="1246">
          <cell r="A1246" t="str">
            <v>O261</v>
          </cell>
          <cell r="B1246" t="str">
            <v>15335-Пятерочка</v>
          </cell>
          <cell r="C1246" t="str">
            <v>15335</v>
          </cell>
          <cell r="D1246" t="str">
            <v>X500/13CTO261</v>
          </cell>
          <cell r="E1246" t="str">
            <v>E1026558</v>
          </cell>
          <cell r="F1246" t="str">
            <v>ТС Пятерочка</v>
          </cell>
          <cell r="G1246" t="str">
            <v>Северо-Запад</v>
          </cell>
          <cell r="H1246" t="str">
            <v>Северо-Запад 2</v>
          </cell>
          <cell r="I1246" t="str">
            <v>Кластер Северо-Запад 09 Тверь-Запад</v>
          </cell>
          <cell r="J1246" t="str">
            <v>Тверская обл.</v>
          </cell>
          <cell r="K1246" t="str">
            <v>15.08.2018</v>
          </cell>
          <cell r="L1246" t="str">
            <v>170028</v>
          </cell>
          <cell r="M1246" t="str">
            <v>г.Тверь</v>
          </cell>
          <cell r="N1246" t="str">
            <v>г.Тверь, Зеленый пр-д, 43 к.2,нп1</v>
          </cell>
          <cell r="O1246" t="str">
            <v>Аренда</v>
          </cell>
        </row>
        <row r="1247">
          <cell r="A1247" t="str">
            <v>O262</v>
          </cell>
          <cell r="B1247" t="str">
            <v>15336-Пятерочка</v>
          </cell>
          <cell r="C1247" t="str">
            <v>15336</v>
          </cell>
          <cell r="D1247" t="str">
            <v>X500/13CTO262</v>
          </cell>
          <cell r="E1247" t="str">
            <v>E1026559</v>
          </cell>
          <cell r="F1247" t="str">
            <v>ТС Пятерочка</v>
          </cell>
          <cell r="G1247" t="str">
            <v>Северо-Запад</v>
          </cell>
          <cell r="H1247" t="str">
            <v>Северо-Запад 2</v>
          </cell>
          <cell r="I1247" t="str">
            <v>Кластер Северо-Запад 09 Тверь-Запад</v>
          </cell>
          <cell r="J1247" t="str">
            <v>Тверская обл.</v>
          </cell>
          <cell r="K1247" t="str">
            <v>28.08.2018</v>
          </cell>
          <cell r="L1247" t="str">
            <v>172800</v>
          </cell>
          <cell r="M1247" t="str">
            <v>г.Андреаполь</v>
          </cell>
          <cell r="N1247" t="str">
            <v>г.Андреаполь, Октябрьская ул, 28</v>
          </cell>
          <cell r="O1247" t="str">
            <v>Аренда</v>
          </cell>
        </row>
        <row r="1248">
          <cell r="A1248" t="str">
            <v>O263</v>
          </cell>
          <cell r="B1248" t="str">
            <v>15337-Пятерочка</v>
          </cell>
          <cell r="C1248" t="str">
            <v>15337</v>
          </cell>
          <cell r="D1248" t="str">
            <v>X500/13CTO263</v>
          </cell>
          <cell r="E1248" t="str">
            <v>E1026560</v>
          </cell>
          <cell r="F1248" t="str">
            <v>ТС Пятерочка</v>
          </cell>
          <cell r="G1248" t="str">
            <v>Северо-Запад</v>
          </cell>
          <cell r="H1248" t="str">
            <v>Северо-Запад 2</v>
          </cell>
          <cell r="I1248" t="str">
            <v>Кластер Северо-Запад 09 Тверь-Запад</v>
          </cell>
          <cell r="J1248" t="str">
            <v>Тверская обл.</v>
          </cell>
          <cell r="K1248" t="str">
            <v>27.09.2018</v>
          </cell>
          <cell r="L1248" t="str">
            <v>170033</v>
          </cell>
          <cell r="M1248" t="str">
            <v>г.Тверь</v>
          </cell>
          <cell r="N1248" t="str">
            <v>г.Тверь, Волоколамский пр-кт, 33 п.3</v>
          </cell>
          <cell r="O1248" t="str">
            <v>Аренда</v>
          </cell>
        </row>
        <row r="1249">
          <cell r="A1249" t="str">
            <v>O264</v>
          </cell>
          <cell r="B1249" t="str">
            <v>15338-Пятерочка</v>
          </cell>
          <cell r="C1249" t="str">
            <v>15338</v>
          </cell>
          <cell r="D1249" t="str">
            <v>X500/13CTO264</v>
          </cell>
          <cell r="E1249" t="str">
            <v>E1026561</v>
          </cell>
          <cell r="F1249" t="str">
            <v>ТС Пятерочка</v>
          </cell>
          <cell r="G1249" t="str">
            <v>Северо-Запад</v>
          </cell>
          <cell r="H1249" t="str">
            <v>Северо-Запад 2</v>
          </cell>
          <cell r="I1249" t="str">
            <v>Кластер Северо-Запад 08 Тверь-Восток</v>
          </cell>
          <cell r="J1249" t="str">
            <v>Тверская обл.</v>
          </cell>
          <cell r="K1249" t="str">
            <v>28.09.2018</v>
          </cell>
          <cell r="L1249" t="str">
            <v>170100</v>
          </cell>
          <cell r="M1249" t="str">
            <v>г.Тверь</v>
          </cell>
          <cell r="N1249" t="str">
            <v>г.Тверь, Андрея Дементьева ул, 6 п.I,нп.IIб</v>
          </cell>
          <cell r="O1249" t="str">
            <v>Аренда</v>
          </cell>
        </row>
        <row r="1250">
          <cell r="A1250" t="str">
            <v>O265</v>
          </cell>
          <cell r="B1250" t="str">
            <v>15339-Пятерочка</v>
          </cell>
          <cell r="C1250" t="str">
            <v>15339</v>
          </cell>
          <cell r="D1250" t="str">
            <v>X500/13CTO265</v>
          </cell>
          <cell r="E1250" t="str">
            <v>E1026562</v>
          </cell>
          <cell r="F1250" t="str">
            <v>ТС Пятерочка</v>
          </cell>
          <cell r="G1250" t="str">
            <v>Северо-Запад</v>
          </cell>
          <cell r="H1250" t="str">
            <v>Северо-Запад 2</v>
          </cell>
          <cell r="I1250" t="str">
            <v>Кластер Северо-Запад 07 Тверь-Центр</v>
          </cell>
          <cell r="J1250" t="str">
            <v>Тверская обл.</v>
          </cell>
          <cell r="K1250" t="str">
            <v>28.08.2018</v>
          </cell>
          <cell r="L1250" t="str">
            <v>170009</v>
          </cell>
          <cell r="M1250" t="str">
            <v>г.Тверь</v>
          </cell>
          <cell r="N1250" t="str">
            <v>г.Тверь, Громова ул, 21</v>
          </cell>
          <cell r="O1250" t="str">
            <v>Аренда</v>
          </cell>
        </row>
        <row r="1251">
          <cell r="A1251" t="str">
            <v>O266</v>
          </cell>
          <cell r="B1251" t="str">
            <v>15340-Пятерочка</v>
          </cell>
          <cell r="C1251" t="str">
            <v>15340</v>
          </cell>
          <cell r="D1251" t="str">
            <v>X500/13CTO266</v>
          </cell>
          <cell r="E1251" t="str">
            <v>E1026563</v>
          </cell>
          <cell r="F1251" t="str">
            <v>ТС Пятерочка</v>
          </cell>
          <cell r="G1251" t="str">
            <v>Северо-Запад</v>
          </cell>
          <cell r="H1251" t="str">
            <v>Северо-Запад 2</v>
          </cell>
          <cell r="I1251" t="str">
            <v>Кластер Северо-Запад 08 Тверь-Восток</v>
          </cell>
          <cell r="J1251" t="str">
            <v>Тверская обл.</v>
          </cell>
          <cell r="K1251" t="str">
            <v>28.09.2018</v>
          </cell>
          <cell r="L1251" t="str">
            <v>170012</v>
          </cell>
          <cell r="M1251" t="str">
            <v>г.Тверь</v>
          </cell>
          <cell r="N1251" t="str">
            <v>г.Тверь, Вагонников 1-й пер, 43</v>
          </cell>
          <cell r="O1251" t="str">
            <v>Аренда</v>
          </cell>
        </row>
        <row r="1252">
          <cell r="A1252" t="str">
            <v>O267</v>
          </cell>
          <cell r="B1252" t="str">
            <v>15341-Пятерочка</v>
          </cell>
          <cell r="C1252" t="str">
            <v>15341</v>
          </cell>
          <cell r="D1252" t="str">
            <v>X500/13CTO267</v>
          </cell>
          <cell r="E1252" t="str">
            <v>E1026564</v>
          </cell>
          <cell r="F1252" t="str">
            <v>ТС Пятерочка</v>
          </cell>
          <cell r="G1252" t="str">
            <v>Северо-Запад</v>
          </cell>
          <cell r="H1252" t="str">
            <v>Северо-Запад 2</v>
          </cell>
          <cell r="I1252" t="str">
            <v>Кластер Северо-Запад 08 Тверь-Восток</v>
          </cell>
          <cell r="J1252" t="str">
            <v>Тверская обл.</v>
          </cell>
          <cell r="K1252" t="str">
            <v>31.08.2018</v>
          </cell>
          <cell r="L1252" t="str">
            <v>170036</v>
          </cell>
          <cell r="M1252" t="str">
            <v>г.Тверь</v>
          </cell>
          <cell r="N1252" t="str">
            <v>г.Тверь, Петербургское ш, 82/2 нп.12</v>
          </cell>
          <cell r="O1252" t="str">
            <v>Аренда</v>
          </cell>
        </row>
        <row r="1253">
          <cell r="A1253" t="str">
            <v>O269</v>
          </cell>
          <cell r="B1253" t="str">
            <v>15278-Пятерочка</v>
          </cell>
          <cell r="C1253" t="str">
            <v>15278</v>
          </cell>
          <cell r="D1253" t="str">
            <v>X500/13SZO269</v>
          </cell>
          <cell r="E1253" t="str">
            <v>E1026474</v>
          </cell>
          <cell r="F1253" t="str">
            <v>ТС Пятерочка</v>
          </cell>
          <cell r="G1253" t="str">
            <v>Северо-Запад</v>
          </cell>
          <cell r="H1253" t="str">
            <v>Северо-Запад 3</v>
          </cell>
          <cell r="I1253" t="str">
            <v>Кластер Северо-Запад 05 Тосно</v>
          </cell>
          <cell r="J1253" t="str">
            <v>г. Санкт-Петербург</v>
          </cell>
          <cell r="K1253" t="str">
            <v>14.03.2019</v>
          </cell>
          <cell r="L1253" t="str">
            <v>196158</v>
          </cell>
          <cell r="M1253" t="str">
            <v>г.Санкт-Петербург</v>
          </cell>
          <cell r="N1253" t="str">
            <v>г.Санкт-Петербург, Среднерогатская ул, 8 к1с1п3Н-7Н</v>
          </cell>
          <cell r="O1253" t="str">
            <v>Аренда</v>
          </cell>
        </row>
        <row r="1254">
          <cell r="A1254" t="str">
            <v>O270</v>
          </cell>
          <cell r="B1254" t="str">
            <v>15201-Пятерочка</v>
          </cell>
          <cell r="C1254" t="str">
            <v>15201</v>
          </cell>
          <cell r="D1254" t="str">
            <v>X500/13SZO270</v>
          </cell>
          <cell r="E1254" t="str">
            <v>E1026520</v>
          </cell>
          <cell r="F1254" t="str">
            <v>ТС Пятерочка</v>
          </cell>
          <cell r="G1254" t="str">
            <v>Северо-Запад</v>
          </cell>
          <cell r="H1254" t="str">
            <v>Северо-Запад 1</v>
          </cell>
          <cell r="I1254" t="str">
            <v>Кластер Северо-Запад 15 Мурманск</v>
          </cell>
          <cell r="J1254" t="str">
            <v>Мурманская обл.</v>
          </cell>
          <cell r="K1254" t="str">
            <v>04.08.2018</v>
          </cell>
          <cell r="L1254" t="str">
            <v>183008</v>
          </cell>
          <cell r="M1254" t="str">
            <v>г.Мурманск</v>
          </cell>
          <cell r="N1254" t="str">
            <v>г.Мурманск, Кольский пр-кт, 80</v>
          </cell>
          <cell r="O1254" t="str">
            <v>Аренда</v>
          </cell>
        </row>
        <row r="1255">
          <cell r="A1255" t="str">
            <v>O292</v>
          </cell>
          <cell r="B1255" t="str">
            <v>15367-Пятерочка</v>
          </cell>
          <cell r="C1255" t="str">
            <v>15367</v>
          </cell>
          <cell r="D1255" t="str">
            <v>X500/13CTO292</v>
          </cell>
          <cell r="E1255" t="str">
            <v>E1025156</v>
          </cell>
          <cell r="F1255" t="str">
            <v>ТС Пятерочка</v>
          </cell>
          <cell r="G1255" t="str">
            <v>Северо-Запад</v>
          </cell>
          <cell r="H1255" t="str">
            <v>Северо-Запад 2</v>
          </cell>
          <cell r="I1255" t="str">
            <v>Кластер Северо-Запад 07 Тверь-Центр</v>
          </cell>
          <cell r="J1255" t="str">
            <v>Тверская обл.</v>
          </cell>
          <cell r="K1255" t="str">
            <v>06.09.2019</v>
          </cell>
          <cell r="L1255" t="str">
            <v>172008</v>
          </cell>
          <cell r="M1255" t="str">
            <v>г.Торжок</v>
          </cell>
          <cell r="N1255" t="str">
            <v>г.Торжок, Мира ул, 38в</v>
          </cell>
          <cell r="O1255" t="str">
            <v>Аренда</v>
          </cell>
        </row>
        <row r="1256">
          <cell r="A1256" t="str">
            <v>O310</v>
          </cell>
          <cell r="B1256" t="str">
            <v>15360-Пятерочка</v>
          </cell>
          <cell r="C1256" t="str">
            <v>15360</v>
          </cell>
          <cell r="D1256" t="str">
            <v>X500/13SZO310</v>
          </cell>
          <cell r="E1256" t="str">
            <v>E1026581</v>
          </cell>
          <cell r="F1256" t="str">
            <v>ТС Пятерочка</v>
          </cell>
          <cell r="G1256" t="str">
            <v>Северо-Запад</v>
          </cell>
          <cell r="H1256" t="str">
            <v>Северо-Запад 2</v>
          </cell>
          <cell r="I1256" t="str">
            <v>Кластер Северо-Запад 04 Новгород</v>
          </cell>
          <cell r="J1256" t="str">
            <v>Новгородская обл.</v>
          </cell>
          <cell r="K1256" t="str">
            <v>15.09.2018</v>
          </cell>
          <cell r="L1256" t="str">
            <v>174403</v>
          </cell>
          <cell r="M1256" t="str">
            <v>г.Боровичи</v>
          </cell>
          <cell r="N1256" t="str">
            <v>г.Боровичи, Сушанская ул, 17Б</v>
          </cell>
          <cell r="O1256" t="str">
            <v>Аренда</v>
          </cell>
        </row>
        <row r="1257">
          <cell r="A1257" t="str">
            <v>O330</v>
          </cell>
          <cell r="B1257" t="str">
            <v>15142-Пятерочка</v>
          </cell>
          <cell r="C1257" t="str">
            <v>15142</v>
          </cell>
          <cell r="D1257" t="str">
            <v>X500/13SZO330</v>
          </cell>
          <cell r="E1257" t="str">
            <v>E1026608</v>
          </cell>
          <cell r="F1257" t="str">
            <v>ТС Пятерочка</v>
          </cell>
          <cell r="G1257" t="str">
            <v>Северо-Запад</v>
          </cell>
          <cell r="H1257" t="str">
            <v>Северо-Запад 2</v>
          </cell>
          <cell r="I1257" t="str">
            <v>Кластер Северо-Запад 06 Великие Луки</v>
          </cell>
          <cell r="J1257" t="str">
            <v>Псковская обл.</v>
          </cell>
          <cell r="K1257" t="str">
            <v>17.08.2018</v>
          </cell>
          <cell r="L1257" t="str">
            <v>182110</v>
          </cell>
          <cell r="M1257" t="str">
            <v>г.Великие Луки</v>
          </cell>
          <cell r="N1257" t="str">
            <v>г.Великие Луки, К.Либкнехта ул, 18</v>
          </cell>
          <cell r="O1257" t="str">
            <v>Аренда</v>
          </cell>
        </row>
        <row r="1258">
          <cell r="A1258" t="str">
            <v>O331</v>
          </cell>
          <cell r="B1258" t="str">
            <v>15392-Пятерочка</v>
          </cell>
          <cell r="C1258" t="str">
            <v>15392</v>
          </cell>
          <cell r="D1258" t="str">
            <v>X500/13SZO331</v>
          </cell>
          <cell r="E1258" t="str">
            <v>E1026609</v>
          </cell>
          <cell r="F1258" t="str">
            <v>ТС Пятерочка</v>
          </cell>
          <cell r="G1258" t="str">
            <v>Северо-Запад</v>
          </cell>
          <cell r="H1258" t="str">
            <v>Северо-Запад 2</v>
          </cell>
          <cell r="I1258" t="str">
            <v>Кластер Северо-Запад 04 Новгород</v>
          </cell>
          <cell r="J1258" t="str">
            <v>Новгородская обл.</v>
          </cell>
          <cell r="K1258" t="str">
            <v>19.11.2018</v>
          </cell>
          <cell r="L1258" t="str">
            <v>173015</v>
          </cell>
          <cell r="M1258" t="str">
            <v>г.Великий Новгород</v>
          </cell>
          <cell r="N1258" t="str">
            <v>г.Великий Новгород, Псковская ул, 12</v>
          </cell>
          <cell r="O1258" t="str">
            <v>Аренда</v>
          </cell>
        </row>
        <row r="1259">
          <cell r="A1259" t="str">
            <v>O345</v>
          </cell>
          <cell r="B1259" t="str">
            <v>15325-Пятерочка</v>
          </cell>
          <cell r="C1259" t="str">
            <v>15325</v>
          </cell>
          <cell r="D1259" t="str">
            <v>X500/13SZO345</v>
          </cell>
          <cell r="E1259" t="str">
            <v>E1026671</v>
          </cell>
          <cell r="F1259" t="str">
            <v>ТС Пятерочка</v>
          </cell>
          <cell r="G1259" t="str">
            <v>Северо-Запад</v>
          </cell>
          <cell r="H1259" t="str">
            <v>Северо-Запад 2</v>
          </cell>
          <cell r="I1259" t="str">
            <v>Кластер Северо-Запад 03 Псков</v>
          </cell>
          <cell r="J1259" t="str">
            <v>Псковская обл.</v>
          </cell>
          <cell r="K1259" t="str">
            <v>19.10.2018</v>
          </cell>
          <cell r="L1259" t="str">
            <v>180006</v>
          </cell>
          <cell r="M1259" t="str">
            <v>г.Псков</v>
          </cell>
          <cell r="N1259" t="str">
            <v>г.Псков, Леона Поземского ул, 63 п.1001</v>
          </cell>
          <cell r="O1259" t="str">
            <v>Аренда</v>
          </cell>
        </row>
        <row r="1260">
          <cell r="A1260" t="str">
            <v>O346</v>
          </cell>
          <cell r="B1260" t="str">
            <v>15364-Пятерочка</v>
          </cell>
          <cell r="C1260" t="str">
            <v>15364</v>
          </cell>
          <cell r="D1260" t="str">
            <v>X500/13SZO346</v>
          </cell>
          <cell r="E1260" t="str">
            <v>E1026672</v>
          </cell>
          <cell r="F1260" t="str">
            <v>ТС Пятерочка</v>
          </cell>
          <cell r="G1260" t="str">
            <v>Северо-Запад</v>
          </cell>
          <cell r="H1260" t="str">
            <v>Северо-Запад 3</v>
          </cell>
          <cell r="I1260" t="str">
            <v>Кластер Северо-Запад 17 ЛО-Сертолово</v>
          </cell>
          <cell r="J1260" t="str">
            <v>г. Санкт-Петербург</v>
          </cell>
          <cell r="K1260" t="str">
            <v>30.09.2018</v>
          </cell>
          <cell r="L1260" t="str">
            <v>195269</v>
          </cell>
          <cell r="M1260" t="str">
            <v>г.Санкт-Петербург</v>
          </cell>
          <cell r="N1260" t="str">
            <v>г.Санкт-Петербург, Просвещения пр-кт, 75 лА,п3Н,12Н</v>
          </cell>
          <cell r="O1260" t="str">
            <v>Аренда</v>
          </cell>
        </row>
        <row r="1261">
          <cell r="A1261" t="str">
            <v>O349</v>
          </cell>
          <cell r="B1261" t="str">
            <v>13820-Пятерочка</v>
          </cell>
          <cell r="C1261" t="str">
            <v>13820</v>
          </cell>
          <cell r="D1261" t="str">
            <v>X500/13CTO349</v>
          </cell>
          <cell r="E1261" t="str">
            <v>E1024537</v>
          </cell>
          <cell r="F1261" t="str">
            <v>ТС Пятерочка</v>
          </cell>
          <cell r="G1261" t="str">
            <v>Северо-Запад</v>
          </cell>
          <cell r="H1261" t="str">
            <v>Северо-Запад 2</v>
          </cell>
          <cell r="I1261" t="str">
            <v>Кластер Северо-Запад 09 Тверь-Запад</v>
          </cell>
          <cell r="J1261" t="str">
            <v>Тверская обл.</v>
          </cell>
          <cell r="K1261" t="str">
            <v>16.08.2018</v>
          </cell>
          <cell r="L1261" t="str">
            <v>172400</v>
          </cell>
          <cell r="M1261" t="str">
            <v>пгт.Оленино</v>
          </cell>
          <cell r="N1261" t="str">
            <v>пгт.Оленино, Ленина ул, 45</v>
          </cell>
          <cell r="O1261" t="str">
            <v>Аренда</v>
          </cell>
        </row>
        <row r="1262">
          <cell r="A1262" t="str">
            <v>O358</v>
          </cell>
          <cell r="B1262" t="str">
            <v>15267-Пятерочка</v>
          </cell>
          <cell r="C1262" t="str">
            <v>15267</v>
          </cell>
          <cell r="D1262" t="str">
            <v>X500/13SZO358</v>
          </cell>
          <cell r="E1262" t="str">
            <v>E1026675</v>
          </cell>
          <cell r="F1262" t="str">
            <v>ТС Пятерочка</v>
          </cell>
          <cell r="G1262" t="str">
            <v>Северо-Запад</v>
          </cell>
          <cell r="H1262" t="str">
            <v>Северо-Запад 1</v>
          </cell>
          <cell r="I1262" t="str">
            <v>Кластер Северо-Запад 16 Карелия</v>
          </cell>
          <cell r="J1262" t="str">
            <v>Республика Карелия</v>
          </cell>
          <cell r="K1262" t="str">
            <v>05.09.2018</v>
          </cell>
          <cell r="L1262" t="str">
            <v>186130</v>
          </cell>
          <cell r="M1262" t="str">
            <v>п.Чална</v>
          </cell>
          <cell r="N1262" t="str">
            <v>п.Чална, Шоссейная ул, 39</v>
          </cell>
          <cell r="O1262" t="str">
            <v>Аренда</v>
          </cell>
        </row>
        <row r="1263">
          <cell r="A1263" t="str">
            <v>O381</v>
          </cell>
          <cell r="B1263" t="str">
            <v>15096-Пятерочка</v>
          </cell>
          <cell r="C1263" t="str">
            <v>15096</v>
          </cell>
          <cell r="D1263" t="str">
            <v>X500/13SZO381</v>
          </cell>
          <cell r="E1263" t="str">
            <v>E1026723</v>
          </cell>
          <cell r="F1263" t="str">
            <v>ТС Пятерочка</v>
          </cell>
          <cell r="G1263" t="str">
            <v>Северо-Запад</v>
          </cell>
          <cell r="H1263" t="str">
            <v>Северо-Запад 2</v>
          </cell>
          <cell r="I1263" t="str">
            <v>Кластер Северо-Запад 03 Псков</v>
          </cell>
          <cell r="J1263" t="str">
            <v>Псковская обл.</v>
          </cell>
          <cell r="K1263" t="str">
            <v>26.10.2018</v>
          </cell>
          <cell r="L1263" t="str">
            <v>181600</v>
          </cell>
          <cell r="M1263" t="str">
            <v>г.Гдов</v>
          </cell>
          <cell r="N1263" t="str">
            <v>г.Гдов, Карла Маркса ул, 30</v>
          </cell>
          <cell r="O1263" t="str">
            <v>Аренда</v>
          </cell>
        </row>
        <row r="1264">
          <cell r="A1264" t="str">
            <v>O383</v>
          </cell>
          <cell r="B1264" t="str">
            <v>15439-Пятерочка</v>
          </cell>
          <cell r="C1264" t="str">
            <v>15439</v>
          </cell>
          <cell r="D1264" t="str">
            <v>X500/13CTO383</v>
          </cell>
          <cell r="E1264" t="str">
            <v>E1026719</v>
          </cell>
          <cell r="F1264" t="str">
            <v>ТС Пятерочка</v>
          </cell>
          <cell r="G1264" t="str">
            <v>Северо-Запад</v>
          </cell>
          <cell r="H1264" t="str">
            <v>Северо-Запад 2</v>
          </cell>
          <cell r="I1264" t="str">
            <v>Кластер Северо-Запад 07 Тверь-Центр</v>
          </cell>
          <cell r="J1264" t="str">
            <v>Тверская обл.</v>
          </cell>
          <cell r="K1264" t="str">
            <v>31.08.2018</v>
          </cell>
          <cell r="L1264" t="str">
            <v>171161</v>
          </cell>
          <cell r="M1264" t="str">
            <v>г.Вышний Волочек</v>
          </cell>
          <cell r="N1264" t="str">
            <v>г.Вышний Волочек, Цнинская наб, 6Б</v>
          </cell>
          <cell r="O1264" t="str">
            <v>Аренда</v>
          </cell>
        </row>
        <row r="1265">
          <cell r="A1265" t="str">
            <v>O386</v>
          </cell>
          <cell r="B1265" t="str">
            <v>15395-Пятерочка</v>
          </cell>
          <cell r="C1265" t="str">
            <v>15395</v>
          </cell>
          <cell r="D1265" t="str">
            <v>X500/13SZO386</v>
          </cell>
          <cell r="E1265" t="str">
            <v>E1026710</v>
          </cell>
          <cell r="F1265" t="str">
            <v>ТС Пятерочка</v>
          </cell>
          <cell r="G1265" t="str">
            <v>Северо-Запад</v>
          </cell>
          <cell r="H1265" t="str">
            <v>Северо-Запад 3</v>
          </cell>
          <cell r="I1265" t="str">
            <v>Кластер Северо-Запад 05 Тосно</v>
          </cell>
          <cell r="J1265" t="str">
            <v>г. Санкт-Петербург</v>
          </cell>
          <cell r="K1265" t="str">
            <v>31.08.2018</v>
          </cell>
          <cell r="L1265" t="str">
            <v>196191</v>
          </cell>
          <cell r="M1265" t="str">
            <v>г.Санкт-Петербург</v>
          </cell>
          <cell r="N1265" t="str">
            <v>г.Санкт-Петербург, Краснопутиловская ул, 96 лит.А,п.2Н</v>
          </cell>
          <cell r="O1265" t="str">
            <v>Аренда</v>
          </cell>
        </row>
        <row r="1266">
          <cell r="A1266" t="str">
            <v>O397</v>
          </cell>
          <cell r="B1266" t="str">
            <v>15460-Пятерочка</v>
          </cell>
          <cell r="C1266" t="str">
            <v>15460</v>
          </cell>
          <cell r="D1266" t="str">
            <v>X500/13CTO397</v>
          </cell>
          <cell r="E1266" t="str">
            <v>E1026751</v>
          </cell>
          <cell r="F1266" t="str">
            <v>ТС Пятерочка</v>
          </cell>
          <cell r="G1266" t="str">
            <v>Северо-Запад</v>
          </cell>
          <cell r="H1266" t="str">
            <v>Северо-Запад 2</v>
          </cell>
          <cell r="I1266" t="str">
            <v>Кластер Северо-Запад 07 Тверь-Центр</v>
          </cell>
          <cell r="J1266" t="str">
            <v>Тверская обл.</v>
          </cell>
          <cell r="K1266" t="str">
            <v>13.09.2018</v>
          </cell>
          <cell r="L1266" t="str">
            <v>170024</v>
          </cell>
          <cell r="M1266" t="str">
            <v>г.Тверь</v>
          </cell>
          <cell r="N1266" t="str">
            <v>г.Тверь, Ленина пр-кт, 2 п.1</v>
          </cell>
          <cell r="O1266" t="str">
            <v>Аренда</v>
          </cell>
        </row>
        <row r="1267">
          <cell r="A1267" t="str">
            <v>O398</v>
          </cell>
          <cell r="B1267" t="str">
            <v>15462-Пятерочка</v>
          </cell>
          <cell r="C1267" t="str">
            <v>15462</v>
          </cell>
          <cell r="D1267" t="str">
            <v>X500/13CTO398</v>
          </cell>
          <cell r="E1267" t="str">
            <v>E1026753</v>
          </cell>
          <cell r="F1267" t="str">
            <v>ТС Пятерочка</v>
          </cell>
          <cell r="G1267" t="str">
            <v>Северо-Запад</v>
          </cell>
          <cell r="H1267" t="str">
            <v>Северо-Запад 2</v>
          </cell>
          <cell r="I1267" t="str">
            <v>Кластер Северо-Запад 09 Тверь-Запад</v>
          </cell>
          <cell r="J1267" t="str">
            <v>Тверская обл.</v>
          </cell>
          <cell r="K1267" t="str">
            <v>19.10.2018</v>
          </cell>
          <cell r="L1267" t="str">
            <v>172387</v>
          </cell>
          <cell r="M1267" t="str">
            <v>г.Ржев</v>
          </cell>
          <cell r="N1267" t="str">
            <v>г.Ржев, Зубцовское ш, 9</v>
          </cell>
          <cell r="O1267" t="str">
            <v>Аренда</v>
          </cell>
        </row>
        <row r="1268">
          <cell r="A1268" t="str">
            <v>O399</v>
          </cell>
          <cell r="B1268" t="str">
            <v>15457-Пятерочка</v>
          </cell>
          <cell r="C1268" t="str">
            <v>15457</v>
          </cell>
          <cell r="D1268" t="str">
            <v>X500/13CTO399</v>
          </cell>
          <cell r="E1268" t="str">
            <v>E1026748</v>
          </cell>
          <cell r="F1268" t="str">
            <v>ТС Пятерочка</v>
          </cell>
          <cell r="G1268" t="str">
            <v>Северо-Запад</v>
          </cell>
          <cell r="H1268" t="str">
            <v>Северо-Запад 2</v>
          </cell>
          <cell r="I1268" t="str">
            <v>Кластер Северо-Запад 09 Тверь-Запад</v>
          </cell>
          <cell r="J1268" t="str">
            <v>Тверская обл.</v>
          </cell>
          <cell r="K1268" t="str">
            <v>14.09.2018</v>
          </cell>
          <cell r="L1268" t="str">
            <v>170100</v>
          </cell>
          <cell r="M1268" t="str">
            <v>г.Тверь</v>
          </cell>
          <cell r="N1268" t="str">
            <v>г.Тверь, Вагжанова ул, 1 п.1,3</v>
          </cell>
          <cell r="O1268" t="str">
            <v>Аренда</v>
          </cell>
        </row>
        <row r="1269">
          <cell r="A1269" t="str">
            <v>O400</v>
          </cell>
          <cell r="B1269" t="str">
            <v>15456-Пятерочка</v>
          </cell>
          <cell r="C1269" t="str">
            <v>15456</v>
          </cell>
          <cell r="D1269" t="str">
            <v>X500/13CTO400</v>
          </cell>
          <cell r="E1269" t="str">
            <v>E1026747</v>
          </cell>
          <cell r="F1269" t="str">
            <v>ТС Пятерочка</v>
          </cell>
          <cell r="G1269" t="str">
            <v>Северо-Запад</v>
          </cell>
          <cell r="H1269" t="str">
            <v>Северо-Запад 2</v>
          </cell>
          <cell r="I1269" t="str">
            <v>Кластер Северо-Запад 09 Тверь-Запад</v>
          </cell>
          <cell r="J1269" t="str">
            <v>Тверская обл.</v>
          </cell>
          <cell r="K1269" t="str">
            <v>27.09.2018</v>
          </cell>
          <cell r="L1269" t="str">
            <v>170033</v>
          </cell>
          <cell r="M1269" t="str">
            <v>г.Тверь</v>
          </cell>
          <cell r="N1269" t="str">
            <v>г.Тверь, Богданова ул, 26/17</v>
          </cell>
          <cell r="O1269" t="str">
            <v>Аренда</v>
          </cell>
        </row>
        <row r="1270">
          <cell r="A1270" t="str">
            <v>O401</v>
          </cell>
          <cell r="B1270" t="str">
            <v>15454-Пятерочка</v>
          </cell>
          <cell r="C1270" t="str">
            <v>15454</v>
          </cell>
          <cell r="D1270" t="str">
            <v>X500/13CTO401</v>
          </cell>
          <cell r="E1270" t="str">
            <v>E1026745</v>
          </cell>
          <cell r="F1270" t="str">
            <v>ТС Пятерочка</v>
          </cell>
          <cell r="G1270" t="str">
            <v>Северо-Запад</v>
          </cell>
          <cell r="H1270" t="str">
            <v>Северо-Запад 2</v>
          </cell>
          <cell r="I1270" t="str">
            <v>Кластер Северо-Запад 07 Тверь-Центр</v>
          </cell>
          <cell r="J1270" t="str">
            <v>Тверская обл.</v>
          </cell>
          <cell r="K1270" t="str">
            <v>25.09.2018</v>
          </cell>
          <cell r="L1270" t="str">
            <v>170040</v>
          </cell>
          <cell r="M1270" t="str">
            <v>г.Тверь</v>
          </cell>
          <cell r="N1270" t="str">
            <v>г.Тверь, 50 лет Октября пр-кт, 42 пом.1</v>
          </cell>
          <cell r="O1270" t="str">
            <v>Аренда</v>
          </cell>
        </row>
        <row r="1271">
          <cell r="A1271" t="str">
            <v>O402</v>
          </cell>
          <cell r="B1271" t="str">
            <v>15463-Пятерочка</v>
          </cell>
          <cell r="C1271" t="str">
            <v>15463</v>
          </cell>
          <cell r="D1271" t="str">
            <v>X500/13CTO402</v>
          </cell>
          <cell r="E1271" t="str">
            <v>E1026754</v>
          </cell>
          <cell r="F1271" t="str">
            <v>ТС Пятерочка</v>
          </cell>
          <cell r="G1271" t="str">
            <v>Северо-Запад</v>
          </cell>
          <cell r="H1271" t="str">
            <v>Северо-Запад 2</v>
          </cell>
          <cell r="I1271" t="str">
            <v>Кластер Северо-Запад 09 Тверь-Запад</v>
          </cell>
          <cell r="J1271" t="str">
            <v>Тверская обл.</v>
          </cell>
          <cell r="K1271" t="str">
            <v>27.09.2018</v>
          </cell>
          <cell r="L1271" t="str">
            <v>170028</v>
          </cell>
          <cell r="M1271" t="str">
            <v>г.Тверь</v>
          </cell>
          <cell r="N1271" t="str">
            <v>г.Тверь, Победы пр-кт, 78</v>
          </cell>
          <cell r="O1271" t="str">
            <v>Аренда</v>
          </cell>
        </row>
        <row r="1272">
          <cell r="A1272" t="str">
            <v>O407</v>
          </cell>
          <cell r="B1272" t="str">
            <v>15465-Пятерочка</v>
          </cell>
          <cell r="C1272" t="str">
            <v>15465</v>
          </cell>
          <cell r="D1272" t="str">
            <v>X500/13CTO407</v>
          </cell>
          <cell r="E1272" t="str">
            <v>E1026755</v>
          </cell>
          <cell r="F1272" t="str">
            <v>ТС Пятерочка</v>
          </cell>
          <cell r="G1272" t="str">
            <v>Северо-Запад</v>
          </cell>
          <cell r="H1272" t="str">
            <v>Северо-Запад 2</v>
          </cell>
          <cell r="I1272" t="str">
            <v>Кластер Северо-Запад 07 Тверь-Центр</v>
          </cell>
          <cell r="J1272" t="str">
            <v>Тверская обл.</v>
          </cell>
          <cell r="K1272" t="str">
            <v>04.12.2018</v>
          </cell>
          <cell r="L1272" t="str">
            <v>171210</v>
          </cell>
          <cell r="M1272" t="str">
            <v>г.Лихославль</v>
          </cell>
          <cell r="N1272" t="str">
            <v>г.Лихославль, Первомайская ул, 2А</v>
          </cell>
          <cell r="O1272" t="str">
            <v>Аренда</v>
          </cell>
        </row>
        <row r="1273">
          <cell r="A1273" t="str">
            <v>O408</v>
          </cell>
          <cell r="B1273" t="str">
            <v>15466-Пятерочка</v>
          </cell>
          <cell r="C1273" t="str">
            <v>15466</v>
          </cell>
          <cell r="D1273" t="str">
            <v>X500/13CTO408</v>
          </cell>
          <cell r="E1273" t="str">
            <v>E1026756</v>
          </cell>
          <cell r="F1273" t="str">
            <v>ТС Пятерочка</v>
          </cell>
          <cell r="G1273" t="str">
            <v>Северо-Запад</v>
          </cell>
          <cell r="H1273" t="str">
            <v>Северо-Запад 2</v>
          </cell>
          <cell r="I1273" t="str">
            <v>Кластер Северо-Запад 08 Тверь-Восток</v>
          </cell>
          <cell r="J1273" t="str">
            <v>Тверская обл.</v>
          </cell>
          <cell r="K1273" t="str">
            <v>23.11.2018</v>
          </cell>
          <cell r="L1273" t="str">
            <v>170039</v>
          </cell>
          <cell r="M1273" t="str">
            <v>г.Тверь</v>
          </cell>
          <cell r="N1273" t="str">
            <v>г.Тверь, Молодежный б-р, 8 к.3</v>
          </cell>
          <cell r="O1273" t="str">
            <v>Аренда</v>
          </cell>
        </row>
        <row r="1274">
          <cell r="A1274" t="str">
            <v>O409</v>
          </cell>
          <cell r="B1274" t="str">
            <v>15461-Пятерочка</v>
          </cell>
          <cell r="C1274" t="str">
            <v>15461</v>
          </cell>
          <cell r="D1274" t="str">
            <v>X500/13CTO409</v>
          </cell>
          <cell r="E1274" t="str">
            <v>E1026752</v>
          </cell>
          <cell r="F1274" t="str">
            <v>ТС Пятерочка</v>
          </cell>
          <cell r="G1274" t="str">
            <v>Северо-Запад</v>
          </cell>
          <cell r="H1274" t="str">
            <v>Северо-Запад 2</v>
          </cell>
          <cell r="I1274" t="str">
            <v>Кластер Северо-Запад 07 Тверь-Центр</v>
          </cell>
          <cell r="J1274" t="str">
            <v>Тверская обл.</v>
          </cell>
          <cell r="K1274" t="str">
            <v>05.10.2018</v>
          </cell>
          <cell r="L1274" t="str">
            <v>172110</v>
          </cell>
          <cell r="M1274" t="str">
            <v>г.Кувшиново</v>
          </cell>
          <cell r="N1274" t="str">
            <v>г.Кувшиново, Октябрьская ул, 28А</v>
          </cell>
          <cell r="O1274" t="str">
            <v>Аренда</v>
          </cell>
        </row>
        <row r="1275">
          <cell r="A1275" t="str">
            <v>O410</v>
          </cell>
          <cell r="B1275" t="str">
            <v>15459-Пятерочка</v>
          </cell>
          <cell r="C1275" t="str">
            <v>15459</v>
          </cell>
          <cell r="D1275" t="str">
            <v>X500/13CTO410</v>
          </cell>
          <cell r="E1275" t="str">
            <v>E1026750</v>
          </cell>
          <cell r="F1275" t="str">
            <v>ТС Пятерочка</v>
          </cell>
          <cell r="G1275" t="str">
            <v>Северо-Запад</v>
          </cell>
          <cell r="H1275" t="str">
            <v>Северо-Запад 2</v>
          </cell>
          <cell r="I1275" t="str">
            <v>Кластер Северо-Запад 07 Тверь-Центр</v>
          </cell>
          <cell r="J1275" t="str">
            <v>Тверская обл.</v>
          </cell>
          <cell r="K1275" t="str">
            <v>04.12.2018</v>
          </cell>
          <cell r="L1275" t="str">
            <v>172009</v>
          </cell>
          <cell r="M1275" t="str">
            <v>г.Торжок</v>
          </cell>
          <cell r="N1275" t="str">
            <v>г.Торжок, Ленинградское ш, 46А п.1</v>
          </cell>
          <cell r="O1275" t="str">
            <v>Аренда</v>
          </cell>
        </row>
        <row r="1276">
          <cell r="A1276" t="str">
            <v>O415</v>
          </cell>
          <cell r="B1276" t="str">
            <v>15453-Пятерочка</v>
          </cell>
          <cell r="C1276" t="str">
            <v>15453</v>
          </cell>
          <cell r="D1276" t="str">
            <v>X500/13CTO415</v>
          </cell>
          <cell r="E1276" t="str">
            <v>E1026744</v>
          </cell>
          <cell r="F1276" t="str">
            <v>ТС Пятерочка</v>
          </cell>
          <cell r="G1276" t="str">
            <v>Северо-Запад</v>
          </cell>
          <cell r="H1276" t="str">
            <v>Северо-Запад 2</v>
          </cell>
          <cell r="I1276" t="str">
            <v>Кластер Северо-Запад 07 Тверь-Центр</v>
          </cell>
          <cell r="J1276" t="str">
            <v>Тверская обл.</v>
          </cell>
          <cell r="K1276" t="str">
            <v>05.10.2018</v>
          </cell>
          <cell r="L1276" t="str">
            <v>171071</v>
          </cell>
          <cell r="M1276" t="str">
            <v>г.Бологое</v>
          </cell>
          <cell r="N1276" t="str">
            <v>г.Бологое, Заозерный мкр ул, 3</v>
          </cell>
          <cell r="O1276" t="str">
            <v>Аренда</v>
          </cell>
        </row>
        <row r="1277">
          <cell r="A1277" t="str">
            <v>O416</v>
          </cell>
          <cell r="B1277" t="str">
            <v>15458-Пятерочка</v>
          </cell>
          <cell r="C1277" t="str">
            <v>15458</v>
          </cell>
          <cell r="D1277" t="str">
            <v>X500/13CTO416</v>
          </cell>
          <cell r="E1277" t="str">
            <v>E1026749</v>
          </cell>
          <cell r="F1277" t="str">
            <v>ТС Пятерочка</v>
          </cell>
          <cell r="G1277" t="str">
            <v>Северо-Запад</v>
          </cell>
          <cell r="H1277" t="str">
            <v>Северо-Запад 2</v>
          </cell>
          <cell r="I1277" t="str">
            <v>Кластер Северо-Запад 07 Тверь-Центр</v>
          </cell>
          <cell r="J1277" t="str">
            <v>Тверская обл.</v>
          </cell>
          <cell r="K1277" t="str">
            <v>18.10.2018</v>
          </cell>
          <cell r="L1277" t="str">
            <v>171210</v>
          </cell>
          <cell r="M1277" t="str">
            <v>г.Лихославль</v>
          </cell>
          <cell r="N1277" t="str">
            <v>г.Лихославль, Лихославльская ул, 15</v>
          </cell>
          <cell r="O1277" t="str">
            <v>Аренда</v>
          </cell>
        </row>
        <row r="1278">
          <cell r="A1278" t="str">
            <v>O417</v>
          </cell>
          <cell r="B1278" t="str">
            <v>15455-Пятерочка</v>
          </cell>
          <cell r="C1278" t="str">
            <v>15455</v>
          </cell>
          <cell r="D1278" t="str">
            <v>X500/13CTO417</v>
          </cell>
          <cell r="E1278" t="str">
            <v>E1026746</v>
          </cell>
          <cell r="F1278" t="str">
            <v>ТС Пятерочка</v>
          </cell>
          <cell r="G1278" t="str">
            <v>Северо-Запад</v>
          </cell>
          <cell r="H1278" t="str">
            <v>Северо-Запад 2</v>
          </cell>
          <cell r="I1278" t="str">
            <v>Кластер Северо-Запад 09 Тверь-Запад</v>
          </cell>
          <cell r="J1278" t="str">
            <v>Тверская обл.</v>
          </cell>
          <cell r="K1278" t="str">
            <v>09.10.2018</v>
          </cell>
          <cell r="L1278" t="str">
            <v>170016</v>
          </cell>
          <cell r="M1278" t="str">
            <v>г.Тверь</v>
          </cell>
          <cell r="N1278" t="str">
            <v>г.Тверь, Бурашевское ш, 36</v>
          </cell>
          <cell r="O1278" t="str">
            <v>Аренда</v>
          </cell>
        </row>
        <row r="1279">
          <cell r="A1279" t="str">
            <v>O428</v>
          </cell>
          <cell r="B1279" t="str">
            <v>11649-Пятерочка</v>
          </cell>
          <cell r="C1279" t="str">
            <v>11649</v>
          </cell>
          <cell r="D1279" t="str">
            <v>X500/13SZO428</v>
          </cell>
          <cell r="E1279" t="str">
            <v>E1026724</v>
          </cell>
          <cell r="F1279" t="str">
            <v>ТС Пятерочка</v>
          </cell>
          <cell r="G1279" t="str">
            <v>Северо-Запад</v>
          </cell>
          <cell r="H1279" t="str">
            <v>Северо-Запад 2</v>
          </cell>
          <cell r="I1279" t="str">
            <v>Кластер Северо-Запад 02 ЛО-Гатчина</v>
          </cell>
          <cell r="J1279" t="str">
            <v>Ленинградская обл.</v>
          </cell>
          <cell r="K1279" t="str">
            <v>24.08.2018</v>
          </cell>
          <cell r="L1279" t="str">
            <v>188382</v>
          </cell>
          <cell r="M1279" t="str">
            <v>д.Мины</v>
          </cell>
          <cell r="N1279" t="str">
            <v>д.Мины, Краснофлотская ул, 34</v>
          </cell>
          <cell r="O1279" t="str">
            <v>Аренда</v>
          </cell>
        </row>
        <row r="1280">
          <cell r="A1280" t="str">
            <v>O451</v>
          </cell>
          <cell r="B1280" t="str">
            <v>15432-Пятерочка</v>
          </cell>
          <cell r="C1280" t="str">
            <v>15432</v>
          </cell>
          <cell r="D1280" t="str">
            <v>X500/13SZO451</v>
          </cell>
          <cell r="E1280" t="str">
            <v>E1026788</v>
          </cell>
          <cell r="F1280" t="str">
            <v>ТС Пятерочка</v>
          </cell>
          <cell r="G1280" t="str">
            <v>Северо-Запад</v>
          </cell>
          <cell r="H1280" t="str">
            <v>Северо-Запад 1</v>
          </cell>
          <cell r="I1280" t="str">
            <v>Кластер Северо-Запад 16 Карелия</v>
          </cell>
          <cell r="J1280" t="str">
            <v>Республика Карелия</v>
          </cell>
          <cell r="K1280" t="str">
            <v>22.03.2019</v>
          </cell>
          <cell r="L1280" t="str">
            <v>185031</v>
          </cell>
          <cell r="M1280" t="str">
            <v>г.Петрозаводск</v>
          </cell>
          <cell r="N1280" t="str">
            <v>г.Петрозаводск, Шуйское ш, 6</v>
          </cell>
          <cell r="O1280" t="str">
            <v>Аренда</v>
          </cell>
        </row>
        <row r="1281">
          <cell r="A1281" t="str">
            <v>O452</v>
          </cell>
          <cell r="B1281" t="str">
            <v>15448-Пятерочка</v>
          </cell>
          <cell r="C1281" t="str">
            <v>15448</v>
          </cell>
          <cell r="D1281" t="str">
            <v>X500/13SZO452</v>
          </cell>
          <cell r="E1281" t="str">
            <v>E1026734</v>
          </cell>
          <cell r="F1281" t="str">
            <v>ТС Пятерочка</v>
          </cell>
          <cell r="G1281" t="str">
            <v>Северо-Запад</v>
          </cell>
          <cell r="H1281" t="str">
            <v>Северо-Запад 3</v>
          </cell>
          <cell r="I1281" t="str">
            <v>Кластер Северо-Запад 13 СПБ Юго-Запад</v>
          </cell>
          <cell r="J1281" t="str">
            <v>г. Санкт-Петербург</v>
          </cell>
          <cell r="K1281" t="str">
            <v>29.08.2018</v>
          </cell>
          <cell r="L1281" t="str">
            <v>198216</v>
          </cell>
          <cell r="M1281" t="str">
            <v>г.Санкт-Петербург</v>
          </cell>
          <cell r="N1281" t="str">
            <v>г.Санкт-Петербург, Ленинский пр-кт, 132 л.А,п3Н,4Н</v>
          </cell>
          <cell r="O1281" t="str">
            <v>Аренда</v>
          </cell>
        </row>
        <row r="1282">
          <cell r="A1282" t="str">
            <v>O473</v>
          </cell>
          <cell r="B1282" t="str">
            <v>15160-Пятерочка</v>
          </cell>
          <cell r="C1282" t="str">
            <v>15160</v>
          </cell>
          <cell r="D1282" t="str">
            <v>X500/13SZO473</v>
          </cell>
          <cell r="E1282" t="str">
            <v>E1026847</v>
          </cell>
          <cell r="F1282" t="str">
            <v>ТС Пятерочка</v>
          </cell>
          <cell r="G1282" t="str">
            <v>Северо-Запад</v>
          </cell>
          <cell r="H1282" t="str">
            <v>Северо-Запад 2</v>
          </cell>
          <cell r="I1282" t="str">
            <v>Кластер Северо-Запад 04 Новгород</v>
          </cell>
          <cell r="J1282" t="str">
            <v>Новгородская обл.</v>
          </cell>
          <cell r="K1282" t="str">
            <v>29.08.2018</v>
          </cell>
          <cell r="L1282" t="str">
            <v>174408</v>
          </cell>
          <cell r="M1282" t="str">
            <v>г.Боровичи</v>
          </cell>
          <cell r="N1282" t="str">
            <v>г.Боровичи, Раздолье мкр 1, 22</v>
          </cell>
          <cell r="O1282" t="str">
            <v>Аренда</v>
          </cell>
        </row>
        <row r="1283">
          <cell r="A1283" t="str">
            <v>O491</v>
          </cell>
          <cell r="B1283" t="str">
            <v>15315-Пятерочка</v>
          </cell>
          <cell r="C1283" t="str">
            <v>15315</v>
          </cell>
          <cell r="D1283" t="str">
            <v>X500/13SZO491</v>
          </cell>
          <cell r="E1283" t="str">
            <v>E1026867</v>
          </cell>
          <cell r="F1283" t="str">
            <v>ТС Пятерочка</v>
          </cell>
          <cell r="G1283" t="str">
            <v>Северо-Запад</v>
          </cell>
          <cell r="H1283" t="str">
            <v>Северо-Запад 2</v>
          </cell>
          <cell r="I1283" t="str">
            <v>Кластер Северо-Запад 03 Псков</v>
          </cell>
          <cell r="J1283" t="str">
            <v>Псковская обл.</v>
          </cell>
          <cell r="K1283" t="str">
            <v>21.09.2018</v>
          </cell>
          <cell r="L1283" t="str">
            <v>180014</v>
          </cell>
          <cell r="M1283" t="str">
            <v>г.Псков</v>
          </cell>
          <cell r="N1283" t="str">
            <v>г.Псков, Новгородская ул, 15</v>
          </cell>
          <cell r="O1283" t="str">
            <v>Аренда</v>
          </cell>
        </row>
        <row r="1284">
          <cell r="A1284" t="str">
            <v>O513</v>
          </cell>
          <cell r="B1284" t="str">
            <v>15402-Пятерочка</v>
          </cell>
          <cell r="C1284" t="str">
            <v>15402</v>
          </cell>
          <cell r="D1284" t="str">
            <v>X500/13SZO513</v>
          </cell>
          <cell r="E1284" t="str">
            <v>E1026881</v>
          </cell>
          <cell r="F1284" t="str">
            <v>ТС Пятерочка</v>
          </cell>
          <cell r="G1284" t="str">
            <v>Северо-Запад</v>
          </cell>
          <cell r="H1284" t="str">
            <v>Северо-Запад 3</v>
          </cell>
          <cell r="I1284" t="str">
            <v>Кластер Северо-Запад 11 СПБ-ЛО-Выборг</v>
          </cell>
          <cell r="J1284" t="str">
            <v>г. Санкт-Петербург</v>
          </cell>
          <cell r="K1284" t="str">
            <v>31.10.2018</v>
          </cell>
          <cell r="L1284" t="str">
            <v>197374</v>
          </cell>
          <cell r="M1284" t="str">
            <v>г.Санкт-Петербург</v>
          </cell>
          <cell r="N1284" t="str">
            <v>г.Санкт-Петербург, Приморский пр-кт, 54 2с.1,п.33Н</v>
          </cell>
          <cell r="O1284" t="str">
            <v>Аренда</v>
          </cell>
        </row>
        <row r="1285">
          <cell r="A1285" t="str">
            <v>O516</v>
          </cell>
          <cell r="B1285" t="str">
            <v>15538-Пятерочка</v>
          </cell>
          <cell r="C1285" t="str">
            <v>15538</v>
          </cell>
          <cell r="D1285" t="str">
            <v>X500/13SZO516</v>
          </cell>
          <cell r="E1285" t="str">
            <v>E1026871</v>
          </cell>
          <cell r="F1285" t="str">
            <v>ТС Пятерочка</v>
          </cell>
          <cell r="G1285" t="str">
            <v>Северо-Запад</v>
          </cell>
          <cell r="H1285" t="str">
            <v>Северо-Запад 1</v>
          </cell>
          <cell r="I1285" t="str">
            <v>Кластер Северо-Запад 12 СПБ-ЛО-Всеволожс</v>
          </cell>
          <cell r="J1285" t="str">
            <v>Ленинградская обл.</v>
          </cell>
          <cell r="K1285" t="str">
            <v>17.09.2018</v>
          </cell>
          <cell r="L1285" t="str">
            <v>188691</v>
          </cell>
          <cell r="M1285" t="str">
            <v>г.Кудрово</v>
          </cell>
          <cell r="N1285" t="str">
            <v>г.Кудрово, Столичная ул, 4 к.2,п.109Н</v>
          </cell>
          <cell r="O1285" t="str">
            <v>Аренда</v>
          </cell>
        </row>
        <row r="1286">
          <cell r="A1286" t="str">
            <v>O538</v>
          </cell>
          <cell r="B1286" t="str">
            <v>15587-Пятерочка</v>
          </cell>
          <cell r="C1286" t="str">
            <v>15587</v>
          </cell>
          <cell r="D1286" t="str">
            <v>X500/13SZO538</v>
          </cell>
          <cell r="E1286" t="str">
            <v>E1026903</v>
          </cell>
          <cell r="F1286" t="str">
            <v>ТС Пятерочка</v>
          </cell>
          <cell r="G1286" t="str">
            <v>Северо-Запад</v>
          </cell>
          <cell r="H1286" t="str">
            <v>Северо-Запад 2</v>
          </cell>
          <cell r="I1286" t="str">
            <v>Кластер Северо-Запад 06 Великие Луки</v>
          </cell>
          <cell r="J1286" t="str">
            <v>Псковская обл.</v>
          </cell>
          <cell r="K1286" t="str">
            <v>10.10.2018</v>
          </cell>
          <cell r="L1286" t="str">
            <v>182620</v>
          </cell>
          <cell r="M1286" t="str">
            <v>г.Порхов</v>
          </cell>
          <cell r="N1286" t="str">
            <v>г.Порхов, Калачева ул, 15</v>
          </cell>
          <cell r="O1286" t="str">
            <v>Аренда</v>
          </cell>
        </row>
        <row r="1287">
          <cell r="A1287" t="str">
            <v>O550</v>
          </cell>
          <cell r="B1287" t="str">
            <v>15586-Пятерочка</v>
          </cell>
          <cell r="C1287" t="str">
            <v>15586</v>
          </cell>
          <cell r="D1287" t="str">
            <v>X500/13SZO550</v>
          </cell>
          <cell r="E1287" t="str">
            <v>E1026917</v>
          </cell>
          <cell r="F1287" t="str">
            <v>ТС Пятерочка</v>
          </cell>
          <cell r="G1287" t="str">
            <v>Северо-Запад</v>
          </cell>
          <cell r="H1287" t="str">
            <v>Северо-Запад 2</v>
          </cell>
          <cell r="I1287" t="str">
            <v>Кластер Северо-Запад 03 Псков</v>
          </cell>
          <cell r="J1287" t="str">
            <v>Псковская обл.</v>
          </cell>
          <cell r="K1287" t="str">
            <v>27.10.2018</v>
          </cell>
          <cell r="L1287" t="str">
            <v>180019</v>
          </cell>
          <cell r="M1287" t="str">
            <v>г.Псков</v>
          </cell>
          <cell r="N1287" t="str">
            <v>г.Псков, Алтаева ул, 5 п1002-1005</v>
          </cell>
          <cell r="O1287" t="str">
            <v>Аренда</v>
          </cell>
        </row>
        <row r="1288">
          <cell r="A1288" t="str">
            <v>O555</v>
          </cell>
          <cell r="B1288" t="str">
            <v>15609-Пятерочка</v>
          </cell>
          <cell r="C1288" t="str">
            <v>15609</v>
          </cell>
          <cell r="D1288" t="str">
            <v>X500/13SZO555</v>
          </cell>
          <cell r="E1288" t="str">
            <v>E1026928</v>
          </cell>
          <cell r="F1288" t="str">
            <v>ТС Пятерочка</v>
          </cell>
          <cell r="G1288" t="str">
            <v>Северо-Запад</v>
          </cell>
          <cell r="H1288" t="str">
            <v>Северо-Запад 3</v>
          </cell>
          <cell r="I1288" t="str">
            <v>Кластер Северо-Запад 17 ЛО-Сертолово</v>
          </cell>
          <cell r="J1288" t="str">
            <v>г. Санкт-Петербург</v>
          </cell>
          <cell r="K1288" t="str">
            <v>26.10.2018</v>
          </cell>
          <cell r="L1288" t="str">
            <v>194021</v>
          </cell>
          <cell r="M1288" t="str">
            <v>г.Санкт-Петербург</v>
          </cell>
          <cell r="N1288" t="str">
            <v>г.Санкт-Петербург, 2-й Муринский пр-кт, 30 л.А,п.14-Н</v>
          </cell>
          <cell r="O1288" t="str">
            <v>Аренда</v>
          </cell>
        </row>
        <row r="1289">
          <cell r="A1289" t="str">
            <v>O574</v>
          </cell>
          <cell r="B1289" t="str">
            <v>15619-Пятерочка</v>
          </cell>
          <cell r="C1289" t="str">
            <v>15619</v>
          </cell>
          <cell r="D1289" t="str">
            <v>X500/13SZO574</v>
          </cell>
          <cell r="E1289" t="str">
            <v>E1026950</v>
          </cell>
          <cell r="F1289" t="str">
            <v>ТС Пятерочка</v>
          </cell>
          <cell r="G1289" t="str">
            <v>Северо-Запад</v>
          </cell>
          <cell r="H1289" t="str">
            <v>Северо-Запад 2</v>
          </cell>
          <cell r="I1289" t="str">
            <v>Кластер Северо-Запад 06 Великие Луки</v>
          </cell>
          <cell r="J1289" t="str">
            <v>Псковская обл.</v>
          </cell>
          <cell r="K1289" t="str">
            <v>19.10.2018</v>
          </cell>
          <cell r="L1289" t="str">
            <v>182670</v>
          </cell>
          <cell r="M1289" t="str">
            <v>г.Дно</v>
          </cell>
          <cell r="N1289" t="str">
            <v>г.Дно, Володарского ул, 8</v>
          </cell>
          <cell r="O1289" t="str">
            <v>Аренда</v>
          </cell>
        </row>
        <row r="1290">
          <cell r="A1290" t="str">
            <v>O577</v>
          </cell>
          <cell r="B1290" t="str">
            <v>15290-Пятерочка</v>
          </cell>
          <cell r="C1290" t="str">
            <v>15290</v>
          </cell>
          <cell r="D1290" t="str">
            <v>X500/13CTO577</v>
          </cell>
          <cell r="E1290" t="str">
            <v>E1026540</v>
          </cell>
          <cell r="F1290" t="str">
            <v>ТС Пятерочка</v>
          </cell>
          <cell r="G1290" t="str">
            <v>Северо-Запад</v>
          </cell>
          <cell r="H1290" t="str">
            <v>Северо-Запад 2</v>
          </cell>
          <cell r="I1290" t="str">
            <v>Кластер Северо-Запад 07 Тверь-Центр</v>
          </cell>
          <cell r="J1290" t="str">
            <v>Тверская обл.</v>
          </cell>
          <cell r="K1290" t="str">
            <v>05.10.2018</v>
          </cell>
          <cell r="L1290" t="str">
            <v>170023</v>
          </cell>
          <cell r="M1290" t="str">
            <v>г.Тверь</v>
          </cell>
          <cell r="N1290" t="str">
            <v>г.Тверь, Ржевская ул, 11А пом.1</v>
          </cell>
          <cell r="O1290" t="str">
            <v>Аренда</v>
          </cell>
        </row>
        <row r="1291">
          <cell r="A1291" t="str">
            <v>O591</v>
          </cell>
          <cell r="B1291" t="str">
            <v>13713-Пятерочка</v>
          </cell>
          <cell r="C1291" t="str">
            <v>13713</v>
          </cell>
          <cell r="D1291" t="str">
            <v>X500/13SZO591</v>
          </cell>
          <cell r="E1291" t="str">
            <v>E1026940</v>
          </cell>
          <cell r="F1291" t="str">
            <v>ТС Пятерочка</v>
          </cell>
          <cell r="G1291" t="str">
            <v>Северо-Запад</v>
          </cell>
          <cell r="H1291" t="str">
            <v>Северо-Запад 3</v>
          </cell>
          <cell r="I1291" t="str">
            <v>Кластер Северо-Запад 17 ЛО-Сертолово</v>
          </cell>
          <cell r="J1291" t="str">
            <v>г. Санкт-Петербург</v>
          </cell>
          <cell r="K1291" t="str">
            <v>26.09.2018</v>
          </cell>
          <cell r="L1291" t="str">
            <v>194361</v>
          </cell>
          <cell r="M1291" t="str">
            <v>г.Санкт-Петербург,п.Левашово</v>
          </cell>
          <cell r="N1291" t="str">
            <v>г.Санкт-Петербург,п.Левашово, Садовая ул, 12 лА,п1-Н</v>
          </cell>
          <cell r="O1291" t="str">
            <v>Аренда</v>
          </cell>
        </row>
        <row r="1292">
          <cell r="A1292" t="str">
            <v>O633</v>
          </cell>
          <cell r="B1292" t="str">
            <v>13315-Пятерочка</v>
          </cell>
          <cell r="C1292" t="str">
            <v>13315</v>
          </cell>
          <cell r="D1292" t="str">
            <v>X500/13CTO633</v>
          </cell>
          <cell r="E1292" t="str">
            <v>E1023770</v>
          </cell>
          <cell r="F1292" t="str">
            <v>ТС Пятерочка</v>
          </cell>
          <cell r="G1292" t="str">
            <v>Северо-Запад</v>
          </cell>
          <cell r="H1292" t="str">
            <v>Северо-Запад 2</v>
          </cell>
          <cell r="I1292" t="str">
            <v>Кластер Северо-Запад 09 Тверь-Запад</v>
          </cell>
          <cell r="J1292" t="str">
            <v>Тверская обл.</v>
          </cell>
          <cell r="K1292" t="str">
            <v>07.12.2018</v>
          </cell>
          <cell r="L1292" t="str">
            <v>170043</v>
          </cell>
          <cell r="M1292" t="str">
            <v>г.Тверь</v>
          </cell>
          <cell r="N1292" t="str">
            <v>г.Тверь, Можайского ул, 62б п.2</v>
          </cell>
          <cell r="O1292" t="str">
            <v>Аренда</v>
          </cell>
        </row>
        <row r="1293">
          <cell r="A1293" t="str">
            <v>O654</v>
          </cell>
          <cell r="B1293" t="str">
            <v>15670-Пятерочка</v>
          </cell>
          <cell r="C1293" t="str">
            <v>15670</v>
          </cell>
          <cell r="D1293" t="str">
            <v>X500/13SZO654</v>
          </cell>
          <cell r="E1293" t="str">
            <v>E1027032</v>
          </cell>
          <cell r="F1293" t="str">
            <v>ТС Пятерочка</v>
          </cell>
          <cell r="G1293" t="str">
            <v>Северо-Запад</v>
          </cell>
          <cell r="H1293" t="str">
            <v>Северо-Запад 1</v>
          </cell>
          <cell r="I1293" t="str">
            <v>Кластер Северо-Запад 01 ЛО Волхов-Тихвин</v>
          </cell>
          <cell r="J1293" t="str">
            <v>Ленинградская обл.</v>
          </cell>
          <cell r="K1293" t="str">
            <v>27.09.2018</v>
          </cell>
          <cell r="L1293" t="str">
            <v>187553</v>
          </cell>
          <cell r="M1293" t="str">
            <v>г.Тихвин</v>
          </cell>
          <cell r="N1293" t="str">
            <v>г.Тихвин, Карла Маркса ул, 84</v>
          </cell>
          <cell r="O1293" t="str">
            <v>Аренда</v>
          </cell>
        </row>
        <row r="1294">
          <cell r="A1294" t="str">
            <v>O683</v>
          </cell>
          <cell r="B1294" t="str">
            <v>15618-Пятерочка</v>
          </cell>
          <cell r="C1294" t="str">
            <v>15618</v>
          </cell>
          <cell r="D1294" t="str">
            <v>X500/13SZO683</v>
          </cell>
          <cell r="E1294" t="str">
            <v>E1027059</v>
          </cell>
          <cell r="F1294" t="str">
            <v>ТС Пятерочка</v>
          </cell>
          <cell r="G1294" t="str">
            <v>Северо-Запад</v>
          </cell>
          <cell r="H1294" t="str">
            <v>Северо-Запад 1</v>
          </cell>
          <cell r="I1294" t="str">
            <v>Кластер Северо-Запад 21 Апатиты</v>
          </cell>
          <cell r="J1294" t="str">
            <v>Мурманская обл.</v>
          </cell>
          <cell r="K1294" t="str">
            <v>29.09.2018</v>
          </cell>
          <cell r="L1294" t="str">
            <v>184042</v>
          </cell>
          <cell r="M1294" t="str">
            <v>г.Кандалакша</v>
          </cell>
          <cell r="N1294" t="str">
            <v>г.Кандалакша, Набережная ул, 130</v>
          </cell>
          <cell r="O1294" t="str">
            <v>Аренда</v>
          </cell>
        </row>
        <row r="1295">
          <cell r="A1295" t="str">
            <v>O691</v>
          </cell>
          <cell r="B1295" t="str">
            <v>15617-Пятерочка</v>
          </cell>
          <cell r="C1295" t="str">
            <v>15617</v>
          </cell>
          <cell r="D1295" t="str">
            <v>X500/13SZO691</v>
          </cell>
          <cell r="E1295" t="str">
            <v>E1027053</v>
          </cell>
          <cell r="F1295" t="str">
            <v>ТС Пятерочка</v>
          </cell>
          <cell r="G1295" t="str">
            <v>Северо-Запад</v>
          </cell>
          <cell r="H1295" t="str">
            <v>Северо-Запад 3</v>
          </cell>
          <cell r="I1295" t="str">
            <v>Кластер Северо-Запад 19 СПБ-Охта</v>
          </cell>
          <cell r="J1295" t="str">
            <v>г. Санкт-Петербург</v>
          </cell>
          <cell r="K1295" t="str">
            <v>28.12.2018</v>
          </cell>
          <cell r="L1295" t="str">
            <v>195273</v>
          </cell>
          <cell r="M1295" t="str">
            <v>г.Санкт-Петербург</v>
          </cell>
          <cell r="N1295" t="str">
            <v>г.Санкт-Петербург, Пискаревский пр-кт, 147 лБчп1-Н</v>
          </cell>
          <cell r="O1295" t="str">
            <v>Аренда</v>
          </cell>
        </row>
        <row r="1296">
          <cell r="A1296" t="str">
            <v>O692</v>
          </cell>
          <cell r="B1296" t="str">
            <v>15665-Пятерочка</v>
          </cell>
          <cell r="C1296" t="str">
            <v>15665</v>
          </cell>
          <cell r="D1296" t="str">
            <v>X500/13SZO692</v>
          </cell>
          <cell r="E1296" t="str">
            <v>E1027005</v>
          </cell>
          <cell r="F1296" t="str">
            <v>ТС Пятерочка</v>
          </cell>
          <cell r="G1296" t="str">
            <v>Северо-Запад</v>
          </cell>
          <cell r="H1296" t="str">
            <v>Северо-Запад 3</v>
          </cell>
          <cell r="I1296" t="str">
            <v>Кластер Северо-Запад 14 СПБ-Центр</v>
          </cell>
          <cell r="J1296" t="str">
            <v>г. Санкт-Петербург</v>
          </cell>
          <cell r="K1296" t="str">
            <v>28.09.2018</v>
          </cell>
          <cell r="L1296" t="str">
            <v>190000</v>
          </cell>
          <cell r="M1296" t="str">
            <v>г.Санкт-Петербург</v>
          </cell>
          <cell r="N1296" t="str">
            <v>г.Санкт-Петербург, Декабристов ул, 14/7 л.А,п1Н,7Н</v>
          </cell>
          <cell r="O1296" t="str">
            <v>Аренда</v>
          </cell>
        </row>
        <row r="1297">
          <cell r="A1297" t="str">
            <v>O693</v>
          </cell>
          <cell r="B1297" t="str">
            <v>15738-Пятерочка</v>
          </cell>
          <cell r="C1297" t="str">
            <v>15738</v>
          </cell>
          <cell r="D1297" t="str">
            <v>X500/13SZO693</v>
          </cell>
          <cell r="E1297" t="str">
            <v>E1027052</v>
          </cell>
          <cell r="F1297" t="str">
            <v>ТС Пятерочка</v>
          </cell>
          <cell r="G1297" t="str">
            <v>Северо-Запад</v>
          </cell>
          <cell r="H1297" t="str">
            <v>Северо-Запад 2</v>
          </cell>
          <cell r="I1297" t="str">
            <v>Кластер Северо-Запад 03 Псков</v>
          </cell>
          <cell r="J1297" t="str">
            <v>Псковская обл.</v>
          </cell>
          <cell r="K1297" t="str">
            <v>23.10.2018</v>
          </cell>
          <cell r="L1297" t="str">
            <v>180019</v>
          </cell>
          <cell r="M1297" t="str">
            <v>г.Псков</v>
          </cell>
          <cell r="N1297" t="str">
            <v>г.Псков, Энтузиастов пр-кт, 5А</v>
          </cell>
          <cell r="O1297" t="str">
            <v>Аренда</v>
          </cell>
        </row>
        <row r="1298">
          <cell r="A1298" t="str">
            <v>O701</v>
          </cell>
          <cell r="B1298" t="str">
            <v>15673-Пятерочка</v>
          </cell>
          <cell r="C1298" t="str">
            <v>15673</v>
          </cell>
          <cell r="D1298" t="str">
            <v>X500/13SZO701</v>
          </cell>
          <cell r="E1298" t="str">
            <v>E1027115</v>
          </cell>
          <cell r="F1298" t="str">
            <v>ТС Пятерочка</v>
          </cell>
          <cell r="G1298" t="str">
            <v>Северо-Запад</v>
          </cell>
          <cell r="H1298" t="str">
            <v>Северо-Запад 3</v>
          </cell>
          <cell r="I1298" t="str">
            <v>Кластер Северо-Запад 05 Тосно</v>
          </cell>
          <cell r="J1298" t="str">
            <v>г. Санкт-Петербург</v>
          </cell>
          <cell r="K1298" t="str">
            <v>28.09.2018</v>
          </cell>
          <cell r="L1298" t="str">
            <v>196626</v>
          </cell>
          <cell r="M1298" t="str">
            <v>г.Санкт-Петербург, п.Шушары</v>
          </cell>
          <cell r="N1298" t="str">
            <v>г.Санкт-Петерб..., Пулковское/Переведенская ул, 8 с2,п9Н,12Н</v>
          </cell>
          <cell r="O1298" t="str">
            <v>Аренда</v>
          </cell>
        </row>
        <row r="1299">
          <cell r="A1299" t="str">
            <v>O708</v>
          </cell>
          <cell r="B1299" t="str">
            <v>15616-Пятерочка</v>
          </cell>
          <cell r="C1299" t="str">
            <v>15616</v>
          </cell>
          <cell r="D1299" t="str">
            <v>X500/13SZO708</v>
          </cell>
          <cell r="E1299" t="str">
            <v>E1027149</v>
          </cell>
          <cell r="F1299" t="str">
            <v>ТС Пятерочка</v>
          </cell>
          <cell r="G1299" t="str">
            <v>Северо-Запад</v>
          </cell>
          <cell r="H1299" t="str">
            <v>Северо-Запад 2</v>
          </cell>
          <cell r="I1299" t="str">
            <v>Кластер Северо-Запад 02 ЛО-Гатчина</v>
          </cell>
          <cell r="J1299" t="str">
            <v>Ленинградская обл.</v>
          </cell>
          <cell r="K1299" t="str">
            <v>29.09.2018</v>
          </cell>
          <cell r="L1299" t="str">
            <v>188290</v>
          </cell>
          <cell r="M1299" t="str">
            <v>п.Осьмино</v>
          </cell>
          <cell r="N1299" t="str">
            <v>п.Осьмино, Ленина ул, 51Б</v>
          </cell>
          <cell r="O1299" t="str">
            <v>Аренда</v>
          </cell>
        </row>
        <row r="1300">
          <cell r="A1300" t="str">
            <v>O718</v>
          </cell>
          <cell r="B1300" t="str">
            <v>15675-Пятерочка</v>
          </cell>
          <cell r="C1300" t="str">
            <v>15675</v>
          </cell>
          <cell r="D1300" t="str">
            <v>X500/13SZO718</v>
          </cell>
          <cell r="E1300" t="str">
            <v>E1027004</v>
          </cell>
          <cell r="F1300" t="str">
            <v>ТС Пятерочка</v>
          </cell>
          <cell r="G1300" t="str">
            <v>Северо-Запад</v>
          </cell>
          <cell r="H1300" t="str">
            <v>Северо-Запад 3</v>
          </cell>
          <cell r="I1300" t="str">
            <v>Кластер Северо-Запад 14 СПБ-Центр</v>
          </cell>
          <cell r="J1300" t="str">
            <v>г. Санкт-Петербург</v>
          </cell>
          <cell r="K1300" t="str">
            <v>20.11.2018</v>
          </cell>
          <cell r="L1300" t="str">
            <v>190005</v>
          </cell>
          <cell r="M1300" t="str">
            <v>г.Санкт-Петербург</v>
          </cell>
          <cell r="N1300" t="str">
            <v>г.Санкт-Петербург, 13-я Красноармейская ул, 4 л.А</v>
          </cell>
          <cell r="O1300" t="str">
            <v>Аренда</v>
          </cell>
        </row>
        <row r="1301">
          <cell r="A1301" t="str">
            <v>O733</v>
          </cell>
          <cell r="B1301" t="str">
            <v>12501-Пятерочка</v>
          </cell>
          <cell r="C1301" t="str">
            <v>12501</v>
          </cell>
          <cell r="D1301" t="str">
            <v>X500/13SZO733</v>
          </cell>
          <cell r="E1301" t="str">
            <v>E1027033</v>
          </cell>
          <cell r="F1301" t="str">
            <v>ТС Пятерочка</v>
          </cell>
          <cell r="G1301" t="str">
            <v>Северо-Запад</v>
          </cell>
          <cell r="H1301" t="str">
            <v>Северо-Запад 1</v>
          </cell>
          <cell r="I1301" t="str">
            <v>Кластер Северо-Запад 15 Мурманск</v>
          </cell>
          <cell r="J1301" t="str">
            <v>Мурманская обл.</v>
          </cell>
          <cell r="K1301" t="str">
            <v>19.10.2018</v>
          </cell>
          <cell r="L1301" t="str">
            <v>183052</v>
          </cell>
          <cell r="M1301" t="str">
            <v>г.Мурманск</v>
          </cell>
          <cell r="N1301" t="str">
            <v>г.Мурманск, Ледокольный пр-д, 1б</v>
          </cell>
          <cell r="O1301" t="str">
            <v>Аренда</v>
          </cell>
        </row>
        <row r="1302">
          <cell r="A1302" t="str">
            <v>O743</v>
          </cell>
          <cell r="B1302" t="str">
            <v>15824-Пятерочка</v>
          </cell>
          <cell r="C1302" t="str">
            <v>15824</v>
          </cell>
          <cell r="D1302" t="str">
            <v>X500/13SZO743</v>
          </cell>
          <cell r="E1302" t="str">
            <v>E1027214</v>
          </cell>
          <cell r="F1302" t="str">
            <v>ТС Пятерочка</v>
          </cell>
          <cell r="G1302" t="str">
            <v>Северо-Запад</v>
          </cell>
          <cell r="H1302" t="str">
            <v>Северо-Запад 2</v>
          </cell>
          <cell r="I1302" t="str">
            <v>Кластер Северо-Запад 03 Псков</v>
          </cell>
          <cell r="J1302" t="str">
            <v>Псковская обл.</v>
          </cell>
          <cell r="K1302" t="str">
            <v>30.11.2018</v>
          </cell>
          <cell r="L1302" t="str">
            <v>180004</v>
          </cell>
          <cell r="M1302" t="str">
            <v>г.Псков</v>
          </cell>
          <cell r="N1302" t="str">
            <v>г.Псков, Лепешинского ул, 8 п.1002</v>
          </cell>
          <cell r="O1302" t="str">
            <v>Аренда</v>
          </cell>
        </row>
        <row r="1303">
          <cell r="A1303" t="str">
            <v>O749</v>
          </cell>
          <cell r="B1303" t="str">
            <v>15833-Пятерочка</v>
          </cell>
          <cell r="C1303" t="str">
            <v>15833</v>
          </cell>
          <cell r="D1303" t="str">
            <v>X500/13SZO749</v>
          </cell>
          <cell r="E1303" t="str">
            <v>E1027250</v>
          </cell>
          <cell r="F1303" t="str">
            <v>ТС Пятерочка</v>
          </cell>
          <cell r="G1303" t="str">
            <v>Северо-Запад</v>
          </cell>
          <cell r="H1303" t="str">
            <v>Северо-Запад 1</v>
          </cell>
          <cell r="I1303" t="str">
            <v>Кластер Северо-Запад 21 Апатиты</v>
          </cell>
          <cell r="J1303" t="str">
            <v>Мурманская обл.</v>
          </cell>
          <cell r="K1303" t="str">
            <v>16.03.2019</v>
          </cell>
          <cell r="L1303" t="str">
            <v>184530</v>
          </cell>
          <cell r="M1303" t="str">
            <v>г.Оленегорск</v>
          </cell>
          <cell r="N1303" t="str">
            <v>г.Оленегорск, Строительная ул, 49</v>
          </cell>
          <cell r="O1303" t="str">
            <v>Аренда</v>
          </cell>
        </row>
        <row r="1304">
          <cell r="A1304" t="str">
            <v>O771</v>
          </cell>
          <cell r="B1304" t="str">
            <v>15887-Пятерочка</v>
          </cell>
          <cell r="C1304" t="str">
            <v>15887</v>
          </cell>
          <cell r="D1304" t="str">
            <v>X500/13CTO771</v>
          </cell>
          <cell r="E1304" t="str">
            <v>E1027288</v>
          </cell>
          <cell r="F1304" t="str">
            <v>ТС Пятерочка</v>
          </cell>
          <cell r="G1304" t="str">
            <v>Северо-Запад</v>
          </cell>
          <cell r="H1304" t="str">
            <v>Северо-Запад 2</v>
          </cell>
          <cell r="I1304" t="str">
            <v>Кластер Северо-Запад 09 Тверь-Запад</v>
          </cell>
          <cell r="J1304" t="str">
            <v>Тверская обл.</v>
          </cell>
          <cell r="K1304" t="str">
            <v>07.11.2018</v>
          </cell>
          <cell r="L1304" t="str">
            <v>170030</v>
          </cell>
          <cell r="M1304" t="str">
            <v>г.Тверь</v>
          </cell>
          <cell r="N1304" t="str">
            <v>г.Тверь, Королева ул, 7</v>
          </cell>
          <cell r="O1304" t="str">
            <v>Аренда</v>
          </cell>
        </row>
        <row r="1305">
          <cell r="A1305" t="str">
            <v>O784</v>
          </cell>
          <cell r="B1305" t="str">
            <v>15853-Пятерочка</v>
          </cell>
          <cell r="C1305" t="str">
            <v>15853</v>
          </cell>
          <cell r="D1305" t="str">
            <v>X500/13CTO784</v>
          </cell>
          <cell r="E1305" t="str">
            <v>E1027312</v>
          </cell>
          <cell r="F1305" t="str">
            <v>ТС Пятерочка</v>
          </cell>
          <cell r="G1305" t="str">
            <v>Северо-Запад</v>
          </cell>
          <cell r="H1305" t="str">
            <v>Северо-Запад 2</v>
          </cell>
          <cell r="I1305" t="str">
            <v>Кластер Северо-Запад 07 Тверь-Центр</v>
          </cell>
          <cell r="J1305" t="str">
            <v>Тверская обл.</v>
          </cell>
          <cell r="K1305" t="str">
            <v>19.10.2018</v>
          </cell>
          <cell r="L1305" t="str">
            <v>170001</v>
          </cell>
          <cell r="M1305" t="str">
            <v>г.Тверь</v>
          </cell>
          <cell r="N1305" t="str">
            <v>г.Тверь, Карла Маркса ул, 3</v>
          </cell>
          <cell r="O1305" t="str">
            <v>Аренда</v>
          </cell>
        </row>
        <row r="1306">
          <cell r="A1306" t="str">
            <v>O785</v>
          </cell>
          <cell r="B1306" t="str">
            <v>15851-Пятерочка</v>
          </cell>
          <cell r="C1306" t="str">
            <v>15851</v>
          </cell>
          <cell r="D1306" t="str">
            <v>X500/13CTO785</v>
          </cell>
          <cell r="E1306" t="str">
            <v>E1027310</v>
          </cell>
          <cell r="F1306" t="str">
            <v>ТС Пятерочка</v>
          </cell>
          <cell r="G1306" t="str">
            <v>Северо-Запад</v>
          </cell>
          <cell r="H1306" t="str">
            <v>Северо-Запад 2</v>
          </cell>
          <cell r="I1306" t="str">
            <v>Кластер Северо-Запад 08 Тверь-Восток</v>
          </cell>
          <cell r="J1306" t="str">
            <v>Тверская обл.</v>
          </cell>
          <cell r="K1306" t="str">
            <v>31.10.2018</v>
          </cell>
          <cell r="L1306" t="str">
            <v>171984</v>
          </cell>
          <cell r="M1306" t="str">
            <v>г.Бежецк</v>
          </cell>
          <cell r="N1306" t="str">
            <v>г.Бежецк, Рядового Николаева наб, 10</v>
          </cell>
          <cell r="O1306" t="str">
            <v>Аренда</v>
          </cell>
        </row>
        <row r="1307">
          <cell r="A1307" t="str">
            <v>O786</v>
          </cell>
          <cell r="B1307" t="str">
            <v>15852-Пятерочка</v>
          </cell>
          <cell r="C1307" t="str">
            <v>15852</v>
          </cell>
          <cell r="D1307" t="str">
            <v>X500/13CTO786</v>
          </cell>
          <cell r="E1307" t="str">
            <v>E1027311</v>
          </cell>
          <cell r="F1307" t="str">
            <v>ТС Пятерочка</v>
          </cell>
          <cell r="G1307" t="str">
            <v>Северо-Запад</v>
          </cell>
          <cell r="H1307" t="str">
            <v>Северо-Запад 2</v>
          </cell>
          <cell r="I1307" t="str">
            <v>Кластер Северо-Запад 09 Тверь-Запад</v>
          </cell>
          <cell r="J1307" t="str">
            <v>Тверская обл.</v>
          </cell>
          <cell r="K1307" t="str">
            <v>16.11.2018</v>
          </cell>
          <cell r="L1307" t="str">
            <v>172610</v>
          </cell>
          <cell r="M1307" t="str">
            <v>г.Западная Двина</v>
          </cell>
          <cell r="N1307" t="str">
            <v>г.Западная Двина, Ленина ул, 38</v>
          </cell>
          <cell r="O1307" t="str">
            <v>Аренда</v>
          </cell>
        </row>
        <row r="1308">
          <cell r="A1308" t="str">
            <v>O790</v>
          </cell>
          <cell r="B1308" t="str">
            <v>15854-Пятерочка</v>
          </cell>
          <cell r="C1308" t="str">
            <v>15854</v>
          </cell>
          <cell r="D1308" t="str">
            <v>X500/13CTO790</v>
          </cell>
          <cell r="E1308" t="str">
            <v>E1027313</v>
          </cell>
          <cell r="F1308" t="str">
            <v>ТС Пятерочка</v>
          </cell>
          <cell r="G1308" t="str">
            <v>Северо-Запад</v>
          </cell>
          <cell r="H1308" t="str">
            <v>Северо-Запад 2</v>
          </cell>
          <cell r="I1308" t="str">
            <v>Кластер Северо-Запад 07 Тверь-Центр</v>
          </cell>
          <cell r="J1308" t="str">
            <v>Тверская обл.</v>
          </cell>
          <cell r="K1308" t="str">
            <v>23.10.2018</v>
          </cell>
          <cell r="L1308" t="str">
            <v>171841</v>
          </cell>
          <cell r="M1308" t="str">
            <v>г.Удомля</v>
          </cell>
          <cell r="N1308" t="str">
            <v>г.Удомля, Курчатова пр-кт, 26А</v>
          </cell>
          <cell r="O1308" t="str">
            <v>Аренда</v>
          </cell>
        </row>
        <row r="1309">
          <cell r="A1309" t="str">
            <v>O793</v>
          </cell>
          <cell r="B1309" t="str">
            <v>15856-Пятерочка</v>
          </cell>
          <cell r="C1309" t="str">
            <v>15856</v>
          </cell>
          <cell r="D1309" t="str">
            <v>X500/13CTO793</v>
          </cell>
          <cell r="E1309" t="str">
            <v>E1027315</v>
          </cell>
          <cell r="F1309" t="str">
            <v>ТС Пятерочка</v>
          </cell>
          <cell r="G1309" t="str">
            <v>Северо-Запад</v>
          </cell>
          <cell r="H1309" t="str">
            <v>Северо-Запад 2</v>
          </cell>
          <cell r="I1309" t="str">
            <v>Кластер Северо-Запад 09 Тверь-Запад</v>
          </cell>
          <cell r="J1309" t="str">
            <v>Тверская обл.</v>
          </cell>
          <cell r="K1309" t="str">
            <v>02.11.2018</v>
          </cell>
          <cell r="L1309" t="str">
            <v>172527</v>
          </cell>
          <cell r="M1309" t="str">
            <v>г.Нелидово</v>
          </cell>
          <cell r="N1309" t="str">
            <v>г.Нелидово, Кирова ул, 18</v>
          </cell>
          <cell r="O1309" t="str">
            <v>Аренда</v>
          </cell>
        </row>
        <row r="1310">
          <cell r="A1310" t="str">
            <v>O794</v>
          </cell>
          <cell r="B1310" t="str">
            <v>15859-Пятерочка</v>
          </cell>
          <cell r="C1310" t="str">
            <v>15859</v>
          </cell>
          <cell r="D1310" t="str">
            <v>X500/13CTO794</v>
          </cell>
          <cell r="E1310" t="str">
            <v>E1027318</v>
          </cell>
          <cell r="F1310" t="str">
            <v>ТС Пятерочка</v>
          </cell>
          <cell r="G1310" t="str">
            <v>Северо-Запад</v>
          </cell>
          <cell r="H1310" t="str">
            <v>Северо-Запад 2</v>
          </cell>
          <cell r="I1310" t="str">
            <v>Кластер Северо-Запад 09 Тверь-Запад</v>
          </cell>
          <cell r="J1310" t="str">
            <v>Тверская обл.</v>
          </cell>
          <cell r="K1310" t="str">
            <v>16.11.2018</v>
          </cell>
          <cell r="L1310" t="str">
            <v>170030</v>
          </cell>
          <cell r="M1310" t="str">
            <v>г.Тверь</v>
          </cell>
          <cell r="N1310" t="str">
            <v>г.Тверь, Левитана ул, 28 п1-3,12,60</v>
          </cell>
          <cell r="O1310" t="str">
            <v>Аренда</v>
          </cell>
        </row>
        <row r="1311">
          <cell r="A1311" t="str">
            <v>O795</v>
          </cell>
          <cell r="B1311" t="str">
            <v>15857-Пятерочка</v>
          </cell>
          <cell r="C1311" t="str">
            <v>15857</v>
          </cell>
          <cell r="D1311" t="str">
            <v>X500/13CTO795</v>
          </cell>
          <cell r="E1311" t="str">
            <v>E1027316</v>
          </cell>
          <cell r="F1311" t="str">
            <v>ТС Пятерочка</v>
          </cell>
          <cell r="G1311" t="str">
            <v>Северо-Запад</v>
          </cell>
          <cell r="H1311" t="str">
            <v>Северо-Запад 2</v>
          </cell>
          <cell r="I1311" t="str">
            <v>Кластер Северо-Запад 07 Тверь-Центр</v>
          </cell>
          <cell r="J1311" t="str">
            <v>Тверская обл.</v>
          </cell>
          <cell r="K1311" t="str">
            <v>09.11.2018</v>
          </cell>
          <cell r="L1311" t="str">
            <v>170027</v>
          </cell>
          <cell r="M1311" t="str">
            <v>г.Тверь</v>
          </cell>
          <cell r="N1311" t="str">
            <v>г.Тверь, Ильи Касьянова ул, 13</v>
          </cell>
          <cell r="O1311" t="str">
            <v>Аренда</v>
          </cell>
        </row>
        <row r="1312">
          <cell r="A1312" t="str">
            <v>O796</v>
          </cell>
          <cell r="B1312" t="str">
            <v>15861-Пятерочка</v>
          </cell>
          <cell r="C1312" t="str">
            <v>15861</v>
          </cell>
          <cell r="D1312" t="str">
            <v>X500/13CTO796</v>
          </cell>
          <cell r="E1312" t="str">
            <v>E1027320</v>
          </cell>
          <cell r="F1312" t="str">
            <v>ТС Пятерочка</v>
          </cell>
          <cell r="G1312" t="str">
            <v>Северо-Запад</v>
          </cell>
          <cell r="H1312" t="str">
            <v>Северо-Запад 2</v>
          </cell>
          <cell r="I1312" t="str">
            <v>Кластер Северо-Запад 09 Тверь-Запад</v>
          </cell>
          <cell r="J1312" t="str">
            <v>Тверская обл.</v>
          </cell>
          <cell r="K1312" t="str">
            <v>09.11.2018</v>
          </cell>
          <cell r="L1312" t="str">
            <v>172840</v>
          </cell>
          <cell r="M1312" t="str">
            <v>г.Торопец</v>
          </cell>
          <cell r="N1312" t="str">
            <v>г.Торопец, Соловьева ул, 12/65</v>
          </cell>
          <cell r="O1312" t="str">
            <v>Аренда</v>
          </cell>
        </row>
        <row r="1313">
          <cell r="A1313" t="str">
            <v>O797</v>
          </cell>
          <cell r="B1313" t="str">
            <v>15858-Пятерочка</v>
          </cell>
          <cell r="C1313" t="str">
            <v>15858</v>
          </cell>
          <cell r="D1313" t="str">
            <v>X500/13CTO797</v>
          </cell>
          <cell r="E1313" t="str">
            <v>E1027317</v>
          </cell>
          <cell r="F1313" t="str">
            <v>ТС Пятерочка</v>
          </cell>
          <cell r="G1313" t="str">
            <v>Северо-Запад</v>
          </cell>
          <cell r="H1313" t="str">
            <v>Северо-Запад 2</v>
          </cell>
          <cell r="I1313" t="str">
            <v>Кластер Северо-Запад 09 Тверь-Запад</v>
          </cell>
          <cell r="J1313" t="str">
            <v>Тверская обл.</v>
          </cell>
          <cell r="K1313" t="str">
            <v>23.11.2018</v>
          </cell>
          <cell r="L1313" t="str">
            <v>170032</v>
          </cell>
          <cell r="M1313" t="str">
            <v>г.Тверь,п.Химинститута</v>
          </cell>
          <cell r="N1313" t="str">
            <v>г.Тверь,п.Химинститута28</v>
          </cell>
          <cell r="O1313" t="str">
            <v>Аренда</v>
          </cell>
        </row>
        <row r="1314">
          <cell r="A1314" t="str">
            <v>O799</v>
          </cell>
          <cell r="B1314" t="str">
            <v>15855-Пятерочка</v>
          </cell>
          <cell r="C1314" t="str">
            <v>15855</v>
          </cell>
          <cell r="D1314" t="str">
            <v>X500/13CTO799</v>
          </cell>
          <cell r="E1314" t="str">
            <v>E1027314</v>
          </cell>
          <cell r="F1314" t="str">
            <v>ТС Пятерочка</v>
          </cell>
          <cell r="G1314" t="str">
            <v>Северо-Запад</v>
          </cell>
          <cell r="H1314" t="str">
            <v>Северо-Запад 2</v>
          </cell>
          <cell r="I1314" t="str">
            <v>Кластер Северо-Запад 07 Тверь-Центр</v>
          </cell>
          <cell r="J1314" t="str">
            <v>Тверская обл.</v>
          </cell>
          <cell r="K1314" t="str">
            <v>01.11.2018</v>
          </cell>
          <cell r="L1314" t="str">
            <v>171842</v>
          </cell>
          <cell r="M1314" t="str">
            <v>г.Удомля</v>
          </cell>
          <cell r="N1314" t="str">
            <v>г.Удомля, Автодорожная ул, 11</v>
          </cell>
          <cell r="O1314" t="str">
            <v>Аренда</v>
          </cell>
        </row>
        <row r="1315">
          <cell r="A1315" t="str">
            <v>O803</v>
          </cell>
          <cell r="B1315" t="str">
            <v>15596-Пятерочка</v>
          </cell>
          <cell r="C1315" t="str">
            <v>15596</v>
          </cell>
          <cell r="D1315" t="str">
            <v>X500/13SZO803</v>
          </cell>
          <cell r="E1315" t="str">
            <v>E1027331</v>
          </cell>
          <cell r="F1315" t="str">
            <v>ТС Пятерочка</v>
          </cell>
          <cell r="G1315" t="str">
            <v>Северо-Запад</v>
          </cell>
          <cell r="H1315" t="str">
            <v>Северо-Запад 1</v>
          </cell>
          <cell r="I1315" t="str">
            <v>Кластер Северо-Запад 01 ЛО Волхов-Тихвин</v>
          </cell>
          <cell r="J1315" t="str">
            <v>Ленинградская обл.</v>
          </cell>
          <cell r="K1315" t="str">
            <v>03.12.2018</v>
          </cell>
          <cell r="L1315" t="str">
            <v>187553</v>
          </cell>
          <cell r="M1315" t="str">
            <v>г.Тихвин</v>
          </cell>
          <cell r="N1315" t="str">
            <v>г.Тихвин, 1-й А мкр, 1А</v>
          </cell>
          <cell r="O1315" t="str">
            <v>Аренда</v>
          </cell>
        </row>
        <row r="1316">
          <cell r="A1316" t="str">
            <v>O806</v>
          </cell>
          <cell r="B1316" t="str">
            <v>15726-Пятерочка</v>
          </cell>
          <cell r="C1316" t="str">
            <v>15726</v>
          </cell>
          <cell r="D1316" t="str">
            <v>X500/13SZO806</v>
          </cell>
          <cell r="E1316" t="str">
            <v>E1027495</v>
          </cell>
          <cell r="F1316" t="str">
            <v>ТС Пятерочка</v>
          </cell>
          <cell r="G1316" t="str">
            <v>Северо-Запад</v>
          </cell>
          <cell r="H1316" t="str">
            <v>Северо-Запад 1</v>
          </cell>
          <cell r="I1316" t="str">
            <v>Кластер Северо-Запад 18 Кировск</v>
          </cell>
          <cell r="J1316" t="str">
            <v>г. Санкт-Петербург</v>
          </cell>
          <cell r="K1316" t="str">
            <v>30.11.2018</v>
          </cell>
          <cell r="L1316" t="str">
            <v>196641</v>
          </cell>
          <cell r="M1316" t="str">
            <v>г.Санкт-Петербург,п.Металлострой</v>
          </cell>
          <cell r="N1316" t="str">
            <v>г.Санкт-Петербург,п.Металл..., Центральная ул, 19 п.73Н,75Н,</v>
          </cell>
          <cell r="O1316" t="str">
            <v>Аренда</v>
          </cell>
        </row>
        <row r="1317">
          <cell r="A1317" t="str">
            <v>O820</v>
          </cell>
          <cell r="B1317" t="str">
            <v>15899-Пятерочка</v>
          </cell>
          <cell r="C1317" t="str">
            <v>15899</v>
          </cell>
          <cell r="D1317" t="str">
            <v>X500/13SZO820</v>
          </cell>
          <cell r="E1317" t="str">
            <v>E1027497</v>
          </cell>
          <cell r="F1317" t="str">
            <v>ТС Пятерочка</v>
          </cell>
          <cell r="G1317" t="str">
            <v>Северо-Запад</v>
          </cell>
          <cell r="H1317" t="str">
            <v>Северо-Запад 2</v>
          </cell>
          <cell r="I1317" t="str">
            <v>Кластер Северо-Запад 04 Новгород</v>
          </cell>
          <cell r="J1317" t="str">
            <v>Новгородская обл.</v>
          </cell>
          <cell r="K1317" t="str">
            <v>20.10.2018</v>
          </cell>
          <cell r="L1317" t="str">
            <v>173015</v>
          </cell>
          <cell r="M1317" t="str">
            <v>г.Великий Новгород</v>
          </cell>
          <cell r="N1317" t="str">
            <v>г.Великий Новгород, Псковская ул, 24</v>
          </cell>
          <cell r="O1317" t="str">
            <v>Аренда</v>
          </cell>
        </row>
        <row r="1318">
          <cell r="A1318" t="str">
            <v>O845</v>
          </cell>
          <cell r="B1318" t="str">
            <v>15925-Пятерочка</v>
          </cell>
          <cell r="C1318" t="str">
            <v>15925</v>
          </cell>
          <cell r="D1318" t="str">
            <v>X500/13CTO845</v>
          </cell>
          <cell r="E1318" t="str">
            <v>E1028545</v>
          </cell>
          <cell r="F1318" t="str">
            <v>ТС Пятерочка</v>
          </cell>
          <cell r="G1318" t="str">
            <v>Северо-Запад</v>
          </cell>
          <cell r="H1318" t="str">
            <v>Северо-Запад 2</v>
          </cell>
          <cell r="I1318" t="str">
            <v>Кластер Северо-Запад 08 Тверь-Восток</v>
          </cell>
          <cell r="J1318" t="str">
            <v>Тверская обл.</v>
          </cell>
          <cell r="K1318" t="str">
            <v>14.12.2018</v>
          </cell>
          <cell r="L1318" t="str">
            <v>170019</v>
          </cell>
          <cell r="M1318" t="str">
            <v>г.Тверь</v>
          </cell>
          <cell r="N1318" t="str">
            <v>г.Тверь, Академика Туполева ул, 111</v>
          </cell>
          <cell r="O1318" t="str">
            <v>Аренда</v>
          </cell>
        </row>
        <row r="1319">
          <cell r="A1319" t="str">
            <v>O854</v>
          </cell>
          <cell r="B1319" t="str">
            <v>15927-Пятерочка</v>
          </cell>
          <cell r="C1319" t="str">
            <v>15927</v>
          </cell>
          <cell r="D1319" t="str">
            <v>X500/13SZO854</v>
          </cell>
          <cell r="E1319" t="str">
            <v>E1028547</v>
          </cell>
          <cell r="F1319" t="str">
            <v>ТС Пятерочка</v>
          </cell>
          <cell r="G1319" t="str">
            <v>Северо-Запад</v>
          </cell>
          <cell r="H1319" t="str">
            <v>Северо-Запад 3</v>
          </cell>
          <cell r="I1319" t="str">
            <v>Кластер Северо-Запад 19 СПБ-Охта</v>
          </cell>
          <cell r="J1319" t="str">
            <v>г. Санкт-Петербург</v>
          </cell>
          <cell r="K1319" t="str">
            <v>06.11.2018</v>
          </cell>
          <cell r="L1319" t="str">
            <v>195197</v>
          </cell>
          <cell r="M1319" t="str">
            <v>г.Санкт-Петербург</v>
          </cell>
          <cell r="N1319" t="str">
            <v>г.Санкт-Петербург, Маршала Блюхера пр-кт, 11 к.2,с.1п1-</v>
          </cell>
          <cell r="O1319" t="str">
            <v>Аренда</v>
          </cell>
        </row>
        <row r="1320">
          <cell r="A1320" t="str">
            <v>O871</v>
          </cell>
          <cell r="B1320" t="str">
            <v>15775-Пятерочка</v>
          </cell>
          <cell r="C1320" t="str">
            <v>15775</v>
          </cell>
          <cell r="D1320" t="str">
            <v>X500/13SZO871</v>
          </cell>
          <cell r="E1320" t="str">
            <v>E1028705</v>
          </cell>
          <cell r="F1320" t="str">
            <v>ТС Пятерочка</v>
          </cell>
          <cell r="G1320" t="str">
            <v>Северо-Запад</v>
          </cell>
          <cell r="H1320" t="str">
            <v>Северо-Запад 1</v>
          </cell>
          <cell r="I1320" t="str">
            <v>Кластер Северо-Запад 18 Кировск</v>
          </cell>
          <cell r="J1320" t="str">
            <v>г. Санкт-Петербург</v>
          </cell>
          <cell r="K1320" t="str">
            <v>31.10.2018</v>
          </cell>
          <cell r="L1320" t="str">
            <v>192177</v>
          </cell>
          <cell r="M1320" t="str">
            <v>г.Санкт-Петербург</v>
          </cell>
          <cell r="N1320" t="str">
            <v>г.Санкт-Петербург, Шлиссельбургский пр-кт, 37 л.А,чп.1-Н</v>
          </cell>
          <cell r="O1320" t="str">
            <v>Аренда</v>
          </cell>
        </row>
        <row r="1321">
          <cell r="A1321" t="str">
            <v>O873</v>
          </cell>
          <cell r="B1321" t="str">
            <v>15936-Пятерочка</v>
          </cell>
          <cell r="C1321" t="str">
            <v>15936</v>
          </cell>
          <cell r="D1321" t="str">
            <v>X500/13CTO873</v>
          </cell>
          <cell r="E1321" t="str">
            <v>E1028707</v>
          </cell>
          <cell r="F1321" t="str">
            <v>ТС Пятерочка</v>
          </cell>
          <cell r="G1321" t="str">
            <v>Северо-Запад</v>
          </cell>
          <cell r="H1321" t="str">
            <v>Северо-Запад 2</v>
          </cell>
          <cell r="I1321" t="str">
            <v>Кластер Северо-Запад 08 Тверь-Восток</v>
          </cell>
          <cell r="J1321" t="str">
            <v>Тверская обл.</v>
          </cell>
          <cell r="K1321" t="str">
            <v>05.02.2019</v>
          </cell>
          <cell r="L1321" t="str">
            <v>170015</v>
          </cell>
          <cell r="M1321" t="str">
            <v>г.Тверь,п.Литвинки</v>
          </cell>
          <cell r="N1321" t="str">
            <v>г.Тверь,п.Литвинки1А пом.01</v>
          </cell>
          <cell r="O1321" t="str">
            <v>Аренда</v>
          </cell>
        </row>
        <row r="1322">
          <cell r="A1322" t="str">
            <v>O878</v>
          </cell>
          <cell r="B1322" t="str">
            <v>15956-Пятерочка</v>
          </cell>
          <cell r="C1322" t="str">
            <v>15956</v>
          </cell>
          <cell r="D1322" t="str">
            <v>X500/13SZO878</v>
          </cell>
          <cell r="E1322" t="str">
            <v>E1028717</v>
          </cell>
          <cell r="F1322" t="str">
            <v>ТС Пятерочка</v>
          </cell>
          <cell r="G1322" t="str">
            <v>Северо-Запад</v>
          </cell>
          <cell r="H1322" t="str">
            <v>Северо-Запад 2</v>
          </cell>
          <cell r="I1322" t="str">
            <v>Кластер Северо-Запад 04 Новгород</v>
          </cell>
          <cell r="J1322" t="str">
            <v>Новгородская обл.</v>
          </cell>
          <cell r="K1322" t="str">
            <v>09.11.2018</v>
          </cell>
          <cell r="L1322" t="str">
            <v>173020</v>
          </cell>
          <cell r="M1322" t="str">
            <v>г.Великий Новгород</v>
          </cell>
          <cell r="N1322" t="str">
            <v>г.Великий Новгород, Большая Московская ул, 104 к.1</v>
          </cell>
          <cell r="O1322" t="str">
            <v>Аренда</v>
          </cell>
        </row>
        <row r="1323">
          <cell r="A1323" t="str">
            <v>O891</v>
          </cell>
          <cell r="B1323" t="str">
            <v>15352-Пятерочка</v>
          </cell>
          <cell r="C1323" t="str">
            <v>15352</v>
          </cell>
          <cell r="D1323" t="str">
            <v>X500/13SZO891</v>
          </cell>
          <cell r="E1323" t="str">
            <v>E1028755</v>
          </cell>
          <cell r="F1323" t="str">
            <v>ТС Пятерочка</v>
          </cell>
          <cell r="G1323" t="str">
            <v>Северо-Запад</v>
          </cell>
          <cell r="H1323" t="str">
            <v>Северо-Запад 1</v>
          </cell>
          <cell r="I1323" t="str">
            <v>Кластер Северо-Запад 18 Кировск</v>
          </cell>
          <cell r="J1323" t="str">
            <v>Ленинградская обл.</v>
          </cell>
          <cell r="K1323" t="str">
            <v>19.10.2018</v>
          </cell>
          <cell r="L1323" t="str">
            <v>188683</v>
          </cell>
          <cell r="M1323" t="str">
            <v>гп. им.Свердлова</v>
          </cell>
          <cell r="N1323" t="str">
            <v>гп. им.Свердлова, Овцинская ул, 70 п.1-Н</v>
          </cell>
          <cell r="O1323" t="str">
            <v>Аренда</v>
          </cell>
        </row>
        <row r="1324">
          <cell r="A1324" t="str">
            <v>O896</v>
          </cell>
          <cell r="B1324" t="str">
            <v>15892-Пятерочка</v>
          </cell>
          <cell r="C1324" t="str">
            <v>15892</v>
          </cell>
          <cell r="D1324" t="str">
            <v>X500/13SZO896</v>
          </cell>
          <cell r="E1324" t="str">
            <v>E1028546</v>
          </cell>
          <cell r="F1324" t="str">
            <v>ТС Пятерочка</v>
          </cell>
          <cell r="G1324" t="str">
            <v>Северо-Запад</v>
          </cell>
          <cell r="H1324" t="str">
            <v>Северо-Запад 3</v>
          </cell>
          <cell r="I1324" t="str">
            <v>Кластер Северо-Запад 13 СПБ Юго-Запад</v>
          </cell>
          <cell r="J1324" t="str">
            <v>г. Санкт-Петербург</v>
          </cell>
          <cell r="K1324" t="str">
            <v>31.03.2020</v>
          </cell>
          <cell r="L1324" t="str">
            <v>192242</v>
          </cell>
          <cell r="M1324" t="str">
            <v>г.Санкт-Петербург</v>
          </cell>
          <cell r="N1324" t="str">
            <v>г.Санкт-Петербург, Будапештская ул, 2 к1с1нп42Н,</v>
          </cell>
          <cell r="O1324" t="str">
            <v>Аренда</v>
          </cell>
        </row>
        <row r="1325">
          <cell r="A1325" t="str">
            <v>O914</v>
          </cell>
          <cell r="B1325" t="str">
            <v>16023-Пятерочка</v>
          </cell>
          <cell r="C1325" t="str">
            <v>16023</v>
          </cell>
          <cell r="D1325" t="str">
            <v>X500/13CTO914</v>
          </cell>
          <cell r="E1325" t="str">
            <v>E1028783</v>
          </cell>
          <cell r="F1325" t="str">
            <v>ТС Пятерочка</v>
          </cell>
          <cell r="G1325" t="str">
            <v>Северо-Запад</v>
          </cell>
          <cell r="H1325" t="str">
            <v>Северо-Запад 2</v>
          </cell>
          <cell r="I1325" t="str">
            <v>Кластер Северо-Запад 08 Тверь-Восток</v>
          </cell>
          <cell r="J1325" t="str">
            <v>Тверская обл.</v>
          </cell>
          <cell r="K1325" t="str">
            <v>14.12.2018</v>
          </cell>
          <cell r="L1325" t="str">
            <v>170021</v>
          </cell>
          <cell r="M1325" t="str">
            <v>г.Тверь</v>
          </cell>
          <cell r="N1325" t="str">
            <v>г.Тверь, Красина 2-я ул, 78 п.II</v>
          </cell>
          <cell r="O1325" t="str">
            <v>Собственность</v>
          </cell>
        </row>
        <row r="1326">
          <cell r="A1326" t="str">
            <v>O915</v>
          </cell>
          <cell r="B1326" t="str">
            <v>16013-Пятерочка</v>
          </cell>
          <cell r="C1326" t="str">
            <v>16013</v>
          </cell>
          <cell r="D1326" t="str">
            <v>X500/13CTO915</v>
          </cell>
          <cell r="E1326" t="str">
            <v>E1028730</v>
          </cell>
          <cell r="F1326" t="str">
            <v>ТС Пятерочка</v>
          </cell>
          <cell r="G1326" t="str">
            <v>Северо-Запад</v>
          </cell>
          <cell r="H1326" t="str">
            <v>Северо-Запад 2</v>
          </cell>
          <cell r="I1326" t="str">
            <v>Кластер Северо-Запад 07 Тверь-Центр</v>
          </cell>
          <cell r="J1326" t="str">
            <v>Тверская обл.</v>
          </cell>
          <cell r="K1326" t="str">
            <v>06.12.2018</v>
          </cell>
          <cell r="L1326" t="str">
            <v>172008</v>
          </cell>
          <cell r="M1326" t="str">
            <v>г.Торжок</v>
          </cell>
          <cell r="N1326" t="str">
            <v>г.Торжок, Дзержинского ул, 32</v>
          </cell>
          <cell r="O1326" t="str">
            <v>Аренда</v>
          </cell>
        </row>
        <row r="1327">
          <cell r="A1327" t="str">
            <v>O916</v>
          </cell>
          <cell r="B1327" t="str">
            <v>16012-Пятерочка</v>
          </cell>
          <cell r="C1327" t="str">
            <v>16012</v>
          </cell>
          <cell r="D1327" t="str">
            <v>X500/13CTO916</v>
          </cell>
          <cell r="E1327" t="str">
            <v>E1028729</v>
          </cell>
          <cell r="F1327" t="str">
            <v>ТС Пятерочка</v>
          </cell>
          <cell r="G1327" t="str">
            <v>Северо-Запад</v>
          </cell>
          <cell r="H1327" t="str">
            <v>Северо-Запад 2</v>
          </cell>
          <cell r="I1327" t="str">
            <v>Кластер Северо-Запад 07 Тверь-Центр</v>
          </cell>
          <cell r="J1327" t="str">
            <v>Тверская обл.</v>
          </cell>
          <cell r="K1327" t="str">
            <v>19.11.2018</v>
          </cell>
          <cell r="L1327" t="str">
            <v>170004</v>
          </cell>
          <cell r="M1327" t="str">
            <v>г.Тверь</v>
          </cell>
          <cell r="N1327" t="str">
            <v>г.Тверь, Строителей ул, 14</v>
          </cell>
          <cell r="O1327" t="str">
            <v>Аренда</v>
          </cell>
        </row>
        <row r="1328">
          <cell r="A1328" t="str">
            <v>O919</v>
          </cell>
          <cell r="B1328" t="str">
            <v>15588-Пятерочка</v>
          </cell>
          <cell r="C1328" t="str">
            <v>15588</v>
          </cell>
          <cell r="D1328" t="str">
            <v>X500/13SZO919</v>
          </cell>
          <cell r="E1328" t="str">
            <v>E1028731</v>
          </cell>
          <cell r="F1328" t="str">
            <v>ТС Пятерочка</v>
          </cell>
          <cell r="G1328" t="str">
            <v>Северо-Запад</v>
          </cell>
          <cell r="H1328" t="str">
            <v>Северо-Запад 1</v>
          </cell>
          <cell r="I1328" t="str">
            <v>Кластер Северо-Запад 16 Карелия</v>
          </cell>
          <cell r="J1328" t="str">
            <v>Республика Карелия</v>
          </cell>
          <cell r="K1328" t="str">
            <v>31.10.2018</v>
          </cell>
          <cell r="L1328" t="str">
            <v>186000</v>
          </cell>
          <cell r="M1328" t="str">
            <v>г.Олонец</v>
          </cell>
          <cell r="N1328" t="str">
            <v>г.Олонец, Свирских Дивизий ул, 6</v>
          </cell>
          <cell r="O1328" t="str">
            <v>Аренда</v>
          </cell>
        </row>
        <row r="1329">
          <cell r="A1329" t="str">
            <v>O920</v>
          </cell>
          <cell r="B1329" t="str">
            <v>15880-Пятерочка</v>
          </cell>
          <cell r="C1329" t="str">
            <v>15880</v>
          </cell>
          <cell r="D1329" t="str">
            <v>X500/13SZO920</v>
          </cell>
          <cell r="E1329" t="str">
            <v>E1027494</v>
          </cell>
          <cell r="F1329" t="str">
            <v>ТС Пятерочка</v>
          </cell>
          <cell r="G1329" t="str">
            <v>Северо-Запад</v>
          </cell>
          <cell r="H1329" t="str">
            <v>Северо-Запад 2</v>
          </cell>
          <cell r="I1329" t="str">
            <v>Кластер Северо-Запад 06 Великие Луки</v>
          </cell>
          <cell r="J1329" t="str">
            <v>Псковская обл.</v>
          </cell>
          <cell r="K1329" t="str">
            <v>14.11.2018</v>
          </cell>
          <cell r="L1329" t="str">
            <v>182277</v>
          </cell>
          <cell r="M1329" t="str">
            <v>рп.Сосновый Бор</v>
          </cell>
          <cell r="N1329" t="str">
            <v>рп.Сосновый Бор, Солнечная ул, 16</v>
          </cell>
          <cell r="O1329" t="str">
            <v>Аренда</v>
          </cell>
        </row>
        <row r="1330">
          <cell r="A1330" t="str">
            <v>O929</v>
          </cell>
          <cell r="B1330" t="str">
            <v>15699-Пятерочка</v>
          </cell>
          <cell r="C1330" t="str">
            <v>15699</v>
          </cell>
          <cell r="D1330" t="str">
            <v>X500/13SZO929</v>
          </cell>
          <cell r="E1330" t="str">
            <v>E1028733</v>
          </cell>
          <cell r="F1330" t="str">
            <v>ТС Пятерочка</v>
          </cell>
          <cell r="G1330" t="str">
            <v>Северо-Запад</v>
          </cell>
          <cell r="H1330" t="str">
            <v>Северо-Запад 1</v>
          </cell>
          <cell r="I1330" t="str">
            <v>Кластер Северо-Запад 16 Карелия</v>
          </cell>
          <cell r="J1330" t="str">
            <v>Республика Карелия</v>
          </cell>
          <cell r="K1330" t="str">
            <v>13.12.2018</v>
          </cell>
          <cell r="L1330" t="str">
            <v>185033</v>
          </cell>
          <cell r="M1330" t="str">
            <v>г.Петрозаводск</v>
          </cell>
          <cell r="N1330" t="str">
            <v>г.Петрозаводск, Антонова ул, 9Б</v>
          </cell>
          <cell r="O1330" t="str">
            <v>Аренда</v>
          </cell>
        </row>
        <row r="1331">
          <cell r="A1331" t="str">
            <v>Q001</v>
          </cell>
          <cell r="B1331" t="str">
            <v>6626-Пятерочка</v>
          </cell>
          <cell r="C1331" t="str">
            <v>6626</v>
          </cell>
          <cell r="D1331" t="str">
            <v>X500/13SZQ001</v>
          </cell>
          <cell r="E1331" t="str">
            <v>E1010569</v>
          </cell>
          <cell r="F1331" t="str">
            <v>ТС Пятерочка</v>
          </cell>
          <cell r="G1331" t="str">
            <v>Северо-Запад</v>
          </cell>
          <cell r="H1331" t="str">
            <v>Северо-Запад 1</v>
          </cell>
          <cell r="I1331" t="str">
            <v>Кластер Северо-Запад 15 Мурманск</v>
          </cell>
          <cell r="J1331" t="str">
            <v>Мурманская обл.</v>
          </cell>
          <cell r="K1331" t="str">
            <v>25.02.2016</v>
          </cell>
          <cell r="L1331" t="str">
            <v>183038</v>
          </cell>
          <cell r="M1331" t="str">
            <v>г.Мурманск</v>
          </cell>
          <cell r="N1331" t="str">
            <v>г.Мурманск, Ленина пр-кт, 82</v>
          </cell>
          <cell r="O1331" t="str">
            <v>Аренда</v>
          </cell>
        </row>
        <row r="1332">
          <cell r="A1332" t="str">
            <v>Q005</v>
          </cell>
          <cell r="B1332" t="str">
            <v>6631-Пятерочка</v>
          </cell>
          <cell r="C1332" t="str">
            <v>6631</v>
          </cell>
          <cell r="D1332" t="str">
            <v>X500/13SZQ005</v>
          </cell>
          <cell r="E1332" t="str">
            <v>E1001644</v>
          </cell>
          <cell r="F1332" t="str">
            <v>ТС Пятерочка</v>
          </cell>
          <cell r="G1332" t="str">
            <v>Северо-Запад</v>
          </cell>
          <cell r="H1332" t="str">
            <v>Северо-Запад 1</v>
          </cell>
          <cell r="I1332" t="str">
            <v>Кластер Северо-Запад 16 Карелия</v>
          </cell>
          <cell r="J1332" t="str">
            <v>Республика Карелия</v>
          </cell>
          <cell r="K1332" t="str">
            <v>11.12.2015</v>
          </cell>
          <cell r="L1332" t="str">
            <v>185005</v>
          </cell>
          <cell r="M1332" t="str">
            <v>г.Петрозаводск</v>
          </cell>
          <cell r="N1332" t="str">
            <v>г.Петрозаводск, Александра Невского пр-кт, 29</v>
          </cell>
          <cell r="O1332" t="str">
            <v>Аренда</v>
          </cell>
        </row>
        <row r="1333">
          <cell r="A1333" t="str">
            <v>Q051</v>
          </cell>
          <cell r="B1333" t="str">
            <v>6662-Пятерочка</v>
          </cell>
          <cell r="C1333" t="str">
            <v>6662</v>
          </cell>
          <cell r="D1333" t="str">
            <v>X500/13SZQ051</v>
          </cell>
          <cell r="E1333" t="str">
            <v>E1010593</v>
          </cell>
          <cell r="F1333" t="str">
            <v>ТС Пятерочка</v>
          </cell>
          <cell r="G1333" t="str">
            <v>Северо-Запад</v>
          </cell>
          <cell r="H1333" t="str">
            <v>Северо-Запад 1</v>
          </cell>
          <cell r="I1333" t="str">
            <v>Кластер Северо-Запад 21 Апатиты</v>
          </cell>
          <cell r="J1333" t="str">
            <v>Мурманская обл.</v>
          </cell>
          <cell r="K1333" t="str">
            <v>10.01.2016</v>
          </cell>
          <cell r="L1333" t="str">
            <v>184530</v>
          </cell>
          <cell r="M1333" t="str">
            <v>г.Оленегорск</v>
          </cell>
          <cell r="N1333" t="str">
            <v>г.Оленегорск, Капитана Иванова ул., 5</v>
          </cell>
          <cell r="O1333" t="str">
            <v>Аренда</v>
          </cell>
        </row>
        <row r="1334">
          <cell r="A1334" t="str">
            <v>Q066</v>
          </cell>
          <cell r="B1334" t="str">
            <v>6629-Пятерочка</v>
          </cell>
          <cell r="C1334" t="str">
            <v>6629</v>
          </cell>
          <cell r="D1334" t="str">
            <v>X500/13SZQ066</v>
          </cell>
          <cell r="E1334" t="str">
            <v>E1010573</v>
          </cell>
          <cell r="F1334" t="str">
            <v>ТС Пятерочка</v>
          </cell>
          <cell r="G1334" t="str">
            <v>Северо-Запад</v>
          </cell>
          <cell r="H1334" t="str">
            <v>Северо-Запад 1</v>
          </cell>
          <cell r="I1334" t="str">
            <v>Кластер Северо-Запад 18 Кировск</v>
          </cell>
          <cell r="J1334" t="str">
            <v>г. Санкт-Петербург</v>
          </cell>
          <cell r="K1334" t="str">
            <v>06.01.2016</v>
          </cell>
          <cell r="L1334" t="str">
            <v>196653</v>
          </cell>
          <cell r="M1334" t="str">
            <v>г.Санкт-Петербург, г.Колпино</v>
          </cell>
          <cell r="N1334" t="str">
            <v>г.Санкт-Петербург, г.Колпино, Веры Слуцкой ул., 32</v>
          </cell>
          <cell r="O1334" t="str">
            <v>Аренда</v>
          </cell>
        </row>
        <row r="1335">
          <cell r="A1335" t="str">
            <v>Q107</v>
          </cell>
          <cell r="B1335" t="str">
            <v>6702-Пятерочка</v>
          </cell>
          <cell r="C1335" t="str">
            <v>6702</v>
          </cell>
          <cell r="D1335" t="str">
            <v>X500/13SZQ107</v>
          </cell>
          <cell r="E1335" t="str">
            <v>E1010623</v>
          </cell>
          <cell r="F1335" t="str">
            <v>ТС Пятерочка</v>
          </cell>
          <cell r="G1335" t="str">
            <v>Северо-Запад</v>
          </cell>
          <cell r="H1335" t="str">
            <v>Северо-Запад 3</v>
          </cell>
          <cell r="I1335" t="str">
            <v>Кластер Северо-Запад 14 СПБ-Центр</v>
          </cell>
          <cell r="J1335" t="str">
            <v>г. Санкт-Петербург</v>
          </cell>
          <cell r="K1335" t="str">
            <v>06.01.2016</v>
          </cell>
          <cell r="L1335" t="str">
            <v>191023</v>
          </cell>
          <cell r="M1335" t="str">
            <v>г.Санкт-Петербург</v>
          </cell>
          <cell r="N1335" t="str">
            <v>г.Санкт-Петербург, Караванная ул., 1 лит.А</v>
          </cell>
          <cell r="O1335" t="str">
            <v>Аренда</v>
          </cell>
        </row>
        <row r="1336">
          <cell r="A1336" t="str">
            <v>Q108</v>
          </cell>
          <cell r="B1336" t="str">
            <v>6486-Пятерочка</v>
          </cell>
          <cell r="C1336" t="str">
            <v>6486</v>
          </cell>
          <cell r="D1336" t="str">
            <v>X500/13SZQ108</v>
          </cell>
          <cell r="E1336" t="str">
            <v>E1010592</v>
          </cell>
          <cell r="F1336" t="str">
            <v>ТС Пятерочка</v>
          </cell>
          <cell r="G1336" t="str">
            <v>Северо-Запад</v>
          </cell>
          <cell r="H1336" t="str">
            <v>Северо-Запад 3</v>
          </cell>
          <cell r="I1336" t="str">
            <v>Кластер Северо-Запад 05 Тосно</v>
          </cell>
          <cell r="J1336" t="str">
            <v>Ленинградская обл.</v>
          </cell>
          <cell r="K1336" t="str">
            <v>05.01.2016</v>
          </cell>
          <cell r="L1336" t="str">
            <v>187000</v>
          </cell>
          <cell r="M1336" t="str">
            <v>г.Тосно</v>
          </cell>
          <cell r="N1336" t="str">
            <v>г.Тосно, Ленина пр-кт, 10</v>
          </cell>
          <cell r="O1336" t="str">
            <v>Аренда</v>
          </cell>
        </row>
        <row r="1337">
          <cell r="A1337" t="str">
            <v>Q117</v>
          </cell>
          <cell r="B1337" t="str">
            <v>6727-Пятерочка</v>
          </cell>
          <cell r="C1337" t="str">
            <v>6727</v>
          </cell>
          <cell r="D1337" t="str">
            <v>X500/13SZQ117</v>
          </cell>
          <cell r="E1337" t="str">
            <v>E1008890</v>
          </cell>
          <cell r="F1337" t="str">
            <v>ТС Пятерочка</v>
          </cell>
          <cell r="G1337" t="str">
            <v>Северо-Запад</v>
          </cell>
          <cell r="H1337" t="str">
            <v>Северо-Запад 3</v>
          </cell>
          <cell r="I1337" t="str">
            <v>Кластер Северо-Запад 17 ЛО-Сертолово</v>
          </cell>
          <cell r="J1337" t="str">
            <v>г. Санкт-Петербург</v>
          </cell>
          <cell r="K1337" t="str">
            <v>06.01.2016</v>
          </cell>
          <cell r="L1337" t="str">
            <v>195297</v>
          </cell>
          <cell r="M1337" t="str">
            <v>г.Санкт-Петербург</v>
          </cell>
          <cell r="N1337" t="str">
            <v>г.Санкт-Петербург, Просвещения пр-кт, 74 к.2,лит.Б</v>
          </cell>
          <cell r="O1337" t="str">
            <v>Аренда</v>
          </cell>
        </row>
        <row r="1338">
          <cell r="A1338" t="str">
            <v>Q129</v>
          </cell>
          <cell r="B1338" t="str">
            <v>6735-Пятерочка</v>
          </cell>
          <cell r="C1338" t="str">
            <v>6735</v>
          </cell>
          <cell r="D1338" t="str">
            <v>X500/13SZQ129</v>
          </cell>
          <cell r="E1338" t="str">
            <v>E1007912</v>
          </cell>
          <cell r="F1338" t="str">
            <v>ТС Пятерочка</v>
          </cell>
          <cell r="G1338" t="str">
            <v>Северо-Запад</v>
          </cell>
          <cell r="H1338" t="str">
            <v>Северо-Запад 2</v>
          </cell>
          <cell r="I1338" t="str">
            <v>Кластер Северо-Запад 04 Новгород</v>
          </cell>
          <cell r="J1338" t="str">
            <v>Новгородская обл.</v>
          </cell>
          <cell r="K1338" t="str">
            <v>20.01.2016</v>
          </cell>
          <cell r="L1338" t="str">
            <v>173020</v>
          </cell>
          <cell r="M1338" t="str">
            <v>г.Великий Новгород</v>
          </cell>
          <cell r="N1338" t="str">
            <v>г.Великий Новгород, Хутынская ул, 21</v>
          </cell>
          <cell r="O1338" t="str">
            <v>Аренда</v>
          </cell>
        </row>
        <row r="1339">
          <cell r="A1339" t="str">
            <v>Q170</v>
          </cell>
          <cell r="B1339" t="str">
            <v>6757-Пятерочка</v>
          </cell>
          <cell r="C1339" t="str">
            <v>6757</v>
          </cell>
          <cell r="D1339" t="str">
            <v>X500/13SZQ170</v>
          </cell>
          <cell r="E1339" t="str">
            <v>E1010646</v>
          </cell>
          <cell r="F1339" t="str">
            <v>ТС Пятерочка</v>
          </cell>
          <cell r="G1339" t="str">
            <v>Северо-Запад</v>
          </cell>
          <cell r="H1339" t="str">
            <v>Северо-Запад 1</v>
          </cell>
          <cell r="I1339" t="str">
            <v>Кластер Северо-Запад 12 СПБ-ЛО-Всеволожс</v>
          </cell>
          <cell r="J1339" t="str">
            <v>г. Санкт-Петербург</v>
          </cell>
          <cell r="K1339" t="str">
            <v>21.02.2017</v>
          </cell>
          <cell r="L1339" t="str">
            <v>193318</v>
          </cell>
          <cell r="M1339" t="str">
            <v>г.Санкт-Петербург</v>
          </cell>
          <cell r="N1339" t="str">
            <v>г.Санкт-Петербург, Коллонтай ул, 12 к.1,лит.А</v>
          </cell>
          <cell r="O1339" t="str">
            <v>Аренда</v>
          </cell>
        </row>
        <row r="1340">
          <cell r="A1340" t="str">
            <v>Q219</v>
          </cell>
          <cell r="B1340" t="str">
            <v>6747-Пятерочка</v>
          </cell>
          <cell r="C1340" t="str">
            <v>6747</v>
          </cell>
          <cell r="D1340" t="str">
            <v>X500/13SZQ219</v>
          </cell>
          <cell r="E1340" t="str">
            <v>E1007796</v>
          </cell>
          <cell r="F1340" t="str">
            <v>ТС Пятерочка</v>
          </cell>
          <cell r="G1340" t="str">
            <v>Северо-Запад</v>
          </cell>
          <cell r="H1340" t="str">
            <v>Северо-Запад 2</v>
          </cell>
          <cell r="I1340" t="str">
            <v>Кластер Северо-Запад 08 Тверь-Восток</v>
          </cell>
          <cell r="J1340" t="str">
            <v>Тверская обл.</v>
          </cell>
          <cell r="K1340" t="str">
            <v>27.01.2016</v>
          </cell>
          <cell r="L1340" t="str">
            <v>170042</v>
          </cell>
          <cell r="M1340" t="str">
            <v>г.Тверь</v>
          </cell>
          <cell r="N1340" t="str">
            <v>г.Тверь, Афанасия Никитина наб., 144</v>
          </cell>
          <cell r="O1340" t="str">
            <v>Аренда</v>
          </cell>
        </row>
        <row r="1341">
          <cell r="A1341" t="str">
            <v>Q221</v>
          </cell>
          <cell r="B1341" t="str">
            <v>6812-Пятерочка</v>
          </cell>
          <cell r="C1341" t="str">
            <v>6812</v>
          </cell>
          <cell r="D1341" t="str">
            <v>X500/13SZQ221</v>
          </cell>
          <cell r="E1341" t="str">
            <v>E1009913</v>
          </cell>
          <cell r="F1341" t="str">
            <v>ТС Пятерочка</v>
          </cell>
          <cell r="G1341" t="str">
            <v>Северо-Запад</v>
          </cell>
          <cell r="H1341" t="str">
            <v>Северо-Запад 3</v>
          </cell>
          <cell r="I1341" t="str">
            <v>Кластер Северо-Запад 13 СПБ Юго-Запад</v>
          </cell>
          <cell r="J1341" t="str">
            <v>г. Санкт-Петербург</v>
          </cell>
          <cell r="K1341" t="str">
            <v>28.01.2016</v>
          </cell>
          <cell r="L1341" t="str">
            <v>196211</v>
          </cell>
          <cell r="M1341" t="str">
            <v>г.Санкт-Петербург</v>
          </cell>
          <cell r="N1341" t="str">
            <v>г.Санкт-Петербург, Юрия Гагарина пр-кт, 20 к.1</v>
          </cell>
          <cell r="O1341" t="str">
            <v>Аренда</v>
          </cell>
        </row>
        <row r="1342">
          <cell r="A1342" t="str">
            <v>Q229</v>
          </cell>
          <cell r="B1342" t="str">
            <v>6861-Пятерочка</v>
          </cell>
          <cell r="C1342" t="str">
            <v>6861</v>
          </cell>
          <cell r="D1342" t="str">
            <v>X500/13SZQ229</v>
          </cell>
          <cell r="E1342" t="str">
            <v>E1011081</v>
          </cell>
          <cell r="F1342" t="str">
            <v>ТС Пятерочка</v>
          </cell>
          <cell r="G1342" t="str">
            <v>Северо-Запад</v>
          </cell>
          <cell r="H1342" t="str">
            <v>Северо-Запад 2</v>
          </cell>
          <cell r="I1342" t="str">
            <v>Кластер Северо-Запад 07 Тверь-Центр</v>
          </cell>
          <cell r="J1342" t="str">
            <v>Тверская обл.</v>
          </cell>
          <cell r="K1342" t="str">
            <v>26.01.2016</v>
          </cell>
          <cell r="L1342" t="str">
            <v>171841</v>
          </cell>
          <cell r="M1342" t="str">
            <v>г.Удомля</v>
          </cell>
          <cell r="N1342" t="str">
            <v>г.Удомля, Курчатова пр-кт, 22А</v>
          </cell>
          <cell r="O1342" t="str">
            <v>Аренда</v>
          </cell>
        </row>
        <row r="1343">
          <cell r="A1343" t="str">
            <v>Q246</v>
          </cell>
          <cell r="B1343" t="str">
            <v>6775-Пятерочка</v>
          </cell>
          <cell r="C1343" t="str">
            <v>6775</v>
          </cell>
          <cell r="D1343" t="str">
            <v>X500/13SZQ246</v>
          </cell>
          <cell r="E1343" t="str">
            <v>E1011078</v>
          </cell>
          <cell r="F1343" t="str">
            <v>ТС Пятерочка</v>
          </cell>
          <cell r="G1343" t="str">
            <v>Северо-Запад</v>
          </cell>
          <cell r="H1343" t="str">
            <v>Северо-Запад 3</v>
          </cell>
          <cell r="I1343" t="str">
            <v>Кластер Северо-Запад 05 Тосно</v>
          </cell>
          <cell r="J1343" t="str">
            <v>Ленинградская обл.</v>
          </cell>
          <cell r="K1343" t="str">
            <v>10.02.2016</v>
          </cell>
          <cell r="L1343" t="str">
            <v>187026</v>
          </cell>
          <cell r="M1343" t="str">
            <v>г.Никольское</v>
          </cell>
          <cell r="N1343" t="str">
            <v>г.Никольское, Советский пр-кт, 237</v>
          </cell>
          <cell r="O1343" t="str">
            <v>Аренда</v>
          </cell>
        </row>
        <row r="1344">
          <cell r="A1344" t="str">
            <v>Q250</v>
          </cell>
          <cell r="B1344" t="str">
            <v>6748-Пятерочка</v>
          </cell>
          <cell r="C1344" t="str">
            <v>6748</v>
          </cell>
          <cell r="D1344" t="str">
            <v>X500/13SZQ250</v>
          </cell>
          <cell r="E1344" t="str">
            <v>E1006432</v>
          </cell>
          <cell r="F1344" t="str">
            <v>ТС Пятерочка</v>
          </cell>
          <cell r="G1344" t="str">
            <v>Северо-Запад</v>
          </cell>
          <cell r="H1344" t="str">
            <v>Северо-Запад 1</v>
          </cell>
          <cell r="I1344" t="str">
            <v>Кластер Северо-Запад 16 Карелия</v>
          </cell>
          <cell r="J1344" t="str">
            <v>Республика Карелия</v>
          </cell>
          <cell r="K1344" t="str">
            <v>05.02.2016</v>
          </cell>
          <cell r="L1344" t="str">
            <v>185001</v>
          </cell>
          <cell r="M1344" t="str">
            <v>г.Петрозаводск</v>
          </cell>
          <cell r="N1344" t="str">
            <v>г.Петрозаводск, Первомайский пр-кт, 15</v>
          </cell>
          <cell r="O1344" t="str">
            <v>Аренда</v>
          </cell>
        </row>
        <row r="1345">
          <cell r="A1345" t="str">
            <v>Q254</v>
          </cell>
          <cell r="B1345" t="str">
            <v>6875-Пятерочка</v>
          </cell>
          <cell r="C1345" t="str">
            <v>6875</v>
          </cell>
          <cell r="D1345" t="str">
            <v>X500/13SZQ254</v>
          </cell>
          <cell r="E1345" t="str">
            <v>E1008495</v>
          </cell>
          <cell r="F1345" t="str">
            <v>ТС Пятерочка</v>
          </cell>
          <cell r="G1345" t="str">
            <v>Северо-Запад</v>
          </cell>
          <cell r="H1345" t="str">
            <v>Северо-Запад 2</v>
          </cell>
          <cell r="I1345" t="str">
            <v>Кластер Северо-Запад 04 Новгород</v>
          </cell>
          <cell r="J1345" t="str">
            <v>Новгородская обл.</v>
          </cell>
          <cell r="K1345" t="str">
            <v>02.02.2016</v>
          </cell>
          <cell r="L1345" t="str">
            <v>174411</v>
          </cell>
          <cell r="M1345" t="str">
            <v>г.Боровичи</v>
          </cell>
          <cell r="N1345" t="str">
            <v>г.Боровичи, 1-го Мая ул., 49</v>
          </cell>
          <cell r="O1345" t="str">
            <v>Аренда</v>
          </cell>
        </row>
        <row r="1346">
          <cell r="A1346" t="str">
            <v>Q291</v>
          </cell>
          <cell r="B1346" t="str">
            <v>6910-Пятерочка</v>
          </cell>
          <cell r="C1346" t="str">
            <v>6910</v>
          </cell>
          <cell r="D1346" t="str">
            <v>X500/13SZQ291</v>
          </cell>
          <cell r="E1346" t="str">
            <v>E1011073</v>
          </cell>
          <cell r="F1346" t="str">
            <v>ТС Пятерочка</v>
          </cell>
          <cell r="G1346" t="str">
            <v>Северо-Запад</v>
          </cell>
          <cell r="H1346" t="str">
            <v>Северо-Запад 1</v>
          </cell>
          <cell r="I1346" t="str">
            <v>Кластер Северо-Запад 01 ЛО Волхов-Тихвин</v>
          </cell>
          <cell r="J1346" t="str">
            <v>Ленинградская обл.</v>
          </cell>
          <cell r="K1346" t="str">
            <v>07.03.2016</v>
          </cell>
          <cell r="L1346" t="str">
            <v>187780</v>
          </cell>
          <cell r="M1346" t="str">
            <v>г.Подпорожье</v>
          </cell>
          <cell r="N1346" t="str">
            <v>г.Подпорожье, Комсомольская ул., 4Б</v>
          </cell>
          <cell r="O1346" t="str">
            <v>Аренда</v>
          </cell>
        </row>
        <row r="1347">
          <cell r="A1347" t="str">
            <v>Q292</v>
          </cell>
          <cell r="B1347" t="str">
            <v>6911-Пятерочка</v>
          </cell>
          <cell r="C1347" t="str">
            <v>6911</v>
          </cell>
          <cell r="D1347" t="str">
            <v>X500/13SZQ292</v>
          </cell>
          <cell r="E1347" t="str">
            <v>E1011075</v>
          </cell>
          <cell r="F1347" t="str">
            <v>ТС Пятерочка</v>
          </cell>
          <cell r="G1347" t="str">
            <v>Северо-Запад</v>
          </cell>
          <cell r="H1347" t="str">
            <v>Северо-Запад 1</v>
          </cell>
          <cell r="I1347" t="str">
            <v>Кластер Северо-Запад 01 ЛО Волхов-Тихвин</v>
          </cell>
          <cell r="J1347" t="str">
            <v>Ленинградская обл.</v>
          </cell>
          <cell r="K1347" t="str">
            <v>08.05.2016</v>
          </cell>
          <cell r="L1347" t="str">
            <v>187760</v>
          </cell>
          <cell r="M1347" t="str">
            <v>с.Винницы</v>
          </cell>
          <cell r="N1347" t="str">
            <v>с.Винницы, Советская ул., 85</v>
          </cell>
          <cell r="O1347" t="str">
            <v>Аренда</v>
          </cell>
        </row>
        <row r="1348">
          <cell r="A1348" t="str">
            <v>Q301</v>
          </cell>
          <cell r="B1348" t="str">
            <v>6920-Пятерочка</v>
          </cell>
          <cell r="C1348" t="str">
            <v>6920</v>
          </cell>
          <cell r="D1348" t="str">
            <v>X500/13SZQ301</v>
          </cell>
          <cell r="E1348" t="str">
            <v>E1011070</v>
          </cell>
          <cell r="F1348" t="str">
            <v>ТС Пятерочка</v>
          </cell>
          <cell r="G1348" t="str">
            <v>Северо-Запад</v>
          </cell>
          <cell r="H1348" t="str">
            <v>Северо-Запад 3</v>
          </cell>
          <cell r="I1348" t="str">
            <v>Кластер Северо-Запад 17 ЛО-Сертолово</v>
          </cell>
          <cell r="J1348" t="str">
            <v>Ленинградская обл.</v>
          </cell>
          <cell r="K1348" t="str">
            <v>26.02.2016</v>
          </cell>
          <cell r="L1348" t="str">
            <v>188678</v>
          </cell>
          <cell r="M1348" t="str">
            <v>г.Мурино</v>
          </cell>
          <cell r="N1348" t="str">
            <v>г.Мурино, Привокзальная пл., стр.5Б п.5Н</v>
          </cell>
          <cell r="O1348" t="str">
            <v>Аренда</v>
          </cell>
        </row>
        <row r="1349">
          <cell r="A1349" t="str">
            <v>Q333</v>
          </cell>
          <cell r="B1349" t="str">
            <v>6959-Пятерочка</v>
          </cell>
          <cell r="C1349" t="str">
            <v>6959</v>
          </cell>
          <cell r="D1349" t="str">
            <v>X500/13SZQ333</v>
          </cell>
          <cell r="E1349" t="str">
            <v>E1011643</v>
          </cell>
          <cell r="F1349" t="str">
            <v>ТС Пятерочка</v>
          </cell>
          <cell r="G1349" t="str">
            <v>Северо-Запад</v>
          </cell>
          <cell r="H1349" t="str">
            <v>Северо-Запад 3</v>
          </cell>
          <cell r="I1349" t="str">
            <v>Кластер Северо-Запад 14 СПБ-Центр</v>
          </cell>
          <cell r="J1349" t="str">
            <v>г. Санкт-Петербург</v>
          </cell>
          <cell r="K1349" t="str">
            <v>22.02.2016</v>
          </cell>
          <cell r="L1349" t="str">
            <v>190005</v>
          </cell>
          <cell r="M1349" t="str">
            <v>г.Санкт-Петербург</v>
          </cell>
          <cell r="N1349" t="str">
            <v>г.Санкт-Петербург, Егорова ул., 25 лит.А,п.7Н</v>
          </cell>
          <cell r="O1349" t="str">
            <v>Аренда</v>
          </cell>
        </row>
        <row r="1350">
          <cell r="A1350" t="str">
            <v>Q334</v>
          </cell>
          <cell r="B1350" t="str">
            <v>6935-Пятерочка</v>
          </cell>
          <cell r="C1350" t="str">
            <v>6935</v>
          </cell>
          <cell r="D1350" t="str">
            <v>X500/13SZQ334</v>
          </cell>
          <cell r="E1350" t="str">
            <v>E1011642</v>
          </cell>
          <cell r="F1350" t="str">
            <v>ТС Пятерочка</v>
          </cell>
          <cell r="G1350" t="str">
            <v>Северо-Запад</v>
          </cell>
          <cell r="H1350" t="str">
            <v>Северо-Запад 3</v>
          </cell>
          <cell r="I1350" t="str">
            <v>Кластер Северо-Запад 14 СПБ-Центр</v>
          </cell>
          <cell r="J1350" t="str">
            <v>г. Санкт-Петербург</v>
          </cell>
          <cell r="K1350" t="str">
            <v>22.02.2016</v>
          </cell>
          <cell r="L1350" t="str">
            <v>191025</v>
          </cell>
          <cell r="M1350" t="str">
            <v>г.Санкт-Петербург</v>
          </cell>
          <cell r="N1350" t="str">
            <v>г.Санкт-Петербург, Стремянная ул., 1</v>
          </cell>
          <cell r="O1350" t="str">
            <v>Аренда</v>
          </cell>
        </row>
        <row r="1351">
          <cell r="A1351" t="str">
            <v>Q335</v>
          </cell>
          <cell r="B1351" t="str">
            <v>6746-Пятерочка</v>
          </cell>
          <cell r="C1351" t="str">
            <v>6746</v>
          </cell>
          <cell r="D1351" t="str">
            <v>X500/13SZQ335</v>
          </cell>
          <cell r="E1351" t="str">
            <v>E1008858</v>
          </cell>
          <cell r="F1351" t="str">
            <v>ТС Пятерочка</v>
          </cell>
          <cell r="G1351" t="str">
            <v>Северо-Запад</v>
          </cell>
          <cell r="H1351" t="str">
            <v>Северо-Запад 2</v>
          </cell>
          <cell r="I1351" t="str">
            <v>Кластер Северо-Запад 07 Тверь-Центр</v>
          </cell>
          <cell r="J1351" t="str">
            <v>Тверская обл.</v>
          </cell>
          <cell r="K1351" t="str">
            <v>19.02.2016</v>
          </cell>
          <cell r="L1351" t="str">
            <v>172008</v>
          </cell>
          <cell r="M1351" t="str">
            <v>г.Торжок</v>
          </cell>
          <cell r="N1351" t="str">
            <v>г.Торжок, Дзержинского ул., 7</v>
          </cell>
          <cell r="O1351" t="str">
            <v>Аренда</v>
          </cell>
        </row>
        <row r="1352">
          <cell r="A1352" t="str">
            <v>Q365</v>
          </cell>
          <cell r="B1352" t="str">
            <v>6978-Пятерочка</v>
          </cell>
          <cell r="C1352" t="str">
            <v>6978</v>
          </cell>
          <cell r="D1352" t="str">
            <v>X500/13SZQ365</v>
          </cell>
          <cell r="E1352" t="str">
            <v>E1011644</v>
          </cell>
          <cell r="F1352" t="str">
            <v>ТС Пятерочка</v>
          </cell>
          <cell r="G1352" t="str">
            <v>Северо-Запад</v>
          </cell>
          <cell r="H1352" t="str">
            <v>Северо-Запад 3</v>
          </cell>
          <cell r="I1352" t="str">
            <v>Кластер Северо-Запад 14 СПБ-Центр</v>
          </cell>
          <cell r="J1352" t="str">
            <v>г. Санкт-Петербург</v>
          </cell>
          <cell r="K1352" t="str">
            <v>28.03.2016</v>
          </cell>
          <cell r="L1352" t="str">
            <v>191119</v>
          </cell>
          <cell r="M1352" t="str">
            <v>г.Санкт-Петербург</v>
          </cell>
          <cell r="N1352" t="str">
            <v>г.Санкт-Петербург, Достоевского ул., 30/23</v>
          </cell>
          <cell r="O1352" t="str">
            <v>Аренда</v>
          </cell>
        </row>
        <row r="1353">
          <cell r="A1353" t="str">
            <v>Q368</v>
          </cell>
          <cell r="B1353" t="str">
            <v>6879-Пятерочка</v>
          </cell>
          <cell r="C1353" t="str">
            <v>6879</v>
          </cell>
          <cell r="D1353" t="str">
            <v>X500/13SZQ368</v>
          </cell>
          <cell r="E1353" t="str">
            <v>E1011629</v>
          </cell>
          <cell r="F1353" t="str">
            <v>ТС Пятерочка</v>
          </cell>
          <cell r="G1353" t="str">
            <v>Северо-Запад</v>
          </cell>
          <cell r="H1353" t="str">
            <v>Северо-Запад 2</v>
          </cell>
          <cell r="I1353" t="str">
            <v>Кластер Северо-Запад 02 ЛО-Гатчина</v>
          </cell>
          <cell r="J1353" t="str">
            <v>Ленинградская обл.</v>
          </cell>
          <cell r="K1353" t="str">
            <v>04.03.2016</v>
          </cell>
          <cell r="L1353" t="str">
            <v>188320</v>
          </cell>
          <cell r="M1353" t="str">
            <v>г.Коммунар</v>
          </cell>
          <cell r="N1353" t="str">
            <v>г.Коммунар, Бумажников ул., 7А</v>
          </cell>
          <cell r="O1353" t="str">
            <v>Аренда</v>
          </cell>
        </row>
        <row r="1354">
          <cell r="A1354" t="str">
            <v>Q369</v>
          </cell>
          <cell r="B1354" t="str">
            <v>6916-Пятерочка</v>
          </cell>
          <cell r="C1354" t="str">
            <v>6916</v>
          </cell>
          <cell r="D1354" t="str">
            <v>X500/13SZQ369</v>
          </cell>
          <cell r="E1354" t="str">
            <v>E1011066</v>
          </cell>
          <cell r="F1354" t="str">
            <v>ТС Пятерочка</v>
          </cell>
          <cell r="G1354" t="str">
            <v>Северо-Запад</v>
          </cell>
          <cell r="H1354" t="str">
            <v>Северо-Запад 3</v>
          </cell>
          <cell r="I1354" t="str">
            <v>Кластер Северо-Запад 11 СПБ-ЛО-Выборг</v>
          </cell>
          <cell r="J1354" t="str">
            <v>г. Санкт-Петербург</v>
          </cell>
          <cell r="K1354" t="str">
            <v>06.03.2016</v>
          </cell>
          <cell r="L1354" t="str">
            <v>197345</v>
          </cell>
          <cell r="M1354" t="str">
            <v>г.Санкт-Петербург</v>
          </cell>
          <cell r="N1354" t="str">
            <v>г.Санкт-Петербург, Туристская ул., 18 к1литА,п1Н</v>
          </cell>
          <cell r="O1354" t="str">
            <v>Аренда</v>
          </cell>
        </row>
        <row r="1355">
          <cell r="A1355" t="str">
            <v>Q421</v>
          </cell>
          <cell r="B1355" t="str">
            <v>6751-Пятерочка</v>
          </cell>
          <cell r="C1355" t="str">
            <v>6751</v>
          </cell>
          <cell r="D1355" t="str">
            <v>X500/13SZQ421</v>
          </cell>
          <cell r="E1355" t="str">
            <v>E1011630</v>
          </cell>
          <cell r="F1355" t="str">
            <v>ТС Пятерочка</v>
          </cell>
          <cell r="G1355" t="str">
            <v>Северо-Запад</v>
          </cell>
          <cell r="H1355" t="str">
            <v>Северо-Запад 3</v>
          </cell>
          <cell r="I1355" t="str">
            <v>Кластер Северо-Запад 05 Тосно</v>
          </cell>
          <cell r="J1355" t="str">
            <v>г. Санкт-Петербург</v>
          </cell>
          <cell r="K1355" t="str">
            <v>06.04.2016</v>
          </cell>
          <cell r="L1355" t="str">
            <v>196158</v>
          </cell>
          <cell r="M1355" t="str">
            <v>г.Санкт-Петербург</v>
          </cell>
          <cell r="N1355" t="str">
            <v>г.Санкт-Петербург, Пулковское ш., 38, 8 Литера А</v>
          </cell>
          <cell r="O1355" t="str">
            <v>Аренда</v>
          </cell>
        </row>
        <row r="1356">
          <cell r="A1356" t="str">
            <v>Q444</v>
          </cell>
          <cell r="B1356" t="str">
            <v>6999-Пятерочка</v>
          </cell>
          <cell r="C1356" t="str">
            <v>6999</v>
          </cell>
          <cell r="D1356" t="str">
            <v>X500/13SZQ444</v>
          </cell>
          <cell r="E1356" t="str">
            <v>E1007348</v>
          </cell>
          <cell r="F1356" t="str">
            <v>ТС Пятерочка</v>
          </cell>
          <cell r="G1356" t="str">
            <v>Северо-Запад</v>
          </cell>
          <cell r="H1356" t="str">
            <v>Северо-Запад 1</v>
          </cell>
          <cell r="I1356" t="str">
            <v>Кластер Северо-Запад 16 Карелия</v>
          </cell>
          <cell r="J1356" t="str">
            <v>Республика Карелия</v>
          </cell>
          <cell r="K1356" t="str">
            <v>18.03.2016</v>
          </cell>
          <cell r="L1356" t="str">
            <v>185507</v>
          </cell>
          <cell r="M1356" t="str">
            <v>д.Вилга</v>
          </cell>
          <cell r="N1356" t="str">
            <v>д.Вилга, Прионежское ш., 40</v>
          </cell>
          <cell r="O1356" t="str">
            <v>Аренда</v>
          </cell>
        </row>
        <row r="1357">
          <cell r="A1357" t="str">
            <v>Q482</v>
          </cell>
          <cell r="B1357" t="str">
            <v>6998-Пятерочка</v>
          </cell>
          <cell r="C1357" t="str">
            <v>6998</v>
          </cell>
          <cell r="D1357" t="str">
            <v>X500/13SZQ482</v>
          </cell>
          <cell r="E1357" t="str">
            <v>E1011651</v>
          </cell>
          <cell r="F1357" t="str">
            <v>ТС Пятерочка</v>
          </cell>
          <cell r="G1357" t="str">
            <v>Северо-Запад</v>
          </cell>
          <cell r="H1357" t="str">
            <v>Северо-Запад 1</v>
          </cell>
          <cell r="I1357" t="str">
            <v>Кластер Северо-Запад 15 Мурманск</v>
          </cell>
          <cell r="J1357" t="str">
            <v>Мурманская обл.</v>
          </cell>
          <cell r="K1357" t="str">
            <v>25.04.2016</v>
          </cell>
          <cell r="L1357" t="str">
            <v>184620</v>
          </cell>
          <cell r="M1357" t="str">
            <v>г.Североморск, пгт.Сафоново</v>
          </cell>
          <cell r="N1357" t="str">
            <v>г.Североморск, пгт.Сафоново, Капитана Елькина ул., 1</v>
          </cell>
          <cell r="O1357" t="str">
            <v>Аренда</v>
          </cell>
        </row>
        <row r="1358">
          <cell r="A1358" t="str">
            <v>Q483</v>
          </cell>
          <cell r="B1358" t="str">
            <v>6878-Пятерочка</v>
          </cell>
          <cell r="C1358" t="str">
            <v>6878</v>
          </cell>
          <cell r="D1358" t="str">
            <v>X500/13SZQ483</v>
          </cell>
          <cell r="E1358" t="str">
            <v>E1011634</v>
          </cell>
          <cell r="F1358" t="str">
            <v>ТС Пятерочка</v>
          </cell>
          <cell r="G1358" t="str">
            <v>Северо-Запад</v>
          </cell>
          <cell r="H1358" t="str">
            <v>Северо-Запад 1</v>
          </cell>
          <cell r="I1358" t="str">
            <v>Кластер Северо-Запад 15 Мурманск</v>
          </cell>
          <cell r="J1358" t="str">
            <v>Мурманская обл.</v>
          </cell>
          <cell r="K1358" t="str">
            <v>29.05.2016</v>
          </cell>
          <cell r="L1358" t="str">
            <v>184310</v>
          </cell>
          <cell r="M1358" t="str">
            <v>г.Заозерск</v>
          </cell>
          <cell r="N1358" t="str">
            <v>г.Заозерск, Ленинского Комсомола ул., 9</v>
          </cell>
          <cell r="O1358" t="str">
            <v>Аренда</v>
          </cell>
        </row>
        <row r="1359">
          <cell r="A1359" t="str">
            <v>Q493</v>
          </cell>
          <cell r="B1359" t="str">
            <v>7044-Пятерочка</v>
          </cell>
          <cell r="C1359" t="str">
            <v>7044</v>
          </cell>
          <cell r="D1359" t="str">
            <v>X500/13SZQ493</v>
          </cell>
          <cell r="E1359" t="str">
            <v>E1011631</v>
          </cell>
          <cell r="F1359" t="str">
            <v>ТС Пятерочка</v>
          </cell>
          <cell r="G1359" t="str">
            <v>Северо-Запад</v>
          </cell>
          <cell r="H1359" t="str">
            <v>Северо-Запад 2</v>
          </cell>
          <cell r="I1359" t="str">
            <v>Кластер Северо-Запад 03 Псков</v>
          </cell>
          <cell r="J1359" t="str">
            <v>Псковская обл.</v>
          </cell>
          <cell r="K1359" t="str">
            <v>15.04.2016</v>
          </cell>
          <cell r="L1359" t="str">
            <v>180007</v>
          </cell>
          <cell r="M1359" t="str">
            <v>г.Псков</v>
          </cell>
          <cell r="N1359" t="str">
            <v>г.Псков, Коммунальная ул., 73Б</v>
          </cell>
          <cell r="O1359" t="str">
            <v>Аренда</v>
          </cell>
        </row>
        <row r="1360">
          <cell r="A1360" t="str">
            <v>Q521</v>
          </cell>
          <cell r="B1360" t="str">
            <v>7104-Пятерочка</v>
          </cell>
          <cell r="C1360" t="str">
            <v>7104</v>
          </cell>
          <cell r="D1360" t="str">
            <v>X500/13SZQ521</v>
          </cell>
          <cell r="E1360" t="str">
            <v>E1007807</v>
          </cell>
          <cell r="F1360" t="str">
            <v>ТС Пятерочка</v>
          </cell>
          <cell r="G1360" t="str">
            <v>Северо-Запад</v>
          </cell>
          <cell r="H1360" t="str">
            <v>Северо-Запад 1</v>
          </cell>
          <cell r="I1360" t="str">
            <v>Кластер Северо-Запад 21 Апатиты</v>
          </cell>
          <cell r="J1360" t="str">
            <v>Мурманская обл.</v>
          </cell>
          <cell r="K1360" t="str">
            <v>01.04.2016</v>
          </cell>
          <cell r="L1360" t="str">
            <v>184511</v>
          </cell>
          <cell r="M1360" t="str">
            <v>г.Мончегорск</v>
          </cell>
          <cell r="N1360" t="str">
            <v>г.Мончегорск, Ленина пр-кт, 6</v>
          </cell>
          <cell r="O1360" t="str">
            <v>Аренда</v>
          </cell>
        </row>
        <row r="1361">
          <cell r="A1361" t="str">
            <v>Q536</v>
          </cell>
          <cell r="B1361" t="str">
            <v>6739-Пятерочка</v>
          </cell>
          <cell r="C1361" t="str">
            <v>6739</v>
          </cell>
          <cell r="D1361" t="str">
            <v>X500/13SZQ536</v>
          </cell>
          <cell r="E1361" t="str">
            <v>E1011632</v>
          </cell>
          <cell r="F1361" t="str">
            <v>ТС Пятерочка</v>
          </cell>
          <cell r="G1361" t="str">
            <v>Северо-Запад</v>
          </cell>
          <cell r="H1361" t="str">
            <v>Северо-Запад 3</v>
          </cell>
          <cell r="I1361" t="str">
            <v>Кластер Северо-Запад 10 СПБ-ЛО-Петергоф</v>
          </cell>
          <cell r="J1361" t="str">
            <v>Ленинградская обл.</v>
          </cell>
          <cell r="K1361" t="str">
            <v>31.03.2016</v>
          </cell>
          <cell r="L1361" t="str">
            <v>188460</v>
          </cell>
          <cell r="M1361" t="str">
            <v>д.Ополье</v>
          </cell>
          <cell r="N1361" t="str">
            <v>д.Опольеб/н</v>
          </cell>
          <cell r="O1361" t="str">
            <v>Аренда</v>
          </cell>
        </row>
        <row r="1362">
          <cell r="A1362" t="str">
            <v>Q539</v>
          </cell>
          <cell r="B1362" t="str">
            <v>7050-Пятерочка</v>
          </cell>
          <cell r="C1362" t="str">
            <v>7050</v>
          </cell>
          <cell r="D1362" t="str">
            <v>X500/13SZQ539</v>
          </cell>
          <cell r="E1362" t="str">
            <v>E1011612</v>
          </cell>
          <cell r="F1362" t="str">
            <v>ТС Пятерочка</v>
          </cell>
          <cell r="G1362" t="str">
            <v>Северо-Запад</v>
          </cell>
          <cell r="H1362" t="str">
            <v>Северо-Запад 3</v>
          </cell>
          <cell r="I1362" t="str">
            <v>Кластер Северо-Запад 19 СПБ-Охта</v>
          </cell>
          <cell r="J1362" t="str">
            <v>г. Санкт-Петербург</v>
          </cell>
          <cell r="K1362" t="str">
            <v>30.03.2016</v>
          </cell>
          <cell r="L1362" t="str">
            <v>194100</v>
          </cell>
          <cell r="M1362" t="str">
            <v>г.Санкт-Петербург</v>
          </cell>
          <cell r="N1362" t="str">
            <v>г.Санкт-Петербург, Александра Матросова ул., 20 2 лит.А</v>
          </cell>
          <cell r="O1362" t="str">
            <v>Аренда</v>
          </cell>
        </row>
        <row r="1363">
          <cell r="A1363" t="str">
            <v>Q549</v>
          </cell>
          <cell r="B1363" t="str">
            <v>6992-Пятерочка</v>
          </cell>
          <cell r="C1363" t="str">
            <v>6992</v>
          </cell>
          <cell r="D1363" t="str">
            <v>X500/13SZQ549</v>
          </cell>
          <cell r="E1363" t="str">
            <v>E1008849</v>
          </cell>
          <cell r="F1363" t="str">
            <v>ТС Пятерочка</v>
          </cell>
          <cell r="G1363" t="str">
            <v>Северо-Запад</v>
          </cell>
          <cell r="H1363" t="str">
            <v>Северо-Запад 2</v>
          </cell>
          <cell r="I1363" t="str">
            <v>Кластер Северо-Запад 04 Новгород</v>
          </cell>
          <cell r="J1363" t="str">
            <v>Новгородская обл.</v>
          </cell>
          <cell r="K1363" t="str">
            <v>30.03.2016</v>
          </cell>
          <cell r="L1363" t="str">
            <v>174406</v>
          </cell>
          <cell r="M1363" t="str">
            <v>г.Боровичи</v>
          </cell>
          <cell r="N1363" t="str">
            <v>г.Боровичи, Парковая ул., 25</v>
          </cell>
          <cell r="O1363" t="str">
            <v>Аренда</v>
          </cell>
        </row>
        <row r="1364">
          <cell r="A1364" t="str">
            <v>Q551</v>
          </cell>
          <cell r="B1364" t="str">
            <v>5694-Пятерочка</v>
          </cell>
          <cell r="C1364" t="str">
            <v>5694</v>
          </cell>
          <cell r="D1364" t="str">
            <v>X500/13SZQ551</v>
          </cell>
          <cell r="E1364" t="str">
            <v>E1007127</v>
          </cell>
          <cell r="F1364" t="str">
            <v>ТС Пятерочка</v>
          </cell>
          <cell r="G1364" t="str">
            <v>Северо-Запад</v>
          </cell>
          <cell r="H1364" t="str">
            <v>Северо-Запад 2</v>
          </cell>
          <cell r="I1364" t="str">
            <v>Кластер Северо-Запад 03 Псков</v>
          </cell>
          <cell r="J1364" t="str">
            <v>Псковская обл.</v>
          </cell>
          <cell r="K1364" t="str">
            <v>21.04.2016</v>
          </cell>
          <cell r="L1364" t="str">
            <v>181500</v>
          </cell>
          <cell r="M1364" t="str">
            <v>г.Печоры</v>
          </cell>
          <cell r="N1364" t="str">
            <v>г.Печоры, Юбилейная ул., 2А</v>
          </cell>
          <cell r="O1364" t="str">
            <v>Аренда</v>
          </cell>
        </row>
        <row r="1365">
          <cell r="A1365" t="str">
            <v>Q560</v>
          </cell>
          <cell r="B1365" t="str">
            <v>6507-Пятерочка</v>
          </cell>
          <cell r="C1365" t="str">
            <v>6507</v>
          </cell>
          <cell r="D1365" t="str">
            <v>X500/13SZQ560</v>
          </cell>
          <cell r="E1365" t="str">
            <v>E1011633</v>
          </cell>
          <cell r="F1365" t="str">
            <v>ТС Пятерочка</v>
          </cell>
          <cell r="G1365" t="str">
            <v>Северо-Запад</v>
          </cell>
          <cell r="H1365" t="str">
            <v>Северо-Запад 3</v>
          </cell>
          <cell r="I1365" t="str">
            <v>Кластер Северо-Запад 05 Тосно</v>
          </cell>
          <cell r="J1365" t="str">
            <v>Ленинградская обл.</v>
          </cell>
          <cell r="K1365" t="str">
            <v>08.04.2016</v>
          </cell>
          <cell r="L1365" t="str">
            <v>187010</v>
          </cell>
          <cell r="M1365" t="str">
            <v>пгт.Ульяновка</v>
          </cell>
          <cell r="N1365" t="str">
            <v>пгт.Ульяновка, Советский пр-кт, 25</v>
          </cell>
          <cell r="O1365" t="str">
            <v>Аренда</v>
          </cell>
        </row>
        <row r="1366">
          <cell r="A1366" t="str">
            <v>Q561</v>
          </cell>
          <cell r="B1366" t="str">
            <v>6870-Пятерочка</v>
          </cell>
          <cell r="C1366" t="str">
            <v>6870</v>
          </cell>
          <cell r="D1366" t="str">
            <v>X500/13SZQ561</v>
          </cell>
          <cell r="E1366" t="str">
            <v>E1010429</v>
          </cell>
          <cell r="F1366" t="str">
            <v>ТС Пятерочка</v>
          </cell>
          <cell r="G1366" t="str">
            <v>Северо-Запад</v>
          </cell>
          <cell r="H1366" t="str">
            <v>Северо-Запад 3</v>
          </cell>
          <cell r="I1366" t="str">
            <v>Кластер Северо-Запад 13 СПБ Юго-Запад</v>
          </cell>
          <cell r="J1366" t="str">
            <v>г. Санкт-Петербург</v>
          </cell>
          <cell r="K1366" t="str">
            <v>05.04.2016</v>
          </cell>
          <cell r="L1366" t="str">
            <v>198330</v>
          </cell>
          <cell r="M1366" t="str">
            <v>г.Санкт-Петербург</v>
          </cell>
          <cell r="N1366" t="str">
            <v>г.Санкт-Петербург, Петергофское ш., 3 к.3</v>
          </cell>
          <cell r="O1366" t="str">
            <v>Аренда</v>
          </cell>
        </row>
        <row r="1367">
          <cell r="A1367" t="str">
            <v>Q574</v>
          </cell>
          <cell r="B1367" t="str">
            <v>7175-Пятерочка</v>
          </cell>
          <cell r="C1367" t="str">
            <v>7175</v>
          </cell>
          <cell r="D1367" t="str">
            <v>X500/13SZQ574</v>
          </cell>
          <cell r="E1367" t="str">
            <v>E1011637</v>
          </cell>
          <cell r="F1367" t="str">
            <v>ТС Пятерочка</v>
          </cell>
          <cell r="G1367" t="str">
            <v>Северо-Запад</v>
          </cell>
          <cell r="H1367" t="str">
            <v>Северо-Запад 2</v>
          </cell>
          <cell r="I1367" t="str">
            <v>Кластер Северо-Запад 08 Тверь-Восток</v>
          </cell>
          <cell r="J1367" t="str">
            <v>Тверская обл.</v>
          </cell>
          <cell r="K1367" t="str">
            <v>12.04.2016</v>
          </cell>
          <cell r="L1367" t="str">
            <v>170521</v>
          </cell>
          <cell r="M1367" t="str">
            <v>с.Медное</v>
          </cell>
          <cell r="N1367" t="str">
            <v>с.Медное, Советская ул., 95</v>
          </cell>
          <cell r="O1367" t="str">
            <v>Аренда</v>
          </cell>
        </row>
        <row r="1368">
          <cell r="A1368" t="str">
            <v>Q575</v>
          </cell>
          <cell r="B1368" t="str">
            <v>7177-Пятерочка</v>
          </cell>
          <cell r="C1368" t="str">
            <v>7177</v>
          </cell>
          <cell r="D1368" t="str">
            <v>X500/13SZQ575</v>
          </cell>
          <cell r="E1368" t="str">
            <v>E1011638</v>
          </cell>
          <cell r="F1368" t="str">
            <v>ТС Пятерочка</v>
          </cell>
          <cell r="G1368" t="str">
            <v>Северо-Запад</v>
          </cell>
          <cell r="H1368" t="str">
            <v>Северо-Запад 2</v>
          </cell>
          <cell r="I1368" t="str">
            <v>Кластер Северо-Запад 09 Тверь-Запад</v>
          </cell>
          <cell r="J1368" t="str">
            <v>Тверская обл.</v>
          </cell>
          <cell r="K1368" t="str">
            <v>19.04.2016</v>
          </cell>
          <cell r="L1368" t="str">
            <v>172610</v>
          </cell>
          <cell r="M1368" t="str">
            <v>г.Западная Двина</v>
          </cell>
          <cell r="N1368" t="str">
            <v>г.Западная Двина, Ленина ул., 34 п67</v>
          </cell>
          <cell r="O1368" t="str">
            <v>Аренда</v>
          </cell>
        </row>
        <row r="1369">
          <cell r="A1369" t="str">
            <v>Q578</v>
          </cell>
          <cell r="B1369" t="str">
            <v>7181-Пятерочка</v>
          </cell>
          <cell r="C1369" t="str">
            <v>7181</v>
          </cell>
          <cell r="D1369" t="str">
            <v>X500/13SZQ578</v>
          </cell>
          <cell r="E1369" t="str">
            <v>E1011628</v>
          </cell>
          <cell r="F1369" t="str">
            <v>ТС Пятерочка</v>
          </cell>
          <cell r="G1369" t="str">
            <v>Северо-Запад</v>
          </cell>
          <cell r="H1369" t="str">
            <v>Северо-Запад 3</v>
          </cell>
          <cell r="I1369" t="str">
            <v>Кластер Северо-Запад 19 СПБ-Охта</v>
          </cell>
          <cell r="J1369" t="str">
            <v>г. Санкт-Петербург</v>
          </cell>
          <cell r="K1369" t="str">
            <v>28.04.2016</v>
          </cell>
          <cell r="L1369" t="str">
            <v>195256</v>
          </cell>
          <cell r="M1369" t="str">
            <v>г.Санкт-Петербург</v>
          </cell>
          <cell r="N1369" t="str">
            <v>г.Санкт-Петербург, Бутлерова ул., 13</v>
          </cell>
          <cell r="O1369" t="str">
            <v>Аренда</v>
          </cell>
        </row>
        <row r="1370">
          <cell r="A1370" t="str">
            <v>Q579</v>
          </cell>
          <cell r="B1370" t="str">
            <v>7185-Пятерочка</v>
          </cell>
          <cell r="C1370" t="str">
            <v>7185</v>
          </cell>
          <cell r="D1370" t="str">
            <v>X500/13SZQ579</v>
          </cell>
          <cell r="E1370" t="str">
            <v>E1011639</v>
          </cell>
          <cell r="F1370" t="str">
            <v>ТС Пятерочка</v>
          </cell>
          <cell r="G1370" t="str">
            <v>Северо-Запад</v>
          </cell>
          <cell r="H1370" t="str">
            <v>Северо-Запад 2</v>
          </cell>
          <cell r="I1370" t="str">
            <v>Кластер Северо-Запад 09 Тверь-Запад</v>
          </cell>
          <cell r="J1370" t="str">
            <v>Тверская обл.</v>
          </cell>
          <cell r="K1370" t="str">
            <v>03.05.2016</v>
          </cell>
          <cell r="L1370" t="str">
            <v>172389</v>
          </cell>
          <cell r="M1370" t="str">
            <v>г.Ржев</v>
          </cell>
          <cell r="N1370" t="str">
            <v>г.Ржев, Карла Маркса ул., 12 нп1</v>
          </cell>
          <cell r="O1370" t="str">
            <v>Аренда</v>
          </cell>
        </row>
        <row r="1371">
          <cell r="A1371" t="str">
            <v>Q607</v>
          </cell>
          <cell r="B1371" t="str">
            <v>7004-Пятерочка</v>
          </cell>
          <cell r="C1371" t="str">
            <v>7004</v>
          </cell>
          <cell r="D1371" t="str">
            <v>X500/13SZQ607</v>
          </cell>
          <cell r="E1371" t="str">
            <v>E1011086</v>
          </cell>
          <cell r="F1371" t="str">
            <v>ТС Пятерочка</v>
          </cell>
          <cell r="G1371" t="str">
            <v>Северо-Запад</v>
          </cell>
          <cell r="H1371" t="str">
            <v>Северо-Запад 2</v>
          </cell>
          <cell r="I1371" t="str">
            <v>Кластер Северо-Запад 08 Тверь-Восток</v>
          </cell>
          <cell r="J1371" t="str">
            <v>Тверская обл.</v>
          </cell>
          <cell r="K1371" t="str">
            <v>31.08.2016</v>
          </cell>
          <cell r="L1371" t="str">
            <v>171720</v>
          </cell>
          <cell r="M1371" t="str">
            <v>г.Весьегонск</v>
          </cell>
          <cell r="N1371" t="str">
            <v>г.Весьегонск, Карла Маркса ул., 110</v>
          </cell>
          <cell r="O1371" t="str">
            <v>Аренда</v>
          </cell>
        </row>
        <row r="1372">
          <cell r="A1372" t="str">
            <v>Q608</v>
          </cell>
          <cell r="B1372" t="str">
            <v>6503-Пятерочка</v>
          </cell>
          <cell r="C1372" t="str">
            <v>6503</v>
          </cell>
          <cell r="D1372" t="str">
            <v>X500/13SZQ608</v>
          </cell>
          <cell r="E1372" t="str">
            <v>E1011087</v>
          </cell>
          <cell r="F1372" t="str">
            <v>ТС Пятерочка</v>
          </cell>
          <cell r="G1372" t="str">
            <v>Северо-Запад</v>
          </cell>
          <cell r="H1372" t="str">
            <v>Северо-Запад 2</v>
          </cell>
          <cell r="I1372" t="str">
            <v>Кластер Северо-Запад 09 Тверь-Запад</v>
          </cell>
          <cell r="J1372" t="str">
            <v>Тверская обл.</v>
          </cell>
          <cell r="K1372" t="str">
            <v>24.06.2016</v>
          </cell>
          <cell r="L1372" t="str">
            <v>172730</v>
          </cell>
          <cell r="M1372" t="str">
            <v>г.Осташков</v>
          </cell>
          <cell r="N1372" t="str">
            <v>г.Осташков, Ленинский пр-кт, 105</v>
          </cell>
          <cell r="O1372" t="str">
            <v>Аренда</v>
          </cell>
        </row>
        <row r="1373">
          <cell r="A1373" t="str">
            <v>Q609</v>
          </cell>
          <cell r="B1373" t="str">
            <v>7203-Пятерочка</v>
          </cell>
          <cell r="C1373" t="str">
            <v>7203</v>
          </cell>
          <cell r="D1373" t="str">
            <v>X500/13SZQ609</v>
          </cell>
          <cell r="E1373" t="str">
            <v>E1007808</v>
          </cell>
          <cell r="F1373" t="str">
            <v>ТС Пятерочка</v>
          </cell>
          <cell r="G1373" t="str">
            <v>Северо-Запад</v>
          </cell>
          <cell r="H1373" t="str">
            <v>Северо-Запад 1</v>
          </cell>
          <cell r="I1373" t="str">
            <v>Кластер Северо-Запад 15 Мурманск</v>
          </cell>
          <cell r="J1373" t="str">
            <v>Мурманская обл.</v>
          </cell>
          <cell r="K1373" t="str">
            <v>22.04.2016</v>
          </cell>
          <cell r="L1373" t="str">
            <v>183034</v>
          </cell>
          <cell r="M1373" t="str">
            <v>г.Мурманск</v>
          </cell>
          <cell r="N1373" t="str">
            <v>г.Мурманск, Алексея Хлобыстова ул., 16 к.2</v>
          </cell>
          <cell r="O1373" t="str">
            <v>Аренда</v>
          </cell>
        </row>
        <row r="1374">
          <cell r="A1374" t="str">
            <v>Q615</v>
          </cell>
          <cell r="B1374" t="str">
            <v>7206-Пятерочка</v>
          </cell>
          <cell r="C1374" t="str">
            <v>7206</v>
          </cell>
          <cell r="D1374" t="str">
            <v>X500/13SZQ615</v>
          </cell>
          <cell r="E1374" t="str">
            <v>E1011124</v>
          </cell>
          <cell r="F1374" t="str">
            <v>ТС Пятерочка</v>
          </cell>
          <cell r="G1374" t="str">
            <v>Северо-Запад</v>
          </cell>
          <cell r="H1374" t="str">
            <v>Северо-Запад 1</v>
          </cell>
          <cell r="I1374" t="str">
            <v>Кластер Северо-Запад 21 Апатиты</v>
          </cell>
          <cell r="J1374" t="str">
            <v>Мурманская обл.</v>
          </cell>
          <cell r="K1374" t="str">
            <v>28.04.2016</v>
          </cell>
          <cell r="L1374" t="str">
            <v>184250</v>
          </cell>
          <cell r="M1374" t="str">
            <v>г.Кировск</v>
          </cell>
          <cell r="N1374" t="str">
            <v>г.Кировск, Ленина пр-кт, 10</v>
          </cell>
          <cell r="O1374" t="str">
            <v>Аренда</v>
          </cell>
        </row>
        <row r="1375">
          <cell r="A1375" t="str">
            <v>Q616</v>
          </cell>
          <cell r="B1375" t="str">
            <v>7138-Пятерочка</v>
          </cell>
          <cell r="C1375" t="str">
            <v>7138</v>
          </cell>
          <cell r="D1375" t="str">
            <v>X500/13SZQ616</v>
          </cell>
          <cell r="E1375" t="str">
            <v>E1011123</v>
          </cell>
          <cell r="F1375" t="str">
            <v>ТС Пятерочка</v>
          </cell>
          <cell r="G1375" t="str">
            <v>Северо-Запад</v>
          </cell>
          <cell r="H1375" t="str">
            <v>Северо-Запад 1</v>
          </cell>
          <cell r="I1375" t="str">
            <v>Кластер Северо-Запад 21 Апатиты</v>
          </cell>
          <cell r="J1375" t="str">
            <v>Мурманская обл.</v>
          </cell>
          <cell r="K1375" t="str">
            <v>23.07.2016</v>
          </cell>
          <cell r="L1375" t="str">
            <v>184256</v>
          </cell>
          <cell r="M1375" t="str">
            <v>г.Кировск</v>
          </cell>
          <cell r="N1375" t="str">
            <v>г.Кировск, Кирова ул., 15А</v>
          </cell>
          <cell r="O1375" t="str">
            <v>Аренда</v>
          </cell>
        </row>
        <row r="1376">
          <cell r="A1376" t="str">
            <v>Q626</v>
          </cell>
          <cell r="B1376" t="str">
            <v>7214-Пятерочка</v>
          </cell>
          <cell r="C1376" t="str">
            <v>7214</v>
          </cell>
          <cell r="D1376" t="str">
            <v>X500/13SZQ626</v>
          </cell>
          <cell r="E1376" t="str">
            <v>E1007907</v>
          </cell>
          <cell r="F1376" t="str">
            <v>ТС Пятерочка</v>
          </cell>
          <cell r="G1376" t="str">
            <v>Северо-Запад</v>
          </cell>
          <cell r="H1376" t="str">
            <v>Северо-Запад 2</v>
          </cell>
          <cell r="I1376" t="str">
            <v>Кластер Северо-Запад 03 Псков</v>
          </cell>
          <cell r="J1376" t="str">
            <v>Псковская обл.</v>
          </cell>
          <cell r="K1376" t="str">
            <v>07.04.2016</v>
          </cell>
          <cell r="L1376" t="str">
            <v>180551</v>
          </cell>
          <cell r="M1376" t="str">
            <v>д.Писковичи</v>
          </cell>
          <cell r="N1376" t="str">
            <v>д.Писковичи</v>
          </cell>
          <cell r="O1376" t="str">
            <v>Аренда</v>
          </cell>
        </row>
        <row r="1377">
          <cell r="A1377" t="str">
            <v>Q666</v>
          </cell>
          <cell r="B1377" t="str">
            <v>7267-Пятерочка</v>
          </cell>
          <cell r="C1377" t="str">
            <v>7267</v>
          </cell>
          <cell r="D1377" t="str">
            <v>X500/13SZQ666</v>
          </cell>
          <cell r="E1377" t="str">
            <v>E1011128</v>
          </cell>
          <cell r="F1377" t="str">
            <v>ТС Пятерочка</v>
          </cell>
          <cell r="G1377" t="str">
            <v>Северо-Запад</v>
          </cell>
          <cell r="H1377" t="str">
            <v>Северо-Запад 1</v>
          </cell>
          <cell r="I1377" t="str">
            <v>Кластер Северо-Запад 16 Карелия</v>
          </cell>
          <cell r="J1377" t="str">
            <v>Республика Карелия</v>
          </cell>
          <cell r="K1377" t="str">
            <v>29.04.2016</v>
          </cell>
          <cell r="L1377" t="str">
            <v>185509</v>
          </cell>
          <cell r="M1377" t="str">
            <v>п.Мелиоративный</v>
          </cell>
          <cell r="N1377" t="str">
            <v>п.Мелиоративный, Петрозаводская ул., 20</v>
          </cell>
          <cell r="O1377" t="str">
            <v>Аренда</v>
          </cell>
        </row>
        <row r="1378">
          <cell r="A1378" t="str">
            <v>Q667</v>
          </cell>
          <cell r="B1378" t="str">
            <v>7252-Пятерочка</v>
          </cell>
          <cell r="C1378" t="str">
            <v>7252</v>
          </cell>
          <cell r="D1378" t="str">
            <v>X500/13SZQ667</v>
          </cell>
          <cell r="E1378" t="str">
            <v>E1005473</v>
          </cell>
          <cell r="F1378" t="str">
            <v>ТС Пятерочка</v>
          </cell>
          <cell r="G1378" t="str">
            <v>Северо-Запад</v>
          </cell>
          <cell r="H1378" t="str">
            <v>Северо-Запад 2</v>
          </cell>
          <cell r="I1378" t="str">
            <v>Кластер Северо-Запад 04 Новгород</v>
          </cell>
          <cell r="J1378" t="str">
            <v>Новгородская обл.</v>
          </cell>
          <cell r="K1378" t="str">
            <v>22.04.2016</v>
          </cell>
          <cell r="L1378" t="str">
            <v>174510</v>
          </cell>
          <cell r="M1378" t="str">
            <v>г.Пестово</v>
          </cell>
          <cell r="N1378" t="str">
            <v>г.Пестово, Ленина ул., 33</v>
          </cell>
          <cell r="O1378" t="str">
            <v>Аренда</v>
          </cell>
        </row>
        <row r="1379">
          <cell r="A1379" t="str">
            <v>Q681</v>
          </cell>
          <cell r="B1379" t="str">
            <v>7274-Пятерочка</v>
          </cell>
          <cell r="C1379" t="str">
            <v>7274</v>
          </cell>
          <cell r="D1379" t="str">
            <v>X500/13SZQ681</v>
          </cell>
          <cell r="E1379" t="str">
            <v>E1008844</v>
          </cell>
          <cell r="F1379" t="str">
            <v>ТС Пятерочка</v>
          </cell>
          <cell r="G1379" t="str">
            <v>Северо-Запад</v>
          </cell>
          <cell r="H1379" t="str">
            <v>Северо-Запад 2</v>
          </cell>
          <cell r="I1379" t="str">
            <v>Кластер Северо-Запад 03 Псков</v>
          </cell>
          <cell r="J1379" t="str">
            <v>Псковская обл.</v>
          </cell>
          <cell r="K1379" t="str">
            <v>18.04.2016</v>
          </cell>
          <cell r="L1379" t="str">
            <v>180020</v>
          </cell>
          <cell r="M1379" t="str">
            <v>г.Псков</v>
          </cell>
          <cell r="N1379" t="str">
            <v>г.Псков, Алексея Алехина ул, 1 п.1001</v>
          </cell>
          <cell r="O1379" t="str">
            <v>Аренда</v>
          </cell>
        </row>
        <row r="1380">
          <cell r="A1380" t="str">
            <v>Q682</v>
          </cell>
          <cell r="B1380" t="str">
            <v>6917-Пятерочка</v>
          </cell>
          <cell r="C1380" t="str">
            <v>6917</v>
          </cell>
          <cell r="D1380" t="str">
            <v>X500/13SZQ682</v>
          </cell>
          <cell r="E1380" t="str">
            <v>E1010428</v>
          </cell>
          <cell r="F1380" t="str">
            <v>ТС Пятерочка</v>
          </cell>
          <cell r="G1380" t="str">
            <v>Северо-Запад</v>
          </cell>
          <cell r="H1380" t="str">
            <v>Северо-Запад 1</v>
          </cell>
          <cell r="I1380" t="str">
            <v>Кластер Северо-Запад 18 Кировск</v>
          </cell>
          <cell r="J1380" t="str">
            <v>г. Санкт-Петербург</v>
          </cell>
          <cell r="K1380" t="str">
            <v>08.06.2016</v>
          </cell>
          <cell r="L1380" t="str">
            <v>192288</v>
          </cell>
          <cell r="M1380" t="str">
            <v>г.Санкт-Петербург</v>
          </cell>
          <cell r="N1380" t="str">
            <v>г.Санкт-Петербург, Бухарестская ул., 118 к.1</v>
          </cell>
          <cell r="O1380" t="str">
            <v>Аренда</v>
          </cell>
        </row>
        <row r="1381">
          <cell r="A1381" t="str">
            <v>Q683</v>
          </cell>
          <cell r="B1381" t="str">
            <v>7264-Пятерочка</v>
          </cell>
          <cell r="C1381" t="str">
            <v>7264</v>
          </cell>
          <cell r="D1381" t="str">
            <v>X500/13SZQ683</v>
          </cell>
          <cell r="E1381" t="str">
            <v>E1009882</v>
          </cell>
          <cell r="F1381" t="str">
            <v>ТС Пятерочка</v>
          </cell>
          <cell r="G1381" t="str">
            <v>Северо-Запад</v>
          </cell>
          <cell r="H1381" t="str">
            <v>Северо-Запад 1</v>
          </cell>
          <cell r="I1381" t="str">
            <v>Кластер Северо-Запад 18 Кировск</v>
          </cell>
          <cell r="J1381" t="str">
            <v>Ленинградская обл.</v>
          </cell>
          <cell r="K1381" t="str">
            <v>24.05.2016</v>
          </cell>
          <cell r="L1381" t="str">
            <v>187032</v>
          </cell>
          <cell r="M1381" t="str">
            <v>п.Тельмана</v>
          </cell>
          <cell r="N1381" t="str">
            <v>п.Тельмана10А</v>
          </cell>
          <cell r="O1381" t="str">
            <v>Аренда</v>
          </cell>
        </row>
        <row r="1382">
          <cell r="A1382" t="str">
            <v>Q693</v>
          </cell>
          <cell r="B1382" t="str">
            <v>7151-Пятерочка</v>
          </cell>
          <cell r="C1382" t="str">
            <v>7151</v>
          </cell>
          <cell r="D1382" t="str">
            <v>X500/13SZQ693</v>
          </cell>
          <cell r="E1382" t="str">
            <v>E1011977</v>
          </cell>
          <cell r="F1382" t="str">
            <v>ТС Пятерочка</v>
          </cell>
          <cell r="G1382" t="str">
            <v>Северо-Запад</v>
          </cell>
          <cell r="H1382" t="str">
            <v>Северо-Запад 3</v>
          </cell>
          <cell r="I1382" t="str">
            <v>Кластер Северо-Запад 19 СПБ-Охта</v>
          </cell>
          <cell r="J1382" t="str">
            <v>г. Санкт-Петербург</v>
          </cell>
          <cell r="K1382" t="str">
            <v>20.05.2016</v>
          </cell>
          <cell r="L1382" t="str">
            <v>191015</v>
          </cell>
          <cell r="M1382" t="str">
            <v>г.Санкт-Петербург</v>
          </cell>
          <cell r="N1382" t="str">
            <v>г.Санкт-Петербург, Кирочная ул., 45</v>
          </cell>
          <cell r="O1382" t="str">
            <v>Аренда</v>
          </cell>
        </row>
        <row r="1383">
          <cell r="A1383" t="str">
            <v>Q710</v>
          </cell>
          <cell r="B1383" t="str">
            <v>6965-Пятерочка</v>
          </cell>
          <cell r="C1383" t="str">
            <v>6965</v>
          </cell>
          <cell r="D1383" t="str">
            <v>X500/13SZQ710</v>
          </cell>
          <cell r="E1383" t="str">
            <v>E1011603</v>
          </cell>
          <cell r="F1383" t="str">
            <v>ТС Пятерочка</v>
          </cell>
          <cell r="G1383" t="str">
            <v>Северо-Запад</v>
          </cell>
          <cell r="H1383" t="str">
            <v>Северо-Запад 3</v>
          </cell>
          <cell r="I1383" t="str">
            <v>Кластер Северо-Запад 13 СПБ Юго-Запад</v>
          </cell>
          <cell r="J1383" t="str">
            <v>г. Санкт-Петербург</v>
          </cell>
          <cell r="K1383" t="str">
            <v>29.04.2016</v>
          </cell>
          <cell r="L1383" t="str">
            <v>192238</v>
          </cell>
          <cell r="M1383" t="str">
            <v>г.Санкт-Петербург</v>
          </cell>
          <cell r="N1383" t="str">
            <v>г.Санкт-Петербург, Славы пр-кт, 40 к.1</v>
          </cell>
          <cell r="O1383" t="str">
            <v>Аренда</v>
          </cell>
        </row>
        <row r="1384">
          <cell r="A1384" t="str">
            <v>Q714</v>
          </cell>
          <cell r="B1384" t="str">
            <v>7269-Пятерочка</v>
          </cell>
          <cell r="C1384" t="str">
            <v>7269</v>
          </cell>
          <cell r="D1384" t="str">
            <v>X500/13SZQ714</v>
          </cell>
          <cell r="E1384" t="str">
            <v>E1006764</v>
          </cell>
          <cell r="F1384" t="str">
            <v>ТС Пятерочка</v>
          </cell>
          <cell r="G1384" t="str">
            <v>Северо-Запад</v>
          </cell>
          <cell r="H1384" t="str">
            <v>Северо-Запад 2</v>
          </cell>
          <cell r="I1384" t="str">
            <v>Кластер Северо-Запад 04 Новгород</v>
          </cell>
          <cell r="J1384" t="str">
            <v>Новгородская обл.</v>
          </cell>
          <cell r="K1384" t="str">
            <v>05.05.2016</v>
          </cell>
          <cell r="L1384" t="str">
            <v>174411</v>
          </cell>
          <cell r="M1384" t="str">
            <v>г.Боровичи</v>
          </cell>
          <cell r="N1384" t="str">
            <v>г.Боровичи, Ленинградская ул., 47</v>
          </cell>
          <cell r="O1384" t="str">
            <v>Аренда</v>
          </cell>
        </row>
        <row r="1385">
          <cell r="A1385" t="str">
            <v>Q736</v>
          </cell>
          <cell r="B1385" t="str">
            <v>7313-Пятерочка</v>
          </cell>
          <cell r="C1385" t="str">
            <v>7313</v>
          </cell>
          <cell r="D1385" t="str">
            <v>X500/13SZQ736</v>
          </cell>
          <cell r="E1385" t="str">
            <v>E1011129</v>
          </cell>
          <cell r="F1385" t="str">
            <v>ТС Пятерочка</v>
          </cell>
          <cell r="G1385" t="str">
            <v>Северо-Запад</v>
          </cell>
          <cell r="H1385" t="str">
            <v>Северо-Запад 1</v>
          </cell>
          <cell r="I1385" t="str">
            <v>Кластер Северо-Запад 21 Апатиты</v>
          </cell>
          <cell r="J1385" t="str">
            <v>Республика Карелия</v>
          </cell>
          <cell r="K1385" t="str">
            <v>17.05.2016</v>
          </cell>
          <cell r="L1385" t="str">
            <v>186500</v>
          </cell>
          <cell r="M1385" t="str">
            <v>г.Беломорск</v>
          </cell>
          <cell r="N1385" t="str">
            <v>г.Беломорск, Портовое ш., 26</v>
          </cell>
          <cell r="O1385" t="str">
            <v>Аренда</v>
          </cell>
        </row>
        <row r="1386">
          <cell r="A1386" t="str">
            <v>Q743</v>
          </cell>
          <cell r="B1386" t="str">
            <v>7334-Пятерочка</v>
          </cell>
          <cell r="C1386" t="str">
            <v>7334</v>
          </cell>
          <cell r="D1386" t="str">
            <v>X500/13SZQ743</v>
          </cell>
          <cell r="E1386" t="str">
            <v>E1011083</v>
          </cell>
          <cell r="F1386" t="str">
            <v>ТС Пятерочка</v>
          </cell>
          <cell r="G1386" t="str">
            <v>Северо-Запад</v>
          </cell>
          <cell r="H1386" t="str">
            <v>Северо-Запад 2</v>
          </cell>
          <cell r="I1386" t="str">
            <v>Кластер Северо-Запад 09 Тверь-Запад</v>
          </cell>
          <cell r="J1386" t="str">
            <v>Тверская обл.</v>
          </cell>
          <cell r="K1386" t="str">
            <v>11.05.2016</v>
          </cell>
          <cell r="L1386" t="str">
            <v>172840</v>
          </cell>
          <cell r="M1386" t="str">
            <v>г.Торопец</v>
          </cell>
          <cell r="N1386" t="str">
            <v>г.Торопец, Стрелецкая ул., 45</v>
          </cell>
          <cell r="O1386" t="str">
            <v>Аренда</v>
          </cell>
        </row>
        <row r="1387">
          <cell r="A1387" t="str">
            <v>Q744</v>
          </cell>
          <cell r="B1387" t="str">
            <v>7295-Пятерочка</v>
          </cell>
          <cell r="C1387" t="str">
            <v>7295</v>
          </cell>
          <cell r="D1387" t="str">
            <v>X500/13SZQ744</v>
          </cell>
          <cell r="E1387" t="str">
            <v>E1011084</v>
          </cell>
          <cell r="F1387" t="str">
            <v>ТС Пятерочка</v>
          </cell>
          <cell r="G1387" t="str">
            <v>Северо-Запад</v>
          </cell>
          <cell r="H1387" t="str">
            <v>Северо-Запад 2</v>
          </cell>
          <cell r="I1387" t="str">
            <v>Кластер Северо-Запад 07 Тверь-Центр</v>
          </cell>
          <cell r="J1387" t="str">
            <v>Тверская обл.</v>
          </cell>
          <cell r="K1387" t="str">
            <v>06.05.2016</v>
          </cell>
          <cell r="L1387" t="str">
            <v>172010</v>
          </cell>
          <cell r="M1387" t="str">
            <v>г.Торжок</v>
          </cell>
          <cell r="N1387" t="str">
            <v>г.Торжок, Луначарского ул., 116</v>
          </cell>
          <cell r="O1387" t="str">
            <v>Аренда</v>
          </cell>
        </row>
        <row r="1388">
          <cell r="A1388" t="str">
            <v>Q749</v>
          </cell>
          <cell r="B1388" t="str">
            <v>7351-Пятерочка</v>
          </cell>
          <cell r="C1388" t="str">
            <v>7351</v>
          </cell>
          <cell r="D1388" t="str">
            <v>X500/13SZQ749</v>
          </cell>
          <cell r="E1388" t="str">
            <v>E1011125</v>
          </cell>
          <cell r="F1388" t="str">
            <v>ТС Пятерочка</v>
          </cell>
          <cell r="G1388" t="str">
            <v>Северо-Запад</v>
          </cell>
          <cell r="H1388" t="str">
            <v>Северо-Запад 1</v>
          </cell>
          <cell r="I1388" t="str">
            <v>Кластер Северо-Запад 15 Мурманск</v>
          </cell>
          <cell r="J1388" t="str">
            <v>Мурманская обл.</v>
          </cell>
          <cell r="K1388" t="str">
            <v>12.05.2016</v>
          </cell>
          <cell r="L1388" t="str">
            <v>184420</v>
          </cell>
          <cell r="M1388" t="str">
            <v>пгт.Никель</v>
          </cell>
          <cell r="N1388" t="str">
            <v>пгт.Никель, Бредова ул., 10</v>
          </cell>
          <cell r="O1388" t="str">
            <v>Аренда</v>
          </cell>
        </row>
        <row r="1389">
          <cell r="A1389" t="str">
            <v>Q750</v>
          </cell>
          <cell r="B1389" t="str">
            <v>7352-Пятерочка</v>
          </cell>
          <cell r="C1389" t="str">
            <v>7352</v>
          </cell>
          <cell r="D1389" t="str">
            <v>X500/13SZQ750</v>
          </cell>
          <cell r="E1389" t="str">
            <v>E1011626</v>
          </cell>
          <cell r="F1389" t="str">
            <v>ТС Пятерочка</v>
          </cell>
          <cell r="G1389" t="str">
            <v>Северо-Запад</v>
          </cell>
          <cell r="H1389" t="str">
            <v>Северо-Запад 1</v>
          </cell>
          <cell r="I1389" t="str">
            <v>Кластер Северо-Запад 16 Карелия</v>
          </cell>
          <cell r="J1389" t="str">
            <v>Республика Карелия</v>
          </cell>
          <cell r="K1389" t="str">
            <v>17.06.2016</v>
          </cell>
          <cell r="L1389" t="str">
            <v>185001</v>
          </cell>
          <cell r="M1389" t="str">
            <v>г.Петрозаводск</v>
          </cell>
          <cell r="N1389" t="str">
            <v>г.Петрозаводск, Кутузова ул.н.зд.45,п1</v>
          </cell>
          <cell r="O1389" t="str">
            <v>Аренда</v>
          </cell>
        </row>
        <row r="1390">
          <cell r="A1390" t="str">
            <v>Q762</v>
          </cell>
          <cell r="B1390" t="str">
            <v>7312-Пятерочка</v>
          </cell>
          <cell r="C1390" t="str">
            <v>7312</v>
          </cell>
          <cell r="D1390" t="str">
            <v>X500/13SZQ762</v>
          </cell>
          <cell r="E1390" t="str">
            <v>E1007908</v>
          </cell>
          <cell r="F1390" t="str">
            <v>ТС Пятерочка</v>
          </cell>
          <cell r="G1390" t="str">
            <v>Северо-Запад</v>
          </cell>
          <cell r="H1390" t="str">
            <v>Северо-Запад 2</v>
          </cell>
          <cell r="I1390" t="str">
            <v>Кластер Северо-Запад 03 Псков</v>
          </cell>
          <cell r="J1390" t="str">
            <v>Псковская обл.</v>
          </cell>
          <cell r="K1390" t="str">
            <v>07.05.2016</v>
          </cell>
          <cell r="L1390" t="str">
            <v>180019</v>
          </cell>
          <cell r="M1390" t="str">
            <v>г.Псков</v>
          </cell>
          <cell r="N1390" t="str">
            <v>г.Псков, Новоселов ул., 17 п.1001</v>
          </cell>
          <cell r="O1390" t="str">
            <v>Аренда</v>
          </cell>
        </row>
        <row r="1391">
          <cell r="A1391" t="str">
            <v>Q763</v>
          </cell>
          <cell r="B1391" t="str">
            <v>7187-Пятерочка</v>
          </cell>
          <cell r="C1391" t="str">
            <v>7187</v>
          </cell>
          <cell r="D1391" t="str">
            <v>X500/13SZQ763</v>
          </cell>
          <cell r="E1391" t="str">
            <v>E1008919</v>
          </cell>
          <cell r="F1391" t="str">
            <v>ТС Пятерочка</v>
          </cell>
          <cell r="G1391" t="str">
            <v>Северо-Запад</v>
          </cell>
          <cell r="H1391" t="str">
            <v>Северо-Запад 1</v>
          </cell>
          <cell r="I1391" t="str">
            <v>Кластер Северо-Запад 12 СПБ-ЛО-Всеволожс</v>
          </cell>
          <cell r="J1391" t="str">
            <v>Ленинградская обл.</v>
          </cell>
          <cell r="K1391" t="str">
            <v>27.05.2016</v>
          </cell>
          <cell r="L1391" t="str">
            <v>188663</v>
          </cell>
          <cell r="M1391" t="str">
            <v>гп.Кузьмоловский</v>
          </cell>
          <cell r="N1391" t="str">
            <v>гп.Кузьмоловский, Заозерная ул., 5</v>
          </cell>
          <cell r="O1391" t="str">
            <v>Аренда</v>
          </cell>
        </row>
        <row r="1392">
          <cell r="A1392" t="str">
            <v>Q764</v>
          </cell>
          <cell r="B1392" t="str">
            <v>6882-Пятерочка</v>
          </cell>
          <cell r="C1392" t="str">
            <v>6882</v>
          </cell>
          <cell r="D1392" t="str">
            <v>X500/13SZQ764</v>
          </cell>
          <cell r="E1392" t="str">
            <v>E1012004</v>
          </cell>
          <cell r="F1392" t="str">
            <v>ТС Пятерочка</v>
          </cell>
          <cell r="G1392" t="str">
            <v>Северо-Запад</v>
          </cell>
          <cell r="H1392" t="str">
            <v>Северо-Запад 3</v>
          </cell>
          <cell r="I1392" t="str">
            <v>Кластер Северо-Запад 14 СПБ-Центр</v>
          </cell>
          <cell r="J1392" t="str">
            <v>г. Санкт-Петербург</v>
          </cell>
          <cell r="K1392" t="str">
            <v>06.05.2016</v>
          </cell>
          <cell r="L1392" t="str">
            <v>199106</v>
          </cell>
          <cell r="M1392" t="str">
            <v>г.Санкт-Петербург</v>
          </cell>
          <cell r="N1392" t="str">
            <v>г.Санкт-Петербург, Большой В.О. пр-кт, 80,лит.Р п.1Н,5Н,6Н</v>
          </cell>
          <cell r="O1392" t="str">
            <v>Аренда</v>
          </cell>
        </row>
        <row r="1393">
          <cell r="A1393" t="str">
            <v>Q765</v>
          </cell>
          <cell r="B1393" t="str">
            <v>6881-Пятерочка</v>
          </cell>
          <cell r="C1393" t="str">
            <v>6881</v>
          </cell>
          <cell r="D1393" t="str">
            <v>X500/13SZQ765</v>
          </cell>
          <cell r="E1393" t="str">
            <v>E1011071</v>
          </cell>
          <cell r="F1393" t="str">
            <v>ТС Пятерочка</v>
          </cell>
          <cell r="G1393" t="str">
            <v>Северо-Запад</v>
          </cell>
          <cell r="H1393" t="str">
            <v>Северо-Запад 1</v>
          </cell>
          <cell r="I1393" t="str">
            <v>Кластер Северо-Запад 18 Кировск</v>
          </cell>
          <cell r="J1393" t="str">
            <v>г. Санкт-Петербург</v>
          </cell>
          <cell r="K1393" t="str">
            <v>10.03.2017</v>
          </cell>
          <cell r="L1393" t="str">
            <v>192076</v>
          </cell>
          <cell r="M1393" t="str">
            <v>г.Санкт-Петербург, п.Усть-Ижора</v>
          </cell>
          <cell r="N1393" t="str">
            <v>г.Санкт-Петербург, п.Усть-Ижора, Социалистическая ул, 22 к.4</v>
          </cell>
          <cell r="O1393" t="str">
            <v>Аренда</v>
          </cell>
        </row>
        <row r="1394">
          <cell r="A1394" t="str">
            <v>Q771</v>
          </cell>
          <cell r="B1394" t="str">
            <v>5594-Пятерочка</v>
          </cell>
          <cell r="C1394" t="str">
            <v>5594</v>
          </cell>
          <cell r="D1394" t="str">
            <v>X500/13SZQ771</v>
          </cell>
          <cell r="E1394" t="str">
            <v>E1008888</v>
          </cell>
          <cell r="F1394" t="str">
            <v>ТС Пятерочка</v>
          </cell>
          <cell r="G1394" t="str">
            <v>Северо-Запад</v>
          </cell>
          <cell r="H1394" t="str">
            <v>Северо-Запад 3</v>
          </cell>
          <cell r="I1394" t="str">
            <v>Кластер Северо-Запад 11 СПБ-ЛО-Выборг</v>
          </cell>
          <cell r="J1394" t="str">
            <v>г. Санкт-Петербург</v>
          </cell>
          <cell r="K1394" t="str">
            <v>03.05.2016</v>
          </cell>
          <cell r="L1394" t="str">
            <v>197082</v>
          </cell>
          <cell r="M1394" t="str">
            <v>г.Санкт-Петербург</v>
          </cell>
          <cell r="N1394" t="str">
            <v>г.Санкт-Петербург, Оптиков ул., 46 к.1</v>
          </cell>
          <cell r="O1394" t="str">
            <v>Аренда</v>
          </cell>
        </row>
        <row r="1395">
          <cell r="A1395" t="str">
            <v>Q791</v>
          </cell>
          <cell r="B1395" t="str">
            <v>6942-Пятерочка</v>
          </cell>
          <cell r="C1395" t="str">
            <v>6942</v>
          </cell>
          <cell r="D1395" t="str">
            <v>X500/13SZQ791</v>
          </cell>
          <cell r="E1395" t="str">
            <v>E1012013</v>
          </cell>
          <cell r="F1395" t="str">
            <v>ТС Пятерочка</v>
          </cell>
          <cell r="G1395" t="str">
            <v>Северо-Запад</v>
          </cell>
          <cell r="H1395" t="str">
            <v>Северо-Запад 3</v>
          </cell>
          <cell r="I1395" t="str">
            <v>Кластер Северо-Запад 14 СПБ-Центр</v>
          </cell>
          <cell r="J1395" t="str">
            <v>г. Санкт-Петербург</v>
          </cell>
          <cell r="K1395" t="str">
            <v>05.05.2016</v>
          </cell>
          <cell r="L1395" t="str">
            <v>197101</v>
          </cell>
          <cell r="M1395" t="str">
            <v>г.Санкт-Петербург</v>
          </cell>
          <cell r="N1395" t="str">
            <v>г.Санкт-Петербург, Чапаева ул., 15</v>
          </cell>
          <cell r="O1395" t="str">
            <v>Аренда</v>
          </cell>
        </row>
        <row r="1396">
          <cell r="A1396" t="str">
            <v>Q800</v>
          </cell>
          <cell r="B1396" t="str">
            <v>5084-Пятерочка</v>
          </cell>
          <cell r="C1396" t="str">
            <v>5084</v>
          </cell>
          <cell r="D1396" t="str">
            <v>X500/13SZQ800</v>
          </cell>
          <cell r="E1396" t="str">
            <v>E1008223</v>
          </cell>
          <cell r="F1396" t="str">
            <v>ТС Пятерочка</v>
          </cell>
          <cell r="G1396" t="str">
            <v>Северо-Запад</v>
          </cell>
          <cell r="H1396" t="str">
            <v>Северо-Запад 2</v>
          </cell>
          <cell r="I1396" t="str">
            <v>Кластер Северо-Запад 03 Псков</v>
          </cell>
          <cell r="J1396" t="str">
            <v>Псковская обл.</v>
          </cell>
          <cell r="K1396" t="str">
            <v>08.05.2016</v>
          </cell>
          <cell r="L1396" t="str">
            <v>181350</v>
          </cell>
          <cell r="M1396" t="str">
            <v>г.Остров</v>
          </cell>
          <cell r="N1396" t="str">
            <v>г.Остров, Карла Маркса ул., 23 лит.А</v>
          </cell>
          <cell r="O1396" t="str">
            <v>Аренда</v>
          </cell>
        </row>
        <row r="1397">
          <cell r="A1397" t="str">
            <v>Q819</v>
          </cell>
          <cell r="B1397" t="str">
            <v>7392-Пятерочка</v>
          </cell>
          <cell r="C1397" t="str">
            <v>7392</v>
          </cell>
          <cell r="D1397" t="str">
            <v>X500/13SZQ819</v>
          </cell>
          <cell r="E1397" t="str">
            <v>E1011067</v>
          </cell>
          <cell r="F1397" t="str">
            <v>ТС Пятерочка</v>
          </cell>
          <cell r="G1397" t="str">
            <v>Северо-Запад</v>
          </cell>
          <cell r="H1397" t="str">
            <v>Северо-Запад 3</v>
          </cell>
          <cell r="I1397" t="str">
            <v>Кластер Северо-Запад 11 СПБ-ЛО-Выборг</v>
          </cell>
          <cell r="J1397" t="str">
            <v>г. Санкт-Петербург</v>
          </cell>
          <cell r="K1397" t="str">
            <v>08.05.2016</v>
          </cell>
          <cell r="L1397" t="str">
            <v>197706</v>
          </cell>
          <cell r="M1397" t="str">
            <v>г.Санкт-Петербург, г.Сестрорецк</v>
          </cell>
          <cell r="N1397" t="str">
            <v>г.Санкт-Петербург, г.Сестрорецк, Приморское ш., 293</v>
          </cell>
          <cell r="O1397" t="str">
            <v>Аренда</v>
          </cell>
        </row>
        <row r="1398">
          <cell r="A1398" t="str">
            <v>Q820</v>
          </cell>
          <cell r="B1398" t="str">
            <v>7336-Пятерочка</v>
          </cell>
          <cell r="C1398" t="str">
            <v>7336</v>
          </cell>
          <cell r="D1398" t="str">
            <v>X500/13SZQ820</v>
          </cell>
          <cell r="E1398" t="str">
            <v>E1011635</v>
          </cell>
          <cell r="F1398" t="str">
            <v>ТС Пятерочка</v>
          </cell>
          <cell r="G1398" t="str">
            <v>Северо-Запад</v>
          </cell>
          <cell r="H1398" t="str">
            <v>Северо-Запад 3</v>
          </cell>
          <cell r="I1398" t="str">
            <v>Кластер Северо-Запад 10 СПБ-ЛО-Петергоф</v>
          </cell>
          <cell r="J1398" t="str">
            <v>Ленинградская обл.</v>
          </cell>
          <cell r="K1398" t="str">
            <v>15.05.2016</v>
          </cell>
          <cell r="L1398" t="str">
            <v>188480</v>
          </cell>
          <cell r="M1398" t="str">
            <v>г.Кингисепп</v>
          </cell>
          <cell r="N1398" t="str">
            <v>г.Кингисепп, Большая Советская ул., 28</v>
          </cell>
          <cell r="O1398" t="str">
            <v>Аренда</v>
          </cell>
        </row>
        <row r="1399">
          <cell r="A1399" t="str">
            <v>Q849</v>
          </cell>
          <cell r="B1399" t="str">
            <v>7373-Пятерочка</v>
          </cell>
          <cell r="C1399" t="str">
            <v>7373</v>
          </cell>
          <cell r="D1399" t="str">
            <v>X500/13SZQ849</v>
          </cell>
          <cell r="E1399" t="str">
            <v>E1011604</v>
          </cell>
          <cell r="F1399" t="str">
            <v>ТС Пятерочка</v>
          </cell>
          <cell r="G1399" t="str">
            <v>Северо-Запад</v>
          </cell>
          <cell r="H1399" t="str">
            <v>Северо-Запад 2</v>
          </cell>
          <cell r="I1399" t="str">
            <v>Кластер Северо-Запад 02 ЛО-Гатчина</v>
          </cell>
          <cell r="J1399" t="str">
            <v>Ленинградская обл.</v>
          </cell>
          <cell r="K1399" t="str">
            <v>06.05.2016</v>
          </cell>
          <cell r="L1399" t="str">
            <v>188320</v>
          </cell>
          <cell r="M1399" t="str">
            <v>г.Коммунар</v>
          </cell>
          <cell r="N1399" t="str">
            <v>г.Коммунар, Фабричная ул., 9</v>
          </cell>
          <cell r="O1399" t="str">
            <v>Аренда</v>
          </cell>
        </row>
        <row r="1400">
          <cell r="A1400" t="str">
            <v>Q851</v>
          </cell>
          <cell r="B1400" t="str">
            <v>7133-Пятерочка</v>
          </cell>
          <cell r="C1400" t="str">
            <v>7133</v>
          </cell>
          <cell r="D1400" t="str">
            <v>X500/13SZQ851</v>
          </cell>
          <cell r="E1400" t="str">
            <v>E1012026</v>
          </cell>
          <cell r="F1400" t="str">
            <v>ТС Пятерочка</v>
          </cell>
          <cell r="G1400" t="str">
            <v>Северо-Запад</v>
          </cell>
          <cell r="H1400" t="str">
            <v>Северо-Запад 3</v>
          </cell>
          <cell r="I1400" t="str">
            <v>Кластер Северо-Запад 14 СПБ-Центр</v>
          </cell>
          <cell r="J1400" t="str">
            <v>г. Санкт-Петербург</v>
          </cell>
          <cell r="K1400" t="str">
            <v>16.05.2016</v>
          </cell>
          <cell r="L1400" t="str">
            <v>190103</v>
          </cell>
          <cell r="M1400" t="str">
            <v>г.Санкт-Петербург</v>
          </cell>
          <cell r="N1400" t="str">
            <v>г.Санкт-Петербург, Лермонтовский пр-кт, 48 лит.Д</v>
          </cell>
          <cell r="O1400" t="str">
            <v>Аренда</v>
          </cell>
        </row>
        <row r="1401">
          <cell r="A1401" t="str">
            <v>Q852</v>
          </cell>
          <cell r="B1401" t="str">
            <v>7414-Пятерочка</v>
          </cell>
          <cell r="C1401" t="str">
            <v>7414</v>
          </cell>
          <cell r="D1401" t="str">
            <v>X500/13SZQ852</v>
          </cell>
          <cell r="E1401" t="str">
            <v>E1012030</v>
          </cell>
          <cell r="F1401" t="str">
            <v>ТС Пятерочка</v>
          </cell>
          <cell r="G1401" t="str">
            <v>Северо-Запад</v>
          </cell>
          <cell r="H1401" t="str">
            <v>Северо-Запад 3</v>
          </cell>
          <cell r="I1401" t="str">
            <v>Кластер Северо-Запад 14 СПБ-Центр</v>
          </cell>
          <cell r="J1401" t="str">
            <v>г. Санкт-Петербург</v>
          </cell>
          <cell r="K1401" t="str">
            <v>16.08.2016</v>
          </cell>
          <cell r="L1401" t="str">
            <v>199155</v>
          </cell>
          <cell r="M1401" t="str">
            <v>г.Санкт-Петербург</v>
          </cell>
          <cell r="N1401" t="str">
            <v>г.Санкт-Петербург, Морская наб., 39,3,лит.А п.5Н-6Н</v>
          </cell>
          <cell r="O1401" t="str">
            <v>Аренда</v>
          </cell>
        </row>
        <row r="1402">
          <cell r="A1402" t="str">
            <v>Q877</v>
          </cell>
          <cell r="B1402" t="str">
            <v>7417-Пятерочка</v>
          </cell>
          <cell r="C1402" t="str">
            <v>7417</v>
          </cell>
          <cell r="D1402" t="str">
            <v>X500/13SZQ877</v>
          </cell>
          <cell r="E1402" t="str">
            <v>E1012035</v>
          </cell>
          <cell r="F1402" t="str">
            <v>ТС Пятерочка</v>
          </cell>
          <cell r="G1402" t="str">
            <v>Северо-Запад</v>
          </cell>
          <cell r="H1402" t="str">
            <v>Северо-Запад 3</v>
          </cell>
          <cell r="I1402" t="str">
            <v>Кластер Северо-Запад 13 СПБ Юго-Запад</v>
          </cell>
          <cell r="J1402" t="str">
            <v>г. Санкт-Петербург</v>
          </cell>
          <cell r="K1402" t="str">
            <v>27.07.2016</v>
          </cell>
          <cell r="L1402" t="str">
            <v>198206</v>
          </cell>
          <cell r="M1402" t="str">
            <v>г.Санкт-Петербург</v>
          </cell>
          <cell r="N1402" t="str">
            <v>г.Санкт-Петербург, Адмирала Черокова ул., 18,2,лит.А пом.66Н</v>
          </cell>
          <cell r="O1402" t="str">
            <v>Аренда</v>
          </cell>
        </row>
        <row r="1403">
          <cell r="A1403" t="str">
            <v>Q884</v>
          </cell>
          <cell r="B1403" t="str">
            <v>7466-Пятерочка</v>
          </cell>
          <cell r="C1403" t="str">
            <v>7466</v>
          </cell>
          <cell r="D1403" t="str">
            <v>X500/13SZQ884</v>
          </cell>
          <cell r="E1403" t="str">
            <v>E1011126</v>
          </cell>
          <cell r="F1403" t="str">
            <v>ТС Пятерочка</v>
          </cell>
          <cell r="G1403" t="str">
            <v>Северо-Запад</v>
          </cell>
          <cell r="H1403" t="str">
            <v>Северо-Запад 1</v>
          </cell>
          <cell r="I1403" t="str">
            <v>Кластер Северо-Запад 15 Мурманск</v>
          </cell>
          <cell r="J1403" t="str">
            <v>Мурманская обл.</v>
          </cell>
          <cell r="K1403" t="str">
            <v>20.05.2016</v>
          </cell>
          <cell r="L1403" t="str">
            <v>183034</v>
          </cell>
          <cell r="M1403" t="str">
            <v>г.Мурманск</v>
          </cell>
          <cell r="N1403" t="str">
            <v>г.Мурманск, Свердлова ул., 47</v>
          </cell>
          <cell r="O1403" t="str">
            <v>Аренда</v>
          </cell>
        </row>
        <row r="1404">
          <cell r="A1404" t="str">
            <v>Q908</v>
          </cell>
          <cell r="B1404" t="str">
            <v>7000-Пятерочка</v>
          </cell>
          <cell r="C1404" t="str">
            <v>7000</v>
          </cell>
          <cell r="D1404" t="str">
            <v>X500/13SZQ908</v>
          </cell>
          <cell r="E1404" t="str">
            <v>E1011072</v>
          </cell>
          <cell r="F1404" t="str">
            <v>ТС Пятерочка</v>
          </cell>
          <cell r="G1404" t="str">
            <v>Северо-Запад</v>
          </cell>
          <cell r="H1404" t="str">
            <v>Северо-Запад 3</v>
          </cell>
          <cell r="I1404" t="str">
            <v>Кластер Северо-Запад 17 ЛО-Сертолово</v>
          </cell>
          <cell r="J1404" t="str">
            <v>Ленинградская обл.</v>
          </cell>
          <cell r="K1404" t="str">
            <v>25.05.2016</v>
          </cell>
          <cell r="L1404" t="str">
            <v>188662</v>
          </cell>
          <cell r="M1404" t="str">
            <v>г.Мурино</v>
          </cell>
          <cell r="N1404" t="str">
            <v>г.Мурино, Охтинская аллея ул., 14 пом.15-Н</v>
          </cell>
          <cell r="O1404" t="str">
            <v>Аренда</v>
          </cell>
        </row>
        <row r="1405">
          <cell r="A1405" t="str">
            <v>Q932</v>
          </cell>
          <cell r="B1405" t="str">
            <v>7534-Пятерочка</v>
          </cell>
          <cell r="C1405" t="str">
            <v>7534</v>
          </cell>
          <cell r="D1405" t="str">
            <v>X500/13SZQ932</v>
          </cell>
          <cell r="E1405" t="str">
            <v>E1011127</v>
          </cell>
          <cell r="F1405" t="str">
            <v>ТС Пятерочка</v>
          </cell>
          <cell r="G1405" t="str">
            <v>Северо-Запад</v>
          </cell>
          <cell r="H1405" t="str">
            <v>Северо-Запад 1</v>
          </cell>
          <cell r="I1405" t="str">
            <v>Кластер Северо-Запад 21 Апатиты</v>
          </cell>
          <cell r="J1405" t="str">
            <v>Мурманская обл.</v>
          </cell>
          <cell r="K1405" t="str">
            <v>05.08.2016</v>
          </cell>
          <cell r="L1405" t="str">
            <v>184220</v>
          </cell>
          <cell r="M1405" t="str">
            <v>г.Полярные Зори, нп.Африканда</v>
          </cell>
          <cell r="N1405" t="str">
            <v>г.Полярные Зори, нп.Африканда, Ленина ул., 16</v>
          </cell>
          <cell r="O1405" t="str">
            <v>Аренда</v>
          </cell>
        </row>
        <row r="1406">
          <cell r="A1406" t="str">
            <v>Q933</v>
          </cell>
          <cell r="B1406" t="str">
            <v>7477-Пятерочка</v>
          </cell>
          <cell r="C1406" t="str">
            <v>7477</v>
          </cell>
          <cell r="D1406" t="str">
            <v>X500/13SZQ933</v>
          </cell>
          <cell r="E1406" t="str">
            <v>E1011602</v>
          </cell>
          <cell r="F1406" t="str">
            <v>ТС Пятерочка</v>
          </cell>
          <cell r="G1406" t="str">
            <v>Северо-Запад</v>
          </cell>
          <cell r="H1406" t="str">
            <v>Северо-Запад 3</v>
          </cell>
          <cell r="I1406" t="str">
            <v>Кластер Северо-Запад 17 ЛО-Сертолово</v>
          </cell>
          <cell r="J1406" t="str">
            <v>Ленинградская обл.</v>
          </cell>
          <cell r="K1406" t="str">
            <v>07.06.2016</v>
          </cell>
          <cell r="L1406" t="str">
            <v>188662</v>
          </cell>
          <cell r="M1406" t="str">
            <v>гп.Муринское, г.Мурино</v>
          </cell>
          <cell r="N1406" t="str">
            <v>гп.Муринское, г.Мурино, Шувалова ул, 3 п22Н19Н18Н</v>
          </cell>
          <cell r="O1406" t="str">
            <v>Аренда</v>
          </cell>
        </row>
        <row r="1407">
          <cell r="A1407" t="str">
            <v>Q958</v>
          </cell>
          <cell r="B1407" t="str">
            <v>7474-Пятерочка</v>
          </cell>
          <cell r="C1407" t="str">
            <v>7474</v>
          </cell>
          <cell r="D1407" t="str">
            <v>X500/13SZQ958</v>
          </cell>
          <cell r="E1407" t="str">
            <v>E1011068</v>
          </cell>
          <cell r="F1407" t="str">
            <v>ТС Пятерочка</v>
          </cell>
          <cell r="G1407" t="str">
            <v>Северо-Запад</v>
          </cell>
          <cell r="H1407" t="str">
            <v>Северо-Запад 3</v>
          </cell>
          <cell r="I1407" t="str">
            <v>Кластер Северо-Запад 14 СПБ-Центр</v>
          </cell>
          <cell r="J1407" t="str">
            <v>г. Санкт-Петербург</v>
          </cell>
          <cell r="K1407" t="str">
            <v>26.05.2016</v>
          </cell>
          <cell r="L1407" t="str">
            <v>197349</v>
          </cell>
          <cell r="M1407" t="str">
            <v>г.Санкт-Петербург</v>
          </cell>
          <cell r="N1407" t="str">
            <v>г.Санкт-Петербург, Испытателей пр-кт, 33</v>
          </cell>
          <cell r="O1407" t="str">
            <v>Аренда</v>
          </cell>
        </row>
        <row r="1408">
          <cell r="A1408" t="str">
            <v>Q974</v>
          </cell>
          <cell r="B1408" t="str">
            <v>7418-Пятерочка</v>
          </cell>
          <cell r="C1408" t="str">
            <v>7418</v>
          </cell>
          <cell r="D1408" t="str">
            <v>X500/13SZQ974</v>
          </cell>
          <cell r="E1408" t="str">
            <v>E1011085</v>
          </cell>
          <cell r="F1408" t="str">
            <v>ТС Пятерочка</v>
          </cell>
          <cell r="G1408" t="str">
            <v>Северо-Запад</v>
          </cell>
          <cell r="H1408" t="str">
            <v>Северо-Запад 2</v>
          </cell>
          <cell r="I1408" t="str">
            <v>Кластер Северо-Запад 08 Тверь-Восток</v>
          </cell>
          <cell r="J1408" t="str">
            <v>Тверская обл.</v>
          </cell>
          <cell r="K1408" t="str">
            <v>31.05.2016</v>
          </cell>
          <cell r="L1408" t="str">
            <v>171984</v>
          </cell>
          <cell r="M1408" t="str">
            <v>г.Бежецк</v>
          </cell>
          <cell r="N1408" t="str">
            <v>г.Бежецк, Нечаева ул., 18</v>
          </cell>
          <cell r="O1408" t="str">
            <v>Аренда</v>
          </cell>
        </row>
        <row r="1409">
          <cell r="A1409" t="str">
            <v>Q975</v>
          </cell>
          <cell r="B1409" t="str">
            <v>7586-Пятерочка</v>
          </cell>
          <cell r="C1409" t="str">
            <v>7586</v>
          </cell>
          <cell r="D1409" t="str">
            <v>X500/13SZQ975</v>
          </cell>
          <cell r="E1409" t="str">
            <v>E1011079</v>
          </cell>
          <cell r="F1409" t="str">
            <v>ТС Пятерочка</v>
          </cell>
          <cell r="G1409" t="str">
            <v>Северо-Запад</v>
          </cell>
          <cell r="H1409" t="str">
            <v>Северо-Запад 2</v>
          </cell>
          <cell r="I1409" t="str">
            <v>Кластер Северо-Запад 02 ЛО-Гатчина</v>
          </cell>
          <cell r="J1409" t="str">
            <v>Ленинградская обл.</v>
          </cell>
          <cell r="K1409" t="str">
            <v>23.06.2016</v>
          </cell>
          <cell r="L1409" t="str">
            <v>188302</v>
          </cell>
          <cell r="M1409" t="str">
            <v>д.Малые Колпаны</v>
          </cell>
          <cell r="N1409" t="str">
            <v>д.Малые Колпаны, Речной мкр, 4</v>
          </cell>
          <cell r="O1409" t="str">
            <v>Аренда</v>
          </cell>
        </row>
        <row r="1410">
          <cell r="A1410" t="str">
            <v>Q976</v>
          </cell>
          <cell r="B1410" t="str">
            <v>7550-Пятерочка</v>
          </cell>
          <cell r="C1410" t="str">
            <v>7550</v>
          </cell>
          <cell r="D1410" t="str">
            <v>X500/13SZQ976</v>
          </cell>
          <cell r="E1410" t="str">
            <v>E1011636</v>
          </cell>
          <cell r="F1410" t="str">
            <v>ТС Пятерочка</v>
          </cell>
          <cell r="G1410" t="str">
            <v>Северо-Запад</v>
          </cell>
          <cell r="H1410" t="str">
            <v>Северо-Запад 2</v>
          </cell>
          <cell r="I1410" t="str">
            <v>Кластер Северо-Запад 02 ЛО-Гатчина</v>
          </cell>
          <cell r="J1410" t="str">
            <v>Ленинградская обл.</v>
          </cell>
          <cell r="K1410" t="str">
            <v>10.06.2016</v>
          </cell>
          <cell r="L1410" t="str">
            <v>188360</v>
          </cell>
          <cell r="M1410" t="str">
            <v>п.Войсковицы</v>
          </cell>
          <cell r="N1410" t="str">
            <v>п.Войсковицы, Манина пл., 17 лит.А</v>
          </cell>
          <cell r="O1410" t="str">
            <v>Аренда</v>
          </cell>
        </row>
        <row r="1411">
          <cell r="A1411" t="str">
            <v>S005</v>
          </cell>
          <cell r="B1411" t="str">
            <v>10342-Пятерочка</v>
          </cell>
          <cell r="C1411" t="str">
            <v>10342</v>
          </cell>
          <cell r="D1411" t="str">
            <v>X500/13SZS005</v>
          </cell>
          <cell r="E1411" t="str">
            <v>E1013999</v>
          </cell>
          <cell r="F1411" t="str">
            <v>ТС Пятерочка</v>
          </cell>
          <cell r="G1411" t="str">
            <v>Северо-Запад</v>
          </cell>
          <cell r="H1411" t="str">
            <v>Северо-Запад 1</v>
          </cell>
          <cell r="I1411" t="str">
            <v>Кластер Северо-Запад 16 Карелия</v>
          </cell>
          <cell r="J1411" t="str">
            <v>Республика Карелия</v>
          </cell>
          <cell r="K1411" t="str">
            <v>22.02.2017</v>
          </cell>
          <cell r="L1411" t="str">
            <v>186870</v>
          </cell>
          <cell r="M1411" t="str">
            <v>г.Суоярви</v>
          </cell>
          <cell r="N1411" t="str">
            <v>г.Суоярви, Гагарина ул, 9Б</v>
          </cell>
          <cell r="O1411" t="str">
            <v>Аренда</v>
          </cell>
        </row>
        <row r="1412">
          <cell r="A1412" t="str">
            <v>S010</v>
          </cell>
          <cell r="B1412" t="str">
            <v>10202-Пятерочка</v>
          </cell>
          <cell r="C1412" t="str">
            <v>10202</v>
          </cell>
          <cell r="D1412" t="str">
            <v>X500/13SZS010</v>
          </cell>
          <cell r="E1412" t="str">
            <v>E1014006</v>
          </cell>
          <cell r="F1412" t="str">
            <v>ТС Пятерочка</v>
          </cell>
          <cell r="G1412" t="str">
            <v>Северо-Запад</v>
          </cell>
          <cell r="H1412" t="str">
            <v>Северо-Запад 3</v>
          </cell>
          <cell r="I1412" t="str">
            <v>Кластер Северо-Запад 10 СПБ-ЛО-Петергоф</v>
          </cell>
          <cell r="J1412" t="str">
            <v>г. Санкт-Петербург</v>
          </cell>
          <cell r="K1412" t="str">
            <v>21.03.2017</v>
          </cell>
          <cell r="L1412" t="str">
            <v>198510</v>
          </cell>
          <cell r="M1412" t="str">
            <v>г.Санкт-Петербург, г.Петергоф</v>
          </cell>
          <cell r="N1412" t="str">
            <v>г.Санкт-Петербург, г.Петергоф, Парковая ул, 20,лит.А пом.7Н</v>
          </cell>
          <cell r="O1412" t="str">
            <v>Аренда</v>
          </cell>
        </row>
        <row r="1413">
          <cell r="A1413" t="str">
            <v>S124</v>
          </cell>
          <cell r="B1413" t="str">
            <v>10396-Пятерочка</v>
          </cell>
          <cell r="C1413" t="str">
            <v>10396</v>
          </cell>
          <cell r="D1413" t="str">
            <v>X500/13SZS124</v>
          </cell>
          <cell r="E1413" t="str">
            <v>E1014101</v>
          </cell>
          <cell r="F1413" t="str">
            <v>ТС Пятерочка</v>
          </cell>
          <cell r="G1413" t="str">
            <v>Северо-Запад</v>
          </cell>
          <cell r="H1413" t="str">
            <v>Северо-Запад 3</v>
          </cell>
          <cell r="I1413" t="str">
            <v>Кластер Северо-Запад 14 СПБ-Центр</v>
          </cell>
          <cell r="J1413" t="str">
            <v>г. Санкт-Петербург</v>
          </cell>
          <cell r="K1413" t="str">
            <v>03.03.2017</v>
          </cell>
          <cell r="L1413" t="str">
            <v>191180</v>
          </cell>
          <cell r="M1413" t="str">
            <v>г.Санкт-Петербург</v>
          </cell>
          <cell r="N1413" t="str">
            <v>г.Санкт-Петербург, Загородный пр-кт, 35,лит.А пом.4-Н</v>
          </cell>
          <cell r="O1413" t="str">
            <v>Аренда</v>
          </cell>
        </row>
        <row r="1414">
          <cell r="A1414" t="str">
            <v>S133</v>
          </cell>
          <cell r="B1414" t="str">
            <v>8520-Пятерочка</v>
          </cell>
          <cell r="C1414" t="str">
            <v>8520</v>
          </cell>
          <cell r="D1414" t="str">
            <v>X500/13SZS133</v>
          </cell>
          <cell r="E1414" t="str">
            <v>E1014123</v>
          </cell>
          <cell r="F1414" t="str">
            <v>ТС Пятерочка</v>
          </cell>
          <cell r="G1414" t="str">
            <v>Северо-Запад</v>
          </cell>
          <cell r="H1414" t="str">
            <v>Северо-Запад 2</v>
          </cell>
          <cell r="I1414" t="str">
            <v>Кластер Северо-Запад 02 ЛО-Гатчина</v>
          </cell>
          <cell r="J1414" t="str">
            <v>Ленинградская обл.</v>
          </cell>
          <cell r="K1414" t="str">
            <v>29.03.2017</v>
          </cell>
          <cell r="L1414" t="str">
            <v>188380</v>
          </cell>
          <cell r="M1414" t="str">
            <v>гп.Вырица</v>
          </cell>
          <cell r="N1414" t="str">
            <v>гп.Вырица, Сиверское ш, 188А</v>
          </cell>
          <cell r="O1414" t="str">
            <v>Аренда</v>
          </cell>
        </row>
        <row r="1415">
          <cell r="A1415" t="str">
            <v>S134</v>
          </cell>
          <cell r="B1415" t="str">
            <v>10241-Пятерочка</v>
          </cell>
          <cell r="C1415" t="str">
            <v>10241</v>
          </cell>
          <cell r="D1415" t="str">
            <v>X500/13SZS134</v>
          </cell>
          <cell r="E1415" t="str">
            <v>E1014124</v>
          </cell>
          <cell r="F1415" t="str">
            <v>ТС Пятерочка</v>
          </cell>
          <cell r="G1415" t="str">
            <v>Северо-Запад</v>
          </cell>
          <cell r="H1415" t="str">
            <v>Северо-Запад 3</v>
          </cell>
          <cell r="I1415" t="str">
            <v>Кластер Северо-Запад 13 СПБ Юго-Запад</v>
          </cell>
          <cell r="J1415" t="str">
            <v>г. Санкт-Петербург</v>
          </cell>
          <cell r="K1415" t="str">
            <v>31.03.2017</v>
          </cell>
          <cell r="L1415" t="str">
            <v>196084</v>
          </cell>
          <cell r="M1415" t="str">
            <v>г.Санкт-Петербург</v>
          </cell>
          <cell r="N1415" t="str">
            <v>г.Санкт-Петербург, Смоленская ул, 18,лит.А пом.158-Н</v>
          </cell>
          <cell r="O1415" t="str">
            <v>Аренда</v>
          </cell>
        </row>
        <row r="1416">
          <cell r="A1416" t="str">
            <v>S138</v>
          </cell>
          <cell r="B1416" t="str">
            <v>10209-Пятерочка</v>
          </cell>
          <cell r="C1416" t="str">
            <v>10209</v>
          </cell>
          <cell r="D1416" t="str">
            <v>X500/13SZS138</v>
          </cell>
          <cell r="E1416" t="str">
            <v>E1014119</v>
          </cell>
          <cell r="F1416" t="str">
            <v>ТС Пятерочка</v>
          </cell>
          <cell r="G1416" t="str">
            <v>Северо-Запад</v>
          </cell>
          <cell r="H1416" t="str">
            <v>Северо-Запад 3</v>
          </cell>
          <cell r="I1416" t="str">
            <v>Кластер Северо-Запад 05 Тосно</v>
          </cell>
          <cell r="J1416" t="str">
            <v>г. Санкт-Петербург</v>
          </cell>
          <cell r="K1416" t="str">
            <v>15.03.2017</v>
          </cell>
          <cell r="L1416" t="str">
            <v>196602</v>
          </cell>
          <cell r="M1416" t="str">
            <v>г.Санкт-Петербург, г.Пушкин</v>
          </cell>
          <cell r="N1416" t="str">
            <v>г.Санкт-Петербург, г.Пушкин, Кадетский б-р, 22/12 лит.А</v>
          </cell>
          <cell r="O1416" t="str">
            <v>Аренда</v>
          </cell>
        </row>
        <row r="1417">
          <cell r="A1417" t="str">
            <v>S139</v>
          </cell>
          <cell r="B1417" t="str">
            <v>10397-Пятерочка</v>
          </cell>
          <cell r="C1417" t="str">
            <v>10397</v>
          </cell>
          <cell r="D1417" t="str">
            <v>X500/13SZS139</v>
          </cell>
          <cell r="E1417" t="str">
            <v>E1014118</v>
          </cell>
          <cell r="F1417" t="str">
            <v>ТС Пятерочка</v>
          </cell>
          <cell r="G1417" t="str">
            <v>Северо-Запад</v>
          </cell>
          <cell r="H1417" t="str">
            <v>Северо-Запад 3</v>
          </cell>
          <cell r="I1417" t="str">
            <v>Кластер Северо-Запад 19 СПБ-Охта</v>
          </cell>
          <cell r="J1417" t="str">
            <v>г. Санкт-Петербург</v>
          </cell>
          <cell r="K1417" t="str">
            <v>21.03.2017</v>
          </cell>
          <cell r="L1417" t="str">
            <v>191036</v>
          </cell>
          <cell r="M1417" t="str">
            <v>г.Санкт-Петербург</v>
          </cell>
          <cell r="N1417" t="str">
            <v>г.Санкт-Петербург, Кременчугская ул, 9 кор.1,литА</v>
          </cell>
          <cell r="O1417" t="str">
            <v>Аренда</v>
          </cell>
        </row>
        <row r="1418">
          <cell r="A1418" t="str">
            <v>S148</v>
          </cell>
          <cell r="B1418" t="str">
            <v>10125-Пятерочка</v>
          </cell>
          <cell r="C1418" t="str">
            <v>10125</v>
          </cell>
          <cell r="D1418" t="str">
            <v>X500/13SZS148</v>
          </cell>
          <cell r="E1418" t="str">
            <v>E1013510</v>
          </cell>
          <cell r="F1418" t="str">
            <v>ТС Пятерочка</v>
          </cell>
          <cell r="G1418" t="str">
            <v>Северо-Запад</v>
          </cell>
          <cell r="H1418" t="str">
            <v>Северо-Запад 1</v>
          </cell>
          <cell r="I1418" t="str">
            <v>Кластер Северо-Запад 01 ЛО Волхов-Тихвин</v>
          </cell>
          <cell r="J1418" t="str">
            <v>Ленинградская обл.</v>
          </cell>
          <cell r="K1418" t="str">
            <v>29.03.2017</v>
          </cell>
          <cell r="L1418" t="str">
            <v>187110</v>
          </cell>
          <cell r="M1418" t="str">
            <v>г.Кириши</v>
          </cell>
          <cell r="N1418" t="str">
            <v>г.Кириши, Ленинградская ул, 9А пом.1Н</v>
          </cell>
          <cell r="O1418" t="str">
            <v>Собственность</v>
          </cell>
        </row>
        <row r="1419">
          <cell r="A1419" t="str">
            <v>S181</v>
          </cell>
          <cell r="B1419" t="str">
            <v>10440-Пятерочка</v>
          </cell>
          <cell r="C1419" t="str">
            <v>10440</v>
          </cell>
          <cell r="D1419" t="str">
            <v>X500/13SZS181</v>
          </cell>
          <cell r="E1419" t="str">
            <v>E1014160</v>
          </cell>
          <cell r="F1419" t="str">
            <v>ТС Пятерочка</v>
          </cell>
          <cell r="G1419" t="str">
            <v>Северо-Запад</v>
          </cell>
          <cell r="H1419" t="str">
            <v>Северо-Запад 1</v>
          </cell>
          <cell r="I1419" t="str">
            <v>Кластер Северо-Запад 01 ЛО Волхов-Тихвин</v>
          </cell>
          <cell r="J1419" t="str">
            <v>Ленинградская обл.</v>
          </cell>
          <cell r="K1419" t="str">
            <v>29.03.2017</v>
          </cell>
          <cell r="L1419" t="str">
            <v>187553</v>
          </cell>
          <cell r="M1419" t="str">
            <v>г.Тихвин</v>
          </cell>
          <cell r="N1419" t="str">
            <v>г.Тихвин, 1-ый мкр, 47 пом.1</v>
          </cell>
          <cell r="O1419" t="str">
            <v>Аренда</v>
          </cell>
        </row>
        <row r="1420">
          <cell r="A1420" t="str">
            <v>S227</v>
          </cell>
          <cell r="B1420" t="str">
            <v>4620-Пятерочка</v>
          </cell>
          <cell r="C1420" t="str">
            <v>4620</v>
          </cell>
          <cell r="D1420" t="str">
            <v>X500/13SZS227</v>
          </cell>
          <cell r="E1420" t="str">
            <v>E1014205</v>
          </cell>
          <cell r="F1420" t="str">
            <v>ТС Пятерочка</v>
          </cell>
          <cell r="G1420" t="str">
            <v>Северо-Запад</v>
          </cell>
          <cell r="H1420" t="str">
            <v>Северо-Запад 3</v>
          </cell>
          <cell r="I1420" t="str">
            <v>Кластер Северо-Запад 05 Тосно</v>
          </cell>
          <cell r="J1420" t="str">
            <v>Ленинградская обл.</v>
          </cell>
          <cell r="K1420" t="str">
            <v>17.03.2017</v>
          </cell>
          <cell r="L1420" t="str">
            <v>187010</v>
          </cell>
          <cell r="M1420" t="str">
            <v>пгт.Ульяновка</v>
          </cell>
          <cell r="N1420" t="str">
            <v>пгт.Ульяновка, Победы ул, 41 пом.II</v>
          </cell>
          <cell r="O1420" t="str">
            <v>Аренда</v>
          </cell>
        </row>
        <row r="1421">
          <cell r="A1421" t="str">
            <v>S228</v>
          </cell>
          <cell r="B1421" t="str">
            <v>10107-Пятерочка</v>
          </cell>
          <cell r="C1421" t="str">
            <v>10107</v>
          </cell>
          <cell r="D1421" t="str">
            <v>X500/13SZS228</v>
          </cell>
          <cell r="E1421" t="str">
            <v>E1014206</v>
          </cell>
          <cell r="F1421" t="str">
            <v>ТС Пятерочка</v>
          </cell>
          <cell r="G1421" t="str">
            <v>Северо-Запад</v>
          </cell>
          <cell r="H1421" t="str">
            <v>Северо-Запад 3</v>
          </cell>
          <cell r="I1421" t="str">
            <v>Кластер Северо-Запад 10 СПБ-ЛО-Петергоф</v>
          </cell>
          <cell r="J1421" t="str">
            <v>Ленинградская обл.</v>
          </cell>
          <cell r="K1421" t="str">
            <v>30.03.2017</v>
          </cell>
          <cell r="L1421" t="str">
            <v>188480</v>
          </cell>
          <cell r="M1421" t="str">
            <v>г.Кингисепп</v>
          </cell>
          <cell r="N1421" t="str">
            <v>г.Кингисепп, Большой б-р, 8Д</v>
          </cell>
          <cell r="O1421" t="str">
            <v>Аренда</v>
          </cell>
        </row>
        <row r="1422">
          <cell r="A1422" t="str">
            <v>S229</v>
          </cell>
          <cell r="B1422" t="str">
            <v>7689-Пятерочка</v>
          </cell>
          <cell r="C1422" t="str">
            <v>7689</v>
          </cell>
          <cell r="D1422" t="str">
            <v>X500/13SZS229</v>
          </cell>
          <cell r="E1422" t="str">
            <v>E1014207</v>
          </cell>
          <cell r="F1422" t="str">
            <v>ТС Пятерочка</v>
          </cell>
          <cell r="G1422" t="str">
            <v>Северо-Запад</v>
          </cell>
          <cell r="H1422" t="str">
            <v>Северо-Запад 2</v>
          </cell>
          <cell r="I1422" t="str">
            <v>Кластер Северо-Запад 02 ЛО-Гатчина</v>
          </cell>
          <cell r="J1422" t="str">
            <v>Ленинградская обл.</v>
          </cell>
          <cell r="K1422" t="str">
            <v>28.03.2017</v>
          </cell>
          <cell r="L1422" t="str">
            <v>188332</v>
          </cell>
          <cell r="M1422" t="str">
            <v>пгт.Сиверский</v>
          </cell>
          <cell r="N1422" t="str">
            <v>пгт.Сиверский, Героев пр-кт, 2Б к.2</v>
          </cell>
          <cell r="O1422" t="str">
            <v>Аренда</v>
          </cell>
        </row>
        <row r="1423">
          <cell r="A1423" t="str">
            <v>S230</v>
          </cell>
          <cell r="B1423" t="str">
            <v>10464-Пятерочка</v>
          </cell>
          <cell r="C1423" t="str">
            <v>10464</v>
          </cell>
          <cell r="D1423" t="str">
            <v>X500/13SZS230</v>
          </cell>
          <cell r="E1423" t="str">
            <v>E1014209</v>
          </cell>
          <cell r="F1423" t="str">
            <v>ТС Пятерочка</v>
          </cell>
          <cell r="G1423" t="str">
            <v>Северо-Запад</v>
          </cell>
          <cell r="H1423" t="str">
            <v>Северо-Запад 2</v>
          </cell>
          <cell r="I1423" t="str">
            <v>Кластер Северо-Запад 06 Великие Луки</v>
          </cell>
          <cell r="J1423" t="str">
            <v>Новгородская обл.</v>
          </cell>
          <cell r="K1423" t="str">
            <v>24.03.2017</v>
          </cell>
          <cell r="L1423" t="str">
            <v>175202</v>
          </cell>
          <cell r="M1423" t="str">
            <v>г.Старая Русса</v>
          </cell>
          <cell r="N1423" t="str">
            <v>г.Старая Русса, Поперечная ул, 77 к.1</v>
          </cell>
          <cell r="O1423" t="str">
            <v>Аренда</v>
          </cell>
        </row>
        <row r="1424">
          <cell r="A1424" t="str">
            <v>S269</v>
          </cell>
          <cell r="B1424" t="str">
            <v>9592-Пятерочка</v>
          </cell>
          <cell r="C1424" t="str">
            <v>9592</v>
          </cell>
          <cell r="D1424" t="str">
            <v>X500/13CTS269</v>
          </cell>
          <cell r="E1424" t="str">
            <v>E1013799</v>
          </cell>
          <cell r="F1424" t="str">
            <v>ТС Пятерочка</v>
          </cell>
          <cell r="G1424" t="str">
            <v>Северо-Запад</v>
          </cell>
          <cell r="H1424" t="str">
            <v>Северо-Запад 2</v>
          </cell>
          <cell r="I1424" t="str">
            <v>Кластер Северо-Запад 07 Тверь-Центр</v>
          </cell>
          <cell r="J1424" t="str">
            <v>Тверская обл.</v>
          </cell>
          <cell r="K1424" t="str">
            <v>31.03.2017</v>
          </cell>
          <cell r="L1424" t="str">
            <v>171081</v>
          </cell>
          <cell r="M1424" t="str">
            <v>г.Бологое</v>
          </cell>
          <cell r="N1424" t="str">
            <v>г.Бологое, Заводской мкр, 4</v>
          </cell>
          <cell r="O1424" t="str">
            <v>Аренда</v>
          </cell>
        </row>
        <row r="1425">
          <cell r="A1425" t="str">
            <v>S350</v>
          </cell>
          <cell r="B1425" t="str">
            <v>10516-Пятерочка</v>
          </cell>
          <cell r="C1425" t="str">
            <v>10516</v>
          </cell>
          <cell r="D1425" t="str">
            <v>X500/13SZS350</v>
          </cell>
          <cell r="E1425" t="str">
            <v>E1014303</v>
          </cell>
          <cell r="F1425" t="str">
            <v>ТС Пятерочка</v>
          </cell>
          <cell r="G1425" t="str">
            <v>Северо-Запад</v>
          </cell>
          <cell r="H1425" t="str">
            <v>Северо-Запад 1</v>
          </cell>
          <cell r="I1425" t="str">
            <v>Кластер Северо-Запад 16 Карелия</v>
          </cell>
          <cell r="J1425" t="str">
            <v>Республика Карелия</v>
          </cell>
          <cell r="K1425" t="str">
            <v>12.05.2017</v>
          </cell>
          <cell r="L1425" t="str">
            <v>185002</v>
          </cell>
          <cell r="M1425" t="str">
            <v>г.Петрозаводск</v>
          </cell>
          <cell r="N1425" t="str">
            <v>г.Петрозаводск, Хвойный пер, 5 пом.4</v>
          </cell>
          <cell r="O1425" t="str">
            <v>Аренда</v>
          </cell>
        </row>
        <row r="1426">
          <cell r="A1426" t="str">
            <v>S369</v>
          </cell>
          <cell r="B1426" t="str">
            <v>10518-Пятерочка</v>
          </cell>
          <cell r="C1426" t="str">
            <v>10518</v>
          </cell>
          <cell r="D1426" t="str">
            <v>X500/13SZS369</v>
          </cell>
          <cell r="E1426" t="str">
            <v>E1014333</v>
          </cell>
          <cell r="F1426" t="str">
            <v>ТС Пятерочка</v>
          </cell>
          <cell r="G1426" t="str">
            <v>Северо-Запад</v>
          </cell>
          <cell r="H1426" t="str">
            <v>Северо-Запад 1</v>
          </cell>
          <cell r="I1426" t="str">
            <v>Кластер Северо-Запад 12 СПБ-ЛО-Всеволожс</v>
          </cell>
          <cell r="J1426" t="str">
            <v>г. Санкт-Петербург</v>
          </cell>
          <cell r="K1426" t="str">
            <v>23.03.2017</v>
          </cell>
          <cell r="L1426" t="str">
            <v>193312</v>
          </cell>
          <cell r="M1426" t="str">
            <v>г.Санкт-Петербург</v>
          </cell>
          <cell r="N1426" t="str">
            <v>г.Санкт-Петербург, Кржижановского ул, 17 лит.А</v>
          </cell>
          <cell r="O1426" t="str">
            <v>Аренда</v>
          </cell>
        </row>
        <row r="1427">
          <cell r="A1427" t="str">
            <v>S370</v>
          </cell>
          <cell r="B1427" t="str">
            <v>7857-Пятерочка</v>
          </cell>
          <cell r="C1427" t="str">
            <v>7857</v>
          </cell>
          <cell r="D1427" t="str">
            <v>X500/13SZS370</v>
          </cell>
          <cell r="E1427" t="str">
            <v>E1014336</v>
          </cell>
          <cell r="F1427" t="str">
            <v>ТС Пятерочка</v>
          </cell>
          <cell r="G1427" t="str">
            <v>Северо-Запад</v>
          </cell>
          <cell r="H1427" t="str">
            <v>Северо-Запад 3</v>
          </cell>
          <cell r="I1427" t="str">
            <v>Кластер Северо-Запад 14 СПБ-Центр</v>
          </cell>
          <cell r="J1427" t="str">
            <v>г. Санкт-Петербург</v>
          </cell>
          <cell r="K1427" t="str">
            <v>19.05.2017</v>
          </cell>
          <cell r="L1427" t="str">
            <v>199226</v>
          </cell>
          <cell r="M1427" t="str">
            <v>г.Санкт-Петербург</v>
          </cell>
          <cell r="N1427" t="str">
            <v>г.Санкт-Петербург, Нахимова ул, 11,лит.А пом.57Н</v>
          </cell>
          <cell r="O1427" t="str">
            <v>Аренда</v>
          </cell>
        </row>
        <row r="1428">
          <cell r="A1428" t="str">
            <v>S389</v>
          </cell>
          <cell r="B1428" t="str">
            <v>10532-Пятерочка</v>
          </cell>
          <cell r="C1428" t="str">
            <v>10532</v>
          </cell>
          <cell r="D1428" t="str">
            <v>X500/13SZS389</v>
          </cell>
          <cell r="E1428" t="str">
            <v>E1014347</v>
          </cell>
          <cell r="F1428" t="str">
            <v>ТС Пятерочка</v>
          </cell>
          <cell r="G1428" t="str">
            <v>Северо-Запад</v>
          </cell>
          <cell r="H1428" t="str">
            <v>Северо-Запад 1</v>
          </cell>
          <cell r="I1428" t="str">
            <v>Кластер Северо-Запад 21 Апатиты</v>
          </cell>
          <cell r="J1428" t="str">
            <v>Мурманская обл.</v>
          </cell>
          <cell r="K1428" t="str">
            <v>24.03.2017</v>
          </cell>
          <cell r="L1428" t="str">
            <v>184143</v>
          </cell>
          <cell r="M1428" t="str">
            <v>г.Ковдор</v>
          </cell>
          <cell r="N1428" t="str">
            <v>г.Ковдор, Чехова ул, 6</v>
          </cell>
          <cell r="O1428" t="str">
            <v>Аренда</v>
          </cell>
        </row>
        <row r="1429">
          <cell r="A1429" t="str">
            <v>S407</v>
          </cell>
          <cell r="B1429" t="str">
            <v>10542-Пятерочка</v>
          </cell>
          <cell r="C1429" t="str">
            <v>10542</v>
          </cell>
          <cell r="D1429" t="str">
            <v>X500/13SZS407</v>
          </cell>
          <cell r="E1429" t="str">
            <v>E1014378</v>
          </cell>
          <cell r="F1429" t="str">
            <v>ТС Пятерочка</v>
          </cell>
          <cell r="G1429" t="str">
            <v>Северо-Запад</v>
          </cell>
          <cell r="H1429" t="str">
            <v>Северо-Запад 1</v>
          </cell>
          <cell r="I1429" t="str">
            <v>Кластер Северо-Запад 21 Апатиты</v>
          </cell>
          <cell r="J1429" t="str">
            <v>Республика Карелия</v>
          </cell>
          <cell r="K1429" t="str">
            <v>28.04.2017</v>
          </cell>
          <cell r="L1429" t="str">
            <v>186660</v>
          </cell>
          <cell r="M1429" t="str">
            <v>пгт.Лоухи</v>
          </cell>
          <cell r="N1429" t="str">
            <v>пгт.Лоухи, Советская ул, 19</v>
          </cell>
          <cell r="O1429" t="str">
            <v>Аренда</v>
          </cell>
        </row>
        <row r="1430">
          <cell r="A1430" t="str">
            <v>S408</v>
          </cell>
          <cell r="B1430" t="str">
            <v>7441-Пятерочка</v>
          </cell>
          <cell r="C1430" t="str">
            <v>7441</v>
          </cell>
          <cell r="D1430" t="str">
            <v>X500/13SZS408</v>
          </cell>
          <cell r="E1430" t="str">
            <v>E1014377</v>
          </cell>
          <cell r="F1430" t="str">
            <v>ТС Пятерочка</v>
          </cell>
          <cell r="G1430" t="str">
            <v>Северо-Запад</v>
          </cell>
          <cell r="H1430" t="str">
            <v>Северо-Запад 3</v>
          </cell>
          <cell r="I1430" t="str">
            <v>Кластер Северо-Запад 19 СПБ-Охта</v>
          </cell>
          <cell r="J1430" t="str">
            <v>г. Санкт-Петербург</v>
          </cell>
          <cell r="K1430" t="str">
            <v>30.03.2017</v>
          </cell>
          <cell r="L1430" t="str">
            <v>191024</v>
          </cell>
          <cell r="M1430" t="str">
            <v>г.Санкт-Петербург</v>
          </cell>
          <cell r="N1430" t="str">
            <v>г.Санкт-Петербург, Тележная ул, 22,лит.А п2Н,5Н,6Н</v>
          </cell>
          <cell r="O1430" t="str">
            <v>Аренда</v>
          </cell>
        </row>
        <row r="1431">
          <cell r="A1431" t="str">
            <v>S409</v>
          </cell>
          <cell r="B1431" t="str">
            <v>10471-Пятерочка</v>
          </cell>
          <cell r="C1431" t="str">
            <v>10471</v>
          </cell>
          <cell r="D1431" t="str">
            <v>X500/13SZS409</v>
          </cell>
          <cell r="E1431" t="str">
            <v>E1014379</v>
          </cell>
          <cell r="F1431" t="str">
            <v>ТС Пятерочка</v>
          </cell>
          <cell r="G1431" t="str">
            <v>Северо-Запад</v>
          </cell>
          <cell r="H1431" t="str">
            <v>Северо-Запад 3</v>
          </cell>
          <cell r="I1431" t="str">
            <v>Кластер Северо-Запад 11 СПБ-ЛО-Выборг</v>
          </cell>
          <cell r="J1431" t="str">
            <v>г. Санкт-Петербург</v>
          </cell>
          <cell r="K1431" t="str">
            <v>28.03.2017</v>
          </cell>
          <cell r="L1431" t="str">
            <v>197706</v>
          </cell>
          <cell r="M1431" t="str">
            <v>г.Санкт-Петербург, г.Сестрорецк</v>
          </cell>
          <cell r="N1431" t="str">
            <v>г.Санкт-Петербург, г.Сестрорецк, Воскова ул, 10 п.15Н,16Н</v>
          </cell>
          <cell r="O1431" t="str">
            <v>Аренда</v>
          </cell>
        </row>
        <row r="1432">
          <cell r="A1432" t="str">
            <v>S426</v>
          </cell>
          <cell r="B1432" t="str">
            <v>10553-Пятерочка</v>
          </cell>
          <cell r="C1432" t="str">
            <v>10553</v>
          </cell>
          <cell r="D1432" t="str">
            <v>X500/13SZS426</v>
          </cell>
          <cell r="E1432" t="str">
            <v>E1014388</v>
          </cell>
          <cell r="F1432" t="str">
            <v>ТС Пятерочка</v>
          </cell>
          <cell r="G1432" t="str">
            <v>Северо-Запад</v>
          </cell>
          <cell r="H1432" t="str">
            <v>Северо-Запад 3</v>
          </cell>
          <cell r="I1432" t="str">
            <v>Кластер Северо-Запад 19 СПБ-Охта</v>
          </cell>
          <cell r="J1432" t="str">
            <v>г. Санкт-Петербург</v>
          </cell>
          <cell r="K1432" t="str">
            <v>26.03.2017</v>
          </cell>
          <cell r="L1432" t="str">
            <v>192236</v>
          </cell>
          <cell r="M1432" t="str">
            <v>г.Санкт-Петербург</v>
          </cell>
          <cell r="N1432" t="str">
            <v>г.Санкт-Петербург, Софийская ул, 33,1 лит.А,п4Н</v>
          </cell>
          <cell r="O1432" t="str">
            <v>Аренда</v>
          </cell>
        </row>
        <row r="1433">
          <cell r="A1433" t="str">
            <v>S451</v>
          </cell>
          <cell r="B1433" t="str">
            <v>10555-Пятерочка</v>
          </cell>
          <cell r="C1433" t="str">
            <v>10555</v>
          </cell>
          <cell r="D1433" t="str">
            <v>X500/13SZS451</v>
          </cell>
          <cell r="E1433" t="str">
            <v>E1014404</v>
          </cell>
          <cell r="F1433" t="str">
            <v>ТС Пятерочка</v>
          </cell>
          <cell r="G1433" t="str">
            <v>Северо-Запад</v>
          </cell>
          <cell r="H1433" t="str">
            <v>Северо-Запад 3</v>
          </cell>
          <cell r="I1433" t="str">
            <v>Кластер Северо-Запад 05 Тосно</v>
          </cell>
          <cell r="J1433" t="str">
            <v>г. Санкт-Петербург</v>
          </cell>
          <cell r="K1433" t="str">
            <v>01.04.2017</v>
          </cell>
          <cell r="L1433" t="str">
            <v>196634</v>
          </cell>
          <cell r="M1433" t="str">
            <v>г.Санкт-Петербург, п.Шушары</v>
          </cell>
          <cell r="N1433" t="str">
            <v>г.Санкт-Петербург, п...., Колпинское (Славянка)ш, 36,1 лит.А</v>
          </cell>
          <cell r="O1433" t="str">
            <v>Аренда</v>
          </cell>
        </row>
        <row r="1434">
          <cell r="A1434" t="str">
            <v>S461</v>
          </cell>
          <cell r="B1434" t="str">
            <v>10544-Пятерочка</v>
          </cell>
          <cell r="C1434" t="str">
            <v>10544</v>
          </cell>
          <cell r="D1434" t="str">
            <v>X500/13SZS461</v>
          </cell>
          <cell r="E1434" t="str">
            <v>E1014413</v>
          </cell>
          <cell r="F1434" t="str">
            <v>ТС Пятерочка</v>
          </cell>
          <cell r="G1434" t="str">
            <v>Северо-Запад</v>
          </cell>
          <cell r="H1434" t="str">
            <v>Северо-Запад 1</v>
          </cell>
          <cell r="I1434" t="str">
            <v>Кластер Северо-Запад 12 СПБ-ЛО-Всеволожс</v>
          </cell>
          <cell r="J1434" t="str">
            <v>Ленинградская обл.</v>
          </cell>
          <cell r="K1434" t="str">
            <v>31.03.2017</v>
          </cell>
          <cell r="L1434" t="str">
            <v>188668</v>
          </cell>
          <cell r="M1434" t="str">
            <v>д.Лесколово</v>
          </cell>
          <cell r="N1434" t="str">
            <v>д.Лесколово, Красноборская ул</v>
          </cell>
          <cell r="O1434" t="str">
            <v>Аренда</v>
          </cell>
        </row>
        <row r="1435">
          <cell r="A1435" t="str">
            <v>S479</v>
          </cell>
          <cell r="B1435" t="str">
            <v>10574-Пятерочка</v>
          </cell>
          <cell r="C1435" t="str">
            <v>10574</v>
          </cell>
          <cell r="D1435" t="str">
            <v>X500/13SZS479</v>
          </cell>
          <cell r="E1435" t="str">
            <v>E1014423</v>
          </cell>
          <cell r="F1435" t="str">
            <v>ТС Пятерочка</v>
          </cell>
          <cell r="G1435" t="str">
            <v>Северо-Запад</v>
          </cell>
          <cell r="H1435" t="str">
            <v>Северо-Запад 3</v>
          </cell>
          <cell r="I1435" t="str">
            <v>Кластер Северо-Запад 17 ЛО-Сертолово</v>
          </cell>
          <cell r="J1435" t="str">
            <v>г. Санкт-Петербург</v>
          </cell>
          <cell r="K1435" t="str">
            <v>01.04.2017</v>
          </cell>
          <cell r="L1435" t="str">
            <v>194292</v>
          </cell>
          <cell r="M1435" t="str">
            <v>г.Санкт-Петербург</v>
          </cell>
          <cell r="N1435" t="str">
            <v>г.Санкт-Петербург, Просвещения пр-кт, 62,лит.А п105Н,106Н</v>
          </cell>
          <cell r="O1435" t="str">
            <v>Аренда</v>
          </cell>
        </row>
        <row r="1436">
          <cell r="A1436" t="str">
            <v>S488</v>
          </cell>
          <cell r="B1436" t="str">
            <v>10559-Пятерочка</v>
          </cell>
          <cell r="C1436" t="str">
            <v>10559</v>
          </cell>
          <cell r="D1436" t="str">
            <v>X500/13SZS488</v>
          </cell>
          <cell r="E1436" t="str">
            <v>E1014426</v>
          </cell>
          <cell r="F1436" t="str">
            <v>ТС Пятерочка</v>
          </cell>
          <cell r="G1436" t="str">
            <v>Северо-Запад</v>
          </cell>
          <cell r="H1436" t="str">
            <v>Северо-Запад 1</v>
          </cell>
          <cell r="I1436" t="str">
            <v>Кластер Северо-Запад 01 ЛО Волхов-Тихвин</v>
          </cell>
          <cell r="J1436" t="str">
            <v>Ленинградская обл.</v>
          </cell>
          <cell r="K1436" t="str">
            <v>31.03.2017</v>
          </cell>
          <cell r="L1436" t="str">
            <v>187110</v>
          </cell>
          <cell r="M1436" t="str">
            <v>г.Кириши</v>
          </cell>
          <cell r="N1436" t="str">
            <v>г.Кириши, Волховская наб, 40 пом.32-Н</v>
          </cell>
          <cell r="O1436" t="str">
            <v>Аренда</v>
          </cell>
        </row>
        <row r="1437">
          <cell r="A1437" t="str">
            <v>S497</v>
          </cell>
          <cell r="B1437" t="str">
            <v>10438-Пятерочка</v>
          </cell>
          <cell r="C1437" t="str">
            <v>10438</v>
          </cell>
          <cell r="D1437" t="str">
            <v>X500/13SZS497</v>
          </cell>
          <cell r="E1437" t="str">
            <v>E1014434</v>
          </cell>
          <cell r="F1437" t="str">
            <v>ТС Пятерочка</v>
          </cell>
          <cell r="G1437" t="str">
            <v>Северо-Запад</v>
          </cell>
          <cell r="H1437" t="str">
            <v>Северо-Запад 1</v>
          </cell>
          <cell r="I1437" t="str">
            <v>Кластер Северо-Запад 01 ЛО Волхов-Тихвин</v>
          </cell>
          <cell r="J1437" t="str">
            <v>Ленинградская обл.</v>
          </cell>
          <cell r="K1437" t="str">
            <v>27.04.2017</v>
          </cell>
          <cell r="L1437" t="str">
            <v>187110</v>
          </cell>
          <cell r="M1437" t="str">
            <v>г.Кириши</v>
          </cell>
          <cell r="N1437" t="str">
            <v>г.Кириши, Нефтехимиков ул, 18А</v>
          </cell>
          <cell r="O1437" t="str">
            <v>Аренда</v>
          </cell>
        </row>
        <row r="1438">
          <cell r="A1438" t="str">
            <v>S533</v>
          </cell>
          <cell r="B1438" t="str">
            <v>10598-Пятерочка</v>
          </cell>
          <cell r="C1438" t="str">
            <v>10598</v>
          </cell>
          <cell r="D1438" t="str">
            <v>X500/13SZS533</v>
          </cell>
          <cell r="E1438" t="str">
            <v>E1014459</v>
          </cell>
          <cell r="F1438" t="str">
            <v>ТС Пятерочка</v>
          </cell>
          <cell r="G1438" t="str">
            <v>Северо-Запад</v>
          </cell>
          <cell r="H1438" t="str">
            <v>Северо-Запад 2</v>
          </cell>
          <cell r="I1438" t="str">
            <v>Кластер Северо-Запад 06 Великие Луки</v>
          </cell>
          <cell r="J1438" t="str">
            <v>Новгородская обл.</v>
          </cell>
          <cell r="K1438" t="str">
            <v>28.04.2017</v>
          </cell>
          <cell r="L1438" t="str">
            <v>174150</v>
          </cell>
          <cell r="M1438" t="str">
            <v>рп.Шимск</v>
          </cell>
          <cell r="N1438" t="str">
            <v>рп.Шимск, Ленина ул, 14</v>
          </cell>
          <cell r="O1438" t="str">
            <v>Аренда</v>
          </cell>
        </row>
        <row r="1439">
          <cell r="A1439" t="str">
            <v>S540</v>
          </cell>
          <cell r="B1439" t="str">
            <v>10605-Пятерочка</v>
          </cell>
          <cell r="C1439" t="str">
            <v>10605</v>
          </cell>
          <cell r="D1439" t="str">
            <v>X500/13SZS540</v>
          </cell>
          <cell r="E1439" t="str">
            <v>E1014472</v>
          </cell>
          <cell r="F1439" t="str">
            <v>ТС Пятерочка</v>
          </cell>
          <cell r="G1439" t="str">
            <v>Северо-Запад</v>
          </cell>
          <cell r="H1439" t="str">
            <v>Северо-Запад 2</v>
          </cell>
          <cell r="I1439" t="str">
            <v>Кластер Северо-Запад 06 Великие Луки</v>
          </cell>
          <cell r="J1439" t="str">
            <v>Новгородская обл.</v>
          </cell>
          <cell r="K1439" t="str">
            <v>26.04.2017</v>
          </cell>
          <cell r="L1439" t="str">
            <v>175400</v>
          </cell>
          <cell r="M1439" t="str">
            <v>г.Валдай</v>
          </cell>
          <cell r="N1439" t="str">
            <v>г.Валдай, Гоголя ул, 12 к.3</v>
          </cell>
          <cell r="O1439" t="str">
            <v>Аренда</v>
          </cell>
        </row>
        <row r="1440">
          <cell r="A1440" t="str">
            <v>S589</v>
          </cell>
          <cell r="B1440" t="str">
            <v>10264-Пятерочка</v>
          </cell>
          <cell r="C1440" t="str">
            <v>10264</v>
          </cell>
          <cell r="D1440" t="str">
            <v>X500/13SZS589</v>
          </cell>
          <cell r="E1440" t="str">
            <v>E1014526</v>
          </cell>
          <cell r="F1440" t="str">
            <v>ТС Пятерочка</v>
          </cell>
          <cell r="G1440" t="str">
            <v>Северо-Запад</v>
          </cell>
          <cell r="H1440" t="str">
            <v>Северо-Запад 3</v>
          </cell>
          <cell r="I1440" t="str">
            <v>Кластер Северо-Запад 10 СПБ-ЛО-Петергоф</v>
          </cell>
          <cell r="J1440" t="str">
            <v>Ленинградская обл.</v>
          </cell>
          <cell r="K1440" t="str">
            <v>30.05.2017</v>
          </cell>
          <cell r="L1440" t="str">
            <v>188490</v>
          </cell>
          <cell r="M1440" t="str">
            <v>г.Ивангород</v>
          </cell>
          <cell r="N1440" t="str">
            <v>г.Ивангород, Котовского ул, 12</v>
          </cell>
          <cell r="O1440" t="str">
            <v>Аренда</v>
          </cell>
        </row>
        <row r="1441">
          <cell r="A1441" t="str">
            <v>S603</v>
          </cell>
          <cell r="B1441" t="str">
            <v>10636-Пятерочка</v>
          </cell>
          <cell r="C1441" t="str">
            <v>10636</v>
          </cell>
          <cell r="D1441" t="str">
            <v>X500/13CTS603</v>
          </cell>
          <cell r="E1441" t="str">
            <v>E1014505</v>
          </cell>
          <cell r="F1441" t="str">
            <v>ТС Пятерочка</v>
          </cell>
          <cell r="G1441" t="str">
            <v>Северо-Запад</v>
          </cell>
          <cell r="H1441" t="str">
            <v>Северо-Запад 2</v>
          </cell>
          <cell r="I1441" t="str">
            <v>Кластер Северо-Запад 08 Тверь-Восток</v>
          </cell>
          <cell r="J1441" t="str">
            <v>Тверская обл.</v>
          </cell>
          <cell r="K1441" t="str">
            <v>29.04.2017</v>
          </cell>
          <cell r="L1441" t="str">
            <v>171988</v>
          </cell>
          <cell r="M1441" t="str">
            <v>г.Бежецк</v>
          </cell>
          <cell r="N1441" t="str">
            <v>г.Бежецк, Кашинская ул, 9</v>
          </cell>
          <cell r="O1441" t="str">
            <v>Аренда</v>
          </cell>
        </row>
        <row r="1442">
          <cell r="A1442" t="str">
            <v>S623</v>
          </cell>
          <cell r="B1442" t="str">
            <v>10653-Пятерочка</v>
          </cell>
          <cell r="C1442" t="str">
            <v>10653</v>
          </cell>
          <cell r="D1442" t="str">
            <v>X500/13CTS623</v>
          </cell>
          <cell r="E1442" t="str">
            <v>E1014524</v>
          </cell>
          <cell r="F1442" t="str">
            <v>ТС Пятерочка</v>
          </cell>
          <cell r="G1442" t="str">
            <v>Северо-Запад</v>
          </cell>
          <cell r="H1442" t="str">
            <v>Северо-Запад 2</v>
          </cell>
          <cell r="I1442" t="str">
            <v>Кластер Северо-Запад 09 Тверь-Запад</v>
          </cell>
          <cell r="J1442" t="str">
            <v>Тверская обл.</v>
          </cell>
          <cell r="K1442" t="str">
            <v>15.12.2017</v>
          </cell>
          <cell r="L1442" t="str">
            <v>172383</v>
          </cell>
          <cell r="M1442" t="str">
            <v>г.Ржев</v>
          </cell>
          <cell r="N1442" t="str">
            <v>г.Ржев, Челюскинцев ул, 36 А</v>
          </cell>
          <cell r="O1442" t="str">
            <v>Аренда</v>
          </cell>
        </row>
        <row r="1443">
          <cell r="A1443" t="str">
            <v>S636</v>
          </cell>
          <cell r="B1443" t="str">
            <v>10717-Пятерочка</v>
          </cell>
          <cell r="C1443" t="str">
            <v>10717</v>
          </cell>
          <cell r="D1443" t="str">
            <v>X500/13CTS636</v>
          </cell>
          <cell r="E1443" t="str">
            <v>E1014578</v>
          </cell>
          <cell r="F1443" t="str">
            <v>ТС Пятерочка</v>
          </cell>
          <cell r="G1443" t="str">
            <v>Северо-Запад</v>
          </cell>
          <cell r="H1443" t="str">
            <v>Северо-Запад 2</v>
          </cell>
          <cell r="I1443" t="str">
            <v>Кластер Северо-Запад 07 Тверь-Центр</v>
          </cell>
          <cell r="J1443" t="str">
            <v>Тверская обл.</v>
          </cell>
          <cell r="K1443" t="str">
            <v>12.05.2017</v>
          </cell>
          <cell r="L1443" t="str">
            <v>171158</v>
          </cell>
          <cell r="M1443" t="str">
            <v>г.Вышний Волочек</v>
          </cell>
          <cell r="N1443" t="str">
            <v>г.Вышний Волочек, Казанский пр-кт, 112А п.1002</v>
          </cell>
          <cell r="O1443" t="str">
            <v>Аренда</v>
          </cell>
        </row>
        <row r="1444">
          <cell r="A1444" t="str">
            <v>S661</v>
          </cell>
          <cell r="B1444" t="str">
            <v>8911-Пятерочка</v>
          </cell>
          <cell r="C1444" t="str">
            <v>8911</v>
          </cell>
          <cell r="D1444" t="str">
            <v>X500/13SZS661</v>
          </cell>
          <cell r="E1444" t="str">
            <v>E1014585</v>
          </cell>
          <cell r="F1444" t="str">
            <v>ТС Пятерочка</v>
          </cell>
          <cell r="G1444" t="str">
            <v>Северо-Запад</v>
          </cell>
          <cell r="H1444" t="str">
            <v>Северо-Запад 2</v>
          </cell>
          <cell r="I1444" t="str">
            <v>Кластер Северо-Запад 06 Великие Луки</v>
          </cell>
          <cell r="J1444" t="str">
            <v>Новгородская обл.</v>
          </cell>
          <cell r="K1444" t="str">
            <v>11.05.2017</v>
          </cell>
          <cell r="L1444" t="str">
            <v>175040</v>
          </cell>
          <cell r="M1444" t="str">
            <v>г.Сольцы</v>
          </cell>
          <cell r="N1444" t="str">
            <v>г.Сольцы, Советский пр-кт, 50</v>
          </cell>
          <cell r="O1444" t="str">
            <v>Аренда</v>
          </cell>
        </row>
        <row r="1445">
          <cell r="A1445" t="str">
            <v>S689</v>
          </cell>
          <cell r="B1445" t="str">
            <v>10586-Пятерочка</v>
          </cell>
          <cell r="C1445" t="str">
            <v>10586</v>
          </cell>
          <cell r="D1445" t="str">
            <v>X500/13SZS689</v>
          </cell>
          <cell r="E1445" t="str">
            <v>E1014618</v>
          </cell>
          <cell r="F1445" t="str">
            <v>ТС Пятерочка</v>
          </cell>
          <cell r="G1445" t="str">
            <v>Северо-Запад</v>
          </cell>
          <cell r="H1445" t="str">
            <v>Северо-Запад 3</v>
          </cell>
          <cell r="I1445" t="str">
            <v>Кластер Северо-Запад 13 СПБ Юго-Запад</v>
          </cell>
          <cell r="J1445" t="str">
            <v>г. Санкт-Петербург</v>
          </cell>
          <cell r="K1445" t="str">
            <v>29.04.2017</v>
          </cell>
          <cell r="L1445" t="str">
            <v>196233</v>
          </cell>
          <cell r="M1445" t="str">
            <v>г.Санкт-Петербург</v>
          </cell>
          <cell r="N1445" t="str">
            <v>г.Санкт-Петербург, Орджоникидзе ул, 52,лит.А пом.93-Н</v>
          </cell>
          <cell r="O1445" t="str">
            <v>Аренда</v>
          </cell>
        </row>
        <row r="1446">
          <cell r="A1446" t="str">
            <v>S700</v>
          </cell>
          <cell r="B1446" t="str">
            <v>10343-Пятерочка</v>
          </cell>
          <cell r="C1446" t="str">
            <v>10343</v>
          </cell>
          <cell r="D1446" t="str">
            <v>X500/13SZS700</v>
          </cell>
          <cell r="E1446" t="str">
            <v>E1014657</v>
          </cell>
          <cell r="F1446" t="str">
            <v>ТС Пятерочка</v>
          </cell>
          <cell r="G1446" t="str">
            <v>Северо-Запад</v>
          </cell>
          <cell r="H1446" t="str">
            <v>Северо-Запад 1</v>
          </cell>
          <cell r="I1446" t="str">
            <v>Кластер Северо-Запад 12 СПБ-ЛО-Всеволожс</v>
          </cell>
          <cell r="J1446" t="str">
            <v>Ленинградская обл.</v>
          </cell>
          <cell r="K1446" t="str">
            <v>27.04.2017</v>
          </cell>
          <cell r="L1446" t="str">
            <v>188734</v>
          </cell>
          <cell r="M1446" t="str">
            <v>п.Запорожское</v>
          </cell>
          <cell r="N1446" t="str">
            <v>п.Запорожское, Механизаторов ул, 1</v>
          </cell>
          <cell r="O1446" t="str">
            <v>Аренда</v>
          </cell>
        </row>
        <row r="1447">
          <cell r="A1447" t="str">
            <v>S713</v>
          </cell>
          <cell r="B1447" t="str">
            <v>10781-Пятерочка</v>
          </cell>
          <cell r="C1447" t="str">
            <v>10781</v>
          </cell>
          <cell r="D1447" t="str">
            <v>X500/13SZS713</v>
          </cell>
          <cell r="E1447" t="str">
            <v>E1014665</v>
          </cell>
          <cell r="F1447" t="str">
            <v>ТС Пятерочка</v>
          </cell>
          <cell r="G1447" t="str">
            <v>Северо-Запад</v>
          </cell>
          <cell r="H1447" t="str">
            <v>Северо-Запад 2</v>
          </cell>
          <cell r="I1447" t="str">
            <v>Кластер Северо-Запад 02 ЛО-Гатчина</v>
          </cell>
          <cell r="J1447" t="str">
            <v>Ленинградская обл.</v>
          </cell>
          <cell r="K1447" t="str">
            <v>28.04.2017</v>
          </cell>
          <cell r="L1447" t="str">
            <v>188338</v>
          </cell>
          <cell r="M1447" t="str">
            <v>д.Белогорка</v>
          </cell>
          <cell r="N1447" t="str">
            <v>д.Белогорка, Институтская ул, 14А</v>
          </cell>
          <cell r="O1447" t="str">
            <v>Аренда</v>
          </cell>
        </row>
        <row r="1448">
          <cell r="A1448" t="str">
            <v>S732</v>
          </cell>
          <cell r="B1448" t="str">
            <v>10673-Пятерочка</v>
          </cell>
          <cell r="C1448" t="str">
            <v>10673</v>
          </cell>
          <cell r="D1448" t="str">
            <v>X500/13CTS732</v>
          </cell>
          <cell r="E1448" t="str">
            <v>E1014551</v>
          </cell>
          <cell r="F1448" t="str">
            <v>ТС Пятерочка</v>
          </cell>
          <cell r="G1448" t="str">
            <v>Северо-Запад</v>
          </cell>
          <cell r="H1448" t="str">
            <v>Северо-Запад 2</v>
          </cell>
          <cell r="I1448" t="str">
            <v>Кластер Северо-Запад 08 Тверь-Восток</v>
          </cell>
          <cell r="J1448" t="str">
            <v>Тверская обл.</v>
          </cell>
          <cell r="K1448" t="str">
            <v>28.10.2017</v>
          </cell>
          <cell r="L1448" t="str">
            <v>171254</v>
          </cell>
          <cell r="M1448" t="str">
            <v>г.Конаково</v>
          </cell>
          <cell r="N1448" t="str">
            <v>г.Конаково, Свободы ул, 144</v>
          </cell>
          <cell r="O1448" t="str">
            <v>Аренда</v>
          </cell>
        </row>
        <row r="1449">
          <cell r="A1449" t="str">
            <v>S764</v>
          </cell>
          <cell r="B1449" t="str">
            <v>10601-Пятерочка</v>
          </cell>
          <cell r="C1449" t="str">
            <v>10601</v>
          </cell>
          <cell r="D1449" t="str">
            <v>X500/13SZS764</v>
          </cell>
          <cell r="E1449" t="str">
            <v>E1014705</v>
          </cell>
          <cell r="F1449" t="str">
            <v>ТС Пятерочка</v>
          </cell>
          <cell r="G1449" t="str">
            <v>Северо-Запад</v>
          </cell>
          <cell r="H1449" t="str">
            <v>Северо-Запад 3</v>
          </cell>
          <cell r="I1449" t="str">
            <v>Кластер Северо-Запад 19 СПБ-Охта</v>
          </cell>
          <cell r="J1449" t="str">
            <v>г. Санкт-Петербург</v>
          </cell>
          <cell r="K1449" t="str">
            <v>15.12.2017</v>
          </cell>
          <cell r="L1449" t="str">
            <v>195067</v>
          </cell>
          <cell r="M1449" t="str">
            <v>г.Санкт-Петербург</v>
          </cell>
          <cell r="N1449" t="str">
            <v>г.Санкт-Петербург, Маршала Блюхера пр-кт, 40 лит.А</v>
          </cell>
          <cell r="O1449" t="str">
            <v>Аренда</v>
          </cell>
        </row>
        <row r="1450">
          <cell r="A1450" t="str">
            <v>S765</v>
          </cell>
          <cell r="B1450" t="str">
            <v>10852-Пятерочка</v>
          </cell>
          <cell r="C1450" t="str">
            <v>10852</v>
          </cell>
          <cell r="D1450" t="str">
            <v>X500/13SZS765</v>
          </cell>
          <cell r="E1450" t="str">
            <v>E1014706</v>
          </cell>
          <cell r="F1450" t="str">
            <v>ТС Пятерочка</v>
          </cell>
          <cell r="G1450" t="str">
            <v>Северо-Запад</v>
          </cell>
          <cell r="H1450" t="str">
            <v>Северо-Запад 1</v>
          </cell>
          <cell r="I1450" t="str">
            <v>Кластер Северо-Запад 18 Кировск</v>
          </cell>
          <cell r="J1450" t="str">
            <v>г. Санкт-Петербург</v>
          </cell>
          <cell r="K1450" t="str">
            <v>30.04.2017</v>
          </cell>
          <cell r="L1450" t="str">
            <v>192283</v>
          </cell>
          <cell r="M1450" t="str">
            <v>г.Санкт-Петербург</v>
          </cell>
          <cell r="N1450" t="str">
            <v>г.Санкт-Петербург, Загребский б-р, 45 лит.А</v>
          </cell>
          <cell r="O1450" t="str">
            <v>Аренда</v>
          </cell>
        </row>
        <row r="1451">
          <cell r="A1451" t="str">
            <v>S766</v>
          </cell>
          <cell r="B1451" t="str">
            <v>687-Пятерочка</v>
          </cell>
          <cell r="C1451" t="str">
            <v>687</v>
          </cell>
          <cell r="D1451" t="str">
            <v>X500/13SZS766</v>
          </cell>
          <cell r="E1451" t="str">
            <v>13SZ6091</v>
          </cell>
          <cell r="F1451" t="str">
            <v>ТС Пятерочка</v>
          </cell>
          <cell r="G1451" t="str">
            <v>Северо-Запад</v>
          </cell>
          <cell r="H1451" t="str">
            <v>Северо-Запад 1</v>
          </cell>
          <cell r="I1451" t="str">
            <v>Кластер Северо-Запад 01 ЛО Волхов-Тихвин</v>
          </cell>
          <cell r="J1451" t="str">
            <v>Ленинградская обл.</v>
          </cell>
          <cell r="K1451" t="str">
            <v>30.07.2010</v>
          </cell>
          <cell r="L1451" t="str">
            <v>187600</v>
          </cell>
          <cell r="M1451" t="str">
            <v>г.Пикалево</v>
          </cell>
          <cell r="N1451" t="str">
            <v>г.Пикалево, Вокзальная ул, 21</v>
          </cell>
          <cell r="O1451" t="str">
            <v>Аренда</v>
          </cell>
        </row>
        <row r="1452">
          <cell r="A1452" t="str">
            <v>S767</v>
          </cell>
          <cell r="B1452" t="str">
            <v>705-Пятерочка</v>
          </cell>
          <cell r="C1452" t="str">
            <v>705</v>
          </cell>
          <cell r="D1452" t="str">
            <v>X500/13SZS767</v>
          </cell>
          <cell r="E1452" t="str">
            <v>13SZ6097</v>
          </cell>
          <cell r="F1452" t="str">
            <v>ТС Пятерочка</v>
          </cell>
          <cell r="G1452" t="str">
            <v>Северо-Запад</v>
          </cell>
          <cell r="H1452" t="str">
            <v>Северо-Запад 1</v>
          </cell>
          <cell r="I1452" t="str">
            <v>Кластер Северо-Запад 18 Кировск</v>
          </cell>
          <cell r="J1452" t="str">
            <v>Ленинградская обл.</v>
          </cell>
          <cell r="K1452" t="str">
            <v>27.04.2010</v>
          </cell>
          <cell r="L1452" t="str">
            <v>187340</v>
          </cell>
          <cell r="M1452" t="str">
            <v>г.Кировск</v>
          </cell>
          <cell r="N1452" t="str">
            <v>г.Кировск, Победы ул, 10А</v>
          </cell>
          <cell r="O1452" t="str">
            <v>Аренда</v>
          </cell>
        </row>
        <row r="1453">
          <cell r="A1453" t="str">
            <v>S768</v>
          </cell>
          <cell r="B1453" t="str">
            <v>797-Пятерочка</v>
          </cell>
          <cell r="C1453" t="str">
            <v>797</v>
          </cell>
          <cell r="D1453" t="str">
            <v>X500/13SZS768</v>
          </cell>
          <cell r="E1453" t="str">
            <v>13SZ6095</v>
          </cell>
          <cell r="F1453" t="str">
            <v>ТС Пятерочка</v>
          </cell>
          <cell r="G1453" t="str">
            <v>Северо-Запад</v>
          </cell>
          <cell r="H1453" t="str">
            <v>Северо-Запад 2</v>
          </cell>
          <cell r="I1453" t="str">
            <v>Кластер Северо-Запад 02 ЛО-Гатчина</v>
          </cell>
          <cell r="J1453" t="str">
            <v>Ленинградская обл.</v>
          </cell>
          <cell r="K1453" t="str">
            <v>07.04.2010</v>
          </cell>
          <cell r="L1453" t="str">
            <v>188565</v>
          </cell>
          <cell r="M1453" t="str">
            <v>г.Сланцы</v>
          </cell>
          <cell r="N1453" t="str">
            <v>г.Сланцы, Партизанская ул, 15</v>
          </cell>
          <cell r="O1453" t="str">
            <v>Аренда</v>
          </cell>
        </row>
        <row r="1454">
          <cell r="A1454" t="str">
            <v>S769</v>
          </cell>
          <cell r="B1454" t="str">
            <v>697-Пятерочка</v>
          </cell>
          <cell r="C1454" t="str">
            <v>697</v>
          </cell>
          <cell r="D1454" t="str">
            <v>X500/13SZS769</v>
          </cell>
          <cell r="E1454" t="str">
            <v>13SZ6093</v>
          </cell>
          <cell r="F1454" t="str">
            <v>ТС Пятерочка</v>
          </cell>
          <cell r="G1454" t="str">
            <v>Северо-Запад</v>
          </cell>
          <cell r="H1454" t="str">
            <v>Северо-Запад 3</v>
          </cell>
          <cell r="I1454" t="str">
            <v>Кластер Северо-Запад 10 СПБ-ЛО-Петергоф</v>
          </cell>
          <cell r="J1454" t="str">
            <v>Ленинградская обл.</v>
          </cell>
          <cell r="K1454" t="str">
            <v>11.06.2010</v>
          </cell>
          <cell r="L1454" t="str">
            <v>188531</v>
          </cell>
          <cell r="M1454" t="str">
            <v>п.Большая Ижора</v>
          </cell>
          <cell r="N1454" t="str">
            <v>п.Большая Ижора, Астанина ул, 1</v>
          </cell>
          <cell r="O1454" t="str">
            <v>Аренда</v>
          </cell>
        </row>
        <row r="1455">
          <cell r="A1455" t="str">
            <v>S788</v>
          </cell>
          <cell r="B1455" t="str">
            <v>10877-Пятерочка</v>
          </cell>
          <cell r="C1455" t="str">
            <v>10877</v>
          </cell>
          <cell r="D1455" t="str">
            <v>X500/13CTS788</v>
          </cell>
          <cell r="E1455" t="str">
            <v>E1014735</v>
          </cell>
          <cell r="F1455" t="str">
            <v>ТС Пятерочка</v>
          </cell>
          <cell r="G1455" t="str">
            <v>Северо-Запад</v>
          </cell>
          <cell r="H1455" t="str">
            <v>Северо-Запад 2</v>
          </cell>
          <cell r="I1455" t="str">
            <v>Кластер Северо-Запад 07 Тверь-Центр</v>
          </cell>
          <cell r="J1455" t="str">
            <v>Тверская обл.</v>
          </cell>
          <cell r="K1455" t="str">
            <v>27.05.2017</v>
          </cell>
          <cell r="L1455" t="str">
            <v>170040</v>
          </cell>
          <cell r="M1455" t="str">
            <v>г.Тверь</v>
          </cell>
          <cell r="N1455" t="str">
            <v>г.Тверь, 50 лет Октября пр-кт, 17 стр.1,нп.3</v>
          </cell>
          <cell r="O1455" t="str">
            <v>Аренда</v>
          </cell>
        </row>
        <row r="1456">
          <cell r="A1456" t="str">
            <v>S816</v>
          </cell>
          <cell r="B1456" t="str">
            <v>10954-Пятерочка</v>
          </cell>
          <cell r="C1456" t="str">
            <v>10954</v>
          </cell>
          <cell r="D1456" t="str">
            <v>X500/13SZS816</v>
          </cell>
          <cell r="E1456" t="str">
            <v>E1014791</v>
          </cell>
          <cell r="F1456" t="str">
            <v>ТС Пятерочка</v>
          </cell>
          <cell r="G1456" t="str">
            <v>Северо-Запад</v>
          </cell>
          <cell r="H1456" t="str">
            <v>Северо-Запад 2</v>
          </cell>
          <cell r="I1456" t="str">
            <v>Кластер Северо-Запад 03 Псков</v>
          </cell>
          <cell r="J1456" t="str">
            <v>Псковская обл.</v>
          </cell>
          <cell r="K1456" t="str">
            <v>30.05.2017</v>
          </cell>
          <cell r="L1456" t="str">
            <v>180004</v>
          </cell>
          <cell r="M1456" t="str">
            <v>г.Псков</v>
          </cell>
          <cell r="N1456" t="str">
            <v>г.Псков, Машиниста пер, 7 п.1002</v>
          </cell>
          <cell r="O1456" t="str">
            <v>Аренда</v>
          </cell>
        </row>
        <row r="1457">
          <cell r="A1457" t="str">
            <v>S834</v>
          </cell>
          <cell r="B1457" t="str">
            <v>10924-Пятерочка</v>
          </cell>
          <cell r="C1457" t="str">
            <v>10924</v>
          </cell>
          <cell r="D1457" t="str">
            <v>X500/13SZS834</v>
          </cell>
          <cell r="E1457" t="str">
            <v>E1014808</v>
          </cell>
          <cell r="F1457" t="str">
            <v>ТС Пятерочка</v>
          </cell>
          <cell r="G1457" t="str">
            <v>Северо-Запад</v>
          </cell>
          <cell r="H1457" t="str">
            <v>Северо-Запад 3</v>
          </cell>
          <cell r="I1457" t="str">
            <v>Кластер Северо-Запад 10 СПБ-ЛО-Петергоф</v>
          </cell>
          <cell r="J1457" t="str">
            <v>Ленинградская обл.</v>
          </cell>
          <cell r="K1457" t="str">
            <v>13.05.2017</v>
          </cell>
          <cell r="L1457" t="str">
            <v>188468</v>
          </cell>
          <cell r="M1457" t="str">
            <v>п.Котельский</v>
          </cell>
          <cell r="N1457" t="str">
            <v>п.Котельский6А</v>
          </cell>
          <cell r="O1457" t="str">
            <v>Аренда</v>
          </cell>
        </row>
        <row r="1458">
          <cell r="A1458" t="str">
            <v>S855</v>
          </cell>
          <cell r="B1458" t="str">
            <v>10923-Пятерочка</v>
          </cell>
          <cell r="C1458" t="str">
            <v>10923</v>
          </cell>
          <cell r="D1458" t="str">
            <v>X500/13SZS855</v>
          </cell>
          <cell r="E1458" t="str">
            <v>E1014765</v>
          </cell>
          <cell r="F1458" t="str">
            <v>ТС Пятерочка</v>
          </cell>
          <cell r="G1458" t="str">
            <v>Северо-Запад</v>
          </cell>
          <cell r="H1458" t="str">
            <v>Северо-Запад 1</v>
          </cell>
          <cell r="I1458" t="str">
            <v>Кластер Северо-Запад 15 Мурманск</v>
          </cell>
          <cell r="J1458" t="str">
            <v>Мурманская обл.</v>
          </cell>
          <cell r="K1458" t="str">
            <v>29.07.2017</v>
          </cell>
          <cell r="L1458" t="str">
            <v>184606</v>
          </cell>
          <cell r="M1458" t="str">
            <v>г.Североморск</v>
          </cell>
          <cell r="N1458" t="str">
            <v>г.Североморск, Комсомольская ул, 2</v>
          </cell>
          <cell r="O1458" t="str">
            <v>Аренда</v>
          </cell>
        </row>
        <row r="1459">
          <cell r="A1459" t="str">
            <v>S867</v>
          </cell>
          <cell r="B1459" t="str">
            <v>8020-Пятерочка</v>
          </cell>
          <cell r="C1459" t="str">
            <v>8020</v>
          </cell>
          <cell r="D1459" t="str">
            <v>X500/13SZS867</v>
          </cell>
          <cell r="E1459" t="str">
            <v>E1014827</v>
          </cell>
          <cell r="F1459" t="str">
            <v>ТС Пятерочка</v>
          </cell>
          <cell r="G1459" t="str">
            <v>Северо-Запад</v>
          </cell>
          <cell r="H1459" t="str">
            <v>Северо-Запад 2</v>
          </cell>
          <cell r="I1459" t="str">
            <v>Кластер Северо-Запад 06 Великие Луки</v>
          </cell>
          <cell r="J1459" t="str">
            <v>Псковская обл.</v>
          </cell>
          <cell r="K1459" t="str">
            <v>01.06.2017</v>
          </cell>
          <cell r="L1459" t="str">
            <v>182112</v>
          </cell>
          <cell r="M1459" t="str">
            <v>г.Великие Луки</v>
          </cell>
          <cell r="N1459" t="str">
            <v>г.Великие Луки, Стадионная ул, 25</v>
          </cell>
          <cell r="O1459" t="str">
            <v>Аренда</v>
          </cell>
        </row>
        <row r="1460">
          <cell r="A1460" t="str">
            <v>S868</v>
          </cell>
          <cell r="B1460" t="str">
            <v>10960-Пятерочка</v>
          </cell>
          <cell r="C1460" t="str">
            <v>10960</v>
          </cell>
          <cell r="D1460" t="str">
            <v>X500/13SZS868</v>
          </cell>
          <cell r="E1460" t="str">
            <v>E1014828</v>
          </cell>
          <cell r="F1460" t="str">
            <v>ТС Пятерочка</v>
          </cell>
          <cell r="G1460" t="str">
            <v>Северо-Запад</v>
          </cell>
          <cell r="H1460" t="str">
            <v>Северо-Запад 1</v>
          </cell>
          <cell r="I1460" t="str">
            <v>Кластер Северо-Запад 21 Апатиты</v>
          </cell>
          <cell r="J1460" t="str">
            <v>Мурманская обл.</v>
          </cell>
          <cell r="K1460" t="str">
            <v>23.07.2017</v>
          </cell>
          <cell r="L1460" t="str">
            <v>184506</v>
          </cell>
          <cell r="M1460" t="str">
            <v>г.Мончегорск</v>
          </cell>
          <cell r="N1460" t="str">
            <v>г.Мончегорск, Кондрикова ул, 16А</v>
          </cell>
          <cell r="O1460" t="str">
            <v>Аренда</v>
          </cell>
        </row>
        <row r="1461">
          <cell r="A1461" t="str">
            <v>S883</v>
          </cell>
          <cell r="B1461" t="str">
            <v>10883-Пятерочка</v>
          </cell>
          <cell r="C1461" t="str">
            <v>10883</v>
          </cell>
          <cell r="D1461" t="str">
            <v>X500/13SZS883</v>
          </cell>
          <cell r="E1461" t="str">
            <v>E1014838</v>
          </cell>
          <cell r="F1461" t="str">
            <v>ТС Пятерочка</v>
          </cell>
          <cell r="G1461" t="str">
            <v>Северо-Запад</v>
          </cell>
          <cell r="H1461" t="str">
            <v>Северо-Запад 3</v>
          </cell>
          <cell r="I1461" t="str">
            <v>Кластер Северо-Запад 05 Тосно</v>
          </cell>
          <cell r="J1461" t="str">
            <v>г. Санкт-Петербург</v>
          </cell>
          <cell r="K1461" t="str">
            <v>23.06.2017</v>
          </cell>
          <cell r="L1461" t="str">
            <v>196603</v>
          </cell>
          <cell r="M1461" t="str">
            <v>г.Санкт-Петербург, г.Пушкин</v>
          </cell>
          <cell r="N1461" t="str">
            <v>г.Санкт-Петербург, г.Пушкин, Колокольный пер, 6 к.2</v>
          </cell>
          <cell r="O1461" t="str">
            <v>Аренда</v>
          </cell>
        </row>
        <row r="1462">
          <cell r="A1462" t="str">
            <v>S884</v>
          </cell>
          <cell r="B1462" t="str">
            <v>10854-Пятерочка</v>
          </cell>
          <cell r="C1462" t="str">
            <v>10854</v>
          </cell>
          <cell r="D1462" t="str">
            <v>X500/13SZS884</v>
          </cell>
          <cell r="E1462" t="str">
            <v>E1014837</v>
          </cell>
          <cell r="F1462" t="str">
            <v>ТС Пятерочка</v>
          </cell>
          <cell r="G1462" t="str">
            <v>Северо-Запад</v>
          </cell>
          <cell r="H1462" t="str">
            <v>Северо-Запад 3</v>
          </cell>
          <cell r="I1462" t="str">
            <v>Кластер Северо-Запад 17 ЛО-Сертолово</v>
          </cell>
          <cell r="J1462" t="str">
            <v>г. Санкт-Петербург</v>
          </cell>
          <cell r="K1462" t="str">
            <v>31.08.2017</v>
          </cell>
          <cell r="L1462" t="str">
            <v>194294</v>
          </cell>
          <cell r="M1462" t="str">
            <v>г.Санкт-Петербург, п.Парголово</v>
          </cell>
          <cell r="N1462" t="str">
            <v>г.Санкт-Петербург..., Тихоокеанская ул, 12,1,лит.А п.11Н-15Н</v>
          </cell>
          <cell r="O1462" t="str">
            <v>Аренда</v>
          </cell>
        </row>
        <row r="1463">
          <cell r="A1463" t="str">
            <v>S885</v>
          </cell>
          <cell r="B1463" t="str">
            <v>10939-Пятерочка</v>
          </cell>
          <cell r="C1463" t="str">
            <v>10939</v>
          </cell>
          <cell r="D1463" t="str">
            <v>X500/13SZS885</v>
          </cell>
          <cell r="E1463" t="str">
            <v>E1014847</v>
          </cell>
          <cell r="F1463" t="str">
            <v>ТС Пятерочка</v>
          </cell>
          <cell r="G1463" t="str">
            <v>Северо-Запад</v>
          </cell>
          <cell r="H1463" t="str">
            <v>Северо-Запад 3</v>
          </cell>
          <cell r="I1463" t="str">
            <v>Кластер Северо-Запад 17 ЛО-Сертолово</v>
          </cell>
          <cell r="J1463" t="str">
            <v>Ленинградская обл.</v>
          </cell>
          <cell r="K1463" t="str">
            <v>16.06.2017</v>
          </cell>
          <cell r="L1463" t="str">
            <v>188678</v>
          </cell>
          <cell r="M1463" t="str">
            <v>г.Мурино</v>
          </cell>
          <cell r="N1463" t="str">
            <v>г.Мурино, Шоссе в Лаврики ул, 89 п.43Н,41Н</v>
          </cell>
          <cell r="O1463" t="str">
            <v>Аренда</v>
          </cell>
        </row>
        <row r="1464">
          <cell r="A1464" t="str">
            <v>S886</v>
          </cell>
          <cell r="B1464" t="str">
            <v>10997-Пятерочка</v>
          </cell>
          <cell r="C1464" t="str">
            <v>10997</v>
          </cell>
          <cell r="D1464" t="str">
            <v>X500/13SZS886</v>
          </cell>
          <cell r="E1464" t="str">
            <v>E1014859</v>
          </cell>
          <cell r="F1464" t="str">
            <v>ТС Пятерочка</v>
          </cell>
          <cell r="G1464" t="str">
            <v>Северо-Запад</v>
          </cell>
          <cell r="H1464" t="str">
            <v>Северо-Запад 1</v>
          </cell>
          <cell r="I1464" t="str">
            <v>Кластер Северо-Запад 12 СПБ-ЛО-Всеволожс</v>
          </cell>
          <cell r="J1464" t="str">
            <v>г. Санкт-Петербург</v>
          </cell>
          <cell r="K1464" t="str">
            <v>26.05.2017</v>
          </cell>
          <cell r="L1464" t="str">
            <v>193231</v>
          </cell>
          <cell r="M1464" t="str">
            <v>г.Санкт-Петербург</v>
          </cell>
          <cell r="N1464" t="str">
            <v>г.Санкт-Петербург, Большевиков пр-кт, 9,к.1А п.34Н,35-Н</v>
          </cell>
          <cell r="O1464" t="str">
            <v>Аренда</v>
          </cell>
        </row>
        <row r="1465">
          <cell r="A1465" t="str">
            <v>S887</v>
          </cell>
          <cell r="B1465" t="str">
            <v>11001-Пятерочка</v>
          </cell>
          <cell r="C1465" t="str">
            <v>11001</v>
          </cell>
          <cell r="D1465" t="str">
            <v>X500/13SZS887</v>
          </cell>
          <cell r="E1465" t="str">
            <v>E1014858</v>
          </cell>
          <cell r="F1465" t="str">
            <v>ТС Пятерочка</v>
          </cell>
          <cell r="G1465" t="str">
            <v>Северо-Запад</v>
          </cell>
          <cell r="H1465" t="str">
            <v>Северо-Запад 2</v>
          </cell>
          <cell r="I1465" t="str">
            <v>Кластер Северо-Запад 06 Великие Луки</v>
          </cell>
          <cell r="J1465" t="str">
            <v>Новгородская обл.</v>
          </cell>
          <cell r="K1465" t="str">
            <v>26.05.2017</v>
          </cell>
          <cell r="L1465" t="str">
            <v>175210</v>
          </cell>
          <cell r="M1465" t="str">
            <v>д.Дубовицы</v>
          </cell>
          <cell r="N1465" t="str">
            <v>д.Дубовицы, Новгородская ул, 7</v>
          </cell>
          <cell r="O1465" t="str">
            <v>Аренда</v>
          </cell>
        </row>
        <row r="1466">
          <cell r="A1466" t="str">
            <v>S900</v>
          </cell>
          <cell r="B1466" t="str">
            <v>10862-Пятерочка</v>
          </cell>
          <cell r="C1466" t="str">
            <v>10862</v>
          </cell>
          <cell r="D1466" t="str">
            <v>X500/13SZS900</v>
          </cell>
          <cell r="E1466" t="str">
            <v>E1014848</v>
          </cell>
          <cell r="F1466" t="str">
            <v>ТС Пятерочка</v>
          </cell>
          <cell r="G1466" t="str">
            <v>Северо-Запад</v>
          </cell>
          <cell r="H1466" t="str">
            <v>Северо-Запад 3</v>
          </cell>
          <cell r="I1466" t="str">
            <v>Кластер Северо-Запад 17 ЛО-Сертолово</v>
          </cell>
          <cell r="J1466" t="str">
            <v>Ленинградская обл.</v>
          </cell>
          <cell r="K1466" t="str">
            <v>31.05.2017</v>
          </cell>
          <cell r="L1466" t="str">
            <v>188662</v>
          </cell>
          <cell r="M1466" t="str">
            <v>г.Мурино</v>
          </cell>
          <cell r="N1466" t="str">
            <v>г.Мурино, Садовая ул, 37Б</v>
          </cell>
          <cell r="O1466" t="str">
            <v>Аренда</v>
          </cell>
        </row>
        <row r="1467">
          <cell r="A1467" t="str">
            <v>S911</v>
          </cell>
          <cell r="B1467" t="str">
            <v>11014-Пятерочка</v>
          </cell>
          <cell r="C1467" t="str">
            <v>11014</v>
          </cell>
          <cell r="D1467" t="str">
            <v>X500/13CTS911</v>
          </cell>
          <cell r="E1467" t="str">
            <v>E1014844</v>
          </cell>
          <cell r="F1467" t="str">
            <v>ТС Пятерочка</v>
          </cell>
          <cell r="G1467" t="str">
            <v>Северо-Запад</v>
          </cell>
          <cell r="H1467" t="str">
            <v>Северо-Запад 2</v>
          </cell>
          <cell r="I1467" t="str">
            <v>Кластер Северо-Запад 09 Тверь-Запад</v>
          </cell>
          <cell r="J1467" t="str">
            <v>Тверская обл.</v>
          </cell>
          <cell r="K1467" t="str">
            <v>30.05.2017</v>
          </cell>
          <cell r="L1467" t="str">
            <v>170028</v>
          </cell>
          <cell r="M1467" t="str">
            <v>г.Тверь</v>
          </cell>
          <cell r="N1467" t="str">
            <v>г.Тверь, Орджоникидзе ул, 48Б п.1</v>
          </cell>
          <cell r="O1467" t="str">
            <v>Аренда</v>
          </cell>
        </row>
        <row r="1468">
          <cell r="A1468" t="str">
            <v>S919</v>
          </cell>
          <cell r="B1468" t="str">
            <v>11071-Пятерочка</v>
          </cell>
          <cell r="C1468" t="str">
            <v>11071</v>
          </cell>
          <cell r="D1468" t="str">
            <v>X500/13SZS919</v>
          </cell>
          <cell r="E1468" t="str">
            <v>E1014878</v>
          </cell>
          <cell r="F1468" t="str">
            <v>ТС Пятерочка</v>
          </cell>
          <cell r="G1468" t="str">
            <v>Северо-Запад</v>
          </cell>
          <cell r="H1468" t="str">
            <v>Северо-Запад 2</v>
          </cell>
          <cell r="I1468" t="str">
            <v>Кластер Северо-Запад 02 ЛО-Гатчина</v>
          </cell>
          <cell r="J1468" t="str">
            <v>Ленинградская обл.</v>
          </cell>
          <cell r="K1468" t="str">
            <v>31.05.2017</v>
          </cell>
          <cell r="L1468" t="str">
            <v>188320</v>
          </cell>
          <cell r="M1468" t="str">
            <v>г.Коммунар</v>
          </cell>
          <cell r="N1468" t="str">
            <v>г.Коммунар, Пионерская ул, 9</v>
          </cell>
          <cell r="O1468" t="str">
            <v>Аренда</v>
          </cell>
        </row>
        <row r="1469">
          <cell r="A1469" t="str">
            <v>S949</v>
          </cell>
          <cell r="B1469" t="str">
            <v>10834-Пятерочка</v>
          </cell>
          <cell r="C1469" t="str">
            <v>10834</v>
          </cell>
          <cell r="D1469" t="str">
            <v>X500/13SZS949</v>
          </cell>
          <cell r="E1469" t="str">
            <v>E1014849</v>
          </cell>
          <cell r="F1469" t="str">
            <v>ТС Пятерочка</v>
          </cell>
          <cell r="G1469" t="str">
            <v>Северо-Запад</v>
          </cell>
          <cell r="H1469" t="str">
            <v>Северо-Запад 3</v>
          </cell>
          <cell r="I1469" t="str">
            <v>Кластер Северо-Запад 17 ЛО-Сертолово</v>
          </cell>
          <cell r="J1469" t="str">
            <v>Ленинградская обл.</v>
          </cell>
          <cell r="K1469" t="str">
            <v>29.07.2017</v>
          </cell>
          <cell r="L1469" t="str">
            <v>188660</v>
          </cell>
          <cell r="M1469" t="str">
            <v>п.Бугры</v>
          </cell>
          <cell r="N1469" t="str">
            <v>п.Бугры, Воронцовский б-р, 11,к.1 п.14Н,20Н</v>
          </cell>
          <cell r="O1469" t="str">
            <v>Аренда</v>
          </cell>
        </row>
        <row r="1470">
          <cell r="A1470" t="str">
            <v>V002</v>
          </cell>
          <cell r="B1470" t="str">
            <v>9001-Пятъница</v>
          </cell>
          <cell r="C1470" t="str">
            <v>#</v>
          </cell>
          <cell r="D1470" t="str">
            <v>X500/13SZV002</v>
          </cell>
          <cell r="E1470" t="str">
            <v>E1010622</v>
          </cell>
          <cell r="F1470" t="str">
            <v>ТС Пятерочка</v>
          </cell>
          <cell r="G1470" t="str">
            <v>Северо-Запад</v>
          </cell>
          <cell r="H1470" t="str">
            <v>Северо-Запад 3</v>
          </cell>
          <cell r="I1470" t="str">
            <v>Кластер Северо-Запад 05 Тосно</v>
          </cell>
          <cell r="J1470" t="str">
            <v>г. Санкт-Петербург</v>
          </cell>
          <cell r="K1470" t="str">
            <v>21.12.2015</v>
          </cell>
          <cell r="L1470" t="str">
            <v>196191</v>
          </cell>
          <cell r="M1470" t="str">
            <v>г.Санкт-Петербург</v>
          </cell>
          <cell r="N1470" t="str">
            <v>г.Санкт-Петербург, Новоизмайловский пр-кт, 40 к.1</v>
          </cell>
          <cell r="O1470" t="str">
            <v>Аренда</v>
          </cell>
        </row>
        <row r="1471">
          <cell r="A1471" t="str">
            <v>V003</v>
          </cell>
          <cell r="B1471" t="str">
            <v>9002-Пятъница</v>
          </cell>
          <cell r="C1471" t="str">
            <v>#</v>
          </cell>
          <cell r="D1471" t="str">
            <v>X500/13SZV003</v>
          </cell>
          <cell r="E1471" t="str">
            <v>E1007792</v>
          </cell>
          <cell r="F1471" t="str">
            <v>ТС Пятерочка</v>
          </cell>
          <cell r="G1471" t="str">
            <v>Северо-Запад</v>
          </cell>
          <cell r="H1471" t="str">
            <v>Северо-Запад 3</v>
          </cell>
          <cell r="I1471" t="str">
            <v>Кластер Северо-Запад 11 СПБ-ЛО-Выборг</v>
          </cell>
          <cell r="J1471" t="str">
            <v>г. Санкт-Петербург</v>
          </cell>
          <cell r="K1471" t="str">
            <v>10.02.2016</v>
          </cell>
          <cell r="L1471" t="str">
            <v>197706</v>
          </cell>
          <cell r="M1471" t="str">
            <v>г.Санкт-Петербург, г.Сестрорецк</v>
          </cell>
          <cell r="N1471" t="str">
            <v>г.Санкт-Петербург, г.Сестрорецк, Токарева ул., 16 лит.А</v>
          </cell>
          <cell r="O1471" t="str">
            <v>Собственность</v>
          </cell>
        </row>
        <row r="1472">
          <cell r="A1472" t="str">
            <v>V006</v>
          </cell>
          <cell r="B1472" t="str">
            <v>9008-Пятъница</v>
          </cell>
          <cell r="C1472" t="str">
            <v>#</v>
          </cell>
          <cell r="D1472" t="str">
            <v>X500/13SZV006</v>
          </cell>
          <cell r="E1472" t="str">
            <v>E1011645</v>
          </cell>
          <cell r="F1472" t="str">
            <v>ТС Пятерочка</v>
          </cell>
          <cell r="G1472" t="str">
            <v>Северо-Запад</v>
          </cell>
          <cell r="H1472" t="str">
            <v>Северо-Запад 3</v>
          </cell>
          <cell r="I1472" t="str">
            <v>Кластер Северо-Запад 05 Тосно</v>
          </cell>
          <cell r="J1472" t="str">
            <v>г. Санкт-Петербург</v>
          </cell>
          <cell r="K1472" t="str">
            <v>08.02.2016</v>
          </cell>
          <cell r="L1472" t="str">
            <v>196191</v>
          </cell>
          <cell r="M1472" t="str">
            <v>г.Санкт-Петербург</v>
          </cell>
          <cell r="N1472" t="str">
            <v>г.Санкт-Петербург, Новоизмайловский пр-кт, 28</v>
          </cell>
          <cell r="O1472" t="str">
            <v>Собственность</v>
          </cell>
        </row>
        <row r="1473">
          <cell r="A1473" t="str">
            <v>V007</v>
          </cell>
          <cell r="B1473" t="str">
            <v>9009-Пятъница</v>
          </cell>
          <cell r="C1473" t="str">
            <v>#</v>
          </cell>
          <cell r="D1473" t="str">
            <v>X500/13SZV007</v>
          </cell>
          <cell r="E1473" t="str">
            <v>E1011646</v>
          </cell>
          <cell r="F1473" t="str">
            <v>ТС Пятерочка</v>
          </cell>
          <cell r="G1473" t="str">
            <v>Северо-Запад</v>
          </cell>
          <cell r="H1473" t="str">
            <v>Северо-Запад 3</v>
          </cell>
          <cell r="I1473" t="str">
            <v>Кластер Северо-Запад 05 Тосно</v>
          </cell>
          <cell r="J1473" t="str">
            <v>г. Санкт-Петербург</v>
          </cell>
          <cell r="K1473" t="str">
            <v>29.02.2016</v>
          </cell>
          <cell r="L1473" t="str">
            <v>196247</v>
          </cell>
          <cell r="M1473" t="str">
            <v>г.Санкт-Петербург</v>
          </cell>
          <cell r="N1473" t="str">
            <v>г.Санкт-Петербург, Краснопутиловская ул., 66</v>
          </cell>
          <cell r="O1473" t="str">
            <v>Собственность</v>
          </cell>
        </row>
        <row r="1474">
          <cell r="A1474" t="str">
            <v>V017</v>
          </cell>
          <cell r="B1474" t="str">
            <v>9018-Пятъница</v>
          </cell>
          <cell r="C1474" t="str">
            <v>#</v>
          </cell>
          <cell r="D1474" t="str">
            <v>X500/13SZV017</v>
          </cell>
          <cell r="E1474" t="str">
            <v>E1012002</v>
          </cell>
          <cell r="F1474" t="str">
            <v>ТС Пятерочка</v>
          </cell>
          <cell r="G1474" t="str">
            <v>Северо-Запад</v>
          </cell>
          <cell r="H1474" t="str">
            <v>Северо-Запад 3</v>
          </cell>
          <cell r="I1474" t="str">
            <v>Кластер Северо-Запад 05 Тосно</v>
          </cell>
          <cell r="J1474" t="str">
            <v>г. Санкт-Петербург</v>
          </cell>
          <cell r="K1474" t="str">
            <v>08.05.2016</v>
          </cell>
          <cell r="L1474" t="str">
            <v>196247</v>
          </cell>
          <cell r="M1474" t="str">
            <v>г.Санкт-Петербург</v>
          </cell>
          <cell r="N1474" t="str">
            <v>г.Санкт-Петербург, Ленинский пр-кт, 156</v>
          </cell>
          <cell r="O1474" t="str">
            <v>Собственность</v>
          </cell>
        </row>
        <row r="1475">
          <cell r="A1475" t="str">
            <v>V020</v>
          </cell>
          <cell r="B1475" t="str">
            <v>9007-Пятъница</v>
          </cell>
          <cell r="C1475" t="str">
            <v>#</v>
          </cell>
          <cell r="D1475" t="str">
            <v>X500/13SZV020</v>
          </cell>
          <cell r="E1475" t="str">
            <v>E1011613</v>
          </cell>
          <cell r="F1475" t="str">
            <v>ТС Пятерочка</v>
          </cell>
          <cell r="G1475" t="str">
            <v>Северо-Запад</v>
          </cell>
          <cell r="H1475" t="str">
            <v>Северо-Запад 3</v>
          </cell>
          <cell r="I1475" t="str">
            <v>Кластер Северо-Запад 14 СПБ-Центр</v>
          </cell>
          <cell r="J1475" t="str">
            <v>г. Санкт-Петербург</v>
          </cell>
          <cell r="K1475" t="str">
            <v>25.03.2016</v>
          </cell>
          <cell r="L1475" t="str">
            <v>190005</v>
          </cell>
          <cell r="M1475" t="str">
            <v>г.Санкт-Петербург</v>
          </cell>
          <cell r="N1475" t="str">
            <v>г.Санкт-Петербург, Троицкий пр-кт, 14 А,п15Н,16Н</v>
          </cell>
          <cell r="O1475" t="str">
            <v>Аренда</v>
          </cell>
        </row>
        <row r="1476">
          <cell r="A1476" t="str">
            <v>V025</v>
          </cell>
          <cell r="B1476" t="str">
            <v>9043-Пятъница</v>
          </cell>
          <cell r="C1476" t="str">
            <v>#</v>
          </cell>
          <cell r="D1476" t="str">
            <v>X500/13SZV025</v>
          </cell>
          <cell r="E1476" t="str">
            <v>E1012121</v>
          </cell>
          <cell r="F1476" t="str">
            <v>ТС Пятерочка</v>
          </cell>
          <cell r="G1476" t="str">
            <v>Северо-Запад</v>
          </cell>
          <cell r="H1476" t="str">
            <v>Северо-Запад 3</v>
          </cell>
          <cell r="I1476" t="str">
            <v>Кластер Северо-Запад 05 Тосно</v>
          </cell>
          <cell r="J1476" t="str">
            <v>г. Санкт-Петербург</v>
          </cell>
          <cell r="K1476" t="str">
            <v>14.10.2016</v>
          </cell>
          <cell r="L1476" t="str">
            <v>196158</v>
          </cell>
          <cell r="M1476" t="str">
            <v>г.Санкт-Петербург</v>
          </cell>
          <cell r="N1476" t="str">
            <v>г.Санкт-Петербург, Пулковское ш, 38А к.8,пом.4Н</v>
          </cell>
          <cell r="O1476" t="str">
            <v>Аренда</v>
          </cell>
        </row>
        <row r="1477">
          <cell r="A1477" t="str">
            <v>V026</v>
          </cell>
          <cell r="B1477" t="str">
            <v>9042-Пятъница</v>
          </cell>
          <cell r="C1477" t="str">
            <v>#</v>
          </cell>
          <cell r="D1477" t="str">
            <v>X500/13SZV026</v>
          </cell>
          <cell r="E1477" t="str">
            <v>E1012726</v>
          </cell>
          <cell r="F1477" t="str">
            <v>ТС Пятерочка</v>
          </cell>
          <cell r="G1477" t="str">
            <v>Северо-Запад</v>
          </cell>
          <cell r="H1477" t="str">
            <v>Северо-Запад 3</v>
          </cell>
          <cell r="I1477" t="str">
            <v>Кластер Северо-Запад 11 СПБ-ЛО-Выборг</v>
          </cell>
          <cell r="J1477" t="str">
            <v>г. Санкт-Петербург</v>
          </cell>
          <cell r="K1477" t="str">
            <v>03.11.2016</v>
          </cell>
          <cell r="L1477" t="str">
            <v>197760</v>
          </cell>
          <cell r="M1477" t="str">
            <v>г.Санкт-Петербург, г.Кронштадт</v>
          </cell>
          <cell r="N1477" t="str">
            <v>г.Санкт-Петербург, г.Кронштадт, Флотская ул, 29/9 л.А,пом.1Н</v>
          </cell>
          <cell r="O1477" t="str">
            <v>Аренда</v>
          </cell>
        </row>
        <row r="1478">
          <cell r="A1478" t="str">
            <v>V033</v>
          </cell>
          <cell r="B1478" t="str">
            <v>9603-Пятъница</v>
          </cell>
          <cell r="C1478" t="str">
            <v>#</v>
          </cell>
          <cell r="D1478" t="str">
            <v>X500/13SZV033</v>
          </cell>
          <cell r="E1478" t="str">
            <v>E1014125</v>
          </cell>
          <cell r="F1478" t="str">
            <v>ТС Пятерочка</v>
          </cell>
          <cell r="G1478" t="str">
            <v>Северо-Запад</v>
          </cell>
          <cell r="H1478" t="str">
            <v>Северо-Запад 3</v>
          </cell>
          <cell r="I1478" t="str">
            <v>Кластер Северо-Запад 13 СПБ Юго-Запад</v>
          </cell>
          <cell r="J1478" t="str">
            <v>г. Санкт-Петербург</v>
          </cell>
          <cell r="K1478" t="str">
            <v>11.04.2017</v>
          </cell>
          <cell r="L1478" t="str">
            <v>196084</v>
          </cell>
          <cell r="M1478" t="str">
            <v>г.Санкт-Петербург</v>
          </cell>
          <cell r="N1478" t="str">
            <v>г.Санкт-Петербург, Смоленская ул, 18,лит.А пом.156Н</v>
          </cell>
          <cell r="O1478" t="str">
            <v>Аренда</v>
          </cell>
        </row>
        <row r="1479">
          <cell r="A1479" t="str">
            <v>V034</v>
          </cell>
          <cell r="B1479" t="str">
            <v>9783-Пятъница</v>
          </cell>
          <cell r="C1479" t="str">
            <v>#</v>
          </cell>
          <cell r="D1479" t="str">
            <v>X500/13SZV034</v>
          </cell>
          <cell r="E1479" t="str">
            <v>E1014208</v>
          </cell>
          <cell r="F1479" t="str">
            <v>ТС Пятерочка</v>
          </cell>
          <cell r="G1479" t="str">
            <v>Северо-Запад</v>
          </cell>
          <cell r="H1479" t="str">
            <v>Северо-Запад 3</v>
          </cell>
          <cell r="I1479" t="str">
            <v>Кластер Северо-Запад 10 СПБ-ЛО-Петергоф</v>
          </cell>
          <cell r="J1479" t="str">
            <v>г. Санкт-Петербург</v>
          </cell>
          <cell r="K1479" t="str">
            <v>31.05.2017</v>
          </cell>
          <cell r="L1479" t="str">
            <v>198412</v>
          </cell>
          <cell r="M1479" t="str">
            <v>г.Санкт-Петербург, г.Ломоносов</v>
          </cell>
          <cell r="N1479" t="str">
            <v>г.Санкт-Петербург, г.Ломоносов, Кронштадтская ул, 1 лит.А</v>
          </cell>
          <cell r="O1479" t="str">
            <v>Аренда</v>
          </cell>
        </row>
        <row r="1480">
          <cell r="A1480" t="str">
            <v>V039</v>
          </cell>
          <cell r="B1480" t="str">
            <v>9907-Пятъница</v>
          </cell>
          <cell r="C1480" t="str">
            <v>#</v>
          </cell>
          <cell r="D1480" t="str">
            <v>X500/13SZV039</v>
          </cell>
          <cell r="E1480" t="str">
            <v>E1017721</v>
          </cell>
          <cell r="F1480" t="str">
            <v>ТС Пятерочка</v>
          </cell>
          <cell r="G1480" t="str">
            <v>Северо-Запад</v>
          </cell>
          <cell r="H1480" t="str">
            <v>Северо-Запад 1</v>
          </cell>
          <cell r="I1480" t="str">
            <v>Кластер Северо-Запад 18 Кировск</v>
          </cell>
          <cell r="J1480" t="str">
            <v>г. Санкт-Петербург</v>
          </cell>
          <cell r="K1480" t="str">
            <v>30.09.2017</v>
          </cell>
          <cell r="L1480" t="str">
            <v>193232</v>
          </cell>
          <cell r="M1480" t="str">
            <v>г.Санкт-Петербург</v>
          </cell>
          <cell r="N1480" t="str">
            <v>г.Санкт-Петербург, Шотмана ул, 7,1 лит3,п.2-Н</v>
          </cell>
          <cell r="O1480" t="str">
            <v>Аренда</v>
          </cell>
        </row>
        <row r="1481">
          <cell r="A1481" t="str">
            <v>V041</v>
          </cell>
          <cell r="B1481" t="str">
            <v>9908-Пятъница</v>
          </cell>
          <cell r="C1481" t="str">
            <v>#</v>
          </cell>
          <cell r="D1481" t="str">
            <v>X500/13SZV041</v>
          </cell>
          <cell r="E1481" t="str">
            <v>E1017720</v>
          </cell>
          <cell r="F1481" t="str">
            <v>ТС Пятерочка</v>
          </cell>
          <cell r="G1481" t="str">
            <v>Северо-Запад</v>
          </cell>
          <cell r="H1481" t="str">
            <v>Северо-Запад 2</v>
          </cell>
          <cell r="I1481" t="str">
            <v>Кластер Северо-Запад 03 Псков</v>
          </cell>
          <cell r="J1481" t="str">
            <v>Псковская обл.</v>
          </cell>
          <cell r="K1481" t="str">
            <v>26.10.2017</v>
          </cell>
          <cell r="L1481" t="str">
            <v>180000</v>
          </cell>
          <cell r="M1481" t="str">
            <v>г.Псков</v>
          </cell>
          <cell r="N1481" t="str">
            <v>г.Псков, Некрасова ул, 42</v>
          </cell>
          <cell r="O1481" t="str">
            <v>Аренда</v>
          </cell>
        </row>
        <row r="1482">
          <cell r="A1482" t="str">
            <v>V043</v>
          </cell>
          <cell r="B1482" t="str">
            <v>9910-Пятъница</v>
          </cell>
          <cell r="C1482" t="str">
            <v>#</v>
          </cell>
          <cell r="D1482" t="str">
            <v>X500/13SZV043</v>
          </cell>
          <cell r="E1482" t="str">
            <v>E1023395</v>
          </cell>
          <cell r="F1482" t="str">
            <v>ТС Пятерочка</v>
          </cell>
          <cell r="G1482" t="str">
            <v>Северо-Запад</v>
          </cell>
          <cell r="H1482" t="str">
            <v>Северо-Запад 3</v>
          </cell>
          <cell r="I1482" t="str">
            <v>Кластер Северо-Запад 10 СПБ-ЛО-Петергоф</v>
          </cell>
          <cell r="J1482" t="str">
            <v>Ленинградская обл.</v>
          </cell>
          <cell r="K1482" t="str">
            <v>24.11.2017</v>
          </cell>
          <cell r="L1482" t="str">
            <v>188480</v>
          </cell>
          <cell r="M1482" t="str">
            <v>г.Кингисепп</v>
          </cell>
          <cell r="N1482" t="str">
            <v>г.Кингисепп, Воровского ул, 18А</v>
          </cell>
          <cell r="O1482" t="str">
            <v>Аренда</v>
          </cell>
        </row>
        <row r="1483">
          <cell r="A1483" t="str">
            <v>V045</v>
          </cell>
          <cell r="B1483" t="str">
            <v>9911-Пятъница</v>
          </cell>
          <cell r="C1483" t="str">
            <v>#</v>
          </cell>
          <cell r="D1483" t="str">
            <v>X500/13SZV045</v>
          </cell>
          <cell r="E1483" t="str">
            <v>E1023843</v>
          </cell>
          <cell r="F1483" t="str">
            <v>ТС Пятерочка</v>
          </cell>
          <cell r="G1483" t="str">
            <v>Северо-Запад</v>
          </cell>
          <cell r="H1483" t="str">
            <v>Северо-Запад 1</v>
          </cell>
          <cell r="I1483" t="str">
            <v>Кластер Северо-Запад 01 ЛО Волхов-Тихвин</v>
          </cell>
          <cell r="J1483" t="str">
            <v>Ленинградская обл.</v>
          </cell>
          <cell r="K1483" t="str">
            <v>15.12.2017</v>
          </cell>
          <cell r="L1483" t="str">
            <v>187555</v>
          </cell>
          <cell r="M1483" t="str">
            <v>г.Тихвин</v>
          </cell>
          <cell r="N1483" t="str">
            <v>г.Тихвин, 5-й мкр, 51А</v>
          </cell>
          <cell r="O1483" t="str">
            <v>Аренда</v>
          </cell>
        </row>
        <row r="1484">
          <cell r="A1484" t="str">
            <v>V047</v>
          </cell>
          <cell r="B1484" t="str">
            <v>9912-Пятъница</v>
          </cell>
          <cell r="C1484" t="str">
            <v>#</v>
          </cell>
          <cell r="D1484" t="str">
            <v>X500/13SZV047</v>
          </cell>
          <cell r="E1484" t="str">
            <v>E1028552</v>
          </cell>
          <cell r="F1484" t="str">
            <v>ТС Пятерочка</v>
          </cell>
          <cell r="G1484" t="str">
            <v>Северо-Запад</v>
          </cell>
          <cell r="H1484" t="str">
            <v>Северо-Запад 3</v>
          </cell>
          <cell r="I1484" t="str">
            <v>Кластер Северо-Запад 10 СПБ-ЛО-Петергоф</v>
          </cell>
          <cell r="J1484" t="str">
            <v>Ленинградская обл.</v>
          </cell>
          <cell r="K1484" t="str">
            <v>07.11.2018</v>
          </cell>
          <cell r="L1484" t="str">
            <v>188490</v>
          </cell>
          <cell r="M1484" t="str">
            <v>г.Ивангород</v>
          </cell>
          <cell r="N1484" t="str">
            <v>г.Ивангород, Кингисеппское ш, 26</v>
          </cell>
          <cell r="O1484" t="str">
            <v>Аренда</v>
          </cell>
        </row>
        <row r="1485">
          <cell r="A1485" t="str">
            <v>V048</v>
          </cell>
          <cell r="B1485" t="str">
            <v>16437-Пятъница</v>
          </cell>
          <cell r="C1485" t="str">
            <v>#</v>
          </cell>
          <cell r="D1485" t="str">
            <v>X500/13SZV048</v>
          </cell>
          <cell r="E1485" t="str">
            <v>E1029668</v>
          </cell>
          <cell r="F1485" t="str">
            <v>ТС Пятерочка</v>
          </cell>
          <cell r="G1485" t="str">
            <v>Северо-Запад</v>
          </cell>
          <cell r="H1485" t="str">
            <v>Северо-Запад 2</v>
          </cell>
          <cell r="I1485" t="str">
            <v>Кластер Северо-Запад 03 Псков</v>
          </cell>
          <cell r="J1485" t="str">
            <v>Псковская обл.</v>
          </cell>
          <cell r="K1485" t="str">
            <v>28.12.2018</v>
          </cell>
          <cell r="L1485" t="str">
            <v>180016</v>
          </cell>
          <cell r="M1485" t="str">
            <v>г.Псков</v>
          </cell>
          <cell r="N1485" t="str">
            <v>г.Псков, Коммунальная ул, 15Б чп№1019</v>
          </cell>
          <cell r="O1485" t="str">
            <v>Аренда</v>
          </cell>
        </row>
        <row r="1486">
          <cell r="A1486" t="str">
            <v>V049</v>
          </cell>
          <cell r="B1486" t="str">
            <v>9915-Пятъница</v>
          </cell>
          <cell r="C1486" t="str">
            <v>#</v>
          </cell>
          <cell r="D1486" t="str">
            <v>X500/13SZV049</v>
          </cell>
          <cell r="E1486" t="str">
            <v>E1029829</v>
          </cell>
          <cell r="F1486" t="str">
            <v>ТС Пятерочка</v>
          </cell>
          <cell r="G1486" t="str">
            <v>Северо-Запад</v>
          </cell>
          <cell r="H1486" t="str">
            <v>Северо-Запад 3</v>
          </cell>
          <cell r="I1486" t="str">
            <v>Кластер Северо-Запад 10 СПБ-ЛО-Петергоф</v>
          </cell>
          <cell r="J1486" t="str">
            <v>г. Санкт-Петербург</v>
          </cell>
          <cell r="K1486" t="str">
            <v>27.12.2018</v>
          </cell>
          <cell r="L1486" t="str">
            <v>198515</v>
          </cell>
          <cell r="M1486" t="str">
            <v>г.Санкт-Петербург,п.Стрельна</v>
          </cell>
          <cell r="N1486" t="str">
            <v>г.Санкт-Петербург,п.Стрельна, Львовская ул, 23 к2чп6Нк2,3</v>
          </cell>
          <cell r="O1486" t="str">
            <v>Аренда</v>
          </cell>
        </row>
        <row r="1487">
          <cell r="A1487" t="str">
            <v>V050</v>
          </cell>
          <cell r="B1487" t="str">
            <v>9914-Пятъница</v>
          </cell>
          <cell r="C1487" t="str">
            <v>#</v>
          </cell>
          <cell r="D1487" t="str">
            <v>X500/13SZV050</v>
          </cell>
          <cell r="E1487" t="str">
            <v>E1029855</v>
          </cell>
          <cell r="F1487" t="str">
            <v>ТС Пятерочка</v>
          </cell>
          <cell r="G1487" t="str">
            <v>Северо-Запад</v>
          </cell>
          <cell r="H1487" t="str">
            <v>Северо-Запад 3</v>
          </cell>
          <cell r="I1487" t="str">
            <v>Кластер Северо-Запад 11 СПБ-ЛО-Выборг</v>
          </cell>
          <cell r="J1487" t="str">
            <v>г. Санкт-Петербург</v>
          </cell>
          <cell r="K1487" t="str">
            <v>28.12.2018</v>
          </cell>
          <cell r="L1487" t="str">
            <v>197348</v>
          </cell>
          <cell r="M1487" t="str">
            <v>г.Санкт-Петербург</v>
          </cell>
          <cell r="N1487" t="str">
            <v>г.Санкт-Петербург, Богатырский пр-кт, 4 л.А,п.18-Н</v>
          </cell>
          <cell r="O1487" t="str">
            <v>Собственность</v>
          </cell>
        </row>
        <row r="1488">
          <cell r="A1488" t="str">
            <v>V051</v>
          </cell>
          <cell r="B1488" t="str">
            <v>9916-Пятъница</v>
          </cell>
          <cell r="C1488" t="str">
            <v>#</v>
          </cell>
          <cell r="D1488" t="str">
            <v>X500/13SZV051</v>
          </cell>
          <cell r="E1488" t="str">
            <v>E1029851</v>
          </cell>
          <cell r="F1488" t="str">
            <v>ТС Пятерочка</v>
          </cell>
          <cell r="G1488" t="str">
            <v>Северо-Запад</v>
          </cell>
          <cell r="H1488" t="str">
            <v>Северо-Запад 1</v>
          </cell>
          <cell r="I1488" t="str">
            <v>Кластер Северо-Запад 15 Мурманск</v>
          </cell>
          <cell r="J1488" t="str">
            <v>Мурманская обл.</v>
          </cell>
          <cell r="K1488" t="str">
            <v>28.12.2018</v>
          </cell>
          <cell r="L1488" t="str">
            <v>183034</v>
          </cell>
          <cell r="M1488" t="str">
            <v>г.Мурманск</v>
          </cell>
          <cell r="N1488" t="str">
            <v>г.Мурманск, Свердлова ул, 47</v>
          </cell>
          <cell r="O1488" t="str">
            <v>Аренда</v>
          </cell>
        </row>
        <row r="1489">
          <cell r="A1489" t="str">
            <v>V052</v>
          </cell>
          <cell r="B1489" t="str">
            <v>9917-Пятъница</v>
          </cell>
          <cell r="C1489" t="str">
            <v>#</v>
          </cell>
          <cell r="D1489" t="str">
            <v>X500/13SZV052</v>
          </cell>
          <cell r="E1489" t="str">
            <v>E1029857</v>
          </cell>
          <cell r="F1489" t="str">
            <v>ТС Пятерочка</v>
          </cell>
          <cell r="G1489" t="str">
            <v>Северо-Запад</v>
          </cell>
          <cell r="H1489" t="str">
            <v>Северо-Запад 3</v>
          </cell>
          <cell r="I1489" t="str">
            <v>Кластер Северо-Запад 19 СПБ-Охта</v>
          </cell>
          <cell r="J1489" t="str">
            <v>г. Санкт-Петербург</v>
          </cell>
          <cell r="K1489" t="str">
            <v>21.01.2019</v>
          </cell>
          <cell r="L1489" t="str">
            <v>191123</v>
          </cell>
          <cell r="M1489" t="str">
            <v>г.Санкт-Петербург</v>
          </cell>
          <cell r="N1489" t="str">
            <v>г.Санкт-Петербург, Чайковского ул, 79 л.А,п.1-Н</v>
          </cell>
          <cell r="O1489" t="str">
            <v>Аренда</v>
          </cell>
        </row>
        <row r="1490">
          <cell r="A1490" t="str">
            <v>V054</v>
          </cell>
          <cell r="B1490" t="str">
            <v>16633-Пятъница</v>
          </cell>
          <cell r="C1490" t="str">
            <v>#</v>
          </cell>
          <cell r="D1490" t="str">
            <v>X500/13SZV054</v>
          </cell>
          <cell r="E1490" t="str">
            <v>E1029905</v>
          </cell>
          <cell r="F1490" t="str">
            <v>ТС Пятерочка</v>
          </cell>
          <cell r="G1490" t="str">
            <v>Северо-Запад</v>
          </cell>
          <cell r="H1490" t="str">
            <v>Северо-Запад 3</v>
          </cell>
          <cell r="I1490" t="str">
            <v>Кластер Северо-Запад 17 ЛО-Сертолово</v>
          </cell>
          <cell r="J1490" t="str">
            <v>г. Санкт-Петербург</v>
          </cell>
          <cell r="K1490" t="str">
            <v>23.01.2019</v>
          </cell>
          <cell r="L1490" t="str">
            <v>194223</v>
          </cell>
          <cell r="M1490" t="str">
            <v>г.Санкт-Петербург</v>
          </cell>
          <cell r="N1490" t="str">
            <v>г.Санкт-Петербург, Тореза пр-кт, 40 к.1.л.Ап1Н</v>
          </cell>
          <cell r="O1490" t="str">
            <v>Собственность</v>
          </cell>
        </row>
        <row r="1491">
          <cell r="A1491" t="str">
            <v>V055</v>
          </cell>
          <cell r="B1491" t="str">
            <v>17479-Пятъница</v>
          </cell>
          <cell r="C1491" t="str">
            <v>#</v>
          </cell>
          <cell r="D1491" t="str">
            <v>X500/13SZV055</v>
          </cell>
          <cell r="E1491" t="str">
            <v>E1031312</v>
          </cell>
          <cell r="F1491" t="str">
            <v>ТС Пятерочка</v>
          </cell>
          <cell r="G1491" t="str">
            <v>Северо-Запад</v>
          </cell>
          <cell r="H1491" t="str">
            <v>Северо-Запад 3</v>
          </cell>
          <cell r="I1491" t="str">
            <v>Кластер Северо-Запад 11 СПБ-ЛО-Выборг</v>
          </cell>
          <cell r="J1491" t="str">
            <v>г. Санкт-Петербург</v>
          </cell>
          <cell r="K1491" t="str">
            <v>10.06.2019</v>
          </cell>
          <cell r="L1491" t="str">
            <v>197350</v>
          </cell>
          <cell r="M1491" t="str">
            <v>г.Санкт-Петербург</v>
          </cell>
          <cell r="N1491" t="str">
            <v>г.Санкт-Петербург, Королева пр-кт, 65 л.А,п.44Н</v>
          </cell>
          <cell r="O1491" t="str">
            <v>Аренда</v>
          </cell>
        </row>
        <row r="1492">
          <cell r="A1492" t="str">
            <v>V058</v>
          </cell>
          <cell r="B1492" t="str">
            <v>17653-Пятъница</v>
          </cell>
          <cell r="C1492" t="str">
            <v>#</v>
          </cell>
          <cell r="D1492" t="str">
            <v>X500/13SZV058</v>
          </cell>
          <cell r="E1492" t="str">
            <v>E1031439</v>
          </cell>
          <cell r="F1492" t="str">
            <v>ТС Пятерочка</v>
          </cell>
          <cell r="G1492" t="str">
            <v>Северо-Запад</v>
          </cell>
          <cell r="H1492" t="str">
            <v>Северо-Запад 3</v>
          </cell>
          <cell r="I1492" t="str">
            <v>Кластер Северо-Запад 14 СПБ-Центр</v>
          </cell>
          <cell r="J1492" t="str">
            <v>г. Санкт-Петербург</v>
          </cell>
          <cell r="K1492" t="str">
            <v>18.07.2019</v>
          </cell>
          <cell r="L1492" t="str">
            <v>199178</v>
          </cell>
          <cell r="M1492" t="str">
            <v>г.Санкт-Петербург</v>
          </cell>
          <cell r="N1492" t="str">
            <v>г.Санкт-Петербург, 11 линия ВО, 24 л.А,п.1-Н</v>
          </cell>
          <cell r="O1492" t="str">
            <v>Аренда</v>
          </cell>
        </row>
        <row r="1493">
          <cell r="A1493" t="str">
            <v>V059</v>
          </cell>
          <cell r="B1493" t="str">
            <v>17649-Пятъница</v>
          </cell>
          <cell r="C1493" t="str">
            <v>#</v>
          </cell>
          <cell r="D1493" t="str">
            <v>X500/13SZV059</v>
          </cell>
          <cell r="E1493" t="str">
            <v>E1031440</v>
          </cell>
          <cell r="F1493" t="str">
            <v>ТС Пятерочка</v>
          </cell>
          <cell r="G1493" t="str">
            <v>Северо-Запад</v>
          </cell>
          <cell r="H1493" t="str">
            <v>Северо-Запад 1</v>
          </cell>
          <cell r="I1493" t="str">
            <v>Кластер Северо-Запад 01 ЛО Волхов-Тихвин</v>
          </cell>
          <cell r="J1493" t="str">
            <v>Ленинградская обл.</v>
          </cell>
          <cell r="K1493" t="str">
            <v>30.07.2019</v>
          </cell>
          <cell r="L1493" t="str">
            <v>187555</v>
          </cell>
          <cell r="M1493" t="str">
            <v>го.Тихвин, г.Тихвин</v>
          </cell>
          <cell r="N1493" t="str">
            <v>го.Тихвин, г.Тихвин, Ново-Вязитская ул, 1А п.1</v>
          </cell>
          <cell r="O1493" t="str">
            <v>Аренда</v>
          </cell>
        </row>
        <row r="1494">
          <cell r="A1494" t="str">
            <v>X001</v>
          </cell>
          <cell r="B1494" t="str">
            <v>10905-Пятерочка</v>
          </cell>
          <cell r="C1494" t="str">
            <v>10905</v>
          </cell>
          <cell r="D1494" t="str">
            <v>X500/13SZX001</v>
          </cell>
          <cell r="E1494" t="str">
            <v>E1014927</v>
          </cell>
          <cell r="F1494" t="str">
            <v>ТС Пятерочка</v>
          </cell>
          <cell r="G1494" t="str">
            <v>Северо-Запад</v>
          </cell>
          <cell r="H1494" t="str">
            <v>Северо-Запад 1</v>
          </cell>
          <cell r="I1494" t="str">
            <v>Кластер Северо-Запад 12 СПБ-ЛО-Всеволожс</v>
          </cell>
          <cell r="J1494" t="str">
            <v>Ленинградская обл.</v>
          </cell>
          <cell r="K1494" t="str">
            <v>28.06.2017</v>
          </cell>
          <cell r="L1494" t="str">
            <v>188743</v>
          </cell>
          <cell r="M1494" t="str">
            <v>п.Ромашки</v>
          </cell>
          <cell r="N1494" t="str">
            <v>п.Ромашки</v>
          </cell>
          <cell r="O1494" t="str">
            <v>Аренда</v>
          </cell>
        </row>
        <row r="1495">
          <cell r="A1495" t="str">
            <v>X002</v>
          </cell>
          <cell r="B1495" t="str">
            <v>11089-Пятерочка</v>
          </cell>
          <cell r="C1495" t="str">
            <v>11089</v>
          </cell>
          <cell r="D1495" t="str">
            <v>X500/13SZX002</v>
          </cell>
          <cell r="E1495" t="str">
            <v>E1014935</v>
          </cell>
          <cell r="F1495" t="str">
            <v>ТС Пятерочка</v>
          </cell>
          <cell r="G1495" t="str">
            <v>Северо-Запад</v>
          </cell>
          <cell r="H1495" t="str">
            <v>Северо-Запад 1</v>
          </cell>
          <cell r="I1495" t="str">
            <v>Кластер Северо-Запад 21 Апатиты</v>
          </cell>
          <cell r="J1495" t="str">
            <v>Республика Карелия</v>
          </cell>
          <cell r="K1495" t="str">
            <v>30.06.2017</v>
          </cell>
          <cell r="L1495" t="str">
            <v>186615</v>
          </cell>
          <cell r="M1495" t="str">
            <v>г.Кемь</v>
          </cell>
          <cell r="N1495" t="str">
            <v>г.Кемь, Кирова пл, 4</v>
          </cell>
          <cell r="O1495" t="str">
            <v>Аренда</v>
          </cell>
        </row>
        <row r="1496">
          <cell r="A1496" t="str">
            <v>X030</v>
          </cell>
          <cell r="B1496" t="str">
            <v>11153-Пятерочка</v>
          </cell>
          <cell r="C1496" t="str">
            <v>11153</v>
          </cell>
          <cell r="D1496" t="str">
            <v>X500/13SZX030</v>
          </cell>
          <cell r="E1496" t="str">
            <v>E1014969</v>
          </cell>
          <cell r="F1496" t="str">
            <v>ТС Пятерочка</v>
          </cell>
          <cell r="G1496" t="str">
            <v>Северо-Запад</v>
          </cell>
          <cell r="H1496" t="str">
            <v>Северо-Запад 1</v>
          </cell>
          <cell r="I1496" t="str">
            <v>Кластер Северо-Запад 12 СПБ-ЛО-Всеволожс</v>
          </cell>
          <cell r="J1496" t="str">
            <v>Ленинградская обл.</v>
          </cell>
          <cell r="K1496" t="str">
            <v>27.06.2017</v>
          </cell>
          <cell r="L1496" t="str">
            <v>188654</v>
          </cell>
          <cell r="M1496" t="str">
            <v>п.Стеклянный</v>
          </cell>
          <cell r="N1496" t="str">
            <v>п.Стеклянный2</v>
          </cell>
          <cell r="O1496" t="str">
            <v>Аренда</v>
          </cell>
        </row>
        <row r="1497">
          <cell r="A1497" t="str">
            <v>X031</v>
          </cell>
          <cell r="B1497" t="str">
            <v>11146-Пятерочка</v>
          </cell>
          <cell r="C1497" t="str">
            <v>11146</v>
          </cell>
          <cell r="D1497" t="str">
            <v>X500/13SZX031</v>
          </cell>
          <cell r="E1497" t="str">
            <v>E1014971</v>
          </cell>
          <cell r="F1497" t="str">
            <v>ТС Пятерочка</v>
          </cell>
          <cell r="G1497" t="str">
            <v>Северо-Запад</v>
          </cell>
          <cell r="H1497" t="str">
            <v>Северо-Запад 1</v>
          </cell>
          <cell r="I1497" t="str">
            <v>Кластер Северо-Запад 12 СПБ-ЛО-Всеволожс</v>
          </cell>
          <cell r="J1497" t="str">
            <v>Ленинградская обл.</v>
          </cell>
          <cell r="K1497" t="str">
            <v>09.06.2017</v>
          </cell>
          <cell r="L1497" t="str">
            <v>188664</v>
          </cell>
          <cell r="M1497" t="str">
            <v>гп.Токсово</v>
          </cell>
          <cell r="N1497" t="str">
            <v>гп.Токсово, Привокзальная ул, 10-А</v>
          </cell>
          <cell r="O1497" t="str">
            <v>Аренда</v>
          </cell>
        </row>
        <row r="1498">
          <cell r="A1498" t="str">
            <v>X032</v>
          </cell>
          <cell r="B1498" t="str">
            <v>11079-Пятерочка</v>
          </cell>
          <cell r="C1498" t="str">
            <v>11079</v>
          </cell>
          <cell r="D1498" t="str">
            <v>X500/13SZX032</v>
          </cell>
          <cell r="E1498" t="str">
            <v>E1014970</v>
          </cell>
          <cell r="F1498" t="str">
            <v>ТС Пятерочка</v>
          </cell>
          <cell r="G1498" t="str">
            <v>Северо-Запад</v>
          </cell>
          <cell r="H1498" t="str">
            <v>Северо-Запад 1</v>
          </cell>
          <cell r="I1498" t="str">
            <v>Кластер Северо-Запад 15 Мурманск</v>
          </cell>
          <cell r="J1498" t="str">
            <v>Мурманская обл.</v>
          </cell>
          <cell r="K1498" t="str">
            <v>09.06.2017</v>
          </cell>
          <cell r="L1498" t="str">
            <v>184310</v>
          </cell>
          <cell r="M1498" t="str">
            <v>г.Заозерск</v>
          </cell>
          <cell r="N1498" t="str">
            <v>г.Заозерск, Колышкина ул, 7А</v>
          </cell>
          <cell r="O1498" t="str">
            <v>Аренда</v>
          </cell>
        </row>
        <row r="1499">
          <cell r="A1499" t="str">
            <v>X033</v>
          </cell>
          <cell r="B1499" t="str">
            <v>10454-Пятерочка</v>
          </cell>
          <cell r="C1499" t="str">
            <v>10454</v>
          </cell>
          <cell r="D1499" t="str">
            <v>X500/13SZX033</v>
          </cell>
          <cell r="E1499" t="str">
            <v>E1014972</v>
          </cell>
          <cell r="F1499" t="str">
            <v>ТС Пятерочка</v>
          </cell>
          <cell r="G1499" t="str">
            <v>Северо-Запад</v>
          </cell>
          <cell r="H1499" t="str">
            <v>Северо-Запад 2</v>
          </cell>
          <cell r="I1499" t="str">
            <v>Кластер Северо-Запад 04 Новгород</v>
          </cell>
          <cell r="J1499" t="str">
            <v>Новгородская обл.</v>
          </cell>
          <cell r="K1499" t="str">
            <v>09.06.2017</v>
          </cell>
          <cell r="L1499" t="str">
            <v>174401</v>
          </cell>
          <cell r="M1499" t="str">
            <v>г.Боровичи</v>
          </cell>
          <cell r="N1499" t="str">
            <v>г.Боровичи, Сушанская ул, 2Д</v>
          </cell>
          <cell r="O1499" t="str">
            <v>Аренда</v>
          </cell>
        </row>
        <row r="1500">
          <cell r="A1500" t="str">
            <v>X086</v>
          </cell>
          <cell r="B1500" t="str">
            <v>11114-Пятерочка</v>
          </cell>
          <cell r="C1500" t="str">
            <v>11114</v>
          </cell>
          <cell r="D1500" t="str">
            <v>X500/13SZX086</v>
          </cell>
          <cell r="E1500" t="str">
            <v>E1015051</v>
          </cell>
          <cell r="F1500" t="str">
            <v>ТС Пятерочка</v>
          </cell>
          <cell r="G1500" t="str">
            <v>Северо-Запад</v>
          </cell>
          <cell r="H1500" t="str">
            <v>Северо-Запад 1</v>
          </cell>
          <cell r="I1500" t="str">
            <v>Кластер Северо-Запад 01 ЛО Волхов-Тихвин</v>
          </cell>
          <cell r="J1500" t="str">
            <v>Ленинградская обл.</v>
          </cell>
          <cell r="K1500" t="str">
            <v>28.07.2017</v>
          </cell>
          <cell r="L1500" t="str">
            <v>187110</v>
          </cell>
          <cell r="M1500" t="str">
            <v>г.Кириши</v>
          </cell>
          <cell r="N1500" t="str">
            <v>г.Кириши, Победы пр-кт, 7 п.1-Н</v>
          </cell>
          <cell r="O1500" t="str">
            <v>Аренда</v>
          </cell>
        </row>
        <row r="1501">
          <cell r="A1501" t="str">
            <v>X087</v>
          </cell>
          <cell r="B1501" t="str">
            <v>10856-Пятерочка</v>
          </cell>
          <cell r="C1501" t="str">
            <v>10856</v>
          </cell>
          <cell r="D1501" t="str">
            <v>X500/13SZX087</v>
          </cell>
          <cell r="E1501" t="str">
            <v>E1015052</v>
          </cell>
          <cell r="F1501" t="str">
            <v>ТС Пятерочка</v>
          </cell>
          <cell r="G1501" t="str">
            <v>Северо-Запад</v>
          </cell>
          <cell r="H1501" t="str">
            <v>Северо-Запад 2</v>
          </cell>
          <cell r="I1501" t="str">
            <v>Кластер Северо-Запад 03 Псков</v>
          </cell>
          <cell r="J1501" t="str">
            <v>Псковская обл.</v>
          </cell>
          <cell r="K1501" t="str">
            <v>19.07.2017</v>
          </cell>
          <cell r="L1501" t="str">
            <v>181600</v>
          </cell>
          <cell r="M1501" t="str">
            <v>г.Гдов</v>
          </cell>
          <cell r="N1501" t="str">
            <v>г.Гдов, Пограничная ул, 8</v>
          </cell>
          <cell r="O1501" t="str">
            <v>Аренда</v>
          </cell>
        </row>
        <row r="1502">
          <cell r="A1502" t="str">
            <v>X110</v>
          </cell>
          <cell r="B1502" t="str">
            <v>9762-Пятерочка</v>
          </cell>
          <cell r="C1502" t="str">
            <v>9762</v>
          </cell>
          <cell r="D1502" t="str">
            <v>X500/13CTX110</v>
          </cell>
          <cell r="E1502" t="str">
            <v>E1014034</v>
          </cell>
          <cell r="F1502" t="str">
            <v>ТС Пятерочка</v>
          </cell>
          <cell r="G1502" t="str">
            <v>Северо-Запад</v>
          </cell>
          <cell r="H1502" t="str">
            <v>Северо-Запад 2</v>
          </cell>
          <cell r="I1502" t="str">
            <v>Кластер Северо-Запад 09 Тверь-Запад</v>
          </cell>
          <cell r="J1502" t="str">
            <v>Тверская обл.</v>
          </cell>
          <cell r="K1502" t="str">
            <v>04.08.2017</v>
          </cell>
          <cell r="L1502" t="str">
            <v>170043</v>
          </cell>
          <cell r="M1502" t="str">
            <v>г.Тверь</v>
          </cell>
          <cell r="N1502" t="str">
            <v>г.Тверь, Левитана ул, 48 1,нпCXXXVI</v>
          </cell>
          <cell r="O1502" t="str">
            <v>Аренда</v>
          </cell>
        </row>
        <row r="1503">
          <cell r="A1503" t="str">
            <v>X127</v>
          </cell>
          <cell r="B1503" t="str">
            <v>11227-Пятерочка</v>
          </cell>
          <cell r="C1503" t="str">
            <v>11227</v>
          </cell>
          <cell r="D1503" t="str">
            <v>X500/13SZX127</v>
          </cell>
          <cell r="E1503" t="str">
            <v>E1015099</v>
          </cell>
          <cell r="F1503" t="str">
            <v>ТС Пятерочка</v>
          </cell>
          <cell r="G1503" t="str">
            <v>Северо-Запад</v>
          </cell>
          <cell r="H1503" t="str">
            <v>Северо-Запад 3</v>
          </cell>
          <cell r="I1503" t="str">
            <v>Кластер Северо-Запад 10 СПБ-ЛО-Петергоф</v>
          </cell>
          <cell r="J1503" t="str">
            <v>г. Санкт-Петербург</v>
          </cell>
          <cell r="K1503" t="str">
            <v>23.06.2017</v>
          </cell>
          <cell r="L1503" t="str">
            <v>198412</v>
          </cell>
          <cell r="M1503" t="str">
            <v>г.Санкт-Петербург, г.Ломоносов</v>
          </cell>
          <cell r="N1503" t="str">
            <v>г.Санкт-Петербург, г.Ломоносов, Швейцарская ул, 1А п.1-Н,2-Н</v>
          </cell>
          <cell r="O1503" t="str">
            <v>Аренда</v>
          </cell>
        </row>
        <row r="1504">
          <cell r="A1504" t="str">
            <v>X128</v>
          </cell>
          <cell r="B1504" t="str">
            <v>11323-Пятерочка</v>
          </cell>
          <cell r="C1504" t="str">
            <v>11323</v>
          </cell>
          <cell r="D1504" t="str">
            <v>X500/13SZX128</v>
          </cell>
          <cell r="E1504" t="str">
            <v>E1015094</v>
          </cell>
          <cell r="F1504" t="str">
            <v>ТС Пятерочка</v>
          </cell>
          <cell r="G1504" t="str">
            <v>Северо-Запад</v>
          </cell>
          <cell r="H1504" t="str">
            <v>Северо-Запад 1</v>
          </cell>
          <cell r="I1504" t="str">
            <v>Кластер Северо-Запад 16 Карелия</v>
          </cell>
          <cell r="J1504" t="str">
            <v>Республика Карелия</v>
          </cell>
          <cell r="K1504" t="str">
            <v>23.06.2017</v>
          </cell>
          <cell r="L1504" t="str">
            <v>186790</v>
          </cell>
          <cell r="M1504" t="str">
            <v>г.Сортавала</v>
          </cell>
          <cell r="N1504" t="str">
            <v>г.Сортавала, Новая ул, 16 16/1</v>
          </cell>
          <cell r="O1504" t="str">
            <v>Аренда</v>
          </cell>
        </row>
        <row r="1505">
          <cell r="A1505" t="str">
            <v>X167</v>
          </cell>
          <cell r="B1505" t="str">
            <v>8960-Пятерочка</v>
          </cell>
          <cell r="C1505" t="str">
            <v>8960</v>
          </cell>
          <cell r="D1505" t="str">
            <v>X500/13SZX167</v>
          </cell>
          <cell r="E1505" t="str">
            <v>E1015102</v>
          </cell>
          <cell r="F1505" t="str">
            <v>ТС Пятерочка</v>
          </cell>
          <cell r="G1505" t="str">
            <v>Северо-Запад</v>
          </cell>
          <cell r="H1505" t="str">
            <v>Северо-Запад 3</v>
          </cell>
          <cell r="I1505" t="str">
            <v>Кластер Северо-Запад 11 СПБ-ЛО-Выборг</v>
          </cell>
          <cell r="J1505" t="str">
            <v>Ленинградская обл.</v>
          </cell>
          <cell r="K1505" t="str">
            <v>25.06.2017</v>
          </cell>
          <cell r="L1505" t="str">
            <v>188831</v>
          </cell>
          <cell r="M1505" t="str">
            <v>п.Кирилловское</v>
          </cell>
          <cell r="N1505" t="str">
            <v>п.Кирилловское, Советская ул, Б/Н</v>
          </cell>
          <cell r="O1505" t="str">
            <v>Аренда</v>
          </cell>
        </row>
        <row r="1506">
          <cell r="A1506" t="str">
            <v>X177</v>
          </cell>
          <cell r="B1506" t="str">
            <v>10873-Пятерочка</v>
          </cell>
          <cell r="C1506" t="str">
            <v>10873</v>
          </cell>
          <cell r="D1506" t="str">
            <v>X500/13SZX177</v>
          </cell>
          <cell r="E1506" t="str">
            <v>E1015111</v>
          </cell>
          <cell r="F1506" t="str">
            <v>ТС Пятерочка</v>
          </cell>
          <cell r="G1506" t="str">
            <v>Северо-Запад</v>
          </cell>
          <cell r="H1506" t="str">
            <v>Северо-Запад 2</v>
          </cell>
          <cell r="I1506" t="str">
            <v>Кластер Северо-Запад 03 Псков</v>
          </cell>
          <cell r="J1506" t="str">
            <v>Псковская обл.</v>
          </cell>
          <cell r="K1506" t="str">
            <v>27.06.2017</v>
          </cell>
          <cell r="L1506" t="str">
            <v>180017</v>
          </cell>
          <cell r="M1506" t="str">
            <v>г.Псков</v>
          </cell>
          <cell r="N1506" t="str">
            <v>г.Псков, Яна Фабрициуса ул, 5Б,5А п.1015</v>
          </cell>
          <cell r="O1506" t="str">
            <v>Аренда</v>
          </cell>
        </row>
        <row r="1507">
          <cell r="A1507" t="str">
            <v>X278</v>
          </cell>
          <cell r="B1507" t="str">
            <v>10442-Пятерочка</v>
          </cell>
          <cell r="C1507" t="str">
            <v>10442</v>
          </cell>
          <cell r="D1507" t="str">
            <v>X500/13SZX278</v>
          </cell>
          <cell r="E1507" t="str">
            <v>E1015188</v>
          </cell>
          <cell r="F1507" t="str">
            <v>ТС Пятерочка</v>
          </cell>
          <cell r="G1507" t="str">
            <v>Северо-Запад</v>
          </cell>
          <cell r="H1507" t="str">
            <v>Северо-Запад 1</v>
          </cell>
          <cell r="I1507" t="str">
            <v>Кластер Северо-Запад 16 Карелия</v>
          </cell>
          <cell r="J1507" t="str">
            <v>Республика Карелия</v>
          </cell>
          <cell r="K1507" t="str">
            <v>23.06.2017</v>
          </cell>
          <cell r="L1507" t="str">
            <v>186206</v>
          </cell>
          <cell r="M1507" t="str">
            <v>с.Янишполе</v>
          </cell>
          <cell r="N1507" t="str">
            <v>с.Янишполе, Дорожная ул, 28В</v>
          </cell>
          <cell r="O1507" t="str">
            <v>Аренда</v>
          </cell>
        </row>
        <row r="1508">
          <cell r="A1508" t="str">
            <v>X279</v>
          </cell>
          <cell r="B1508" t="str">
            <v>11217-Пятерочка</v>
          </cell>
          <cell r="C1508" t="str">
            <v>11217</v>
          </cell>
          <cell r="D1508" t="str">
            <v>X500/13SZX279</v>
          </cell>
          <cell r="E1508" t="str">
            <v>E1015187</v>
          </cell>
          <cell r="F1508" t="str">
            <v>ТС Пятерочка</v>
          </cell>
          <cell r="G1508" t="str">
            <v>Северо-Запад</v>
          </cell>
          <cell r="H1508" t="str">
            <v>Северо-Запад 2</v>
          </cell>
          <cell r="I1508" t="str">
            <v>Кластер Северо-Запад 04 Новгород</v>
          </cell>
          <cell r="J1508" t="str">
            <v>Новгородская обл.</v>
          </cell>
          <cell r="K1508" t="str">
            <v>28.07.2017</v>
          </cell>
          <cell r="L1508" t="str">
            <v>173016</v>
          </cell>
          <cell r="M1508" t="str">
            <v>г.Великий Новгород</v>
          </cell>
          <cell r="N1508" t="str">
            <v>г.Великий Новгород, Менделеева ул, 4А</v>
          </cell>
          <cell r="O1508" t="str">
            <v>Аренда</v>
          </cell>
        </row>
        <row r="1509">
          <cell r="A1509" t="str">
            <v>X285</v>
          </cell>
          <cell r="B1509" t="str">
            <v>11113-Пятерочка</v>
          </cell>
          <cell r="C1509" t="str">
            <v>11113</v>
          </cell>
          <cell r="D1509" t="str">
            <v>X500/13SZX285</v>
          </cell>
          <cell r="E1509" t="str">
            <v>E1015202</v>
          </cell>
          <cell r="F1509" t="str">
            <v>ТС Пятерочка</v>
          </cell>
          <cell r="G1509" t="str">
            <v>Северо-Запад</v>
          </cell>
          <cell r="H1509" t="str">
            <v>Северо-Запад 3</v>
          </cell>
          <cell r="I1509" t="str">
            <v>Кластер Северо-Запад 17 ЛО-Сертолово</v>
          </cell>
          <cell r="J1509" t="str">
            <v>Ленинградская обл.</v>
          </cell>
          <cell r="K1509" t="str">
            <v>28.06.2017</v>
          </cell>
          <cell r="L1509" t="str">
            <v>188660</v>
          </cell>
          <cell r="M1509" t="str">
            <v>д.Порошкино</v>
          </cell>
          <cell r="N1509" t="str">
            <v>д.Порошкино, Ленинградское ш, стр.25Б</v>
          </cell>
          <cell r="O1509" t="str">
            <v>Аренда</v>
          </cell>
        </row>
        <row r="1510">
          <cell r="A1510" t="str">
            <v>X287</v>
          </cell>
          <cell r="B1510" t="str">
            <v>10892-Пятерочка</v>
          </cell>
          <cell r="C1510" t="str">
            <v>10892</v>
          </cell>
          <cell r="D1510" t="str">
            <v>X500/13SZX287</v>
          </cell>
          <cell r="E1510" t="str">
            <v>E1015201</v>
          </cell>
          <cell r="F1510" t="str">
            <v>ТС Пятерочка</v>
          </cell>
          <cell r="G1510" t="str">
            <v>Северо-Запад</v>
          </cell>
          <cell r="H1510" t="str">
            <v>Северо-Запад 1</v>
          </cell>
          <cell r="I1510" t="str">
            <v>Кластер Северо-Запад 12 СПБ-ЛО-Всеволожс</v>
          </cell>
          <cell r="J1510" t="str">
            <v>Ленинградская обл.</v>
          </cell>
          <cell r="K1510" t="str">
            <v>29.06.2017</v>
          </cell>
          <cell r="L1510" t="str">
            <v>188664</v>
          </cell>
          <cell r="M1510" t="str">
            <v>гп.Токсово</v>
          </cell>
          <cell r="N1510" t="str">
            <v>гп.Токсово, Советов ул, 88</v>
          </cell>
          <cell r="O1510" t="str">
            <v>Аренда</v>
          </cell>
        </row>
        <row r="1511">
          <cell r="A1511" t="str">
            <v>X300</v>
          </cell>
          <cell r="B1511" t="str">
            <v>10926-Пятерочка</v>
          </cell>
          <cell r="C1511" t="str">
            <v>10926</v>
          </cell>
          <cell r="D1511" t="str">
            <v>X500/13CTX300</v>
          </cell>
          <cell r="E1511" t="str">
            <v>E1014766</v>
          </cell>
          <cell r="F1511" t="str">
            <v>ТС Пятерочка</v>
          </cell>
          <cell r="G1511" t="str">
            <v>Северо-Запад</v>
          </cell>
          <cell r="H1511" t="str">
            <v>Северо-Запад 2</v>
          </cell>
          <cell r="I1511" t="str">
            <v>Кластер Северо-Запад 07 Тверь-Центр</v>
          </cell>
          <cell r="J1511" t="str">
            <v>Тверская обл.</v>
          </cell>
          <cell r="K1511" t="str">
            <v>15.12.2017</v>
          </cell>
          <cell r="L1511" t="str">
            <v>171090</v>
          </cell>
          <cell r="M1511" t="str">
            <v>пгт.Озерный</v>
          </cell>
          <cell r="N1511" t="str">
            <v>пгт.Озерный, Московская ул, 13</v>
          </cell>
          <cell r="O1511" t="str">
            <v>Аренда</v>
          </cell>
        </row>
        <row r="1512">
          <cell r="A1512" t="str">
            <v>X324</v>
          </cell>
          <cell r="B1512" t="str">
            <v>10529-Пятерочка</v>
          </cell>
          <cell r="C1512" t="str">
            <v>10529</v>
          </cell>
          <cell r="D1512" t="str">
            <v>X500/13SZX324</v>
          </cell>
          <cell r="E1512" t="str">
            <v>E1015208</v>
          </cell>
          <cell r="F1512" t="str">
            <v>ТС Пятерочка</v>
          </cell>
          <cell r="G1512" t="str">
            <v>Северо-Запад</v>
          </cell>
          <cell r="H1512" t="str">
            <v>Северо-Запад 3</v>
          </cell>
          <cell r="I1512" t="str">
            <v>Кластер Северо-Запад 05 Тосно</v>
          </cell>
          <cell r="J1512" t="str">
            <v>Ленинградская обл.</v>
          </cell>
          <cell r="K1512" t="str">
            <v>29.10.2017</v>
          </cell>
          <cell r="L1512" t="str">
            <v>187022</v>
          </cell>
          <cell r="M1512" t="str">
            <v>пгт.Форносово</v>
          </cell>
          <cell r="N1512" t="str">
            <v>пгт.Форносово, Круговая ул, 4</v>
          </cell>
          <cell r="O1512" t="str">
            <v>Аренда</v>
          </cell>
        </row>
        <row r="1513">
          <cell r="A1513" t="str">
            <v>X337</v>
          </cell>
          <cell r="B1513" t="str">
            <v>11206-Пятерочка</v>
          </cell>
          <cell r="C1513" t="str">
            <v>11206</v>
          </cell>
          <cell r="D1513" t="str">
            <v>X500/13SZX337</v>
          </cell>
          <cell r="E1513" t="str">
            <v>E1015235</v>
          </cell>
          <cell r="F1513" t="str">
            <v>ТС Пятерочка</v>
          </cell>
          <cell r="G1513" t="str">
            <v>Северо-Запад</v>
          </cell>
          <cell r="H1513" t="str">
            <v>Северо-Запад 1</v>
          </cell>
          <cell r="I1513" t="str">
            <v>Кластер Северо-Запад 12 СПБ-ЛО-Всеволожс</v>
          </cell>
          <cell r="J1513" t="str">
            <v>Ленинградская обл.</v>
          </cell>
          <cell r="K1513" t="str">
            <v>20.07.2017</v>
          </cell>
          <cell r="L1513" t="str">
            <v>188691</v>
          </cell>
          <cell r="M1513" t="str">
            <v>гп.Заневское, г.Кудрово</v>
          </cell>
          <cell r="N1513" t="str">
            <v>гп.Заневское, г.Кудрово, Пражская ул, 13 п.1Н,3Н,4Н</v>
          </cell>
          <cell r="O1513" t="str">
            <v>Аренда</v>
          </cell>
        </row>
        <row r="1514">
          <cell r="A1514" t="str">
            <v>X338</v>
          </cell>
          <cell r="B1514" t="str">
            <v>11447-Пятерочка</v>
          </cell>
          <cell r="C1514" t="str">
            <v>11447</v>
          </cell>
          <cell r="D1514" t="str">
            <v>X500/13CTX338</v>
          </cell>
          <cell r="E1514" t="str">
            <v>E1015233</v>
          </cell>
          <cell r="F1514" t="str">
            <v>ТС Пятерочка</v>
          </cell>
          <cell r="G1514" t="str">
            <v>Северо-Запад</v>
          </cell>
          <cell r="H1514" t="str">
            <v>Северо-Запад 2</v>
          </cell>
          <cell r="I1514" t="str">
            <v>Кластер Северо-Запад 09 Тверь-Запад</v>
          </cell>
          <cell r="J1514" t="str">
            <v>Тверская обл.</v>
          </cell>
          <cell r="K1514" t="str">
            <v>07.07.2017</v>
          </cell>
          <cell r="L1514" t="str">
            <v>172386</v>
          </cell>
          <cell r="M1514" t="str">
            <v>г.Ржев</v>
          </cell>
          <cell r="N1514" t="str">
            <v>г.Ржев, Робеспьера ул, 8 п.1 п.3</v>
          </cell>
          <cell r="O1514" t="str">
            <v>Аренда</v>
          </cell>
        </row>
        <row r="1515">
          <cell r="A1515" t="str">
            <v>X351</v>
          </cell>
          <cell r="B1515" t="str">
            <v>10085-Пятерочка</v>
          </cell>
          <cell r="C1515" t="str">
            <v>10085</v>
          </cell>
          <cell r="D1515" t="str">
            <v>X500/13SZX351</v>
          </cell>
          <cell r="E1515" t="str">
            <v>E1015236</v>
          </cell>
          <cell r="F1515" t="str">
            <v>ТС Пятерочка</v>
          </cell>
          <cell r="G1515" t="str">
            <v>Северо-Запад</v>
          </cell>
          <cell r="H1515" t="str">
            <v>Северо-Запад 1</v>
          </cell>
          <cell r="I1515" t="str">
            <v>Кластер Северо-Запад 21 Апатиты</v>
          </cell>
          <cell r="J1515" t="str">
            <v>Мурманская обл.</v>
          </cell>
          <cell r="K1515" t="str">
            <v>28.06.2017</v>
          </cell>
          <cell r="L1515" t="str">
            <v>184538</v>
          </cell>
          <cell r="M1515" t="str">
            <v>г.Оленегорск, нп.Высокий</v>
          </cell>
          <cell r="N1515" t="str">
            <v>г.Оленегорск, нп.Высокий, Сыромятникова ул, 12</v>
          </cell>
          <cell r="O1515" t="str">
            <v>Аренда</v>
          </cell>
        </row>
        <row r="1516">
          <cell r="A1516" t="str">
            <v>X356</v>
          </cell>
          <cell r="B1516" t="str">
            <v>11411-Пятерочка</v>
          </cell>
          <cell r="C1516" t="str">
            <v>11411</v>
          </cell>
          <cell r="D1516" t="str">
            <v>X500/13CTX356</v>
          </cell>
          <cell r="E1516" t="str">
            <v>E1015204</v>
          </cell>
          <cell r="F1516" t="str">
            <v>ТС Пятерочка</v>
          </cell>
          <cell r="G1516" t="str">
            <v>Северо-Запад</v>
          </cell>
          <cell r="H1516" t="str">
            <v>Северо-Запад 2</v>
          </cell>
          <cell r="I1516" t="str">
            <v>Кластер Северо-Запад 08 Тверь-Восток</v>
          </cell>
          <cell r="J1516" t="str">
            <v>Тверская обл.</v>
          </cell>
          <cell r="K1516" t="str">
            <v>21.07.2017</v>
          </cell>
          <cell r="L1516" t="str">
            <v>171251</v>
          </cell>
          <cell r="M1516" t="str">
            <v>гп.Конаково, г.Конаково</v>
          </cell>
          <cell r="N1516" t="str">
            <v>гп.Конаково, г.Конаково, Строителей ул, 28 п.57в</v>
          </cell>
          <cell r="O1516" t="str">
            <v>Аренда</v>
          </cell>
        </row>
        <row r="1517">
          <cell r="A1517" t="str">
            <v>X374</v>
          </cell>
          <cell r="B1517" t="str">
            <v>10043-Пятерочка</v>
          </cell>
          <cell r="C1517" t="str">
            <v>10043</v>
          </cell>
          <cell r="D1517" t="str">
            <v>X500/13SZX374</v>
          </cell>
          <cell r="E1517" t="str">
            <v>E1015265</v>
          </cell>
          <cell r="F1517" t="str">
            <v>ТС Пятерочка</v>
          </cell>
          <cell r="G1517" t="str">
            <v>Северо-Запад</v>
          </cell>
          <cell r="H1517" t="str">
            <v>Северо-Запад 2</v>
          </cell>
          <cell r="I1517" t="str">
            <v>Кластер Северо-Запад 06 Великие Луки</v>
          </cell>
          <cell r="J1517" t="str">
            <v>Псковская обл.</v>
          </cell>
          <cell r="K1517" t="str">
            <v>30.06.2017</v>
          </cell>
          <cell r="L1517" t="str">
            <v>182620</v>
          </cell>
          <cell r="M1517" t="str">
            <v>г.Порхов</v>
          </cell>
          <cell r="N1517" t="str">
            <v>г.Порхов, Красноармейская ул, 12/14</v>
          </cell>
          <cell r="O1517" t="str">
            <v>Аренда</v>
          </cell>
        </row>
        <row r="1518">
          <cell r="A1518" t="str">
            <v>X395</v>
          </cell>
          <cell r="B1518" t="str">
            <v>11460-Пятерочка</v>
          </cell>
          <cell r="C1518" t="str">
            <v>11460</v>
          </cell>
          <cell r="D1518" t="str">
            <v>X500/13SZX395</v>
          </cell>
          <cell r="E1518" t="str">
            <v>E1015293</v>
          </cell>
          <cell r="F1518" t="str">
            <v>ТС Пятерочка</v>
          </cell>
          <cell r="G1518" t="str">
            <v>Северо-Запад</v>
          </cell>
          <cell r="H1518" t="str">
            <v>Северо-Запад 1</v>
          </cell>
          <cell r="I1518" t="str">
            <v>Кластер Северо-Запад 18 Кировск</v>
          </cell>
          <cell r="J1518" t="str">
            <v>Ленинградская обл.</v>
          </cell>
          <cell r="K1518" t="str">
            <v>02.12.2017</v>
          </cell>
          <cell r="L1518" t="str">
            <v>188684</v>
          </cell>
          <cell r="M1518" t="str">
            <v>пгт.Дубровка</v>
          </cell>
          <cell r="N1518" t="str">
            <v>пгт.Дубровка, Советская ул, 40А</v>
          </cell>
          <cell r="O1518" t="str">
            <v>Аренда</v>
          </cell>
        </row>
        <row r="1519">
          <cell r="A1519" t="str">
            <v>X399</v>
          </cell>
          <cell r="B1519" t="str">
            <v>7584-Пятерочка</v>
          </cell>
          <cell r="C1519" t="str">
            <v>7584</v>
          </cell>
          <cell r="D1519" t="str">
            <v>X500/13SZX399</v>
          </cell>
          <cell r="E1519" t="str">
            <v>E1015291</v>
          </cell>
          <cell r="F1519" t="str">
            <v>ТС Пятерочка</v>
          </cell>
          <cell r="G1519" t="str">
            <v>Северо-Запад</v>
          </cell>
          <cell r="H1519" t="str">
            <v>Северо-Запад 2</v>
          </cell>
          <cell r="I1519" t="str">
            <v>Кластер Северо-Запад 06 Великие Луки</v>
          </cell>
          <cell r="J1519" t="str">
            <v>Новгородская обл.</v>
          </cell>
          <cell r="K1519" t="str">
            <v>31.07.2017</v>
          </cell>
          <cell r="L1519" t="str">
            <v>175140</v>
          </cell>
          <cell r="M1519" t="str">
            <v>п.Пола</v>
          </cell>
          <cell r="N1519" t="str">
            <v>п.Пола, Пионерская ул, 25Б</v>
          </cell>
          <cell r="O1519" t="str">
            <v>Аренда</v>
          </cell>
        </row>
        <row r="1520">
          <cell r="A1520" t="str">
            <v>X400</v>
          </cell>
          <cell r="B1520" t="str">
            <v>11490-Пятерочка</v>
          </cell>
          <cell r="C1520" t="str">
            <v>11490</v>
          </cell>
          <cell r="D1520" t="str">
            <v>X500/13SZX400</v>
          </cell>
          <cell r="E1520" t="str">
            <v>E1015292</v>
          </cell>
          <cell r="F1520" t="str">
            <v>ТС Пятерочка</v>
          </cell>
          <cell r="G1520" t="str">
            <v>Северо-Запад</v>
          </cell>
          <cell r="H1520" t="str">
            <v>Северо-Запад 1</v>
          </cell>
          <cell r="I1520" t="str">
            <v>Кластер Северо-Запад 15 Мурманск</v>
          </cell>
          <cell r="J1520" t="str">
            <v>Мурманская обл.</v>
          </cell>
          <cell r="K1520" t="str">
            <v>30.08.2017</v>
          </cell>
          <cell r="L1520" t="str">
            <v>184421</v>
          </cell>
          <cell r="M1520" t="str">
            <v>пгт.Никель</v>
          </cell>
          <cell r="N1520" t="str">
            <v>пгт.Никель, Гвардейский пр-кт, 6/1</v>
          </cell>
          <cell r="O1520" t="str">
            <v>Аренда</v>
          </cell>
        </row>
        <row r="1521">
          <cell r="A1521" t="str">
            <v>X415</v>
          </cell>
          <cell r="B1521" t="str">
            <v>11489-Пятерочка</v>
          </cell>
          <cell r="C1521" t="str">
            <v>11489</v>
          </cell>
          <cell r="D1521" t="str">
            <v>X500/13SZX415</v>
          </cell>
          <cell r="E1521" t="str">
            <v>E1015294</v>
          </cell>
          <cell r="F1521" t="str">
            <v>ТС Пятерочка</v>
          </cell>
          <cell r="G1521" t="str">
            <v>Северо-Запад</v>
          </cell>
          <cell r="H1521" t="str">
            <v>Северо-Запад 1</v>
          </cell>
          <cell r="I1521" t="str">
            <v>Кластер Северо-Запад 15 Мурманск</v>
          </cell>
          <cell r="J1521" t="str">
            <v>Мурманская обл.</v>
          </cell>
          <cell r="K1521" t="str">
            <v>31.08.2017</v>
          </cell>
          <cell r="L1521" t="str">
            <v>183038</v>
          </cell>
          <cell r="M1521" t="str">
            <v>г.Мурманск</v>
          </cell>
          <cell r="N1521" t="str">
            <v>г.Мурманск, Подгорная ул, 92</v>
          </cell>
          <cell r="O1521" t="str">
            <v>Аренда</v>
          </cell>
        </row>
        <row r="1522">
          <cell r="A1522" t="str">
            <v>X497</v>
          </cell>
          <cell r="B1522" t="str">
            <v>11538-Пятерочка</v>
          </cell>
          <cell r="C1522" t="str">
            <v>11538</v>
          </cell>
          <cell r="D1522" t="str">
            <v>X500/13SZX497</v>
          </cell>
          <cell r="E1522" t="str">
            <v>E1015347</v>
          </cell>
          <cell r="F1522" t="str">
            <v>ТС Пятерочка</v>
          </cell>
          <cell r="G1522" t="str">
            <v>Северо-Запад</v>
          </cell>
          <cell r="H1522" t="str">
            <v>Северо-Запад 2</v>
          </cell>
          <cell r="I1522" t="str">
            <v>Кластер Северо-Запад 03 Псков</v>
          </cell>
          <cell r="J1522" t="str">
            <v>Псковская обл.</v>
          </cell>
          <cell r="K1522" t="str">
            <v>14.07.2017</v>
          </cell>
          <cell r="L1522" t="str">
            <v>180024</v>
          </cell>
          <cell r="M1522" t="str">
            <v>г.Псков</v>
          </cell>
          <cell r="N1522" t="str">
            <v>г.Псков, Коммунальная ул, 39 п.1003</v>
          </cell>
          <cell r="O1522" t="str">
            <v>Аренда</v>
          </cell>
        </row>
        <row r="1523">
          <cell r="A1523" t="str">
            <v>X499</v>
          </cell>
          <cell r="B1523" t="str">
            <v>11577-Пятерочка</v>
          </cell>
          <cell r="C1523" t="str">
            <v>11577</v>
          </cell>
          <cell r="D1523" t="str">
            <v>X500/13SZX499</v>
          </cell>
          <cell r="E1523" t="str">
            <v>E1015350</v>
          </cell>
          <cell r="F1523" t="str">
            <v>ТС Пятерочка</v>
          </cell>
          <cell r="G1523" t="str">
            <v>Северо-Запад</v>
          </cell>
          <cell r="H1523" t="str">
            <v>Северо-Запад 1</v>
          </cell>
          <cell r="I1523" t="str">
            <v>Кластер Северо-Запад 21 Апатиты</v>
          </cell>
          <cell r="J1523" t="str">
            <v>Мурманская обл.</v>
          </cell>
          <cell r="K1523" t="str">
            <v>15.09.2017</v>
          </cell>
          <cell r="L1523" t="str">
            <v>184230</v>
          </cell>
          <cell r="M1523" t="str">
            <v>г.Полярные Зори</v>
          </cell>
          <cell r="N1523" t="str">
            <v>г.Полярные Зори, Пушкина ул, 9</v>
          </cell>
          <cell r="O1523" t="str">
            <v>Аренда</v>
          </cell>
        </row>
        <row r="1524">
          <cell r="A1524" t="str">
            <v>X505</v>
          </cell>
          <cell r="B1524" t="str">
            <v>11539-Пятерочка</v>
          </cell>
          <cell r="C1524" t="str">
            <v>11539</v>
          </cell>
          <cell r="D1524" t="str">
            <v>X500/13SZX505</v>
          </cell>
          <cell r="E1524" t="str">
            <v>E1015348</v>
          </cell>
          <cell r="F1524" t="str">
            <v>ТС Пятерочка</v>
          </cell>
          <cell r="G1524" t="str">
            <v>Северо-Запад</v>
          </cell>
          <cell r="H1524" t="str">
            <v>Северо-Запад 3</v>
          </cell>
          <cell r="I1524" t="str">
            <v>Кластер Северо-Запад 05 Тосно</v>
          </cell>
          <cell r="J1524" t="str">
            <v>Ленинградская обл.</v>
          </cell>
          <cell r="K1524" t="str">
            <v>20.07.2017</v>
          </cell>
          <cell r="L1524" t="str">
            <v>187026</v>
          </cell>
          <cell r="M1524" t="str">
            <v>г.Никольское</v>
          </cell>
          <cell r="N1524" t="str">
            <v>г.Никольское, Школьная ул, 4</v>
          </cell>
          <cell r="O1524" t="str">
            <v>Аренда</v>
          </cell>
        </row>
        <row r="1525">
          <cell r="A1525" t="str">
            <v>X597</v>
          </cell>
          <cell r="B1525" t="str">
            <v>11650-Пятерочка</v>
          </cell>
          <cell r="C1525" t="str">
            <v>11650</v>
          </cell>
          <cell r="D1525" t="str">
            <v>X500/13SZX597</v>
          </cell>
          <cell r="E1525" t="str">
            <v>E1015470</v>
          </cell>
          <cell r="F1525" t="str">
            <v>ТС Пятерочка</v>
          </cell>
          <cell r="G1525" t="str">
            <v>Северо-Запад</v>
          </cell>
          <cell r="H1525" t="str">
            <v>Северо-Запад 2</v>
          </cell>
          <cell r="I1525" t="str">
            <v>Кластер Северо-Запад 02 ЛО-Гатчина</v>
          </cell>
          <cell r="J1525" t="str">
            <v>Ленинградская обл.</v>
          </cell>
          <cell r="K1525" t="str">
            <v>21.07.2017</v>
          </cell>
          <cell r="L1525" t="str">
            <v>188330</v>
          </cell>
          <cell r="M1525" t="str">
            <v>п.Сиверский</v>
          </cell>
          <cell r="N1525" t="str">
            <v>п.Сиверский, Красная ул, 33В</v>
          </cell>
          <cell r="O1525" t="str">
            <v>Аренда</v>
          </cell>
        </row>
        <row r="1526">
          <cell r="A1526" t="str">
            <v>X692</v>
          </cell>
          <cell r="B1526" t="str">
            <v>11135-Пятерочка</v>
          </cell>
          <cell r="C1526" t="str">
            <v>11135</v>
          </cell>
          <cell r="D1526" t="str">
            <v>X500/13CTX692</v>
          </cell>
          <cell r="E1526" t="str">
            <v>E1014964</v>
          </cell>
          <cell r="F1526" t="str">
            <v>ТС Пятерочка</v>
          </cell>
          <cell r="G1526" t="str">
            <v>Северо-Запад</v>
          </cell>
          <cell r="H1526" t="str">
            <v>Северо-Запад 2</v>
          </cell>
          <cell r="I1526" t="str">
            <v>Кластер Северо-Запад 08 Тверь-Восток</v>
          </cell>
          <cell r="J1526" t="str">
            <v>Тверская обл.</v>
          </cell>
          <cell r="K1526" t="str">
            <v>13.10.2017</v>
          </cell>
          <cell r="L1526" t="str">
            <v>170007</v>
          </cell>
          <cell r="M1526" t="str">
            <v>г.Тверь</v>
          </cell>
          <cell r="N1526" t="str">
            <v>г.Тверь, Шишкова ул, 90А</v>
          </cell>
          <cell r="O1526" t="str">
            <v>Аренда</v>
          </cell>
        </row>
        <row r="1527">
          <cell r="A1527" t="str">
            <v>X694</v>
          </cell>
          <cell r="B1527" t="str">
            <v>11742-Пятерочка</v>
          </cell>
          <cell r="C1527" t="str">
            <v>11742</v>
          </cell>
          <cell r="D1527" t="str">
            <v>X500/13CTX694</v>
          </cell>
          <cell r="E1527" t="str">
            <v>E1015525</v>
          </cell>
          <cell r="F1527" t="str">
            <v>ТС Пятерочка</v>
          </cell>
          <cell r="G1527" t="str">
            <v>Северо-Запад</v>
          </cell>
          <cell r="H1527" t="str">
            <v>Северо-Запад 2</v>
          </cell>
          <cell r="I1527" t="str">
            <v>Кластер Северо-Запад 07 Тверь-Центр</v>
          </cell>
          <cell r="J1527" t="str">
            <v>Тверская обл.</v>
          </cell>
          <cell r="K1527" t="str">
            <v>22.08.2017</v>
          </cell>
          <cell r="L1527" t="str">
            <v>171210</v>
          </cell>
          <cell r="M1527" t="str">
            <v>г.Лихославль</v>
          </cell>
          <cell r="N1527" t="str">
            <v>г.Лихославль, Советская ул, 28</v>
          </cell>
          <cell r="O1527" t="str">
            <v>Аренда</v>
          </cell>
        </row>
        <row r="1528">
          <cell r="A1528" t="str">
            <v>X700</v>
          </cell>
          <cell r="B1528" t="str">
            <v>11421-Пятерочка</v>
          </cell>
          <cell r="C1528" t="str">
            <v>11421</v>
          </cell>
          <cell r="D1528" t="str">
            <v>X500/13SZX700</v>
          </cell>
          <cell r="E1528" t="str">
            <v>E1015528</v>
          </cell>
          <cell r="F1528" t="str">
            <v>ТС Пятерочка</v>
          </cell>
          <cell r="G1528" t="str">
            <v>Северо-Запад</v>
          </cell>
          <cell r="H1528" t="str">
            <v>Северо-Запад 3</v>
          </cell>
          <cell r="I1528" t="str">
            <v>Кластер Северо-Запад 10 СПБ-ЛО-Петергоф</v>
          </cell>
          <cell r="J1528" t="str">
            <v>Ленинградская обл.</v>
          </cell>
          <cell r="K1528" t="str">
            <v>28.07.2017</v>
          </cell>
          <cell r="L1528" t="str">
            <v>188475</v>
          </cell>
          <cell r="M1528" t="str">
            <v>д.Большое Куземкино</v>
          </cell>
          <cell r="N1528" t="str">
            <v>д.Большое Куземкино</v>
          </cell>
          <cell r="O1528" t="str">
            <v>Аренда</v>
          </cell>
        </row>
        <row r="1529">
          <cell r="A1529" t="str">
            <v>X701</v>
          </cell>
          <cell r="B1529" t="str">
            <v>11205-Пятерочка</v>
          </cell>
          <cell r="C1529" t="str">
            <v>11205</v>
          </cell>
          <cell r="D1529" t="str">
            <v>X500/13SZX701</v>
          </cell>
          <cell r="E1529" t="str">
            <v>E1015522</v>
          </cell>
          <cell r="F1529" t="str">
            <v>ТС Пятерочка</v>
          </cell>
          <cell r="G1529" t="str">
            <v>Северо-Запад</v>
          </cell>
          <cell r="H1529" t="str">
            <v>Северо-Запад 2</v>
          </cell>
          <cell r="I1529" t="str">
            <v>Кластер Северо-Запад 02 ЛО-Гатчина</v>
          </cell>
          <cell r="J1529" t="str">
            <v>Ленинградская обл.</v>
          </cell>
          <cell r="K1529" t="str">
            <v>27.07.2017</v>
          </cell>
          <cell r="L1529" t="str">
            <v>188230</v>
          </cell>
          <cell r="M1529" t="str">
            <v>г.Луга</v>
          </cell>
          <cell r="N1529" t="str">
            <v>г.Луга, Старорусская ул, 5</v>
          </cell>
          <cell r="O1529" t="str">
            <v>Аренда</v>
          </cell>
        </row>
        <row r="1530">
          <cell r="A1530" t="str">
            <v>X703</v>
          </cell>
          <cell r="B1530" t="str">
            <v>11788-Пятерочка</v>
          </cell>
          <cell r="C1530" t="str">
            <v>11788</v>
          </cell>
          <cell r="D1530" t="str">
            <v>X500/13CTX703</v>
          </cell>
          <cell r="E1530" t="str">
            <v>E1015533</v>
          </cell>
          <cell r="F1530" t="str">
            <v>ТС Пятерочка</v>
          </cell>
          <cell r="G1530" t="str">
            <v>Северо-Запад</v>
          </cell>
          <cell r="H1530" t="str">
            <v>Северо-Запад 2</v>
          </cell>
          <cell r="I1530" t="str">
            <v>Кластер Северо-Запад 08 Тверь-Восток</v>
          </cell>
          <cell r="J1530" t="str">
            <v>Тверская обл.</v>
          </cell>
          <cell r="K1530" t="str">
            <v>29.07.2017</v>
          </cell>
          <cell r="L1530" t="str">
            <v>171250</v>
          </cell>
          <cell r="M1530" t="str">
            <v>г.Конаково</v>
          </cell>
          <cell r="N1530" t="str">
            <v>г.Конаково, Ленина пр-кт, 11 А</v>
          </cell>
          <cell r="O1530" t="str">
            <v>Аренда</v>
          </cell>
        </row>
        <row r="1531">
          <cell r="A1531" t="str">
            <v>X713</v>
          </cell>
          <cell r="B1531" t="str">
            <v>10277-Пятерочка</v>
          </cell>
          <cell r="C1531" t="str">
            <v>10277</v>
          </cell>
          <cell r="D1531" t="str">
            <v>X500/13SZX713</v>
          </cell>
          <cell r="E1531" t="str">
            <v>E1015542</v>
          </cell>
          <cell r="F1531" t="str">
            <v>ТС Пятерочка</v>
          </cell>
          <cell r="G1531" t="str">
            <v>Северо-Запад</v>
          </cell>
          <cell r="H1531" t="str">
            <v>Северо-Запад 3</v>
          </cell>
          <cell r="I1531" t="str">
            <v>Кластер Северо-Запад 05 Тосно</v>
          </cell>
          <cell r="J1531" t="str">
            <v>г. Санкт-Петербург</v>
          </cell>
          <cell r="K1531" t="str">
            <v>29.07.2017</v>
          </cell>
          <cell r="L1531" t="str">
            <v>196158</v>
          </cell>
          <cell r="M1531" t="str">
            <v>г.Санкт-Петербург</v>
          </cell>
          <cell r="N1531" t="str">
            <v>г.Санкт-Петербург, Московское ш, 38А п.4Н</v>
          </cell>
          <cell r="O1531" t="str">
            <v>Аренда</v>
          </cell>
        </row>
        <row r="1532">
          <cell r="A1532" t="str">
            <v>X751</v>
          </cell>
          <cell r="B1532" t="str">
            <v>10853-Пятерочка</v>
          </cell>
          <cell r="C1532" t="str">
            <v>10853</v>
          </cell>
          <cell r="D1532" t="str">
            <v>X500/13SZX751</v>
          </cell>
          <cell r="E1532" t="str">
            <v>E1015562</v>
          </cell>
          <cell r="F1532" t="str">
            <v>ТС Пятерочка</v>
          </cell>
          <cell r="G1532" t="str">
            <v>Северо-Запад</v>
          </cell>
          <cell r="H1532" t="str">
            <v>Северо-Запад 1</v>
          </cell>
          <cell r="I1532" t="str">
            <v>Кластер Северо-Запад 21 Апатиты</v>
          </cell>
          <cell r="J1532" t="str">
            <v>Мурманская обл.</v>
          </cell>
          <cell r="K1532" t="str">
            <v>31.07.2017</v>
          </cell>
          <cell r="L1532" t="str">
            <v>184144</v>
          </cell>
          <cell r="M1532" t="str">
            <v>г.Ковдор</v>
          </cell>
          <cell r="N1532" t="str">
            <v>г.Ковдор, Коновалова ул, 7</v>
          </cell>
          <cell r="O1532" t="str">
            <v>Аренда</v>
          </cell>
        </row>
        <row r="1533">
          <cell r="A1533" t="str">
            <v>X773</v>
          </cell>
          <cell r="B1533" t="str">
            <v>11799-Пятерочка</v>
          </cell>
          <cell r="C1533" t="str">
            <v>11799</v>
          </cell>
          <cell r="D1533" t="str">
            <v>X500/13SZX773</v>
          </cell>
          <cell r="E1533" t="str">
            <v>E1015323</v>
          </cell>
          <cell r="F1533" t="str">
            <v>ТС Пятерочка</v>
          </cell>
          <cell r="G1533" t="str">
            <v>Северо-Запад</v>
          </cell>
          <cell r="H1533" t="str">
            <v>Северо-Запад 2</v>
          </cell>
          <cell r="I1533" t="str">
            <v>Кластер Северо-Запад 04 Новгород</v>
          </cell>
          <cell r="J1533" t="str">
            <v>Новгородская обл.</v>
          </cell>
          <cell r="K1533" t="str">
            <v>28.07.2017</v>
          </cell>
          <cell r="L1533" t="str">
            <v>174510</v>
          </cell>
          <cell r="M1533" t="str">
            <v>г.Пестово</v>
          </cell>
          <cell r="N1533" t="str">
            <v>г.Пестово, Профсоюзов ул, 91</v>
          </cell>
          <cell r="O1533" t="str">
            <v>Аренда</v>
          </cell>
        </row>
        <row r="1534">
          <cell r="A1534" t="str">
            <v>X774</v>
          </cell>
          <cell r="B1534" t="str">
            <v>11820-Пятерочка</v>
          </cell>
          <cell r="C1534" t="str">
            <v>11820</v>
          </cell>
          <cell r="D1534" t="str">
            <v>X500/13SZX774</v>
          </cell>
          <cell r="E1534" t="str">
            <v>E1015601</v>
          </cell>
          <cell r="F1534" t="str">
            <v>ТС Пятерочка</v>
          </cell>
          <cell r="G1534" t="str">
            <v>Северо-Запад</v>
          </cell>
          <cell r="H1534" t="str">
            <v>Северо-Запад 1</v>
          </cell>
          <cell r="I1534" t="str">
            <v>Кластер Северо-Запад 15 Мурманск</v>
          </cell>
          <cell r="J1534" t="str">
            <v>Мурманская обл.</v>
          </cell>
          <cell r="K1534" t="str">
            <v>02.08.2017</v>
          </cell>
          <cell r="L1534" t="str">
            <v>183074</v>
          </cell>
          <cell r="M1534" t="str">
            <v>г.Мурманск</v>
          </cell>
          <cell r="N1534" t="str">
            <v>г.Мурманск, Капитана Орликовой ул, 6</v>
          </cell>
          <cell r="O1534" t="str">
            <v>Аренда</v>
          </cell>
        </row>
        <row r="1535">
          <cell r="A1535" t="str">
            <v>X775</v>
          </cell>
          <cell r="B1535" t="str">
            <v>11775-Пятерочка</v>
          </cell>
          <cell r="C1535" t="str">
            <v>11775</v>
          </cell>
          <cell r="D1535" t="str">
            <v>X500/13SZX775</v>
          </cell>
          <cell r="E1535" t="str">
            <v>E1015599</v>
          </cell>
          <cell r="F1535" t="str">
            <v>ТС Пятерочка</v>
          </cell>
          <cell r="G1535" t="str">
            <v>Северо-Запад</v>
          </cell>
          <cell r="H1535" t="str">
            <v>Северо-Запад 1</v>
          </cell>
          <cell r="I1535" t="str">
            <v>Кластер Северо-Запад 18 Кировск</v>
          </cell>
          <cell r="J1535" t="str">
            <v>г. Санкт-Петербург</v>
          </cell>
          <cell r="K1535" t="str">
            <v>29.08.2017</v>
          </cell>
          <cell r="L1535" t="str">
            <v>196641</v>
          </cell>
          <cell r="M1535" t="str">
            <v>г.Санкт-Петербург, п.Металлострой</v>
          </cell>
          <cell r="N1535" t="str">
            <v>г.Санкт-Петербург, п.Металлос..., Школьная ул, 14 лит.А,п.5Н</v>
          </cell>
          <cell r="O1535" t="str">
            <v>Аренда</v>
          </cell>
        </row>
        <row r="1536">
          <cell r="A1536" t="str">
            <v>X776</v>
          </cell>
          <cell r="B1536" t="str">
            <v>11804-Пятерочка</v>
          </cell>
          <cell r="C1536" t="str">
            <v>11804</v>
          </cell>
          <cell r="D1536" t="str">
            <v>X500/13SZX776</v>
          </cell>
          <cell r="E1536" t="str">
            <v>E1015600</v>
          </cell>
          <cell r="F1536" t="str">
            <v>ТС Пятерочка</v>
          </cell>
          <cell r="G1536" t="str">
            <v>Северо-Запад</v>
          </cell>
          <cell r="H1536" t="str">
            <v>Северо-Запад 3</v>
          </cell>
          <cell r="I1536" t="str">
            <v>Кластер Северо-Запад 05 Тосно</v>
          </cell>
          <cell r="J1536" t="str">
            <v>Ленинградская обл.</v>
          </cell>
          <cell r="K1536" t="str">
            <v>18.08.2017</v>
          </cell>
          <cell r="L1536" t="str">
            <v>187000</v>
          </cell>
          <cell r="M1536" t="str">
            <v>г.Тосно</v>
          </cell>
          <cell r="N1536" t="str">
            <v>г.Тосно, Московское ш, 33А</v>
          </cell>
          <cell r="O1536" t="str">
            <v>Аренда</v>
          </cell>
        </row>
        <row r="1537">
          <cell r="A1537" t="str">
            <v>X790</v>
          </cell>
          <cell r="B1537" t="str">
            <v>11841-Пятерочка</v>
          </cell>
          <cell r="C1537" t="str">
            <v>11841</v>
          </cell>
          <cell r="D1537" t="str">
            <v>X500/13SZX790</v>
          </cell>
          <cell r="E1537" t="str">
            <v>E1015614</v>
          </cell>
          <cell r="F1537" t="str">
            <v>ТС Пятерочка</v>
          </cell>
          <cell r="G1537" t="str">
            <v>Северо-Запад</v>
          </cell>
          <cell r="H1537" t="str">
            <v>Северо-Запад 3</v>
          </cell>
          <cell r="I1537" t="str">
            <v>Кластер Северо-Запад 13 СПБ Юго-Запад</v>
          </cell>
          <cell r="J1537" t="str">
            <v>г. Санкт-Петербург</v>
          </cell>
          <cell r="K1537" t="str">
            <v>31.08.2017</v>
          </cell>
          <cell r="L1537" t="str">
            <v>196084</v>
          </cell>
          <cell r="M1537" t="str">
            <v>г.Санкт-Петербург</v>
          </cell>
          <cell r="N1537" t="str">
            <v>г.Санкт-Петербург, Заставская ул, 22 2,лит.А</v>
          </cell>
          <cell r="O1537" t="str">
            <v>Аренда</v>
          </cell>
        </row>
        <row r="1538">
          <cell r="A1538" t="str">
            <v>X810</v>
          </cell>
          <cell r="B1538" t="str">
            <v>11661-Пятерочка</v>
          </cell>
          <cell r="C1538" t="str">
            <v>11661</v>
          </cell>
          <cell r="D1538" t="str">
            <v>X500/13SZX810</v>
          </cell>
          <cell r="E1538" t="str">
            <v>E1015719</v>
          </cell>
          <cell r="F1538" t="str">
            <v>ТС Пятерочка</v>
          </cell>
          <cell r="G1538" t="str">
            <v>Северо-Запад</v>
          </cell>
          <cell r="H1538" t="str">
            <v>Северо-Запад 3</v>
          </cell>
          <cell r="I1538" t="str">
            <v>Кластер Северо-Запад 11 СПБ-ЛО-Выборг</v>
          </cell>
          <cell r="J1538" t="str">
            <v>г. Санкт-Петербург</v>
          </cell>
          <cell r="K1538" t="str">
            <v>31.08.2017</v>
          </cell>
          <cell r="L1538" t="str">
            <v>197758</v>
          </cell>
          <cell r="M1538" t="str">
            <v>г.Санкт-Петербург, п.Песочный</v>
          </cell>
          <cell r="N1538" t="str">
            <v>г.Санкт-Петербург, п.Пес..., Ленинградская ул, 62 лит.А,п.1Н</v>
          </cell>
          <cell r="O1538" t="str">
            <v>Аренда</v>
          </cell>
        </row>
        <row r="1539">
          <cell r="A1539" t="str">
            <v>X819</v>
          </cell>
          <cell r="B1539" t="str">
            <v>11880-Пятерочка</v>
          </cell>
          <cell r="C1539" t="str">
            <v>11880</v>
          </cell>
          <cell r="D1539" t="str">
            <v>X500/13SZX819</v>
          </cell>
          <cell r="E1539" t="str">
            <v>E1015717</v>
          </cell>
          <cell r="F1539" t="str">
            <v>ТС Пятерочка</v>
          </cell>
          <cell r="G1539" t="str">
            <v>Северо-Запад</v>
          </cell>
          <cell r="H1539" t="str">
            <v>Северо-Запад 1</v>
          </cell>
          <cell r="I1539" t="str">
            <v>Кластер Северо-Запад 16 Карелия</v>
          </cell>
          <cell r="J1539" t="str">
            <v>Республика Карелия</v>
          </cell>
          <cell r="K1539" t="str">
            <v>11.08.2017</v>
          </cell>
          <cell r="L1539" t="str">
            <v>186120</v>
          </cell>
          <cell r="M1539" t="str">
            <v>пгт.Пряжа</v>
          </cell>
          <cell r="N1539" t="str">
            <v>пгт.Пряжа, М.Мелентьевой ул, 5 п.59</v>
          </cell>
          <cell r="O1539" t="str">
            <v>Аренда</v>
          </cell>
        </row>
        <row r="1540">
          <cell r="A1540" t="str">
            <v>X820</v>
          </cell>
          <cell r="B1540" t="str">
            <v>11459-Пятерочка</v>
          </cell>
          <cell r="C1540" t="str">
            <v>11459</v>
          </cell>
          <cell r="D1540" t="str">
            <v>X500/13SZX820</v>
          </cell>
          <cell r="E1540" t="str">
            <v>E1015718</v>
          </cell>
          <cell r="F1540" t="str">
            <v>ТС Пятерочка</v>
          </cell>
          <cell r="G1540" t="str">
            <v>Северо-Запад</v>
          </cell>
          <cell r="H1540" t="str">
            <v>Северо-Запад 2</v>
          </cell>
          <cell r="I1540" t="str">
            <v>Кластер Северо-Запад 06 Великие Луки</v>
          </cell>
          <cell r="J1540" t="str">
            <v>Псковская обл.</v>
          </cell>
          <cell r="K1540" t="str">
            <v>29.08.2017</v>
          </cell>
          <cell r="L1540" t="str">
            <v>182111</v>
          </cell>
          <cell r="M1540" t="str">
            <v>г.Великие Луки</v>
          </cell>
          <cell r="N1540" t="str">
            <v>г.Великие Луки, Софьи Перовской ул, 2 п.1001</v>
          </cell>
          <cell r="O1540" t="str">
            <v>Аренда</v>
          </cell>
        </row>
        <row r="1541">
          <cell r="A1541" t="str">
            <v>X829</v>
          </cell>
          <cell r="B1541" t="str">
            <v>11819-Пятерочка</v>
          </cell>
          <cell r="C1541" t="str">
            <v>11819</v>
          </cell>
          <cell r="D1541" t="str">
            <v>X500/13SZX829</v>
          </cell>
          <cell r="E1541" t="str">
            <v>E1015720</v>
          </cell>
          <cell r="F1541" t="str">
            <v>ТС Пятерочка</v>
          </cell>
          <cell r="G1541" t="str">
            <v>Северо-Запад</v>
          </cell>
          <cell r="H1541" t="str">
            <v>Северо-Запад 1</v>
          </cell>
          <cell r="I1541" t="str">
            <v>Кластер Северо-Запад 12 СПБ-ЛО-Всеволожс</v>
          </cell>
          <cell r="J1541" t="str">
            <v>Ленинградская обл.</v>
          </cell>
          <cell r="K1541" t="str">
            <v>31.07.2017</v>
          </cell>
          <cell r="L1541" t="str">
            <v>188668</v>
          </cell>
          <cell r="M1541" t="str">
            <v>д.Лесколово</v>
          </cell>
          <cell r="N1541" t="str">
            <v>д.Лесколово, Зеленая ул, 68А</v>
          </cell>
          <cell r="O1541" t="str">
            <v>Аренда</v>
          </cell>
        </row>
        <row r="1542">
          <cell r="A1542" t="str">
            <v>X838</v>
          </cell>
          <cell r="B1542" t="str">
            <v>11830-Пятерочка</v>
          </cell>
          <cell r="C1542" t="str">
            <v>11830</v>
          </cell>
          <cell r="D1542" t="str">
            <v>X500/13SZX838</v>
          </cell>
          <cell r="E1542" t="str">
            <v>E1015765</v>
          </cell>
          <cell r="F1542" t="str">
            <v>ТС Пятерочка</v>
          </cell>
          <cell r="G1542" t="str">
            <v>Северо-Запад</v>
          </cell>
          <cell r="H1542" t="str">
            <v>Северо-Запад 3</v>
          </cell>
          <cell r="I1542" t="str">
            <v>Кластер Северо-Запад 19 СПБ-Охта</v>
          </cell>
          <cell r="J1542" t="str">
            <v>г. Санкт-Петербург</v>
          </cell>
          <cell r="K1542" t="str">
            <v>31.07.2017</v>
          </cell>
          <cell r="L1542" t="str">
            <v>195027</v>
          </cell>
          <cell r="M1542" t="str">
            <v>г.Санкт-Петербург</v>
          </cell>
          <cell r="N1542" t="str">
            <v>г.Санкт-Петербург, Свердловская наб, 58,лит.А пом.4Н</v>
          </cell>
          <cell r="O1542" t="str">
            <v>Аренда</v>
          </cell>
        </row>
        <row r="1543">
          <cell r="A1543" t="str">
            <v>X839</v>
          </cell>
          <cell r="B1543" t="str">
            <v>11627-Пятерочка</v>
          </cell>
          <cell r="C1543" t="str">
            <v>11627</v>
          </cell>
          <cell r="D1543" t="str">
            <v>X500/13SZX839</v>
          </cell>
          <cell r="E1543" t="str">
            <v>E1015764</v>
          </cell>
          <cell r="F1543" t="str">
            <v>ТС Пятерочка</v>
          </cell>
          <cell r="G1543" t="str">
            <v>Северо-Запад</v>
          </cell>
          <cell r="H1543" t="str">
            <v>Северо-Запад 3</v>
          </cell>
          <cell r="I1543" t="str">
            <v>Кластер Северо-Запад 17 ЛО-Сертолово</v>
          </cell>
          <cell r="J1543" t="str">
            <v>Ленинградская обл.</v>
          </cell>
          <cell r="K1543" t="str">
            <v>15.01.2018</v>
          </cell>
          <cell r="L1543" t="str">
            <v>188657</v>
          </cell>
          <cell r="M1543" t="str">
            <v>г.Сертолово</v>
          </cell>
          <cell r="N1543" t="str">
            <v>г.Сертолово, Черная речка мкр, 94</v>
          </cell>
          <cell r="O1543" t="str">
            <v>Аренда</v>
          </cell>
        </row>
        <row r="1544">
          <cell r="A1544" t="str">
            <v>X840</v>
          </cell>
          <cell r="B1544" t="str">
            <v>11773-Пятерочка</v>
          </cell>
          <cell r="C1544" t="str">
            <v>11773</v>
          </cell>
          <cell r="D1544" t="str">
            <v>X500/13SZX840</v>
          </cell>
          <cell r="E1544" t="str">
            <v>E1015763</v>
          </cell>
          <cell r="F1544" t="str">
            <v>ТС Пятерочка</v>
          </cell>
          <cell r="G1544" t="str">
            <v>Северо-Запад</v>
          </cell>
          <cell r="H1544" t="str">
            <v>Северо-Запад 3</v>
          </cell>
          <cell r="I1544" t="str">
            <v>Кластер Северо-Запад 17 ЛО-Сертолово</v>
          </cell>
          <cell r="J1544" t="str">
            <v>г. Санкт-Петербург</v>
          </cell>
          <cell r="K1544" t="str">
            <v>31.07.2017</v>
          </cell>
          <cell r="L1544" t="str">
            <v>194214</v>
          </cell>
          <cell r="M1544" t="str">
            <v>г.Санкт-Петербург</v>
          </cell>
          <cell r="N1544" t="str">
            <v>г.Санкт-Петербург, Лиственная ул, 20 стр.1,п.3Н</v>
          </cell>
          <cell r="O1544" t="str">
            <v>Аренда</v>
          </cell>
        </row>
        <row r="1545">
          <cell r="A1545" t="str">
            <v>X841</v>
          </cell>
          <cell r="B1545" t="str">
            <v>11073-Пятерочка</v>
          </cell>
          <cell r="C1545" t="str">
            <v>11073</v>
          </cell>
          <cell r="D1545" t="str">
            <v>X500/13SZX841</v>
          </cell>
          <cell r="E1545" t="str">
            <v>E1015762</v>
          </cell>
          <cell r="F1545" t="str">
            <v>ТС Пятерочка</v>
          </cell>
          <cell r="G1545" t="str">
            <v>Северо-Запад</v>
          </cell>
          <cell r="H1545" t="str">
            <v>Северо-Запад 3</v>
          </cell>
          <cell r="I1545" t="str">
            <v>Кластер Северо-Запад 11 СПБ-ЛО-Выборг</v>
          </cell>
          <cell r="J1545" t="str">
            <v>г. Санкт-Петербург</v>
          </cell>
          <cell r="K1545" t="str">
            <v>19.12.2017</v>
          </cell>
          <cell r="L1545" t="str">
            <v>197350</v>
          </cell>
          <cell r="M1545" t="str">
            <v>г.Санкт-Петербург</v>
          </cell>
          <cell r="N1545" t="str">
            <v>г.Санкт-Петербург, Комендантский пр-кт, 69 стр.1</v>
          </cell>
          <cell r="O1545" t="str">
            <v>Аренда</v>
          </cell>
        </row>
        <row r="1546">
          <cell r="A1546" t="str">
            <v>X846</v>
          </cell>
          <cell r="B1546" t="str">
            <v>11818-Пятерочка</v>
          </cell>
          <cell r="C1546" t="str">
            <v>11818</v>
          </cell>
          <cell r="D1546" t="str">
            <v>X500/13SZX846</v>
          </cell>
          <cell r="E1546" t="str">
            <v>E1015575</v>
          </cell>
          <cell r="F1546" t="str">
            <v>ТС Пятерочка</v>
          </cell>
          <cell r="G1546" t="str">
            <v>Северо-Запад</v>
          </cell>
          <cell r="H1546" t="str">
            <v>Северо-Запад 1</v>
          </cell>
          <cell r="I1546" t="str">
            <v>Кластер Северо-Запад 15 Мурманск</v>
          </cell>
          <cell r="J1546" t="str">
            <v>Мурманская обл.</v>
          </cell>
          <cell r="K1546" t="str">
            <v>31.07.2017</v>
          </cell>
          <cell r="L1546" t="str">
            <v>184606</v>
          </cell>
          <cell r="M1546" t="str">
            <v>г.Североморск</v>
          </cell>
          <cell r="N1546" t="str">
            <v>г.Североморск, Северная Застава ул, 36А</v>
          </cell>
          <cell r="O1546" t="str">
            <v>Аренда</v>
          </cell>
        </row>
        <row r="1547">
          <cell r="A1547" t="str">
            <v>X851</v>
          </cell>
          <cell r="B1547" t="str">
            <v>11862-Пятерочка</v>
          </cell>
          <cell r="C1547" t="str">
            <v>11862</v>
          </cell>
          <cell r="D1547" t="str">
            <v>X500/13SZX851</v>
          </cell>
          <cell r="E1547" t="str">
            <v>E1015786</v>
          </cell>
          <cell r="F1547" t="str">
            <v>ТС Пятерочка</v>
          </cell>
          <cell r="G1547" t="str">
            <v>Северо-Запад</v>
          </cell>
          <cell r="H1547" t="str">
            <v>Северо-Запад 3</v>
          </cell>
          <cell r="I1547" t="str">
            <v>Кластер Северо-Запад 19 СПБ-Охта</v>
          </cell>
          <cell r="J1547" t="str">
            <v>г. Санкт-Петербург</v>
          </cell>
          <cell r="K1547" t="str">
            <v>04.08.2017</v>
          </cell>
          <cell r="L1547" t="str">
            <v>194044</v>
          </cell>
          <cell r="M1547" t="str">
            <v>г.Санкт-Петербург</v>
          </cell>
          <cell r="N1547" t="str">
            <v>г.Санкт-Петербург, Малый Сампсониевский п..., 2,лит.А п.12-Н</v>
          </cell>
          <cell r="O1547" t="str">
            <v>Аренда</v>
          </cell>
        </row>
        <row r="1548">
          <cell r="A1548" t="str">
            <v>X876</v>
          </cell>
          <cell r="B1548" t="str">
            <v>11939-Пятерочка</v>
          </cell>
          <cell r="C1548" t="str">
            <v>11939</v>
          </cell>
          <cell r="D1548" t="str">
            <v>X500/13SZX876</v>
          </cell>
          <cell r="E1548" t="str">
            <v>E1017414</v>
          </cell>
          <cell r="F1548" t="str">
            <v>ТС Пятерочка</v>
          </cell>
          <cell r="G1548" t="str">
            <v>Северо-Запад</v>
          </cell>
          <cell r="H1548" t="str">
            <v>Северо-Запад 3</v>
          </cell>
          <cell r="I1548" t="str">
            <v>Кластер Северо-Запад 14 СПБ-Центр</v>
          </cell>
          <cell r="J1548" t="str">
            <v>г. Санкт-Петербург</v>
          </cell>
          <cell r="K1548" t="str">
            <v>15.08.2017</v>
          </cell>
          <cell r="L1548" t="str">
            <v>199178</v>
          </cell>
          <cell r="M1548" t="str">
            <v>г.Санкт-Петербург</v>
          </cell>
          <cell r="N1548" t="str">
            <v>г.Санкт-Петербург, Реки Смоленки наб, 3,2 л.А,п.21-Н</v>
          </cell>
          <cell r="O1548" t="str">
            <v>Аренда</v>
          </cell>
        </row>
        <row r="1549">
          <cell r="A1549" t="str">
            <v>X877</v>
          </cell>
          <cell r="B1549" t="str">
            <v>10363-Пятерочка</v>
          </cell>
          <cell r="C1549" t="str">
            <v>10363</v>
          </cell>
          <cell r="D1549" t="str">
            <v>X500/13SZX877</v>
          </cell>
          <cell r="E1549" t="str">
            <v>E1017426</v>
          </cell>
          <cell r="F1549" t="str">
            <v>ТС Пятерочка</v>
          </cell>
          <cell r="G1549" t="str">
            <v>Северо-Запад</v>
          </cell>
          <cell r="H1549" t="str">
            <v>Северо-Запад 3</v>
          </cell>
          <cell r="I1549" t="str">
            <v>Кластер Северо-Запад 17 ЛО-Сертолово</v>
          </cell>
          <cell r="J1549" t="str">
            <v>г. Санкт-Петербург</v>
          </cell>
          <cell r="K1549" t="str">
            <v>30.09.2017</v>
          </cell>
          <cell r="L1549" t="str">
            <v>195256</v>
          </cell>
          <cell r="M1549" t="str">
            <v>г.Санкт-Петербург</v>
          </cell>
          <cell r="N1549" t="str">
            <v>г.Санкт-Петербург, Софьи Ковалевской ул, 12 лит.А</v>
          </cell>
          <cell r="O1549" t="str">
            <v>Аренда</v>
          </cell>
        </row>
        <row r="1550">
          <cell r="A1550" t="str">
            <v>X878</v>
          </cell>
          <cell r="B1550" t="str">
            <v>11927-Пятерочка</v>
          </cell>
          <cell r="C1550" t="str">
            <v>11927</v>
          </cell>
          <cell r="D1550" t="str">
            <v>X500/13CTX878</v>
          </cell>
          <cell r="E1550" t="str">
            <v>E1017412</v>
          </cell>
          <cell r="F1550" t="str">
            <v>ТС Пятерочка</v>
          </cell>
          <cell r="G1550" t="str">
            <v>Северо-Запад</v>
          </cell>
          <cell r="H1550" t="str">
            <v>Северо-Запад 2</v>
          </cell>
          <cell r="I1550" t="str">
            <v>Кластер Северо-Запад 07 Тверь-Центр</v>
          </cell>
          <cell r="J1550" t="str">
            <v>Тверская обл.</v>
          </cell>
          <cell r="K1550" t="str">
            <v>27.10.2017</v>
          </cell>
          <cell r="L1550" t="str">
            <v>171090</v>
          </cell>
          <cell r="M1550" t="str">
            <v>пгт.Озерный</v>
          </cell>
          <cell r="N1550" t="str">
            <v>пгт.Озерный, Комсомольская ул, 8</v>
          </cell>
          <cell r="O1550" t="str">
            <v>Аренда</v>
          </cell>
        </row>
        <row r="1551">
          <cell r="A1551" t="str">
            <v>X908</v>
          </cell>
          <cell r="B1551" t="str">
            <v>11951-Пятерочка</v>
          </cell>
          <cell r="C1551" t="str">
            <v>11951</v>
          </cell>
          <cell r="D1551" t="str">
            <v>X500/13SZX908</v>
          </cell>
          <cell r="E1551" t="str">
            <v>E1017433</v>
          </cell>
          <cell r="F1551" t="str">
            <v>ТС Пятерочка</v>
          </cell>
          <cell r="G1551" t="str">
            <v>Северо-Запад</v>
          </cell>
          <cell r="H1551" t="str">
            <v>Северо-Запад 3</v>
          </cell>
          <cell r="I1551" t="str">
            <v>Кластер Северо-Запад 19 СПБ-Охта</v>
          </cell>
          <cell r="J1551" t="str">
            <v>г. Санкт-Петербург</v>
          </cell>
          <cell r="K1551" t="str">
            <v>31.08.2017</v>
          </cell>
          <cell r="L1551" t="str">
            <v>192007</v>
          </cell>
          <cell r="M1551" t="str">
            <v>г.Санкт-Петербург</v>
          </cell>
          <cell r="N1551" t="str">
            <v>г.Санкт-Петербург, Прилукская ул, 15литерБ п.1-Н</v>
          </cell>
          <cell r="O1551" t="str">
            <v>Аренда</v>
          </cell>
        </row>
        <row r="1552">
          <cell r="A1552" t="str">
            <v>X920</v>
          </cell>
          <cell r="B1552" t="str">
            <v>11968-Пятерочка</v>
          </cell>
          <cell r="C1552" t="str">
            <v>11968</v>
          </cell>
          <cell r="D1552" t="str">
            <v>X500/13SZX920</v>
          </cell>
          <cell r="E1552" t="str">
            <v>E1017456</v>
          </cell>
          <cell r="F1552" t="str">
            <v>ТС Пятерочка</v>
          </cell>
          <cell r="G1552" t="str">
            <v>Северо-Запад</v>
          </cell>
          <cell r="H1552" t="str">
            <v>Северо-Запад 3</v>
          </cell>
          <cell r="I1552" t="str">
            <v>Кластер Северо-Запад 05 Тосно</v>
          </cell>
          <cell r="J1552" t="str">
            <v>Ленинградская обл.</v>
          </cell>
          <cell r="K1552" t="str">
            <v>28.09.2017</v>
          </cell>
          <cell r="L1552" t="str">
            <v>187046</v>
          </cell>
          <cell r="M1552" t="str">
            <v>д.Аннолово</v>
          </cell>
          <cell r="N1552" t="str">
            <v>д.Аннолово, Центральная ул, 22А</v>
          </cell>
          <cell r="O1552" t="str">
            <v>Аренда</v>
          </cell>
        </row>
        <row r="1553">
          <cell r="A1553" t="str">
            <v>X922</v>
          </cell>
          <cell r="B1553" t="str">
            <v>11987-Пятерочка</v>
          </cell>
          <cell r="C1553" t="str">
            <v>11987</v>
          </cell>
          <cell r="D1553" t="str">
            <v>X500/13SZX922</v>
          </cell>
          <cell r="E1553" t="str">
            <v>E1017455</v>
          </cell>
          <cell r="F1553" t="str">
            <v>ТС Пятерочка</v>
          </cell>
          <cell r="G1553" t="str">
            <v>Северо-Запад</v>
          </cell>
          <cell r="H1553" t="str">
            <v>Северо-Запад 1</v>
          </cell>
          <cell r="I1553" t="str">
            <v>Кластер Северо-Запад 16 Карелия</v>
          </cell>
          <cell r="J1553" t="str">
            <v>Республика Карелия</v>
          </cell>
          <cell r="K1553" t="str">
            <v>18.08.2017</v>
          </cell>
          <cell r="L1553" t="str">
            <v>185518</v>
          </cell>
          <cell r="M1553" t="str">
            <v>п.Ладва</v>
          </cell>
          <cell r="N1553" t="str">
            <v>п.Ладва, Советская ул, 120</v>
          </cell>
          <cell r="O1553" t="str">
            <v>Аренда</v>
          </cell>
        </row>
        <row r="1554">
          <cell r="A1554" t="str">
            <v>X945</v>
          </cell>
          <cell r="B1554" t="str">
            <v>11092-Пятерочка</v>
          </cell>
          <cell r="C1554" t="str">
            <v>11092</v>
          </cell>
          <cell r="D1554" t="str">
            <v>X500/13SZX945</v>
          </cell>
          <cell r="E1554" t="str">
            <v>E1017490</v>
          </cell>
          <cell r="F1554" t="str">
            <v>ТС Пятерочка</v>
          </cell>
          <cell r="G1554" t="str">
            <v>Северо-Запад</v>
          </cell>
          <cell r="H1554" t="str">
            <v>Северо-Запад 3</v>
          </cell>
          <cell r="I1554" t="str">
            <v>Кластер Северо-Запад 19 СПБ-Охта</v>
          </cell>
          <cell r="J1554" t="str">
            <v>г. Санкт-Петербург</v>
          </cell>
          <cell r="K1554" t="str">
            <v>24.08.2017</v>
          </cell>
          <cell r="L1554" t="str">
            <v>195220</v>
          </cell>
          <cell r="M1554" t="str">
            <v>г.Санкт-Петербург</v>
          </cell>
          <cell r="N1554" t="str">
            <v>г.Санкт-Петербург, Кушелевская дор., 5 1 л.А,п.7Н</v>
          </cell>
          <cell r="O1554" t="str">
            <v>Аренда</v>
          </cell>
        </row>
        <row r="1555">
          <cell r="A1555" t="str">
            <v>X973</v>
          </cell>
          <cell r="B1555" t="str">
            <v>12017-Пятерочка</v>
          </cell>
          <cell r="C1555" t="str">
            <v>12017</v>
          </cell>
          <cell r="D1555" t="str">
            <v>X500/13CTX973</v>
          </cell>
          <cell r="E1555" t="str">
            <v>E1017493</v>
          </cell>
          <cell r="F1555" t="str">
            <v>ТС Пятерочка</v>
          </cell>
          <cell r="G1555" t="str">
            <v>Северо-Запад</v>
          </cell>
          <cell r="H1555" t="str">
            <v>Северо-Запад 2</v>
          </cell>
          <cell r="I1555" t="str">
            <v>Кластер Северо-Запад 09 Тверь-Запад</v>
          </cell>
          <cell r="J1555" t="str">
            <v>Тверская обл.</v>
          </cell>
          <cell r="K1555" t="str">
            <v>25.08.2017</v>
          </cell>
          <cell r="L1555" t="str">
            <v>172390</v>
          </cell>
          <cell r="M1555" t="str">
            <v>г.Ржев</v>
          </cell>
          <cell r="N1555" t="str">
            <v>г.Ржев, Ленина ул, 21</v>
          </cell>
          <cell r="O1555" t="str">
            <v>Аренда</v>
          </cell>
        </row>
        <row r="1556">
          <cell r="A1556" t="str">
            <v>X976</v>
          </cell>
          <cell r="B1556" t="str">
            <v>11854-Пятерочка</v>
          </cell>
          <cell r="C1556" t="str">
            <v>11854</v>
          </cell>
          <cell r="D1556" t="str">
            <v>X500/13SZX976</v>
          </cell>
          <cell r="E1556" t="str">
            <v>E1017502</v>
          </cell>
          <cell r="F1556" t="str">
            <v>ТС Пятерочка</v>
          </cell>
          <cell r="G1556" t="str">
            <v>Северо-Запад</v>
          </cell>
          <cell r="H1556" t="str">
            <v>Северо-Запад 1</v>
          </cell>
          <cell r="I1556" t="str">
            <v>Кластер Северо-Запад 01 ЛО Волхов-Тихвин</v>
          </cell>
          <cell r="J1556" t="str">
            <v>Ленинградская обл.</v>
          </cell>
          <cell r="K1556" t="str">
            <v>25.10.2017</v>
          </cell>
          <cell r="L1556" t="str">
            <v>187556</v>
          </cell>
          <cell r="M1556" t="str">
            <v>г.Тихвин</v>
          </cell>
          <cell r="N1556" t="str">
            <v>г.Тихвин, 3 мкр, 36</v>
          </cell>
          <cell r="O1556" t="str">
            <v>Аренда</v>
          </cell>
        </row>
        <row r="1557">
          <cell r="A1557" t="str">
            <v>X977</v>
          </cell>
          <cell r="B1557" t="str">
            <v>9124-Пятерочка</v>
          </cell>
          <cell r="C1557" t="str">
            <v>9124</v>
          </cell>
          <cell r="D1557" t="str">
            <v>X500/13SZX977</v>
          </cell>
          <cell r="E1557" t="str">
            <v>E1017503</v>
          </cell>
          <cell r="F1557" t="str">
            <v>ТС Пятерочка</v>
          </cell>
          <cell r="G1557" t="str">
            <v>Северо-Запад</v>
          </cell>
          <cell r="H1557" t="str">
            <v>Северо-Запад 2</v>
          </cell>
          <cell r="I1557" t="str">
            <v>Кластер Северо-Запад 04 Новгород</v>
          </cell>
          <cell r="J1557" t="str">
            <v>Новгородская обл.</v>
          </cell>
          <cell r="K1557" t="str">
            <v>26.08.2017</v>
          </cell>
          <cell r="L1557" t="str">
            <v>173525</v>
          </cell>
          <cell r="M1557" t="str">
            <v>д.Чечулино</v>
          </cell>
          <cell r="N1557" t="str">
            <v>д.Чечулино, Царева ул, 3</v>
          </cell>
          <cell r="O1557" t="str">
            <v>Аренда</v>
          </cell>
        </row>
        <row r="1558">
          <cell r="A1558" t="str">
            <v>X997</v>
          </cell>
          <cell r="B1558" t="str">
            <v>11744-Пятерочка</v>
          </cell>
          <cell r="C1558" t="str">
            <v>11744</v>
          </cell>
          <cell r="D1558" t="str">
            <v>X500/13SZX997</v>
          </cell>
          <cell r="E1558" t="str">
            <v>E1017531</v>
          </cell>
          <cell r="F1558" t="str">
            <v>ТС Пятерочка</v>
          </cell>
          <cell r="G1558" t="str">
            <v>Северо-Запад</v>
          </cell>
          <cell r="H1558" t="str">
            <v>Северо-Запад 1</v>
          </cell>
          <cell r="I1558" t="str">
            <v>Кластер Северо-Запад 21 Апатиты</v>
          </cell>
          <cell r="J1558" t="str">
            <v>Мурманская обл.</v>
          </cell>
          <cell r="K1558" t="str">
            <v>28.08.2017</v>
          </cell>
          <cell r="L1558" t="str">
            <v>184580</v>
          </cell>
          <cell r="M1558" t="str">
            <v>пгт.Ревда</v>
          </cell>
          <cell r="N1558" t="str">
            <v>пгт.Ревда, Кузина ул, 7 3</v>
          </cell>
          <cell r="O1558" t="str">
            <v>Аренда</v>
          </cell>
        </row>
        <row r="1559">
          <cell r="A1559" t="str">
            <v>Y001</v>
          </cell>
          <cell r="B1559" t="str">
            <v>11950-Пятерочка</v>
          </cell>
          <cell r="C1559" t="str">
            <v>11950</v>
          </cell>
          <cell r="D1559" t="str">
            <v>X500/13SZY001</v>
          </cell>
          <cell r="E1559" t="str">
            <v>E1017543</v>
          </cell>
          <cell r="F1559" t="str">
            <v>ТС Пятерочка</v>
          </cell>
          <cell r="G1559" t="str">
            <v>Северо-Запад</v>
          </cell>
          <cell r="H1559" t="str">
            <v>Северо-Запад 3</v>
          </cell>
          <cell r="I1559" t="str">
            <v>Кластер Северо-Запад 19 СПБ-Охта</v>
          </cell>
          <cell r="J1559" t="str">
            <v>г. Санкт-Петербург</v>
          </cell>
          <cell r="K1559" t="str">
            <v>30.09.2017</v>
          </cell>
          <cell r="L1559" t="str">
            <v>195197</v>
          </cell>
          <cell r="M1559" t="str">
            <v>г.Санкт-Петербург</v>
          </cell>
          <cell r="N1559" t="str">
            <v>г.Санкт-Петербург, Маршала Блюхера пр-кт, 9,3 л.А,п5Н-8Н</v>
          </cell>
          <cell r="O1559" t="str">
            <v>Аренда</v>
          </cell>
        </row>
        <row r="1560">
          <cell r="A1560" t="str">
            <v>Y045</v>
          </cell>
          <cell r="B1560" t="str">
            <v>11925-Пятерочка</v>
          </cell>
          <cell r="C1560" t="str">
            <v>11925</v>
          </cell>
          <cell r="D1560" t="str">
            <v>X500/13SZY045</v>
          </cell>
          <cell r="E1560" t="str">
            <v>E1017569</v>
          </cell>
          <cell r="F1560" t="str">
            <v>ТС Пятерочка</v>
          </cell>
          <cell r="G1560" t="str">
            <v>Северо-Запад</v>
          </cell>
          <cell r="H1560" t="str">
            <v>Северо-Запад 2</v>
          </cell>
          <cell r="I1560" t="str">
            <v>Кластер Северо-Запад 02 ЛО-Гатчина</v>
          </cell>
          <cell r="J1560" t="str">
            <v>Ленинградская обл.</v>
          </cell>
          <cell r="K1560" t="str">
            <v>31.08.2017</v>
          </cell>
          <cell r="L1560" t="str">
            <v>188382</v>
          </cell>
          <cell r="M1560" t="str">
            <v>пгт.Вырица</v>
          </cell>
          <cell r="N1560" t="str">
            <v>пгт.Вырица, Соболевского ул, 38 к.А</v>
          </cell>
          <cell r="O1560" t="str">
            <v>Аренда</v>
          </cell>
        </row>
        <row r="1561">
          <cell r="A1561" t="str">
            <v>Y046</v>
          </cell>
          <cell r="B1561" t="str">
            <v>11926-Пятерочка</v>
          </cell>
          <cell r="C1561" t="str">
            <v>11926</v>
          </cell>
          <cell r="D1561" t="str">
            <v>X500/13SZY046</v>
          </cell>
          <cell r="E1561" t="str">
            <v>E1017568</v>
          </cell>
          <cell r="F1561" t="str">
            <v>ТС Пятерочка</v>
          </cell>
          <cell r="G1561" t="str">
            <v>Северо-Запад</v>
          </cell>
          <cell r="H1561" t="str">
            <v>Северо-Запад 3</v>
          </cell>
          <cell r="I1561" t="str">
            <v>Кластер Северо-Запад 19 СПБ-Охта</v>
          </cell>
          <cell r="J1561" t="str">
            <v>г. Санкт-Петербург</v>
          </cell>
          <cell r="K1561" t="str">
            <v>07.09.2017</v>
          </cell>
          <cell r="L1561" t="str">
            <v>195221</v>
          </cell>
          <cell r="M1561" t="str">
            <v>г.Санкт-Петербург</v>
          </cell>
          <cell r="N1561" t="str">
            <v>г.Санкт-Петербург, Пискаревский пр-кт, 10 л.А</v>
          </cell>
          <cell r="O1561" t="str">
            <v>Аренда</v>
          </cell>
        </row>
        <row r="1562">
          <cell r="A1562" t="str">
            <v>Y097</v>
          </cell>
          <cell r="B1562" t="str">
            <v>11793-Пятерочка</v>
          </cell>
          <cell r="C1562" t="str">
            <v>11793</v>
          </cell>
          <cell r="D1562" t="str">
            <v>X500/13SZY097</v>
          </cell>
          <cell r="E1562" t="str">
            <v>E1017590</v>
          </cell>
          <cell r="F1562" t="str">
            <v>ТС Пятерочка</v>
          </cell>
          <cell r="G1562" t="str">
            <v>Северо-Запад</v>
          </cell>
          <cell r="H1562" t="str">
            <v>Северо-Запад 1</v>
          </cell>
          <cell r="I1562" t="str">
            <v>Кластер Северо-Запад 12 СПБ-ЛО-Всеволожс</v>
          </cell>
          <cell r="J1562" t="str">
            <v>Ленинградская обл.</v>
          </cell>
          <cell r="K1562" t="str">
            <v>30.09.2017</v>
          </cell>
          <cell r="L1562" t="str">
            <v>188692</v>
          </cell>
          <cell r="M1562" t="str">
            <v>г.Кудрово</v>
          </cell>
          <cell r="N1562" t="str">
            <v>г.Кудрово, Европейский пр-кт, 8 п.14Н,15Н</v>
          </cell>
          <cell r="O1562" t="str">
            <v>Аренда</v>
          </cell>
        </row>
        <row r="1563">
          <cell r="A1563" t="str">
            <v>Y098</v>
          </cell>
          <cell r="B1563" t="str">
            <v>12065-Пятерочка</v>
          </cell>
          <cell r="C1563" t="str">
            <v>12065</v>
          </cell>
          <cell r="D1563" t="str">
            <v>X500/13SZY098</v>
          </cell>
          <cell r="E1563" t="str">
            <v>E1017589</v>
          </cell>
          <cell r="F1563" t="str">
            <v>ТС Пятерочка</v>
          </cell>
          <cell r="G1563" t="str">
            <v>Северо-Запад</v>
          </cell>
          <cell r="H1563" t="str">
            <v>Северо-Запад 2</v>
          </cell>
          <cell r="I1563" t="str">
            <v>Кластер Северо-Запад 02 ЛО-Гатчина</v>
          </cell>
          <cell r="J1563" t="str">
            <v>Ленинградская обл.</v>
          </cell>
          <cell r="K1563" t="str">
            <v>01.09.2017</v>
          </cell>
          <cell r="L1563" t="str">
            <v>188399</v>
          </cell>
          <cell r="M1563" t="str">
            <v>г.Гатчина</v>
          </cell>
          <cell r="N1563" t="str">
            <v>г.Гатчина, Хохлова ул, 11А</v>
          </cell>
          <cell r="O1563" t="str">
            <v>Аренда</v>
          </cell>
        </row>
        <row r="1564">
          <cell r="A1564" t="str">
            <v>Y122</v>
          </cell>
          <cell r="B1564" t="str">
            <v>11674-Пятерочка</v>
          </cell>
          <cell r="C1564" t="str">
            <v>11674</v>
          </cell>
          <cell r="D1564" t="str">
            <v>X500/13SZY122</v>
          </cell>
          <cell r="E1564" t="str">
            <v>E1017605</v>
          </cell>
          <cell r="F1564" t="str">
            <v>ТС Пятерочка</v>
          </cell>
          <cell r="G1564" t="str">
            <v>Северо-Запад</v>
          </cell>
          <cell r="H1564" t="str">
            <v>Северо-Запад 1</v>
          </cell>
          <cell r="I1564" t="str">
            <v>Кластер Северо-Запад 12 СПБ-ЛО-Всеволожс</v>
          </cell>
          <cell r="J1564" t="str">
            <v>Ленинградская обл.</v>
          </cell>
          <cell r="K1564" t="str">
            <v>28.09.2017</v>
          </cell>
          <cell r="L1564" t="str">
            <v>188656</v>
          </cell>
          <cell r="M1564" t="str">
            <v>д.Куйвози</v>
          </cell>
          <cell r="N1564" t="str">
            <v>д.Куйвози, Александрова ул, уч.1</v>
          </cell>
          <cell r="O1564" t="str">
            <v>Аренда</v>
          </cell>
        </row>
        <row r="1565">
          <cell r="A1565" t="str">
            <v>Y149</v>
          </cell>
          <cell r="B1565" t="str">
            <v>12124-Пятерочка</v>
          </cell>
          <cell r="C1565" t="str">
            <v>12124</v>
          </cell>
          <cell r="D1565" t="str">
            <v>X500/13SZY149</v>
          </cell>
          <cell r="E1565" t="str">
            <v>E1017621</v>
          </cell>
          <cell r="F1565" t="str">
            <v>ТС Пятерочка</v>
          </cell>
          <cell r="G1565" t="str">
            <v>Северо-Запад</v>
          </cell>
          <cell r="H1565" t="str">
            <v>Северо-Запад 1</v>
          </cell>
          <cell r="I1565" t="str">
            <v>Кластер Северо-Запад 21 Апатиты</v>
          </cell>
          <cell r="J1565" t="str">
            <v>Мурманская обл.</v>
          </cell>
          <cell r="K1565" t="str">
            <v>29.08.2017</v>
          </cell>
          <cell r="L1565" t="str">
            <v>184209</v>
          </cell>
          <cell r="M1565" t="str">
            <v>г.Апатиты</v>
          </cell>
          <cell r="N1565" t="str">
            <v>г.Апатиты, Строителей ул, 2</v>
          </cell>
          <cell r="O1565" t="str">
            <v>Аренда</v>
          </cell>
        </row>
        <row r="1566">
          <cell r="A1566" t="str">
            <v>Y167</v>
          </cell>
          <cell r="B1566" t="str">
            <v>12147-Пятерочка</v>
          </cell>
          <cell r="C1566" t="str">
            <v>12147</v>
          </cell>
          <cell r="D1566" t="str">
            <v>X500/13SZY167</v>
          </cell>
          <cell r="E1566" t="str">
            <v>E1017658</v>
          </cell>
          <cell r="F1566" t="str">
            <v>ТС Пятерочка</v>
          </cell>
          <cell r="G1566" t="str">
            <v>Северо-Запад</v>
          </cell>
          <cell r="H1566" t="str">
            <v>Северо-Запад 1</v>
          </cell>
          <cell r="I1566" t="str">
            <v>Кластер Северо-Запад 01 ЛО Волхов-Тихвин</v>
          </cell>
          <cell r="J1566" t="str">
            <v>Ленинградская обл.</v>
          </cell>
          <cell r="K1566" t="str">
            <v>31.08.2017</v>
          </cell>
          <cell r="L1566" t="str">
            <v>187555</v>
          </cell>
          <cell r="M1566" t="str">
            <v>г.Тихвин</v>
          </cell>
          <cell r="N1566" t="str">
            <v>г.Тихвин, Школьная ул, 1</v>
          </cell>
          <cell r="O1566" t="str">
            <v>Аренда</v>
          </cell>
        </row>
        <row r="1567">
          <cell r="A1567" t="str">
            <v>Y168</v>
          </cell>
          <cell r="B1567" t="str">
            <v>11996-Пятерочка</v>
          </cell>
          <cell r="C1567" t="str">
            <v>11996</v>
          </cell>
          <cell r="D1567" t="str">
            <v>X500/13SZY168</v>
          </cell>
          <cell r="E1567" t="str">
            <v>E1017666</v>
          </cell>
          <cell r="F1567" t="str">
            <v>ТС Пятерочка</v>
          </cell>
          <cell r="G1567" t="str">
            <v>Северо-Запад</v>
          </cell>
          <cell r="H1567" t="str">
            <v>Северо-Запад 3</v>
          </cell>
          <cell r="I1567" t="str">
            <v>Кластер Северо-Запад 11 СПБ-ЛО-Выборг</v>
          </cell>
          <cell r="J1567" t="str">
            <v>г. Санкт-Петербург</v>
          </cell>
          <cell r="K1567" t="str">
            <v>15.09.2017</v>
          </cell>
          <cell r="L1567" t="str">
            <v>197706</v>
          </cell>
          <cell r="M1567" t="str">
            <v>г.Санкт-Петербург, г.Сестрорецк</v>
          </cell>
          <cell r="N1567" t="str">
            <v>г.Санкт-Петербург, г.Сестрорецк, Володарского ул, 14 л.А</v>
          </cell>
          <cell r="O1567" t="str">
            <v>Аренда</v>
          </cell>
        </row>
        <row r="1568">
          <cell r="A1568" t="str">
            <v>Y180</v>
          </cell>
          <cell r="B1568" t="str">
            <v>12063-Пятерочка</v>
          </cell>
          <cell r="C1568" t="str">
            <v>12063</v>
          </cell>
          <cell r="D1568" t="str">
            <v>X500/13SZY180</v>
          </cell>
          <cell r="E1568" t="str">
            <v>E1017678</v>
          </cell>
          <cell r="F1568" t="str">
            <v>ТС Пятерочка</v>
          </cell>
          <cell r="G1568" t="str">
            <v>Северо-Запад</v>
          </cell>
          <cell r="H1568" t="str">
            <v>Северо-Запад 2</v>
          </cell>
          <cell r="I1568" t="str">
            <v>Кластер Северо-Запад 04 Новгород</v>
          </cell>
          <cell r="J1568" t="str">
            <v>Новгородская обл.</v>
          </cell>
          <cell r="K1568" t="str">
            <v>27.09.2017</v>
          </cell>
          <cell r="L1568" t="str">
            <v>175460</v>
          </cell>
          <cell r="M1568" t="str">
            <v>рп.Крестцы</v>
          </cell>
          <cell r="N1568" t="str">
            <v>рп.Крестцы, Московская ул, 9</v>
          </cell>
          <cell r="O1568" t="str">
            <v>Аренда</v>
          </cell>
        </row>
        <row r="1569">
          <cell r="A1569" t="str">
            <v>Y322</v>
          </cell>
          <cell r="B1569" t="str">
            <v>12313-Пятерочка</v>
          </cell>
          <cell r="C1569" t="str">
            <v>12313</v>
          </cell>
          <cell r="D1569" t="str">
            <v>X500/13CTY322</v>
          </cell>
          <cell r="E1569" t="str">
            <v>E1017827</v>
          </cell>
          <cell r="F1569" t="str">
            <v>ТС Пятерочка</v>
          </cell>
          <cell r="G1569" t="str">
            <v>Северо-Запад</v>
          </cell>
          <cell r="H1569" t="str">
            <v>Северо-Запад 2</v>
          </cell>
          <cell r="I1569" t="str">
            <v>Кластер Северо-Запад 07 Тверь-Центр</v>
          </cell>
          <cell r="J1569" t="str">
            <v>Тверская обл.</v>
          </cell>
          <cell r="K1569" t="str">
            <v>27.09.2017</v>
          </cell>
          <cell r="L1569" t="str">
            <v>172009</v>
          </cell>
          <cell r="M1569" t="str">
            <v>г.Торжок</v>
          </cell>
          <cell r="N1569" t="str">
            <v>г.Торжок, Ленинградское ш, 101 п.117</v>
          </cell>
          <cell r="O1569" t="str">
            <v>Аренда</v>
          </cell>
        </row>
        <row r="1570">
          <cell r="A1570" t="str">
            <v>Y350</v>
          </cell>
          <cell r="B1570" t="str">
            <v>12004-Пятерочка</v>
          </cell>
          <cell r="C1570" t="str">
            <v>12004</v>
          </cell>
          <cell r="D1570" t="str">
            <v>X500/13SZY350</v>
          </cell>
          <cell r="E1570" t="str">
            <v>E1017859</v>
          </cell>
          <cell r="F1570" t="str">
            <v>ТС Пятерочка</v>
          </cell>
          <cell r="G1570" t="str">
            <v>Северо-Запад</v>
          </cell>
          <cell r="H1570" t="str">
            <v>Северо-Запад 1</v>
          </cell>
          <cell r="I1570" t="str">
            <v>Кластер Северо-Запад 18 Кировск</v>
          </cell>
          <cell r="J1570" t="str">
            <v>г. Санкт-Петербург</v>
          </cell>
          <cell r="K1570" t="str">
            <v>26.09.2017</v>
          </cell>
          <cell r="L1570" t="str">
            <v>193230</v>
          </cell>
          <cell r="M1570" t="str">
            <v>г.Санкт-Петербург</v>
          </cell>
          <cell r="N1570" t="str">
            <v>г.Санкт-Петербург, Крыленко ул, 1,1,стр.3 п.6Н,7Н</v>
          </cell>
          <cell r="O1570" t="str">
            <v>Аренда</v>
          </cell>
        </row>
        <row r="1571">
          <cell r="A1571" t="str">
            <v>Y373</v>
          </cell>
          <cell r="B1571" t="str">
            <v>12388-Пятерочка</v>
          </cell>
          <cell r="C1571" t="str">
            <v>12388</v>
          </cell>
          <cell r="D1571" t="str">
            <v>X500/13SZY373</v>
          </cell>
          <cell r="E1571" t="str">
            <v>E1017913</v>
          </cell>
          <cell r="F1571" t="str">
            <v>ТС Пятерочка</v>
          </cell>
          <cell r="G1571" t="str">
            <v>Северо-Запад</v>
          </cell>
          <cell r="H1571" t="str">
            <v>Северо-Запад 3</v>
          </cell>
          <cell r="I1571" t="str">
            <v>Кластер Северо-Запад 10 СПБ-ЛО-Петергоф</v>
          </cell>
          <cell r="J1571" t="str">
            <v>г. Санкт-Петербург</v>
          </cell>
          <cell r="K1571" t="str">
            <v>30.09.2017</v>
          </cell>
          <cell r="L1571" t="str">
            <v>198504</v>
          </cell>
          <cell r="M1571" t="str">
            <v>г.Санкт-Петербург, г.Петергоф</v>
          </cell>
          <cell r="N1571" t="str">
            <v>г.Санкт-Петербург, г...., Ботаническая ул, 3,3,лит.Д п.3Н,1Н</v>
          </cell>
          <cell r="O1571" t="str">
            <v>Аренда</v>
          </cell>
        </row>
        <row r="1572">
          <cell r="A1572" t="str">
            <v>Y374</v>
          </cell>
          <cell r="B1572" t="str">
            <v>12240-Пятерочка</v>
          </cell>
          <cell r="C1572" t="str">
            <v>12240</v>
          </cell>
          <cell r="D1572" t="str">
            <v>X500/13SZY374</v>
          </cell>
          <cell r="E1572" t="str">
            <v>E1017929</v>
          </cell>
          <cell r="F1572" t="str">
            <v>ТС Пятерочка</v>
          </cell>
          <cell r="G1572" t="str">
            <v>Северо-Запад</v>
          </cell>
          <cell r="H1572" t="str">
            <v>Северо-Запад 3</v>
          </cell>
          <cell r="I1572" t="str">
            <v>Кластер Северо-Запад 11 СПБ-ЛО-Выборг</v>
          </cell>
          <cell r="J1572" t="str">
            <v>г. Санкт-Петербург</v>
          </cell>
          <cell r="K1572" t="str">
            <v>25.09.2017</v>
          </cell>
          <cell r="L1572" t="str">
            <v>197229</v>
          </cell>
          <cell r="M1572" t="str">
            <v>г.Санкт-Петербург</v>
          </cell>
          <cell r="N1572" t="str">
            <v>г.Санкт-Петербург, Юнтоловский пр-кт, 51 к.1,стр.1</v>
          </cell>
          <cell r="O1572" t="str">
            <v>Аренда</v>
          </cell>
        </row>
        <row r="1573">
          <cell r="A1573" t="str">
            <v>Y375</v>
          </cell>
          <cell r="B1573" t="str">
            <v>12387-Пятерочка</v>
          </cell>
          <cell r="C1573" t="str">
            <v>12387</v>
          </cell>
          <cell r="D1573" t="str">
            <v>X500/13SZY375</v>
          </cell>
          <cell r="E1573" t="str">
            <v>E1017912</v>
          </cell>
          <cell r="F1573" t="str">
            <v>ТС Пятерочка</v>
          </cell>
          <cell r="G1573" t="str">
            <v>Северо-Запад</v>
          </cell>
          <cell r="H1573" t="str">
            <v>Северо-Запад 1</v>
          </cell>
          <cell r="I1573" t="str">
            <v>Кластер Северо-Запад 16 Карелия</v>
          </cell>
          <cell r="J1573" t="str">
            <v>Республика Карелия</v>
          </cell>
          <cell r="K1573" t="str">
            <v>29.09.2017</v>
          </cell>
          <cell r="L1573" t="str">
            <v>185013</v>
          </cell>
          <cell r="M1573" t="str">
            <v>г.Петрозаводск</v>
          </cell>
          <cell r="N1573" t="str">
            <v>г.Петрозаводск, Пограничная ул, 56 п.156</v>
          </cell>
          <cell r="O1573" t="str">
            <v>Аренда</v>
          </cell>
        </row>
        <row r="1574">
          <cell r="A1574" t="str">
            <v>Y521</v>
          </cell>
          <cell r="B1574" t="str">
            <v>707-Пятерочка</v>
          </cell>
          <cell r="C1574" t="str">
            <v>707</v>
          </cell>
          <cell r="D1574" t="str">
            <v>X500/13SZY521</v>
          </cell>
          <cell r="E1574" t="str">
            <v>13SZ6116</v>
          </cell>
          <cell r="F1574" t="str">
            <v>ТС Пятерочка</v>
          </cell>
          <cell r="G1574" t="str">
            <v>Северо-Запад</v>
          </cell>
          <cell r="H1574" t="str">
            <v>Северо-Запад 3</v>
          </cell>
          <cell r="I1574" t="str">
            <v>Кластер Северо-Запад 17 ЛО-Сертолово</v>
          </cell>
          <cell r="J1574" t="str">
            <v>Ленинградская обл.</v>
          </cell>
          <cell r="K1574" t="str">
            <v>21.05.2010</v>
          </cell>
          <cell r="L1574" t="str">
            <v>188653</v>
          </cell>
          <cell r="M1574" t="str">
            <v>вг.Агалатово</v>
          </cell>
          <cell r="N1574" t="str">
            <v>вг.Агалатово154/155</v>
          </cell>
          <cell r="O1574" t="str">
            <v>Аренда</v>
          </cell>
        </row>
        <row r="1575">
          <cell r="A1575" t="str">
            <v>Y543</v>
          </cell>
          <cell r="B1575" t="str">
            <v>12368-Пятерочка</v>
          </cell>
          <cell r="C1575" t="str">
            <v>12368</v>
          </cell>
          <cell r="D1575" t="str">
            <v>X500/13SZY543</v>
          </cell>
          <cell r="E1575" t="str">
            <v>E1017965</v>
          </cell>
          <cell r="F1575" t="str">
            <v>ТС Пятерочка</v>
          </cell>
          <cell r="G1575" t="str">
            <v>Северо-Запад</v>
          </cell>
          <cell r="H1575" t="str">
            <v>Северо-Запад 2</v>
          </cell>
          <cell r="I1575" t="str">
            <v>Кластер Северо-Запад 02 ЛО-Гатчина</v>
          </cell>
          <cell r="J1575" t="str">
            <v>Ленинградская обл.</v>
          </cell>
          <cell r="K1575" t="str">
            <v>26.09.2017</v>
          </cell>
          <cell r="L1575" t="str">
            <v>188332</v>
          </cell>
          <cell r="M1575" t="str">
            <v>пгт.Вырица</v>
          </cell>
          <cell r="N1575" t="str">
            <v>пгт.Вырица, Хвалынская ул, 18А</v>
          </cell>
          <cell r="O1575" t="str">
            <v>Аренда</v>
          </cell>
        </row>
        <row r="1576">
          <cell r="A1576" t="str">
            <v>Y545</v>
          </cell>
          <cell r="B1576" t="str">
            <v>12146-Пятерочка</v>
          </cell>
          <cell r="C1576" t="str">
            <v>12146</v>
          </cell>
          <cell r="D1576" t="str">
            <v>X500/13SZY545</v>
          </cell>
          <cell r="E1576" t="str">
            <v>E1017947</v>
          </cell>
          <cell r="F1576" t="str">
            <v>ТС Пятерочка</v>
          </cell>
          <cell r="G1576" t="str">
            <v>Северо-Запад</v>
          </cell>
          <cell r="H1576" t="str">
            <v>Северо-Запад 3</v>
          </cell>
          <cell r="I1576" t="str">
            <v>Кластер Северо-Запад 19 СПБ-Охта</v>
          </cell>
          <cell r="J1576" t="str">
            <v>г. Санкт-Петербург</v>
          </cell>
          <cell r="K1576" t="str">
            <v>31.10.2017</v>
          </cell>
          <cell r="L1576" t="str">
            <v>195067</v>
          </cell>
          <cell r="M1576" t="str">
            <v>г.Санкт-Петербург</v>
          </cell>
          <cell r="N1576" t="str">
            <v>г.Санкт-Петербург, Маршала Тухачевского ул, 23 стр.1,п20Н</v>
          </cell>
          <cell r="O1576" t="str">
            <v>Аренда</v>
          </cell>
        </row>
        <row r="1577">
          <cell r="A1577" t="str">
            <v>Y575</v>
          </cell>
          <cell r="B1577" t="str">
            <v>12521-Пятерочка</v>
          </cell>
          <cell r="C1577" t="str">
            <v>12521</v>
          </cell>
          <cell r="D1577" t="str">
            <v>X500/13SZY575</v>
          </cell>
          <cell r="E1577" t="str">
            <v>E1018005</v>
          </cell>
          <cell r="F1577" t="str">
            <v>ТС Пятерочка</v>
          </cell>
          <cell r="G1577" t="str">
            <v>Северо-Запад</v>
          </cell>
          <cell r="H1577" t="str">
            <v>Северо-Запад 1</v>
          </cell>
          <cell r="I1577" t="str">
            <v>Кластер Северо-Запад 01 ЛО Волхов-Тихвин</v>
          </cell>
          <cell r="J1577" t="str">
            <v>Ленинградская обл.</v>
          </cell>
          <cell r="K1577" t="str">
            <v>30.09.2017</v>
          </cell>
          <cell r="L1577" t="str">
            <v>187509</v>
          </cell>
          <cell r="M1577" t="str">
            <v>п.Цвылево</v>
          </cell>
          <cell r="N1577" t="str">
            <v>п.Цвылево3</v>
          </cell>
          <cell r="O1577" t="str">
            <v>Аренда</v>
          </cell>
        </row>
        <row r="1578">
          <cell r="A1578" t="str">
            <v>Y596</v>
          </cell>
          <cell r="B1578" t="str">
            <v>12548-Пятерочка</v>
          </cell>
          <cell r="C1578" t="str">
            <v>12548</v>
          </cell>
          <cell r="D1578" t="str">
            <v>X500/13SZY596</v>
          </cell>
          <cell r="E1578" t="str">
            <v>E1018038</v>
          </cell>
          <cell r="F1578" t="str">
            <v>ТС Пятерочка</v>
          </cell>
          <cell r="G1578" t="str">
            <v>Северо-Запад</v>
          </cell>
          <cell r="H1578" t="str">
            <v>Северо-Запад 3</v>
          </cell>
          <cell r="I1578" t="str">
            <v>Кластер Северо-Запад 13 СПБ Юго-Запад</v>
          </cell>
          <cell r="J1578" t="str">
            <v>г. Санкт-Петербург</v>
          </cell>
          <cell r="K1578" t="str">
            <v>30.09.2017</v>
          </cell>
          <cell r="L1578" t="str">
            <v>198095</v>
          </cell>
          <cell r="M1578" t="str">
            <v>г.Санкт-Петербург</v>
          </cell>
          <cell r="N1578" t="str">
            <v>г.Санкт-Петербург, Промышленная ул, 19 лит.Р</v>
          </cell>
          <cell r="O1578" t="str">
            <v>Аренда</v>
          </cell>
        </row>
        <row r="1579">
          <cell r="A1579" t="str">
            <v>Y615</v>
          </cell>
          <cell r="B1579" t="str">
            <v>11147-Пятерочка</v>
          </cell>
          <cell r="C1579" t="str">
            <v>11147</v>
          </cell>
          <cell r="D1579" t="str">
            <v>X500/13SZY615</v>
          </cell>
          <cell r="E1579" t="str">
            <v>E1018050</v>
          </cell>
          <cell r="F1579" t="str">
            <v>ТС Пятерочка</v>
          </cell>
          <cell r="G1579" t="str">
            <v>Северо-Запад</v>
          </cell>
          <cell r="H1579" t="str">
            <v>Северо-Запад 2</v>
          </cell>
          <cell r="I1579" t="str">
            <v>Кластер Северо-Запад 02 ЛО-Гатчина</v>
          </cell>
          <cell r="J1579" t="str">
            <v>Ленинградская обл.</v>
          </cell>
          <cell r="K1579" t="str">
            <v>30.09.2017</v>
          </cell>
          <cell r="L1579" t="str">
            <v>188238</v>
          </cell>
          <cell r="M1579" t="str">
            <v>г.Луга</v>
          </cell>
          <cell r="N1579" t="str">
            <v>г.Луга, Свободы ул, 1</v>
          </cell>
          <cell r="O1579" t="str">
            <v>Аренда</v>
          </cell>
        </row>
        <row r="1580">
          <cell r="A1580" t="str">
            <v>Y616</v>
          </cell>
          <cell r="B1580" t="str">
            <v>12575-Пятерочка</v>
          </cell>
          <cell r="C1580" t="str">
            <v>12575</v>
          </cell>
          <cell r="D1580" t="str">
            <v>X500/13SZY616</v>
          </cell>
          <cell r="E1580" t="str">
            <v>E1018052</v>
          </cell>
          <cell r="F1580" t="str">
            <v>ТС Пятерочка</v>
          </cell>
          <cell r="G1580" t="str">
            <v>Северо-Запад</v>
          </cell>
          <cell r="H1580" t="str">
            <v>Северо-Запад 1</v>
          </cell>
          <cell r="I1580" t="str">
            <v>Кластер Северо-Запад 21 Апатиты</v>
          </cell>
          <cell r="J1580" t="str">
            <v>Мурманская обл.</v>
          </cell>
          <cell r="K1580" t="str">
            <v>30.09.2017</v>
          </cell>
          <cell r="L1580" t="str">
            <v>184250</v>
          </cell>
          <cell r="M1580" t="str">
            <v>г.Кировск</v>
          </cell>
          <cell r="N1580" t="str">
            <v>г.Кировск, Кондрикова ул, 3</v>
          </cell>
          <cell r="O1580" t="str">
            <v>Аренда</v>
          </cell>
        </row>
        <row r="1581">
          <cell r="A1581" t="str">
            <v>Y617</v>
          </cell>
          <cell r="B1581" t="str">
            <v>10808-Пятерочка</v>
          </cell>
          <cell r="C1581" t="str">
            <v>10808</v>
          </cell>
          <cell r="D1581" t="str">
            <v>X500/13SZY617</v>
          </cell>
          <cell r="E1581" t="str">
            <v>E1018051</v>
          </cell>
          <cell r="F1581" t="str">
            <v>ТС Пятерочка</v>
          </cell>
          <cell r="G1581" t="str">
            <v>Северо-Запад</v>
          </cell>
          <cell r="H1581" t="str">
            <v>Северо-Запад 2</v>
          </cell>
          <cell r="I1581" t="str">
            <v>Кластер Северо-Запад 03 Псков</v>
          </cell>
          <cell r="J1581" t="str">
            <v>Псковская обл.</v>
          </cell>
          <cell r="K1581" t="str">
            <v>28.10.2017</v>
          </cell>
          <cell r="L1581" t="str">
            <v>180000</v>
          </cell>
          <cell r="M1581" t="str">
            <v>г.Псков</v>
          </cell>
          <cell r="N1581" t="str">
            <v>г.Псков, Льва Толстого ул, 5 п.1002/1,2</v>
          </cell>
          <cell r="O1581" t="str">
            <v>Аренда</v>
          </cell>
        </row>
        <row r="1582">
          <cell r="A1582" t="str">
            <v>Y639</v>
          </cell>
          <cell r="B1582" t="str">
            <v>12547-Пятерочка</v>
          </cell>
          <cell r="C1582" t="str">
            <v>12547</v>
          </cell>
          <cell r="D1582" t="str">
            <v>X500/13SZY639</v>
          </cell>
          <cell r="E1582" t="str">
            <v>E1018061</v>
          </cell>
          <cell r="F1582" t="str">
            <v>ТС Пятерочка</v>
          </cell>
          <cell r="G1582" t="str">
            <v>Северо-Запад</v>
          </cell>
          <cell r="H1582" t="str">
            <v>Северо-Запад 3</v>
          </cell>
          <cell r="I1582" t="str">
            <v>Кластер Северо-Запад 19 СПБ-Охта</v>
          </cell>
          <cell r="J1582" t="str">
            <v>г. Санкт-Петербург</v>
          </cell>
          <cell r="K1582" t="str">
            <v>27.10.2017</v>
          </cell>
          <cell r="L1582" t="str">
            <v>194100</v>
          </cell>
          <cell r="M1582" t="str">
            <v>г.Санкт-Петербург</v>
          </cell>
          <cell r="N1582" t="str">
            <v>г.Санкт-Петербург, Литовская ул, 8 к.2,лит.А</v>
          </cell>
          <cell r="O1582" t="str">
            <v>Аренда</v>
          </cell>
        </row>
        <row r="1583">
          <cell r="A1583" t="str">
            <v>Y643</v>
          </cell>
          <cell r="B1583" t="str">
            <v>12594-Пятерочка</v>
          </cell>
          <cell r="C1583" t="str">
            <v>12594</v>
          </cell>
          <cell r="D1583" t="str">
            <v>X500/13SZY643</v>
          </cell>
          <cell r="E1583" t="str">
            <v>E1018077</v>
          </cell>
          <cell r="F1583" t="str">
            <v>ТС Пятерочка</v>
          </cell>
          <cell r="G1583" t="str">
            <v>Северо-Запад</v>
          </cell>
          <cell r="H1583" t="str">
            <v>Северо-Запад 3</v>
          </cell>
          <cell r="I1583" t="str">
            <v>Кластер Северо-Запад 14 СПБ-Центр</v>
          </cell>
          <cell r="J1583" t="str">
            <v>г. Санкт-Петербург</v>
          </cell>
          <cell r="K1583" t="str">
            <v>31.10.2017</v>
          </cell>
          <cell r="L1583" t="str">
            <v>199155</v>
          </cell>
          <cell r="M1583" t="str">
            <v>г.Санкт-Петербург</v>
          </cell>
          <cell r="N1583" t="str">
            <v>г.Санкт-Петербург, КИМа пр-кт, 6 литер А</v>
          </cell>
          <cell r="O1583" t="str">
            <v>Аренда</v>
          </cell>
        </row>
        <row r="1584">
          <cell r="A1584" t="str">
            <v>Y670</v>
          </cell>
          <cell r="B1584" t="str">
            <v>12488-Пятерочка</v>
          </cell>
          <cell r="C1584" t="str">
            <v>12488</v>
          </cell>
          <cell r="D1584" t="str">
            <v>X500/13SZY670</v>
          </cell>
          <cell r="E1584" t="str">
            <v>E1018147</v>
          </cell>
          <cell r="F1584" t="str">
            <v>ТС Пятерочка</v>
          </cell>
          <cell r="G1584" t="str">
            <v>Северо-Запад</v>
          </cell>
          <cell r="H1584" t="str">
            <v>Северо-Запад 3</v>
          </cell>
          <cell r="I1584" t="str">
            <v>Кластер Северо-Запад 11 СПБ-ЛО-Выборг</v>
          </cell>
          <cell r="J1584" t="str">
            <v>г. Санкт-Петербург</v>
          </cell>
          <cell r="K1584" t="str">
            <v>03.10.2017</v>
          </cell>
          <cell r="L1584" t="str">
            <v>197720</v>
          </cell>
          <cell r="M1584" t="str">
            <v>г.Санкт-Петербург, г.Зеленогорск</v>
          </cell>
          <cell r="N1584" t="str">
            <v>г.Санкт-Петербург, г.Зеленогорск, Широкая ул, 20 стр.1</v>
          </cell>
          <cell r="O1584" t="str">
            <v>Аренда</v>
          </cell>
        </row>
        <row r="1585">
          <cell r="A1585" t="str">
            <v>Y671</v>
          </cell>
          <cell r="B1585" t="str">
            <v>12603-Пятерочка</v>
          </cell>
          <cell r="C1585" t="str">
            <v>12603</v>
          </cell>
          <cell r="D1585" t="str">
            <v>X500/13SZY671</v>
          </cell>
          <cell r="E1585" t="str">
            <v>E1018148</v>
          </cell>
          <cell r="F1585" t="str">
            <v>ТС Пятерочка</v>
          </cell>
          <cell r="G1585" t="str">
            <v>Северо-Запад</v>
          </cell>
          <cell r="H1585" t="str">
            <v>Северо-Запад 1</v>
          </cell>
          <cell r="I1585" t="str">
            <v>Кластер Северо-Запад 16 Карелия</v>
          </cell>
          <cell r="J1585" t="str">
            <v>Республика Карелия</v>
          </cell>
          <cell r="K1585" t="str">
            <v>30.09.2017</v>
          </cell>
          <cell r="L1585" t="str">
            <v>186202</v>
          </cell>
          <cell r="M1585" t="str">
            <v>с.Кончезеро</v>
          </cell>
          <cell r="N1585" t="str">
            <v>с.Кончезеро, Советов ул, 40В</v>
          </cell>
          <cell r="O1585" t="str">
            <v>Аренда</v>
          </cell>
        </row>
        <row r="1586">
          <cell r="A1586" t="str">
            <v>Y672</v>
          </cell>
          <cell r="B1586" t="str">
            <v>12663-Пятерочка</v>
          </cell>
          <cell r="C1586" t="str">
            <v>12663</v>
          </cell>
          <cell r="D1586" t="str">
            <v>X500/13SZY672</v>
          </cell>
          <cell r="E1586" t="str">
            <v>E1018154</v>
          </cell>
          <cell r="F1586" t="str">
            <v>ТС Пятерочка</v>
          </cell>
          <cell r="G1586" t="str">
            <v>Северо-Запад</v>
          </cell>
          <cell r="H1586" t="str">
            <v>Северо-Запад 2</v>
          </cell>
          <cell r="I1586" t="str">
            <v>Кластер Северо-Запад 03 Псков</v>
          </cell>
          <cell r="J1586" t="str">
            <v>Псковская обл.</v>
          </cell>
          <cell r="K1586" t="str">
            <v>14.12.2017</v>
          </cell>
          <cell r="L1586" t="str">
            <v>181500</v>
          </cell>
          <cell r="M1586" t="str">
            <v>г.Печоры</v>
          </cell>
          <cell r="N1586" t="str">
            <v>г.Печоры, Мира ул, 10 п.1001</v>
          </cell>
          <cell r="O1586" t="str">
            <v>Аренда</v>
          </cell>
        </row>
        <row r="1587">
          <cell r="A1587" t="str">
            <v>Y707</v>
          </cell>
          <cell r="B1587" t="str">
            <v>12473-Пятерочка</v>
          </cell>
          <cell r="C1587" t="str">
            <v>12473</v>
          </cell>
          <cell r="D1587" t="str">
            <v>X500/13SZY707</v>
          </cell>
          <cell r="E1587" t="str">
            <v>E1018169</v>
          </cell>
          <cell r="F1587" t="str">
            <v>ТС Пятерочка</v>
          </cell>
          <cell r="G1587" t="str">
            <v>Северо-Запад</v>
          </cell>
          <cell r="H1587" t="str">
            <v>Северо-Запад 2</v>
          </cell>
          <cell r="I1587" t="str">
            <v>Кластер Северо-Запад 04 Новгород</v>
          </cell>
          <cell r="J1587" t="str">
            <v>Новгородская обл.</v>
          </cell>
          <cell r="K1587" t="str">
            <v>08.12.2017</v>
          </cell>
          <cell r="L1587" t="str">
            <v>173020</v>
          </cell>
          <cell r="M1587" t="str">
            <v>г.Великий Новгород</v>
          </cell>
          <cell r="N1587" t="str">
            <v>г.Великий Новгород, Большая Московская ул, 67</v>
          </cell>
          <cell r="O1587" t="str">
            <v>Аренда</v>
          </cell>
        </row>
        <row r="1588">
          <cell r="A1588" t="str">
            <v>Y712</v>
          </cell>
          <cell r="B1588" t="str">
            <v>12576-Пятерочка</v>
          </cell>
          <cell r="C1588" t="str">
            <v>12576</v>
          </cell>
          <cell r="D1588" t="str">
            <v>X500/13SZY712</v>
          </cell>
          <cell r="E1588" t="str">
            <v>E1018170</v>
          </cell>
          <cell r="F1588" t="str">
            <v>ТС Пятерочка</v>
          </cell>
          <cell r="G1588" t="str">
            <v>Северо-Запад</v>
          </cell>
          <cell r="H1588" t="str">
            <v>Северо-Запад 1</v>
          </cell>
          <cell r="I1588" t="str">
            <v>Кластер Северо-Запад 12 СПБ-ЛО-Всеволожс</v>
          </cell>
          <cell r="J1588" t="str">
            <v>Ленинградская обл.</v>
          </cell>
          <cell r="K1588" t="str">
            <v>26.10.2017</v>
          </cell>
          <cell r="L1588" t="str">
            <v>188695</v>
          </cell>
          <cell r="M1588" t="str">
            <v>д.Васкелово</v>
          </cell>
          <cell r="N1588" t="str">
            <v>д.Васкелово, Привокзальная пл, 3</v>
          </cell>
          <cell r="O1588" t="str">
            <v>Аренда</v>
          </cell>
        </row>
        <row r="1589">
          <cell r="A1589" t="str">
            <v>Y729</v>
          </cell>
          <cell r="B1589" t="str">
            <v>647-Пятерочка</v>
          </cell>
          <cell r="C1589" t="str">
            <v>647</v>
          </cell>
          <cell r="D1589" t="str">
            <v>X500/13SZY729</v>
          </cell>
          <cell r="E1589" t="str">
            <v>13SZ6117</v>
          </cell>
          <cell r="F1589" t="str">
            <v>ТС Пятерочка</v>
          </cell>
          <cell r="G1589" t="str">
            <v>Северо-Запад</v>
          </cell>
          <cell r="H1589" t="str">
            <v>Северо-Запад 1</v>
          </cell>
          <cell r="I1589" t="str">
            <v>Кластер Северо-Запад 18 Кировск</v>
          </cell>
          <cell r="J1589" t="str">
            <v>Ленинградская обл.</v>
          </cell>
          <cell r="K1589" t="str">
            <v>27.05.2010</v>
          </cell>
          <cell r="L1589" t="str">
            <v>187330</v>
          </cell>
          <cell r="M1589" t="str">
            <v>г.Отрадное</v>
          </cell>
          <cell r="N1589" t="str">
            <v>г.Отрадное, Невская ул, 2</v>
          </cell>
          <cell r="O1589" t="str">
            <v>Аренда</v>
          </cell>
        </row>
        <row r="1590">
          <cell r="A1590" t="str">
            <v>Y731</v>
          </cell>
          <cell r="B1590" t="str">
            <v>12700-Пятерочка</v>
          </cell>
          <cell r="C1590" t="str">
            <v>12700</v>
          </cell>
          <cell r="D1590" t="str">
            <v>X500/13SZY731</v>
          </cell>
          <cell r="E1590" t="str">
            <v>E1018211</v>
          </cell>
          <cell r="F1590" t="str">
            <v>ТС Пятерочка</v>
          </cell>
          <cell r="G1590" t="str">
            <v>Северо-Запад</v>
          </cell>
          <cell r="H1590" t="str">
            <v>Северо-Запад 1</v>
          </cell>
          <cell r="I1590" t="str">
            <v>Кластер Северо-Запад 18 Кировск</v>
          </cell>
          <cell r="J1590" t="str">
            <v>г. Санкт-Петербург</v>
          </cell>
          <cell r="K1590" t="str">
            <v>27.10.2017</v>
          </cell>
          <cell r="L1590" t="str">
            <v>196655</v>
          </cell>
          <cell r="M1590" t="str">
            <v>г.Санкт-Петербург, г.Колпино</v>
          </cell>
          <cell r="N1590" t="str">
            <v>г.Санкт-Петербург, г.Колпино, Октябрьская ул, 4 лит.А</v>
          </cell>
          <cell r="O1590" t="str">
            <v>Аренда</v>
          </cell>
        </row>
        <row r="1591">
          <cell r="A1591" t="str">
            <v>Y810</v>
          </cell>
          <cell r="B1591" t="str">
            <v>12761-Пятерочка</v>
          </cell>
          <cell r="C1591" t="str">
            <v>12761</v>
          </cell>
          <cell r="D1591" t="str">
            <v>X500/13SZY810</v>
          </cell>
          <cell r="E1591" t="str">
            <v>E1018251</v>
          </cell>
          <cell r="F1591" t="str">
            <v>ТС Пятерочка</v>
          </cell>
          <cell r="G1591" t="str">
            <v>Северо-Запад</v>
          </cell>
          <cell r="H1591" t="str">
            <v>Северо-Запад 2</v>
          </cell>
          <cell r="I1591" t="str">
            <v>Кластер Северо-Запад 04 Новгород</v>
          </cell>
          <cell r="J1591" t="str">
            <v>Новгородская обл.</v>
          </cell>
          <cell r="K1591" t="str">
            <v>15.11.2017</v>
          </cell>
          <cell r="L1591" t="str">
            <v>173009</v>
          </cell>
          <cell r="M1591" t="str">
            <v>г.Великий Новгород</v>
          </cell>
          <cell r="N1591" t="str">
            <v>г.Великий Новгород, Озерная ул, 4</v>
          </cell>
          <cell r="O1591" t="str">
            <v>Аренда</v>
          </cell>
        </row>
        <row r="1592">
          <cell r="A1592" t="str">
            <v>Y878</v>
          </cell>
          <cell r="B1592" t="str">
            <v>12777-Пятерочка</v>
          </cell>
          <cell r="C1592" t="str">
            <v>12777</v>
          </cell>
          <cell r="D1592" t="str">
            <v>X500/13SZY878</v>
          </cell>
          <cell r="E1592" t="str">
            <v>E1018406</v>
          </cell>
          <cell r="F1592" t="str">
            <v>ТС Пятерочка</v>
          </cell>
          <cell r="G1592" t="str">
            <v>Северо-Запад</v>
          </cell>
          <cell r="H1592" t="str">
            <v>Северо-Запад 3</v>
          </cell>
          <cell r="I1592" t="str">
            <v>Кластер Северо-Запад 05 Тосно</v>
          </cell>
          <cell r="J1592" t="str">
            <v>г. Санкт-Петербург</v>
          </cell>
          <cell r="K1592" t="str">
            <v>06.11.2017</v>
          </cell>
          <cell r="L1592" t="str">
            <v>196626</v>
          </cell>
          <cell r="M1592" t="str">
            <v>г.Санкт-Петербург, п.Шушары</v>
          </cell>
          <cell r="N1592" t="str">
            <v>г.Санкт-Петербург, п.Шушары, Старорусский пр-кт, 6 лит.А</v>
          </cell>
          <cell r="O1592" t="str">
            <v>Аренда</v>
          </cell>
        </row>
        <row r="1593">
          <cell r="A1593" t="str">
            <v>Y908</v>
          </cell>
          <cell r="B1593" t="str">
            <v>12847-Пятерочка</v>
          </cell>
          <cell r="C1593" t="str">
            <v>12847</v>
          </cell>
          <cell r="D1593" t="str">
            <v>X500/13CTY908</v>
          </cell>
          <cell r="E1593" t="str">
            <v>E1018403</v>
          </cell>
          <cell r="F1593" t="str">
            <v>ТС Пятерочка</v>
          </cell>
          <cell r="G1593" t="str">
            <v>Северо-Запад</v>
          </cell>
          <cell r="H1593" t="str">
            <v>Северо-Запад 2</v>
          </cell>
          <cell r="I1593" t="str">
            <v>Кластер Северо-Запад 09 Тверь-Запад</v>
          </cell>
          <cell r="J1593" t="str">
            <v>Тверская обл.</v>
          </cell>
          <cell r="K1593" t="str">
            <v>22.11.2017</v>
          </cell>
          <cell r="L1593" t="str">
            <v>170033</v>
          </cell>
          <cell r="M1593" t="str">
            <v>г.Тверь</v>
          </cell>
          <cell r="N1593" t="str">
            <v>г.Тверь, Ипподромная ул, 9 А,п.1</v>
          </cell>
          <cell r="O1593" t="str">
            <v>Аренда</v>
          </cell>
        </row>
        <row r="1594">
          <cell r="A1594" t="str">
            <v>Y911</v>
          </cell>
          <cell r="B1594" t="str">
            <v>12656-Пятерочка</v>
          </cell>
          <cell r="C1594" t="str">
            <v>12656</v>
          </cell>
          <cell r="D1594" t="str">
            <v>X500/13SZY911</v>
          </cell>
          <cell r="E1594" t="str">
            <v>E1018440</v>
          </cell>
          <cell r="F1594" t="str">
            <v>ТС Пятерочка</v>
          </cell>
          <cell r="G1594" t="str">
            <v>Северо-Запад</v>
          </cell>
          <cell r="H1594" t="str">
            <v>Северо-Запад 3</v>
          </cell>
          <cell r="I1594" t="str">
            <v>Кластер Северо-Запад 13 СПБ Юго-Запад</v>
          </cell>
          <cell r="J1594" t="str">
            <v>г. Санкт-Петербург</v>
          </cell>
          <cell r="K1594" t="str">
            <v>27.04.2018</v>
          </cell>
          <cell r="L1594" t="str">
            <v>196084</v>
          </cell>
          <cell r="M1594" t="str">
            <v>г.Санкт-Петербург</v>
          </cell>
          <cell r="N1594" t="str">
            <v>г.Санкт-Петербург, Заставская ул, 46 1,лит.А</v>
          </cell>
          <cell r="O1594" t="str">
            <v>Аренда</v>
          </cell>
        </row>
        <row r="1595">
          <cell r="A1595" t="str">
            <v>Y970</v>
          </cell>
          <cell r="B1595" t="str">
            <v>11875-Пятерочка</v>
          </cell>
          <cell r="C1595" t="str">
            <v>11875</v>
          </cell>
          <cell r="D1595" t="str">
            <v>X500/13CTY970</v>
          </cell>
          <cell r="E1595" t="str">
            <v>E1015773</v>
          </cell>
          <cell r="F1595" t="str">
            <v>ТС Пятерочка</v>
          </cell>
          <cell r="G1595" t="str">
            <v>Северо-Запад</v>
          </cell>
          <cell r="H1595" t="str">
            <v>Северо-Запад 2</v>
          </cell>
          <cell r="I1595" t="str">
            <v>Кластер Северо-Запад 08 Тверь-Восток</v>
          </cell>
          <cell r="J1595" t="str">
            <v>Тверская обл.</v>
          </cell>
          <cell r="K1595" t="str">
            <v>08.11.2017</v>
          </cell>
          <cell r="L1595" t="str">
            <v>170041</v>
          </cell>
          <cell r="M1595" t="str">
            <v>г.Тверь</v>
          </cell>
          <cell r="N1595" t="str">
            <v>г.Тверь, Мичурина ул, 23/29</v>
          </cell>
          <cell r="O1595" t="str">
            <v>Аренда</v>
          </cell>
        </row>
        <row r="1596">
          <cell r="A1596" t="str">
            <v>Y971</v>
          </cell>
          <cell r="B1596" t="str">
            <v>10624-Пятерочка</v>
          </cell>
          <cell r="C1596" t="str">
            <v>10624</v>
          </cell>
          <cell r="D1596" t="str">
            <v>X500/13SZY971</v>
          </cell>
          <cell r="E1596" t="str">
            <v>E1022522</v>
          </cell>
          <cell r="F1596" t="str">
            <v>ТС Пятерочка</v>
          </cell>
          <cell r="G1596" t="str">
            <v>Северо-Запад</v>
          </cell>
          <cell r="H1596" t="str">
            <v>Северо-Запад 2</v>
          </cell>
          <cell r="I1596" t="str">
            <v>Кластер Северо-Запад 06 Великие Луки</v>
          </cell>
          <cell r="J1596" t="str">
            <v>Псковская обл.</v>
          </cell>
          <cell r="K1596" t="str">
            <v>07.11.2017</v>
          </cell>
          <cell r="L1596" t="str">
            <v>182670</v>
          </cell>
          <cell r="M1596" t="str">
            <v>г.Дно</v>
          </cell>
          <cell r="N1596" t="str">
            <v>г.Дно, Дзержинского ул, 6</v>
          </cell>
          <cell r="O1596" t="str">
            <v>Аренда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com.sap.ip.bi.xl.hiddensheet"/>
      <sheetName val="Итог"/>
      <sheetName val="Report РТО"/>
      <sheetName val="Развитие"/>
      <sheetName val="коэф"/>
      <sheetName val="MD0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">
          <cell r="A1" t="str">
            <v>Завод</v>
          </cell>
          <cell r="C1" t="str">
            <v>Номер магазина</v>
          </cell>
          <cell r="D1" t="str">
            <v>МВП</v>
          </cell>
          <cell r="E1" t="str">
            <v>ЦФО</v>
          </cell>
          <cell r="F1" t="str">
            <v>Формат ЦФО</v>
          </cell>
          <cell r="G1" t="str">
            <v>Макрорегион</v>
          </cell>
          <cell r="H1" t="str">
            <v>Филиал ЦФО</v>
          </cell>
          <cell r="I1" t="str">
            <v>Упр. Кластер</v>
          </cell>
          <cell r="J1" t="str">
            <v>Субъект РФ</v>
          </cell>
          <cell r="K1" t="str">
            <v>Дата открытия</v>
          </cell>
          <cell r="L1" t="str">
            <v>Почтовый индекс</v>
          </cell>
          <cell r="M1" t="str">
            <v>Город</v>
          </cell>
          <cell r="N1" t="str">
            <v>Адрес</v>
          </cell>
          <cell r="O1" t="str">
            <v>Форма собственности</v>
          </cell>
        </row>
        <row r="2">
          <cell r="A2" t="str">
            <v>300B</v>
          </cell>
          <cell r="B2" t="str">
            <v>15924-Пятерочка</v>
          </cell>
          <cell r="C2" t="str">
            <v>15924</v>
          </cell>
          <cell r="D2" t="str">
            <v>X500/13CT300B</v>
          </cell>
          <cell r="E2" t="str">
            <v>E1027496</v>
          </cell>
          <cell r="F2" t="str">
            <v>ТС Пятерочка</v>
          </cell>
          <cell r="G2" t="str">
            <v>Северо-Запад</v>
          </cell>
          <cell r="H2" t="str">
            <v>Северо-Запад 2</v>
          </cell>
          <cell r="I2" t="str">
            <v>Кластер Северо-Запад 07 Тверь-Центр</v>
          </cell>
          <cell r="J2" t="str">
            <v>Тверская обл.</v>
          </cell>
          <cell r="K2" t="str">
            <v>31.01.2019</v>
          </cell>
          <cell r="L2" t="str">
            <v>170004</v>
          </cell>
          <cell r="M2" t="str">
            <v>г.Тверь</v>
          </cell>
          <cell r="N2" t="str">
            <v>г.Тверь, Строителей ул, 6 п.1</v>
          </cell>
          <cell r="O2" t="str">
            <v>Аренда</v>
          </cell>
        </row>
        <row r="3">
          <cell r="A3" t="str">
            <v>300M</v>
          </cell>
          <cell r="B3" t="str">
            <v>16015-Пятерочка</v>
          </cell>
          <cell r="C3" t="str">
            <v>16015</v>
          </cell>
          <cell r="D3" t="str">
            <v>X500/13CT300M</v>
          </cell>
          <cell r="E3" t="str">
            <v>E1029173</v>
          </cell>
          <cell r="F3" t="str">
            <v>ТС Пятерочка</v>
          </cell>
          <cell r="G3" t="str">
            <v>Северо-Запад</v>
          </cell>
          <cell r="H3" t="str">
            <v>Северо-Запад 2</v>
          </cell>
          <cell r="I3" t="str">
            <v>Кластер Северо-Запад 09 Тверь-Запад</v>
          </cell>
          <cell r="J3" t="str">
            <v>Тверская обл.</v>
          </cell>
          <cell r="K3" t="str">
            <v>19.09.2019</v>
          </cell>
          <cell r="L3" t="str">
            <v>172840</v>
          </cell>
          <cell r="M3" t="str">
            <v>г.Торопец</v>
          </cell>
          <cell r="N3" t="str">
            <v>г.Торопец, Базарная пл, 3 нп2</v>
          </cell>
          <cell r="O3" t="str">
            <v>Аренда</v>
          </cell>
        </row>
        <row r="4">
          <cell r="A4" t="str">
            <v>300X</v>
          </cell>
          <cell r="B4" t="str">
            <v>16046-Пятерочка</v>
          </cell>
          <cell r="C4" t="str">
            <v>16046</v>
          </cell>
          <cell r="D4" t="str">
            <v>X500/13SZ300X</v>
          </cell>
          <cell r="E4" t="str">
            <v>E1028856</v>
          </cell>
          <cell r="F4" t="str">
            <v>ТС Пятерочка</v>
          </cell>
          <cell r="G4" t="str">
            <v>Северо-Запад</v>
          </cell>
          <cell r="H4" t="str">
            <v>Северо-Запад 1</v>
          </cell>
          <cell r="I4" t="str">
            <v>Кластер Северо-Запад 15 Мурманск</v>
          </cell>
          <cell r="J4" t="str">
            <v>Мурманская обл.</v>
          </cell>
          <cell r="K4" t="str">
            <v>20.11.2018</v>
          </cell>
          <cell r="L4" t="str">
            <v>184620</v>
          </cell>
          <cell r="M4" t="str">
            <v>г.Североморск,пгт.Сафоново</v>
          </cell>
          <cell r="N4" t="str">
            <v>г.Североморск,пгт.Сафоново, Школьная ул, 16</v>
          </cell>
          <cell r="O4" t="str">
            <v>Аренда</v>
          </cell>
        </row>
        <row r="5">
          <cell r="A5" t="str">
            <v>301F</v>
          </cell>
          <cell r="B5" t="str">
            <v>16206-Пятерочка</v>
          </cell>
          <cell r="C5" t="str">
            <v>16206</v>
          </cell>
          <cell r="D5" t="str">
            <v>X500/13CT301F</v>
          </cell>
          <cell r="E5" t="str">
            <v>E1029412</v>
          </cell>
          <cell r="F5" t="str">
            <v>ТС Пятерочка</v>
          </cell>
          <cell r="G5" t="str">
            <v>Северо-Запад</v>
          </cell>
          <cell r="H5" t="str">
            <v>Северо-Запад 2</v>
          </cell>
          <cell r="I5" t="str">
            <v>Кластер Северо-Запад 09 Тверь-Запад</v>
          </cell>
          <cell r="J5" t="str">
            <v>Тверская обл.</v>
          </cell>
          <cell r="K5" t="str">
            <v>23.11.2018</v>
          </cell>
          <cell r="L5" t="str">
            <v>172381</v>
          </cell>
          <cell r="M5" t="str">
            <v>г.Ржев</v>
          </cell>
          <cell r="N5" t="str">
            <v>г.Ржев, Максима Горького ул, 79</v>
          </cell>
          <cell r="O5" t="str">
            <v>Аренда</v>
          </cell>
        </row>
        <row r="6">
          <cell r="A6" t="str">
            <v>301X</v>
          </cell>
          <cell r="B6" t="str">
            <v>15979-Пятерочка</v>
          </cell>
          <cell r="C6" t="str">
            <v>15979</v>
          </cell>
          <cell r="D6" t="str">
            <v>X500/13SZ301X</v>
          </cell>
          <cell r="E6" t="str">
            <v>E1029438</v>
          </cell>
          <cell r="F6" t="str">
            <v>ТС Пятерочка</v>
          </cell>
          <cell r="G6" t="str">
            <v>Северо-Запад</v>
          </cell>
          <cell r="H6" t="str">
            <v>Северо-Запад 1</v>
          </cell>
          <cell r="I6" t="str">
            <v>Кластер Северо-Запад 12 СПБ-ЛО-Всеволожс</v>
          </cell>
          <cell r="J6" t="str">
            <v>Ленинградская обл.</v>
          </cell>
          <cell r="K6" t="str">
            <v>28.11.2018</v>
          </cell>
          <cell r="L6" t="str">
            <v>188730</v>
          </cell>
          <cell r="M6" t="str">
            <v>п.Сосново</v>
          </cell>
          <cell r="N6" t="str">
            <v>п.Сосново, Советская ул, 4</v>
          </cell>
          <cell r="O6" t="str">
            <v>Аренда</v>
          </cell>
        </row>
        <row r="7">
          <cell r="A7" t="str">
            <v>304E</v>
          </cell>
          <cell r="B7" t="str">
            <v>15916-Пятерочка</v>
          </cell>
          <cell r="C7" t="str">
            <v>15916</v>
          </cell>
          <cell r="D7" t="str">
            <v>X500/13SZ304E</v>
          </cell>
          <cell r="E7" t="str">
            <v>E1029505</v>
          </cell>
          <cell r="F7" t="str">
            <v>ТС Пятерочка</v>
          </cell>
          <cell r="G7" t="str">
            <v>Северо-Запад</v>
          </cell>
          <cell r="H7" t="str">
            <v>Северо-Запад 2</v>
          </cell>
          <cell r="I7" t="str">
            <v>Кластер Северо-Запад 02 ЛО-Гатчина</v>
          </cell>
          <cell r="J7" t="str">
            <v>Ленинградская обл.</v>
          </cell>
          <cell r="K7" t="str">
            <v>06.12.2018</v>
          </cell>
          <cell r="L7" t="str">
            <v>188365</v>
          </cell>
          <cell r="M7" t="str">
            <v>п.Сусанино</v>
          </cell>
          <cell r="N7" t="str">
            <v>п.Сусанино, Павловский пр-т, 54Б</v>
          </cell>
          <cell r="O7" t="str">
            <v>Аренда</v>
          </cell>
        </row>
        <row r="8">
          <cell r="A8" t="str">
            <v>304T</v>
          </cell>
          <cell r="B8" t="str">
            <v>16080-Пятерочка</v>
          </cell>
          <cell r="C8" t="str">
            <v>16080</v>
          </cell>
          <cell r="D8" t="str">
            <v>X500/13SZ304T</v>
          </cell>
          <cell r="E8" t="str">
            <v>E1029504</v>
          </cell>
          <cell r="F8" t="str">
            <v>ТС Пятерочка</v>
          </cell>
          <cell r="G8" t="str">
            <v>Северо-Запад</v>
          </cell>
          <cell r="H8" t="str">
            <v>Северо-Запад 3</v>
          </cell>
          <cell r="I8" t="str">
            <v>Кластер Северо-Запад 05 Тосно</v>
          </cell>
          <cell r="J8" t="str">
            <v>г. Санкт-Петербург</v>
          </cell>
          <cell r="K8" t="str">
            <v>25.01.2019</v>
          </cell>
          <cell r="L8" t="str">
            <v>196608</v>
          </cell>
          <cell r="M8" t="str">
            <v>г.Санкт-Петербург,г.Пушкин</v>
          </cell>
          <cell r="N8" t="str">
            <v>г.Санкт-Петербург,г.Пушкин, Оранжерейная ул, 60А 1Н,2Н,4Н</v>
          </cell>
          <cell r="O8" t="str">
            <v>Аренда</v>
          </cell>
        </row>
        <row r="9">
          <cell r="A9" t="str">
            <v>305C</v>
          </cell>
          <cell r="B9" t="str">
            <v>15680-Пятерочка</v>
          </cell>
          <cell r="C9" t="str">
            <v>15680</v>
          </cell>
          <cell r="D9" t="str">
            <v>X500/13SZ305C</v>
          </cell>
          <cell r="E9" t="str">
            <v>E1029481</v>
          </cell>
          <cell r="F9" t="str">
            <v>ТС Пятерочка</v>
          </cell>
          <cell r="G9" t="str">
            <v>Северо-Запад</v>
          </cell>
          <cell r="H9" t="str">
            <v>Северо-Запад 1</v>
          </cell>
          <cell r="I9" t="str">
            <v>Кластер Северо-Запад 21 Апатиты</v>
          </cell>
          <cell r="J9" t="str">
            <v>Мурманская обл.</v>
          </cell>
          <cell r="K9" t="str">
            <v>29.11.2018</v>
          </cell>
          <cell r="L9" t="str">
            <v>184209</v>
          </cell>
          <cell r="M9" t="str">
            <v>г.Апатиты</v>
          </cell>
          <cell r="N9" t="str">
            <v>г.Апатиты, Кирова ул, 16</v>
          </cell>
          <cell r="O9" t="str">
            <v>Аренда</v>
          </cell>
        </row>
        <row r="10">
          <cell r="A10" t="str">
            <v>305D</v>
          </cell>
          <cell r="B10" t="str">
            <v>15672-Пятерочка</v>
          </cell>
          <cell r="C10" t="str">
            <v>15672</v>
          </cell>
          <cell r="D10" t="str">
            <v>X500/13SZ305D</v>
          </cell>
          <cell r="E10" t="str">
            <v>E1029480</v>
          </cell>
          <cell r="F10" t="str">
            <v>ТС Пятерочка</v>
          </cell>
          <cell r="G10" t="str">
            <v>Северо-Запад</v>
          </cell>
          <cell r="H10" t="str">
            <v>Северо-Запад 1</v>
          </cell>
          <cell r="I10" t="str">
            <v>Кластер Северо-Запад 15 Мурманск</v>
          </cell>
          <cell r="J10" t="str">
            <v>Мурманская обл.</v>
          </cell>
          <cell r="K10" t="str">
            <v>27.11.2018</v>
          </cell>
          <cell r="L10" t="str">
            <v>183038</v>
          </cell>
          <cell r="M10" t="str">
            <v>г.Мурманск</v>
          </cell>
          <cell r="N10" t="str">
            <v>г.Мурманск, Героев Рыбачьего ул, 34 к.1</v>
          </cell>
          <cell r="O10" t="str">
            <v>Аренда</v>
          </cell>
        </row>
        <row r="11">
          <cell r="A11" t="str">
            <v>305E</v>
          </cell>
          <cell r="B11" t="str">
            <v>16240-Пятерочка</v>
          </cell>
          <cell r="C11" t="str">
            <v>16240</v>
          </cell>
          <cell r="D11" t="str">
            <v>X500/13SZ305E</v>
          </cell>
          <cell r="E11" t="str">
            <v>E1029470</v>
          </cell>
          <cell r="F11" t="str">
            <v>ТС Пятерочка</v>
          </cell>
          <cell r="G11" t="str">
            <v>Северо-Запад</v>
          </cell>
          <cell r="H11" t="str">
            <v>Северо-Запад 1</v>
          </cell>
          <cell r="I11" t="str">
            <v>Кластер Северо-Запад 21 Апатиты</v>
          </cell>
          <cell r="J11" t="str">
            <v>Мурманская обл.</v>
          </cell>
          <cell r="K11" t="str">
            <v>01.12.2018</v>
          </cell>
          <cell r="L11" t="str">
            <v>184250</v>
          </cell>
          <cell r="M11" t="str">
            <v>г.Кировск</v>
          </cell>
          <cell r="N11" t="str">
            <v>г.Кировск, Олимпийская ул, 8А</v>
          </cell>
          <cell r="O11" t="str">
            <v>Аренда</v>
          </cell>
        </row>
        <row r="12">
          <cell r="A12" t="str">
            <v>305H</v>
          </cell>
          <cell r="B12" t="str">
            <v>16271-Пятерочка</v>
          </cell>
          <cell r="C12" t="str">
            <v>16271</v>
          </cell>
          <cell r="D12" t="str">
            <v>X500/13SZ305H</v>
          </cell>
          <cell r="E12" t="str">
            <v>E1029484</v>
          </cell>
          <cell r="F12" t="str">
            <v>ТС Пятерочка</v>
          </cell>
          <cell r="G12" t="str">
            <v>Северо-Запад</v>
          </cell>
          <cell r="H12" t="str">
            <v>Северо-Запад 1</v>
          </cell>
          <cell r="I12" t="str">
            <v>Кластер Северо-Запад 15 Мурманск</v>
          </cell>
          <cell r="J12" t="str">
            <v>Мурманская обл.</v>
          </cell>
          <cell r="K12" t="str">
            <v>11.12.2018</v>
          </cell>
          <cell r="L12" t="str">
            <v>184635</v>
          </cell>
          <cell r="M12" t="str">
            <v>г.Мурманск</v>
          </cell>
          <cell r="N12" t="str">
            <v>г.Мурманск, Советская ул, 5</v>
          </cell>
          <cell r="O12" t="str">
            <v>Аренда</v>
          </cell>
        </row>
        <row r="13">
          <cell r="A13" t="str">
            <v>305J</v>
          </cell>
          <cell r="B13" t="str">
            <v>16234-Пятерочка</v>
          </cell>
          <cell r="C13" t="str">
            <v>16234</v>
          </cell>
          <cell r="D13" t="str">
            <v>X500/13SZ305J</v>
          </cell>
          <cell r="E13" t="str">
            <v>E1029503</v>
          </cell>
          <cell r="F13" t="str">
            <v>ТС Пятерочка</v>
          </cell>
          <cell r="G13" t="str">
            <v>Северо-Запад</v>
          </cell>
          <cell r="H13" t="str">
            <v>Северо-Запад 3</v>
          </cell>
          <cell r="I13" t="str">
            <v>Кластер Северо-Запад 11 СПБ-ЛО-Выборг</v>
          </cell>
          <cell r="J13" t="str">
            <v>г. Санкт-Петербург</v>
          </cell>
          <cell r="K13" t="str">
            <v>17.01.2019</v>
          </cell>
          <cell r="L13" t="str">
            <v>197375</v>
          </cell>
          <cell r="M13" t="str">
            <v>г.Санкт-Петербург</v>
          </cell>
          <cell r="N13" t="str">
            <v>г.Санкт-Петербург, Новоколомяжский пр-кт, 4 к.5,л.А</v>
          </cell>
          <cell r="O13" t="str">
            <v>Аренда</v>
          </cell>
        </row>
        <row r="14">
          <cell r="A14" t="str">
            <v>305N</v>
          </cell>
          <cell r="B14" t="str">
            <v>16236-Пятерочка</v>
          </cell>
          <cell r="C14" t="str">
            <v>16236</v>
          </cell>
          <cell r="D14" t="str">
            <v>X500/13SZ305N</v>
          </cell>
          <cell r="E14" t="str">
            <v>E1029469</v>
          </cell>
          <cell r="F14" t="str">
            <v>ТС Пятерочка</v>
          </cell>
          <cell r="G14" t="str">
            <v>Северо-Запад</v>
          </cell>
          <cell r="H14" t="str">
            <v>Северо-Запад 1</v>
          </cell>
          <cell r="I14" t="str">
            <v>Кластер Северо-Запад 15 Мурманск</v>
          </cell>
          <cell r="J14" t="str">
            <v>Мурманская обл.</v>
          </cell>
          <cell r="K14" t="str">
            <v>28.12.2018</v>
          </cell>
          <cell r="L14" t="str">
            <v>184430</v>
          </cell>
          <cell r="M14" t="str">
            <v>г.Заполярный</v>
          </cell>
          <cell r="N14" t="str">
            <v>г.Заполярный, имени А.В.Шмакова пер, 2А</v>
          </cell>
          <cell r="O14" t="str">
            <v>Аренда</v>
          </cell>
        </row>
        <row r="15">
          <cell r="A15" t="str">
            <v>305P</v>
          </cell>
          <cell r="B15" t="str">
            <v>12239-Пятерочка</v>
          </cell>
          <cell r="C15" t="str">
            <v>12239</v>
          </cell>
          <cell r="D15" t="str">
            <v>X500/13SZ305P</v>
          </cell>
          <cell r="E15" t="str">
            <v>E1029543</v>
          </cell>
          <cell r="F15" t="str">
            <v>ТС Пятерочка</v>
          </cell>
          <cell r="G15" t="str">
            <v>Северо-Запад</v>
          </cell>
          <cell r="H15" t="str">
            <v>Северо-Запад 3</v>
          </cell>
          <cell r="I15" t="str">
            <v>Кластер Северо-Запад 10 СПБ-ЛО-Петергоф</v>
          </cell>
          <cell r="J15" t="str">
            <v>г. Санкт-Петербург</v>
          </cell>
          <cell r="K15" t="str">
            <v>05.12.2018</v>
          </cell>
          <cell r="L15" t="str">
            <v>198329</v>
          </cell>
          <cell r="M15" t="str">
            <v>г.Санкт-Петербург</v>
          </cell>
          <cell r="N15" t="str">
            <v>г.Санкт-Петербург, Тамбасова ул, 7 с.1,п.14Н</v>
          </cell>
          <cell r="O15" t="str">
            <v>Аренда</v>
          </cell>
        </row>
        <row r="16">
          <cell r="A16" t="str">
            <v>306H</v>
          </cell>
          <cell r="B16" t="str">
            <v>16276-Пятерочка</v>
          </cell>
          <cell r="C16" t="str">
            <v>16276</v>
          </cell>
          <cell r="D16" t="str">
            <v>X500/13SZ306H</v>
          </cell>
          <cell r="E16" t="str">
            <v>E1029571</v>
          </cell>
          <cell r="F16" t="str">
            <v>ТС Пятерочка</v>
          </cell>
          <cell r="G16" t="str">
            <v>Северо-Запад</v>
          </cell>
          <cell r="H16" t="str">
            <v>Северо-Запад 3</v>
          </cell>
          <cell r="I16" t="str">
            <v>Кластер Северо-Запад 11 СПБ-ЛО-Выборг</v>
          </cell>
          <cell r="J16" t="str">
            <v>г. Санкт-Петербург</v>
          </cell>
          <cell r="K16" t="str">
            <v>26.12.2018</v>
          </cell>
          <cell r="L16" t="str">
            <v>197701</v>
          </cell>
          <cell r="M16" t="str">
            <v>г.Санкт-Петербург,г.Сестрорецк</v>
          </cell>
          <cell r="N16" t="str">
            <v>г.Санкт-Петербург,г.Сестрорецк, Гагаринская ул, 77 к.2,п.5-Н</v>
          </cell>
          <cell r="O16" t="str">
            <v>Аренда</v>
          </cell>
        </row>
        <row r="17">
          <cell r="A17" t="str">
            <v>307Z</v>
          </cell>
          <cell r="B17" t="str">
            <v>15798-Пятерочка</v>
          </cell>
          <cell r="C17" t="str">
            <v>15798</v>
          </cell>
          <cell r="D17" t="str">
            <v>X500/13SZ307Z</v>
          </cell>
          <cell r="E17" t="str">
            <v>E1029546</v>
          </cell>
          <cell r="F17" t="str">
            <v>ТС Пятерочка</v>
          </cell>
          <cell r="G17" t="str">
            <v>Северо-Запад</v>
          </cell>
          <cell r="H17" t="str">
            <v>Северо-Запад 1</v>
          </cell>
          <cell r="I17" t="str">
            <v>Кластер Северо-Запад 16 Карелия</v>
          </cell>
          <cell r="J17" t="str">
            <v>Республика Карелия</v>
          </cell>
          <cell r="K17" t="str">
            <v>15.12.2018</v>
          </cell>
          <cell r="L17" t="str">
            <v>185014</v>
          </cell>
          <cell r="M17" t="str">
            <v>г.Петрозаводск</v>
          </cell>
          <cell r="N17" t="str">
            <v>г.Петрозаводск, Интернационалистов (Древлянка р-н..., 8А п.1</v>
          </cell>
          <cell r="O17" t="str">
            <v>Аренда</v>
          </cell>
        </row>
        <row r="18">
          <cell r="A18" t="str">
            <v>308J</v>
          </cell>
          <cell r="B18" t="str">
            <v>16369-Пятерочка</v>
          </cell>
          <cell r="C18" t="str">
            <v>16369</v>
          </cell>
          <cell r="D18" t="str">
            <v>X500/13SZ308J</v>
          </cell>
          <cell r="E18" t="str">
            <v>E1029613</v>
          </cell>
          <cell r="F18" t="str">
            <v>ТС Пятерочка</v>
          </cell>
          <cell r="G18" t="str">
            <v>Северо-Запад</v>
          </cell>
          <cell r="H18" t="str">
            <v>Северо-Запад 2</v>
          </cell>
          <cell r="I18" t="str">
            <v>Кластер Северо-Запад 03 Псков</v>
          </cell>
          <cell r="J18" t="str">
            <v>Псковская обл.</v>
          </cell>
          <cell r="K18" t="str">
            <v>15.12.2018</v>
          </cell>
          <cell r="L18" t="str">
            <v>180024</v>
          </cell>
          <cell r="M18" t="str">
            <v>г.Псков</v>
          </cell>
          <cell r="N18" t="str">
            <v>г.Псков, Рижский пр-кт, 57 п.1006</v>
          </cell>
          <cell r="O18" t="str">
            <v>Аренда</v>
          </cell>
        </row>
        <row r="19">
          <cell r="A19" t="str">
            <v>309Q</v>
          </cell>
          <cell r="B19" t="str">
            <v>16416-Пятерочка</v>
          </cell>
          <cell r="C19" t="str">
            <v>16416</v>
          </cell>
          <cell r="D19" t="str">
            <v>X500/13CT309Q</v>
          </cell>
          <cell r="E19" t="str">
            <v>E1029641</v>
          </cell>
          <cell r="F19" t="str">
            <v>ТС Пятерочка</v>
          </cell>
          <cell r="G19" t="str">
            <v>Северо-Запад</v>
          </cell>
          <cell r="H19" t="str">
            <v>Северо-Запад 2</v>
          </cell>
          <cell r="I19" t="str">
            <v>Кластер Северо-Запад 07 Тверь-Центр</v>
          </cell>
          <cell r="J19" t="str">
            <v>Тверская обл.</v>
          </cell>
          <cell r="K19" t="str">
            <v>31.01.2019</v>
          </cell>
          <cell r="L19" t="str">
            <v>171158</v>
          </cell>
          <cell r="M19" t="str">
            <v>г.Вышний Волочек</v>
          </cell>
          <cell r="N19" t="str">
            <v>г.Вышний Волочек, Урицкого ул, 88/56</v>
          </cell>
          <cell r="O19" t="str">
            <v>Аренда</v>
          </cell>
        </row>
        <row r="20">
          <cell r="A20" t="str">
            <v>309R</v>
          </cell>
          <cell r="B20" t="str">
            <v>16205-Пятерочка</v>
          </cell>
          <cell r="C20" t="str">
            <v>16205</v>
          </cell>
          <cell r="D20" t="str">
            <v>X500/13CT309R</v>
          </cell>
          <cell r="E20" t="str">
            <v>E1029587</v>
          </cell>
          <cell r="F20" t="str">
            <v>ТС Пятерочка</v>
          </cell>
          <cell r="G20" t="str">
            <v>Северо-Запад</v>
          </cell>
          <cell r="H20" t="str">
            <v>Северо-Запад 2</v>
          </cell>
          <cell r="I20" t="str">
            <v>Кластер Северо-Запад 08 Тверь-Восток</v>
          </cell>
          <cell r="J20" t="str">
            <v>Тверская обл.</v>
          </cell>
          <cell r="K20" t="str">
            <v>31.01.2019</v>
          </cell>
          <cell r="L20" t="str">
            <v>171900</v>
          </cell>
          <cell r="M20" t="str">
            <v>пгт.Максатиха</v>
          </cell>
          <cell r="N20" t="str">
            <v>пгт.Максатиха, Пролетарская ул, 42</v>
          </cell>
          <cell r="O20" t="str">
            <v>Аренда</v>
          </cell>
        </row>
        <row r="21">
          <cell r="A21" t="str">
            <v>309S</v>
          </cell>
          <cell r="B21" t="str">
            <v>16378-Пятерочка</v>
          </cell>
          <cell r="C21" t="str">
            <v>16378</v>
          </cell>
          <cell r="D21" t="str">
            <v>X500/13SZ309S</v>
          </cell>
          <cell r="E21" t="str">
            <v>E1029679</v>
          </cell>
          <cell r="F21" t="str">
            <v>ТС Пятерочка</v>
          </cell>
          <cell r="G21" t="str">
            <v>Северо-Запад</v>
          </cell>
          <cell r="H21" t="str">
            <v>Северо-Запад 1</v>
          </cell>
          <cell r="I21" t="str">
            <v>Кластер Северо-Запад 12 СПБ-ЛО-Всеволожс</v>
          </cell>
          <cell r="J21" t="str">
            <v>Ленинградская обл.</v>
          </cell>
          <cell r="K21" t="str">
            <v>12.12.2018</v>
          </cell>
          <cell r="L21" t="str">
            <v>188730</v>
          </cell>
          <cell r="M21" t="str">
            <v>п.Сосново</v>
          </cell>
          <cell r="N21" t="str">
            <v>п.Сосново, Ленинградская ул, 117</v>
          </cell>
          <cell r="O21" t="str">
            <v>Аренда</v>
          </cell>
        </row>
        <row r="22">
          <cell r="A22" t="str">
            <v>30AL</v>
          </cell>
          <cell r="B22" t="str">
            <v>16546-Пятерочка</v>
          </cell>
          <cell r="C22" t="str">
            <v>16546</v>
          </cell>
          <cell r="D22" t="str">
            <v>X500/13SZ30AL</v>
          </cell>
          <cell r="E22" t="str">
            <v>E1029805</v>
          </cell>
          <cell r="F22" t="str">
            <v>ТС Пятерочка</v>
          </cell>
          <cell r="G22" t="str">
            <v>Северо-Запад</v>
          </cell>
          <cell r="H22" t="str">
            <v>Северо-Запад 2</v>
          </cell>
          <cell r="I22" t="str">
            <v>Кластер Северо-Запад 04 Новгород</v>
          </cell>
          <cell r="J22" t="str">
            <v>Новгородская обл.</v>
          </cell>
          <cell r="K22" t="str">
            <v>26.04.2019</v>
          </cell>
          <cell r="L22" t="str">
            <v>174580</v>
          </cell>
          <cell r="M22" t="str">
            <v>рп.Хвойная</v>
          </cell>
          <cell r="N22" t="str">
            <v>рп.Хвойная, Советская ул, 16 чз1п1-3,5,</v>
          </cell>
          <cell r="O22" t="str">
            <v>Аренда</v>
          </cell>
        </row>
        <row r="23">
          <cell r="A23" t="str">
            <v>30AO</v>
          </cell>
          <cell r="B23" t="str">
            <v>16338-Пятерочка</v>
          </cell>
          <cell r="C23" t="str">
            <v>16338</v>
          </cell>
          <cell r="D23" t="str">
            <v>X500/13SZ30AO</v>
          </cell>
          <cell r="E23" t="str">
            <v>E1029674</v>
          </cell>
          <cell r="F23" t="str">
            <v>ТС Пятерочка</v>
          </cell>
          <cell r="G23" t="str">
            <v>Северо-Запад</v>
          </cell>
          <cell r="H23" t="str">
            <v>Северо-Запад 3</v>
          </cell>
          <cell r="I23" t="str">
            <v>Кластер Северо-Запад 14 СПБ-Центр</v>
          </cell>
          <cell r="J23" t="str">
            <v>г. Санкт-Петербург</v>
          </cell>
          <cell r="K23" t="str">
            <v>18.01.2019</v>
          </cell>
          <cell r="L23" t="str">
            <v>190121</v>
          </cell>
          <cell r="M23" t="str">
            <v>г.Санкт-Петербург</v>
          </cell>
          <cell r="N23" t="str">
            <v>г.Санкт-Петербург, Реки Пряжки наб, 34 л.А</v>
          </cell>
          <cell r="O23" t="str">
            <v>Аренда</v>
          </cell>
        </row>
        <row r="24">
          <cell r="A24" t="str">
            <v>30BZ</v>
          </cell>
          <cell r="B24" t="str">
            <v>18837-Пятерочка</v>
          </cell>
          <cell r="C24" t="str">
            <v>18837</v>
          </cell>
          <cell r="D24" t="str">
            <v>X500/13SZ30BZ</v>
          </cell>
          <cell r="E24" t="str">
            <v>E1033424</v>
          </cell>
          <cell r="F24" t="str">
            <v>ТС Пятерочка</v>
          </cell>
          <cell r="G24" t="str">
            <v>Северо-Запад</v>
          </cell>
          <cell r="H24" t="str">
            <v>Северо-Запад 1</v>
          </cell>
          <cell r="I24" t="str">
            <v>Кластер Северо-Запад 12 СПБ-ЛО-Всеволожс</v>
          </cell>
          <cell r="J24" t="str">
            <v>г. Санкт-Петербург</v>
          </cell>
          <cell r="K24" t="str">
            <v>13.12.2019</v>
          </cell>
          <cell r="L24" t="str">
            <v>190068</v>
          </cell>
          <cell r="M24" t="str">
            <v>г.Санкт-Петербург</v>
          </cell>
          <cell r="N24" t="str">
            <v>г.Санкт-Петербург, Дальневосточный пр-кт, 12 к2с1п30Н,</v>
          </cell>
          <cell r="O24" t="str">
            <v>Аренда</v>
          </cell>
        </row>
        <row r="25">
          <cell r="A25" t="str">
            <v>30D1</v>
          </cell>
          <cell r="B25" t="str">
            <v>17956-Пятерочка</v>
          </cell>
          <cell r="C25" t="str">
            <v>17956</v>
          </cell>
          <cell r="D25" t="str">
            <v>X500/13SZ30D1</v>
          </cell>
          <cell r="E25" t="str">
            <v>E1033504</v>
          </cell>
          <cell r="F25" t="str">
            <v>ТС Пятерочка</v>
          </cell>
          <cell r="G25" t="str">
            <v>Северо-Запад</v>
          </cell>
          <cell r="H25" t="str">
            <v>Северо-Запад 1</v>
          </cell>
          <cell r="I25" t="str">
            <v>Кластер Северо-Запад 21 Апатиты</v>
          </cell>
          <cell r="J25" t="str">
            <v>Мурманская обл.</v>
          </cell>
          <cell r="K25" t="str">
            <v>31.03.2020</v>
          </cell>
          <cell r="L25" t="str">
            <v>184042</v>
          </cell>
          <cell r="M25" t="str">
            <v>г.Кандалакша</v>
          </cell>
          <cell r="N25" t="str">
            <v>г.Кандалакша, Комсомольская ул, 28</v>
          </cell>
          <cell r="O25" t="str">
            <v>Аренда</v>
          </cell>
        </row>
        <row r="26">
          <cell r="A26" t="str">
            <v>30F8</v>
          </cell>
          <cell r="B26" t="str">
            <v>18941-Пятерочка</v>
          </cell>
          <cell r="C26" t="str">
            <v>18941</v>
          </cell>
          <cell r="D26" t="str">
            <v>X500/13CT30F8</v>
          </cell>
          <cell r="E26" t="str">
            <v>E1033562</v>
          </cell>
          <cell r="F26" t="str">
            <v>ТС Пятерочка</v>
          </cell>
          <cell r="G26" t="str">
            <v>Северо-Запад</v>
          </cell>
          <cell r="H26" t="str">
            <v>Северо-Запад 2</v>
          </cell>
          <cell r="I26" t="str">
            <v>Кластер Северо-Запад 08 Тверь-Восток</v>
          </cell>
          <cell r="J26" t="str">
            <v>Тверская обл.</v>
          </cell>
          <cell r="K26" t="str">
            <v>17.02.2020</v>
          </cell>
          <cell r="L26" t="str">
            <v>170546</v>
          </cell>
          <cell r="M26" t="str">
            <v>с.Бурашево</v>
          </cell>
          <cell r="N26" t="str">
            <v>с.Бурашево, Михаила Литвинова ул, 2А</v>
          </cell>
          <cell r="O26" t="str">
            <v>Аренда</v>
          </cell>
        </row>
        <row r="27">
          <cell r="A27" t="str">
            <v>30G1</v>
          </cell>
          <cell r="B27" t="str">
            <v>18937-Пятерочка</v>
          </cell>
          <cell r="C27" t="str">
            <v>18937</v>
          </cell>
          <cell r="D27" t="str">
            <v>X500/13SZ30G1</v>
          </cell>
          <cell r="E27" t="str">
            <v>E1033592</v>
          </cell>
          <cell r="F27" t="str">
            <v>ТС Пятерочка</v>
          </cell>
          <cell r="G27" t="str">
            <v>Северо-Запад</v>
          </cell>
          <cell r="H27" t="str">
            <v>Северо-Запад 1</v>
          </cell>
          <cell r="I27" t="str">
            <v>Кластер Северо-Запад 16 Карелия</v>
          </cell>
          <cell r="J27" t="str">
            <v>Республика Карелия</v>
          </cell>
          <cell r="K27" t="str">
            <v>12.03.2020</v>
          </cell>
          <cell r="L27" t="str">
            <v>185007</v>
          </cell>
          <cell r="M27" t="str">
            <v>г.Петрозаводск</v>
          </cell>
          <cell r="N27" t="str">
            <v>г.Петрозаводск, Плеханова ул, 31</v>
          </cell>
          <cell r="O27" t="str">
            <v>Аренда</v>
          </cell>
        </row>
        <row r="28">
          <cell r="A28" t="str">
            <v>30HQ</v>
          </cell>
          <cell r="B28" t="str">
            <v>17841-Пятерочка</v>
          </cell>
          <cell r="C28" t="str">
            <v>17841</v>
          </cell>
          <cell r="D28" t="str">
            <v>X500/13SZ30HQ</v>
          </cell>
          <cell r="E28" t="str">
            <v>E1033724</v>
          </cell>
          <cell r="F28" t="str">
            <v>ТС Пятерочка</v>
          </cell>
          <cell r="G28" t="str">
            <v>Северо-Запад</v>
          </cell>
          <cell r="H28" t="str">
            <v>Северо-Запад 2</v>
          </cell>
          <cell r="I28" t="str">
            <v>Кластер Северо-Запад 06 Великие Луки</v>
          </cell>
          <cell r="J28" t="str">
            <v>Псковская обл.</v>
          </cell>
          <cell r="K28" t="str">
            <v>03.03.2020</v>
          </cell>
          <cell r="L28" t="str">
            <v>182105</v>
          </cell>
          <cell r="M28" t="str">
            <v>г.Великие Луки</v>
          </cell>
          <cell r="N28" t="str">
            <v>г.Великие Луки, Ставского ул, 62/13</v>
          </cell>
          <cell r="O28" t="str">
            <v>Аренда</v>
          </cell>
        </row>
        <row r="29">
          <cell r="A29" t="str">
            <v>30IQ</v>
          </cell>
          <cell r="B29" t="str">
            <v>15404-Пятерочка</v>
          </cell>
          <cell r="C29" t="str">
            <v>15404</v>
          </cell>
          <cell r="D29" t="str">
            <v>X500/13SZ30IQ</v>
          </cell>
          <cell r="E29" t="str">
            <v>E1033961</v>
          </cell>
          <cell r="F29" t="str">
            <v>ТС Пятерочка</v>
          </cell>
          <cell r="G29" t="str">
            <v>Северо-Запад</v>
          </cell>
          <cell r="H29" t="str">
            <v>Северо-Запад 2</v>
          </cell>
          <cell r="I29" t="str">
            <v>Кластер Северо-Запад 02 ЛО-Гатчина</v>
          </cell>
          <cell r="J29" t="str">
            <v>Ленинградская обл.</v>
          </cell>
          <cell r="K29" t="str">
            <v>05.03.2020</v>
          </cell>
          <cell r="L29" t="str">
            <v>188300</v>
          </cell>
          <cell r="M29" t="str">
            <v>г.Гатчина</v>
          </cell>
          <cell r="N29" t="str">
            <v>г.Гатчина, Урицкого ул, 21А</v>
          </cell>
          <cell r="O29" t="str">
            <v>Аренда</v>
          </cell>
        </row>
        <row r="30">
          <cell r="A30" t="str">
            <v>30IT</v>
          </cell>
          <cell r="B30" t="str">
            <v>19091-Пятерочка</v>
          </cell>
          <cell r="C30" t="str">
            <v>19091</v>
          </cell>
          <cell r="D30" t="str">
            <v>X500/13SZ30IT</v>
          </cell>
          <cell r="E30" t="str">
            <v>E1033955</v>
          </cell>
          <cell r="F30" t="str">
            <v>ТС Пятерочка</v>
          </cell>
          <cell r="G30" t="str">
            <v>Северо-Запад</v>
          </cell>
          <cell r="H30" t="str">
            <v>Северо-Запад 3</v>
          </cell>
          <cell r="I30" t="str">
            <v>Кластер Северо-Запад 05 Тосно</v>
          </cell>
          <cell r="J30" t="str">
            <v>г. Санкт-Петербург</v>
          </cell>
          <cell r="K30" t="str">
            <v>06.03.2020</v>
          </cell>
          <cell r="L30" t="str">
            <v>196158</v>
          </cell>
          <cell r="M30" t="str">
            <v>г.Санкт-Петербург</v>
          </cell>
          <cell r="N30" t="str">
            <v>г.Санкт-Петербург, Космонавтов пр-кт, 63 к1лАп16-Н</v>
          </cell>
          <cell r="O30" t="str">
            <v>Аренда</v>
          </cell>
        </row>
        <row r="31">
          <cell r="A31" t="str">
            <v>30KX</v>
          </cell>
          <cell r="B31" t="str">
            <v>19173-Пятерочка</v>
          </cell>
          <cell r="C31" t="str">
            <v>19173</v>
          </cell>
          <cell r="D31" t="str">
            <v>X500/13SZ30KX</v>
          </cell>
          <cell r="E31" t="str">
            <v>E1034125</v>
          </cell>
          <cell r="F31" t="str">
            <v>ТС Пятерочка</v>
          </cell>
          <cell r="G31" t="str">
            <v>Северо-Запад</v>
          </cell>
          <cell r="H31" t="str">
            <v>Северо-Запад 2</v>
          </cell>
          <cell r="I31" t="str">
            <v>Кластер Северо-Запад 04 Новгород</v>
          </cell>
          <cell r="J31" t="str">
            <v>Новгородская обл.</v>
          </cell>
          <cell r="K31" t="str">
            <v>29.02.2020</v>
          </cell>
          <cell r="L31" t="str">
            <v>173021</v>
          </cell>
          <cell r="M31" t="str">
            <v>г.Великий Новгород</v>
          </cell>
          <cell r="N31" t="str">
            <v>г.Великий Новгород, Кочетова ул, 6 к.2</v>
          </cell>
          <cell r="O31" t="str">
            <v>Аренда</v>
          </cell>
        </row>
        <row r="32">
          <cell r="A32" t="str">
            <v>30L3</v>
          </cell>
          <cell r="B32" t="str">
            <v>19164-Пятерочка</v>
          </cell>
          <cell r="C32" t="str">
            <v>19164</v>
          </cell>
          <cell r="D32" t="str">
            <v>X500/13SZ30L3</v>
          </cell>
          <cell r="E32" t="str">
            <v>E1034098</v>
          </cell>
          <cell r="F32" t="str">
            <v>ТС Пятерочка</v>
          </cell>
          <cell r="G32" t="str">
            <v>Северо-Запад</v>
          </cell>
          <cell r="H32" t="str">
            <v>Северо-Запад 1</v>
          </cell>
          <cell r="I32" t="str">
            <v>Кластер Северо-Запад 20 Калининград</v>
          </cell>
          <cell r="J32" t="str">
            <v>Калининградская обл.</v>
          </cell>
          <cell r="K32" t="str">
            <v>26.06.2020</v>
          </cell>
          <cell r="L32" t="str">
            <v>236016</v>
          </cell>
          <cell r="M32" t="str">
            <v>г.Калининград</v>
          </cell>
          <cell r="N32" t="str">
            <v>г.Калининград, Старшины Дадаева ул, 62 ч.перв.эт</v>
          </cell>
          <cell r="O32" t="str">
            <v>Аренда</v>
          </cell>
        </row>
        <row r="33">
          <cell r="A33" t="str">
            <v>30M4</v>
          </cell>
          <cell r="B33" t="str">
            <v>17782-Пятерочка</v>
          </cell>
          <cell r="C33" t="str">
            <v>17782</v>
          </cell>
          <cell r="D33" t="str">
            <v>X500/13CT30M4</v>
          </cell>
          <cell r="E33" t="str">
            <v>E1031607</v>
          </cell>
          <cell r="F33" t="str">
            <v>ТС Пятерочка</v>
          </cell>
          <cell r="G33" t="str">
            <v>Северо-Запад</v>
          </cell>
          <cell r="H33" t="str">
            <v>Северо-Запад 2</v>
          </cell>
          <cell r="I33" t="str">
            <v>Кластер Северо-Запад 07 Тверь-Центр</v>
          </cell>
          <cell r="J33" t="str">
            <v>Тверская обл.</v>
          </cell>
          <cell r="K33" t="str">
            <v>06.03.2020</v>
          </cell>
          <cell r="L33" t="str">
            <v>171158</v>
          </cell>
          <cell r="M33" t="str">
            <v>г.Вышний Волочек</v>
          </cell>
          <cell r="N33" t="str">
            <v>г.Вышний Волочек, Рабочая ул, 81</v>
          </cell>
          <cell r="O33" t="str">
            <v>Аренда</v>
          </cell>
        </row>
        <row r="34">
          <cell r="A34" t="str">
            <v>30MK</v>
          </cell>
          <cell r="B34" t="str">
            <v>19166-Пятерочка</v>
          </cell>
          <cell r="C34" t="str">
            <v>19166</v>
          </cell>
          <cell r="D34" t="str">
            <v>X500/13SZ30MK</v>
          </cell>
          <cell r="E34" t="str">
            <v>E1034100</v>
          </cell>
          <cell r="F34" t="str">
            <v>ТС Пятерочка</v>
          </cell>
          <cell r="G34" t="str">
            <v>Северо-Запад</v>
          </cell>
          <cell r="H34" t="str">
            <v>Северо-Запад 1</v>
          </cell>
          <cell r="I34" t="str">
            <v>Кластер Северо-Запад 20 Калининград</v>
          </cell>
          <cell r="J34" t="str">
            <v>Калининградская обл.</v>
          </cell>
          <cell r="K34" t="str">
            <v>31.10.2020</v>
          </cell>
          <cell r="L34" t="str">
            <v>236044</v>
          </cell>
          <cell r="M34" t="str">
            <v>г.Калининград</v>
          </cell>
          <cell r="N34" t="str">
            <v>г.Калининград, Интернациональная ул, 59А п.IVп.6-24</v>
          </cell>
          <cell r="O34" t="str">
            <v>Аренда</v>
          </cell>
        </row>
        <row r="35">
          <cell r="A35" t="str">
            <v>30N7</v>
          </cell>
          <cell r="B35" t="str">
            <v>19117-Пятерочка</v>
          </cell>
          <cell r="C35" t="str">
            <v>19117</v>
          </cell>
          <cell r="D35" t="str">
            <v>X500/13CT30N7</v>
          </cell>
          <cell r="E35" t="str">
            <v>E1036578</v>
          </cell>
          <cell r="F35" t="str">
            <v>ТС Пятерочка</v>
          </cell>
          <cell r="G35" t="str">
            <v>Северо-Запад</v>
          </cell>
          <cell r="H35" t="str">
            <v>Северо-Запад 2</v>
          </cell>
          <cell r="I35" t="str">
            <v>Кластер Северо-Запад 08 Тверь-Восток</v>
          </cell>
          <cell r="J35" t="str">
            <v>Тверская обл.</v>
          </cell>
          <cell r="K35" t="str">
            <v>10.03.2020</v>
          </cell>
          <cell r="L35" t="str">
            <v>170034</v>
          </cell>
          <cell r="M35" t="str">
            <v>г.Тверь</v>
          </cell>
          <cell r="N35" t="str">
            <v>г.Тверь, Чайковского пр-кт, 9 п.10</v>
          </cell>
          <cell r="O35" t="str">
            <v>Аренда</v>
          </cell>
        </row>
        <row r="36">
          <cell r="A36" t="str">
            <v>30N8</v>
          </cell>
          <cell r="B36" t="str">
            <v>19029-Пятерочка</v>
          </cell>
          <cell r="C36" t="str">
            <v>19029</v>
          </cell>
          <cell r="D36" t="str">
            <v>X500/13SZ30N8</v>
          </cell>
          <cell r="E36" t="str">
            <v>E1034976</v>
          </cell>
          <cell r="F36" t="str">
            <v>ТС Пятерочка</v>
          </cell>
          <cell r="G36" t="str">
            <v>Северо-Запад</v>
          </cell>
          <cell r="H36" t="str">
            <v>Северо-Запад 1</v>
          </cell>
          <cell r="I36" t="str">
            <v>Кластер Северо-Запад 20 Калининград</v>
          </cell>
          <cell r="J36" t="str">
            <v>Калининградская обл.</v>
          </cell>
          <cell r="K36" t="str">
            <v>26.06.2020</v>
          </cell>
          <cell r="L36" t="str">
            <v>238326</v>
          </cell>
          <cell r="M36" t="str">
            <v>г.Зеленоградск</v>
          </cell>
          <cell r="N36" t="str">
            <v>г.Зеленоградск, Московская ул, 74 п.9</v>
          </cell>
          <cell r="O36" t="str">
            <v>Аренда</v>
          </cell>
        </row>
        <row r="37">
          <cell r="A37" t="str">
            <v>30NU</v>
          </cell>
          <cell r="B37" t="str">
            <v>18950-Пятерочка</v>
          </cell>
          <cell r="C37" t="str">
            <v>18950</v>
          </cell>
          <cell r="D37" t="str">
            <v>X500/13CT30NU</v>
          </cell>
          <cell r="E37" t="str">
            <v>E1037445</v>
          </cell>
          <cell r="F37" t="str">
            <v>ТС Пятерочка</v>
          </cell>
          <cell r="G37" t="str">
            <v>Северо-Запад</v>
          </cell>
          <cell r="H37" t="str">
            <v>Северо-Запад 2</v>
          </cell>
          <cell r="I37" t="str">
            <v>Кластер Северо-Запад 08 Тверь-Восток</v>
          </cell>
          <cell r="J37" t="str">
            <v>Тверская обл.</v>
          </cell>
          <cell r="K37" t="str">
            <v>28.03.2020</v>
          </cell>
          <cell r="L37" t="str">
            <v>170001</v>
          </cell>
          <cell r="M37" t="str">
            <v>г.Тверь</v>
          </cell>
          <cell r="N37" t="str">
            <v>г.Тверь, Затверецкий б-р,Третьяковский пер, 104/18,20</v>
          </cell>
          <cell r="O37" t="str">
            <v>Аренда</v>
          </cell>
        </row>
        <row r="38">
          <cell r="A38" t="str">
            <v>30NV</v>
          </cell>
          <cell r="B38" t="str">
            <v>18644-Пятерочка</v>
          </cell>
          <cell r="C38" t="str">
            <v>18644</v>
          </cell>
          <cell r="D38" t="str">
            <v>X500/13SZ30NV</v>
          </cell>
          <cell r="E38" t="str">
            <v>E1037433</v>
          </cell>
          <cell r="F38" t="str">
            <v>ТС Пятерочка</v>
          </cell>
          <cell r="G38" t="str">
            <v>Северо-Запад</v>
          </cell>
          <cell r="H38" t="str">
            <v>Северо-Запад 3</v>
          </cell>
          <cell r="I38" t="str">
            <v>Кластер Северо-Запад 19 СПБ-Охта</v>
          </cell>
          <cell r="J38" t="str">
            <v>г. Санкт-Петербург</v>
          </cell>
          <cell r="K38" t="str">
            <v>31.03.2020</v>
          </cell>
          <cell r="L38" t="str">
            <v>192012</v>
          </cell>
          <cell r="M38" t="str">
            <v>г.Санкт-Петербург</v>
          </cell>
          <cell r="N38" t="str">
            <v>г.Санкт-Петербург, Бабушкина ул, 82 лит.А,п1-Н</v>
          </cell>
          <cell r="O38" t="str">
            <v>Аренда</v>
          </cell>
        </row>
        <row r="39">
          <cell r="A39" t="str">
            <v>30O1</v>
          </cell>
          <cell r="B39" t="str">
            <v>19273-Пятерочка</v>
          </cell>
          <cell r="C39" t="str">
            <v>19273</v>
          </cell>
          <cell r="D39" t="str">
            <v>X500/13SZ30O1</v>
          </cell>
          <cell r="E39" t="str">
            <v>E1037446</v>
          </cell>
          <cell r="F39" t="str">
            <v>ТС Пятерочка</v>
          </cell>
          <cell r="G39" t="str">
            <v>Северо-Запад</v>
          </cell>
          <cell r="H39" t="str">
            <v>Северо-Запад 2</v>
          </cell>
          <cell r="I39" t="str">
            <v>Кластер Северо-Запад 04 Новгород</v>
          </cell>
          <cell r="J39" t="str">
            <v>Новгородская обл.</v>
          </cell>
          <cell r="K39" t="str">
            <v>14.04.2020</v>
          </cell>
          <cell r="L39" t="str">
            <v>173020</v>
          </cell>
          <cell r="M39" t="str">
            <v>г.Великий Новгород</v>
          </cell>
          <cell r="N39" t="str">
            <v>г.Великий Новгород, Большая Московская ул, 112</v>
          </cell>
          <cell r="O39" t="str">
            <v>Аренда</v>
          </cell>
        </row>
        <row r="40">
          <cell r="A40" t="str">
            <v>30ON</v>
          </cell>
          <cell r="B40" t="str">
            <v>19289-Пятерочка</v>
          </cell>
          <cell r="C40" t="str">
            <v>19289</v>
          </cell>
          <cell r="D40" t="str">
            <v>X500/13SZ30ON</v>
          </cell>
          <cell r="E40" t="str">
            <v>E1037458</v>
          </cell>
          <cell r="F40" t="str">
            <v>ТС Пятерочка</v>
          </cell>
          <cell r="G40" t="str">
            <v>Северо-Запад</v>
          </cell>
          <cell r="H40" t="str">
            <v>Северо-Запад 1</v>
          </cell>
          <cell r="I40" t="str">
            <v>Кластер Северо-Запад 20 Калининград</v>
          </cell>
          <cell r="J40" t="str">
            <v>Калининградская обл.</v>
          </cell>
          <cell r="K40" t="str">
            <v>26.06.2020</v>
          </cell>
          <cell r="L40" t="str">
            <v>236003</v>
          </cell>
          <cell r="M40" t="str">
            <v>г.Калининград</v>
          </cell>
          <cell r="N40" t="str">
            <v>г.Калининград, Московский пр-кт, 257 1э.п.59А</v>
          </cell>
          <cell r="O40" t="str">
            <v>Аренда</v>
          </cell>
        </row>
        <row r="41">
          <cell r="A41" t="str">
            <v>30P2</v>
          </cell>
          <cell r="B41" t="str">
            <v>18280-Пятерочка</v>
          </cell>
          <cell r="C41" t="str">
            <v>18280</v>
          </cell>
          <cell r="D41" t="str">
            <v>X500/13SZ30P2</v>
          </cell>
          <cell r="E41" t="str">
            <v>E1037486</v>
          </cell>
          <cell r="F41" t="str">
            <v>ТС Пятерочка</v>
          </cell>
          <cell r="G41" t="str">
            <v>Северо-Запад</v>
          </cell>
          <cell r="H41" t="str">
            <v>Северо-Запад 1</v>
          </cell>
          <cell r="I41" t="str">
            <v>Кластер Северо-Запад 21 Апатиты</v>
          </cell>
          <cell r="J41" t="str">
            <v>Мурманская обл.</v>
          </cell>
          <cell r="K41" t="str">
            <v>31.03.2020</v>
          </cell>
          <cell r="L41" t="str">
            <v>184592</v>
          </cell>
          <cell r="M41" t="str">
            <v>с.Ловозеро</v>
          </cell>
          <cell r="N41" t="str">
            <v>с.Ловозеро, Вокуева ул, 11</v>
          </cell>
          <cell r="O41" t="str">
            <v>Аренда</v>
          </cell>
        </row>
        <row r="42">
          <cell r="A42" t="str">
            <v>30PP</v>
          </cell>
          <cell r="B42" t="str">
            <v>19342-Пятерочка</v>
          </cell>
          <cell r="C42" t="str">
            <v>19342</v>
          </cell>
          <cell r="D42" t="str">
            <v>X500/13SZ30PP</v>
          </cell>
          <cell r="E42" t="str">
            <v>E1037601</v>
          </cell>
          <cell r="F42" t="str">
            <v>ТС Пятерочка</v>
          </cell>
          <cell r="G42" t="str">
            <v>Северо-Запад</v>
          </cell>
          <cell r="H42" t="str">
            <v>Северо-Запад 1</v>
          </cell>
          <cell r="I42" t="str">
            <v>Кластер Северо-Запад 16 Карелия</v>
          </cell>
          <cell r="J42" t="str">
            <v>Республика Карелия</v>
          </cell>
          <cell r="K42" t="str">
            <v>30.04.2020</v>
          </cell>
          <cell r="L42" t="str">
            <v>185034</v>
          </cell>
          <cell r="M42" t="str">
            <v>г.Петрозаводск</v>
          </cell>
          <cell r="N42" t="str">
            <v>г.Петрозаводск, Кемская (Ключевая р-н) ул, 3</v>
          </cell>
          <cell r="O42" t="str">
            <v>Аренда</v>
          </cell>
        </row>
        <row r="43">
          <cell r="A43" t="str">
            <v>30QA</v>
          </cell>
          <cell r="B43" t="str">
            <v>19366-Пятерочка</v>
          </cell>
          <cell r="C43" t="str">
            <v>19366</v>
          </cell>
          <cell r="D43" t="str">
            <v>X500/13CT30QA</v>
          </cell>
          <cell r="E43" t="str">
            <v>E1037672</v>
          </cell>
          <cell r="F43" t="str">
            <v>ТС Пятерочка</v>
          </cell>
          <cell r="G43" t="str">
            <v>Северо-Запад</v>
          </cell>
          <cell r="H43" t="str">
            <v>Северо-Запад 2</v>
          </cell>
          <cell r="I43" t="str">
            <v>Кластер Северо-Запад 07 Тверь-Центр</v>
          </cell>
          <cell r="J43" t="str">
            <v>Тверская обл.</v>
          </cell>
          <cell r="K43" t="str">
            <v>31.08.2020</v>
          </cell>
          <cell r="L43" t="str">
            <v>172003</v>
          </cell>
          <cell r="M43" t="str">
            <v>г.Торжок</v>
          </cell>
          <cell r="N43" t="str">
            <v>г.Торжок, Ленинградское ш, 16 п.90</v>
          </cell>
          <cell r="O43" t="str">
            <v>Аренда</v>
          </cell>
        </row>
        <row r="44">
          <cell r="A44" t="str">
            <v>30QE</v>
          </cell>
          <cell r="B44" t="str">
            <v>19346-Пятерочка</v>
          </cell>
          <cell r="C44" t="str">
            <v>19346</v>
          </cell>
          <cell r="D44" t="str">
            <v>X500/13SZ30QE</v>
          </cell>
          <cell r="E44" t="str">
            <v>E1037588</v>
          </cell>
          <cell r="F44" t="str">
            <v>ТС Пятерочка</v>
          </cell>
          <cell r="G44" t="str">
            <v>Северо-Запад</v>
          </cell>
          <cell r="H44" t="str">
            <v>Северо-Запад 1</v>
          </cell>
          <cell r="I44" t="str">
            <v>Кластер Северо-Запад 20 Калининград</v>
          </cell>
          <cell r="J44" t="str">
            <v>Калининградская обл.</v>
          </cell>
          <cell r="K44" t="str">
            <v>26.06.2020</v>
          </cell>
          <cell r="L44" t="str">
            <v>238150</v>
          </cell>
          <cell r="M44" t="str">
            <v>г.Черняховск</v>
          </cell>
          <cell r="N44" t="str">
            <v>г.Черняховск, Спортивная ул, 1 1эп5А</v>
          </cell>
          <cell r="O44" t="str">
            <v>Аренда</v>
          </cell>
        </row>
        <row r="45">
          <cell r="A45" t="str">
            <v>30RY</v>
          </cell>
          <cell r="B45" t="str">
            <v>19435-Пятерочка</v>
          </cell>
          <cell r="C45" t="str">
            <v>19435</v>
          </cell>
          <cell r="D45" t="str">
            <v>X500/13SZ30RY</v>
          </cell>
          <cell r="E45" t="str">
            <v>E1037818</v>
          </cell>
          <cell r="F45" t="str">
            <v>ТС Пятерочка</v>
          </cell>
          <cell r="G45" t="str">
            <v>Северо-Запад</v>
          </cell>
          <cell r="H45" t="str">
            <v>Северо-Запад 1</v>
          </cell>
          <cell r="I45" t="str">
            <v>Кластер Северо-Запад 16 Карелия</v>
          </cell>
          <cell r="J45" t="str">
            <v>Республика Карелия</v>
          </cell>
          <cell r="K45" t="str">
            <v>08.06.2020</v>
          </cell>
          <cell r="L45" t="str">
            <v>185005</v>
          </cell>
          <cell r="M45" t="str">
            <v>г.Петрозаводск, Зарека р-н</v>
          </cell>
          <cell r="N45" t="str">
            <v>г.Петрозаводск, Зарека р-н, Луначарского ул, 19 п.1-Н,2-Н</v>
          </cell>
          <cell r="O45" t="str">
            <v>Аренда</v>
          </cell>
        </row>
        <row r="46">
          <cell r="A46" t="str">
            <v>30RZ</v>
          </cell>
          <cell r="B46" t="str">
            <v>18874-Пятерочка</v>
          </cell>
          <cell r="C46" t="str">
            <v>18874</v>
          </cell>
          <cell r="D46" t="str">
            <v>X500/13CT30RZ</v>
          </cell>
          <cell r="E46" t="str">
            <v>E1037812</v>
          </cell>
          <cell r="F46" t="str">
            <v>ТС Пятерочка</v>
          </cell>
          <cell r="G46" t="str">
            <v>Северо-Запад</v>
          </cell>
          <cell r="H46" t="str">
            <v>Северо-Запад 2</v>
          </cell>
          <cell r="I46" t="str">
            <v>Кластер Северо-Запад 08 Тверь-Восток</v>
          </cell>
          <cell r="J46" t="str">
            <v>Тверская обл.</v>
          </cell>
          <cell r="K46" t="str">
            <v>30.04.2020</v>
          </cell>
          <cell r="L46" t="str">
            <v>170002</v>
          </cell>
          <cell r="M46" t="str">
            <v>г.Тверь</v>
          </cell>
          <cell r="N46" t="str">
            <v>г.Тверь, Чайковского пр-кт, 37 п.II</v>
          </cell>
          <cell r="O46" t="str">
            <v>Аренда</v>
          </cell>
        </row>
        <row r="47">
          <cell r="A47" t="str">
            <v>30S0</v>
          </cell>
          <cell r="B47" t="str">
            <v>17508-Пятерочка</v>
          </cell>
          <cell r="C47" t="str">
            <v>17508</v>
          </cell>
          <cell r="D47" t="str">
            <v>X500/13SZ30S0</v>
          </cell>
          <cell r="E47" t="str">
            <v>E1037805</v>
          </cell>
          <cell r="F47" t="str">
            <v>ТС Пятерочка</v>
          </cell>
          <cell r="G47" t="str">
            <v>Северо-Запад</v>
          </cell>
          <cell r="H47" t="str">
            <v>Северо-Запад 2</v>
          </cell>
          <cell r="I47" t="str">
            <v>Кластер Северо-Запад 03 Псков</v>
          </cell>
          <cell r="J47" t="str">
            <v>Псковская обл.</v>
          </cell>
          <cell r="K47" t="str">
            <v>30.04.2020</v>
          </cell>
          <cell r="L47" t="str">
            <v>181000</v>
          </cell>
          <cell r="M47" t="str">
            <v>гп.Плюсса, г.Плюсса</v>
          </cell>
          <cell r="N47" t="str">
            <v>гп.Плюсса, г.Плюсса, Ленина ул</v>
          </cell>
          <cell r="O47" t="str">
            <v>Аренда</v>
          </cell>
        </row>
        <row r="48">
          <cell r="A48" t="str">
            <v>30S3</v>
          </cell>
          <cell r="B48" t="str">
            <v>19389-Пятерочка</v>
          </cell>
          <cell r="C48" t="str">
            <v>19389</v>
          </cell>
          <cell r="D48" t="str">
            <v>X500/13CT30S3</v>
          </cell>
          <cell r="E48" t="str">
            <v>E1037819</v>
          </cell>
          <cell r="F48" t="str">
            <v>ТС Пятерочка</v>
          </cell>
          <cell r="G48" t="str">
            <v>Северо-Запад</v>
          </cell>
          <cell r="H48" t="str">
            <v>Северо-Запад 2</v>
          </cell>
          <cell r="I48" t="str">
            <v>Кластер Северо-Запад 09 Тверь-Запад</v>
          </cell>
          <cell r="J48" t="str">
            <v>Тверская обл.</v>
          </cell>
          <cell r="K48" t="str">
            <v>21.05.2020</v>
          </cell>
          <cell r="L48" t="str">
            <v>172735</v>
          </cell>
          <cell r="M48" t="str">
            <v>г.Осташков</v>
          </cell>
          <cell r="N48" t="str">
            <v>г.Осташков, Володарского ул, 43</v>
          </cell>
          <cell r="O48" t="str">
            <v>Аренда</v>
          </cell>
        </row>
        <row r="49">
          <cell r="A49" t="str">
            <v>30SS</v>
          </cell>
          <cell r="B49" t="str">
            <v>19292-Пятерочка</v>
          </cell>
          <cell r="C49" t="str">
            <v>19292</v>
          </cell>
          <cell r="D49" t="str">
            <v>X500/13CT30SS</v>
          </cell>
          <cell r="E49" t="str">
            <v>E1037935</v>
          </cell>
          <cell r="F49" t="str">
            <v>ТС Пятерочка</v>
          </cell>
          <cell r="G49" t="str">
            <v>Северо-Запад</v>
          </cell>
          <cell r="H49" t="str">
            <v>Северо-Запад 2</v>
          </cell>
          <cell r="I49" t="str">
            <v>Кластер Северо-Запад 07 Тверь-Центр</v>
          </cell>
          <cell r="J49" t="str">
            <v>Тверская обл.</v>
          </cell>
          <cell r="K49" t="str">
            <v>30.04.2020</v>
          </cell>
          <cell r="L49" t="str">
            <v>170001</v>
          </cell>
          <cell r="M49" t="str">
            <v>г.Тверь</v>
          </cell>
          <cell r="N49" t="str">
            <v>г.Тверь, Ногина б-р, 5 п.I</v>
          </cell>
          <cell r="O49" t="str">
            <v>Аренда</v>
          </cell>
        </row>
        <row r="50">
          <cell r="A50" t="str">
            <v>30ST</v>
          </cell>
          <cell r="B50" t="str">
            <v>19432-Пятерочка</v>
          </cell>
          <cell r="C50" t="str">
            <v>19432</v>
          </cell>
          <cell r="D50" t="str">
            <v>X500/13SZ30ST</v>
          </cell>
          <cell r="E50" t="str">
            <v>E1037829</v>
          </cell>
          <cell r="F50" t="str">
            <v>ТС Пятерочка</v>
          </cell>
          <cell r="G50" t="str">
            <v>Северо-Запад</v>
          </cell>
          <cell r="H50" t="str">
            <v>Северо-Запад 2</v>
          </cell>
          <cell r="I50" t="str">
            <v>Кластер Северо-Запад 04 Новгород</v>
          </cell>
          <cell r="J50" t="str">
            <v>Новгородская обл.</v>
          </cell>
          <cell r="K50" t="str">
            <v>15.05.2020</v>
          </cell>
          <cell r="L50" t="str">
            <v>173024</v>
          </cell>
          <cell r="M50" t="str">
            <v>г.Великий Новгород</v>
          </cell>
          <cell r="N50" t="str">
            <v>г.Великий Новгород, Александра Корсунова пр-кт, 53/1</v>
          </cell>
          <cell r="O50" t="str">
            <v>Аренда</v>
          </cell>
        </row>
        <row r="51">
          <cell r="A51" t="str">
            <v>30T9</v>
          </cell>
          <cell r="B51" t="str">
            <v>19494-Пятерочка</v>
          </cell>
          <cell r="C51" t="str">
            <v>19494</v>
          </cell>
          <cell r="D51" t="str">
            <v>X500/13SZ30T9</v>
          </cell>
          <cell r="E51" t="str">
            <v>E1037949</v>
          </cell>
          <cell r="F51" t="str">
            <v>ТС Пятерочка</v>
          </cell>
          <cell r="G51" t="str">
            <v>Северо-Запад</v>
          </cell>
          <cell r="H51" t="str">
            <v>Северо-Запад 1</v>
          </cell>
          <cell r="I51" t="str">
            <v>Кластер Северо-Запад 16 Карелия</v>
          </cell>
          <cell r="J51" t="str">
            <v>Республика Карелия</v>
          </cell>
          <cell r="K51" t="str">
            <v>22.05.2020</v>
          </cell>
          <cell r="L51" t="str">
            <v>185014</v>
          </cell>
          <cell r="M51" t="str">
            <v>г.Петрозаводск</v>
          </cell>
          <cell r="N51" t="str">
            <v>г.Петрозаводск, Лососинское (Древлянка р-н) ш, 50</v>
          </cell>
          <cell r="O51" t="str">
            <v>Аренда</v>
          </cell>
        </row>
        <row r="52">
          <cell r="A52" t="str">
            <v>30XG</v>
          </cell>
          <cell r="B52" t="str">
            <v>19641-Пятерочка</v>
          </cell>
          <cell r="C52" t="str">
            <v>19641</v>
          </cell>
          <cell r="D52" t="str">
            <v>X500/13SZ30XG</v>
          </cell>
          <cell r="E52" t="str">
            <v>E1038496</v>
          </cell>
          <cell r="F52" t="str">
            <v>ТС Пятерочка</v>
          </cell>
          <cell r="G52" t="str">
            <v>Северо-Запад</v>
          </cell>
          <cell r="H52" t="str">
            <v>Северо-Запад 1</v>
          </cell>
          <cell r="I52" t="str">
            <v>Кластер Северо-Запад 15 Мурманск</v>
          </cell>
          <cell r="J52" t="str">
            <v>Мурманская обл.</v>
          </cell>
          <cell r="K52" t="str">
            <v>23.06.2020</v>
          </cell>
          <cell r="L52" t="str">
            <v>183032</v>
          </cell>
          <cell r="M52" t="str">
            <v>г.Мурманск</v>
          </cell>
          <cell r="N52" t="str">
            <v>г.Мурманск, Кольский пр-кт, 18</v>
          </cell>
          <cell r="O52" t="str">
            <v>Аренда</v>
          </cell>
        </row>
        <row r="53">
          <cell r="A53" t="str">
            <v>30XI</v>
          </cell>
          <cell r="B53" t="str">
            <v>18600-Пятерочка</v>
          </cell>
          <cell r="C53" t="str">
            <v>18600</v>
          </cell>
          <cell r="D53" t="str">
            <v>X500/13SZ30XI</v>
          </cell>
          <cell r="E53" t="str">
            <v>E1038514</v>
          </cell>
          <cell r="F53" t="str">
            <v>ТС Пятерочка</v>
          </cell>
          <cell r="G53" t="str">
            <v>Северо-Запад</v>
          </cell>
          <cell r="H53" t="str">
            <v>Северо-Запад 1</v>
          </cell>
          <cell r="I53" t="str">
            <v>Кластер Северо-Запад 21 Апатиты</v>
          </cell>
          <cell r="J53" t="str">
            <v>Мурманская обл.</v>
          </cell>
          <cell r="K53" t="str">
            <v>23.07.2020</v>
          </cell>
          <cell r="L53" t="str">
            <v>184042</v>
          </cell>
          <cell r="M53" t="str">
            <v>г.Кандалакша</v>
          </cell>
          <cell r="N53" t="str">
            <v>г.Кандалакша, Данилова ул, 1</v>
          </cell>
          <cell r="O53" t="str">
            <v>Аренда</v>
          </cell>
        </row>
        <row r="54">
          <cell r="A54" t="str">
            <v>30XJ</v>
          </cell>
          <cell r="B54" t="str">
            <v>19662-Пятерочка</v>
          </cell>
          <cell r="C54" t="str">
            <v>19662</v>
          </cell>
          <cell r="D54" t="str">
            <v>X500/13SZ30XJ</v>
          </cell>
          <cell r="E54" t="str">
            <v>E1038529</v>
          </cell>
          <cell r="F54" t="str">
            <v>ТС Пятерочка</v>
          </cell>
          <cell r="G54" t="str">
            <v>Северо-Запад</v>
          </cell>
          <cell r="H54" t="str">
            <v>Северо-Запад 1</v>
          </cell>
          <cell r="I54" t="str">
            <v>Кластер Северо-Запад 15 Мурманск</v>
          </cell>
          <cell r="J54" t="str">
            <v>Мурманская обл.</v>
          </cell>
          <cell r="K54" t="str">
            <v>18.09.2020</v>
          </cell>
          <cell r="L54" t="str">
            <v>183032</v>
          </cell>
          <cell r="M54" t="str">
            <v>г.Мурманск</v>
          </cell>
          <cell r="N54" t="str">
            <v>г.Мурманск, Кольский пр-кт, 2</v>
          </cell>
          <cell r="O54" t="str">
            <v>Аренда</v>
          </cell>
        </row>
        <row r="55">
          <cell r="A55" t="str">
            <v>30XM</v>
          </cell>
          <cell r="B55" t="str">
            <v>19423-Пятерочка</v>
          </cell>
          <cell r="C55" t="str">
            <v>19423</v>
          </cell>
          <cell r="D55" t="str">
            <v>X500/13SZ30XM</v>
          </cell>
          <cell r="E55" t="str">
            <v>E1038205</v>
          </cell>
          <cell r="F55" t="str">
            <v>ТС Пятерочка</v>
          </cell>
          <cell r="G55" t="str">
            <v>Северо-Запад</v>
          </cell>
          <cell r="H55" t="str">
            <v>Северо-Запад 1</v>
          </cell>
          <cell r="I55" t="str">
            <v>Кластер Северо-Запад 16 Карелия</v>
          </cell>
          <cell r="J55" t="str">
            <v>Республика Карелия</v>
          </cell>
          <cell r="K55" t="str">
            <v>28.05.2020</v>
          </cell>
          <cell r="L55" t="str">
            <v>185026</v>
          </cell>
          <cell r="M55" t="str">
            <v>г.Петрозаводск</v>
          </cell>
          <cell r="N55" t="str">
            <v>г.Петрозаводск, Карельский (Кукковка р-н) пр-кт, 8</v>
          </cell>
          <cell r="O55" t="str">
            <v>Аренда</v>
          </cell>
        </row>
        <row r="56">
          <cell r="A56" t="str">
            <v>30XN</v>
          </cell>
          <cell r="B56" t="str">
            <v>19530-Пятерочка</v>
          </cell>
          <cell r="C56" t="str">
            <v>19530</v>
          </cell>
          <cell r="D56" t="str">
            <v>X500/13CT30XN</v>
          </cell>
          <cell r="E56" t="str">
            <v>E1038418</v>
          </cell>
          <cell r="F56" t="str">
            <v>ТС Пятерочка</v>
          </cell>
          <cell r="G56" t="str">
            <v>Северо-Запад</v>
          </cell>
          <cell r="H56" t="str">
            <v>Северо-Запад 2</v>
          </cell>
          <cell r="I56" t="str">
            <v>Кластер Северо-Запад 08 Тверь-Восток</v>
          </cell>
          <cell r="J56" t="str">
            <v>Тверская обл.</v>
          </cell>
          <cell r="K56" t="str">
            <v>27.07.2020</v>
          </cell>
          <cell r="L56" t="str">
            <v>170003</v>
          </cell>
          <cell r="M56" t="str">
            <v>г.Тверь</v>
          </cell>
          <cell r="N56" t="str">
            <v>г.Тверь, Петербургское ш, 50 пом.3</v>
          </cell>
          <cell r="O56" t="str">
            <v>Аренда</v>
          </cell>
        </row>
        <row r="57">
          <cell r="A57" t="str">
            <v>30XY</v>
          </cell>
          <cell r="B57" t="str">
            <v>18471-Пятерочка</v>
          </cell>
          <cell r="C57" t="str">
            <v>18471</v>
          </cell>
          <cell r="D57" t="str">
            <v>X500/13SZ30XY</v>
          </cell>
          <cell r="E57" t="str">
            <v>E1038199</v>
          </cell>
          <cell r="F57" t="str">
            <v>ТС Пятерочка</v>
          </cell>
          <cell r="G57" t="str">
            <v>Северо-Запад</v>
          </cell>
          <cell r="H57" t="str">
            <v>Северо-Запад 1</v>
          </cell>
          <cell r="I57" t="str">
            <v>Кластер Северо-Запад 21 Апатиты</v>
          </cell>
          <cell r="J57" t="str">
            <v>Мурманская обл.</v>
          </cell>
          <cell r="K57" t="str">
            <v>16.06.2020</v>
          </cell>
          <cell r="L57" t="str">
            <v>184230</v>
          </cell>
          <cell r="M57" t="str">
            <v>г.Полярные Зори</v>
          </cell>
          <cell r="N57" t="str">
            <v>г.Полярные Зори, Партизан Заполярья ул, 16</v>
          </cell>
          <cell r="O57" t="str">
            <v>Аренда</v>
          </cell>
        </row>
        <row r="58">
          <cell r="A58" t="str">
            <v>30Y3</v>
          </cell>
          <cell r="B58" t="str">
            <v>19390-Пятерочка</v>
          </cell>
          <cell r="C58" t="str">
            <v>19390</v>
          </cell>
          <cell r="D58" t="str">
            <v>X500/13SZ30Y3</v>
          </cell>
          <cell r="E58" t="str">
            <v>E1038536</v>
          </cell>
          <cell r="F58" t="str">
            <v>ТС Пятерочка</v>
          </cell>
          <cell r="G58" t="str">
            <v>Северо-Запад</v>
          </cell>
          <cell r="H58" t="str">
            <v>Северо-Запад 2</v>
          </cell>
          <cell r="I58" t="str">
            <v>Кластер Северо-Запад 04 Новгород</v>
          </cell>
          <cell r="J58" t="str">
            <v>Новгородская обл.</v>
          </cell>
          <cell r="K58" t="str">
            <v>28.05.2020</v>
          </cell>
          <cell r="L58" t="str">
            <v>173009</v>
          </cell>
          <cell r="M58" t="str">
            <v>г.Великий Новгород</v>
          </cell>
          <cell r="N58" t="str">
            <v>г.Великий Новгород, Псковская ул, 42</v>
          </cell>
          <cell r="O58" t="str">
            <v>Аренда</v>
          </cell>
        </row>
        <row r="59">
          <cell r="A59" t="str">
            <v>310Z</v>
          </cell>
          <cell r="B59" t="str">
            <v>16465-Пятерочка</v>
          </cell>
          <cell r="C59" t="str">
            <v>16465</v>
          </cell>
          <cell r="D59" t="str">
            <v>X500/13SZ310Z</v>
          </cell>
          <cell r="E59" t="str">
            <v>E1029700</v>
          </cell>
          <cell r="F59" t="str">
            <v>ТС Пятерочка</v>
          </cell>
          <cell r="G59" t="str">
            <v>Северо-Запад</v>
          </cell>
          <cell r="H59" t="str">
            <v>Северо-Запад 3</v>
          </cell>
          <cell r="I59" t="str">
            <v>Кластер Северо-Запад 10 СПБ-ЛО-Петергоф</v>
          </cell>
          <cell r="J59" t="str">
            <v>г. Санкт-Петербург</v>
          </cell>
          <cell r="K59" t="str">
            <v>26.02.2019</v>
          </cell>
          <cell r="L59" t="str">
            <v>198504</v>
          </cell>
          <cell r="M59" t="str">
            <v>г.Санкт-Петербург, г.Петергоф</v>
          </cell>
          <cell r="N59" t="str">
            <v>г.Санкт-Петербург, г.Петергоф, Чичеринская ул, 2 л.А,п.35-Н</v>
          </cell>
          <cell r="O59" t="str">
            <v>Аренда</v>
          </cell>
        </row>
        <row r="60">
          <cell r="A60" t="str">
            <v>311B</v>
          </cell>
          <cell r="B60" t="str">
            <v>13648-Пятерочка</v>
          </cell>
          <cell r="C60" t="str">
            <v>13648</v>
          </cell>
          <cell r="D60" t="str">
            <v>X500/13SZ311B</v>
          </cell>
          <cell r="E60" t="str">
            <v>E1029690</v>
          </cell>
          <cell r="F60" t="str">
            <v>ТС Пятерочка</v>
          </cell>
          <cell r="G60" t="str">
            <v>Северо-Запад</v>
          </cell>
          <cell r="H60" t="str">
            <v>Северо-Запад 3</v>
          </cell>
          <cell r="I60" t="str">
            <v>Кластер Северо-Запад 10 СПБ-ЛО-Петергоф</v>
          </cell>
          <cell r="J60" t="str">
            <v>Ленинградская обл.</v>
          </cell>
          <cell r="K60" t="str">
            <v>14.12.2018</v>
          </cell>
          <cell r="L60" t="str">
            <v>188480</v>
          </cell>
          <cell r="M60" t="str">
            <v>г.Кингисепп</v>
          </cell>
          <cell r="N60" t="str">
            <v>г.Кингисепп, Вокзальная ул, 18</v>
          </cell>
          <cell r="O60" t="str">
            <v>Аренда</v>
          </cell>
        </row>
        <row r="61">
          <cell r="A61" t="str">
            <v>311F</v>
          </cell>
          <cell r="B61" t="str">
            <v>16464-Пятерочка</v>
          </cell>
          <cell r="C61" t="str">
            <v>16464</v>
          </cell>
          <cell r="D61" t="str">
            <v>X500/13SZ311F</v>
          </cell>
          <cell r="E61" t="str">
            <v>E1029697</v>
          </cell>
          <cell r="F61" t="str">
            <v>ТС Пятерочка</v>
          </cell>
          <cell r="G61" t="str">
            <v>Северо-Запад</v>
          </cell>
          <cell r="H61" t="str">
            <v>Северо-Запад 1</v>
          </cell>
          <cell r="I61" t="str">
            <v>Кластер Северо-Запад 12 СПБ-ЛО-Всеволожс</v>
          </cell>
          <cell r="J61" t="str">
            <v>Ленинградская обл.</v>
          </cell>
          <cell r="K61" t="str">
            <v>21.12.2018</v>
          </cell>
          <cell r="L61" t="str">
            <v>188641</v>
          </cell>
          <cell r="M61" t="str">
            <v>г.Всеволожск</v>
          </cell>
          <cell r="N61" t="str">
            <v>г.Всеволожск, Христиновский пр-кт, 26</v>
          </cell>
          <cell r="O61" t="str">
            <v>Аренда</v>
          </cell>
        </row>
        <row r="62">
          <cell r="A62" t="str">
            <v>314G</v>
          </cell>
          <cell r="B62" t="str">
            <v>15109-Пятерочка</v>
          </cell>
          <cell r="C62" t="str">
            <v>15109</v>
          </cell>
          <cell r="D62" t="str">
            <v>X500/13SZ314G</v>
          </cell>
          <cell r="E62" t="str">
            <v>E1029669</v>
          </cell>
          <cell r="F62" t="str">
            <v>ТС Пятерочка</v>
          </cell>
          <cell r="G62" t="str">
            <v>Северо-Запад</v>
          </cell>
          <cell r="H62" t="str">
            <v>Северо-Запад 1</v>
          </cell>
          <cell r="I62" t="str">
            <v>Кластер Северо-Запад 15 Мурманск</v>
          </cell>
          <cell r="J62" t="str">
            <v>Мурманская обл.</v>
          </cell>
          <cell r="K62" t="str">
            <v>31.05.2019</v>
          </cell>
          <cell r="L62" t="str">
            <v>184430</v>
          </cell>
          <cell r="M62" t="str">
            <v>гп.Заполярный, г.Заполярный</v>
          </cell>
          <cell r="N62" t="str">
            <v>гп.Заполярный, г.Заполярный, Юбилейная ул, 8А</v>
          </cell>
          <cell r="O62" t="str">
            <v>Аренда</v>
          </cell>
        </row>
        <row r="63">
          <cell r="A63" t="str">
            <v>314H</v>
          </cell>
          <cell r="B63" t="str">
            <v>16421-Пятерочка</v>
          </cell>
          <cell r="C63" t="str">
            <v>16421</v>
          </cell>
          <cell r="D63" t="str">
            <v>X500/13CT314H</v>
          </cell>
          <cell r="E63" t="str">
            <v>E1029649</v>
          </cell>
          <cell r="F63" t="str">
            <v>ТС Пятерочка</v>
          </cell>
          <cell r="G63" t="str">
            <v>Северо-Запад</v>
          </cell>
          <cell r="H63" t="str">
            <v>Северо-Запад 2</v>
          </cell>
          <cell r="I63" t="str">
            <v>Кластер Северо-Запад 09 Тверь-Запад</v>
          </cell>
          <cell r="J63" t="str">
            <v>Тверская обл.</v>
          </cell>
          <cell r="K63" t="str">
            <v>14.03.2019</v>
          </cell>
          <cell r="L63" t="str">
            <v>172527</v>
          </cell>
          <cell r="M63" t="str">
            <v>г.Нелидово</v>
          </cell>
          <cell r="N63" t="str">
            <v>г.Нелидово, Шахтерская ул, 2</v>
          </cell>
          <cell r="O63" t="str">
            <v>Аренда</v>
          </cell>
        </row>
        <row r="64">
          <cell r="A64" t="str">
            <v>314N</v>
          </cell>
          <cell r="B64" t="str">
            <v>16583-Пятерочка</v>
          </cell>
          <cell r="C64" t="str">
            <v>16583</v>
          </cell>
          <cell r="D64" t="str">
            <v>X500/13SZ314N</v>
          </cell>
          <cell r="E64" t="str">
            <v>E1029844</v>
          </cell>
          <cell r="F64" t="str">
            <v>ТС Пятерочка</v>
          </cell>
          <cell r="G64" t="str">
            <v>Северо-Запад</v>
          </cell>
          <cell r="H64" t="str">
            <v>Северо-Запад 2</v>
          </cell>
          <cell r="I64" t="str">
            <v>Кластер Северо-Запад 04 Новгород</v>
          </cell>
          <cell r="J64" t="str">
            <v>Новгородская обл.</v>
          </cell>
          <cell r="K64" t="str">
            <v>28.12.2018</v>
          </cell>
          <cell r="L64" t="str">
            <v>173004</v>
          </cell>
          <cell r="M64" t="str">
            <v>г.Великий Новгород</v>
          </cell>
          <cell r="N64" t="str">
            <v>г.Великий Новгород, Федоровский ручей ул, 25</v>
          </cell>
          <cell r="O64" t="str">
            <v>Аренда</v>
          </cell>
        </row>
        <row r="65">
          <cell r="A65" t="str">
            <v>314Q</v>
          </cell>
          <cell r="B65" t="str">
            <v>16558-Пятерочка</v>
          </cell>
          <cell r="C65" t="str">
            <v>16558</v>
          </cell>
          <cell r="D65" t="str">
            <v>X500/13SZ314Q</v>
          </cell>
          <cell r="E65" t="str">
            <v>E1029839</v>
          </cell>
          <cell r="F65" t="str">
            <v>ТС Пятерочка</v>
          </cell>
          <cell r="G65" t="str">
            <v>Северо-Запад</v>
          </cell>
          <cell r="H65" t="str">
            <v>Северо-Запад 3</v>
          </cell>
          <cell r="I65" t="str">
            <v>Кластер Северо-Запад 05 Тосно</v>
          </cell>
          <cell r="J65" t="str">
            <v>г. Санкт-Петербург</v>
          </cell>
          <cell r="K65" t="str">
            <v>20.05.2020</v>
          </cell>
          <cell r="L65" t="str">
            <v>196602</v>
          </cell>
          <cell r="M65" t="str">
            <v>г.Санкт-Петербург,г.Пушкин</v>
          </cell>
          <cell r="N65" t="str">
            <v>г.Санкт-Петербург,г.Пушкин, Гусарская ул, 9 к6лАп18-30</v>
          </cell>
          <cell r="O65" t="str">
            <v>Аренда</v>
          </cell>
        </row>
        <row r="66">
          <cell r="A66" t="str">
            <v>314R</v>
          </cell>
          <cell r="B66" t="str">
            <v>16580-Пятерочка</v>
          </cell>
          <cell r="C66" t="str">
            <v>16580</v>
          </cell>
          <cell r="D66" t="str">
            <v>X500/13SZ314R</v>
          </cell>
          <cell r="E66" t="str">
            <v>E1029836</v>
          </cell>
          <cell r="F66" t="str">
            <v>ТС Пятерочка</v>
          </cell>
          <cell r="G66" t="str">
            <v>Северо-Запад</v>
          </cell>
          <cell r="H66" t="str">
            <v>Северо-Запад 3</v>
          </cell>
          <cell r="I66" t="str">
            <v>Кластер Северо-Запад 17 ЛО-Сертолово</v>
          </cell>
          <cell r="J66" t="str">
            <v>Ленинградская обл.</v>
          </cell>
          <cell r="K66" t="str">
            <v>05.04.2019</v>
          </cell>
          <cell r="L66" t="str">
            <v>188669</v>
          </cell>
          <cell r="M66" t="str">
            <v>г.Мурино</v>
          </cell>
          <cell r="N66" t="str">
            <v>г.Мурино, Тихая ул, 13 п.2</v>
          </cell>
          <cell r="O66" t="str">
            <v>Аренда</v>
          </cell>
        </row>
        <row r="67">
          <cell r="A67" t="str">
            <v>314V</v>
          </cell>
          <cell r="B67" t="str">
            <v>16559-Пятерочка</v>
          </cell>
          <cell r="C67" t="str">
            <v>16559</v>
          </cell>
          <cell r="D67" t="str">
            <v>X500/13SZ314V</v>
          </cell>
          <cell r="E67" t="str">
            <v>E1029852</v>
          </cell>
          <cell r="F67" t="str">
            <v>ТС Пятерочка</v>
          </cell>
          <cell r="G67" t="str">
            <v>Северо-Запад</v>
          </cell>
          <cell r="H67" t="str">
            <v>Северо-Запад 3</v>
          </cell>
          <cell r="I67" t="str">
            <v>Кластер Северо-Запад 05 Тосно</v>
          </cell>
          <cell r="J67" t="str">
            <v>г. Санкт-Петербург</v>
          </cell>
          <cell r="K67" t="str">
            <v>28.12.2018</v>
          </cell>
          <cell r="L67" t="str">
            <v>196240</v>
          </cell>
          <cell r="M67" t="str">
            <v>г.Санкт-Петербург</v>
          </cell>
          <cell r="N67" t="str">
            <v>г.Санкт-Петербург, Варшавская ул, 122 л.А,п.2Н</v>
          </cell>
          <cell r="O67" t="str">
            <v>Аренда</v>
          </cell>
        </row>
        <row r="68">
          <cell r="A68" t="str">
            <v>315A</v>
          </cell>
          <cell r="B68" t="str">
            <v>16096-Пятерочка</v>
          </cell>
          <cell r="C68" t="str">
            <v>16096</v>
          </cell>
          <cell r="D68" t="str">
            <v>X500/13CT315A</v>
          </cell>
          <cell r="E68" t="str">
            <v>E1029252</v>
          </cell>
          <cell r="F68" t="str">
            <v>ТС Пятерочка</v>
          </cell>
          <cell r="G68" t="str">
            <v>Северо-Запад</v>
          </cell>
          <cell r="H68" t="str">
            <v>Северо-Запад 2</v>
          </cell>
          <cell r="I68" t="str">
            <v>Кластер Северо-Запад 09 Тверь-Запад</v>
          </cell>
          <cell r="J68" t="str">
            <v>Тверская обл.</v>
          </cell>
          <cell r="K68" t="str">
            <v>27.11.2018</v>
          </cell>
          <cell r="L68" t="str">
            <v>170100</v>
          </cell>
          <cell r="M68" t="str">
            <v>г.Тверь</v>
          </cell>
          <cell r="N68" t="str">
            <v>г.Тверь, Вагжанова ул, 2А п.1</v>
          </cell>
          <cell r="O68" t="str">
            <v>Аренда</v>
          </cell>
        </row>
        <row r="69">
          <cell r="A69" t="str">
            <v>315M</v>
          </cell>
          <cell r="B69" t="str">
            <v>16601-Пятерочка</v>
          </cell>
          <cell r="C69" t="str">
            <v>16601</v>
          </cell>
          <cell r="D69" t="str">
            <v>X500/13SZ315M</v>
          </cell>
          <cell r="E69" t="str">
            <v>E1029860</v>
          </cell>
          <cell r="F69" t="str">
            <v>ТС Пятерочка</v>
          </cell>
          <cell r="G69" t="str">
            <v>Северо-Запад</v>
          </cell>
          <cell r="H69" t="str">
            <v>Северо-Запад 2</v>
          </cell>
          <cell r="I69" t="str">
            <v>Кластер Северо-Запад 06 Великие Луки</v>
          </cell>
          <cell r="J69" t="str">
            <v>Псковская обл.</v>
          </cell>
          <cell r="K69" t="str">
            <v>28.12.2018</v>
          </cell>
          <cell r="L69" t="str">
            <v>182115</v>
          </cell>
          <cell r="M69" t="str">
            <v>г.Великие Луки</v>
          </cell>
          <cell r="N69" t="str">
            <v>г.Великие Луки, Дружбы ул, 4</v>
          </cell>
          <cell r="O69" t="str">
            <v>Аренда</v>
          </cell>
        </row>
        <row r="70">
          <cell r="A70" t="str">
            <v>317M</v>
          </cell>
          <cell r="B70" t="str">
            <v>16419-Пятерочка</v>
          </cell>
          <cell r="C70" t="str">
            <v>16419</v>
          </cell>
          <cell r="D70" t="str">
            <v>X500/13CT317M</v>
          </cell>
          <cell r="E70" t="str">
            <v>E1029647</v>
          </cell>
          <cell r="F70" t="str">
            <v>ТС Пятерочка</v>
          </cell>
          <cell r="G70" t="str">
            <v>Северо-Запад</v>
          </cell>
          <cell r="H70" t="str">
            <v>Северо-Запад 2</v>
          </cell>
          <cell r="I70" t="str">
            <v>Кластер Северо-Запад 07 Тверь-Центр</v>
          </cell>
          <cell r="J70" t="str">
            <v>Тверская обл.</v>
          </cell>
          <cell r="K70" t="str">
            <v>29.03.2019</v>
          </cell>
          <cell r="L70" t="str">
            <v>171841</v>
          </cell>
          <cell r="M70" t="str">
            <v>г.Удомля</v>
          </cell>
          <cell r="N70" t="str">
            <v>г.Удомля, Энтузиастов ул, 11</v>
          </cell>
          <cell r="O70" t="str">
            <v>Аренда</v>
          </cell>
        </row>
        <row r="71">
          <cell r="A71" t="str">
            <v>317T</v>
          </cell>
          <cell r="B71" t="str">
            <v>15370-Пятерочка</v>
          </cell>
          <cell r="C71" t="str">
            <v>15370</v>
          </cell>
          <cell r="D71" t="str">
            <v>X500/13SZ317T</v>
          </cell>
          <cell r="E71" t="str">
            <v>E1029910</v>
          </cell>
          <cell r="F71" t="str">
            <v>ТС Пятерочка</v>
          </cell>
          <cell r="G71" t="str">
            <v>Северо-Запад</v>
          </cell>
          <cell r="H71" t="str">
            <v>Северо-Запад 2</v>
          </cell>
          <cell r="I71" t="str">
            <v>Кластер Северо-Запад 02 ЛО-Гатчина</v>
          </cell>
          <cell r="J71" t="str">
            <v>Ленинградская обл.</v>
          </cell>
          <cell r="K71" t="str">
            <v>22.02.2019</v>
          </cell>
          <cell r="L71" t="str">
            <v>188230</v>
          </cell>
          <cell r="M71" t="str">
            <v>г.Луга</v>
          </cell>
          <cell r="N71" t="str">
            <v>г.Луга, Комсомольский пр-кт, 24</v>
          </cell>
          <cell r="O71" t="str">
            <v>Аренда</v>
          </cell>
        </row>
        <row r="72">
          <cell r="A72" t="str">
            <v>318D</v>
          </cell>
          <cell r="B72" t="str">
            <v>16420-Пятерочка</v>
          </cell>
          <cell r="C72" t="str">
            <v>16420</v>
          </cell>
          <cell r="D72" t="str">
            <v>X500/13CT318D</v>
          </cell>
          <cell r="E72" t="str">
            <v>E1029648</v>
          </cell>
          <cell r="F72" t="str">
            <v>ТС Пятерочка</v>
          </cell>
          <cell r="G72" t="str">
            <v>Северо-Запад</v>
          </cell>
          <cell r="H72" t="str">
            <v>Северо-Запад 2</v>
          </cell>
          <cell r="I72" t="str">
            <v>Кластер Северо-Запад 09 Тверь-Запад</v>
          </cell>
          <cell r="J72" t="str">
            <v>Тверская обл.</v>
          </cell>
          <cell r="K72" t="str">
            <v>08.02.2019</v>
          </cell>
          <cell r="L72" t="str">
            <v>172523</v>
          </cell>
          <cell r="M72" t="str">
            <v>г.Нелидово</v>
          </cell>
          <cell r="N72" t="str">
            <v>г.Нелидово, Лесная ул, 11/2 п.1</v>
          </cell>
          <cell r="O72" t="str">
            <v>Аренда</v>
          </cell>
        </row>
        <row r="73">
          <cell r="A73" t="str">
            <v>318E</v>
          </cell>
          <cell r="B73" t="str">
            <v>16433-Пятерочка</v>
          </cell>
          <cell r="C73" t="str">
            <v>16433</v>
          </cell>
          <cell r="D73" t="str">
            <v>X500/13CT318E</v>
          </cell>
          <cell r="E73" t="str">
            <v>E1029661</v>
          </cell>
          <cell r="F73" t="str">
            <v>ТС Пятерочка</v>
          </cell>
          <cell r="G73" t="str">
            <v>Северо-Запад</v>
          </cell>
          <cell r="H73" t="str">
            <v>Северо-Запад 2</v>
          </cell>
          <cell r="I73" t="str">
            <v>Кластер Северо-Запад 07 Тверь-Центр</v>
          </cell>
          <cell r="J73" t="str">
            <v>Тверская обл.</v>
          </cell>
          <cell r="K73" t="str">
            <v>14.03.2019</v>
          </cell>
          <cell r="L73" t="str">
            <v>170040</v>
          </cell>
          <cell r="M73" t="str">
            <v>г.Тверь</v>
          </cell>
          <cell r="N73" t="str">
            <v>г.Тверь, 50 лет Октября пр-кт, 36 п.1</v>
          </cell>
          <cell r="O73" t="str">
            <v>Аренда</v>
          </cell>
        </row>
        <row r="74">
          <cell r="A74" t="str">
            <v>318F</v>
          </cell>
          <cell r="B74" t="str">
            <v>16428-Пятерочка</v>
          </cell>
          <cell r="C74" t="str">
            <v>16428</v>
          </cell>
          <cell r="D74" t="str">
            <v>X500/13CT318F</v>
          </cell>
          <cell r="E74" t="str">
            <v>E1029656</v>
          </cell>
          <cell r="F74" t="str">
            <v>ТС Пятерочка</v>
          </cell>
          <cell r="G74" t="str">
            <v>Северо-Запад</v>
          </cell>
          <cell r="H74" t="str">
            <v>Северо-Запад 2</v>
          </cell>
          <cell r="I74" t="str">
            <v>Кластер Северо-Запад 09 Тверь-Запад</v>
          </cell>
          <cell r="J74" t="str">
            <v>Тверская обл.</v>
          </cell>
          <cell r="K74" t="str">
            <v>29.01.2019</v>
          </cell>
          <cell r="L74" t="str">
            <v>172391</v>
          </cell>
          <cell r="M74" t="str">
            <v>г.Ржев</v>
          </cell>
          <cell r="N74" t="str">
            <v>г.Ржев, Осташковское ш, 8А</v>
          </cell>
          <cell r="O74" t="str">
            <v>Аренда</v>
          </cell>
        </row>
        <row r="75">
          <cell r="A75" t="str">
            <v>318G</v>
          </cell>
          <cell r="B75" t="str">
            <v>16422-Пятерочка</v>
          </cell>
          <cell r="C75" t="str">
            <v>16422</v>
          </cell>
          <cell r="D75" t="str">
            <v>X500/13CT318G</v>
          </cell>
          <cell r="E75" t="str">
            <v>E1029650</v>
          </cell>
          <cell r="F75" t="str">
            <v>ТС Пятерочка</v>
          </cell>
          <cell r="G75" t="str">
            <v>Северо-Запад</v>
          </cell>
          <cell r="H75" t="str">
            <v>Северо-Запад 2</v>
          </cell>
          <cell r="I75" t="str">
            <v>Кластер Северо-Запад 09 Тверь-Запад</v>
          </cell>
          <cell r="J75" t="str">
            <v>Тверская обл.</v>
          </cell>
          <cell r="K75" t="str">
            <v>22.02.2019</v>
          </cell>
          <cell r="L75" t="str">
            <v>172527</v>
          </cell>
          <cell r="M75" t="str">
            <v>г.Нелидово</v>
          </cell>
          <cell r="N75" t="str">
            <v>г.Нелидово, Правды ул, 4/17</v>
          </cell>
          <cell r="O75" t="str">
            <v>Аренда</v>
          </cell>
        </row>
        <row r="76">
          <cell r="A76" t="str">
            <v>318H</v>
          </cell>
          <cell r="B76" t="str">
            <v>16429-Пятерочка</v>
          </cell>
          <cell r="C76" t="str">
            <v>16429</v>
          </cell>
          <cell r="D76" t="str">
            <v>X500/13CT318H</v>
          </cell>
          <cell r="E76" t="str">
            <v>E1029657</v>
          </cell>
          <cell r="F76" t="str">
            <v>ТС Пятерочка</v>
          </cell>
          <cell r="G76" t="str">
            <v>Северо-Запад</v>
          </cell>
          <cell r="H76" t="str">
            <v>Северо-Запад 2</v>
          </cell>
          <cell r="I76" t="str">
            <v>Кластер Северо-Запад 09 Тверь-Запад</v>
          </cell>
          <cell r="J76" t="str">
            <v>Тверская обл.</v>
          </cell>
          <cell r="K76" t="str">
            <v>27.02.2019</v>
          </cell>
          <cell r="L76" t="str">
            <v>170043</v>
          </cell>
          <cell r="M76" t="str">
            <v>г.Тверь</v>
          </cell>
          <cell r="N76" t="str">
            <v>г.Тверь, Можайского ул, 52</v>
          </cell>
          <cell r="O76" t="str">
            <v>Аренда</v>
          </cell>
        </row>
        <row r="77">
          <cell r="A77" t="str">
            <v>318O</v>
          </cell>
          <cell r="B77" t="str">
            <v>16659-Пятерочка</v>
          </cell>
          <cell r="C77" t="str">
            <v>16659</v>
          </cell>
          <cell r="D77" t="str">
            <v>X500/13SZ318O</v>
          </cell>
          <cell r="E77" t="str">
            <v>E1029942</v>
          </cell>
          <cell r="F77" t="str">
            <v>ТС Пятерочка</v>
          </cell>
          <cell r="G77" t="str">
            <v>Северо-Запад</v>
          </cell>
          <cell r="H77" t="str">
            <v>Северо-Запад 3</v>
          </cell>
          <cell r="I77" t="str">
            <v>Кластер Северо-Запад 13 СПБ Юго-Запад</v>
          </cell>
          <cell r="J77" t="str">
            <v>г. Санкт-Петербург</v>
          </cell>
          <cell r="K77" t="str">
            <v>06.02.2019</v>
          </cell>
          <cell r="L77" t="str">
            <v>198328</v>
          </cell>
          <cell r="M77" t="str">
            <v>г.Санкт-Петербург</v>
          </cell>
          <cell r="N77" t="str">
            <v>г.Санкт-Петербург, Ленинский пр-кт, 64 к1лАп119Н,</v>
          </cell>
          <cell r="O77" t="str">
            <v>Аренда</v>
          </cell>
        </row>
        <row r="78">
          <cell r="A78" t="str">
            <v>318V</v>
          </cell>
          <cell r="B78" t="str">
            <v>16622-Пятерочка</v>
          </cell>
          <cell r="C78" t="str">
            <v>16622</v>
          </cell>
          <cell r="D78" t="str">
            <v>X500/13SZ318V</v>
          </cell>
          <cell r="E78" t="str">
            <v>E1029880</v>
          </cell>
          <cell r="F78" t="str">
            <v>ТС Пятерочка</v>
          </cell>
          <cell r="G78" t="str">
            <v>Северо-Запад</v>
          </cell>
          <cell r="H78" t="str">
            <v>Северо-Запад 3</v>
          </cell>
          <cell r="I78" t="str">
            <v>Кластер Северо-Запад 05 Тосно</v>
          </cell>
          <cell r="J78" t="str">
            <v>г. Санкт-Петербург</v>
          </cell>
          <cell r="K78" t="str">
            <v>29.03.2019</v>
          </cell>
          <cell r="L78" t="str">
            <v>196626</v>
          </cell>
          <cell r="M78" t="str">
            <v>г.Санкт-Петербург,п.Шушары</v>
          </cell>
          <cell r="N78" t="str">
            <v>г.Санкт-Петербург,п.Шушары, Новгородский пр-кт, 4 стр.1,п17Н</v>
          </cell>
          <cell r="O78" t="str">
            <v>Аренда</v>
          </cell>
        </row>
        <row r="79">
          <cell r="A79" t="str">
            <v>319B</v>
          </cell>
          <cell r="B79" t="str">
            <v>16417-Пятерочка</v>
          </cell>
          <cell r="C79" t="str">
            <v>16417</v>
          </cell>
          <cell r="D79" t="str">
            <v>X500/13CT319B</v>
          </cell>
          <cell r="E79" t="str">
            <v>E1029645</v>
          </cell>
          <cell r="F79" t="str">
            <v>ТС Пятерочка</v>
          </cell>
          <cell r="G79" t="str">
            <v>Северо-Запад</v>
          </cell>
          <cell r="H79" t="str">
            <v>Северо-Запад 2</v>
          </cell>
          <cell r="I79" t="str">
            <v>Кластер Северо-Запад 09 Тверь-Запад</v>
          </cell>
          <cell r="J79" t="str">
            <v>Тверская обл.</v>
          </cell>
          <cell r="K79" t="str">
            <v>01.03.2019</v>
          </cell>
          <cell r="L79" t="str">
            <v>170008</v>
          </cell>
          <cell r="M79" t="str">
            <v>г.Тверь</v>
          </cell>
          <cell r="N79" t="str">
            <v>г.Тверь, Волоколамский пр-кт, 9 п.3,4,5</v>
          </cell>
          <cell r="O79" t="str">
            <v>Аренда</v>
          </cell>
        </row>
        <row r="80">
          <cell r="A80" t="str">
            <v>319C</v>
          </cell>
          <cell r="B80" t="str">
            <v>16434-Пятерочка</v>
          </cell>
          <cell r="C80" t="str">
            <v>16434</v>
          </cell>
          <cell r="D80" t="str">
            <v>X500/13CT319C</v>
          </cell>
          <cell r="E80" t="str">
            <v>E1029662</v>
          </cell>
          <cell r="F80" t="str">
            <v>ТС Пятерочка</v>
          </cell>
          <cell r="G80" t="str">
            <v>Северо-Запад</v>
          </cell>
          <cell r="H80" t="str">
            <v>Северо-Запад 2</v>
          </cell>
          <cell r="I80" t="str">
            <v>Кластер Северо-Запад 09 Тверь-Запад</v>
          </cell>
          <cell r="J80" t="str">
            <v>Тверская обл.</v>
          </cell>
          <cell r="K80" t="str">
            <v>28.02.2019</v>
          </cell>
          <cell r="L80" t="str">
            <v>170028</v>
          </cell>
          <cell r="M80" t="str">
            <v>г.Тверь</v>
          </cell>
          <cell r="N80" t="str">
            <v>г.Тверь, Победы пр-кт, 55 подв.3</v>
          </cell>
          <cell r="O80" t="str">
            <v>Аренда</v>
          </cell>
        </row>
        <row r="81">
          <cell r="A81" t="str">
            <v>319L</v>
          </cell>
          <cell r="B81" t="str">
            <v>16692-Пятерочка</v>
          </cell>
          <cell r="C81" t="str">
            <v>16692</v>
          </cell>
          <cell r="D81" t="str">
            <v>X500/13SZ319L</v>
          </cell>
          <cell r="E81" t="str">
            <v>E1029961</v>
          </cell>
          <cell r="F81" t="str">
            <v>ТС Пятерочка</v>
          </cell>
          <cell r="G81" t="str">
            <v>Северо-Запад</v>
          </cell>
          <cell r="H81" t="str">
            <v>Северо-Запад 2</v>
          </cell>
          <cell r="I81" t="str">
            <v>Кластер Северо-Запад 06 Великие Луки</v>
          </cell>
          <cell r="J81" t="str">
            <v>Псковская обл.</v>
          </cell>
          <cell r="K81" t="str">
            <v>06.03.2019</v>
          </cell>
          <cell r="L81" t="str">
            <v>182170</v>
          </cell>
          <cell r="M81" t="str">
            <v>г.Великие Луки</v>
          </cell>
          <cell r="N81" t="str">
            <v>г.Великие Луки, Дальняя ул, 18</v>
          </cell>
          <cell r="O81" t="str">
            <v>Аренда</v>
          </cell>
        </row>
        <row r="82">
          <cell r="A82" t="str">
            <v>319X</v>
          </cell>
          <cell r="B82" t="str">
            <v>14361-Пятерочка</v>
          </cell>
          <cell r="C82" t="str">
            <v>14361</v>
          </cell>
          <cell r="D82" t="str">
            <v>X500/13CT319X</v>
          </cell>
          <cell r="E82" t="str">
            <v>E1025186</v>
          </cell>
          <cell r="F82" t="str">
            <v>ТС Пятерочка</v>
          </cell>
          <cell r="G82" t="str">
            <v>Северо-Запад</v>
          </cell>
          <cell r="H82" t="str">
            <v>Северо-Запад 2</v>
          </cell>
          <cell r="I82" t="str">
            <v>Кластер Северо-Запад 07 Тверь-Центр</v>
          </cell>
          <cell r="J82" t="str">
            <v>Тверская обл.</v>
          </cell>
          <cell r="K82" t="str">
            <v>31.01.2019</v>
          </cell>
          <cell r="L82" t="str">
            <v>171841</v>
          </cell>
          <cell r="M82" t="str">
            <v>г.Удомля</v>
          </cell>
          <cell r="N82" t="str">
            <v>г.Удомля, Энтузиастов ул, 10/1</v>
          </cell>
          <cell r="O82" t="str">
            <v>Аренда</v>
          </cell>
        </row>
        <row r="83">
          <cell r="A83" t="str">
            <v>31AG</v>
          </cell>
          <cell r="B83" t="str">
            <v>19066-Пятерочка</v>
          </cell>
          <cell r="C83" t="str">
            <v>19066</v>
          </cell>
          <cell r="D83" t="str">
            <v>X500/13SZ31AG</v>
          </cell>
          <cell r="E83" t="str">
            <v>E1038512</v>
          </cell>
          <cell r="F83" t="str">
            <v>ТС Пятерочка</v>
          </cell>
          <cell r="G83" t="str">
            <v>Северо-Запад</v>
          </cell>
          <cell r="H83" t="str">
            <v>Северо-Запад 1</v>
          </cell>
          <cell r="I83" t="str">
            <v>Кластер Северо-Запад 20 Калининград</v>
          </cell>
          <cell r="J83" t="str">
            <v>Калининградская обл.</v>
          </cell>
          <cell r="K83" t="str">
            <v>26.06.2020</v>
          </cell>
          <cell r="L83" t="str">
            <v>236034</v>
          </cell>
          <cell r="M83" t="str">
            <v>г.Калининград</v>
          </cell>
          <cell r="N83" t="str">
            <v>г.Калининград, Дзержинского ул, 166А</v>
          </cell>
          <cell r="O83" t="str">
            <v>Аренда</v>
          </cell>
        </row>
        <row r="84">
          <cell r="A84" t="str">
            <v>31DF</v>
          </cell>
          <cell r="B84" t="str">
            <v>19512-Пятерочка</v>
          </cell>
          <cell r="C84" t="str">
            <v>19512</v>
          </cell>
          <cell r="D84" t="str">
            <v>X500/13CT31DF</v>
          </cell>
          <cell r="E84" t="str">
            <v>E1038419</v>
          </cell>
          <cell r="F84" t="str">
            <v>ТС Пятерочка</v>
          </cell>
          <cell r="G84" t="str">
            <v>Северо-Запад</v>
          </cell>
          <cell r="H84" t="str">
            <v>Северо-Запад 2</v>
          </cell>
          <cell r="I84" t="str">
            <v>Кластер Северо-Запад 09 Тверь-Запад</v>
          </cell>
          <cell r="J84" t="str">
            <v>Тверская обл.</v>
          </cell>
          <cell r="K84" t="str">
            <v>10.07.2020</v>
          </cell>
          <cell r="L84" t="str">
            <v>170028</v>
          </cell>
          <cell r="M84" t="str">
            <v>г.Тверь</v>
          </cell>
          <cell r="N84" t="str">
            <v>г.Тверь, Орджоникидзе ул, 21</v>
          </cell>
          <cell r="O84" t="str">
            <v>Аренда</v>
          </cell>
        </row>
        <row r="85">
          <cell r="A85" t="str">
            <v>31EH</v>
          </cell>
          <cell r="B85" t="str">
            <v>19872-Пятерочка</v>
          </cell>
          <cell r="C85" t="str">
            <v>19872</v>
          </cell>
          <cell r="D85" t="str">
            <v>X500/13SZ31EH</v>
          </cell>
          <cell r="E85" t="str">
            <v>E1039355</v>
          </cell>
          <cell r="F85" t="str">
            <v>ТС Пятерочка</v>
          </cell>
          <cell r="G85" t="str">
            <v>Северо-Запад</v>
          </cell>
          <cell r="H85" t="str">
            <v>Северо-Запад 3</v>
          </cell>
          <cell r="I85" t="str">
            <v>Кластер Северо-Запад 05 Тосно</v>
          </cell>
          <cell r="J85" t="str">
            <v>г. Санкт-Петербург</v>
          </cell>
          <cell r="K85" t="str">
            <v>17.07.2020</v>
          </cell>
          <cell r="L85" t="str">
            <v>196158</v>
          </cell>
          <cell r="M85" t="str">
            <v>г.Санкт-Петербург</v>
          </cell>
          <cell r="N85" t="str">
            <v>г.Санкт-Петербург, Пулковская ул, 11 л.А,п12-Н</v>
          </cell>
          <cell r="O85" t="str">
            <v>Аренда</v>
          </cell>
        </row>
        <row r="86">
          <cell r="A86" t="str">
            <v>31GD</v>
          </cell>
          <cell r="B86" t="str">
            <v>19919-Пятерочка</v>
          </cell>
          <cell r="C86" t="str">
            <v>19919</v>
          </cell>
          <cell r="D86" t="str">
            <v>X500/13SZ31GD</v>
          </cell>
          <cell r="E86" t="str">
            <v>E1039436</v>
          </cell>
          <cell r="F86" t="str">
            <v>ТС Пятерочка</v>
          </cell>
          <cell r="G86" t="str">
            <v>Северо-Запад</v>
          </cell>
          <cell r="H86" t="str">
            <v>Северо-Запад 3</v>
          </cell>
          <cell r="I86" t="str">
            <v>Кластер Северо-Запад 19 СПБ-Охта</v>
          </cell>
          <cell r="J86" t="str">
            <v>г. Санкт-Петербург</v>
          </cell>
          <cell r="K86" t="str">
            <v>01.08.2020</v>
          </cell>
          <cell r="L86" t="str">
            <v>195067</v>
          </cell>
          <cell r="M86" t="str">
            <v>г.Санкт-Петербург</v>
          </cell>
          <cell r="N86" t="str">
            <v>г.Санкт-Петербург, Репнинская ул, 7 лАчп1Нк2,3</v>
          </cell>
          <cell r="O86" t="str">
            <v>Аренда</v>
          </cell>
        </row>
        <row r="87">
          <cell r="A87" t="str">
            <v>31GE</v>
          </cell>
          <cell r="B87" t="str">
            <v>19949-Пятерочка</v>
          </cell>
          <cell r="C87" t="str">
            <v>19949</v>
          </cell>
          <cell r="D87" t="str">
            <v>X500/13SZ31GE</v>
          </cell>
          <cell r="E87" t="str">
            <v>E1039450</v>
          </cell>
          <cell r="F87" t="str">
            <v>ТС Пятерочка</v>
          </cell>
          <cell r="G87" t="str">
            <v>Северо-Запад</v>
          </cell>
          <cell r="H87" t="str">
            <v>Северо-Запад 1</v>
          </cell>
          <cell r="I87" t="str">
            <v>Кластер Северо-Запад 15 Мурманск</v>
          </cell>
          <cell r="J87" t="str">
            <v>Мурманская обл.</v>
          </cell>
          <cell r="K87" t="str">
            <v>27.09.2020</v>
          </cell>
          <cell r="L87" t="str">
            <v>184381</v>
          </cell>
          <cell r="M87" t="str">
            <v>г.Кола</v>
          </cell>
          <cell r="N87" t="str">
            <v>г.Кола, Победы ул, 2А</v>
          </cell>
          <cell r="O87" t="str">
            <v>Аренда</v>
          </cell>
        </row>
        <row r="88">
          <cell r="A88" t="str">
            <v>31GL</v>
          </cell>
          <cell r="B88" t="str">
            <v>17054-Пятерочка</v>
          </cell>
          <cell r="C88" t="str">
            <v>17054</v>
          </cell>
          <cell r="D88" t="str">
            <v>X500/13SZ31GL</v>
          </cell>
          <cell r="E88" t="str">
            <v>E1039468</v>
          </cell>
          <cell r="F88" t="str">
            <v>ТС Пятерочка</v>
          </cell>
          <cell r="G88" t="str">
            <v>Северо-Запад</v>
          </cell>
          <cell r="H88" t="str">
            <v>Северо-Запад 2</v>
          </cell>
          <cell r="I88" t="str">
            <v>Кластер Северо-Запад 03 Псков</v>
          </cell>
          <cell r="J88" t="str">
            <v>Псковская обл.</v>
          </cell>
          <cell r="K88" t="str">
            <v>21.07.2020</v>
          </cell>
          <cell r="L88" t="str">
            <v>180024</v>
          </cell>
          <cell r="M88" t="str">
            <v>г.Псков</v>
          </cell>
          <cell r="N88" t="str">
            <v>г.Псков, Крестки ул, 23Б пом.1001</v>
          </cell>
          <cell r="O88" t="str">
            <v>Аренда</v>
          </cell>
        </row>
        <row r="89">
          <cell r="A89" t="str">
            <v>31H0</v>
          </cell>
          <cell r="B89" t="str">
            <v>19642-Пятерочка</v>
          </cell>
          <cell r="C89" t="str">
            <v>19642</v>
          </cell>
          <cell r="D89" t="str">
            <v>X500/13SZ31H0</v>
          </cell>
          <cell r="E89" t="str">
            <v>E1038497</v>
          </cell>
          <cell r="F89" t="str">
            <v>ТС Пятерочка</v>
          </cell>
          <cell r="G89" t="str">
            <v>Северо-Запад</v>
          </cell>
          <cell r="H89" t="str">
            <v>Северо-Запад 1</v>
          </cell>
          <cell r="I89" t="str">
            <v>Кластер Северо-Запад 20 Калининград</v>
          </cell>
          <cell r="J89" t="str">
            <v>Калининградская обл.</v>
          </cell>
          <cell r="K89" t="str">
            <v>07.08.2020</v>
          </cell>
          <cell r="L89" t="str">
            <v>236038</v>
          </cell>
          <cell r="M89" t="str">
            <v>п.Невское</v>
          </cell>
          <cell r="N89" t="str">
            <v>п.Невское, Гагарина улзд245э1чз1</v>
          </cell>
          <cell r="O89" t="str">
            <v>Аренда</v>
          </cell>
        </row>
        <row r="90">
          <cell r="A90" t="str">
            <v>31HQ</v>
          </cell>
          <cell r="B90" t="str">
            <v>19557-Пятерочка</v>
          </cell>
          <cell r="C90" t="str">
            <v>19557</v>
          </cell>
          <cell r="D90" t="str">
            <v>X500/13SZ31HQ</v>
          </cell>
          <cell r="E90" t="str">
            <v>E1039686</v>
          </cell>
          <cell r="F90" t="str">
            <v>ТС Пятерочка</v>
          </cell>
          <cell r="G90" t="str">
            <v>Северо-Запад</v>
          </cell>
          <cell r="H90" t="str">
            <v>Северо-Запад 3</v>
          </cell>
          <cell r="I90" t="str">
            <v>Кластер Северо-Запад 10 СПБ-ЛО-Петергоф</v>
          </cell>
          <cell r="J90" t="str">
            <v>г. Санкт-Петербург</v>
          </cell>
          <cell r="K90" t="str">
            <v>30.07.2020</v>
          </cell>
          <cell r="L90" t="str">
            <v>198324</v>
          </cell>
          <cell r="M90" t="str">
            <v>г.Санкт-Петербург, г.Красное Село</v>
          </cell>
          <cell r="N90" t="str">
            <v>г.Санкт-Петербург, г.Красное Село, Ленина ул, 51 лАчп1Нк28-</v>
          </cell>
          <cell r="O90" t="str">
            <v>Аренда</v>
          </cell>
        </row>
        <row r="91">
          <cell r="A91" t="str">
            <v>31J8</v>
          </cell>
          <cell r="B91" t="str">
            <v>18813-Пятерочка</v>
          </cell>
          <cell r="C91" t="str">
            <v>18813</v>
          </cell>
          <cell r="D91" t="str">
            <v>X500/13CT31J8</v>
          </cell>
          <cell r="E91" t="str">
            <v>E1040145</v>
          </cell>
          <cell r="F91" t="str">
            <v>ТС Пятерочка</v>
          </cell>
          <cell r="G91" t="str">
            <v>Северо-Запад</v>
          </cell>
          <cell r="H91" t="str">
            <v>Северо-Запад 2</v>
          </cell>
          <cell r="I91" t="str">
            <v>Кластер Северо-Запад 07 Тверь-Центр</v>
          </cell>
          <cell r="J91" t="str">
            <v>Тверская обл.</v>
          </cell>
          <cell r="K91" t="str">
            <v>03.08.2020</v>
          </cell>
          <cell r="L91" t="str">
            <v>171155</v>
          </cell>
          <cell r="M91" t="str">
            <v>г.Вышний Волочек</v>
          </cell>
          <cell r="N91" t="str">
            <v>г.Вышний Волочек, Ямская ул, 275А</v>
          </cell>
          <cell r="O91" t="str">
            <v>Аренда</v>
          </cell>
        </row>
        <row r="92">
          <cell r="A92" t="str">
            <v>31JN</v>
          </cell>
          <cell r="B92" t="str">
            <v>19992-Пятерочка</v>
          </cell>
          <cell r="C92" t="str">
            <v>19992</v>
          </cell>
          <cell r="D92" t="str">
            <v>X500/13SZ31JN</v>
          </cell>
          <cell r="E92" t="str">
            <v>E1040155</v>
          </cell>
          <cell r="F92" t="str">
            <v>ТС Пятерочка</v>
          </cell>
          <cell r="G92" t="str">
            <v>Северо-Запад</v>
          </cell>
          <cell r="H92" t="str">
            <v>Северо-Запад 1</v>
          </cell>
          <cell r="I92" t="str">
            <v>Кластер Северо-Запад 16 Карелия</v>
          </cell>
          <cell r="J92" t="str">
            <v>Республика Карелия</v>
          </cell>
          <cell r="K92" t="str">
            <v>04.09.2020</v>
          </cell>
          <cell r="L92" t="str">
            <v>185013</v>
          </cell>
          <cell r="M92" t="str">
            <v>г.Петрозаводск</v>
          </cell>
          <cell r="N92" t="str">
            <v>г.Петрозаводск, Пограничная ул,Рыбка р-н, 19 п.1</v>
          </cell>
          <cell r="O92" t="str">
            <v>Аренда</v>
          </cell>
        </row>
        <row r="93">
          <cell r="A93" t="str">
            <v>31KS</v>
          </cell>
          <cell r="B93" t="str">
            <v>20076-Пятерочка</v>
          </cell>
          <cell r="C93" t="str">
            <v>20076</v>
          </cell>
          <cell r="D93" t="str">
            <v>X500/13SZ31KS</v>
          </cell>
          <cell r="E93" t="str">
            <v>E1040236</v>
          </cell>
          <cell r="F93" t="str">
            <v>ТС Пятерочка</v>
          </cell>
          <cell r="G93" t="str">
            <v>Северо-Запад</v>
          </cell>
          <cell r="H93" t="str">
            <v>Северо-Запад 1</v>
          </cell>
          <cell r="I93" t="str">
            <v>Кластер Северо-Запад 16 Карелия</v>
          </cell>
          <cell r="J93" t="str">
            <v>Республика Карелия</v>
          </cell>
          <cell r="K93" t="str">
            <v>03.09.2020</v>
          </cell>
          <cell r="L93" t="str">
            <v>185001</v>
          </cell>
          <cell r="M93" t="str">
            <v>г.Петрозаводск</v>
          </cell>
          <cell r="N93" t="str">
            <v>г.Петрозаводск, Профсоюзов ул, 27 пом.7</v>
          </cell>
          <cell r="O93" t="str">
            <v>Аренда</v>
          </cell>
        </row>
        <row r="94">
          <cell r="A94" t="str">
            <v>31ML</v>
          </cell>
          <cell r="B94" t="str">
            <v>20057-Пятерочка</v>
          </cell>
          <cell r="C94" t="str">
            <v>20057</v>
          </cell>
          <cell r="D94" t="str">
            <v>X500/13SZ31ML</v>
          </cell>
          <cell r="E94" t="str">
            <v>E1040955</v>
          </cell>
          <cell r="F94" t="str">
            <v>ТС Пятерочка</v>
          </cell>
          <cell r="G94" t="str">
            <v>Северо-Запад</v>
          </cell>
          <cell r="H94" t="str">
            <v>Северо-Запад 1</v>
          </cell>
          <cell r="I94" t="str">
            <v>Кластер Северо-Запад 15 Мурманск</v>
          </cell>
          <cell r="J94" t="str">
            <v>Мурманская обл.</v>
          </cell>
          <cell r="K94" t="str">
            <v>12.09.2020</v>
          </cell>
          <cell r="L94" t="str">
            <v>184603</v>
          </cell>
          <cell r="M94" t="str">
            <v>г.Североморск, нп.Североморск-3</v>
          </cell>
          <cell r="N94" t="str">
            <v>г.Североморск, нп.Североморск-3, Школьная ул, 5</v>
          </cell>
          <cell r="O94" t="str">
            <v>Аренда</v>
          </cell>
        </row>
        <row r="95">
          <cell r="A95" t="str">
            <v>31MM</v>
          </cell>
          <cell r="B95" t="str">
            <v>19993-Пятерочка</v>
          </cell>
          <cell r="C95" t="str">
            <v>19993</v>
          </cell>
          <cell r="D95" t="str">
            <v>X500/13SZ31MM</v>
          </cell>
          <cell r="E95" t="str">
            <v>E1040954</v>
          </cell>
          <cell r="F95" t="str">
            <v>ТС Пятерочка</v>
          </cell>
          <cell r="G95" t="str">
            <v>Северо-Запад</v>
          </cell>
          <cell r="H95" t="str">
            <v>Северо-Запад 1</v>
          </cell>
          <cell r="I95" t="str">
            <v>Кластер Северо-Запад 15 Мурманск</v>
          </cell>
          <cell r="J95" t="str">
            <v>Мурманская обл.</v>
          </cell>
          <cell r="K95" t="str">
            <v>30.09.2020</v>
          </cell>
          <cell r="L95" t="str">
            <v>183008</v>
          </cell>
          <cell r="M95" t="str">
            <v>г.Мурманск</v>
          </cell>
          <cell r="N95" t="str">
            <v>г.Мурманск, Кольский пр-кт, 64</v>
          </cell>
          <cell r="O95" t="str">
            <v>Аренда</v>
          </cell>
        </row>
        <row r="96">
          <cell r="A96" t="str">
            <v>31NE</v>
          </cell>
          <cell r="B96" t="str">
            <v>19907-Пятерочка</v>
          </cell>
          <cell r="C96" t="str">
            <v>19907</v>
          </cell>
          <cell r="D96" t="str">
            <v>X500/13SZ31NE</v>
          </cell>
          <cell r="E96" t="str">
            <v>E1040892</v>
          </cell>
          <cell r="F96" t="str">
            <v>ТС Пятерочка</v>
          </cell>
          <cell r="G96" t="str">
            <v>Северо-Запад</v>
          </cell>
          <cell r="H96" t="str">
            <v>Северо-Запад 1</v>
          </cell>
          <cell r="I96" t="str">
            <v>Кластер Северо-Запад 20 Калининград</v>
          </cell>
          <cell r="J96" t="str">
            <v>Калининградская обл.</v>
          </cell>
          <cell r="K96" t="str">
            <v>30.09.2020</v>
          </cell>
          <cell r="L96" t="str">
            <v>236038</v>
          </cell>
          <cell r="M96" t="str">
            <v>г.Калининград</v>
          </cell>
          <cell r="N96" t="str">
            <v>г.Калининград, Ю.Гагарина ул, 72А пом.1,2</v>
          </cell>
          <cell r="O96" t="str">
            <v>Аренда</v>
          </cell>
        </row>
        <row r="97">
          <cell r="A97" t="str">
            <v>31NH</v>
          </cell>
          <cell r="B97" t="str">
            <v>11013-Пятерочка</v>
          </cell>
          <cell r="C97" t="str">
            <v>11013</v>
          </cell>
          <cell r="D97" t="str">
            <v>X500/13SZ31NH</v>
          </cell>
          <cell r="E97" t="str">
            <v>E1040956</v>
          </cell>
          <cell r="F97" t="str">
            <v>ТС Пятерочка</v>
          </cell>
          <cell r="G97" t="str">
            <v>Северо-Запад</v>
          </cell>
          <cell r="H97" t="str">
            <v>Северо-Запад 2</v>
          </cell>
          <cell r="I97" t="str">
            <v>Кластер Северо-Запад 03 Псков</v>
          </cell>
          <cell r="J97" t="str">
            <v>Псковская обл.</v>
          </cell>
          <cell r="K97" t="str">
            <v>06.10.2020</v>
          </cell>
          <cell r="L97" t="str">
            <v>180000</v>
          </cell>
          <cell r="M97" t="str">
            <v>г.Псков</v>
          </cell>
          <cell r="N97" t="str">
            <v>г.Псков, Некрасова ул, 11</v>
          </cell>
          <cell r="O97" t="str">
            <v>Аренда</v>
          </cell>
        </row>
        <row r="98">
          <cell r="A98" t="str">
            <v>31OK</v>
          </cell>
          <cell r="B98" t="str">
            <v>20254-Пятерочка</v>
          </cell>
          <cell r="C98" t="str">
            <v>20254</v>
          </cell>
          <cell r="D98" t="str">
            <v>X500/13SZ31OK</v>
          </cell>
          <cell r="E98" t="str">
            <v>E1041579</v>
          </cell>
          <cell r="F98" t="str">
            <v>ТС Пятерочка</v>
          </cell>
          <cell r="G98" t="str">
            <v>Северо-Запад</v>
          </cell>
          <cell r="H98" t="str">
            <v>Северо-Запад 1</v>
          </cell>
          <cell r="I98" t="str">
            <v>Кластер Северо-Запад 16 Карелия</v>
          </cell>
          <cell r="J98" t="str">
            <v>Республика Карелия</v>
          </cell>
          <cell r="K98" t="str">
            <v>30.09.2020</v>
          </cell>
          <cell r="L98" t="str">
            <v>185001</v>
          </cell>
          <cell r="M98" t="str">
            <v>г.Петрозаводск</v>
          </cell>
          <cell r="N98" t="str">
            <v>г.Петрозаводск, Первомайский пр-кт, 36 п.59</v>
          </cell>
          <cell r="O98" t="str">
            <v>Аренда</v>
          </cell>
        </row>
        <row r="99">
          <cell r="A99" t="str">
            <v>31P9</v>
          </cell>
          <cell r="B99" t="str">
            <v>18969-Пятерочка</v>
          </cell>
          <cell r="C99" t="str">
            <v>18969</v>
          </cell>
          <cell r="D99" t="str">
            <v>X500/13SZ31P9</v>
          </cell>
          <cell r="E99" t="str">
            <v>E1042107</v>
          </cell>
          <cell r="F99" t="str">
            <v>ТС Пятерочка</v>
          </cell>
          <cell r="G99" t="str">
            <v>Северо-Запад</v>
          </cell>
          <cell r="H99" t="str">
            <v>Северо-Запад 1</v>
          </cell>
          <cell r="I99" t="str">
            <v>Кластер Северо-Запад 21 Апатиты</v>
          </cell>
          <cell r="J99" t="str">
            <v>Мурманская обл.</v>
          </cell>
          <cell r="K99" t="str">
            <v>29.09.2020</v>
          </cell>
          <cell r="L99" t="str">
            <v>184511</v>
          </cell>
          <cell r="M99" t="str">
            <v>г.Мончегорск</v>
          </cell>
          <cell r="N99" t="str">
            <v>г.Мончегорск, Комсомольская ул, 13</v>
          </cell>
          <cell r="O99" t="str">
            <v>Аренда</v>
          </cell>
        </row>
        <row r="100">
          <cell r="A100" t="str">
            <v>31PI</v>
          </cell>
          <cell r="B100" t="str">
            <v>14454-Пятерочка</v>
          </cell>
          <cell r="C100" t="str">
            <v>14454</v>
          </cell>
          <cell r="D100" t="str">
            <v>X500/13SZ31PI</v>
          </cell>
          <cell r="E100" t="str">
            <v>E1042131</v>
          </cell>
          <cell r="F100" t="str">
            <v>ТС Пятерочка</v>
          </cell>
          <cell r="G100" t="str">
            <v>Северо-Запад</v>
          </cell>
          <cell r="H100" t="str">
            <v>Северо-Запад 1</v>
          </cell>
          <cell r="I100" t="str">
            <v>Кластер Северо-Запад 15 Мурманск</v>
          </cell>
          <cell r="J100" t="str">
            <v>Мурманская обл.</v>
          </cell>
          <cell r="K100" t="str">
            <v>15.10.2020</v>
          </cell>
          <cell r="L100" t="str">
            <v>183014</v>
          </cell>
          <cell r="M100" t="str">
            <v>г.Мурманск</v>
          </cell>
          <cell r="N100" t="str">
            <v>г.Мурманск, Бочкова ул, 27</v>
          </cell>
          <cell r="O100" t="str">
            <v>Аренда</v>
          </cell>
        </row>
        <row r="101">
          <cell r="A101" t="str">
            <v>31PJ</v>
          </cell>
          <cell r="B101" t="str">
            <v>16838-Пятерочка</v>
          </cell>
          <cell r="C101" t="str">
            <v>16838</v>
          </cell>
          <cell r="D101" t="str">
            <v>X500/13SZ31PJ</v>
          </cell>
          <cell r="E101" t="str">
            <v>E1029999</v>
          </cell>
          <cell r="F101" t="str">
            <v>ТС Пятерочка</v>
          </cell>
          <cell r="G101" t="str">
            <v>Северо-Запад</v>
          </cell>
          <cell r="H101" t="str">
            <v>Северо-Запад 2</v>
          </cell>
          <cell r="I101" t="str">
            <v>Кластер Северо-Запад 04 Новгород</v>
          </cell>
          <cell r="J101" t="str">
            <v>Новгородская обл.</v>
          </cell>
          <cell r="K101" t="str">
            <v>29.09.2020</v>
          </cell>
          <cell r="L101" t="str">
            <v>173009</v>
          </cell>
          <cell r="M101" t="str">
            <v>г.Великий Новгород</v>
          </cell>
          <cell r="N101" t="str">
            <v>г.Великий Новгород, Шелонская ул, 34</v>
          </cell>
          <cell r="O101" t="str">
            <v>Аренда</v>
          </cell>
        </row>
        <row r="102">
          <cell r="A102" t="str">
            <v>31RJ</v>
          </cell>
          <cell r="B102" t="str">
            <v>20327-Пятерочка</v>
          </cell>
          <cell r="C102" t="str">
            <v>20327</v>
          </cell>
          <cell r="D102" t="str">
            <v>X500/13SZ31RJ</v>
          </cell>
          <cell r="E102" t="str">
            <v>E1042563</v>
          </cell>
          <cell r="F102" t="str">
            <v>ТС Пятерочка</v>
          </cell>
          <cell r="G102" t="str">
            <v>Северо-Запад</v>
          </cell>
          <cell r="H102" t="str">
            <v>Северо-Запад 1</v>
          </cell>
          <cell r="I102" t="str">
            <v>Кластер Северо-Запад 15 Мурманск</v>
          </cell>
          <cell r="J102" t="str">
            <v>Мурманская обл.</v>
          </cell>
          <cell r="K102" t="str">
            <v>19.10.2020</v>
          </cell>
          <cell r="L102" t="str">
            <v>183053</v>
          </cell>
          <cell r="M102" t="str">
            <v>г.Мурманск</v>
          </cell>
          <cell r="N102" t="str">
            <v>г.Мурманск, Шабалина ул, 11</v>
          </cell>
          <cell r="O102" t="str">
            <v>Аренда</v>
          </cell>
        </row>
        <row r="103">
          <cell r="A103" t="str">
            <v>31RK</v>
          </cell>
          <cell r="B103" t="str">
            <v>20284-Пятерочка</v>
          </cell>
          <cell r="C103" t="str">
            <v>20284</v>
          </cell>
          <cell r="D103" t="str">
            <v>X500/13SZ31RK</v>
          </cell>
          <cell r="E103" t="str">
            <v>E1042564</v>
          </cell>
          <cell r="F103" t="str">
            <v>ТС Пятерочка</v>
          </cell>
          <cell r="G103" t="str">
            <v>Северо-Запад</v>
          </cell>
          <cell r="H103" t="str">
            <v>Северо-Запад 1</v>
          </cell>
          <cell r="I103" t="str">
            <v>Кластер Северо-Запад 15 Мурманск</v>
          </cell>
          <cell r="J103" t="str">
            <v>Мурманская обл.</v>
          </cell>
          <cell r="K103" t="str">
            <v>10.11.2020</v>
          </cell>
          <cell r="L103" t="str">
            <v>183031</v>
          </cell>
          <cell r="M103" t="str">
            <v>г.Мурманск</v>
          </cell>
          <cell r="N103" t="str">
            <v>г.Мурманск, Калинина ул, 28 к.1</v>
          </cell>
          <cell r="O103" t="str">
            <v>Аренда</v>
          </cell>
        </row>
        <row r="104">
          <cell r="A104" t="str">
            <v>31S4</v>
          </cell>
          <cell r="B104" t="str">
            <v>20427-Пятерочка</v>
          </cell>
          <cell r="C104" t="str">
            <v>20427</v>
          </cell>
          <cell r="D104" t="str">
            <v>X500/13CT31S4</v>
          </cell>
          <cell r="E104" t="str">
            <v>E1042604</v>
          </cell>
          <cell r="F104" t="str">
            <v>ТС Пятерочка</v>
          </cell>
          <cell r="G104" t="str">
            <v>Северо-Запад</v>
          </cell>
          <cell r="H104" t="str">
            <v>Северо-Запад 2</v>
          </cell>
          <cell r="I104" t="str">
            <v>Кластер Северо-Запад 08 Тверь-Восток</v>
          </cell>
          <cell r="J104" t="str">
            <v>Тверская обл.</v>
          </cell>
          <cell r="K104" t="str">
            <v>15.10.2020</v>
          </cell>
          <cell r="L104" t="str">
            <v>170002</v>
          </cell>
          <cell r="M104" t="str">
            <v>г.Тверь</v>
          </cell>
          <cell r="N104" t="str">
            <v>г.Тверь, Коминтерна ул, 47Б</v>
          </cell>
          <cell r="O104" t="str">
            <v>Аренда</v>
          </cell>
        </row>
        <row r="105">
          <cell r="A105" t="str">
            <v>31SB</v>
          </cell>
          <cell r="B105" t="str">
            <v>20237-Пятерочка</v>
          </cell>
          <cell r="C105" t="str">
            <v>20237</v>
          </cell>
          <cell r="D105" t="str">
            <v>X500/13SZ31SB</v>
          </cell>
          <cell r="E105" t="str">
            <v>E1042603</v>
          </cell>
          <cell r="F105" t="str">
            <v>ТС Пятерочка</v>
          </cell>
          <cell r="G105" t="str">
            <v>Северо-Запад</v>
          </cell>
          <cell r="H105" t="str">
            <v>Северо-Запад 1</v>
          </cell>
          <cell r="I105" t="str">
            <v>Кластер Северо-Запад 20 Калининград</v>
          </cell>
          <cell r="J105" t="str">
            <v>Калининградская обл.</v>
          </cell>
          <cell r="K105" t="str">
            <v>29.01.2021</v>
          </cell>
          <cell r="L105" t="str">
            <v>236011</v>
          </cell>
          <cell r="M105" t="str">
            <v>г.Калининград</v>
          </cell>
          <cell r="N105" t="str">
            <v>г.Калининград, Генерала Толстикова ул, 75А</v>
          </cell>
          <cell r="O105" t="str">
            <v>Аренда</v>
          </cell>
        </row>
        <row r="106">
          <cell r="A106" t="str">
            <v>31SJ</v>
          </cell>
          <cell r="B106" t="str">
            <v>20160-Пятерочка</v>
          </cell>
          <cell r="C106" t="str">
            <v>20160</v>
          </cell>
          <cell r="D106" t="str">
            <v>X500/13SZ31SJ</v>
          </cell>
          <cell r="E106" t="str">
            <v>E1040235</v>
          </cell>
          <cell r="F106" t="str">
            <v>ТС Пятерочка</v>
          </cell>
          <cell r="G106" t="str">
            <v>Северо-Запад</v>
          </cell>
          <cell r="H106" t="str">
            <v>Северо-Запад 1</v>
          </cell>
          <cell r="I106" t="str">
            <v>Кластер Северо-Запад 20 Калининград</v>
          </cell>
          <cell r="J106" t="str">
            <v>Калининградская обл.</v>
          </cell>
          <cell r="K106" t="str">
            <v>26.01.2021</v>
          </cell>
          <cell r="L106" t="str">
            <v>236006</v>
          </cell>
          <cell r="M106" t="str">
            <v>г.Калининград</v>
          </cell>
          <cell r="N106" t="str">
            <v>г.Калининград, Генерала Карбышева наб, 14</v>
          </cell>
          <cell r="O106" t="str">
            <v>Аренда</v>
          </cell>
        </row>
        <row r="107">
          <cell r="A107" t="str">
            <v>31SZ</v>
          </cell>
          <cell r="B107" t="str">
            <v>20104-Пятерочка</v>
          </cell>
          <cell r="C107" t="str">
            <v>20104</v>
          </cell>
          <cell r="D107" t="str">
            <v>X500/13SZ31SZ</v>
          </cell>
          <cell r="E107" t="str">
            <v>E1042767</v>
          </cell>
          <cell r="F107" t="str">
            <v>ТС Пятерочка</v>
          </cell>
          <cell r="G107" t="str">
            <v>Северо-Запад</v>
          </cell>
          <cell r="H107" t="str">
            <v>Северо-Запад 1</v>
          </cell>
          <cell r="I107" t="str">
            <v>Кластер Северо-Запад 18 Кировск</v>
          </cell>
          <cell r="J107" t="str">
            <v>г. Санкт-Петербург</v>
          </cell>
          <cell r="K107" t="str">
            <v>23.10.2020</v>
          </cell>
          <cell r="L107" t="str">
            <v>196641</v>
          </cell>
          <cell r="M107" t="str">
            <v>г.Санкт-Петербург, п.Металлострой</v>
          </cell>
          <cell r="N107" t="str">
            <v>г.Санкт-Петербург, п.Металлострой, Садовая ул, 21 к5,стр.1</v>
          </cell>
          <cell r="O107" t="str">
            <v>Аренда</v>
          </cell>
        </row>
        <row r="108">
          <cell r="A108" t="str">
            <v>31TE</v>
          </cell>
          <cell r="B108" t="str">
            <v>18546-Пятерочка</v>
          </cell>
          <cell r="C108" t="str">
            <v>18546</v>
          </cell>
          <cell r="D108" t="str">
            <v>X500/13CT31TE</v>
          </cell>
          <cell r="E108" t="str">
            <v>E1032722</v>
          </cell>
          <cell r="F108" t="str">
            <v>ТС Пятерочка</v>
          </cell>
          <cell r="G108" t="str">
            <v>Северо-Запад</v>
          </cell>
          <cell r="H108" t="str">
            <v>Северо-Запад 2</v>
          </cell>
          <cell r="I108" t="str">
            <v>Кластер Северо-Запад 09 Тверь-Запад</v>
          </cell>
          <cell r="J108" t="str">
            <v>Тверская обл.</v>
          </cell>
          <cell r="K108" t="str">
            <v>15.12.2020</v>
          </cell>
          <cell r="L108" t="str">
            <v>172310</v>
          </cell>
          <cell r="M108" t="str">
            <v>с/п Погорельское, с.Погорелое Городище</v>
          </cell>
          <cell r="N108" t="str">
            <v>с/п Погорельское, с.Погорелое Городище, Советская ул, 4</v>
          </cell>
          <cell r="O108" t="str">
            <v>Аренда</v>
          </cell>
        </row>
        <row r="109">
          <cell r="A109" t="str">
            <v>31TF</v>
          </cell>
          <cell r="B109" t="str">
            <v>20467-Пятерочка</v>
          </cell>
          <cell r="C109" t="str">
            <v>20467</v>
          </cell>
          <cell r="D109" t="str">
            <v>X500/13CT31TF</v>
          </cell>
          <cell r="E109" t="str">
            <v>E1042810</v>
          </cell>
          <cell r="F109" t="str">
            <v>ТС Пятерочка</v>
          </cell>
          <cell r="G109" t="str">
            <v>Северо-Запад</v>
          </cell>
          <cell r="H109" t="str">
            <v>Северо-Запад 2</v>
          </cell>
          <cell r="I109" t="str">
            <v>Кластер Северо-Запад 08 Тверь-Восток</v>
          </cell>
          <cell r="J109" t="str">
            <v>Тверская обл.</v>
          </cell>
          <cell r="K109" t="str">
            <v>25.01.2021</v>
          </cell>
          <cell r="L109" t="str">
            <v>170019</v>
          </cell>
          <cell r="M109" t="str">
            <v>г.Тверь</v>
          </cell>
          <cell r="N109" t="str">
            <v>г.Тверь, Маяковского ул, 33 п.8-2,8-1</v>
          </cell>
          <cell r="O109" t="str">
            <v>Аренда</v>
          </cell>
        </row>
        <row r="110">
          <cell r="A110" t="str">
            <v>31UD</v>
          </cell>
          <cell r="B110" t="str">
            <v>20298-Пятерочка</v>
          </cell>
          <cell r="C110" t="str">
            <v>20298</v>
          </cell>
          <cell r="D110" t="str">
            <v>X500/13SZ31UD</v>
          </cell>
          <cell r="E110" t="str">
            <v>E1042922</v>
          </cell>
          <cell r="F110" t="str">
            <v>ТС Пятерочка</v>
          </cell>
          <cell r="G110" t="str">
            <v>Северо-Запад</v>
          </cell>
          <cell r="H110" t="str">
            <v>Северо-Запад 1</v>
          </cell>
          <cell r="I110" t="str">
            <v>Кластер Северо-Запад 16 Карелия</v>
          </cell>
          <cell r="J110" t="str">
            <v>Республика Карелия</v>
          </cell>
          <cell r="K110" t="str">
            <v>08.02.2021</v>
          </cell>
          <cell r="L110" t="str">
            <v>185032</v>
          </cell>
          <cell r="M110" t="str">
            <v>г.Петрозаводск, Соломенное р-н</v>
          </cell>
          <cell r="N110" t="str">
            <v>г.Петрозаводск, Соломенное р-н, Петрозаводское ш, 12</v>
          </cell>
          <cell r="O110" t="str">
            <v>Не присвоено</v>
          </cell>
        </row>
        <row r="111">
          <cell r="A111" t="str">
            <v>31W0</v>
          </cell>
          <cell r="B111" t="str">
            <v>20519-Пятерочка</v>
          </cell>
          <cell r="C111" t="str">
            <v>20519</v>
          </cell>
          <cell r="D111" t="str">
            <v>X500/13SZ31W0</v>
          </cell>
          <cell r="E111" t="str">
            <v>E1043349</v>
          </cell>
          <cell r="F111" t="str">
            <v>ТС Пятерочка</v>
          </cell>
          <cell r="G111" t="str">
            <v>Северо-Запад</v>
          </cell>
          <cell r="H111" t="str">
            <v>Северо-Запад 1</v>
          </cell>
          <cell r="I111" t="str">
            <v>Кластер Северо-Запад 16 Карелия</v>
          </cell>
          <cell r="J111" t="str">
            <v>Республика Карелия</v>
          </cell>
          <cell r="K111" t="str">
            <v>27.11.2020</v>
          </cell>
          <cell r="L111" t="str">
            <v>185026</v>
          </cell>
          <cell r="M111" t="str">
            <v>г.Петрозаводск,Кукковка р-н</v>
          </cell>
          <cell r="N111" t="str">
            <v>г.Петрозаводск,Кукковка р-н, Балтийская ул, 63 пом.1</v>
          </cell>
          <cell r="O111" t="str">
            <v>Аренда</v>
          </cell>
        </row>
        <row r="112">
          <cell r="A112" t="str">
            <v>31W4</v>
          </cell>
          <cell r="B112" t="str">
            <v>20309-Пятерочка</v>
          </cell>
          <cell r="C112" t="str">
            <v>20309</v>
          </cell>
          <cell r="D112" t="str">
            <v>X500/13SZ31W4</v>
          </cell>
          <cell r="E112" t="str">
            <v>E1043348</v>
          </cell>
          <cell r="F112" t="str">
            <v>ТС Пятерочка</v>
          </cell>
          <cell r="G112" t="str">
            <v>Северо-Запад</v>
          </cell>
          <cell r="H112" t="str">
            <v>Северо-Запад 1</v>
          </cell>
          <cell r="I112" t="str">
            <v>Кластер Северо-Запад 21 Апатиты</v>
          </cell>
          <cell r="J112" t="str">
            <v>Республика Карелия</v>
          </cell>
          <cell r="K112" t="str">
            <v>20.11.2020</v>
          </cell>
          <cell r="L112" t="str">
            <v>186500</v>
          </cell>
          <cell r="M112" t="str">
            <v>г.Беломорск</v>
          </cell>
          <cell r="N112" t="str">
            <v>г.Беломорск, Октябрьская ул, 17</v>
          </cell>
          <cell r="O112" t="str">
            <v>Аренда</v>
          </cell>
        </row>
        <row r="113">
          <cell r="A113" t="str">
            <v>31Y0</v>
          </cell>
          <cell r="B113" t="str">
            <v>20384-Пятерочка</v>
          </cell>
          <cell r="C113" t="str">
            <v>20384</v>
          </cell>
          <cell r="D113" t="str">
            <v>X500/13SZ31Y0</v>
          </cell>
          <cell r="E113" t="str">
            <v>E1043472</v>
          </cell>
          <cell r="F113" t="str">
            <v>ТС Пятерочка</v>
          </cell>
          <cell r="G113" t="str">
            <v>Северо-Запад</v>
          </cell>
          <cell r="H113" t="str">
            <v>Северо-Запад 1</v>
          </cell>
          <cell r="I113" t="str">
            <v>Кластер Северо-Запад 20 Калининград</v>
          </cell>
          <cell r="J113" t="str">
            <v>Калининградская обл.</v>
          </cell>
          <cell r="K113" t="str">
            <v>15.12.2020</v>
          </cell>
          <cell r="L113" t="str">
            <v>238150</v>
          </cell>
          <cell r="M113" t="str">
            <v>г.Черняховск</v>
          </cell>
          <cell r="N113" t="str">
            <v>г.Черняховск, Садовая ул, 4 чз.1п.1,3</v>
          </cell>
          <cell r="O113" t="str">
            <v>Аренда</v>
          </cell>
        </row>
        <row r="114">
          <cell r="A114" t="str">
            <v>31Y1</v>
          </cell>
          <cell r="B114" t="str">
            <v>20664-Пятерочка</v>
          </cell>
          <cell r="C114" t="str">
            <v>20664</v>
          </cell>
          <cell r="D114" t="str">
            <v>X500/13SZ31Y1</v>
          </cell>
          <cell r="E114" t="str">
            <v>E1043469</v>
          </cell>
          <cell r="F114" t="str">
            <v>ТС Пятерочка</v>
          </cell>
          <cell r="G114" t="str">
            <v>Северо-Запад</v>
          </cell>
          <cell r="H114" t="str">
            <v>Северо-Запад 1</v>
          </cell>
          <cell r="I114" t="str">
            <v>Кластер Северо-Запад 20 Калининград</v>
          </cell>
          <cell r="J114" t="str">
            <v>Калининградская обл.</v>
          </cell>
          <cell r="K114" t="str">
            <v>14.12.2020</v>
          </cell>
          <cell r="L114" t="str">
            <v>236044</v>
          </cell>
          <cell r="M114" t="str">
            <v>г.Калининград</v>
          </cell>
          <cell r="N114" t="str">
            <v>г.Калининград, Н.Карамзина ул, 4 пом.I</v>
          </cell>
          <cell r="O114" t="str">
            <v>Аренда</v>
          </cell>
        </row>
        <row r="115">
          <cell r="A115" t="str">
            <v>31Y2</v>
          </cell>
          <cell r="B115" t="str">
            <v>20030-Пятерочка</v>
          </cell>
          <cell r="C115" t="str">
            <v>20030</v>
          </cell>
          <cell r="D115" t="str">
            <v>X500/13SZ31Y2</v>
          </cell>
          <cell r="E115" t="str">
            <v>E1043471</v>
          </cell>
          <cell r="F115" t="str">
            <v>ТС Пятерочка</v>
          </cell>
          <cell r="G115" t="str">
            <v>Северо-Запад</v>
          </cell>
          <cell r="H115" t="str">
            <v>Северо-Запад 1</v>
          </cell>
          <cell r="I115" t="str">
            <v>Кластер Северо-Запад 20 Калининград</v>
          </cell>
          <cell r="J115" t="str">
            <v>Калининградская обл.</v>
          </cell>
          <cell r="K115" t="str">
            <v>25.12.2020</v>
          </cell>
          <cell r="L115" t="str">
            <v>236011</v>
          </cell>
          <cell r="M115" t="str">
            <v>г.Калининград</v>
          </cell>
          <cell r="N115" t="str">
            <v>г.Калининград, Генерала Толстикова ул, 15/2А</v>
          </cell>
          <cell r="O115" t="str">
            <v>Аренда</v>
          </cell>
        </row>
        <row r="116">
          <cell r="A116" t="str">
            <v>31Y4</v>
          </cell>
          <cell r="B116" t="str">
            <v>20628-Пятерочка</v>
          </cell>
          <cell r="C116" t="str">
            <v>20628</v>
          </cell>
          <cell r="D116" t="str">
            <v>X500/13SZ31Y4</v>
          </cell>
          <cell r="E116" t="str">
            <v>E1043470</v>
          </cell>
          <cell r="F116" t="str">
            <v>ТС Пятерочка</v>
          </cell>
          <cell r="G116" t="str">
            <v>Северо-Запад</v>
          </cell>
          <cell r="H116" t="str">
            <v>Северо-Запад 1</v>
          </cell>
          <cell r="I116" t="str">
            <v>Кластер Северо-Запад 20 Калининград</v>
          </cell>
          <cell r="J116" t="str">
            <v>Калининградская обл.</v>
          </cell>
          <cell r="K116" t="str">
            <v>15.12.2020</v>
          </cell>
          <cell r="L116" t="str">
            <v>238055</v>
          </cell>
          <cell r="M116" t="str">
            <v>го.Гусевский,г.Гусев</v>
          </cell>
          <cell r="N116" t="str">
            <v>го.Гусевский,г.Гусев, Победы ул, 24 чз э1п1,2</v>
          </cell>
          <cell r="O116" t="str">
            <v>Аренда</v>
          </cell>
        </row>
        <row r="117">
          <cell r="A117" t="str">
            <v>31YY</v>
          </cell>
          <cell r="B117" t="str">
            <v>20572-Пятерочка</v>
          </cell>
          <cell r="C117" t="str">
            <v>20572</v>
          </cell>
          <cell r="D117" t="str">
            <v>X500/13SZ31YY</v>
          </cell>
          <cell r="E117" t="str">
            <v>E1043633</v>
          </cell>
          <cell r="F117" t="str">
            <v>ТС Пятерочка</v>
          </cell>
          <cell r="G117" t="str">
            <v>Северо-Запад</v>
          </cell>
          <cell r="H117" t="str">
            <v>Северо-Запад 3</v>
          </cell>
          <cell r="I117" t="str">
            <v>Кластер Северо-Запад 19 СПБ-Охта</v>
          </cell>
          <cell r="J117" t="str">
            <v>г. Санкт-Петербург</v>
          </cell>
          <cell r="K117" t="str">
            <v>14.12.2020</v>
          </cell>
          <cell r="L117" t="str">
            <v>195271</v>
          </cell>
          <cell r="M117" t="str">
            <v>г.Санкт-Петербург</v>
          </cell>
          <cell r="N117" t="str">
            <v>г.Санкт-Петербург, Бестужевская ул, 9 л.А,ч.п1-Н</v>
          </cell>
          <cell r="O117" t="str">
            <v>Аренда</v>
          </cell>
        </row>
        <row r="118">
          <cell r="A118" t="str">
            <v>31YZ</v>
          </cell>
          <cell r="B118" t="str">
            <v>20562-Пятерочка</v>
          </cell>
          <cell r="C118" t="str">
            <v>20562</v>
          </cell>
          <cell r="D118" t="str">
            <v>X500/13CT31YZ</v>
          </cell>
          <cell r="E118" t="str">
            <v>E1042997</v>
          </cell>
          <cell r="F118" t="str">
            <v>ТС Пятерочка</v>
          </cell>
          <cell r="G118" t="str">
            <v>Северо-Запад</v>
          </cell>
          <cell r="H118" t="str">
            <v>Северо-Запад 2</v>
          </cell>
          <cell r="I118" t="str">
            <v>Кластер Северо-Запад 08 Тверь-Восток</v>
          </cell>
          <cell r="J118" t="str">
            <v>Тверская обл.</v>
          </cell>
          <cell r="K118" t="str">
            <v>11.12.2020</v>
          </cell>
          <cell r="L118" t="str">
            <v>170036</v>
          </cell>
          <cell r="M118" t="str">
            <v>г.Тверь</v>
          </cell>
          <cell r="N118" t="str">
            <v>г.Тверь, Петербургское ш, 53А</v>
          </cell>
          <cell r="O118" t="str">
            <v>Аренда</v>
          </cell>
        </row>
        <row r="119">
          <cell r="A119" t="str">
            <v>31ZX</v>
          </cell>
          <cell r="B119" t="str">
            <v>18452-Пятерочка</v>
          </cell>
          <cell r="C119" t="str">
            <v>18452</v>
          </cell>
          <cell r="D119" t="str">
            <v>X500/13SZ31ZX</v>
          </cell>
          <cell r="E119" t="str">
            <v>E1043676</v>
          </cell>
          <cell r="F119" t="str">
            <v>ТС Пятерочка</v>
          </cell>
          <cell r="G119" t="str">
            <v>Северо-Запад</v>
          </cell>
          <cell r="H119" t="str">
            <v>Северо-Запад 2</v>
          </cell>
          <cell r="I119" t="str">
            <v>Кластер Северо-Запад 04 Новгород</v>
          </cell>
          <cell r="J119" t="str">
            <v>Новгородская обл.</v>
          </cell>
          <cell r="K119" t="str">
            <v>29.01.2021</v>
          </cell>
          <cell r="L119" t="str">
            <v>173008</v>
          </cell>
          <cell r="M119" t="str">
            <v>г.Великий Новгород</v>
          </cell>
          <cell r="N119" t="str">
            <v>г.Великий Новгород, Большая Санкт-Петербургская ул, 104А к.1</v>
          </cell>
          <cell r="O119" t="str">
            <v>Аренда</v>
          </cell>
        </row>
        <row r="120">
          <cell r="A120" t="str">
            <v>320P</v>
          </cell>
          <cell r="B120" t="str">
            <v>16842-Пятерочка</v>
          </cell>
          <cell r="C120" t="str">
            <v>16842</v>
          </cell>
          <cell r="D120" t="str">
            <v>X500/13SZ320P</v>
          </cell>
          <cell r="E120" t="str">
            <v>E1030000</v>
          </cell>
          <cell r="F120" t="str">
            <v>ТС Пятерочка</v>
          </cell>
          <cell r="G120" t="str">
            <v>Северо-Запад</v>
          </cell>
          <cell r="H120" t="str">
            <v>Северо-Запад 2</v>
          </cell>
          <cell r="I120" t="str">
            <v>Кластер Северо-Запад 04 Новгород</v>
          </cell>
          <cell r="J120" t="str">
            <v>Новгородская обл.</v>
          </cell>
          <cell r="K120" t="str">
            <v>08.02.2019</v>
          </cell>
          <cell r="L120" t="str">
            <v>173007</v>
          </cell>
          <cell r="M120" t="str">
            <v>г.Великий Новгород</v>
          </cell>
          <cell r="N120" t="str">
            <v>г.Великий Новгород, Десятинная ул, 33/8</v>
          </cell>
          <cell r="O120" t="str">
            <v>Аренда</v>
          </cell>
        </row>
        <row r="121">
          <cell r="A121" t="str">
            <v>321H</v>
          </cell>
          <cell r="B121" t="str">
            <v>16706-Пятерочка</v>
          </cell>
          <cell r="C121" t="str">
            <v>16706</v>
          </cell>
          <cell r="D121" t="str">
            <v>X500/13SZ321H</v>
          </cell>
          <cell r="E121" t="str">
            <v>E1030141</v>
          </cell>
          <cell r="F121" t="str">
            <v>ТС Пятерочка</v>
          </cell>
          <cell r="G121" t="str">
            <v>Северо-Запад</v>
          </cell>
          <cell r="H121" t="str">
            <v>Северо-Запад 1</v>
          </cell>
          <cell r="I121" t="str">
            <v>Кластер Северо-Запад 12 СПБ-ЛО-Всеволожс</v>
          </cell>
          <cell r="J121" t="str">
            <v>Ленинградская обл.</v>
          </cell>
          <cell r="K121" t="str">
            <v>28.02.2019</v>
          </cell>
          <cell r="L121" t="str">
            <v>188689</v>
          </cell>
          <cell r="M121" t="str">
            <v>гп.Янино-1,мкр.Янила Кантри</v>
          </cell>
          <cell r="N121" t="str">
            <v>гп.Янино-1,мкр.Янила Кантри, Голландская ул, 5 п55,56,58Н</v>
          </cell>
          <cell r="O121" t="str">
            <v>Аренда</v>
          </cell>
        </row>
        <row r="122">
          <cell r="A122" t="str">
            <v>322I</v>
          </cell>
          <cell r="B122" t="str">
            <v>16418-Пятерочка</v>
          </cell>
          <cell r="C122" t="str">
            <v>16418</v>
          </cell>
          <cell r="D122" t="str">
            <v>X500/13CT322I</v>
          </cell>
          <cell r="E122" t="str">
            <v>E1029646</v>
          </cell>
          <cell r="F122" t="str">
            <v>ТС Пятерочка</v>
          </cell>
          <cell r="G122" t="str">
            <v>Северо-Запад</v>
          </cell>
          <cell r="H122" t="str">
            <v>Северо-Запад 2</v>
          </cell>
          <cell r="I122" t="str">
            <v>Кластер Северо-Запад 07 Тверь-Центр</v>
          </cell>
          <cell r="J122" t="str">
            <v>Тверская обл.</v>
          </cell>
          <cell r="K122" t="str">
            <v>30.04.2019</v>
          </cell>
          <cell r="L122" t="str">
            <v>170001</v>
          </cell>
          <cell r="M122" t="str">
            <v>г.Тверь</v>
          </cell>
          <cell r="N122" t="str">
            <v>г.Тверь, Виноградова ул, 3</v>
          </cell>
          <cell r="O122" t="str">
            <v>Аренда</v>
          </cell>
        </row>
        <row r="123">
          <cell r="A123" t="str">
            <v>322J</v>
          </cell>
          <cell r="B123" t="str">
            <v>16424-Пятерочка</v>
          </cell>
          <cell r="C123" t="str">
            <v>16424</v>
          </cell>
          <cell r="D123" t="str">
            <v>X500/13CT322J</v>
          </cell>
          <cell r="E123" t="str">
            <v>E1029652</v>
          </cell>
          <cell r="F123" t="str">
            <v>ТС Пятерочка</v>
          </cell>
          <cell r="G123" t="str">
            <v>Северо-Запад</v>
          </cell>
          <cell r="H123" t="str">
            <v>Северо-Запад 2</v>
          </cell>
          <cell r="I123" t="str">
            <v>Кластер Северо-Запад 08 Тверь-Восток</v>
          </cell>
          <cell r="J123" t="str">
            <v>Тверская обл.</v>
          </cell>
          <cell r="K123" t="str">
            <v>05.03.2019</v>
          </cell>
          <cell r="L123" t="str">
            <v>170019</v>
          </cell>
          <cell r="M123" t="str">
            <v>г.Тверь</v>
          </cell>
          <cell r="N123" t="str">
            <v>г.Тверь, Пржевальского ул, 68 к.1</v>
          </cell>
          <cell r="O123" t="str">
            <v>Аренда</v>
          </cell>
        </row>
        <row r="124">
          <cell r="A124" t="str">
            <v>322M</v>
          </cell>
          <cell r="B124" t="str">
            <v>16370-Пятерочка</v>
          </cell>
          <cell r="C124" t="str">
            <v>16370</v>
          </cell>
          <cell r="D124" t="str">
            <v>X500/13SZ322M</v>
          </cell>
          <cell r="E124" t="str">
            <v>E1029998</v>
          </cell>
          <cell r="F124" t="str">
            <v>ТС Пятерочка</v>
          </cell>
          <cell r="G124" t="str">
            <v>Северо-Запад</v>
          </cell>
          <cell r="H124" t="str">
            <v>Северо-Запад 1</v>
          </cell>
          <cell r="I124" t="str">
            <v>Кластер Северо-Запад 16 Карелия</v>
          </cell>
          <cell r="J124" t="str">
            <v>Республика Карелия</v>
          </cell>
          <cell r="K124" t="str">
            <v>15.02.2019</v>
          </cell>
          <cell r="L124" t="str">
            <v>186350</v>
          </cell>
          <cell r="M124" t="str">
            <v>г.Медвежьегорск</v>
          </cell>
          <cell r="N124" t="str">
            <v>г.Медвежьегорск, Дзержинского ул, 22Б</v>
          </cell>
          <cell r="O124" t="str">
            <v>Аренда</v>
          </cell>
        </row>
        <row r="125">
          <cell r="A125" t="str">
            <v>323B</v>
          </cell>
          <cell r="B125" t="str">
            <v>16714-Пятерочка</v>
          </cell>
          <cell r="C125" t="str">
            <v>16714</v>
          </cell>
          <cell r="D125" t="str">
            <v>X500/13SZ323B</v>
          </cell>
          <cell r="E125" t="str">
            <v>E1030015</v>
          </cell>
          <cell r="F125" t="str">
            <v>ТС Пятерочка</v>
          </cell>
          <cell r="G125" t="str">
            <v>Северо-Запад</v>
          </cell>
          <cell r="H125" t="str">
            <v>Северо-Запад 3</v>
          </cell>
          <cell r="I125" t="str">
            <v>Кластер Северо-Запад 13 СПБ Юго-Запад</v>
          </cell>
          <cell r="J125" t="str">
            <v>г. Санкт-Петербург</v>
          </cell>
          <cell r="K125" t="str">
            <v>08.08.2019</v>
          </cell>
          <cell r="L125" t="str">
            <v>198205</v>
          </cell>
          <cell r="M125" t="str">
            <v>г.Санкт-Петербург</v>
          </cell>
          <cell r="N125" t="str">
            <v>г.Санкт-Петербург, Партизана Германа ул, 22 лА,п4Н,7Н,</v>
          </cell>
          <cell r="O125" t="str">
            <v>Аренда</v>
          </cell>
        </row>
        <row r="126">
          <cell r="A126" t="str">
            <v>323C</v>
          </cell>
          <cell r="B126" t="str">
            <v>16717-Пятерочка</v>
          </cell>
          <cell r="C126" t="str">
            <v>16717</v>
          </cell>
          <cell r="D126" t="str">
            <v>X500/13SZ323C</v>
          </cell>
          <cell r="E126" t="str">
            <v>E1030018</v>
          </cell>
          <cell r="F126" t="str">
            <v>ТС Пятерочка</v>
          </cell>
          <cell r="G126" t="str">
            <v>Северо-Запад</v>
          </cell>
          <cell r="H126" t="str">
            <v>Северо-Запад 3</v>
          </cell>
          <cell r="I126" t="str">
            <v>Кластер Северо-Запад 17 ЛО-Сертолово</v>
          </cell>
          <cell r="J126" t="str">
            <v>г. Санкт-Петербург</v>
          </cell>
          <cell r="K126" t="str">
            <v>30.04.2019</v>
          </cell>
          <cell r="L126" t="str">
            <v>194295</v>
          </cell>
          <cell r="M126" t="str">
            <v>г.Санкт-Петербург</v>
          </cell>
          <cell r="N126" t="str">
            <v>г.Санкт-Петербург, Художников пр-кт, 15 к1,лА,п1Н</v>
          </cell>
          <cell r="O126" t="str">
            <v>Аренда</v>
          </cell>
        </row>
        <row r="127">
          <cell r="A127" t="str">
            <v>323E</v>
          </cell>
          <cell r="B127" t="str">
            <v>16722-Пятерочка</v>
          </cell>
          <cell r="C127" t="str">
            <v>16722</v>
          </cell>
          <cell r="D127" t="str">
            <v>X500/13SZ323E</v>
          </cell>
          <cell r="E127" t="str">
            <v>E1030023</v>
          </cell>
          <cell r="F127" t="str">
            <v>ТС Пятерочка</v>
          </cell>
          <cell r="G127" t="str">
            <v>Северо-Запад</v>
          </cell>
          <cell r="H127" t="str">
            <v>Северо-Запад 3</v>
          </cell>
          <cell r="I127" t="str">
            <v>Кластер Северо-Запад 14 СПБ-Центр</v>
          </cell>
          <cell r="J127" t="str">
            <v>г. Санкт-Петербург</v>
          </cell>
          <cell r="K127" t="str">
            <v>09.09.2019</v>
          </cell>
          <cell r="L127" t="str">
            <v>199178</v>
          </cell>
          <cell r="M127" t="str">
            <v>г.Санкт-Петербург</v>
          </cell>
          <cell r="N127" t="str">
            <v>г.Санкт-Петербург, 9-ая линия ВО, 64 лА,1Н</v>
          </cell>
          <cell r="O127" t="str">
            <v>Аренда</v>
          </cell>
        </row>
        <row r="128">
          <cell r="A128" t="str">
            <v>323H</v>
          </cell>
          <cell r="B128" t="str">
            <v>16751-Пятерочка</v>
          </cell>
          <cell r="C128" t="str">
            <v>16751</v>
          </cell>
          <cell r="D128" t="str">
            <v>X500/13SZ323H</v>
          </cell>
          <cell r="E128" t="str">
            <v>E1030052</v>
          </cell>
          <cell r="F128" t="str">
            <v>ТС Пятерочка</v>
          </cell>
          <cell r="G128" t="str">
            <v>Северо-Запад</v>
          </cell>
          <cell r="H128" t="str">
            <v>Северо-Запад 3</v>
          </cell>
          <cell r="I128" t="str">
            <v>Кластер Северо-Запад 11 СПБ-ЛО-Выборг</v>
          </cell>
          <cell r="J128" t="str">
            <v>г. Санкт-Петербург</v>
          </cell>
          <cell r="K128" t="str">
            <v>03.07.2019</v>
          </cell>
          <cell r="L128" t="str">
            <v>197760</v>
          </cell>
          <cell r="M128" t="str">
            <v>г.Санкт-Петербург,г.Кронштадт</v>
          </cell>
          <cell r="N128" t="str">
            <v>г.Санкт-Петербург,г.Кронштадт, Флотская ул, 27 лАп1Н,2Н</v>
          </cell>
          <cell r="O128" t="str">
            <v>Аренда</v>
          </cell>
        </row>
        <row r="129">
          <cell r="A129" t="str">
            <v>323I</v>
          </cell>
          <cell r="B129" t="str">
            <v>16753-Пятерочка</v>
          </cell>
          <cell r="C129" t="str">
            <v>16753</v>
          </cell>
          <cell r="D129" t="str">
            <v>X500/13SZ323I</v>
          </cell>
          <cell r="E129" t="str">
            <v>E1030054</v>
          </cell>
          <cell r="F129" t="str">
            <v>ТС Пятерочка</v>
          </cell>
          <cell r="G129" t="str">
            <v>Северо-Запад</v>
          </cell>
          <cell r="H129" t="str">
            <v>Северо-Запад 3</v>
          </cell>
          <cell r="I129" t="str">
            <v>Кластер Северо-Запад 19 СПБ-Охта</v>
          </cell>
          <cell r="J129" t="str">
            <v>г. Санкт-Петербург</v>
          </cell>
          <cell r="K129" t="str">
            <v>24.05.2019</v>
          </cell>
          <cell r="L129" t="str">
            <v>195112</v>
          </cell>
          <cell r="M129" t="str">
            <v>г.Санкт-Петербург</v>
          </cell>
          <cell r="N129" t="str">
            <v>г.Санкт-Петербург, Новочеркасский пр-кт, 12 к1лАп5Нк1-</v>
          </cell>
          <cell r="O129" t="str">
            <v>Аренда</v>
          </cell>
        </row>
        <row r="130">
          <cell r="A130" t="str">
            <v>323J</v>
          </cell>
          <cell r="B130" t="str">
            <v>16784-Пятерочка</v>
          </cell>
          <cell r="C130" t="str">
            <v>16784</v>
          </cell>
          <cell r="D130" t="str">
            <v>X500/13SZ323J</v>
          </cell>
          <cell r="E130" t="str">
            <v>E1030085</v>
          </cell>
          <cell r="F130" t="str">
            <v>ТС Пятерочка</v>
          </cell>
          <cell r="G130" t="str">
            <v>Северо-Запад</v>
          </cell>
          <cell r="H130" t="str">
            <v>Северо-Запад 3</v>
          </cell>
          <cell r="I130" t="str">
            <v>Кластер Северо-Запад 05 Тосно</v>
          </cell>
          <cell r="J130" t="str">
            <v>г. Санкт-Петербург</v>
          </cell>
          <cell r="K130" t="str">
            <v>06.06.2019</v>
          </cell>
          <cell r="L130" t="str">
            <v>196158</v>
          </cell>
          <cell r="M130" t="str">
            <v>г.Санкт-Петербург</v>
          </cell>
          <cell r="N130" t="str">
            <v>г.Санкт-Петербург, Юрия Гагарина пр-кт, 42 лА,п3Н</v>
          </cell>
          <cell r="O130" t="str">
            <v>Аренда</v>
          </cell>
        </row>
        <row r="131">
          <cell r="A131" t="str">
            <v>323L</v>
          </cell>
          <cell r="B131" t="str">
            <v>16801-Пятерочка</v>
          </cell>
          <cell r="C131" t="str">
            <v>16801</v>
          </cell>
          <cell r="D131" t="str">
            <v>X500/13SZ323L</v>
          </cell>
          <cell r="E131" t="str">
            <v>E1030102</v>
          </cell>
          <cell r="F131" t="str">
            <v>ТС Пятерочка</v>
          </cell>
          <cell r="G131" t="str">
            <v>Северо-Запад</v>
          </cell>
          <cell r="H131" t="str">
            <v>Северо-Запад 3</v>
          </cell>
          <cell r="I131" t="str">
            <v>Кластер Северо-Запад 14 СПБ-Центр</v>
          </cell>
          <cell r="J131" t="str">
            <v>г. Санкт-Петербург</v>
          </cell>
          <cell r="K131" t="str">
            <v>12.09.2019</v>
          </cell>
          <cell r="L131" t="str">
            <v>197343</v>
          </cell>
          <cell r="M131" t="str">
            <v>г.Санкт-Петербург</v>
          </cell>
          <cell r="N131" t="str">
            <v>г.Санкт-Петербург, Ланское ш, 12 к1лАчп1-2Н</v>
          </cell>
          <cell r="O131" t="str">
            <v>Аренда</v>
          </cell>
        </row>
        <row r="132">
          <cell r="A132" t="str">
            <v>323O</v>
          </cell>
          <cell r="B132" t="str">
            <v>16769-Пятерочка</v>
          </cell>
          <cell r="C132" t="str">
            <v>16769</v>
          </cell>
          <cell r="D132" t="str">
            <v>X500/13SZ323O</v>
          </cell>
          <cell r="E132" t="str">
            <v>E1030070</v>
          </cell>
          <cell r="F132" t="str">
            <v>ТС Пятерочка</v>
          </cell>
          <cell r="G132" t="str">
            <v>Северо-Запад</v>
          </cell>
          <cell r="H132" t="str">
            <v>Северо-Запад 3</v>
          </cell>
          <cell r="I132" t="str">
            <v>Кластер Северо-Запад 13 СПБ Юго-Запад</v>
          </cell>
          <cell r="J132" t="str">
            <v>г. Санкт-Петербург</v>
          </cell>
          <cell r="K132" t="str">
            <v>19.07.2019</v>
          </cell>
          <cell r="L132" t="str">
            <v>192239</v>
          </cell>
          <cell r="M132" t="str">
            <v>г.Санкт-Петербург</v>
          </cell>
          <cell r="N132" t="str">
            <v>г.Санкт-Петербург, Белградская ул, 40 к1лАп3Н</v>
          </cell>
          <cell r="O132" t="str">
            <v>Аренда</v>
          </cell>
        </row>
        <row r="133">
          <cell r="A133" t="str">
            <v>323P</v>
          </cell>
          <cell r="B133" t="str">
            <v>16772-Пятерочка</v>
          </cell>
          <cell r="C133" t="str">
            <v>16772</v>
          </cell>
          <cell r="D133" t="str">
            <v>X500/13SZ323P</v>
          </cell>
          <cell r="E133" t="str">
            <v>E1030073</v>
          </cell>
          <cell r="F133" t="str">
            <v>ТС Пятерочка</v>
          </cell>
          <cell r="G133" t="str">
            <v>Северо-Запад</v>
          </cell>
          <cell r="H133" t="str">
            <v>Северо-Запад 3</v>
          </cell>
          <cell r="I133" t="str">
            <v>Кластер Северо-Запад 05 Тосно</v>
          </cell>
          <cell r="J133" t="str">
            <v>г. Санкт-Петербург</v>
          </cell>
          <cell r="K133" t="str">
            <v>04.06.2019</v>
          </cell>
          <cell r="L133" t="str">
            <v>196634</v>
          </cell>
          <cell r="M133" t="str">
            <v>г.Санкт-Петербург</v>
          </cell>
          <cell r="N133" t="str">
            <v>г.Санкт-Петербург, Колпинское (Славянка) ш, 40 к1лАп6-9Н</v>
          </cell>
          <cell r="O133" t="str">
            <v>Аренда</v>
          </cell>
        </row>
        <row r="134">
          <cell r="A134" t="str">
            <v>323Q</v>
          </cell>
          <cell r="B134" t="str">
            <v>16776-Пятерочка</v>
          </cell>
          <cell r="C134" t="str">
            <v>16776</v>
          </cell>
          <cell r="D134" t="str">
            <v>X500/13SZ323Q</v>
          </cell>
          <cell r="E134" t="str">
            <v>E1030077</v>
          </cell>
          <cell r="F134" t="str">
            <v>ТС Пятерочка</v>
          </cell>
          <cell r="G134" t="str">
            <v>Северо-Запад</v>
          </cell>
          <cell r="H134" t="str">
            <v>Северо-Запад 3</v>
          </cell>
          <cell r="I134" t="str">
            <v>Кластер Северо-Запад 17 ЛО-Сертолово</v>
          </cell>
          <cell r="J134" t="str">
            <v>г. Санкт-Петербург</v>
          </cell>
          <cell r="K134" t="str">
            <v>18.10.2019</v>
          </cell>
          <cell r="L134" t="str">
            <v>195274</v>
          </cell>
          <cell r="M134" t="str">
            <v>г.Санкт-Петербург</v>
          </cell>
          <cell r="N134" t="str">
            <v>г.Санкт-Петербург, Просвещения пр-кт, 53 к1лДп1Н</v>
          </cell>
          <cell r="O134" t="str">
            <v>Аренда</v>
          </cell>
        </row>
        <row r="135">
          <cell r="A135" t="str">
            <v>323R</v>
          </cell>
          <cell r="B135" t="str">
            <v>16786-Пятерочка</v>
          </cell>
          <cell r="C135" t="str">
            <v>16786</v>
          </cell>
          <cell r="D135" t="str">
            <v>X500/13SZ323R</v>
          </cell>
          <cell r="E135" t="str">
            <v>E1030087</v>
          </cell>
          <cell r="F135" t="str">
            <v>ТС Пятерочка</v>
          </cell>
          <cell r="G135" t="str">
            <v>Северо-Запад</v>
          </cell>
          <cell r="H135" t="str">
            <v>Северо-Запад 3</v>
          </cell>
          <cell r="I135" t="str">
            <v>Кластер Северо-Запад 11 СПБ-ЛО-Выборг</v>
          </cell>
          <cell r="J135" t="str">
            <v>г. Санкт-Петербург</v>
          </cell>
          <cell r="K135" t="str">
            <v>24.05.2019</v>
          </cell>
          <cell r="L135" t="str">
            <v>197374</v>
          </cell>
          <cell r="M135" t="str">
            <v>г.Санкт-Петербург</v>
          </cell>
          <cell r="N135" t="str">
            <v>г.Санкт-Петербург, Савушкина ул, 139 лАп15Н</v>
          </cell>
          <cell r="O135" t="str">
            <v>Аренда</v>
          </cell>
        </row>
        <row r="136">
          <cell r="A136" t="str">
            <v>323S</v>
          </cell>
          <cell r="B136" t="str">
            <v>16794-Пятерочка</v>
          </cell>
          <cell r="C136" t="str">
            <v>16794</v>
          </cell>
          <cell r="D136" t="str">
            <v>X500/13SZ323S</v>
          </cell>
          <cell r="E136" t="str">
            <v>E1030095</v>
          </cell>
          <cell r="F136" t="str">
            <v>ТС Пятерочка</v>
          </cell>
          <cell r="G136" t="str">
            <v>Северо-Запад</v>
          </cell>
          <cell r="H136" t="str">
            <v>Северо-Запад 3</v>
          </cell>
          <cell r="I136" t="str">
            <v>Кластер Северо-Запад 05 Тосно</v>
          </cell>
          <cell r="J136" t="str">
            <v>г. Санкт-Петербург</v>
          </cell>
          <cell r="K136" t="str">
            <v>28.05.2019</v>
          </cell>
          <cell r="L136" t="str">
            <v>196158</v>
          </cell>
          <cell r="M136" t="str">
            <v>г.Санкт-Петербург</v>
          </cell>
          <cell r="N136" t="str">
            <v>г.Санкт-Петербург, Пулковское ш, 14 лГп1,8-9Н</v>
          </cell>
          <cell r="O136" t="str">
            <v>Аренда</v>
          </cell>
        </row>
        <row r="137">
          <cell r="A137" t="str">
            <v>323T</v>
          </cell>
          <cell r="B137" t="str">
            <v>16795-Пятерочка</v>
          </cell>
          <cell r="C137" t="str">
            <v>16795</v>
          </cell>
          <cell r="D137" t="str">
            <v>X500/13SZ323T</v>
          </cell>
          <cell r="E137" t="str">
            <v>E1030096</v>
          </cell>
          <cell r="F137" t="str">
            <v>ТС Пятерочка</v>
          </cell>
          <cell r="G137" t="str">
            <v>Северо-Запад</v>
          </cell>
          <cell r="H137" t="str">
            <v>Северо-Запад 3</v>
          </cell>
          <cell r="I137" t="str">
            <v>Кластер Северо-Запад 14 СПБ-Центр</v>
          </cell>
          <cell r="J137" t="str">
            <v>г. Санкт-Петербург</v>
          </cell>
          <cell r="K137" t="str">
            <v>13.09.2019</v>
          </cell>
          <cell r="L137" t="str">
            <v>199178</v>
          </cell>
          <cell r="M137" t="str">
            <v>г.Санкт-Петербург</v>
          </cell>
          <cell r="N137" t="str">
            <v>г.Санкт-Петербург, Средний пр-кт ВО, 61 лА,п1Н</v>
          </cell>
          <cell r="O137" t="str">
            <v>Аренда</v>
          </cell>
        </row>
        <row r="138">
          <cell r="A138" t="str">
            <v>323U</v>
          </cell>
          <cell r="B138" t="str">
            <v>16806-Пятерочка</v>
          </cell>
          <cell r="C138" t="str">
            <v>16806</v>
          </cell>
          <cell r="D138" t="str">
            <v>X500/13SZ323U</v>
          </cell>
          <cell r="E138" t="str">
            <v>E1030107</v>
          </cell>
          <cell r="F138" t="str">
            <v>ТС Пятерочка</v>
          </cell>
          <cell r="G138" t="str">
            <v>Северо-Запад</v>
          </cell>
          <cell r="H138" t="str">
            <v>Северо-Запад 3</v>
          </cell>
          <cell r="I138" t="str">
            <v>Кластер Северо-Запад 17 ЛО-Сертолово</v>
          </cell>
          <cell r="J138" t="str">
            <v>г. Санкт-Петербург</v>
          </cell>
          <cell r="K138" t="str">
            <v>10.07.2019</v>
          </cell>
          <cell r="L138" t="str">
            <v>194356</v>
          </cell>
          <cell r="M138" t="str">
            <v>г.Санкт-Петербург</v>
          </cell>
          <cell r="N138" t="str">
            <v>г.Санкт-Петербург, Выборгское ш, 7 к1,лАчп15Н</v>
          </cell>
          <cell r="O138" t="str">
            <v>Аренда</v>
          </cell>
        </row>
        <row r="139">
          <cell r="A139" t="str">
            <v>323V</v>
          </cell>
          <cell r="B139" t="str">
            <v>16715-Пятерочка</v>
          </cell>
          <cell r="C139" t="str">
            <v>16715</v>
          </cell>
          <cell r="D139" t="str">
            <v>X500/13SZ323V</v>
          </cell>
          <cell r="E139" t="str">
            <v>E1030016</v>
          </cell>
          <cell r="F139" t="str">
            <v>ТС Пятерочка</v>
          </cell>
          <cell r="G139" t="str">
            <v>Северо-Запад</v>
          </cell>
          <cell r="H139" t="str">
            <v>Северо-Запад 3</v>
          </cell>
          <cell r="I139" t="str">
            <v>Кластер Северо-Запад 19 СПБ-Охта</v>
          </cell>
          <cell r="J139" t="str">
            <v>г. Санкт-Петербург</v>
          </cell>
          <cell r="K139" t="str">
            <v>25.07.2019</v>
          </cell>
          <cell r="L139" t="str">
            <v>192174</v>
          </cell>
          <cell r="M139" t="str">
            <v>г.Санкт-Петербург</v>
          </cell>
          <cell r="N139" t="str">
            <v>г.Санкт-Петербург, Седова ул, 99 к1лАп1Н</v>
          </cell>
          <cell r="O139" t="str">
            <v>Аренда</v>
          </cell>
        </row>
        <row r="140">
          <cell r="A140" t="str">
            <v>323W</v>
          </cell>
          <cell r="B140" t="str">
            <v>16721-Пятерочка</v>
          </cell>
          <cell r="C140" t="str">
            <v>16721</v>
          </cell>
          <cell r="D140" t="str">
            <v>X500/13SZ323W</v>
          </cell>
          <cell r="E140" t="str">
            <v>E1030022</v>
          </cell>
          <cell r="F140" t="str">
            <v>ТС Пятерочка</v>
          </cell>
          <cell r="G140" t="str">
            <v>Северо-Запад</v>
          </cell>
          <cell r="H140" t="str">
            <v>Северо-Запад 3</v>
          </cell>
          <cell r="I140" t="str">
            <v>Кластер Северо-Запад 14 СПБ-Центр</v>
          </cell>
          <cell r="J140" t="str">
            <v>г. Санкт-Петербург</v>
          </cell>
          <cell r="K140" t="str">
            <v>15.01.2020</v>
          </cell>
          <cell r="L140" t="str">
            <v>197101</v>
          </cell>
          <cell r="M140" t="str">
            <v>г.Санкт-Петербург</v>
          </cell>
          <cell r="N140" t="str">
            <v>г.Санкт-Петербург, Большая Пушкарская ул, 44 лАп1Н7Н2Н</v>
          </cell>
          <cell r="O140" t="str">
            <v>Аренда</v>
          </cell>
        </row>
        <row r="141">
          <cell r="A141" t="str">
            <v>323X</v>
          </cell>
          <cell r="B141" t="str">
            <v>16743-Пятерочка</v>
          </cell>
          <cell r="C141" t="str">
            <v>16743</v>
          </cell>
          <cell r="D141" t="str">
            <v>X500/13SZ323X</v>
          </cell>
          <cell r="E141" t="str">
            <v>E1030044</v>
          </cell>
          <cell r="F141" t="str">
            <v>ТС Пятерочка</v>
          </cell>
          <cell r="G141" t="str">
            <v>Северо-Запад</v>
          </cell>
          <cell r="H141" t="str">
            <v>Северо-Запад 3</v>
          </cell>
          <cell r="I141" t="str">
            <v>Кластер Северо-Запад 19 СПБ-Охта</v>
          </cell>
          <cell r="J141" t="str">
            <v>г. Санкт-Петербург</v>
          </cell>
          <cell r="K141" t="str">
            <v>19.09.2019</v>
          </cell>
          <cell r="L141" t="str">
            <v>195027</v>
          </cell>
          <cell r="M141" t="str">
            <v>г.Санкт-Петербург</v>
          </cell>
          <cell r="N141" t="str">
            <v>г.Санкт-Петербург, Среднеохтинский пр-кт, 4 лАп1Н</v>
          </cell>
          <cell r="O141" t="str">
            <v>Аренда</v>
          </cell>
        </row>
        <row r="142">
          <cell r="A142" t="str">
            <v>323Y</v>
          </cell>
          <cell r="B142" t="str">
            <v>16744-Пятерочка</v>
          </cell>
          <cell r="C142" t="str">
            <v>16744</v>
          </cell>
          <cell r="D142" t="str">
            <v>X500/13SZ323Y</v>
          </cell>
          <cell r="E142" t="str">
            <v>E1030045</v>
          </cell>
          <cell r="F142" t="str">
            <v>ТС Пятерочка</v>
          </cell>
          <cell r="G142" t="str">
            <v>Северо-Запад</v>
          </cell>
          <cell r="H142" t="str">
            <v>Северо-Запад 3</v>
          </cell>
          <cell r="I142" t="str">
            <v>Кластер Северо-Запад 14 СПБ-Центр</v>
          </cell>
          <cell r="J142" t="str">
            <v>г. Санкт-Петербург</v>
          </cell>
          <cell r="K142" t="str">
            <v>11.06.2019</v>
          </cell>
          <cell r="L142" t="str">
            <v>191119</v>
          </cell>
          <cell r="M142" t="str">
            <v>г.Санкт-Петербург</v>
          </cell>
          <cell r="N142" t="str">
            <v>г.Санкт-Петербург, Марата ул, 65/20 лАп3Н</v>
          </cell>
          <cell r="O142" t="str">
            <v>Аренда</v>
          </cell>
        </row>
        <row r="143">
          <cell r="A143" t="str">
            <v>324C</v>
          </cell>
          <cell r="B143" t="str">
            <v>16752-Пятерочка</v>
          </cell>
          <cell r="C143" t="str">
            <v>16752</v>
          </cell>
          <cell r="D143" t="str">
            <v>X500/13SZ324C</v>
          </cell>
          <cell r="E143" t="str">
            <v>E1030053</v>
          </cell>
          <cell r="F143" t="str">
            <v>ТС Пятерочка</v>
          </cell>
          <cell r="G143" t="str">
            <v>Северо-Запад</v>
          </cell>
          <cell r="H143" t="str">
            <v>Северо-Запад 3</v>
          </cell>
          <cell r="I143" t="str">
            <v>Кластер Северо-Запад 19 СПБ-Охта</v>
          </cell>
          <cell r="J143" t="str">
            <v>г. Санкт-Петербург</v>
          </cell>
          <cell r="K143" t="str">
            <v>27.11.2020</v>
          </cell>
          <cell r="L143" t="str">
            <v>191024</v>
          </cell>
          <cell r="M143" t="str">
            <v>г.Санкт-Петербург</v>
          </cell>
          <cell r="N143" t="str">
            <v>г.Санкт-Петербург, Невский пр-кт, 146 лАчп1Нк1-</v>
          </cell>
          <cell r="O143" t="str">
            <v>Аренда</v>
          </cell>
        </row>
        <row r="144">
          <cell r="A144" t="str">
            <v>324D</v>
          </cell>
          <cell r="B144" t="str">
            <v>16757-Пятерочка</v>
          </cell>
          <cell r="C144" t="str">
            <v>16757</v>
          </cell>
          <cell r="D144" t="str">
            <v>X500/13SZ324D</v>
          </cell>
          <cell r="E144" t="str">
            <v>E1030058</v>
          </cell>
          <cell r="F144" t="str">
            <v>ТС Пятерочка</v>
          </cell>
          <cell r="G144" t="str">
            <v>Северо-Запад</v>
          </cell>
          <cell r="H144" t="str">
            <v>Северо-Запад 3</v>
          </cell>
          <cell r="I144" t="str">
            <v>Кластер Северо-Запад 05 Тосно</v>
          </cell>
          <cell r="J144" t="str">
            <v>г. Санкт-Петербург</v>
          </cell>
          <cell r="K144" t="str">
            <v>15.08.2019</v>
          </cell>
          <cell r="L144" t="str">
            <v>196240</v>
          </cell>
          <cell r="M144" t="str">
            <v>г.Санкт-Петербург</v>
          </cell>
          <cell r="N144" t="str">
            <v>г.Санкт-Петербург, Костюшко ул, 68 лАп12Н-14Н</v>
          </cell>
          <cell r="O144" t="str">
            <v>Аренда</v>
          </cell>
        </row>
        <row r="145">
          <cell r="A145" t="str">
            <v>324E</v>
          </cell>
          <cell r="B145" t="str">
            <v>16758-Пятерочка</v>
          </cell>
          <cell r="C145" t="str">
            <v>16758</v>
          </cell>
          <cell r="D145" t="str">
            <v>X500/13SZ324E</v>
          </cell>
          <cell r="E145" t="str">
            <v>E1030059</v>
          </cell>
          <cell r="F145" t="str">
            <v>ТС Пятерочка</v>
          </cell>
          <cell r="G145" t="str">
            <v>Северо-Запад</v>
          </cell>
          <cell r="H145" t="str">
            <v>Северо-Запад 3</v>
          </cell>
          <cell r="I145" t="str">
            <v>Кластер Северо-Запад 19 СПБ-Охта</v>
          </cell>
          <cell r="J145" t="str">
            <v>г. Санкт-Петербург</v>
          </cell>
          <cell r="K145" t="str">
            <v>25.07.2019</v>
          </cell>
          <cell r="L145" t="str">
            <v>192102</v>
          </cell>
          <cell r="M145" t="str">
            <v>г.Санкт-Петербург</v>
          </cell>
          <cell r="N145" t="str">
            <v>г.Санкт-Петербург, Стрельбищенская ул, 16 лАп1Н,27Н</v>
          </cell>
          <cell r="O145" t="str">
            <v>Аренда</v>
          </cell>
        </row>
        <row r="146">
          <cell r="A146" t="str">
            <v>324G</v>
          </cell>
          <cell r="B146" t="str">
            <v>16790-Пятерочка</v>
          </cell>
          <cell r="C146" t="str">
            <v>16790</v>
          </cell>
          <cell r="D146" t="str">
            <v>X500/13SZ324G</v>
          </cell>
          <cell r="E146" t="str">
            <v>E1030091</v>
          </cell>
          <cell r="F146" t="str">
            <v>ТС Пятерочка</v>
          </cell>
          <cell r="G146" t="str">
            <v>Северо-Запад</v>
          </cell>
          <cell r="H146" t="str">
            <v>Северо-Запад 3</v>
          </cell>
          <cell r="I146" t="str">
            <v>Кластер Северо-Запад 19 СПБ-Охта</v>
          </cell>
          <cell r="J146" t="str">
            <v>г. Санкт-Петербург</v>
          </cell>
          <cell r="K146" t="str">
            <v>29.08.2019</v>
          </cell>
          <cell r="L146" t="str">
            <v>191036</v>
          </cell>
          <cell r="M146" t="str">
            <v>г.Санкт-Петербург</v>
          </cell>
          <cell r="N146" t="str">
            <v>г.Санкт-Петербург, Полтавский пр, 2 лА</v>
          </cell>
          <cell r="O146" t="str">
            <v>Аренда</v>
          </cell>
        </row>
        <row r="147">
          <cell r="A147" t="str">
            <v>324I</v>
          </cell>
          <cell r="B147" t="str">
            <v>16770-Пятерочка</v>
          </cell>
          <cell r="C147" t="str">
            <v>16770</v>
          </cell>
          <cell r="D147" t="str">
            <v>X500/13SZ324I</v>
          </cell>
          <cell r="E147" t="str">
            <v>E1030071</v>
          </cell>
          <cell r="F147" t="str">
            <v>ТС Пятерочка</v>
          </cell>
          <cell r="G147" t="str">
            <v>Северо-Запад</v>
          </cell>
          <cell r="H147" t="str">
            <v>Северо-Запад 3</v>
          </cell>
          <cell r="I147" t="str">
            <v>Кластер Северо-Запад 13 СПБ Юго-Запад</v>
          </cell>
          <cell r="J147" t="str">
            <v>г. Санкт-Петербург</v>
          </cell>
          <cell r="K147" t="str">
            <v>26.06.2019</v>
          </cell>
          <cell r="L147" t="str">
            <v>198207</v>
          </cell>
          <cell r="M147" t="str">
            <v>г.Санкт-Петербург</v>
          </cell>
          <cell r="N147" t="str">
            <v>г.Санкт-Петербург, Зины Портновой ул, 36 лА</v>
          </cell>
          <cell r="O147" t="str">
            <v>Аренда</v>
          </cell>
        </row>
        <row r="148">
          <cell r="A148" t="str">
            <v>324J</v>
          </cell>
          <cell r="B148" t="str">
            <v>16773-Пятерочка</v>
          </cell>
          <cell r="C148" t="str">
            <v>16773</v>
          </cell>
          <cell r="D148" t="str">
            <v>X500/13SZ324J</v>
          </cell>
          <cell r="E148" t="str">
            <v>E1030074</v>
          </cell>
          <cell r="F148" t="str">
            <v>ТС Пятерочка</v>
          </cell>
          <cell r="G148" t="str">
            <v>Северо-Запад</v>
          </cell>
          <cell r="H148" t="str">
            <v>Северо-Запад 3</v>
          </cell>
          <cell r="I148" t="str">
            <v>Кластер Северо-Запад 14 СПБ-Центр</v>
          </cell>
          <cell r="J148" t="str">
            <v>г. Санкт-Петербург</v>
          </cell>
          <cell r="K148" t="str">
            <v>30.08.2019</v>
          </cell>
          <cell r="L148" t="str">
            <v>190020</v>
          </cell>
          <cell r="M148" t="str">
            <v>г.Санкт-Петербург</v>
          </cell>
          <cell r="N148" t="str">
            <v>г.Санкт-Петербург, Рижский пр-кт, 54 лА1,9,а,7Н</v>
          </cell>
          <cell r="O148" t="str">
            <v>Аренда</v>
          </cell>
        </row>
        <row r="149">
          <cell r="A149" t="str">
            <v>324K</v>
          </cell>
          <cell r="B149" t="str">
            <v>16774-Пятерочка</v>
          </cell>
          <cell r="C149" t="str">
            <v>16774</v>
          </cell>
          <cell r="D149" t="str">
            <v>X500/13SZ324K</v>
          </cell>
          <cell r="E149" t="str">
            <v>E1030075</v>
          </cell>
          <cell r="F149" t="str">
            <v>ТС Пятерочка</v>
          </cell>
          <cell r="G149" t="str">
            <v>Северо-Запад</v>
          </cell>
          <cell r="H149" t="str">
            <v>Северо-Запад 3</v>
          </cell>
          <cell r="I149" t="str">
            <v>Кластер Северо-Запад 19 СПБ-Охта</v>
          </cell>
          <cell r="J149" t="str">
            <v>г. Санкт-Петербург</v>
          </cell>
          <cell r="K149" t="str">
            <v>28.01.2020</v>
          </cell>
          <cell r="L149" t="str">
            <v>192012</v>
          </cell>
          <cell r="M149" t="str">
            <v>г.Санкт-Петербург</v>
          </cell>
          <cell r="N149" t="str">
            <v>г.Санкт-Петербург, Запорожская ул, 23 к2лАп20Н</v>
          </cell>
          <cell r="O149" t="str">
            <v>Аренда</v>
          </cell>
        </row>
        <row r="150">
          <cell r="A150" t="str">
            <v>324L</v>
          </cell>
          <cell r="B150" t="str">
            <v>16779-Пятерочка</v>
          </cell>
          <cell r="C150" t="str">
            <v>16779</v>
          </cell>
          <cell r="D150" t="str">
            <v>X500/13SZ324L</v>
          </cell>
          <cell r="E150" t="str">
            <v>E1030080</v>
          </cell>
          <cell r="F150" t="str">
            <v>ТС Пятерочка</v>
          </cell>
          <cell r="G150" t="str">
            <v>Северо-Запад</v>
          </cell>
          <cell r="H150" t="str">
            <v>Северо-Запад 3</v>
          </cell>
          <cell r="I150" t="str">
            <v>Кластер Северо-Запад 10 СПБ-ЛО-Петергоф</v>
          </cell>
          <cell r="J150" t="str">
            <v>г. Санкт-Петербург</v>
          </cell>
          <cell r="K150" t="str">
            <v>13.09.2019</v>
          </cell>
          <cell r="L150" t="str">
            <v>198264</v>
          </cell>
          <cell r="M150" t="str">
            <v>г.Санкт-Петербург</v>
          </cell>
          <cell r="N150" t="str">
            <v>г.Санкт-Петербург, Пограничника Гарькавого ул, 33 лАп20Н</v>
          </cell>
          <cell r="O150" t="str">
            <v>Аренда</v>
          </cell>
        </row>
        <row r="151">
          <cell r="A151" t="str">
            <v>324M</v>
          </cell>
          <cell r="B151" t="str">
            <v>16785-Пятерочка</v>
          </cell>
          <cell r="C151" t="str">
            <v>16785</v>
          </cell>
          <cell r="D151" t="str">
            <v>X500/13SZ324M</v>
          </cell>
          <cell r="E151" t="str">
            <v>E1030086</v>
          </cell>
          <cell r="F151" t="str">
            <v>ТС Пятерочка</v>
          </cell>
          <cell r="G151" t="str">
            <v>Северо-Запад</v>
          </cell>
          <cell r="H151" t="str">
            <v>Северо-Запад 3</v>
          </cell>
          <cell r="I151" t="str">
            <v>Кластер Северо-Запад 14 СПБ-Центр</v>
          </cell>
          <cell r="J151" t="str">
            <v>г. Санкт-Петербург</v>
          </cell>
          <cell r="K151" t="str">
            <v>18.10.2019</v>
          </cell>
          <cell r="L151" t="str">
            <v>191028</v>
          </cell>
          <cell r="M151" t="str">
            <v>г.Санкт-Петербург</v>
          </cell>
          <cell r="N151" t="str">
            <v>г.Санкт-Петербург, Кирочная ул, 24 лАп31Н</v>
          </cell>
          <cell r="O151" t="str">
            <v>Аренда</v>
          </cell>
        </row>
        <row r="152">
          <cell r="A152" t="str">
            <v>324N</v>
          </cell>
          <cell r="B152" t="str">
            <v>16789-Пятерочка</v>
          </cell>
          <cell r="C152" t="str">
            <v>16789</v>
          </cell>
          <cell r="D152" t="str">
            <v>X500/13SZ324N</v>
          </cell>
          <cell r="E152" t="str">
            <v>E1030090</v>
          </cell>
          <cell r="F152" t="str">
            <v>ТС Пятерочка</v>
          </cell>
          <cell r="G152" t="str">
            <v>Северо-Запад</v>
          </cell>
          <cell r="H152" t="str">
            <v>Северо-Запад 1</v>
          </cell>
          <cell r="I152" t="str">
            <v>Кластер Северо-Запад 12 СПБ-ЛО-Всеволожс</v>
          </cell>
          <cell r="J152" t="str">
            <v>Ленинградская обл.</v>
          </cell>
          <cell r="K152" t="str">
            <v>19.06.2019</v>
          </cell>
          <cell r="L152" t="str">
            <v>188671</v>
          </cell>
          <cell r="M152" t="str">
            <v>гп.Рахья</v>
          </cell>
          <cell r="N152" t="str">
            <v>гп.Рахья, Ленинградское ш, 14А п1Н</v>
          </cell>
          <cell r="O152" t="str">
            <v>Аренда</v>
          </cell>
        </row>
        <row r="153">
          <cell r="A153" t="str">
            <v>324O</v>
          </cell>
          <cell r="B153" t="str">
            <v>16716-Пятерочка</v>
          </cell>
          <cell r="C153" t="str">
            <v>16716</v>
          </cell>
          <cell r="D153" t="str">
            <v>X500/13SZ324O</v>
          </cell>
          <cell r="E153" t="str">
            <v>E1030017</v>
          </cell>
          <cell r="F153" t="str">
            <v>ТС Пятерочка</v>
          </cell>
          <cell r="G153" t="str">
            <v>Северо-Запад</v>
          </cell>
          <cell r="H153" t="str">
            <v>Северо-Запад 3</v>
          </cell>
          <cell r="I153" t="str">
            <v>Кластер Северо-Запад 19 СПБ-Охта</v>
          </cell>
          <cell r="J153" t="str">
            <v>г. Санкт-Петербург</v>
          </cell>
          <cell r="K153" t="str">
            <v>13.05.2019</v>
          </cell>
          <cell r="L153" t="str">
            <v>195213</v>
          </cell>
          <cell r="M153" t="str">
            <v>г.Санкт-Петербург</v>
          </cell>
          <cell r="N153" t="str">
            <v>г.Санкт-Петербург, Новочеркасский пр-кт, 52 лАп1,5-7Н</v>
          </cell>
          <cell r="O153" t="str">
            <v>Аренда</v>
          </cell>
        </row>
        <row r="154">
          <cell r="A154" t="str">
            <v>324P</v>
          </cell>
          <cell r="B154" t="str">
            <v>16723-Пятерочка</v>
          </cell>
          <cell r="C154" t="str">
            <v>16723</v>
          </cell>
          <cell r="D154" t="str">
            <v>X500/13SZ324P</v>
          </cell>
          <cell r="E154" t="str">
            <v>E1030024</v>
          </cell>
          <cell r="F154" t="str">
            <v>ТС Пятерочка</v>
          </cell>
          <cell r="G154" t="str">
            <v>Северо-Запад</v>
          </cell>
          <cell r="H154" t="str">
            <v>Северо-Запад 3</v>
          </cell>
          <cell r="I154" t="str">
            <v>Кластер Северо-Запад 13 СПБ Юго-Запад</v>
          </cell>
          <cell r="J154" t="str">
            <v>г. Санкт-Петербург</v>
          </cell>
          <cell r="K154" t="str">
            <v>07.05.2019</v>
          </cell>
          <cell r="L154" t="str">
            <v>192242</v>
          </cell>
          <cell r="M154" t="str">
            <v>г.Санкт-Петербург</v>
          </cell>
          <cell r="N154" t="str">
            <v>г.Санкт-Петербург, Будапештская ул, 8 к5лАп4,7Н</v>
          </cell>
          <cell r="O154" t="str">
            <v>Аренда</v>
          </cell>
        </row>
        <row r="155">
          <cell r="A155" t="str">
            <v>324Q</v>
          </cell>
          <cell r="B155" t="str">
            <v>16731-Пятерочка</v>
          </cell>
          <cell r="C155" t="str">
            <v>16731</v>
          </cell>
          <cell r="D155" t="str">
            <v>X500/13SZ324Q</v>
          </cell>
          <cell r="E155" t="str">
            <v>E1030032</v>
          </cell>
          <cell r="F155" t="str">
            <v>ТС Пятерочка</v>
          </cell>
          <cell r="G155" t="str">
            <v>Северо-Запад</v>
          </cell>
          <cell r="H155" t="str">
            <v>Северо-Запад 3</v>
          </cell>
          <cell r="I155" t="str">
            <v>Кластер Северо-Запад 11 СПБ-ЛО-Выборг</v>
          </cell>
          <cell r="J155" t="str">
            <v>г. Санкт-Петербург</v>
          </cell>
          <cell r="K155" t="str">
            <v>17.07.2019</v>
          </cell>
          <cell r="L155" t="str">
            <v>197762</v>
          </cell>
          <cell r="M155" t="str">
            <v>г.Санкт-Петербург,г.Кронштадт</v>
          </cell>
          <cell r="N155" t="str">
            <v>г.Санкт-Петербург,г.Кронштадт, Комсомола ул, 13 лАчп1Н</v>
          </cell>
          <cell r="O155" t="str">
            <v>Аренда</v>
          </cell>
        </row>
        <row r="156">
          <cell r="A156" t="str">
            <v>324S</v>
          </cell>
          <cell r="B156" t="str">
            <v>16740-Пятерочка</v>
          </cell>
          <cell r="C156" t="str">
            <v>16740</v>
          </cell>
          <cell r="D156" t="str">
            <v>X500/13SZ324S</v>
          </cell>
          <cell r="E156" t="str">
            <v>E1030041</v>
          </cell>
          <cell r="F156" t="str">
            <v>ТС Пятерочка</v>
          </cell>
          <cell r="G156" t="str">
            <v>Северо-Запад</v>
          </cell>
          <cell r="H156" t="str">
            <v>Северо-Запад 3</v>
          </cell>
          <cell r="I156" t="str">
            <v>Кластер Северо-Запад 10 СПБ-ЛО-Петергоф</v>
          </cell>
          <cell r="J156" t="str">
            <v>г. Санкт-Петербург</v>
          </cell>
          <cell r="K156" t="str">
            <v>29.04.2019</v>
          </cell>
          <cell r="L156" t="str">
            <v>198320</v>
          </cell>
          <cell r="M156" t="str">
            <v>г.Санкт-Петербург,г.Красное Село</v>
          </cell>
          <cell r="N156" t="str">
            <v>г.Санкт-Петербург,г.Красное ..., Ленина пр-кт, 75 лАчп1к1-39</v>
          </cell>
          <cell r="O156" t="str">
            <v>Аренда</v>
          </cell>
        </row>
        <row r="157">
          <cell r="A157" t="str">
            <v>324U</v>
          </cell>
          <cell r="B157" t="str">
            <v>16759-Пятерочка</v>
          </cell>
          <cell r="C157" t="str">
            <v>16759</v>
          </cell>
          <cell r="D157" t="str">
            <v>X500/13SZ324U</v>
          </cell>
          <cell r="E157" t="str">
            <v>E1030060</v>
          </cell>
          <cell r="F157" t="str">
            <v>ТС Пятерочка</v>
          </cell>
          <cell r="G157" t="str">
            <v>Северо-Запад</v>
          </cell>
          <cell r="H157" t="str">
            <v>Северо-Запад 3</v>
          </cell>
          <cell r="I157" t="str">
            <v>Кластер Северо-Запад 19 СПБ-Охта</v>
          </cell>
          <cell r="J157" t="str">
            <v>г. Санкт-Петербург</v>
          </cell>
          <cell r="K157" t="str">
            <v>15.08.2019</v>
          </cell>
          <cell r="L157" t="str">
            <v>192174</v>
          </cell>
          <cell r="M157" t="str">
            <v>г.Санкт-Петербург</v>
          </cell>
          <cell r="N157" t="str">
            <v>г.Санкт-Петербург, Седова ул, 126 лАп1-13Н</v>
          </cell>
          <cell r="O157" t="str">
            <v>Аренда</v>
          </cell>
        </row>
        <row r="158">
          <cell r="A158" t="str">
            <v>324V</v>
          </cell>
          <cell r="B158" t="str">
            <v>16762-Пятерочка</v>
          </cell>
          <cell r="C158" t="str">
            <v>16762</v>
          </cell>
          <cell r="D158" t="str">
            <v>X500/13SZ324V</v>
          </cell>
          <cell r="E158" t="str">
            <v>E1030063</v>
          </cell>
          <cell r="F158" t="str">
            <v>ТС Пятерочка</v>
          </cell>
          <cell r="G158" t="str">
            <v>Северо-Запад</v>
          </cell>
          <cell r="H158" t="str">
            <v>Северо-Запад 1</v>
          </cell>
          <cell r="I158" t="str">
            <v>Кластер Северо-Запад 18 Кировск</v>
          </cell>
          <cell r="J158" t="str">
            <v>г. Санкт-Петербург</v>
          </cell>
          <cell r="K158" t="str">
            <v>29.05.2019</v>
          </cell>
          <cell r="L158" t="str">
            <v>193079</v>
          </cell>
          <cell r="M158" t="str">
            <v>г.Санкт-Петербург</v>
          </cell>
          <cell r="N158" t="str">
            <v>г.Санкт-Петербург, Народная ул, 33 лО,чп1Н</v>
          </cell>
          <cell r="O158" t="str">
            <v>Аренда</v>
          </cell>
        </row>
        <row r="159">
          <cell r="A159" t="str">
            <v>324W</v>
          </cell>
          <cell r="B159" t="str">
            <v>16792-Пятерочка</v>
          </cell>
          <cell r="C159" t="str">
            <v>16792</v>
          </cell>
          <cell r="D159" t="str">
            <v>X500/13SZ324W</v>
          </cell>
          <cell r="E159" t="str">
            <v>E1030093</v>
          </cell>
          <cell r="F159" t="str">
            <v>ТС Пятерочка</v>
          </cell>
          <cell r="G159" t="str">
            <v>Северо-Запад</v>
          </cell>
          <cell r="H159" t="str">
            <v>Северо-Запад 3</v>
          </cell>
          <cell r="I159" t="str">
            <v>Кластер Северо-Запад 13 СПБ Юго-Запад</v>
          </cell>
          <cell r="J159" t="str">
            <v>г. Санкт-Петербург</v>
          </cell>
          <cell r="K159" t="str">
            <v>28.06.2019</v>
          </cell>
          <cell r="L159" t="str">
            <v>196244</v>
          </cell>
          <cell r="M159" t="str">
            <v>г.Санкт-Петербург</v>
          </cell>
          <cell r="N159" t="str">
            <v>г.Санкт-Петербург, Космонавтов пр-кт, 28 к1,п5Н</v>
          </cell>
          <cell r="O159" t="str">
            <v>Аренда</v>
          </cell>
        </row>
        <row r="160">
          <cell r="A160" t="str">
            <v>324X</v>
          </cell>
          <cell r="B160" t="str">
            <v>16733-Пятерочка</v>
          </cell>
          <cell r="C160" t="str">
            <v>16733</v>
          </cell>
          <cell r="D160" t="str">
            <v>X500/13SZ324X</v>
          </cell>
          <cell r="E160" t="str">
            <v>E1030034</v>
          </cell>
          <cell r="F160" t="str">
            <v>ТС Пятерочка</v>
          </cell>
          <cell r="G160" t="str">
            <v>Северо-Запад</v>
          </cell>
          <cell r="H160" t="str">
            <v>Северо-Запад 3</v>
          </cell>
          <cell r="I160" t="str">
            <v>Кластер Северо-Запад 11 СПБ-ЛО-Выборг</v>
          </cell>
          <cell r="J160" t="str">
            <v>г. Санкт-Петербург</v>
          </cell>
          <cell r="K160" t="str">
            <v>05.06.2019</v>
          </cell>
          <cell r="L160" t="str">
            <v>197706</v>
          </cell>
          <cell r="M160" t="str">
            <v>г.Санкт-Петербург,г.Сестрорецк</v>
          </cell>
          <cell r="N160" t="str">
            <v>г.Санкт-Петербург,г.Сестрорецк, Володарского ул, 9 лА,п1Н</v>
          </cell>
          <cell r="O160" t="str">
            <v>Аренда</v>
          </cell>
        </row>
        <row r="161">
          <cell r="A161" t="str">
            <v>325A</v>
          </cell>
          <cell r="B161" t="str">
            <v>16100-Пятерочка</v>
          </cell>
          <cell r="C161" t="str">
            <v>16100</v>
          </cell>
          <cell r="D161" t="str">
            <v>X500/13SZ325A</v>
          </cell>
          <cell r="E161" t="str">
            <v>E1029264</v>
          </cell>
          <cell r="F161" t="str">
            <v>ТС Пятерочка</v>
          </cell>
          <cell r="G161" t="str">
            <v>Северо-Запад</v>
          </cell>
          <cell r="H161" t="str">
            <v>Северо-Запад 3</v>
          </cell>
          <cell r="I161" t="str">
            <v>Кластер Северо-Запад 13 СПБ Юго-Запад</v>
          </cell>
          <cell r="J161" t="str">
            <v>г. Санкт-Петербург</v>
          </cell>
          <cell r="K161" t="str">
            <v>18.12.2018</v>
          </cell>
          <cell r="L161" t="str">
            <v>198330</v>
          </cell>
          <cell r="M161" t="str">
            <v>г.Санкт-Петербург</v>
          </cell>
          <cell r="N161" t="str">
            <v>г.Санкт-Петербург, Ленинский пр-кт, 95 к1лАп55Н</v>
          </cell>
          <cell r="O161" t="str">
            <v>Аренда</v>
          </cell>
        </row>
        <row r="162">
          <cell r="A162" t="str">
            <v>325C</v>
          </cell>
          <cell r="B162" t="str">
            <v>16764-Пятерочка</v>
          </cell>
          <cell r="C162" t="str">
            <v>16764</v>
          </cell>
          <cell r="D162" t="str">
            <v>X500/13SZ325C</v>
          </cell>
          <cell r="E162" t="str">
            <v>E1030065</v>
          </cell>
          <cell r="F162" t="str">
            <v>ТС Пятерочка</v>
          </cell>
          <cell r="G162" t="str">
            <v>Северо-Запад</v>
          </cell>
          <cell r="H162" t="str">
            <v>Северо-Запад 3</v>
          </cell>
          <cell r="I162" t="str">
            <v>Кластер Северо-Запад 05 Тосно</v>
          </cell>
          <cell r="J162" t="str">
            <v>г. Санкт-Петербург</v>
          </cell>
          <cell r="K162" t="str">
            <v>15.08.2019</v>
          </cell>
          <cell r="L162" t="str">
            <v>196601</v>
          </cell>
          <cell r="M162" t="str">
            <v>г.Санкт-Петербург,г.Пушкин</v>
          </cell>
          <cell r="N162" t="str">
            <v>г.Санкт-Петербург,г.Пушкин, Московское ш, 4 лАп1Н</v>
          </cell>
          <cell r="O162" t="str">
            <v>Аренда</v>
          </cell>
        </row>
        <row r="163">
          <cell r="A163" t="str">
            <v>325E</v>
          </cell>
          <cell r="B163" t="str">
            <v>16766-Пятерочка</v>
          </cell>
          <cell r="C163" t="str">
            <v>16766</v>
          </cell>
          <cell r="D163" t="str">
            <v>X500/13SZ325E</v>
          </cell>
          <cell r="E163" t="str">
            <v>E1030067</v>
          </cell>
          <cell r="F163" t="str">
            <v>ТС Пятерочка</v>
          </cell>
          <cell r="G163" t="str">
            <v>Северо-Запад</v>
          </cell>
          <cell r="H163" t="str">
            <v>Северо-Запад 3</v>
          </cell>
          <cell r="I163" t="str">
            <v>Кластер Северо-Запад 14 СПБ-Центр</v>
          </cell>
          <cell r="J163" t="str">
            <v>г. Санкт-Петербург</v>
          </cell>
          <cell r="K163" t="str">
            <v>13.05.2019</v>
          </cell>
          <cell r="L163" t="str">
            <v>197183</v>
          </cell>
          <cell r="M163" t="str">
            <v>г.Санкт-Петербург</v>
          </cell>
          <cell r="N163" t="str">
            <v>г.Санкт-Петербург, Школьная ул, 3 лА1Н</v>
          </cell>
          <cell r="O163" t="str">
            <v>Аренда</v>
          </cell>
        </row>
        <row r="164">
          <cell r="A164" t="str">
            <v>325H</v>
          </cell>
          <cell r="B164" t="str">
            <v>16778-Пятерочка</v>
          </cell>
          <cell r="C164" t="str">
            <v>16778</v>
          </cell>
          <cell r="D164" t="str">
            <v>X500/13SZ325H</v>
          </cell>
          <cell r="E164" t="str">
            <v>E1030079</v>
          </cell>
          <cell r="F164" t="str">
            <v>ТС Пятерочка</v>
          </cell>
          <cell r="G164" t="str">
            <v>Северо-Запад</v>
          </cell>
          <cell r="H164" t="str">
            <v>Северо-Запад 3</v>
          </cell>
          <cell r="I164" t="str">
            <v>Кластер Северо-Запад 13 СПБ Юго-Запад</v>
          </cell>
          <cell r="J164" t="str">
            <v>г. Санкт-Петербург</v>
          </cell>
          <cell r="K164" t="str">
            <v>06.06.2019</v>
          </cell>
          <cell r="L164" t="str">
            <v>192242</v>
          </cell>
          <cell r="M164" t="str">
            <v>г.Санкт-Петербург</v>
          </cell>
          <cell r="N164" t="str">
            <v>г.Санкт-Петербург, Будапештская ул, 11 лАчп27Н</v>
          </cell>
          <cell r="O164" t="str">
            <v>Аренда</v>
          </cell>
        </row>
        <row r="165">
          <cell r="A165" t="str">
            <v>325J</v>
          </cell>
          <cell r="B165" t="str">
            <v>16803-Пятерочка</v>
          </cell>
          <cell r="C165" t="str">
            <v>16803</v>
          </cell>
          <cell r="D165" t="str">
            <v>X500/13SZ325J</v>
          </cell>
          <cell r="E165" t="str">
            <v>E1030104</v>
          </cell>
          <cell r="F165" t="str">
            <v>ТС Пятерочка</v>
          </cell>
          <cell r="G165" t="str">
            <v>Северо-Запад</v>
          </cell>
          <cell r="H165" t="str">
            <v>Северо-Запад 3</v>
          </cell>
          <cell r="I165" t="str">
            <v>Кластер Северо-Запад 17 ЛО-Сертолово</v>
          </cell>
          <cell r="J165" t="str">
            <v>г. Санкт-Петербург</v>
          </cell>
          <cell r="K165" t="str">
            <v>27.09.2019</v>
          </cell>
          <cell r="L165" t="str">
            <v>194358</v>
          </cell>
          <cell r="M165" t="str">
            <v>г.Санкт-Петербург,п.Парголово</v>
          </cell>
          <cell r="N165" t="str">
            <v>г.Санкт-Петербург,п.Парголово, Федора Абрамова ул, 8 лАп113Н</v>
          </cell>
          <cell r="O165" t="str">
            <v>Аренда</v>
          </cell>
        </row>
        <row r="166">
          <cell r="A166" t="str">
            <v>325K</v>
          </cell>
          <cell r="B166" t="str">
            <v>16727-Пятерочка</v>
          </cell>
          <cell r="C166" t="str">
            <v>16727</v>
          </cell>
          <cell r="D166" t="str">
            <v>X500/13SZ325K</v>
          </cell>
          <cell r="E166" t="str">
            <v>E1030028</v>
          </cell>
          <cell r="F166" t="str">
            <v>ТС Пятерочка</v>
          </cell>
          <cell r="G166" t="str">
            <v>Северо-Запад</v>
          </cell>
          <cell r="H166" t="str">
            <v>Северо-Запад 1</v>
          </cell>
          <cell r="I166" t="str">
            <v>Кластер Северо-Запад 12 СПБ-ЛО-Всеволожс</v>
          </cell>
          <cell r="J166" t="str">
            <v>г. Санкт-Петербург</v>
          </cell>
          <cell r="K166" t="str">
            <v>20.09.2019</v>
          </cell>
          <cell r="L166" t="str">
            <v>195279</v>
          </cell>
          <cell r="M166" t="str">
            <v>г.Санкт-Петербург</v>
          </cell>
          <cell r="N166" t="str">
            <v>г.Санкт-Петербург, Ириновский пр-кт, 27 к1лАп2Н</v>
          </cell>
          <cell r="O166" t="str">
            <v>Аренда</v>
          </cell>
        </row>
        <row r="167">
          <cell r="A167" t="str">
            <v>325L</v>
          </cell>
          <cell r="B167" t="str">
            <v>16734-Пятерочка</v>
          </cell>
          <cell r="C167" t="str">
            <v>16734</v>
          </cell>
          <cell r="D167" t="str">
            <v>X500/13SZ325L</v>
          </cell>
          <cell r="E167" t="str">
            <v>E1030035</v>
          </cell>
          <cell r="F167" t="str">
            <v>ТС Пятерочка</v>
          </cell>
          <cell r="G167" t="str">
            <v>Северо-Запад</v>
          </cell>
          <cell r="H167" t="str">
            <v>Северо-Запад 3</v>
          </cell>
          <cell r="I167" t="str">
            <v>Кластер Северо-Запад 10 СПБ-ЛО-Петергоф</v>
          </cell>
          <cell r="J167" t="str">
            <v>Ленинградская обл.</v>
          </cell>
          <cell r="K167" t="str">
            <v>26.04.2019</v>
          </cell>
          <cell r="L167" t="str">
            <v>188480</v>
          </cell>
          <cell r="M167" t="str">
            <v>г.Кингисепп</v>
          </cell>
          <cell r="N167" t="str">
            <v>г.Кингисепп, Вокзальная ул, 7</v>
          </cell>
          <cell r="O167" t="str">
            <v>Аренда</v>
          </cell>
        </row>
        <row r="168">
          <cell r="A168" t="str">
            <v>325N</v>
          </cell>
          <cell r="B168" t="str">
            <v>16739-Пятерочка</v>
          </cell>
          <cell r="C168" t="str">
            <v>16739</v>
          </cell>
          <cell r="D168" t="str">
            <v>X500/13SZ325N</v>
          </cell>
          <cell r="E168" t="str">
            <v>E1030040</v>
          </cell>
          <cell r="F168" t="str">
            <v>ТС Пятерочка</v>
          </cell>
          <cell r="G168" t="str">
            <v>Северо-Запад</v>
          </cell>
          <cell r="H168" t="str">
            <v>Северо-Запад 3</v>
          </cell>
          <cell r="I168" t="str">
            <v>Кластер Северо-Запад 17 ЛО-Сертолово</v>
          </cell>
          <cell r="J168" t="str">
            <v>г. Санкт-Петербург</v>
          </cell>
          <cell r="K168" t="str">
            <v>29.06.2019</v>
          </cell>
          <cell r="L168" t="str">
            <v>195267</v>
          </cell>
          <cell r="M168" t="str">
            <v>г.Санкт-Петербург</v>
          </cell>
          <cell r="N168" t="str">
            <v>г.Санкт-Петербург, Ушинского ул, 5 к1лАк1-10</v>
          </cell>
          <cell r="O168" t="str">
            <v>Аренда</v>
          </cell>
        </row>
        <row r="169">
          <cell r="A169" t="str">
            <v>325O</v>
          </cell>
          <cell r="B169" t="str">
            <v>16767-Пятерочка</v>
          </cell>
          <cell r="C169" t="str">
            <v>16767</v>
          </cell>
          <cell r="D169" t="str">
            <v>X500/13SZ325O</v>
          </cell>
          <cell r="E169" t="str">
            <v>E1030068</v>
          </cell>
          <cell r="F169" t="str">
            <v>ТС Пятерочка</v>
          </cell>
          <cell r="G169" t="str">
            <v>Северо-Запад</v>
          </cell>
          <cell r="H169" t="str">
            <v>Северо-Запад 1</v>
          </cell>
          <cell r="I169" t="str">
            <v>Кластер Северо-Запад 12 СПБ-ЛО-Всеволожс</v>
          </cell>
          <cell r="J169" t="str">
            <v>Ленинградская обл.</v>
          </cell>
          <cell r="K169" t="str">
            <v>20.05.2019</v>
          </cell>
          <cell r="L169" t="str">
            <v>188730</v>
          </cell>
          <cell r="M169" t="str">
            <v>п.Сосново</v>
          </cell>
          <cell r="N169" t="str">
            <v>п.Сосново, Мичуринская ул, 2</v>
          </cell>
          <cell r="O169" t="str">
            <v>Аренда</v>
          </cell>
        </row>
        <row r="170">
          <cell r="A170" t="str">
            <v>325P</v>
          </cell>
          <cell r="B170" t="str">
            <v>16782-Пятерочка</v>
          </cell>
          <cell r="C170" t="str">
            <v>16782</v>
          </cell>
          <cell r="D170" t="str">
            <v>X500/13SZ325P</v>
          </cell>
          <cell r="E170" t="str">
            <v>E1030083</v>
          </cell>
          <cell r="F170" t="str">
            <v>ТС Пятерочка</v>
          </cell>
          <cell r="G170" t="str">
            <v>Северо-Запад</v>
          </cell>
          <cell r="H170" t="str">
            <v>Северо-Запад 1</v>
          </cell>
          <cell r="I170" t="str">
            <v>Кластер Северо-Запад 12 СПБ-ЛО-Всеволожс</v>
          </cell>
          <cell r="J170" t="str">
            <v>Ленинградская обл.</v>
          </cell>
          <cell r="K170" t="str">
            <v>05.08.2019</v>
          </cell>
          <cell r="L170" t="str">
            <v>188645</v>
          </cell>
          <cell r="M170" t="str">
            <v>г.Всеволожск</v>
          </cell>
          <cell r="N170" t="str">
            <v>г.Всеволожск, Малиновского ул, 6 п3Н,4Н</v>
          </cell>
          <cell r="O170" t="str">
            <v>Аренда</v>
          </cell>
        </row>
        <row r="171">
          <cell r="A171" t="str">
            <v>325Q</v>
          </cell>
          <cell r="B171" t="str">
            <v>16797-Пятерочка</v>
          </cell>
          <cell r="C171" t="str">
            <v>16797</v>
          </cell>
          <cell r="D171" t="str">
            <v>X500/13SZ325Q</v>
          </cell>
          <cell r="E171" t="str">
            <v>E1030098</v>
          </cell>
          <cell r="F171" t="str">
            <v>ТС Пятерочка</v>
          </cell>
          <cell r="G171" t="str">
            <v>Северо-Запад</v>
          </cell>
          <cell r="H171" t="str">
            <v>Северо-Запад 3</v>
          </cell>
          <cell r="I171" t="str">
            <v>Кластер Северо-Запад 19 СПБ-Охта</v>
          </cell>
          <cell r="J171" t="str">
            <v>г. Санкт-Петербург</v>
          </cell>
          <cell r="K171" t="str">
            <v>31.08.2019</v>
          </cell>
          <cell r="L171" t="str">
            <v>195299</v>
          </cell>
          <cell r="M171" t="str">
            <v>г.Санкт-Петербург</v>
          </cell>
          <cell r="N171" t="str">
            <v>г.Санкт-Петербург, Даниила Хармса ул, 4 лАп14Н</v>
          </cell>
          <cell r="O171" t="str">
            <v>Аренда</v>
          </cell>
        </row>
        <row r="172">
          <cell r="A172" t="str">
            <v>325R</v>
          </cell>
          <cell r="B172" t="str">
            <v>16713-Пятерочка</v>
          </cell>
          <cell r="C172" t="str">
            <v>16713</v>
          </cell>
          <cell r="D172" t="str">
            <v>X500/13SZ325R</v>
          </cell>
          <cell r="E172" t="str">
            <v>E1030014</v>
          </cell>
          <cell r="F172" t="str">
            <v>ТС Пятерочка</v>
          </cell>
          <cell r="G172" t="str">
            <v>Северо-Запад</v>
          </cell>
          <cell r="H172" t="str">
            <v>Северо-Запад 3</v>
          </cell>
          <cell r="I172" t="str">
            <v>Кластер Северо-Запад 19 СПБ-Охта</v>
          </cell>
          <cell r="J172" t="str">
            <v>г. Санкт-Петербург</v>
          </cell>
          <cell r="K172" t="str">
            <v>30.09.2019</v>
          </cell>
          <cell r="L172" t="str">
            <v>195253</v>
          </cell>
          <cell r="M172" t="str">
            <v>г.Санкт-Петербург</v>
          </cell>
          <cell r="N172" t="str">
            <v>г.Санкт-Петербург, Энергетиков пр-кт, 50 лАп5Н12Н</v>
          </cell>
          <cell r="O172" t="str">
            <v>Аренда</v>
          </cell>
        </row>
        <row r="173">
          <cell r="A173" t="str">
            <v>325S</v>
          </cell>
          <cell r="B173" t="str">
            <v>16719-Пятерочка</v>
          </cell>
          <cell r="C173" t="str">
            <v>16719</v>
          </cell>
          <cell r="D173" t="str">
            <v>X500/13SZ325S</v>
          </cell>
          <cell r="E173" t="str">
            <v>E1030020</v>
          </cell>
          <cell r="F173" t="str">
            <v>ТС Пятерочка</v>
          </cell>
          <cell r="G173" t="str">
            <v>Северо-Запад</v>
          </cell>
          <cell r="H173" t="str">
            <v>Северо-Запад 3</v>
          </cell>
          <cell r="I173" t="str">
            <v>Кластер Северо-Запад 14 СПБ-Центр</v>
          </cell>
          <cell r="J173" t="str">
            <v>г. Санкт-Петербург</v>
          </cell>
          <cell r="K173" t="str">
            <v>11.09.2019</v>
          </cell>
          <cell r="L173" t="str">
            <v>199397</v>
          </cell>
          <cell r="M173" t="str">
            <v>г.Санкт-Петербург</v>
          </cell>
          <cell r="N173" t="str">
            <v>г.Санкт-Петербург, Наличная ул, 44 к2лАп2Н22Н</v>
          </cell>
          <cell r="O173" t="str">
            <v>Аренда</v>
          </cell>
        </row>
        <row r="174">
          <cell r="A174" t="str">
            <v>325T</v>
          </cell>
          <cell r="B174" t="str">
            <v>16720-Пятерочка</v>
          </cell>
          <cell r="C174" t="str">
            <v>16720</v>
          </cell>
          <cell r="D174" t="str">
            <v>X500/13SZ325T</v>
          </cell>
          <cell r="E174" t="str">
            <v>E1030021</v>
          </cell>
          <cell r="F174" t="str">
            <v>ТС Пятерочка</v>
          </cell>
          <cell r="G174" t="str">
            <v>Северо-Запад</v>
          </cell>
          <cell r="H174" t="str">
            <v>Северо-Запад 3</v>
          </cell>
          <cell r="I174" t="str">
            <v>Кластер Северо-Запад 17 ЛО-Сертолово</v>
          </cell>
          <cell r="J174" t="str">
            <v>г. Санкт-Петербург</v>
          </cell>
          <cell r="K174" t="str">
            <v>20.11.2019</v>
          </cell>
          <cell r="L174" t="str">
            <v>195257</v>
          </cell>
          <cell r="M174" t="str">
            <v>г.Санкт-Петербург</v>
          </cell>
          <cell r="N174" t="str">
            <v>г.Санкт-Петербург, Гражданский пр-кт, 89/71 лАчп2Н</v>
          </cell>
          <cell r="O174" t="str">
            <v>Аренда</v>
          </cell>
        </row>
        <row r="175">
          <cell r="A175" t="str">
            <v>325U</v>
          </cell>
          <cell r="B175" t="str">
            <v>16724-Пятерочка</v>
          </cell>
          <cell r="C175" t="str">
            <v>16724</v>
          </cell>
          <cell r="D175" t="str">
            <v>X500/13SZ325U</v>
          </cell>
          <cell r="E175" t="str">
            <v>E1030025</v>
          </cell>
          <cell r="F175" t="str">
            <v>ТС Пятерочка</v>
          </cell>
          <cell r="G175" t="str">
            <v>Северо-Запад</v>
          </cell>
          <cell r="H175" t="str">
            <v>Северо-Запад 1</v>
          </cell>
          <cell r="I175" t="str">
            <v>Кластер Северо-Запад 18 Кировск</v>
          </cell>
          <cell r="J175" t="str">
            <v>г. Санкт-Петербург</v>
          </cell>
          <cell r="K175" t="str">
            <v>11.09.2019</v>
          </cell>
          <cell r="L175" t="str">
            <v>193315</v>
          </cell>
          <cell r="M175" t="str">
            <v>г.Санкт-Петербург</v>
          </cell>
          <cell r="N175" t="str">
            <v>г.Санкт-Петербург, Народная ул, 98 лОп1Н</v>
          </cell>
          <cell r="O175" t="str">
            <v>Аренда</v>
          </cell>
        </row>
        <row r="176">
          <cell r="A176" t="str">
            <v>325V</v>
          </cell>
          <cell r="B176" t="str">
            <v>16725-Пятерочка</v>
          </cell>
          <cell r="C176" t="str">
            <v>16725</v>
          </cell>
          <cell r="D176" t="str">
            <v>X500/13SZ325V</v>
          </cell>
          <cell r="E176" t="str">
            <v>E1030026</v>
          </cell>
          <cell r="F176" t="str">
            <v>ТС Пятерочка</v>
          </cell>
          <cell r="G176" t="str">
            <v>Северо-Запад</v>
          </cell>
          <cell r="H176" t="str">
            <v>Северо-Запад 3</v>
          </cell>
          <cell r="I176" t="str">
            <v>Кластер Северо-Запад 14 СПБ-Центр</v>
          </cell>
          <cell r="J176" t="str">
            <v>г. Санкт-Петербург</v>
          </cell>
          <cell r="K176" t="str">
            <v>12.09.2019</v>
          </cell>
          <cell r="L176" t="str">
            <v>199106</v>
          </cell>
          <cell r="M176" t="str">
            <v>г.Санкт-Петербург</v>
          </cell>
          <cell r="N176" t="str">
            <v>г.Санкт-Петербург, Гаванская ул, 19/100 лА12Н</v>
          </cell>
          <cell r="O176" t="str">
            <v>Аренда</v>
          </cell>
        </row>
        <row r="177">
          <cell r="A177" t="str">
            <v>325X</v>
          </cell>
          <cell r="B177" t="str">
            <v>16728-Пятерочка</v>
          </cell>
          <cell r="C177" t="str">
            <v>16728</v>
          </cell>
          <cell r="D177" t="str">
            <v>X500/13SZ325X</v>
          </cell>
          <cell r="E177" t="str">
            <v>E1030029</v>
          </cell>
          <cell r="F177" t="str">
            <v>ТС Пятерочка</v>
          </cell>
          <cell r="G177" t="str">
            <v>Северо-Запад</v>
          </cell>
          <cell r="H177" t="str">
            <v>Северо-Запад 3</v>
          </cell>
          <cell r="I177" t="str">
            <v>Кластер Северо-Запад 14 СПБ-Центр</v>
          </cell>
          <cell r="J177" t="str">
            <v>г. Санкт-Петербург</v>
          </cell>
          <cell r="K177" t="str">
            <v>06.05.2019</v>
          </cell>
          <cell r="L177" t="str">
            <v>190121</v>
          </cell>
          <cell r="M177" t="str">
            <v>г.Санкт-Петербург</v>
          </cell>
          <cell r="N177" t="str">
            <v>г.Санкт-Петербург, Мясная ул, 19-21 лАп1-4Н</v>
          </cell>
          <cell r="O177" t="str">
            <v>Аренда</v>
          </cell>
        </row>
        <row r="178">
          <cell r="A178" t="str">
            <v>325Z</v>
          </cell>
          <cell r="B178" t="str">
            <v>16747-Пятерочка</v>
          </cell>
          <cell r="C178" t="str">
            <v>16747</v>
          </cell>
          <cell r="D178" t="str">
            <v>X500/13SZ325Z</v>
          </cell>
          <cell r="E178" t="str">
            <v>E1030048</v>
          </cell>
          <cell r="F178" t="str">
            <v>ТС Пятерочка</v>
          </cell>
          <cell r="G178" t="str">
            <v>Северо-Запад</v>
          </cell>
          <cell r="H178" t="str">
            <v>Северо-Запад 3</v>
          </cell>
          <cell r="I178" t="str">
            <v>Кластер Северо-Запад 11 СПБ-ЛО-Выборг</v>
          </cell>
          <cell r="J178" t="str">
            <v>г. Санкт-Петербург</v>
          </cell>
          <cell r="K178" t="str">
            <v>23.09.2019</v>
          </cell>
          <cell r="L178" t="str">
            <v>197760</v>
          </cell>
          <cell r="M178" t="str">
            <v>г.Санкт-Петербург,г.Кронштадт</v>
          </cell>
          <cell r="N178" t="str">
            <v>г.Санкт-Петербург,г.Кронштадт, Ленина пр-кт, 13 лАчп1-Н</v>
          </cell>
          <cell r="O178" t="str">
            <v>Аренда</v>
          </cell>
        </row>
        <row r="179">
          <cell r="A179" t="str">
            <v>326A</v>
          </cell>
          <cell r="B179" t="str">
            <v>16063-Пятерочка</v>
          </cell>
          <cell r="C179" t="str">
            <v>16063</v>
          </cell>
          <cell r="D179" t="str">
            <v>X500/13SZ326A</v>
          </cell>
          <cell r="E179" t="str">
            <v>E1029177</v>
          </cell>
          <cell r="F179" t="str">
            <v>ТС Пятерочка</v>
          </cell>
          <cell r="G179" t="str">
            <v>Северо-Запад</v>
          </cell>
          <cell r="H179" t="str">
            <v>Северо-Запад 1</v>
          </cell>
          <cell r="I179" t="str">
            <v>Кластер Северо-Запад 15 Мурманск</v>
          </cell>
          <cell r="J179" t="str">
            <v>Мурманская обл.</v>
          </cell>
          <cell r="K179" t="str">
            <v>25.12.2018</v>
          </cell>
          <cell r="L179" t="str">
            <v>183050</v>
          </cell>
          <cell r="M179" t="str">
            <v>г.Мурманск</v>
          </cell>
          <cell r="N179" t="str">
            <v>г.Мурманск, Якорный пер, 18/33</v>
          </cell>
          <cell r="O179" t="str">
            <v>Аренда</v>
          </cell>
        </row>
        <row r="180">
          <cell r="A180" t="str">
            <v>326B</v>
          </cell>
          <cell r="B180" t="str">
            <v>16755-Пятерочка</v>
          </cell>
          <cell r="C180" t="str">
            <v>16755</v>
          </cell>
          <cell r="D180" t="str">
            <v>X500/13SZ326B</v>
          </cell>
          <cell r="E180" t="str">
            <v>E1030056</v>
          </cell>
          <cell r="F180" t="str">
            <v>ТС Пятерочка</v>
          </cell>
          <cell r="G180" t="str">
            <v>Северо-Запад</v>
          </cell>
          <cell r="H180" t="str">
            <v>Северо-Запад 1</v>
          </cell>
          <cell r="I180" t="str">
            <v>Кластер Северо-Запад 12 СПБ-ЛО-Всеволожс</v>
          </cell>
          <cell r="J180" t="str">
            <v>Ленинградская обл.</v>
          </cell>
          <cell r="K180" t="str">
            <v>24.05.2019</v>
          </cell>
          <cell r="L180" t="str">
            <v>188664</v>
          </cell>
          <cell r="M180" t="str">
            <v>гп.Токсово</v>
          </cell>
          <cell r="N180" t="str">
            <v>гп.Токсово, Привокзальная ул, 3 ла,лА1</v>
          </cell>
          <cell r="O180" t="str">
            <v>Аренда</v>
          </cell>
        </row>
        <row r="181">
          <cell r="A181" t="str">
            <v>326C</v>
          </cell>
          <cell r="B181" t="str">
            <v>16760-Пятерочка</v>
          </cell>
          <cell r="C181" t="str">
            <v>16760</v>
          </cell>
          <cell r="D181" t="str">
            <v>X500/13SZ326C</v>
          </cell>
          <cell r="E181" t="str">
            <v>E1030061</v>
          </cell>
          <cell r="F181" t="str">
            <v>ТС Пятерочка</v>
          </cell>
          <cell r="G181" t="str">
            <v>Северо-Запад</v>
          </cell>
          <cell r="H181" t="str">
            <v>Северо-Запад 1</v>
          </cell>
          <cell r="I181" t="str">
            <v>Кластер Северо-Запад 18 Кировск</v>
          </cell>
          <cell r="J181" t="str">
            <v>г. Санкт-Петербург</v>
          </cell>
          <cell r="K181" t="str">
            <v>27.08.2019</v>
          </cell>
          <cell r="L181" t="str">
            <v>193315</v>
          </cell>
          <cell r="M181" t="str">
            <v>г.Санкт-Петербург</v>
          </cell>
          <cell r="N181" t="str">
            <v>г.Санкт-Петербург, Народная ул, 55 лТп9,5,1Н</v>
          </cell>
          <cell r="O181" t="str">
            <v>Аренда</v>
          </cell>
        </row>
        <row r="182">
          <cell r="A182" t="str">
            <v>326D</v>
          </cell>
          <cell r="B182" t="str">
            <v>16775-Пятерочка</v>
          </cell>
          <cell r="C182" t="str">
            <v>16775</v>
          </cell>
          <cell r="D182" t="str">
            <v>X500/13SZ326D</v>
          </cell>
          <cell r="E182" t="str">
            <v>E1030076</v>
          </cell>
          <cell r="F182" t="str">
            <v>ТС Пятерочка</v>
          </cell>
          <cell r="G182" t="str">
            <v>Северо-Запад</v>
          </cell>
          <cell r="H182" t="str">
            <v>Северо-Запад 3</v>
          </cell>
          <cell r="I182" t="str">
            <v>Кластер Северо-Запад 17 ЛО-Сертолово</v>
          </cell>
          <cell r="J182" t="str">
            <v>г. Санкт-Петербург</v>
          </cell>
          <cell r="K182" t="str">
            <v>28.08.2019</v>
          </cell>
          <cell r="L182" t="str">
            <v>195276</v>
          </cell>
          <cell r="M182" t="str">
            <v>г.Санкт-Петербург</v>
          </cell>
          <cell r="N182" t="str">
            <v>г.Санкт-Петербург, Тимуровская ул, 8 к1лАчп6-Н</v>
          </cell>
          <cell r="O182" t="str">
            <v>Аренда</v>
          </cell>
        </row>
        <row r="183">
          <cell r="A183" t="str">
            <v>326E</v>
          </cell>
          <cell r="B183" t="str">
            <v>16777-Пятерочка</v>
          </cell>
          <cell r="C183" t="str">
            <v>16777</v>
          </cell>
          <cell r="D183" t="str">
            <v>X500/13SZ326E</v>
          </cell>
          <cell r="E183" t="str">
            <v>E1030078</v>
          </cell>
          <cell r="F183" t="str">
            <v>ТС Пятерочка</v>
          </cell>
          <cell r="G183" t="str">
            <v>Северо-Запад</v>
          </cell>
          <cell r="H183" t="str">
            <v>Северо-Запад 3</v>
          </cell>
          <cell r="I183" t="str">
            <v>Кластер Северо-Запад 17 ЛО-Сертолово</v>
          </cell>
          <cell r="J183" t="str">
            <v>Ленинградская обл.</v>
          </cell>
          <cell r="K183" t="str">
            <v>27.05.2019</v>
          </cell>
          <cell r="L183" t="str">
            <v>188660</v>
          </cell>
          <cell r="M183" t="str">
            <v>сп.Бугровское,п.Бугры</v>
          </cell>
          <cell r="N183" t="str">
            <v>сп.Бугровское,п.Бугры, Полевая ул, 7 п8,9</v>
          </cell>
          <cell r="O183" t="str">
            <v>Аренда</v>
          </cell>
        </row>
        <row r="184">
          <cell r="A184" t="str">
            <v>326F</v>
          </cell>
          <cell r="B184" t="str">
            <v>16780-Пятерочка</v>
          </cell>
          <cell r="C184" t="str">
            <v>16780</v>
          </cell>
          <cell r="D184" t="str">
            <v>X500/13SZ326F</v>
          </cell>
          <cell r="E184" t="str">
            <v>E1030081</v>
          </cell>
          <cell r="F184" t="str">
            <v>ТС Пятерочка</v>
          </cell>
          <cell r="G184" t="str">
            <v>Северо-Запад</v>
          </cell>
          <cell r="H184" t="str">
            <v>Северо-Запад 3</v>
          </cell>
          <cell r="I184" t="str">
            <v>Кластер Северо-Запад 19 СПБ-Охта</v>
          </cell>
          <cell r="J184" t="str">
            <v>г. Санкт-Петербург</v>
          </cell>
          <cell r="K184" t="str">
            <v>04.09.2019</v>
          </cell>
          <cell r="L184" t="str">
            <v>195027</v>
          </cell>
          <cell r="M184" t="str">
            <v>г.Санкт-Петербург</v>
          </cell>
          <cell r="N184" t="str">
            <v>г.Санкт-Петербург, Среднеохтинский пр-кт, 3 к1лАп1Н</v>
          </cell>
          <cell r="O184" t="str">
            <v>Аренда</v>
          </cell>
        </row>
        <row r="185">
          <cell r="A185" t="str">
            <v>326H</v>
          </cell>
          <cell r="B185" t="str">
            <v>16787-Пятерочка</v>
          </cell>
          <cell r="C185" t="str">
            <v>16787</v>
          </cell>
          <cell r="D185" t="str">
            <v>X500/13SZ326H</v>
          </cell>
          <cell r="E185" t="str">
            <v>E1030088</v>
          </cell>
          <cell r="F185" t="str">
            <v>ТС Пятерочка</v>
          </cell>
          <cell r="G185" t="str">
            <v>Северо-Запад</v>
          </cell>
          <cell r="H185" t="str">
            <v>Северо-Запад 1</v>
          </cell>
          <cell r="I185" t="str">
            <v>Кластер Северо-Запад 18 Кировск</v>
          </cell>
          <cell r="J185" t="str">
            <v>г. Санкт-Петербург</v>
          </cell>
          <cell r="K185" t="str">
            <v>05.09.2019</v>
          </cell>
          <cell r="L185" t="str">
            <v>193315</v>
          </cell>
          <cell r="M185" t="str">
            <v>г.Санкт-Петербург</v>
          </cell>
          <cell r="N185" t="str">
            <v>г.Санкт-Петербург, Народная ул, 39 лБп1Н</v>
          </cell>
          <cell r="O185" t="str">
            <v>Аренда</v>
          </cell>
        </row>
        <row r="186">
          <cell r="A186" t="str">
            <v>326I</v>
          </cell>
          <cell r="B186" t="str">
            <v>16788-Пятерочка</v>
          </cell>
          <cell r="C186" t="str">
            <v>16788</v>
          </cell>
          <cell r="D186" t="str">
            <v>X500/13SZ326I</v>
          </cell>
          <cell r="E186" t="str">
            <v>E1030089</v>
          </cell>
          <cell r="F186" t="str">
            <v>ТС Пятерочка</v>
          </cell>
          <cell r="G186" t="str">
            <v>Северо-Запад</v>
          </cell>
          <cell r="H186" t="str">
            <v>Северо-Запад 1</v>
          </cell>
          <cell r="I186" t="str">
            <v>Кластер Северо-Запад 12 СПБ-ЛО-Всеволожс</v>
          </cell>
          <cell r="J186" t="str">
            <v>Ленинградская обл.</v>
          </cell>
          <cell r="K186" t="str">
            <v>13.06.2019</v>
          </cell>
          <cell r="L186" t="str">
            <v>188679</v>
          </cell>
          <cell r="M186" t="str">
            <v>гп.им.Морозова</v>
          </cell>
          <cell r="N186" t="str">
            <v>гп.им.Морозова, Первомайская ул, 9 п1чк№1,3,</v>
          </cell>
          <cell r="O186" t="str">
            <v>Аренда</v>
          </cell>
        </row>
        <row r="187">
          <cell r="A187" t="str">
            <v>326J</v>
          </cell>
          <cell r="B187" t="str">
            <v>16791-Пятерочка</v>
          </cell>
          <cell r="C187" t="str">
            <v>16791</v>
          </cell>
          <cell r="D187" t="str">
            <v>X500/13SZ326J</v>
          </cell>
          <cell r="E187" t="str">
            <v>E1030092</v>
          </cell>
          <cell r="F187" t="str">
            <v>ТС Пятерочка</v>
          </cell>
          <cell r="G187" t="str">
            <v>Северо-Запад</v>
          </cell>
          <cell r="H187" t="str">
            <v>Северо-Запад 1</v>
          </cell>
          <cell r="I187" t="str">
            <v>Кластер Северо-Запад 12 СПБ-ЛО-Всеволожс</v>
          </cell>
          <cell r="J187" t="str">
            <v>Ленинградская обл.</v>
          </cell>
          <cell r="K187" t="str">
            <v>30.04.2019</v>
          </cell>
          <cell r="L187" t="str">
            <v>188692</v>
          </cell>
          <cell r="M187" t="str">
            <v>г.Кудрово</v>
          </cell>
          <cell r="N187" t="str">
            <v>г.Кудрово, Венская ул, 4 к2п1Н,4Н</v>
          </cell>
          <cell r="O187" t="str">
            <v>Аренда</v>
          </cell>
        </row>
        <row r="188">
          <cell r="A188" t="str">
            <v>326K</v>
          </cell>
          <cell r="B188" t="str">
            <v>16793-Пятерочка</v>
          </cell>
          <cell r="C188" t="str">
            <v>16793</v>
          </cell>
          <cell r="D188" t="str">
            <v>X500/13SZ326K</v>
          </cell>
          <cell r="E188" t="str">
            <v>E1030094</v>
          </cell>
          <cell r="F188" t="str">
            <v>ТС Пятерочка</v>
          </cell>
          <cell r="G188" t="str">
            <v>Северо-Запад</v>
          </cell>
          <cell r="H188" t="str">
            <v>Северо-Запад 3</v>
          </cell>
          <cell r="I188" t="str">
            <v>Кластер Северо-Запад 17 ЛО-Сертолово</v>
          </cell>
          <cell r="J188" t="str">
            <v>Ленинградская обл.</v>
          </cell>
          <cell r="K188" t="str">
            <v>15.08.2019</v>
          </cell>
          <cell r="L188" t="str">
            <v>188669</v>
          </cell>
          <cell r="M188" t="str">
            <v>г.Мурино</v>
          </cell>
          <cell r="N188" t="str">
            <v>г.Мурино, Шувалова ул, 3 п15Н,16Н</v>
          </cell>
          <cell r="O188" t="str">
            <v>Аренда</v>
          </cell>
        </row>
        <row r="189">
          <cell r="A189" t="str">
            <v>326L</v>
          </cell>
          <cell r="B189" t="str">
            <v>16796-Пятерочка</v>
          </cell>
          <cell r="C189" t="str">
            <v>16796</v>
          </cell>
          <cell r="D189" t="str">
            <v>X500/13SZ326L</v>
          </cell>
          <cell r="E189" t="str">
            <v>E1030097</v>
          </cell>
          <cell r="F189" t="str">
            <v>ТС Пятерочка</v>
          </cell>
          <cell r="G189" t="str">
            <v>Северо-Запад</v>
          </cell>
          <cell r="H189" t="str">
            <v>Северо-Запад 3</v>
          </cell>
          <cell r="I189" t="str">
            <v>Кластер Северо-Запад 17 ЛО-Сертолово</v>
          </cell>
          <cell r="J189" t="str">
            <v>г. Санкт-Петербург</v>
          </cell>
          <cell r="K189" t="str">
            <v>29.08.2019</v>
          </cell>
          <cell r="L189" t="str">
            <v>194358</v>
          </cell>
          <cell r="M189" t="str">
            <v>г.Санкт-Петербург,п.Парголово</v>
          </cell>
          <cell r="N189" t="str">
            <v>г.Санкт-Петербург,п.Парголово, Федора Абрамова ул, 4 лАп37Н</v>
          </cell>
          <cell r="O189" t="str">
            <v>Аренда</v>
          </cell>
        </row>
        <row r="190">
          <cell r="A190" t="str">
            <v>326O</v>
          </cell>
          <cell r="B190" t="str">
            <v>16800-Пятерочка</v>
          </cell>
          <cell r="C190" t="str">
            <v>16800</v>
          </cell>
          <cell r="D190" t="str">
            <v>X500/13SZ326O</v>
          </cell>
          <cell r="E190" t="str">
            <v>E1030101</v>
          </cell>
          <cell r="F190" t="str">
            <v>ТС Пятерочка</v>
          </cell>
          <cell r="G190" t="str">
            <v>Северо-Запад</v>
          </cell>
          <cell r="H190" t="str">
            <v>Северо-Запад 3</v>
          </cell>
          <cell r="I190" t="str">
            <v>Кластер Северо-Запад 17 ЛО-Сертолово</v>
          </cell>
          <cell r="J190" t="str">
            <v>г. Санкт-Петербург</v>
          </cell>
          <cell r="K190" t="str">
            <v>24.05.2019</v>
          </cell>
          <cell r="L190" t="str">
            <v>194358</v>
          </cell>
          <cell r="M190" t="str">
            <v>г.Санкт-Петербург,п.Парголово</v>
          </cell>
          <cell r="N190" t="str">
            <v>г.Санкт-Петербург,п.Па..., Федора Абрамова ул, 19 к1лАп18,20</v>
          </cell>
          <cell r="O190" t="str">
            <v>Аренда</v>
          </cell>
        </row>
        <row r="191">
          <cell r="A191" t="str">
            <v>326P</v>
          </cell>
          <cell r="B191" t="str">
            <v>16802-Пятерочка</v>
          </cell>
          <cell r="C191" t="str">
            <v>16802</v>
          </cell>
          <cell r="D191" t="str">
            <v>X500/13SZ326P</v>
          </cell>
          <cell r="E191" t="str">
            <v>E1030103</v>
          </cell>
          <cell r="F191" t="str">
            <v>ТС Пятерочка</v>
          </cell>
          <cell r="G191" t="str">
            <v>Северо-Запад</v>
          </cell>
          <cell r="H191" t="str">
            <v>Северо-Запад 3</v>
          </cell>
          <cell r="I191" t="str">
            <v>Кластер Северо-Запад 11 СПБ-ЛО-Выборг</v>
          </cell>
          <cell r="J191" t="str">
            <v>г. Санкт-Петербург</v>
          </cell>
          <cell r="K191" t="str">
            <v>29.04.2019</v>
          </cell>
          <cell r="L191" t="str">
            <v>197460</v>
          </cell>
          <cell r="M191" t="str">
            <v>г.Санкт-Петербург,г.Кронштадт</v>
          </cell>
          <cell r="N191" t="str">
            <v>г.Санкт-Петербург,г.Кронштадт, Кронштадтское ш, 8 лАп1Н</v>
          </cell>
          <cell r="O191" t="str">
            <v>Аренда</v>
          </cell>
        </row>
        <row r="192">
          <cell r="A192" t="str">
            <v>326Q</v>
          </cell>
          <cell r="B192" t="str">
            <v>16804-Пятерочка</v>
          </cell>
          <cell r="C192" t="str">
            <v>16804</v>
          </cell>
          <cell r="D192" t="str">
            <v>X500/13SZ326Q</v>
          </cell>
          <cell r="E192" t="str">
            <v>E1030105</v>
          </cell>
          <cell r="F192" t="str">
            <v>ТС Пятерочка</v>
          </cell>
          <cell r="G192" t="str">
            <v>Северо-Запад</v>
          </cell>
          <cell r="H192" t="str">
            <v>Северо-Запад 3</v>
          </cell>
          <cell r="I192" t="str">
            <v>Кластер Северо-Запад 17 ЛО-Сертолово</v>
          </cell>
          <cell r="J192" t="str">
            <v>г. Санкт-Петербург</v>
          </cell>
          <cell r="K192" t="str">
            <v>22.10.2019</v>
          </cell>
          <cell r="L192" t="str">
            <v>195267</v>
          </cell>
          <cell r="M192" t="str">
            <v>г.Санкт-Петербург</v>
          </cell>
          <cell r="N192" t="str">
            <v>г.Санкт-Петербург, Гражданский пр-кт, 104 к1лАп4Н</v>
          </cell>
          <cell r="O192" t="str">
            <v>Аренда</v>
          </cell>
        </row>
        <row r="193">
          <cell r="A193" t="str">
            <v>326R</v>
          </cell>
          <cell r="B193" t="str">
            <v>16805-Пятерочка</v>
          </cell>
          <cell r="C193" t="str">
            <v>16805</v>
          </cell>
          <cell r="D193" t="str">
            <v>X500/13SZ326R</v>
          </cell>
          <cell r="E193" t="str">
            <v>E1030106</v>
          </cell>
          <cell r="F193" t="str">
            <v>ТС Пятерочка</v>
          </cell>
          <cell r="G193" t="str">
            <v>Северо-Запад</v>
          </cell>
          <cell r="H193" t="str">
            <v>Северо-Запад 3</v>
          </cell>
          <cell r="I193" t="str">
            <v>Кластер Северо-Запад 19 СПБ-Охта</v>
          </cell>
          <cell r="J193" t="str">
            <v>г. Санкт-Петербург</v>
          </cell>
          <cell r="K193" t="str">
            <v>23.07.2019</v>
          </cell>
          <cell r="L193" t="str">
            <v>195027</v>
          </cell>
          <cell r="M193" t="str">
            <v>г.Санкт-Петербург</v>
          </cell>
          <cell r="N193" t="str">
            <v>г.Санкт-Петербург, Свердловская наб, 62 лАп1Н</v>
          </cell>
          <cell r="O193" t="str">
            <v>Аренда</v>
          </cell>
        </row>
        <row r="194">
          <cell r="A194" t="str">
            <v>326S</v>
          </cell>
          <cell r="B194" t="str">
            <v>16737-Пятерочка</v>
          </cell>
          <cell r="C194" t="str">
            <v>16737</v>
          </cell>
          <cell r="D194" t="str">
            <v>X500/13SZ326S</v>
          </cell>
          <cell r="E194" t="str">
            <v>E1030038</v>
          </cell>
          <cell r="F194" t="str">
            <v>ТС Пятерочка</v>
          </cell>
          <cell r="G194" t="str">
            <v>Северо-Запад</v>
          </cell>
          <cell r="H194" t="str">
            <v>Северо-Запад 3</v>
          </cell>
          <cell r="I194" t="str">
            <v>Кластер Северо-Запад 14 СПБ-Центр</v>
          </cell>
          <cell r="J194" t="str">
            <v>г. Санкт-Петербург</v>
          </cell>
          <cell r="K194" t="str">
            <v>25.09.2019</v>
          </cell>
          <cell r="L194" t="str">
            <v>197343</v>
          </cell>
          <cell r="M194" t="str">
            <v>г.Санкт-Петербург</v>
          </cell>
          <cell r="N194" t="str">
            <v>г.Санкт-Петербург, Ланское ш, 55 лАп5-Н,7-Н</v>
          </cell>
          <cell r="O194" t="str">
            <v>Аренда</v>
          </cell>
        </row>
        <row r="195">
          <cell r="A195" t="str">
            <v>326T</v>
          </cell>
          <cell r="B195" t="str">
            <v>16745-Пятерочка</v>
          </cell>
          <cell r="C195" t="str">
            <v>16745</v>
          </cell>
          <cell r="D195" t="str">
            <v>X500/13SZ326T</v>
          </cell>
          <cell r="E195" t="str">
            <v>E1030046</v>
          </cell>
          <cell r="F195" t="str">
            <v>ТС Пятерочка</v>
          </cell>
          <cell r="G195" t="str">
            <v>Северо-Запад</v>
          </cell>
          <cell r="H195" t="str">
            <v>Северо-Запад 3</v>
          </cell>
          <cell r="I195" t="str">
            <v>Кластер Северо-Запад 17 ЛО-Сертолово</v>
          </cell>
          <cell r="J195" t="str">
            <v>г. Санкт-Петербург</v>
          </cell>
          <cell r="K195" t="str">
            <v>05.09.2019</v>
          </cell>
          <cell r="L195" t="str">
            <v>195267</v>
          </cell>
          <cell r="M195" t="str">
            <v>г.Санкт-Петербург</v>
          </cell>
          <cell r="N195" t="str">
            <v>г.Санкт-Петербург, Гражданский пр-кт, 116 к5лАп14,15</v>
          </cell>
          <cell r="O195" t="str">
            <v>Аренда</v>
          </cell>
        </row>
        <row r="196">
          <cell r="A196" t="str">
            <v>327P</v>
          </cell>
          <cell r="B196" t="str">
            <v>16862-Пятерочка</v>
          </cell>
          <cell r="C196" t="str">
            <v>16862</v>
          </cell>
          <cell r="D196" t="str">
            <v>X500/13SZ327P</v>
          </cell>
          <cell r="E196" t="str">
            <v>E1030140</v>
          </cell>
          <cell r="F196" t="str">
            <v>ТС Пятерочка</v>
          </cell>
          <cell r="G196" t="str">
            <v>Северо-Запад</v>
          </cell>
          <cell r="H196" t="str">
            <v>Северо-Запад 1</v>
          </cell>
          <cell r="I196" t="str">
            <v>Кластер Северо-Запад 21 Апатиты</v>
          </cell>
          <cell r="J196" t="str">
            <v>Мурманская обл.</v>
          </cell>
          <cell r="K196" t="str">
            <v>26.02.2019</v>
          </cell>
          <cell r="L196" t="str">
            <v>184250</v>
          </cell>
          <cell r="M196" t="str">
            <v>г.Кировск</v>
          </cell>
          <cell r="N196" t="str">
            <v>г.Кировск, Олимпийская ул, 63</v>
          </cell>
          <cell r="O196" t="str">
            <v>Аренда</v>
          </cell>
        </row>
        <row r="197">
          <cell r="A197" t="str">
            <v>328A</v>
          </cell>
          <cell r="B197" t="str">
            <v>16122-Пятерочка</v>
          </cell>
          <cell r="C197" t="str">
            <v>16122</v>
          </cell>
          <cell r="D197" t="str">
            <v>X500/13SZ328A</v>
          </cell>
          <cell r="E197" t="str">
            <v>E1029229</v>
          </cell>
          <cell r="F197" t="str">
            <v>ТС Пятерочка</v>
          </cell>
          <cell r="G197" t="str">
            <v>Северо-Запад</v>
          </cell>
          <cell r="H197" t="str">
            <v>Северо-Запад 1</v>
          </cell>
          <cell r="I197" t="str">
            <v>Кластер Северо-Запад 18 Кировск</v>
          </cell>
          <cell r="J197" t="str">
            <v>г. Санкт-Петербург</v>
          </cell>
          <cell r="K197" t="str">
            <v>19.12.2018</v>
          </cell>
          <cell r="L197" t="str">
            <v>196650</v>
          </cell>
          <cell r="M197" t="str">
            <v>г.Санкт-Петербург,г.Колпино</v>
          </cell>
          <cell r="N197" t="str">
            <v>г.Санкт-Петербург,г.Колпино, Ленина пр-кт, 42 лит.А,п.1Н</v>
          </cell>
          <cell r="O197" t="str">
            <v>Аренда</v>
          </cell>
        </row>
        <row r="198">
          <cell r="A198" t="str">
            <v>329P</v>
          </cell>
          <cell r="B198" t="str">
            <v>16432-Пятерочка</v>
          </cell>
          <cell r="C198" t="str">
            <v>16432</v>
          </cell>
          <cell r="D198" t="str">
            <v>X500/13CT329P</v>
          </cell>
          <cell r="E198" t="str">
            <v>E1029660</v>
          </cell>
          <cell r="F198" t="str">
            <v>ТС Пятерочка</v>
          </cell>
          <cell r="G198" t="str">
            <v>Северо-Запад</v>
          </cell>
          <cell r="H198" t="str">
            <v>Северо-Запад 2</v>
          </cell>
          <cell r="I198" t="str">
            <v>Кластер Северо-Запад 07 Тверь-Центр</v>
          </cell>
          <cell r="J198" t="str">
            <v>Тверская обл.</v>
          </cell>
          <cell r="K198" t="str">
            <v>27.03.2019</v>
          </cell>
          <cell r="L198" t="str">
            <v>171205</v>
          </cell>
          <cell r="M198" t="str">
            <v>пгт.Калашниково</v>
          </cell>
          <cell r="N198" t="str">
            <v>пгт.Калашниково, Ленина ул, 2</v>
          </cell>
          <cell r="O198" t="str">
            <v>Аренда</v>
          </cell>
        </row>
        <row r="199">
          <cell r="A199" t="str">
            <v>330R</v>
          </cell>
          <cell r="B199" t="str">
            <v>16674-Пятерочка</v>
          </cell>
          <cell r="C199" t="str">
            <v>16674</v>
          </cell>
          <cell r="D199" t="str">
            <v>X500/13SZ330R</v>
          </cell>
          <cell r="E199" t="str">
            <v>E1030314</v>
          </cell>
          <cell r="F199" t="str">
            <v>ТС Пятерочка</v>
          </cell>
          <cell r="G199" t="str">
            <v>Северо-Запад</v>
          </cell>
          <cell r="H199" t="str">
            <v>Северо-Запад 1</v>
          </cell>
          <cell r="I199" t="str">
            <v>Кластер Северо-Запад 21 Апатиты</v>
          </cell>
          <cell r="J199" t="str">
            <v>Республика Карелия</v>
          </cell>
          <cell r="K199" t="str">
            <v>22.03.2019</v>
          </cell>
          <cell r="L199" t="str">
            <v>186420</v>
          </cell>
          <cell r="M199" t="str">
            <v>г.Сегежа</v>
          </cell>
          <cell r="N199" t="str">
            <v>г.Сегежа, Ленина ул, 14</v>
          </cell>
          <cell r="O199" t="str">
            <v>Аренда</v>
          </cell>
        </row>
        <row r="200">
          <cell r="A200" t="str">
            <v>331C</v>
          </cell>
          <cell r="B200" t="str">
            <v>15011-Пятерочка</v>
          </cell>
          <cell r="C200" t="str">
            <v>15011</v>
          </cell>
          <cell r="D200" t="str">
            <v>X500/13SZ331C</v>
          </cell>
          <cell r="E200" t="str">
            <v>E1030329</v>
          </cell>
          <cell r="F200" t="str">
            <v>ТС Пятерочка</v>
          </cell>
          <cell r="G200" t="str">
            <v>Северо-Запад</v>
          </cell>
          <cell r="H200" t="str">
            <v>Северо-Запад 2</v>
          </cell>
          <cell r="I200" t="str">
            <v>Кластер Северо-Запад 06 Великие Луки</v>
          </cell>
          <cell r="J200" t="str">
            <v>Псковская обл.</v>
          </cell>
          <cell r="K200" t="str">
            <v>05.03.2019</v>
          </cell>
          <cell r="L200" t="str">
            <v>182111</v>
          </cell>
          <cell r="M200" t="str">
            <v>г.Великие Луки</v>
          </cell>
          <cell r="N200" t="str">
            <v>г.Великие Луки, Сизова ул, 10 п.2003</v>
          </cell>
          <cell r="O200" t="str">
            <v>Аренда</v>
          </cell>
        </row>
        <row r="201">
          <cell r="A201" t="str">
            <v>331W</v>
          </cell>
          <cell r="B201" t="str">
            <v>16431-Пятерочка</v>
          </cell>
          <cell r="C201" t="str">
            <v>16431</v>
          </cell>
          <cell r="D201" t="str">
            <v>X500/13CT331W</v>
          </cell>
          <cell r="E201" t="str">
            <v>E1029659</v>
          </cell>
          <cell r="F201" t="str">
            <v>ТС Пятерочка</v>
          </cell>
          <cell r="G201" t="str">
            <v>Северо-Запад</v>
          </cell>
          <cell r="H201" t="str">
            <v>Северо-Запад 2</v>
          </cell>
          <cell r="I201" t="str">
            <v>Кластер Северо-Запад 07 Тверь-Центр</v>
          </cell>
          <cell r="J201" t="str">
            <v>Тверская обл.</v>
          </cell>
          <cell r="K201" t="str">
            <v>29.08.2019</v>
          </cell>
          <cell r="L201" t="str">
            <v>171080</v>
          </cell>
          <cell r="M201" t="str">
            <v>г.Бологое</v>
          </cell>
          <cell r="N201" t="str">
            <v>г.Бологое, Кирова ул, 40 п.II</v>
          </cell>
          <cell r="O201" t="str">
            <v>Аренда</v>
          </cell>
        </row>
        <row r="202">
          <cell r="A202" t="str">
            <v>331Y</v>
          </cell>
          <cell r="B202" t="str">
            <v>16423-Пятерочка</v>
          </cell>
          <cell r="C202" t="str">
            <v>16423</v>
          </cell>
          <cell r="D202" t="str">
            <v>X500/13CT331Y</v>
          </cell>
          <cell r="E202" t="str">
            <v>E1029651</v>
          </cell>
          <cell r="F202" t="str">
            <v>ТС Пятерочка</v>
          </cell>
          <cell r="G202" t="str">
            <v>Северо-Запад</v>
          </cell>
          <cell r="H202" t="str">
            <v>Северо-Запад 2</v>
          </cell>
          <cell r="I202" t="str">
            <v>Кластер Северо-Запад 08 Тверь-Восток</v>
          </cell>
          <cell r="J202" t="str">
            <v>Тверская обл.</v>
          </cell>
          <cell r="K202" t="str">
            <v>24.04.2019</v>
          </cell>
          <cell r="L202" t="str">
            <v>170034</v>
          </cell>
          <cell r="M202" t="str">
            <v>г.Тверь</v>
          </cell>
          <cell r="N202" t="str">
            <v>г.Тверь, Ерофеева ул, 6А</v>
          </cell>
          <cell r="O202" t="str">
            <v>Аренда</v>
          </cell>
        </row>
        <row r="203">
          <cell r="A203" t="str">
            <v>332B</v>
          </cell>
          <cell r="B203" t="str">
            <v>16928-Пятерочка</v>
          </cell>
          <cell r="C203" t="str">
            <v>16928</v>
          </cell>
          <cell r="D203" t="str">
            <v>X500/13SZ332B</v>
          </cell>
          <cell r="E203" t="str">
            <v>E1030326</v>
          </cell>
          <cell r="F203" t="str">
            <v>ТС Пятерочка</v>
          </cell>
          <cell r="G203" t="str">
            <v>Северо-Запад</v>
          </cell>
          <cell r="H203" t="str">
            <v>Северо-Запад 2</v>
          </cell>
          <cell r="I203" t="str">
            <v>Кластер Северо-Запад 02 ЛО-Гатчина</v>
          </cell>
          <cell r="J203" t="str">
            <v>Ленинградская обл.</v>
          </cell>
          <cell r="K203" t="str">
            <v>14.03.2019</v>
          </cell>
          <cell r="L203" t="str">
            <v>188560</v>
          </cell>
          <cell r="M203" t="str">
            <v>г.Сланцы</v>
          </cell>
          <cell r="N203" t="str">
            <v>г.Сланцы, Ленина ул, 32</v>
          </cell>
          <cell r="O203" t="str">
            <v>Аренда</v>
          </cell>
        </row>
        <row r="204">
          <cell r="A204" t="str">
            <v>332F</v>
          </cell>
          <cell r="B204" t="str">
            <v>14949-Пятерочка</v>
          </cell>
          <cell r="C204" t="str">
            <v>14949</v>
          </cell>
          <cell r="D204" t="str">
            <v>X500/13SZ332F</v>
          </cell>
          <cell r="E204" t="str">
            <v>E1030368</v>
          </cell>
          <cell r="F204" t="str">
            <v>ТС Пятерочка</v>
          </cell>
          <cell r="G204" t="str">
            <v>Северо-Запад</v>
          </cell>
          <cell r="H204" t="str">
            <v>Северо-Запад 1</v>
          </cell>
          <cell r="I204" t="str">
            <v>Кластер Северо-Запад 15 Мурманск</v>
          </cell>
          <cell r="J204" t="str">
            <v>Мурманская обл.</v>
          </cell>
          <cell r="K204" t="str">
            <v>06.04.2019</v>
          </cell>
          <cell r="L204" t="str">
            <v>184682</v>
          </cell>
          <cell r="M204" t="str">
            <v>ЗАТО Александровск, г.Снежногорск</v>
          </cell>
          <cell r="N204" t="str">
            <v>ЗАТО Александровск, г.Снежногорск, Павла Стеблина ул, 2/4</v>
          </cell>
          <cell r="O204" t="str">
            <v>Аренда</v>
          </cell>
        </row>
        <row r="205">
          <cell r="A205" t="str">
            <v>333Z</v>
          </cell>
          <cell r="B205" t="str">
            <v>17046-Пятерочка</v>
          </cell>
          <cell r="C205" t="str">
            <v>17046</v>
          </cell>
          <cell r="D205" t="str">
            <v>X500/13CT333Z</v>
          </cell>
          <cell r="E205" t="str">
            <v>E1030476</v>
          </cell>
          <cell r="F205" t="str">
            <v>ТС Пятерочка</v>
          </cell>
          <cell r="G205" t="str">
            <v>Северо-Запад</v>
          </cell>
          <cell r="H205" t="str">
            <v>Северо-Запад 2</v>
          </cell>
          <cell r="I205" t="str">
            <v>Кластер Северо-Запад 08 Тверь-Восток</v>
          </cell>
          <cell r="J205" t="str">
            <v>Тверская обл.</v>
          </cell>
          <cell r="K205" t="str">
            <v>24.04.2019</v>
          </cell>
          <cell r="L205" t="str">
            <v>170039</v>
          </cell>
          <cell r="M205" t="str">
            <v>г.Тверь</v>
          </cell>
          <cell r="N205" t="str">
            <v>г.Тверь, Молодежный б-р, 12</v>
          </cell>
          <cell r="O205" t="str">
            <v>Аренда</v>
          </cell>
        </row>
        <row r="206">
          <cell r="A206" t="str">
            <v>334E</v>
          </cell>
          <cell r="B206" t="str">
            <v>16941-Пятерочка</v>
          </cell>
          <cell r="C206" t="str">
            <v>16941</v>
          </cell>
          <cell r="D206" t="str">
            <v>X500/13SZ334E</v>
          </cell>
          <cell r="E206" t="str">
            <v>E1030327</v>
          </cell>
          <cell r="F206" t="str">
            <v>ТС Пятерочка</v>
          </cell>
          <cell r="G206" t="str">
            <v>Северо-Запад</v>
          </cell>
          <cell r="H206" t="str">
            <v>Северо-Запад 3</v>
          </cell>
          <cell r="I206" t="str">
            <v>Кластер Северо-Запад 17 ЛО-Сертолово</v>
          </cell>
          <cell r="J206" t="str">
            <v>Ленинградская обл.</v>
          </cell>
          <cell r="K206" t="str">
            <v>29.11.2019</v>
          </cell>
          <cell r="L206" t="str">
            <v>188662</v>
          </cell>
          <cell r="M206" t="str">
            <v>п.Мурино</v>
          </cell>
          <cell r="N206" t="str">
            <v>п.Мурино, Шувалова ул, 27/7 п21-Н,26-Н</v>
          </cell>
          <cell r="O206" t="str">
            <v>Аренда</v>
          </cell>
        </row>
        <row r="207">
          <cell r="A207" t="str">
            <v>337L</v>
          </cell>
          <cell r="B207" t="str">
            <v>17165-Пятерочка</v>
          </cell>
          <cell r="C207" t="str">
            <v>17165</v>
          </cell>
          <cell r="D207" t="str">
            <v>X500/13SZ337L</v>
          </cell>
          <cell r="E207" t="str">
            <v>E1030562</v>
          </cell>
          <cell r="F207" t="str">
            <v>ТС Пятерочка</v>
          </cell>
          <cell r="G207" t="str">
            <v>Северо-Запад</v>
          </cell>
          <cell r="H207" t="str">
            <v>Северо-Запад 1</v>
          </cell>
          <cell r="I207" t="str">
            <v>Кластер Северо-Запад 16 Карелия</v>
          </cell>
          <cell r="J207" t="str">
            <v>Республика Карелия</v>
          </cell>
          <cell r="K207" t="str">
            <v>23.09.2019</v>
          </cell>
          <cell r="L207" t="str">
            <v>186225</v>
          </cell>
          <cell r="M207" t="str">
            <v>г.Кондопога</v>
          </cell>
          <cell r="N207" t="str">
            <v>г.Кондопога, Советов ул, 19</v>
          </cell>
          <cell r="O207" t="str">
            <v>Аренда</v>
          </cell>
        </row>
        <row r="208">
          <cell r="A208" t="str">
            <v>338W</v>
          </cell>
          <cell r="B208" t="str">
            <v>17210-Пятерочка</v>
          </cell>
          <cell r="C208" t="str">
            <v>17210</v>
          </cell>
          <cell r="D208" t="str">
            <v>X500/13SZ338W</v>
          </cell>
          <cell r="E208" t="str">
            <v>E1030596</v>
          </cell>
          <cell r="F208" t="str">
            <v>ТС Пятерочка</v>
          </cell>
          <cell r="G208" t="str">
            <v>Северо-Запад</v>
          </cell>
          <cell r="H208" t="str">
            <v>Северо-Запад 2</v>
          </cell>
          <cell r="I208" t="str">
            <v>Кластер Северо-Запад 03 Псков</v>
          </cell>
          <cell r="J208" t="str">
            <v>Псковская обл.</v>
          </cell>
          <cell r="K208" t="str">
            <v>15.05.2019</v>
          </cell>
          <cell r="L208" t="str">
            <v>180016</v>
          </cell>
          <cell r="M208" t="str">
            <v>г.Псков</v>
          </cell>
          <cell r="N208" t="str">
            <v>г.Псков, Народная ул, 49А</v>
          </cell>
          <cell r="O208" t="str">
            <v>Аренда</v>
          </cell>
        </row>
        <row r="209">
          <cell r="A209" t="str">
            <v>339S</v>
          </cell>
          <cell r="B209" t="str">
            <v>15595-Пятерочка</v>
          </cell>
          <cell r="C209" t="str">
            <v>15595</v>
          </cell>
          <cell r="D209" t="str">
            <v>X500/13CT339S</v>
          </cell>
          <cell r="E209" t="str">
            <v>E1030650</v>
          </cell>
          <cell r="F209" t="str">
            <v>ТС Пятерочка</v>
          </cell>
          <cell r="G209" t="str">
            <v>Северо-Запад</v>
          </cell>
          <cell r="H209" t="str">
            <v>Северо-Запад 2</v>
          </cell>
          <cell r="I209" t="str">
            <v>Кластер Северо-Запад 08 Тверь-Восток</v>
          </cell>
          <cell r="J209" t="str">
            <v>Тверская обл.</v>
          </cell>
          <cell r="K209" t="str">
            <v>22.04.2019</v>
          </cell>
          <cell r="L209" t="str">
            <v>170039</v>
          </cell>
          <cell r="M209" t="str">
            <v>г.Тверь</v>
          </cell>
          <cell r="N209" t="str">
            <v>г.Тверь, Хромова ул, 80 пом.1</v>
          </cell>
          <cell r="O209" t="str">
            <v>Аренда</v>
          </cell>
        </row>
        <row r="210">
          <cell r="A210" t="str">
            <v>33AE</v>
          </cell>
          <cell r="B210" t="str">
            <v>20308-Пятерочка</v>
          </cell>
          <cell r="C210" t="str">
            <v>20308</v>
          </cell>
          <cell r="D210" t="str">
            <v>X500/13SZ33AE</v>
          </cell>
          <cell r="E210" t="str">
            <v>E1043716</v>
          </cell>
          <cell r="F210" t="str">
            <v>ТС Пятерочка</v>
          </cell>
          <cell r="G210" t="str">
            <v>Северо-Запад</v>
          </cell>
          <cell r="H210" t="str">
            <v>Северо-Запад 2</v>
          </cell>
          <cell r="I210" t="str">
            <v>Кластер Северо-Запад 03 Псков</v>
          </cell>
          <cell r="J210" t="str">
            <v>Псковская обл.</v>
          </cell>
          <cell r="K210" t="str">
            <v>15.12.2020</v>
          </cell>
          <cell r="L210" t="str">
            <v>180024</v>
          </cell>
          <cell r="M210" t="str">
            <v>г.Псков</v>
          </cell>
          <cell r="N210" t="str">
            <v>г.Псков, Коммунальная ул, 41</v>
          </cell>
          <cell r="O210" t="str">
            <v>Аренда</v>
          </cell>
        </row>
        <row r="211">
          <cell r="A211" t="str">
            <v>33AI</v>
          </cell>
          <cell r="B211" t="str">
            <v>20434-Пятерочка</v>
          </cell>
          <cell r="C211" t="str">
            <v>20434</v>
          </cell>
          <cell r="D211" t="str">
            <v>X500/13SZ33AI</v>
          </cell>
          <cell r="E211" t="str">
            <v>E1043720</v>
          </cell>
          <cell r="F211" t="str">
            <v>ТС Пятерочка</v>
          </cell>
          <cell r="G211" t="str">
            <v>Северо-Запад</v>
          </cell>
          <cell r="H211" t="str">
            <v>Северо-Запад 1</v>
          </cell>
          <cell r="I211" t="str">
            <v>Кластер Северо-Запад 20 Калининград</v>
          </cell>
          <cell r="J211" t="str">
            <v>Калининградская обл.</v>
          </cell>
          <cell r="K211" t="str">
            <v>02.02.2021</v>
          </cell>
          <cell r="L211" t="str">
            <v>236048</v>
          </cell>
          <cell r="M211" t="str">
            <v>г.Калининград</v>
          </cell>
          <cell r="N211" t="str">
            <v>г.Калининград, Кипарисовая ул, 3 п.7,8,9,10</v>
          </cell>
          <cell r="O211" t="str">
            <v>Не присвоено</v>
          </cell>
        </row>
        <row r="212">
          <cell r="A212" t="str">
            <v>33AK</v>
          </cell>
          <cell r="B212" t="str">
            <v>20784-Пятерочка</v>
          </cell>
          <cell r="C212" t="str">
            <v>20784</v>
          </cell>
          <cell r="D212" t="str">
            <v>X500/13SZ33AK</v>
          </cell>
          <cell r="E212" t="str">
            <v>E1043721</v>
          </cell>
          <cell r="F212" t="str">
            <v>ТС Пятерочка</v>
          </cell>
          <cell r="G212" t="str">
            <v>Северо-Запад</v>
          </cell>
          <cell r="H212" t="str">
            <v>Северо-Запад 1</v>
          </cell>
          <cell r="I212" t="str">
            <v>Кластер Северо-Запад 15 Мурманск</v>
          </cell>
          <cell r="J212" t="str">
            <v>Мурманская обл.</v>
          </cell>
          <cell r="K212" t="str">
            <v>06.01.2021</v>
          </cell>
          <cell r="L212" t="str">
            <v>184606</v>
          </cell>
          <cell r="M212" t="str">
            <v>г.Североморск</v>
          </cell>
          <cell r="N212" t="str">
            <v>г.Североморск, Советская ул, 31</v>
          </cell>
          <cell r="O212" t="str">
            <v>Аренда</v>
          </cell>
        </row>
        <row r="213">
          <cell r="A213" t="str">
            <v>33CY</v>
          </cell>
          <cell r="B213" t="str">
            <v>20854-Пятерочка</v>
          </cell>
          <cell r="C213" t="str">
            <v>20854</v>
          </cell>
          <cell r="D213" t="str">
            <v>X500/13SZ33CY</v>
          </cell>
          <cell r="E213" t="str">
            <v>E1044030</v>
          </cell>
          <cell r="F213" t="str">
            <v>ТС Пятерочка</v>
          </cell>
          <cell r="G213" t="str">
            <v>Северо-Запад</v>
          </cell>
          <cell r="H213" t="str">
            <v>Северо-Запад 3</v>
          </cell>
          <cell r="I213" t="str">
            <v>Кластер Северо-Запад 19 СПБ-Охта</v>
          </cell>
          <cell r="J213" t="str">
            <v>г. Санкт-Петербург</v>
          </cell>
          <cell r="K213" t="str">
            <v>18.01.2021</v>
          </cell>
          <cell r="L213" t="str">
            <v>195252</v>
          </cell>
          <cell r="M213" t="str">
            <v>г.Санкт-Петербург</v>
          </cell>
          <cell r="N213" t="str">
            <v>г.Санкт-Петербург, Софьи Ковалевской ул, 3 к1лАп7-Н</v>
          </cell>
          <cell r="O213" t="str">
            <v>Аренда</v>
          </cell>
        </row>
        <row r="214">
          <cell r="A214" t="str">
            <v>33EH</v>
          </cell>
          <cell r="B214" t="str">
            <v>20683-Пятерочка</v>
          </cell>
          <cell r="C214" t="str">
            <v>20683</v>
          </cell>
          <cell r="D214" t="str">
            <v>X500/13SZ33EH</v>
          </cell>
          <cell r="E214" t="str">
            <v>E1045228</v>
          </cell>
          <cell r="F214" t="str">
            <v>ТС Пятерочка</v>
          </cell>
          <cell r="G214" t="str">
            <v>Северо-Запад</v>
          </cell>
          <cell r="H214" t="str">
            <v>Северо-Запад 1</v>
          </cell>
          <cell r="I214" t="str">
            <v>Кластер Северо-Запад 16 Карелия</v>
          </cell>
          <cell r="J214" t="str">
            <v>Республика Карелия</v>
          </cell>
          <cell r="K214" t="str">
            <v>22.01.2021</v>
          </cell>
          <cell r="L214" t="str">
            <v>186792</v>
          </cell>
          <cell r="M214" t="str">
            <v>гп.Сортавальское,г.Сортавала</v>
          </cell>
          <cell r="N214" t="str">
            <v>гп.Сортавальское,г.Сортавала, Победы ул</v>
          </cell>
          <cell r="O214" t="str">
            <v>Аренда</v>
          </cell>
        </row>
        <row r="215">
          <cell r="A215" t="str">
            <v>33EV</v>
          </cell>
          <cell r="B215" t="str">
            <v>20836-Пятерочка</v>
          </cell>
          <cell r="C215" t="str">
            <v>20836</v>
          </cell>
          <cell r="D215" t="str">
            <v>X500/13SZ33EV</v>
          </cell>
          <cell r="E215" t="str">
            <v>E1045307</v>
          </cell>
          <cell r="F215" t="str">
            <v>ТС Пятерочка</v>
          </cell>
          <cell r="G215" t="str">
            <v>Северо-Запад</v>
          </cell>
          <cell r="H215" t="str">
            <v>Северо-Запад 3</v>
          </cell>
          <cell r="I215" t="str">
            <v>Кластер Северо-Запад 13 СПБ Юго-Запад</v>
          </cell>
          <cell r="J215" t="str">
            <v>г. Санкт-Петербург</v>
          </cell>
          <cell r="K215" t="str">
            <v>01.02.2021</v>
          </cell>
          <cell r="L215" t="str">
            <v>192212</v>
          </cell>
          <cell r="M215" t="str">
            <v>г.Санкт-Петербург</v>
          </cell>
          <cell r="N215" t="str">
            <v>г.Санкт-Петербург, Будапештская ул, 19 к1л.А,п1-Н</v>
          </cell>
          <cell r="O215" t="str">
            <v>Не присвоено</v>
          </cell>
        </row>
        <row r="216">
          <cell r="A216" t="str">
            <v>3400</v>
          </cell>
          <cell r="B216" t="str">
            <v>3207-Пятерочка</v>
          </cell>
          <cell r="C216" t="str">
            <v>3207</v>
          </cell>
          <cell r="D216" t="str">
            <v>X500/13SZ3400</v>
          </cell>
          <cell r="E216" t="str">
            <v>E1007484</v>
          </cell>
          <cell r="F216" t="str">
            <v>ТС Пятерочка</v>
          </cell>
          <cell r="G216" t="str">
            <v>Северо-Запад</v>
          </cell>
          <cell r="H216" t="str">
            <v>Северо-Запад 2</v>
          </cell>
          <cell r="I216" t="str">
            <v>Кластер Северо-Запад 03 Псков</v>
          </cell>
          <cell r="J216" t="str">
            <v>Псковская обл.</v>
          </cell>
          <cell r="K216" t="str">
            <v>20.12.2014</v>
          </cell>
          <cell r="L216" t="str">
            <v>180005</v>
          </cell>
          <cell r="M216" t="str">
            <v>г.Псков</v>
          </cell>
          <cell r="N216" t="str">
            <v>г.Псков, Ленинградское ш., 20</v>
          </cell>
          <cell r="O216" t="str">
            <v>Собственность</v>
          </cell>
        </row>
        <row r="217">
          <cell r="A217" t="str">
            <v>3401</v>
          </cell>
          <cell r="B217" t="str">
            <v>3353-Пятерочка</v>
          </cell>
          <cell r="C217" t="str">
            <v>3353</v>
          </cell>
          <cell r="D217" t="str">
            <v>X500/13SZ3401</v>
          </cell>
          <cell r="E217" t="str">
            <v>E1006761</v>
          </cell>
          <cell r="F217" t="str">
            <v>ТС Пятерочка</v>
          </cell>
          <cell r="G217" t="str">
            <v>Северо-Запад</v>
          </cell>
          <cell r="H217" t="str">
            <v>Северо-Запад 2</v>
          </cell>
          <cell r="I217" t="str">
            <v>Кластер Северо-Запад 04 Новгород</v>
          </cell>
          <cell r="J217" t="str">
            <v>Новгородская обл.</v>
          </cell>
          <cell r="K217" t="str">
            <v>26.11.2014</v>
          </cell>
          <cell r="L217" t="str">
            <v>173501</v>
          </cell>
          <cell r="M217" t="str">
            <v>д.Трубичино</v>
          </cell>
          <cell r="N217" t="str">
            <v>д.Трубичино1</v>
          </cell>
          <cell r="O217" t="str">
            <v>Собственность</v>
          </cell>
        </row>
        <row r="218">
          <cell r="A218" t="str">
            <v>3402</v>
          </cell>
          <cell r="B218" t="str">
            <v>4467-Пятерочка</v>
          </cell>
          <cell r="C218" t="str">
            <v>4467</v>
          </cell>
          <cell r="D218" t="str">
            <v>X500/13SZ3402</v>
          </cell>
          <cell r="E218" t="str">
            <v>E1007345</v>
          </cell>
          <cell r="F218" t="str">
            <v>ТС Пятерочка</v>
          </cell>
          <cell r="G218" t="str">
            <v>Северо-Запад</v>
          </cell>
          <cell r="H218" t="str">
            <v>Северо-Запад 1</v>
          </cell>
          <cell r="I218" t="str">
            <v>Кластер Северо-Запад 21 Апатиты</v>
          </cell>
          <cell r="J218" t="str">
            <v>Мурманская обл.</v>
          </cell>
          <cell r="K218" t="str">
            <v>17.10.2014</v>
          </cell>
          <cell r="L218" t="str">
            <v>184511</v>
          </cell>
          <cell r="M218" t="str">
            <v>г.Мончегорск</v>
          </cell>
          <cell r="N218" t="str">
            <v>г.Мончегорск, Бредова ул., 30</v>
          </cell>
          <cell r="O218" t="str">
            <v>Аренда</v>
          </cell>
        </row>
        <row r="219">
          <cell r="A219" t="str">
            <v>3403</v>
          </cell>
          <cell r="B219" t="str">
            <v>4428-Пятерочка</v>
          </cell>
          <cell r="C219" t="str">
            <v>4428</v>
          </cell>
          <cell r="D219" t="str">
            <v>X500/13SZ3403</v>
          </cell>
          <cell r="E219" t="str">
            <v>E1008564</v>
          </cell>
          <cell r="F219" t="str">
            <v>ТС Пятерочка</v>
          </cell>
          <cell r="G219" t="str">
            <v>Северо-Запад</v>
          </cell>
          <cell r="H219" t="str">
            <v>Северо-Запад 3</v>
          </cell>
          <cell r="I219" t="str">
            <v>Кластер Северо-Запад 19 СПБ-Охта</v>
          </cell>
          <cell r="J219" t="str">
            <v>г. Санкт-Петербург</v>
          </cell>
          <cell r="K219" t="str">
            <v>20.11.2014</v>
          </cell>
          <cell r="L219" t="str">
            <v>195176</v>
          </cell>
          <cell r="M219" t="str">
            <v>г.Санкт-Петербург</v>
          </cell>
          <cell r="N219" t="str">
            <v>г.Санкт-Петербург, Металлистов пр-кт, 15 лит.А,п.13</v>
          </cell>
          <cell r="O219" t="str">
            <v>Аренда</v>
          </cell>
        </row>
        <row r="220">
          <cell r="A220" t="str">
            <v>3404</v>
          </cell>
          <cell r="B220" t="str">
            <v>4461-Пятерочка</v>
          </cell>
          <cell r="C220" t="str">
            <v>4461</v>
          </cell>
          <cell r="D220" t="str">
            <v>X500/13SZ3404</v>
          </cell>
          <cell r="E220" t="str">
            <v>E1008236</v>
          </cell>
          <cell r="F220" t="str">
            <v>ТС Пятерочка</v>
          </cell>
          <cell r="G220" t="str">
            <v>Северо-Запад</v>
          </cell>
          <cell r="H220" t="str">
            <v>Северо-Запад 2</v>
          </cell>
          <cell r="I220" t="str">
            <v>Кластер Северо-Запад 09 Тверь-Запад</v>
          </cell>
          <cell r="J220" t="str">
            <v>Тверская обл.</v>
          </cell>
          <cell r="K220" t="str">
            <v>30.09.2014</v>
          </cell>
          <cell r="L220" t="str">
            <v>172730</v>
          </cell>
          <cell r="M220" t="str">
            <v>г.Осташков</v>
          </cell>
          <cell r="N220" t="str">
            <v>г.Осташков, Микрорайон нп, 5а</v>
          </cell>
          <cell r="O220" t="str">
            <v>Аренда</v>
          </cell>
        </row>
        <row r="221">
          <cell r="A221" t="str">
            <v>3406</v>
          </cell>
          <cell r="B221" t="str">
            <v>4324-Пятерочка</v>
          </cell>
          <cell r="C221" t="str">
            <v>4324</v>
          </cell>
          <cell r="D221" t="str">
            <v>X500/13SZ3406</v>
          </cell>
          <cell r="E221" t="str">
            <v>E1008575</v>
          </cell>
          <cell r="F221" t="str">
            <v>ТС Пятерочка</v>
          </cell>
          <cell r="G221" t="str">
            <v>Северо-Запад</v>
          </cell>
          <cell r="H221" t="str">
            <v>Северо-Запад 1</v>
          </cell>
          <cell r="I221" t="str">
            <v>Кластер Северо-Запад 18 Кировск</v>
          </cell>
          <cell r="J221" t="str">
            <v>г. Санкт-Петербург</v>
          </cell>
          <cell r="K221" t="str">
            <v>12.11.2014</v>
          </cell>
          <cell r="L221" t="str">
            <v>196657</v>
          </cell>
          <cell r="M221" t="str">
            <v>г.Санкт-Петербург, г.Колпино</v>
          </cell>
          <cell r="N221" t="str">
            <v>г.Санкт-Петербург, г.Колпино, Веры Слуцкой ул., 46/2</v>
          </cell>
          <cell r="O221" t="str">
            <v>Аренда</v>
          </cell>
        </row>
        <row r="222">
          <cell r="A222" t="str">
            <v>3407</v>
          </cell>
          <cell r="B222" t="str">
            <v>3852-Пятерочка</v>
          </cell>
          <cell r="C222" t="str">
            <v>3852</v>
          </cell>
          <cell r="D222" t="str">
            <v>X500/13SZ3407</v>
          </cell>
          <cell r="E222" t="str">
            <v>E1008570</v>
          </cell>
          <cell r="F222" t="str">
            <v>ТС Пятерочка</v>
          </cell>
          <cell r="G222" t="str">
            <v>Северо-Запад</v>
          </cell>
          <cell r="H222" t="str">
            <v>Северо-Запад 3</v>
          </cell>
          <cell r="I222" t="str">
            <v>Кластер Северо-Запад 14 СПБ-Центр</v>
          </cell>
          <cell r="J222" t="str">
            <v>г. Санкт-Петербург</v>
          </cell>
          <cell r="K222" t="str">
            <v>29.10.2014</v>
          </cell>
          <cell r="L222" t="str">
            <v>199406</v>
          </cell>
          <cell r="M222" t="str">
            <v>г.Санкт-Петербург</v>
          </cell>
          <cell r="N222" t="str">
            <v>г.Санкт-Петербург, Шевченко ул., 17,лит.А пом.17-Н</v>
          </cell>
          <cell r="O222" t="str">
            <v>Аренда</v>
          </cell>
        </row>
        <row r="223">
          <cell r="A223" t="str">
            <v>3409</v>
          </cell>
          <cell r="B223" t="str">
            <v>4524-Пятерочка</v>
          </cell>
          <cell r="C223" t="str">
            <v>4524</v>
          </cell>
          <cell r="D223" t="str">
            <v>X500/13SZ3409</v>
          </cell>
          <cell r="E223" t="str">
            <v>E1008568</v>
          </cell>
          <cell r="F223" t="str">
            <v>ТС Пятерочка</v>
          </cell>
          <cell r="G223" t="str">
            <v>Северо-Запад</v>
          </cell>
          <cell r="H223" t="str">
            <v>Северо-Запад 3</v>
          </cell>
          <cell r="I223" t="str">
            <v>Кластер Северо-Запад 05 Тосно</v>
          </cell>
          <cell r="J223" t="str">
            <v>Ленинградская обл.</v>
          </cell>
          <cell r="K223" t="str">
            <v>18.12.2014</v>
          </cell>
          <cell r="L223" t="str">
            <v>187026</v>
          </cell>
          <cell r="M223" t="str">
            <v>г.Никольское</v>
          </cell>
          <cell r="N223" t="str">
            <v>г.Никольское, Комсомольская ул., 10</v>
          </cell>
          <cell r="O223" t="str">
            <v>Аренда</v>
          </cell>
        </row>
        <row r="224">
          <cell r="A224" t="str">
            <v>340S</v>
          </cell>
          <cell r="B224" t="str">
            <v>17262-Пятерочка</v>
          </cell>
          <cell r="C224" t="str">
            <v>17262</v>
          </cell>
          <cell r="D224" t="str">
            <v>X500/13SZ340S</v>
          </cell>
          <cell r="E224" t="str">
            <v>E1030678</v>
          </cell>
          <cell r="F224" t="str">
            <v>ТС Пятерочка</v>
          </cell>
          <cell r="G224" t="str">
            <v>Северо-Запад</v>
          </cell>
          <cell r="H224" t="str">
            <v>Северо-Запад 2</v>
          </cell>
          <cell r="I224" t="str">
            <v>Кластер Северо-Запад 02 ЛО-Гатчина</v>
          </cell>
          <cell r="J224" t="str">
            <v>Ленинградская обл.</v>
          </cell>
          <cell r="K224" t="str">
            <v>30.05.2020</v>
          </cell>
          <cell r="L224" t="str">
            <v>188560</v>
          </cell>
          <cell r="M224" t="str">
            <v>г.Сланцы</v>
          </cell>
          <cell r="N224" t="str">
            <v>г.Сланцы, Гагарина ул, 9 п4-Н</v>
          </cell>
          <cell r="O224" t="str">
            <v>Аренда</v>
          </cell>
        </row>
        <row r="225">
          <cell r="A225" t="str">
            <v>3410</v>
          </cell>
          <cell r="B225" t="str">
            <v>4570-Пятерочка</v>
          </cell>
          <cell r="C225" t="str">
            <v>4570</v>
          </cell>
          <cell r="D225" t="str">
            <v>X500/13SZ3410</v>
          </cell>
          <cell r="E225" t="str">
            <v>E1008230</v>
          </cell>
          <cell r="F225" t="str">
            <v>ТС Пятерочка</v>
          </cell>
          <cell r="G225" t="str">
            <v>Северо-Запад</v>
          </cell>
          <cell r="H225" t="str">
            <v>Северо-Запад 2</v>
          </cell>
          <cell r="I225" t="str">
            <v>Кластер Северо-Запад 04 Новгород</v>
          </cell>
          <cell r="J225" t="str">
            <v>Новгородская обл.</v>
          </cell>
          <cell r="K225" t="str">
            <v>15.12.2014</v>
          </cell>
          <cell r="L225" t="str">
            <v>174335</v>
          </cell>
          <cell r="M225" t="str">
            <v>рп.Кулотино</v>
          </cell>
          <cell r="N225" t="str">
            <v>рп.Кулотино, Кирова ул., 12</v>
          </cell>
          <cell r="O225" t="str">
            <v>Аренда</v>
          </cell>
        </row>
        <row r="226">
          <cell r="A226" t="str">
            <v>3411</v>
          </cell>
          <cell r="B226" t="str">
            <v>4581-Пятерочка</v>
          </cell>
          <cell r="C226" t="str">
            <v>4581</v>
          </cell>
          <cell r="D226" t="str">
            <v>X500/13SZ3411</v>
          </cell>
          <cell r="E226" t="str">
            <v>E1008571</v>
          </cell>
          <cell r="F226" t="str">
            <v>ТС Пятерочка</v>
          </cell>
          <cell r="G226" t="str">
            <v>Северо-Запад</v>
          </cell>
          <cell r="H226" t="str">
            <v>Северо-Запад 3</v>
          </cell>
          <cell r="I226" t="str">
            <v>Кластер Северо-Запад 13 СПБ Юго-Запад</v>
          </cell>
          <cell r="J226" t="str">
            <v>г. Санкт-Петербург</v>
          </cell>
          <cell r="K226" t="str">
            <v>04.12.2014</v>
          </cell>
          <cell r="L226" t="str">
            <v>198255</v>
          </cell>
          <cell r="M226" t="str">
            <v>г.Санкт-Петербург</v>
          </cell>
          <cell r="N226" t="str">
            <v>г.Санкт-Петербург, Ветеранов пр-кт, 53/56</v>
          </cell>
          <cell r="O226" t="str">
            <v>Собственность</v>
          </cell>
        </row>
        <row r="227">
          <cell r="A227" t="str">
            <v>3412</v>
          </cell>
          <cell r="B227" t="str">
            <v>4588-Пятерочка</v>
          </cell>
          <cell r="C227" t="str">
            <v>4588</v>
          </cell>
          <cell r="D227" t="str">
            <v>X500/13SZ3412</v>
          </cell>
          <cell r="E227" t="str">
            <v>E1008800</v>
          </cell>
          <cell r="F227" t="str">
            <v>ТС Пятерочка</v>
          </cell>
          <cell r="G227" t="str">
            <v>Северо-Запад</v>
          </cell>
          <cell r="H227" t="str">
            <v>Северо-Запад 3</v>
          </cell>
          <cell r="I227" t="str">
            <v>Кластер Северо-Запад 19 СПБ-Охта</v>
          </cell>
          <cell r="J227" t="str">
            <v>г. Санкт-Петербург</v>
          </cell>
          <cell r="K227" t="str">
            <v>26.11.2014</v>
          </cell>
          <cell r="L227" t="str">
            <v>194100</v>
          </cell>
          <cell r="M227" t="str">
            <v>г.Санкт-Петербург</v>
          </cell>
          <cell r="N227" t="str">
            <v>г.Санкт-Петербург, Белоостровская ул., 3</v>
          </cell>
          <cell r="O227" t="str">
            <v>Аренда</v>
          </cell>
        </row>
        <row r="228">
          <cell r="A228" t="str">
            <v>3413</v>
          </cell>
          <cell r="B228" t="str">
            <v>3517-Пятерочка</v>
          </cell>
          <cell r="C228" t="str">
            <v>3517</v>
          </cell>
          <cell r="D228" t="str">
            <v>X500/13SZ3413</v>
          </cell>
          <cell r="E228" t="str">
            <v>E1007354</v>
          </cell>
          <cell r="F228" t="str">
            <v>ТС Пятерочка</v>
          </cell>
          <cell r="G228" t="str">
            <v>Северо-Запад</v>
          </cell>
          <cell r="H228" t="str">
            <v>Северо-Запад 1</v>
          </cell>
          <cell r="I228" t="str">
            <v>Кластер Северо-Запад 16 Карелия</v>
          </cell>
          <cell r="J228" t="str">
            <v>Республика Карелия</v>
          </cell>
          <cell r="K228" t="str">
            <v>19.12.2014</v>
          </cell>
          <cell r="L228" t="str">
            <v>186870</v>
          </cell>
          <cell r="M228" t="str">
            <v>г.Суоярви</v>
          </cell>
          <cell r="N228" t="str">
            <v>г.Суоярви, Суоярвское ш., 135 лит.А</v>
          </cell>
          <cell r="O228" t="str">
            <v>Аренда</v>
          </cell>
        </row>
        <row r="229">
          <cell r="A229" t="str">
            <v>3414</v>
          </cell>
          <cell r="B229" t="str">
            <v>4096-Пятерочка</v>
          </cell>
          <cell r="C229" t="str">
            <v>4096</v>
          </cell>
          <cell r="D229" t="str">
            <v>X500/13SZ3414</v>
          </cell>
          <cell r="E229" t="str">
            <v>E1008918</v>
          </cell>
          <cell r="F229" t="str">
            <v>ТС Пятерочка</v>
          </cell>
          <cell r="G229" t="str">
            <v>Северо-Запад</v>
          </cell>
          <cell r="H229" t="str">
            <v>Северо-Запад 3</v>
          </cell>
          <cell r="I229" t="str">
            <v>Кластер Северо-Запад 17 ЛО-Сертолово</v>
          </cell>
          <cell r="J229" t="str">
            <v>Ленинградская обл.</v>
          </cell>
          <cell r="K229" t="str">
            <v>05.03.2016</v>
          </cell>
          <cell r="L229" t="str">
            <v>188650</v>
          </cell>
          <cell r="M229" t="str">
            <v>г.Сертолово</v>
          </cell>
          <cell r="N229" t="str">
            <v>г.Сертолово, Ларина ул., 12А</v>
          </cell>
          <cell r="O229" t="str">
            <v>Собственность</v>
          </cell>
        </row>
        <row r="230">
          <cell r="A230" t="str">
            <v>3415</v>
          </cell>
          <cell r="B230" t="str">
            <v>4297-Пятерочка</v>
          </cell>
          <cell r="C230" t="str">
            <v>4297</v>
          </cell>
          <cell r="D230" t="str">
            <v>X500/13SZ3415</v>
          </cell>
          <cell r="E230" t="str">
            <v>E1008572</v>
          </cell>
          <cell r="F230" t="str">
            <v>ТС Пятерочка</v>
          </cell>
          <cell r="G230" t="str">
            <v>Северо-Запад</v>
          </cell>
          <cell r="H230" t="str">
            <v>Северо-Запад 3</v>
          </cell>
          <cell r="I230" t="str">
            <v>Кластер Северо-Запад 11 СПБ-ЛО-Выборг</v>
          </cell>
          <cell r="J230" t="str">
            <v>г. Санкт-Петербург</v>
          </cell>
          <cell r="K230" t="str">
            <v>15.12.2014</v>
          </cell>
          <cell r="L230" t="str">
            <v>197348</v>
          </cell>
          <cell r="M230" t="str">
            <v>г.Санкт-Петербург</v>
          </cell>
          <cell r="N230" t="str">
            <v>г.Санкт-Петербург, Богатырский пр-кт, 5</v>
          </cell>
          <cell r="O230" t="str">
            <v>Собственность</v>
          </cell>
        </row>
        <row r="231">
          <cell r="A231" t="str">
            <v>3416</v>
          </cell>
          <cell r="B231" t="str">
            <v>4608-Пятерочка</v>
          </cell>
          <cell r="C231" t="str">
            <v>4608</v>
          </cell>
          <cell r="D231" t="str">
            <v>X500/13SZ3416</v>
          </cell>
          <cell r="E231" t="str">
            <v>E1007583</v>
          </cell>
          <cell r="F231" t="str">
            <v>ТС Пятерочка</v>
          </cell>
          <cell r="G231" t="str">
            <v>Северо-Запад</v>
          </cell>
          <cell r="H231" t="str">
            <v>Северо-Запад 2</v>
          </cell>
          <cell r="I231" t="str">
            <v>Кластер Северо-Запад 08 Тверь-Восток</v>
          </cell>
          <cell r="J231" t="str">
            <v>Тверская обл.</v>
          </cell>
          <cell r="K231" t="str">
            <v>07.05.2015</v>
          </cell>
          <cell r="L231" t="str">
            <v>170530</v>
          </cell>
          <cell r="M231" t="str">
            <v>п.Эммаусc</v>
          </cell>
          <cell r="N231" t="str">
            <v>п.Эммаусc41 пом.3</v>
          </cell>
          <cell r="O231" t="str">
            <v>Собственность</v>
          </cell>
        </row>
        <row r="232">
          <cell r="A232" t="str">
            <v>3417</v>
          </cell>
          <cell r="B232" t="str">
            <v>4614-Пятерочка</v>
          </cell>
          <cell r="C232" t="str">
            <v>4614</v>
          </cell>
          <cell r="D232" t="str">
            <v>X500/13SZ3417</v>
          </cell>
          <cell r="E232" t="str">
            <v>E1007914</v>
          </cell>
          <cell r="F232" t="str">
            <v>ТС Пятерочка</v>
          </cell>
          <cell r="G232" t="str">
            <v>Северо-Запад</v>
          </cell>
          <cell r="H232" t="str">
            <v>Северо-Запад 2</v>
          </cell>
          <cell r="I232" t="str">
            <v>Кластер Северо-Запад 07 Тверь-Центр</v>
          </cell>
          <cell r="J232" t="str">
            <v>Тверская обл.</v>
          </cell>
          <cell r="K232" t="str">
            <v>20.11.2014</v>
          </cell>
          <cell r="L232" t="str">
            <v>170043</v>
          </cell>
          <cell r="M232" t="str">
            <v>г.Тверь</v>
          </cell>
          <cell r="N232" t="str">
            <v>г.Тверь, Волоколамское ш., 49 стр.2</v>
          </cell>
          <cell r="O232" t="str">
            <v>Аренда</v>
          </cell>
        </row>
        <row r="233">
          <cell r="A233" t="str">
            <v>3418</v>
          </cell>
          <cell r="B233" t="str">
            <v>4565-Пятерочка</v>
          </cell>
          <cell r="C233" t="str">
            <v>4565</v>
          </cell>
          <cell r="D233" t="str">
            <v>X500/13SZ3418</v>
          </cell>
          <cell r="E233" t="str">
            <v>E1008576</v>
          </cell>
          <cell r="F233" t="str">
            <v>ТС Пятерочка</v>
          </cell>
          <cell r="G233" t="str">
            <v>Северо-Запад</v>
          </cell>
          <cell r="H233" t="str">
            <v>Северо-Запад 3</v>
          </cell>
          <cell r="I233" t="str">
            <v>Кластер Северо-Запад 13 СПБ Юго-Запад</v>
          </cell>
          <cell r="J233" t="str">
            <v>г. Санкт-Петербург</v>
          </cell>
          <cell r="K233" t="str">
            <v>01.12.2014</v>
          </cell>
          <cell r="L233" t="str">
            <v>198152</v>
          </cell>
          <cell r="M233" t="str">
            <v>г.Санкт-Петербург</v>
          </cell>
          <cell r="N233" t="str">
            <v>г.Санкт-Петербург, Краснопутиловская ул., 30</v>
          </cell>
          <cell r="O233" t="str">
            <v>Аренда</v>
          </cell>
        </row>
        <row r="234">
          <cell r="A234" t="str">
            <v>3419</v>
          </cell>
          <cell r="B234" t="str">
            <v>4345-Пятерочка</v>
          </cell>
          <cell r="C234" t="str">
            <v>4345</v>
          </cell>
          <cell r="D234" t="str">
            <v>X500/13SZ3419</v>
          </cell>
          <cell r="E234" t="str">
            <v>E1008497</v>
          </cell>
          <cell r="F234" t="str">
            <v>ТС Пятерочка</v>
          </cell>
          <cell r="G234" t="str">
            <v>Северо-Запад</v>
          </cell>
          <cell r="H234" t="str">
            <v>Северо-Запад 2</v>
          </cell>
          <cell r="I234" t="str">
            <v>Кластер Северо-Запад 04 Новгород</v>
          </cell>
          <cell r="J234" t="str">
            <v>Новгородская обл.</v>
          </cell>
          <cell r="K234" t="str">
            <v>05.12.2014</v>
          </cell>
          <cell r="L234" t="str">
            <v>175460</v>
          </cell>
          <cell r="M234" t="str">
            <v>рп.Крестцы</v>
          </cell>
          <cell r="N234" t="str">
            <v>рп.Крестцы, Челпанова ул., 7</v>
          </cell>
          <cell r="O234" t="str">
            <v>Аренда</v>
          </cell>
        </row>
        <row r="235">
          <cell r="A235" t="str">
            <v>3420</v>
          </cell>
          <cell r="B235" t="str">
            <v>4410-Пятерочка</v>
          </cell>
          <cell r="C235" t="str">
            <v>4410</v>
          </cell>
          <cell r="D235" t="str">
            <v>X500/13SZ3420</v>
          </cell>
          <cell r="E235" t="str">
            <v>E1008801</v>
          </cell>
          <cell r="F235" t="str">
            <v>ТС Пятерочка</v>
          </cell>
          <cell r="G235" t="str">
            <v>Северо-Запад</v>
          </cell>
          <cell r="H235" t="str">
            <v>Северо-Запад 3</v>
          </cell>
          <cell r="I235" t="str">
            <v>Кластер Северо-Запад 14 СПБ-Центр</v>
          </cell>
          <cell r="J235" t="str">
            <v>г. Санкт-Петербург</v>
          </cell>
          <cell r="K235" t="str">
            <v>21.11.2014</v>
          </cell>
          <cell r="L235" t="str">
            <v>197101</v>
          </cell>
          <cell r="M235" t="str">
            <v>г.Санкт-Петербург</v>
          </cell>
          <cell r="N235" t="str">
            <v>г.Санкт-Петербург, Малая Пушкарская ул., 20/4</v>
          </cell>
          <cell r="O235" t="str">
            <v>Аренда</v>
          </cell>
        </row>
        <row r="236">
          <cell r="A236" t="str">
            <v>3421</v>
          </cell>
          <cell r="B236" t="str">
            <v>4479-Пятерочка</v>
          </cell>
          <cell r="C236" t="str">
            <v>4479</v>
          </cell>
          <cell r="D236" t="str">
            <v>X500/13SZ3421</v>
          </cell>
          <cell r="E236" t="str">
            <v>E1009447</v>
          </cell>
          <cell r="F236" t="str">
            <v>ТС Пятерочка</v>
          </cell>
          <cell r="G236" t="str">
            <v>Северо-Запад</v>
          </cell>
          <cell r="H236" t="str">
            <v>Северо-Запад 3</v>
          </cell>
          <cell r="I236" t="str">
            <v>Кластер Северо-Запад 10 СПБ-ЛО-Петергоф</v>
          </cell>
          <cell r="J236" t="str">
            <v>г. Санкт-Петербург</v>
          </cell>
          <cell r="K236" t="str">
            <v>22.10.2015</v>
          </cell>
          <cell r="L236" t="str">
            <v>198515</v>
          </cell>
          <cell r="M236" t="str">
            <v>г.Санкт-Петербург, п.Стрельна</v>
          </cell>
          <cell r="N236" t="str">
            <v>г.Санкт-Петербург, п.Стрельна, Львовская ул, 23 к2чп6Нк4,5</v>
          </cell>
          <cell r="O236" t="str">
            <v>Аренда</v>
          </cell>
        </row>
        <row r="237">
          <cell r="A237" t="str">
            <v>3423</v>
          </cell>
          <cell r="B237" t="str">
            <v>4695-Пятерочка</v>
          </cell>
          <cell r="C237" t="str">
            <v>4695</v>
          </cell>
          <cell r="D237" t="str">
            <v>X500/13SZ3423</v>
          </cell>
          <cell r="E237" t="str">
            <v>E1009567</v>
          </cell>
          <cell r="F237" t="str">
            <v>ТС Пятерочка</v>
          </cell>
          <cell r="G237" t="str">
            <v>Северо-Запад</v>
          </cell>
          <cell r="H237" t="str">
            <v>Северо-Запад 3</v>
          </cell>
          <cell r="I237" t="str">
            <v>Кластер Северо-Запад 10 СПБ-ЛО-Петергоф</v>
          </cell>
          <cell r="J237" t="str">
            <v>г. Санкт-Петербург</v>
          </cell>
          <cell r="K237" t="str">
            <v>25.12.2014</v>
          </cell>
          <cell r="L237" t="str">
            <v>198320</v>
          </cell>
          <cell r="M237" t="str">
            <v>г.Санкт-Петербург, г.Красное Село</v>
          </cell>
          <cell r="N237" t="str">
            <v>г.Санкт-Петербург, г.Красное..., Красногородская ул., 17 к.1</v>
          </cell>
          <cell r="O237" t="str">
            <v>Аренда</v>
          </cell>
        </row>
        <row r="238">
          <cell r="A238" t="str">
            <v>3424</v>
          </cell>
          <cell r="B238" t="str">
            <v>4701-Пятерочка</v>
          </cell>
          <cell r="C238" t="str">
            <v>4701</v>
          </cell>
          <cell r="D238" t="str">
            <v>X500/13SZ3424</v>
          </cell>
          <cell r="E238" t="str">
            <v>E1008926</v>
          </cell>
          <cell r="F238" t="str">
            <v>ТС Пятерочка</v>
          </cell>
          <cell r="G238" t="str">
            <v>Северо-Запад</v>
          </cell>
          <cell r="H238" t="str">
            <v>Северо-Запад 1</v>
          </cell>
          <cell r="I238" t="str">
            <v>Кластер Северо-Запад 12 СПБ-ЛО-Всеволожс</v>
          </cell>
          <cell r="J238" t="str">
            <v>г. Санкт-Петербург</v>
          </cell>
          <cell r="K238" t="str">
            <v>03.07.2015</v>
          </cell>
          <cell r="L238" t="str">
            <v>193231</v>
          </cell>
          <cell r="M238" t="str">
            <v>г.Санкт-Петербург</v>
          </cell>
          <cell r="N238" t="str">
            <v>г.Санкт-Петербург, Ворошилова ул., 31 к.4</v>
          </cell>
          <cell r="O238" t="str">
            <v>Аренда</v>
          </cell>
        </row>
        <row r="239">
          <cell r="A239" t="str">
            <v>3425</v>
          </cell>
          <cell r="B239" t="str">
            <v>4376-Пятерочка</v>
          </cell>
          <cell r="C239" t="str">
            <v>4376</v>
          </cell>
          <cell r="D239" t="str">
            <v>X500/13SZ3425</v>
          </cell>
          <cell r="E239" t="str">
            <v>E1008577</v>
          </cell>
          <cell r="F239" t="str">
            <v>ТС Пятерочка</v>
          </cell>
          <cell r="G239" t="str">
            <v>Северо-Запад</v>
          </cell>
          <cell r="H239" t="str">
            <v>Северо-Запад 1</v>
          </cell>
          <cell r="I239" t="str">
            <v>Кластер Северо-Запад 01 ЛО Волхов-Тихвин</v>
          </cell>
          <cell r="J239" t="str">
            <v>Ленинградская обл.</v>
          </cell>
          <cell r="K239" t="str">
            <v>15.12.2014</v>
          </cell>
          <cell r="L239" t="str">
            <v>187600</v>
          </cell>
          <cell r="M239" t="str">
            <v>г.Пикалево</v>
          </cell>
          <cell r="N239" t="str">
            <v>г.Пикалево, Спортивная ул., 8</v>
          </cell>
          <cell r="O239" t="str">
            <v>Аренда</v>
          </cell>
        </row>
        <row r="240">
          <cell r="A240" t="str">
            <v>3427</v>
          </cell>
          <cell r="B240" t="str">
            <v>4686-Пятерочка</v>
          </cell>
          <cell r="C240" t="str">
            <v>4686</v>
          </cell>
          <cell r="D240" t="str">
            <v>X500/13SZ3427</v>
          </cell>
          <cell r="E240" t="str">
            <v>E1008911</v>
          </cell>
          <cell r="F240" t="str">
            <v>ТС Пятерочка</v>
          </cell>
          <cell r="G240" t="str">
            <v>Северо-Запад</v>
          </cell>
          <cell r="H240" t="str">
            <v>Северо-Запад 3</v>
          </cell>
          <cell r="I240" t="str">
            <v>Кластер Северо-Запад 17 ЛО-Сертолово</v>
          </cell>
          <cell r="J240" t="str">
            <v>г. Санкт-Петербург</v>
          </cell>
          <cell r="K240" t="str">
            <v>11.02.2015</v>
          </cell>
          <cell r="L240" t="str">
            <v>194352</v>
          </cell>
          <cell r="M240" t="str">
            <v>г.Санкт-Петербург</v>
          </cell>
          <cell r="N240" t="str">
            <v>г.Санкт-Петербург, Просвещения пр-кт, 48</v>
          </cell>
          <cell r="O240" t="str">
            <v>Аренда</v>
          </cell>
        </row>
        <row r="241">
          <cell r="A241" t="str">
            <v>3428</v>
          </cell>
          <cell r="B241" t="str">
            <v>4724-Пятерочка</v>
          </cell>
          <cell r="C241" t="str">
            <v>4724</v>
          </cell>
          <cell r="D241" t="str">
            <v>X500/13SZ3428</v>
          </cell>
          <cell r="E241" t="str">
            <v>E1009579</v>
          </cell>
          <cell r="F241" t="str">
            <v>ТС Пятерочка</v>
          </cell>
          <cell r="G241" t="str">
            <v>Северо-Запад</v>
          </cell>
          <cell r="H241" t="str">
            <v>Северо-Запад 3</v>
          </cell>
          <cell r="I241" t="str">
            <v>Кластер Северо-Запад 10 СПБ-ЛО-Петергоф</v>
          </cell>
          <cell r="J241" t="str">
            <v>Ленинградская обл.</v>
          </cell>
          <cell r="K241" t="str">
            <v>18.12.2014</v>
          </cell>
          <cell r="L241" t="str">
            <v>188462</v>
          </cell>
          <cell r="M241" t="str">
            <v>д.Фалилеево</v>
          </cell>
          <cell r="N241" t="str">
            <v>д.Фалилеево</v>
          </cell>
          <cell r="O241" t="str">
            <v>Аренда</v>
          </cell>
        </row>
        <row r="242">
          <cell r="A242" t="str">
            <v>342M</v>
          </cell>
          <cell r="B242" t="str">
            <v>17292-Пятерочка</v>
          </cell>
          <cell r="C242" t="str">
            <v>17292</v>
          </cell>
          <cell r="D242" t="str">
            <v>X500/13SZ342M</v>
          </cell>
          <cell r="E242" t="str">
            <v>E1030690</v>
          </cell>
          <cell r="F242" t="str">
            <v>ТС Пятерочка</v>
          </cell>
          <cell r="G242" t="str">
            <v>Северо-Запад</v>
          </cell>
          <cell r="H242" t="str">
            <v>Северо-Запад 2</v>
          </cell>
          <cell r="I242" t="str">
            <v>Кластер Северо-Запад 02 ЛО-Гатчина</v>
          </cell>
          <cell r="J242" t="str">
            <v>Ленинградская обл.</v>
          </cell>
          <cell r="K242" t="str">
            <v>19.06.2019</v>
          </cell>
          <cell r="L242" t="str">
            <v>188560</v>
          </cell>
          <cell r="M242" t="str">
            <v>г.Сланцы</v>
          </cell>
          <cell r="N242" t="str">
            <v>г.Сланцы, Ленина ул, 8</v>
          </cell>
          <cell r="O242" t="str">
            <v>Аренда</v>
          </cell>
        </row>
        <row r="243">
          <cell r="A243" t="str">
            <v>342T</v>
          </cell>
          <cell r="B243" t="str">
            <v>17285-Пятерочка</v>
          </cell>
          <cell r="C243" t="str">
            <v>17285</v>
          </cell>
          <cell r="D243" t="str">
            <v>X500/13SZ342T</v>
          </cell>
          <cell r="E243" t="str">
            <v>E1030701</v>
          </cell>
          <cell r="F243" t="str">
            <v>ТС Пятерочка</v>
          </cell>
          <cell r="G243" t="str">
            <v>Северо-Запад</v>
          </cell>
          <cell r="H243" t="str">
            <v>Северо-Запад 1</v>
          </cell>
          <cell r="I243" t="str">
            <v>Кластер Северо-Запад 15 Мурманск</v>
          </cell>
          <cell r="J243" t="str">
            <v>Мурманская обл.</v>
          </cell>
          <cell r="K243" t="str">
            <v>07.05.2019</v>
          </cell>
          <cell r="L243" t="str">
            <v>184601</v>
          </cell>
          <cell r="M243" t="str">
            <v>г.Североморск</v>
          </cell>
          <cell r="N243" t="str">
            <v>г.Североморск, Гвардейская ул, 45/1</v>
          </cell>
          <cell r="O243" t="str">
            <v>Аренда</v>
          </cell>
        </row>
        <row r="244">
          <cell r="A244" t="str">
            <v>3430</v>
          </cell>
          <cell r="B244" t="str">
            <v>4687-Пятерочка</v>
          </cell>
          <cell r="C244" t="str">
            <v>4687</v>
          </cell>
          <cell r="D244" t="str">
            <v>X500/13SZ3430</v>
          </cell>
          <cell r="E244" t="str">
            <v>E1009580</v>
          </cell>
          <cell r="F244" t="str">
            <v>ТС Пятерочка</v>
          </cell>
          <cell r="G244" t="str">
            <v>Северо-Запад</v>
          </cell>
          <cell r="H244" t="str">
            <v>Северо-Запад 3</v>
          </cell>
          <cell r="I244" t="str">
            <v>Кластер Северо-Запад 10 СПБ-ЛО-Петергоф</v>
          </cell>
          <cell r="J244" t="str">
            <v>г. Санкт-Петербург</v>
          </cell>
          <cell r="K244" t="str">
            <v>25.12.2014</v>
          </cell>
          <cell r="L244" t="str">
            <v>198264</v>
          </cell>
          <cell r="M244" t="str">
            <v>г.Санкт-Петербург</v>
          </cell>
          <cell r="N244" t="str">
            <v>г.Санкт-Петербург, Ветеранов пр-кт, 151 к.1</v>
          </cell>
          <cell r="O244" t="str">
            <v>Аренда</v>
          </cell>
        </row>
        <row r="245">
          <cell r="A245" t="str">
            <v>3431</v>
          </cell>
          <cell r="B245" t="str">
            <v>3835-Пятерочка</v>
          </cell>
          <cell r="C245" t="str">
            <v>3835</v>
          </cell>
          <cell r="D245" t="str">
            <v>X500/13SZ3431</v>
          </cell>
          <cell r="E245" t="str">
            <v>E1008233</v>
          </cell>
          <cell r="F245" t="str">
            <v>ТС Пятерочка</v>
          </cell>
          <cell r="G245" t="str">
            <v>Северо-Запад</v>
          </cell>
          <cell r="H245" t="str">
            <v>Северо-Запад 2</v>
          </cell>
          <cell r="I245" t="str">
            <v>Кластер Северо-Запад 04 Новгород</v>
          </cell>
          <cell r="J245" t="str">
            <v>Новгородская обл.</v>
          </cell>
          <cell r="K245" t="str">
            <v>15.12.2014</v>
          </cell>
          <cell r="L245" t="str">
            <v>173018</v>
          </cell>
          <cell r="M245" t="str">
            <v>д.Григорово</v>
          </cell>
          <cell r="N245" t="str">
            <v>д.Григорово, Полевая ул., 1 А</v>
          </cell>
          <cell r="O245" t="str">
            <v>Аренда</v>
          </cell>
        </row>
        <row r="246">
          <cell r="A246" t="str">
            <v>3432</v>
          </cell>
          <cell r="B246" t="str">
            <v>4739-Пятерочка</v>
          </cell>
          <cell r="C246" t="str">
            <v>4739</v>
          </cell>
          <cell r="D246" t="str">
            <v>X500/13SZ3432</v>
          </cell>
          <cell r="E246" t="str">
            <v>E1007342</v>
          </cell>
          <cell r="F246" t="str">
            <v>ТС Пятерочка</v>
          </cell>
          <cell r="G246" t="str">
            <v>Северо-Запад</v>
          </cell>
          <cell r="H246" t="str">
            <v>Северо-Запад 1</v>
          </cell>
          <cell r="I246" t="str">
            <v>Кластер Северо-Запад 16 Карелия</v>
          </cell>
          <cell r="J246" t="str">
            <v>Республика Карелия</v>
          </cell>
          <cell r="K246" t="str">
            <v>25.12.2014</v>
          </cell>
          <cell r="L246" t="str">
            <v>185035</v>
          </cell>
          <cell r="M246" t="str">
            <v>г.Петрозаводск</v>
          </cell>
          <cell r="N246" t="str">
            <v>г.Петрозаводск, Кирова ул., 2</v>
          </cell>
          <cell r="O246" t="str">
            <v>Аренда</v>
          </cell>
        </row>
        <row r="247">
          <cell r="A247" t="str">
            <v>3433</v>
          </cell>
          <cell r="B247" t="str">
            <v>4322-Пятерочка</v>
          </cell>
          <cell r="C247" t="str">
            <v>4322</v>
          </cell>
          <cell r="D247" t="str">
            <v>X500/13SZ3433</v>
          </cell>
          <cell r="E247" t="str">
            <v>E1008224</v>
          </cell>
          <cell r="F247" t="str">
            <v>ТС Пятерочка</v>
          </cell>
          <cell r="G247" t="str">
            <v>Северо-Запад</v>
          </cell>
          <cell r="H247" t="str">
            <v>Северо-Запад 2</v>
          </cell>
          <cell r="I247" t="str">
            <v>Кластер Северо-Запад 03 Псков</v>
          </cell>
          <cell r="J247" t="str">
            <v>Псковская обл.</v>
          </cell>
          <cell r="K247" t="str">
            <v>21.07.2015</v>
          </cell>
          <cell r="L247" t="str">
            <v>181270</v>
          </cell>
          <cell r="M247" t="str">
            <v>рп.Палкино</v>
          </cell>
          <cell r="N247" t="str">
            <v>рп.Палкино, Изборская ул., 6/1</v>
          </cell>
          <cell r="O247" t="str">
            <v>Аренда</v>
          </cell>
        </row>
        <row r="248">
          <cell r="A248" t="str">
            <v>3434</v>
          </cell>
          <cell r="B248" t="str">
            <v>4168-Пятерочка</v>
          </cell>
          <cell r="C248" t="str">
            <v>4168</v>
          </cell>
          <cell r="D248" t="str">
            <v>X500/13SZ3434</v>
          </cell>
          <cell r="E248" t="str">
            <v>E1008228</v>
          </cell>
          <cell r="F248" t="str">
            <v>ТС Пятерочка</v>
          </cell>
          <cell r="G248" t="str">
            <v>Северо-Запад</v>
          </cell>
          <cell r="H248" t="str">
            <v>Северо-Запад 2</v>
          </cell>
          <cell r="I248" t="str">
            <v>Кластер Северо-Запад 06 Великие Луки</v>
          </cell>
          <cell r="J248" t="str">
            <v>Псковская обл.</v>
          </cell>
          <cell r="K248" t="str">
            <v>15.12.2014</v>
          </cell>
          <cell r="L248" t="str">
            <v>182200</v>
          </cell>
          <cell r="M248" t="str">
            <v>г.Новосокольники</v>
          </cell>
          <cell r="N248" t="str">
            <v>г.Новосокольники, Базарная ул., 1Б</v>
          </cell>
          <cell r="O248" t="str">
            <v>Аренда</v>
          </cell>
        </row>
        <row r="249">
          <cell r="A249" t="str">
            <v>3435</v>
          </cell>
          <cell r="B249" t="str">
            <v>4325-Пятерочка</v>
          </cell>
          <cell r="C249" t="str">
            <v>4325</v>
          </cell>
          <cell r="D249" t="str">
            <v>X500/13SZ3435</v>
          </cell>
          <cell r="E249" t="str">
            <v>E1008227</v>
          </cell>
          <cell r="F249" t="str">
            <v>ТС Пятерочка</v>
          </cell>
          <cell r="G249" t="str">
            <v>Северо-Запад</v>
          </cell>
          <cell r="H249" t="str">
            <v>Северо-Запад 2</v>
          </cell>
          <cell r="I249" t="str">
            <v>Кластер Северо-Запад 03 Псков</v>
          </cell>
          <cell r="J249" t="str">
            <v>Псковская обл.</v>
          </cell>
          <cell r="K249" t="str">
            <v>24.12.2014</v>
          </cell>
          <cell r="L249" t="str">
            <v>180020</v>
          </cell>
          <cell r="M249" t="str">
            <v>г.Псков</v>
          </cell>
          <cell r="N249" t="str">
            <v>г.Псков, Техническая ул., 14 п.1057</v>
          </cell>
          <cell r="O249" t="str">
            <v>Аренда</v>
          </cell>
        </row>
        <row r="250">
          <cell r="A250" t="str">
            <v>3439</v>
          </cell>
          <cell r="B250" t="str">
            <v>4781-Пятерочка</v>
          </cell>
          <cell r="C250" t="str">
            <v>4781</v>
          </cell>
          <cell r="D250" t="str">
            <v>X500/13SZ3439</v>
          </cell>
          <cell r="E250" t="str">
            <v>E1007810</v>
          </cell>
          <cell r="F250" t="str">
            <v>ТС Пятерочка</v>
          </cell>
          <cell r="G250" t="str">
            <v>Северо-Запад</v>
          </cell>
          <cell r="H250" t="str">
            <v>Северо-Запад 1</v>
          </cell>
          <cell r="I250" t="str">
            <v>Кластер Северо-Запад 15 Мурманск</v>
          </cell>
          <cell r="J250" t="str">
            <v>Мурманская обл.</v>
          </cell>
          <cell r="K250" t="str">
            <v>23.12.2014</v>
          </cell>
          <cell r="L250" t="str">
            <v>183017</v>
          </cell>
          <cell r="M250" t="str">
            <v>г.Мурманск</v>
          </cell>
          <cell r="N250" t="str">
            <v>г.Мурманск, Ростинская ул., 7 А</v>
          </cell>
          <cell r="O250" t="str">
            <v>Аренда</v>
          </cell>
        </row>
        <row r="251">
          <cell r="A251" t="str">
            <v>3440</v>
          </cell>
          <cell r="B251" t="str">
            <v>4778-Пятерочка</v>
          </cell>
          <cell r="C251" t="str">
            <v>4778</v>
          </cell>
          <cell r="D251" t="str">
            <v>X500/13SZ3440</v>
          </cell>
          <cell r="E251" t="str">
            <v>E1007809</v>
          </cell>
          <cell r="F251" t="str">
            <v>ТС Пятерочка</v>
          </cell>
          <cell r="G251" t="str">
            <v>Северо-Запад</v>
          </cell>
          <cell r="H251" t="str">
            <v>Северо-Запад 1</v>
          </cell>
          <cell r="I251" t="str">
            <v>Кластер Северо-Запад 21 Апатиты</v>
          </cell>
          <cell r="J251" t="str">
            <v>Мурманская обл.</v>
          </cell>
          <cell r="K251" t="str">
            <v>25.12.2014</v>
          </cell>
          <cell r="L251" t="str">
            <v>184209</v>
          </cell>
          <cell r="M251" t="str">
            <v>г.Апатиты</v>
          </cell>
          <cell r="N251" t="str">
            <v>г.Апатиты, Ленина ул., 23</v>
          </cell>
          <cell r="O251" t="str">
            <v>Аренда</v>
          </cell>
        </row>
        <row r="252">
          <cell r="A252" t="str">
            <v>3441</v>
          </cell>
          <cell r="B252" t="str">
            <v>4782-Пятерочка</v>
          </cell>
          <cell r="C252" t="str">
            <v>4782</v>
          </cell>
          <cell r="D252" t="str">
            <v>X500/13SZ3441</v>
          </cell>
          <cell r="E252" t="str">
            <v>E1008226</v>
          </cell>
          <cell r="F252" t="str">
            <v>ТС Пятерочка</v>
          </cell>
          <cell r="G252" t="str">
            <v>Северо-Запад</v>
          </cell>
          <cell r="H252" t="str">
            <v>Северо-Запад 2</v>
          </cell>
          <cell r="I252" t="str">
            <v>Кластер Северо-Запад 06 Великие Луки</v>
          </cell>
          <cell r="J252" t="str">
            <v>Псковская обл.</v>
          </cell>
          <cell r="K252" t="str">
            <v>20.12.2014</v>
          </cell>
          <cell r="L252" t="str">
            <v>182110</v>
          </cell>
          <cell r="M252" t="str">
            <v>г.Великие Луки</v>
          </cell>
          <cell r="N252" t="str">
            <v>г.Великие Луки, Гагарина пр-кт, 18/15 п.1013</v>
          </cell>
          <cell r="O252" t="str">
            <v>Аренда</v>
          </cell>
        </row>
        <row r="253">
          <cell r="A253" t="str">
            <v>3442</v>
          </cell>
          <cell r="B253" t="str">
            <v>4797-Пятерочка</v>
          </cell>
          <cell r="C253" t="str">
            <v>4797</v>
          </cell>
          <cell r="D253" t="str">
            <v>X500/13SZ3442</v>
          </cell>
          <cell r="E253" t="str">
            <v>E1007573</v>
          </cell>
          <cell r="F253" t="str">
            <v>ТС Пятерочка</v>
          </cell>
          <cell r="G253" t="str">
            <v>Северо-Запад</v>
          </cell>
          <cell r="H253" t="str">
            <v>Северо-Запад 3</v>
          </cell>
          <cell r="I253" t="str">
            <v>Кластер Северо-Запад 11 СПБ-ЛО-Выборг</v>
          </cell>
          <cell r="J253" t="str">
            <v>г. Санкт-Петербург</v>
          </cell>
          <cell r="K253" t="str">
            <v>25.12.2014</v>
          </cell>
          <cell r="L253" t="str">
            <v>197082</v>
          </cell>
          <cell r="M253" t="str">
            <v>г.Санкт-Петербург</v>
          </cell>
          <cell r="N253" t="str">
            <v>г.Санкт-Петербург, Оптиков ул., 47 к.1</v>
          </cell>
          <cell r="O253" t="str">
            <v>Аренда</v>
          </cell>
        </row>
        <row r="254">
          <cell r="A254" t="str">
            <v>3443</v>
          </cell>
          <cell r="B254" t="str">
            <v>4615-Пятерочка</v>
          </cell>
          <cell r="C254" t="str">
            <v>4615</v>
          </cell>
          <cell r="D254" t="str">
            <v>X500/13SZ3443</v>
          </cell>
          <cell r="E254" t="str">
            <v>E1004259</v>
          </cell>
          <cell r="F254" t="str">
            <v>ТС Пятерочка</v>
          </cell>
          <cell r="G254" t="str">
            <v>Северо-Запад</v>
          </cell>
          <cell r="H254" t="str">
            <v>Северо-Запад 1</v>
          </cell>
          <cell r="I254" t="str">
            <v>Кластер Северо-Запад 01 ЛО Волхов-Тихвин</v>
          </cell>
          <cell r="J254" t="str">
            <v>Ленинградская обл.</v>
          </cell>
          <cell r="K254" t="str">
            <v>25.12.2014</v>
          </cell>
          <cell r="L254" t="str">
            <v>187643</v>
          </cell>
          <cell r="M254" t="str">
            <v>д.Бор</v>
          </cell>
          <cell r="N254" t="str">
            <v>д.Бор43</v>
          </cell>
          <cell r="O254" t="str">
            <v>Аренда</v>
          </cell>
        </row>
        <row r="255">
          <cell r="A255" t="str">
            <v>3444</v>
          </cell>
          <cell r="B255" t="str">
            <v>4805-Пятерочка</v>
          </cell>
          <cell r="C255" t="str">
            <v>4805</v>
          </cell>
          <cell r="D255" t="str">
            <v>X500/13SZ3444</v>
          </cell>
          <cell r="E255" t="str">
            <v>E1009633</v>
          </cell>
          <cell r="F255" t="str">
            <v>ТС Пятерочка</v>
          </cell>
          <cell r="G255" t="str">
            <v>Северо-Запад</v>
          </cell>
          <cell r="H255" t="str">
            <v>Северо-Запад 3</v>
          </cell>
          <cell r="I255" t="str">
            <v>Кластер Северо-Запад 17 ЛО-Сертолово</v>
          </cell>
          <cell r="J255" t="str">
            <v>г. Санкт-Петербург</v>
          </cell>
          <cell r="K255" t="str">
            <v>25.12.2014</v>
          </cell>
          <cell r="L255" t="str">
            <v>194223</v>
          </cell>
          <cell r="M255" t="str">
            <v>г.Санкт-Петербург</v>
          </cell>
          <cell r="N255" t="str">
            <v>г.Санкт-Петербург, Светлановский пр-кт, 35</v>
          </cell>
          <cell r="O255" t="str">
            <v>Аренда</v>
          </cell>
        </row>
        <row r="256">
          <cell r="A256" t="str">
            <v>3446</v>
          </cell>
          <cell r="B256" t="str">
            <v>4812-Пятерочка</v>
          </cell>
          <cell r="C256" t="str">
            <v>4812</v>
          </cell>
          <cell r="D256" t="str">
            <v>X500/13SZ3446</v>
          </cell>
          <cell r="E256" t="str">
            <v>E1009602</v>
          </cell>
          <cell r="F256" t="str">
            <v>ТС Пятерочка</v>
          </cell>
          <cell r="G256" t="str">
            <v>Северо-Запад</v>
          </cell>
          <cell r="H256" t="str">
            <v>Северо-Запад 1</v>
          </cell>
          <cell r="I256" t="str">
            <v>Кластер Северо-Запад 01 ЛО Волхов-Тихвин</v>
          </cell>
          <cell r="J256" t="str">
            <v>Ленинградская обл.</v>
          </cell>
          <cell r="K256" t="str">
            <v>25.12.2014</v>
          </cell>
          <cell r="L256" t="str">
            <v>187401</v>
          </cell>
          <cell r="M256" t="str">
            <v>г.Волхов</v>
          </cell>
          <cell r="N256" t="str">
            <v>г.Волхов, Державина пр-кт, 50</v>
          </cell>
          <cell r="O256" t="str">
            <v>Аренда</v>
          </cell>
        </row>
        <row r="257">
          <cell r="A257" t="str">
            <v>3447</v>
          </cell>
          <cell r="B257" t="str">
            <v>4755-Пятерочка</v>
          </cell>
          <cell r="C257" t="str">
            <v>4755</v>
          </cell>
          <cell r="D257" t="str">
            <v>X500/13SZ3447</v>
          </cell>
          <cell r="E257" t="str">
            <v>E1008846</v>
          </cell>
          <cell r="F257" t="str">
            <v>ТС Пятерочка</v>
          </cell>
          <cell r="G257" t="str">
            <v>Северо-Запад</v>
          </cell>
          <cell r="H257" t="str">
            <v>Северо-Запад 2</v>
          </cell>
          <cell r="I257" t="str">
            <v>Кластер Северо-Запад 04 Новгород</v>
          </cell>
          <cell r="J257" t="str">
            <v>Новгородская обл.</v>
          </cell>
          <cell r="K257" t="str">
            <v>27.01.2015</v>
          </cell>
          <cell r="L257" t="str">
            <v>173025</v>
          </cell>
          <cell r="M257" t="str">
            <v>г.Великий Новгород</v>
          </cell>
          <cell r="N257" t="str">
            <v>г.Великий Новгород, Мира пр-кт, 28 к.1</v>
          </cell>
          <cell r="O257" t="str">
            <v>Аренда</v>
          </cell>
        </row>
        <row r="258">
          <cell r="A258" t="str">
            <v>3448</v>
          </cell>
          <cell r="B258" t="str">
            <v>4878-Пятерочка</v>
          </cell>
          <cell r="C258" t="str">
            <v>4878</v>
          </cell>
          <cell r="D258" t="str">
            <v>X500/13SZ3448</v>
          </cell>
          <cell r="E258" t="str">
            <v>E1008912</v>
          </cell>
          <cell r="F258" t="str">
            <v>ТС Пятерочка</v>
          </cell>
          <cell r="G258" t="str">
            <v>Северо-Запад</v>
          </cell>
          <cell r="H258" t="str">
            <v>Северо-Запад 3</v>
          </cell>
          <cell r="I258" t="str">
            <v>Кластер Северо-Запад 19 СПБ-Охта</v>
          </cell>
          <cell r="J258" t="str">
            <v>г. Санкт-Петербург</v>
          </cell>
          <cell r="K258" t="str">
            <v>17.02.2015</v>
          </cell>
          <cell r="L258" t="str">
            <v>191123</v>
          </cell>
          <cell r="M258" t="str">
            <v>г.Санкт-Петербург</v>
          </cell>
          <cell r="N258" t="str">
            <v>г.Санкт-Петербург, Чайковского ул., 81,лит.А пом.3Н</v>
          </cell>
          <cell r="O258" t="str">
            <v>Аренда</v>
          </cell>
        </row>
        <row r="259">
          <cell r="A259" t="str">
            <v>3449</v>
          </cell>
          <cell r="B259" t="str">
            <v>4487-Пятерочка</v>
          </cell>
          <cell r="C259" t="str">
            <v>4487</v>
          </cell>
          <cell r="D259" t="str">
            <v>X500/13SZ3449</v>
          </cell>
          <cell r="E259" t="str">
            <v>E1004670</v>
          </cell>
          <cell r="F259" t="str">
            <v>ТС Пятерочка</v>
          </cell>
          <cell r="G259" t="str">
            <v>Северо-Запад</v>
          </cell>
          <cell r="H259" t="str">
            <v>Северо-Запад 2</v>
          </cell>
          <cell r="I259" t="str">
            <v>Кластер Северо-Запад 02 ЛО-Гатчина</v>
          </cell>
          <cell r="J259" t="str">
            <v>Ленинградская обл.</v>
          </cell>
          <cell r="K259" t="str">
            <v>20.01.2018</v>
          </cell>
          <cell r="L259" t="str">
            <v>188354</v>
          </cell>
          <cell r="M259" t="str">
            <v>д.Малое Верево</v>
          </cell>
          <cell r="N259" t="str">
            <v>д.Малое Верево, Киевское ш., 43 А</v>
          </cell>
          <cell r="O259" t="str">
            <v>Аренда</v>
          </cell>
        </row>
        <row r="260">
          <cell r="A260" t="str">
            <v>344B</v>
          </cell>
          <cell r="B260" t="str">
            <v>17353-Пятерочка</v>
          </cell>
          <cell r="C260" t="str">
            <v>17353</v>
          </cell>
          <cell r="D260" t="str">
            <v>X500/13CT344B</v>
          </cell>
          <cell r="E260" t="str">
            <v>E1030815</v>
          </cell>
          <cell r="F260" t="str">
            <v>ТС Пятерочка</v>
          </cell>
          <cell r="G260" t="str">
            <v>Северо-Запад</v>
          </cell>
          <cell r="H260" t="str">
            <v>Северо-Запад 2</v>
          </cell>
          <cell r="I260" t="str">
            <v>Кластер Северо-Запад 08 Тверь-Восток</v>
          </cell>
          <cell r="J260" t="str">
            <v>Тверская обл.</v>
          </cell>
          <cell r="K260" t="str">
            <v>27.04.2019</v>
          </cell>
          <cell r="L260" t="str">
            <v>171450</v>
          </cell>
          <cell r="M260" t="str">
            <v>пгт.Сонково</v>
          </cell>
          <cell r="N260" t="str">
            <v>пгт.Сонково, Ленина пр-кт, 3</v>
          </cell>
          <cell r="O260" t="str">
            <v>Аренда</v>
          </cell>
        </row>
        <row r="261">
          <cell r="A261" t="str">
            <v>3450</v>
          </cell>
          <cell r="B261" t="str">
            <v>4842-Пятерочка</v>
          </cell>
          <cell r="C261" t="str">
            <v>4842</v>
          </cell>
          <cell r="D261" t="str">
            <v>X500/13SZ3450</v>
          </cell>
          <cell r="E261" t="str">
            <v>E1008910</v>
          </cell>
          <cell r="F261" t="str">
            <v>ТС Пятерочка</v>
          </cell>
          <cell r="G261" t="str">
            <v>Северо-Запад</v>
          </cell>
          <cell r="H261" t="str">
            <v>Северо-Запад 1</v>
          </cell>
          <cell r="I261" t="str">
            <v>Кластер Северо-Запад 18 Кировск</v>
          </cell>
          <cell r="J261" t="str">
            <v>г. Санкт-Петербург</v>
          </cell>
          <cell r="K261" t="str">
            <v>31.03.2015</v>
          </cell>
          <cell r="L261" t="str">
            <v>193079</v>
          </cell>
          <cell r="M261" t="str">
            <v>г.Санкт-Петербург</v>
          </cell>
          <cell r="N261" t="str">
            <v>г.Санкт-Петербург, Октябрьская наб., 114 лит.А</v>
          </cell>
          <cell r="O261" t="str">
            <v>Аренда</v>
          </cell>
        </row>
        <row r="262">
          <cell r="A262" t="str">
            <v>3451</v>
          </cell>
          <cell r="B262" t="str">
            <v>4895-Пятерочка</v>
          </cell>
          <cell r="C262" t="str">
            <v>4895</v>
          </cell>
          <cell r="D262" t="str">
            <v>X500/13SZ3451</v>
          </cell>
          <cell r="E262" t="str">
            <v>E1007347</v>
          </cell>
          <cell r="F262" t="str">
            <v>ТС Пятерочка</v>
          </cell>
          <cell r="G262" t="str">
            <v>Северо-Запад</v>
          </cell>
          <cell r="H262" t="str">
            <v>Северо-Запад 1</v>
          </cell>
          <cell r="I262" t="str">
            <v>Кластер Северо-Запад 21 Апатиты</v>
          </cell>
          <cell r="J262" t="str">
            <v>Мурманская обл.</v>
          </cell>
          <cell r="K262" t="str">
            <v>11.03.2015</v>
          </cell>
          <cell r="L262" t="str">
            <v>184511</v>
          </cell>
          <cell r="M262" t="str">
            <v>г.Мончегорск</v>
          </cell>
          <cell r="N262" t="str">
            <v>г.Мончегорск, 10-й Гвардейской Дивизии ул., 2</v>
          </cell>
          <cell r="O262" t="str">
            <v>Аренда</v>
          </cell>
        </row>
        <row r="263">
          <cell r="A263" t="str">
            <v>3452</v>
          </cell>
          <cell r="B263" t="str">
            <v>4928-Пятерочка</v>
          </cell>
          <cell r="C263" t="str">
            <v>4928</v>
          </cell>
          <cell r="D263" t="str">
            <v>X500/13SZ3452</v>
          </cell>
          <cell r="E263" t="str">
            <v>E1008582</v>
          </cell>
          <cell r="F263" t="str">
            <v>ТС Пятерочка</v>
          </cell>
          <cell r="G263" t="str">
            <v>Северо-Запад</v>
          </cell>
          <cell r="H263" t="str">
            <v>Северо-Запад 2</v>
          </cell>
          <cell r="I263" t="str">
            <v>Кластер Северо-Запад 02 ЛО-Гатчина</v>
          </cell>
          <cell r="J263" t="str">
            <v>Ленинградская обл.</v>
          </cell>
          <cell r="K263" t="str">
            <v>20.02.2015</v>
          </cell>
          <cell r="L263" t="str">
            <v>188304</v>
          </cell>
          <cell r="M263" t="str">
            <v>г.Гатчина</v>
          </cell>
          <cell r="N263" t="str">
            <v>г.Гатчина, Урицкого ул., 11 А</v>
          </cell>
          <cell r="O263" t="str">
            <v>Аренда</v>
          </cell>
        </row>
        <row r="264">
          <cell r="A264" t="str">
            <v>3453</v>
          </cell>
          <cell r="B264" t="str">
            <v>4933-Пятерочка</v>
          </cell>
          <cell r="C264" t="str">
            <v>4933</v>
          </cell>
          <cell r="D264" t="str">
            <v>X500/13SZ3453</v>
          </cell>
          <cell r="E264" t="str">
            <v>E1008847</v>
          </cell>
          <cell r="F264" t="str">
            <v>ТС Пятерочка</v>
          </cell>
          <cell r="G264" t="str">
            <v>Северо-Запад</v>
          </cell>
          <cell r="H264" t="str">
            <v>Северо-Запад 2</v>
          </cell>
          <cell r="I264" t="str">
            <v>Кластер Северо-Запад 04 Новгород</v>
          </cell>
          <cell r="J264" t="str">
            <v>Новгородская обл.</v>
          </cell>
          <cell r="K264" t="str">
            <v>03.03.2015</v>
          </cell>
          <cell r="L264" t="str">
            <v>173020</v>
          </cell>
          <cell r="M264" t="str">
            <v>г.Великий Новгород</v>
          </cell>
          <cell r="N264" t="str">
            <v>г.Великий Новгород, Маловишерская ул., 1</v>
          </cell>
          <cell r="O264" t="str">
            <v>Аренда</v>
          </cell>
        </row>
        <row r="265">
          <cell r="A265" t="str">
            <v>3456</v>
          </cell>
          <cell r="B265" t="str">
            <v>4344-Пятерочка</v>
          </cell>
          <cell r="C265" t="str">
            <v>4344</v>
          </cell>
          <cell r="D265" t="str">
            <v>X500/13SZ3456</v>
          </cell>
          <cell r="E265" t="str">
            <v>E1008848</v>
          </cell>
          <cell r="F265" t="str">
            <v>ТС Пятерочка</v>
          </cell>
          <cell r="G265" t="str">
            <v>Северо-Запад</v>
          </cell>
          <cell r="H265" t="str">
            <v>Северо-Запад 2</v>
          </cell>
          <cell r="I265" t="str">
            <v>Кластер Северо-Запад 06 Великие Луки</v>
          </cell>
          <cell r="J265" t="str">
            <v>Новгородская обл.</v>
          </cell>
          <cell r="K265" t="str">
            <v>31.03.2015</v>
          </cell>
          <cell r="L265" t="str">
            <v>175270</v>
          </cell>
          <cell r="M265" t="str">
            <v>г.Холм</v>
          </cell>
          <cell r="N265" t="str">
            <v>г.Холм, Октябрьская ул., 50</v>
          </cell>
          <cell r="O265" t="str">
            <v>Аренда</v>
          </cell>
        </row>
        <row r="266">
          <cell r="A266" t="str">
            <v>3457</v>
          </cell>
          <cell r="B266" t="str">
            <v>4913-Пятерочка</v>
          </cell>
          <cell r="C266" t="str">
            <v>4913</v>
          </cell>
          <cell r="D266" t="str">
            <v>X500/13SZ3457</v>
          </cell>
          <cell r="E266" t="str">
            <v>E1007899</v>
          </cell>
          <cell r="F266" t="str">
            <v>ТС Пятерочка</v>
          </cell>
          <cell r="G266" t="str">
            <v>Северо-Запад</v>
          </cell>
          <cell r="H266" t="str">
            <v>Северо-Запад 1</v>
          </cell>
          <cell r="I266" t="str">
            <v>Кластер Северо-Запад 01 ЛО Волхов-Тихвин</v>
          </cell>
          <cell r="J266" t="str">
            <v>Ленинградская обл.</v>
          </cell>
          <cell r="K266" t="str">
            <v>31.03.2015</v>
          </cell>
          <cell r="L266" t="str">
            <v>187110</v>
          </cell>
          <cell r="M266" t="str">
            <v>г.Кириши</v>
          </cell>
          <cell r="N266" t="str">
            <v>г.Кириши, Мира ул., 10</v>
          </cell>
          <cell r="O266" t="str">
            <v>Аренда</v>
          </cell>
        </row>
        <row r="267">
          <cell r="A267" t="str">
            <v>3462</v>
          </cell>
          <cell r="B267" t="str">
            <v>4741-Пятерочка</v>
          </cell>
          <cell r="C267" t="str">
            <v>4741</v>
          </cell>
          <cell r="D267" t="str">
            <v>X500/13SZ3462</v>
          </cell>
          <cell r="E267" t="str">
            <v>E1004262</v>
          </cell>
          <cell r="F267" t="str">
            <v>ТС Пятерочка</v>
          </cell>
          <cell r="G267" t="str">
            <v>Северо-Запад</v>
          </cell>
          <cell r="H267" t="str">
            <v>Северо-Запад 1</v>
          </cell>
          <cell r="I267" t="str">
            <v>Кластер Северо-Запад 01 ЛО Волхов-Тихвин</v>
          </cell>
          <cell r="J267" t="str">
            <v>Ленинградская обл.</v>
          </cell>
          <cell r="K267" t="str">
            <v>09.04.2015</v>
          </cell>
          <cell r="L267" t="str">
            <v>187555</v>
          </cell>
          <cell r="M267" t="str">
            <v>г.Тихвин</v>
          </cell>
          <cell r="N267" t="str">
            <v>г.Тихвин, Советская ул., 3 Б</v>
          </cell>
          <cell r="O267" t="str">
            <v>Аренда</v>
          </cell>
        </row>
        <row r="268">
          <cell r="A268" t="str">
            <v>3463</v>
          </cell>
          <cell r="B268" t="str">
            <v>5111-Пятерочка</v>
          </cell>
          <cell r="C268" t="str">
            <v>5111</v>
          </cell>
          <cell r="D268" t="str">
            <v>X500/13SZ3463</v>
          </cell>
          <cell r="E268" t="str">
            <v>E1008852</v>
          </cell>
          <cell r="F268" t="str">
            <v>ТС Пятерочка</v>
          </cell>
          <cell r="G268" t="str">
            <v>Северо-Запад</v>
          </cell>
          <cell r="H268" t="str">
            <v>Северо-Запад 2</v>
          </cell>
          <cell r="I268" t="str">
            <v>Кластер Северо-Запад 09 Тверь-Запад</v>
          </cell>
          <cell r="J268" t="str">
            <v>Тверская обл.</v>
          </cell>
          <cell r="K268" t="str">
            <v>08.04.2015</v>
          </cell>
          <cell r="L268" t="str">
            <v>170028</v>
          </cell>
          <cell r="M268" t="str">
            <v>г.Тверь</v>
          </cell>
          <cell r="N268" t="str">
            <v>г.Тверь, Победы пр-кт, 74 нп5,6,7</v>
          </cell>
          <cell r="O268" t="str">
            <v>Аренда</v>
          </cell>
        </row>
        <row r="269">
          <cell r="A269" t="str">
            <v>348C</v>
          </cell>
          <cell r="B269" t="str">
            <v>17409-Пятерочка</v>
          </cell>
          <cell r="C269" t="str">
            <v>17409</v>
          </cell>
          <cell r="D269" t="str">
            <v>X500/13CT348C</v>
          </cell>
          <cell r="E269" t="str">
            <v>E1031249</v>
          </cell>
          <cell r="F269" t="str">
            <v>ТС Пятерочка</v>
          </cell>
          <cell r="G269" t="str">
            <v>Северо-Запад</v>
          </cell>
          <cell r="H269" t="str">
            <v>Северо-Запад 2</v>
          </cell>
          <cell r="I269" t="str">
            <v>Кластер Северо-Запад 07 Тверь-Центр</v>
          </cell>
          <cell r="J269" t="str">
            <v>Тверская обл.</v>
          </cell>
          <cell r="K269" t="str">
            <v>15.08.2019</v>
          </cell>
          <cell r="L269" t="str">
            <v>171080</v>
          </cell>
          <cell r="M269" t="str">
            <v>г.Бологое</v>
          </cell>
          <cell r="N269" t="str">
            <v>г.Бологое, Октябрьская ул, 2А</v>
          </cell>
          <cell r="O269" t="str">
            <v>Аренда</v>
          </cell>
        </row>
        <row r="270">
          <cell r="A270" t="str">
            <v>348K</v>
          </cell>
          <cell r="B270" t="str">
            <v>17478-Пятерочка</v>
          </cell>
          <cell r="C270" t="str">
            <v>17478</v>
          </cell>
          <cell r="D270" t="str">
            <v>X500/13SZ348K</v>
          </cell>
          <cell r="E270" t="str">
            <v>E1031247</v>
          </cell>
          <cell r="F270" t="str">
            <v>ТС Пятерочка</v>
          </cell>
          <cell r="G270" t="str">
            <v>Северо-Запад</v>
          </cell>
          <cell r="H270" t="str">
            <v>Северо-Запад 3</v>
          </cell>
          <cell r="I270" t="str">
            <v>Кластер Северо-Запад 10 СПБ-ЛО-Петергоф</v>
          </cell>
          <cell r="J270" t="str">
            <v>Ленинградская обл.</v>
          </cell>
          <cell r="K270" t="str">
            <v>30.05.2019</v>
          </cell>
          <cell r="L270" t="str">
            <v>188480</v>
          </cell>
          <cell r="M270" t="str">
            <v>г.Кингисепп</v>
          </cell>
          <cell r="N270" t="str">
            <v>г.Кингисепп, Большая Советская ул, 39Б</v>
          </cell>
          <cell r="O270" t="str">
            <v>Аренда</v>
          </cell>
        </row>
        <row r="271">
          <cell r="A271" t="str">
            <v>348S</v>
          </cell>
          <cell r="B271" t="str">
            <v>17473-Пятерочка</v>
          </cell>
          <cell r="C271" t="str">
            <v>17473</v>
          </cell>
          <cell r="D271" t="str">
            <v>X500/13CT348S</v>
          </cell>
          <cell r="E271" t="str">
            <v>E1031248</v>
          </cell>
          <cell r="F271" t="str">
            <v>ТС Пятерочка</v>
          </cell>
          <cell r="G271" t="str">
            <v>Северо-Запад</v>
          </cell>
          <cell r="H271" t="str">
            <v>Северо-Запад 2</v>
          </cell>
          <cell r="I271" t="str">
            <v>Кластер Северо-Запад 08 Тверь-Восток</v>
          </cell>
          <cell r="J271" t="str">
            <v>Тверская обл.</v>
          </cell>
          <cell r="K271" t="str">
            <v>30.05.2019</v>
          </cell>
          <cell r="L271" t="str">
            <v>170039</v>
          </cell>
          <cell r="M271" t="str">
            <v>г.Тверь</v>
          </cell>
          <cell r="N271" t="str">
            <v>г.Тверь, Паши Савельевой ул, 48 к.3</v>
          </cell>
          <cell r="O271" t="str">
            <v>Аренда</v>
          </cell>
        </row>
        <row r="272">
          <cell r="A272" t="str">
            <v>355X</v>
          </cell>
          <cell r="B272" t="str">
            <v>17594-Пятерочка</v>
          </cell>
          <cell r="C272" t="str">
            <v>17594</v>
          </cell>
          <cell r="D272" t="str">
            <v>X500/13SZ355X</v>
          </cell>
          <cell r="E272" t="str">
            <v>E1030560</v>
          </cell>
          <cell r="F272" t="str">
            <v>ТС Пятерочка</v>
          </cell>
          <cell r="G272" t="str">
            <v>Северо-Запад</v>
          </cell>
          <cell r="H272" t="str">
            <v>Северо-Запад 3</v>
          </cell>
          <cell r="I272" t="str">
            <v>Кластер Северо-Запад 19 СПБ-Охта</v>
          </cell>
          <cell r="J272" t="str">
            <v>г. Санкт-Петербург</v>
          </cell>
          <cell r="K272" t="str">
            <v>29.06.2019</v>
          </cell>
          <cell r="L272" t="str">
            <v>192029</v>
          </cell>
          <cell r="M272" t="str">
            <v>г.Санкт-Петербург</v>
          </cell>
          <cell r="N272" t="str">
            <v>г.Санкт-Петербург, Крупской ул, 35 лБ,п1.Н,2Н</v>
          </cell>
          <cell r="O272" t="str">
            <v>Аренда</v>
          </cell>
        </row>
        <row r="273">
          <cell r="A273" t="str">
            <v>358U</v>
          </cell>
          <cell r="B273" t="str">
            <v>13647-Пятерочка</v>
          </cell>
          <cell r="C273" t="str">
            <v>13647</v>
          </cell>
          <cell r="D273" t="str">
            <v>X500/13SZ358U</v>
          </cell>
          <cell r="E273" t="str">
            <v>E1031502</v>
          </cell>
          <cell r="F273" t="str">
            <v>ТС Пятерочка</v>
          </cell>
          <cell r="G273" t="str">
            <v>Северо-Запад</v>
          </cell>
          <cell r="H273" t="str">
            <v>Северо-Запад 2</v>
          </cell>
          <cell r="I273" t="str">
            <v>Кластер Северо-Запад 03 Псков</v>
          </cell>
          <cell r="J273" t="str">
            <v>Псковская обл.</v>
          </cell>
          <cell r="K273" t="str">
            <v>27.08.2019</v>
          </cell>
          <cell r="L273" t="str">
            <v>180019</v>
          </cell>
          <cell r="M273" t="str">
            <v>г.Псков</v>
          </cell>
          <cell r="N273" t="str">
            <v>г.Псков, Инженерная ул, 103</v>
          </cell>
          <cell r="O273" t="str">
            <v>Аренда</v>
          </cell>
        </row>
        <row r="274">
          <cell r="A274" t="str">
            <v>358V</v>
          </cell>
          <cell r="B274" t="str">
            <v>17611-Пятерочка</v>
          </cell>
          <cell r="C274" t="str">
            <v>17611</v>
          </cell>
          <cell r="D274" t="str">
            <v>X500/13CT358V</v>
          </cell>
          <cell r="E274" t="str">
            <v>E1031459</v>
          </cell>
          <cell r="F274" t="str">
            <v>ТС Пятерочка</v>
          </cell>
          <cell r="G274" t="str">
            <v>Северо-Запад</v>
          </cell>
          <cell r="H274" t="str">
            <v>Северо-Запад 2</v>
          </cell>
          <cell r="I274" t="str">
            <v>Кластер Северо-Запад 08 Тверь-Восток</v>
          </cell>
          <cell r="J274" t="str">
            <v>Тверская обл.</v>
          </cell>
          <cell r="K274" t="str">
            <v>28.06.2019</v>
          </cell>
          <cell r="L274" t="str">
            <v>170021</v>
          </cell>
          <cell r="M274" t="str">
            <v>г.Тверь</v>
          </cell>
          <cell r="N274" t="str">
            <v>г.Тверь, Скворцова-Степанова ул, 83А н.п.V</v>
          </cell>
          <cell r="O274" t="str">
            <v>Аренда</v>
          </cell>
        </row>
        <row r="275">
          <cell r="A275" t="str">
            <v>358Y</v>
          </cell>
          <cell r="B275" t="str">
            <v>17579-Пятерочка</v>
          </cell>
          <cell r="C275" t="str">
            <v>17579</v>
          </cell>
          <cell r="D275" t="str">
            <v>X500/13SZ358Y</v>
          </cell>
          <cell r="E275" t="str">
            <v>E1031566</v>
          </cell>
          <cell r="F275" t="str">
            <v>ТС Пятерочка</v>
          </cell>
          <cell r="G275" t="str">
            <v>Северо-Запад</v>
          </cell>
          <cell r="H275" t="str">
            <v>Северо-Запад 1</v>
          </cell>
          <cell r="I275" t="str">
            <v>Кластер Северо-Запад 21 Апатиты</v>
          </cell>
          <cell r="J275" t="str">
            <v>Мурманская обл.</v>
          </cell>
          <cell r="K275" t="str">
            <v>02.08.2019</v>
          </cell>
          <cell r="L275" t="str">
            <v>184250</v>
          </cell>
          <cell r="M275" t="str">
            <v>г.Кировск</v>
          </cell>
          <cell r="N275" t="str">
            <v>г.Кировск, Юбилейная ул, 8Б</v>
          </cell>
          <cell r="O275" t="str">
            <v>Аренда</v>
          </cell>
        </row>
        <row r="276">
          <cell r="A276" t="str">
            <v>358Z</v>
          </cell>
          <cell r="B276" t="str">
            <v>17578-Пятерочка</v>
          </cell>
          <cell r="C276" t="str">
            <v>17578</v>
          </cell>
          <cell r="D276" t="str">
            <v>X500/13SZ358Z</v>
          </cell>
          <cell r="E276" t="str">
            <v>E1031565</v>
          </cell>
          <cell r="F276" t="str">
            <v>ТС Пятерочка</v>
          </cell>
          <cell r="G276" t="str">
            <v>Северо-Запад</v>
          </cell>
          <cell r="H276" t="str">
            <v>Северо-Запад 1</v>
          </cell>
          <cell r="I276" t="str">
            <v>Кластер Северо-Запад 21 Апатиты</v>
          </cell>
          <cell r="J276" t="str">
            <v>Мурманская обл.</v>
          </cell>
          <cell r="K276" t="str">
            <v>30.06.2019</v>
          </cell>
          <cell r="L276" t="str">
            <v>184511</v>
          </cell>
          <cell r="M276" t="str">
            <v>г.Мончегорск</v>
          </cell>
          <cell r="N276" t="str">
            <v>г.Мончегорск, Кирова пр-кт, 19</v>
          </cell>
          <cell r="O276" t="str">
            <v>Аренда</v>
          </cell>
        </row>
        <row r="277">
          <cell r="A277" t="str">
            <v>359B</v>
          </cell>
          <cell r="B277" t="str">
            <v>15014-Пятерочка</v>
          </cell>
          <cell r="C277" t="str">
            <v>15014</v>
          </cell>
          <cell r="D277" t="str">
            <v>X500/13SZ359B</v>
          </cell>
          <cell r="E277" t="str">
            <v>E1031576</v>
          </cell>
          <cell r="F277" t="str">
            <v>ТС Пятерочка</v>
          </cell>
          <cell r="G277" t="str">
            <v>Северо-Запад</v>
          </cell>
          <cell r="H277" t="str">
            <v>Северо-Запад 1</v>
          </cell>
          <cell r="I277" t="str">
            <v>Кластер Северо-Запад 15 Мурманск</v>
          </cell>
          <cell r="J277" t="str">
            <v>Мурманская обл.</v>
          </cell>
          <cell r="K277" t="str">
            <v>05.07.2019</v>
          </cell>
          <cell r="L277" t="str">
            <v>184362</v>
          </cell>
          <cell r="M277" t="str">
            <v>с.Тулома</v>
          </cell>
          <cell r="N277" t="str">
            <v>с.Тулома, Мира ул, 13</v>
          </cell>
          <cell r="O277" t="str">
            <v>Аренда</v>
          </cell>
        </row>
        <row r="278">
          <cell r="A278" t="str">
            <v>359E</v>
          </cell>
          <cell r="B278" t="str">
            <v>17408-Пятерочка</v>
          </cell>
          <cell r="C278" t="str">
            <v>17408</v>
          </cell>
          <cell r="D278" t="str">
            <v>X500/13SZ359E</v>
          </cell>
          <cell r="E278" t="str">
            <v>E1031448</v>
          </cell>
          <cell r="F278" t="str">
            <v>ТС Пятерочка</v>
          </cell>
          <cell r="G278" t="str">
            <v>Северо-Запад</v>
          </cell>
          <cell r="H278" t="str">
            <v>Северо-Запад 1</v>
          </cell>
          <cell r="I278" t="str">
            <v>Кластер Северо-Запад 15 Мурманск</v>
          </cell>
          <cell r="J278" t="str">
            <v>Мурманская обл.</v>
          </cell>
          <cell r="K278" t="str">
            <v>23.11.2019</v>
          </cell>
          <cell r="L278" t="str">
            <v>183052</v>
          </cell>
          <cell r="M278" t="str">
            <v>г.Мурманск</v>
          </cell>
          <cell r="N278" t="str">
            <v>г.Мурманск, Кольский пр-кт, 134</v>
          </cell>
          <cell r="O278" t="str">
            <v>Аренда</v>
          </cell>
        </row>
        <row r="279">
          <cell r="A279" t="str">
            <v>360I</v>
          </cell>
          <cell r="B279" t="str">
            <v>17749-Пятерочка</v>
          </cell>
          <cell r="C279" t="str">
            <v>17749</v>
          </cell>
          <cell r="D279" t="str">
            <v>X500/13CT360I</v>
          </cell>
          <cell r="E279" t="str">
            <v>E1031551</v>
          </cell>
          <cell r="F279" t="str">
            <v>ТС Пятерочка</v>
          </cell>
          <cell r="G279" t="str">
            <v>Северо-Запад</v>
          </cell>
          <cell r="H279" t="str">
            <v>Северо-Запад 2</v>
          </cell>
          <cell r="I279" t="str">
            <v>Кластер Северо-Запад 07 Тверь-Центр</v>
          </cell>
          <cell r="J279" t="str">
            <v>Тверская обл.</v>
          </cell>
          <cell r="K279" t="str">
            <v>04.07.2019</v>
          </cell>
          <cell r="L279" t="str">
            <v>172011</v>
          </cell>
          <cell r="M279" t="str">
            <v>г.Торжок</v>
          </cell>
          <cell r="N279" t="str">
            <v>г.Торжок, Старицкая ул, 94</v>
          </cell>
          <cell r="O279" t="str">
            <v>Аренда</v>
          </cell>
        </row>
        <row r="280">
          <cell r="A280" t="str">
            <v>362J</v>
          </cell>
          <cell r="B280" t="str">
            <v>17840-Пятерочка</v>
          </cell>
          <cell r="C280" t="str">
            <v>17840</v>
          </cell>
          <cell r="D280" t="str">
            <v>X500/13CT362J</v>
          </cell>
          <cell r="E280" t="str">
            <v>E1031646</v>
          </cell>
          <cell r="F280" t="str">
            <v>ТС Пятерочка</v>
          </cell>
          <cell r="G280" t="str">
            <v>Северо-Запад</v>
          </cell>
          <cell r="H280" t="str">
            <v>Северо-Запад 2</v>
          </cell>
          <cell r="I280" t="str">
            <v>Кластер Северо-Запад 09 Тверь-Запад</v>
          </cell>
          <cell r="J280" t="str">
            <v>Тверская обл.</v>
          </cell>
          <cell r="K280" t="str">
            <v>26.07.2019</v>
          </cell>
          <cell r="L280" t="str">
            <v>172610</v>
          </cell>
          <cell r="M280" t="str">
            <v>г.Западная Двина</v>
          </cell>
          <cell r="N280" t="str">
            <v>г.Западная Двина, Пролетарская ул, 10</v>
          </cell>
          <cell r="O280" t="str">
            <v>Аренда</v>
          </cell>
        </row>
        <row r="281">
          <cell r="A281" t="str">
            <v>363P</v>
          </cell>
          <cell r="B281" t="str">
            <v>17059-Пятерочка</v>
          </cell>
          <cell r="C281" t="str">
            <v>17059</v>
          </cell>
          <cell r="D281" t="str">
            <v>X500/13SZ363P</v>
          </cell>
          <cell r="E281" t="str">
            <v>E1030561</v>
          </cell>
          <cell r="F281" t="str">
            <v>ТС Пятерочка</v>
          </cell>
          <cell r="G281" t="str">
            <v>Северо-Запад</v>
          </cell>
          <cell r="H281" t="str">
            <v>Северо-Запад 1</v>
          </cell>
          <cell r="I281" t="str">
            <v>Кластер Северо-Запад 16 Карелия</v>
          </cell>
          <cell r="J281" t="str">
            <v>Республика Карелия</v>
          </cell>
          <cell r="K281" t="str">
            <v>19.07.2019</v>
          </cell>
          <cell r="L281" t="str">
            <v>185014</v>
          </cell>
          <cell r="M281" t="str">
            <v>г.Петрозаводск</v>
          </cell>
          <cell r="N281" t="str">
            <v>г.Петрозаводск, Березовая аллея ул (Древлянка-18), 29/18</v>
          </cell>
          <cell r="O281" t="str">
            <v>Аренда</v>
          </cell>
        </row>
        <row r="282">
          <cell r="A282" t="str">
            <v>363T</v>
          </cell>
          <cell r="B282" t="str">
            <v>17360-Пятерочка</v>
          </cell>
          <cell r="C282" t="str">
            <v>17360</v>
          </cell>
          <cell r="D282" t="str">
            <v>X500/13SZ363T</v>
          </cell>
          <cell r="E282" t="str">
            <v>E1030814</v>
          </cell>
          <cell r="F282" t="str">
            <v>ТС Пятерочка</v>
          </cell>
          <cell r="G282" t="str">
            <v>Северо-Запад</v>
          </cell>
          <cell r="H282" t="str">
            <v>Северо-Запад 2</v>
          </cell>
          <cell r="I282" t="str">
            <v>Кластер Северо-Запад 03 Псков</v>
          </cell>
          <cell r="J282" t="str">
            <v>Псковская обл.</v>
          </cell>
          <cell r="K282" t="str">
            <v>20.09.2019</v>
          </cell>
          <cell r="L282" t="str">
            <v>180004</v>
          </cell>
          <cell r="M282" t="str">
            <v>г.Псков</v>
          </cell>
          <cell r="N282" t="str">
            <v>г.Псков, Октябрьский пр-кт, 54 чп.1048</v>
          </cell>
          <cell r="O282" t="str">
            <v>Аренда</v>
          </cell>
        </row>
        <row r="283">
          <cell r="A283" t="str">
            <v>364N</v>
          </cell>
          <cell r="B283" t="str">
            <v>17811-Пятерочка</v>
          </cell>
          <cell r="C283" t="str">
            <v>17811</v>
          </cell>
          <cell r="D283" t="str">
            <v>X500/13SZ364N</v>
          </cell>
          <cell r="E283" t="str">
            <v>E1031741</v>
          </cell>
          <cell r="F283" t="str">
            <v>ТС Пятерочка</v>
          </cell>
          <cell r="G283" t="str">
            <v>Северо-Запад</v>
          </cell>
          <cell r="H283" t="str">
            <v>Северо-Запад 1</v>
          </cell>
          <cell r="I283" t="str">
            <v>Кластер Северо-Запад 15 Мурманск</v>
          </cell>
          <cell r="J283" t="str">
            <v>Мурманская обл.</v>
          </cell>
          <cell r="K283" t="str">
            <v>08.08.2019</v>
          </cell>
          <cell r="L283" t="str">
            <v>183036</v>
          </cell>
          <cell r="M283" t="str">
            <v>г.Мурманск</v>
          </cell>
          <cell r="N283" t="str">
            <v>г.Мурманск, Мира ул, 14</v>
          </cell>
          <cell r="O283" t="str">
            <v>Аренда</v>
          </cell>
        </row>
        <row r="284">
          <cell r="A284" t="str">
            <v>366H</v>
          </cell>
          <cell r="B284" t="str">
            <v>15320-Пятерочка</v>
          </cell>
          <cell r="C284" t="str">
            <v>15320</v>
          </cell>
          <cell r="D284" t="str">
            <v>X500/13CT366H</v>
          </cell>
          <cell r="E284" t="str">
            <v>E1026543</v>
          </cell>
          <cell r="F284" t="str">
            <v>ТС Пятерочка</v>
          </cell>
          <cell r="G284" t="str">
            <v>Северо-Запад</v>
          </cell>
          <cell r="H284" t="str">
            <v>Северо-Запад 2</v>
          </cell>
          <cell r="I284" t="str">
            <v>Кластер Северо-Запад 09 Тверь-Запад</v>
          </cell>
          <cell r="J284" t="str">
            <v>Тверская обл.</v>
          </cell>
          <cell r="K284" t="str">
            <v>26.07.2019</v>
          </cell>
          <cell r="L284" t="str">
            <v>172332</v>
          </cell>
          <cell r="M284" t="str">
            <v>г.Зубцов</v>
          </cell>
          <cell r="N284" t="str">
            <v>г.Зубцов, Победы ул, 18</v>
          </cell>
          <cell r="O284" t="str">
            <v>Аренда</v>
          </cell>
        </row>
        <row r="285">
          <cell r="A285" t="str">
            <v>366I</v>
          </cell>
          <cell r="B285" t="str">
            <v>17672-Пятерочка</v>
          </cell>
          <cell r="C285" t="str">
            <v>17672</v>
          </cell>
          <cell r="D285" t="str">
            <v>X500/13SZ366I</v>
          </cell>
          <cell r="E285" t="str">
            <v>E1031313</v>
          </cell>
          <cell r="F285" t="str">
            <v>ТС Пятерочка</v>
          </cell>
          <cell r="G285" t="str">
            <v>Северо-Запад</v>
          </cell>
          <cell r="H285" t="str">
            <v>Северо-Запад 1</v>
          </cell>
          <cell r="I285" t="str">
            <v>Кластер Северо-Запад 16 Карелия</v>
          </cell>
          <cell r="J285" t="str">
            <v>Республика Карелия</v>
          </cell>
          <cell r="K285" t="str">
            <v>31.07.2019</v>
          </cell>
          <cell r="L285" t="str">
            <v>186791</v>
          </cell>
          <cell r="M285" t="str">
            <v>гп.Сортавальское,г.Сортавала</v>
          </cell>
          <cell r="N285" t="str">
            <v>гп.Сортавальское,г.Сортавала, Маяковского ул, 1 п.1</v>
          </cell>
          <cell r="O285" t="str">
            <v>Аренда</v>
          </cell>
        </row>
        <row r="286">
          <cell r="A286" t="str">
            <v>366Y</v>
          </cell>
          <cell r="B286" t="str">
            <v>17860-Пятерочка</v>
          </cell>
          <cell r="C286" t="str">
            <v>17860</v>
          </cell>
          <cell r="D286" t="str">
            <v>X500/13CT366Y</v>
          </cell>
          <cell r="E286" t="str">
            <v>E1031836</v>
          </cell>
          <cell r="F286" t="str">
            <v>ТС Пятерочка</v>
          </cell>
          <cell r="G286" t="str">
            <v>Северо-Запад</v>
          </cell>
          <cell r="H286" t="str">
            <v>Северо-Запад 2</v>
          </cell>
          <cell r="I286" t="str">
            <v>Кластер Северо-Запад 08 Тверь-Восток</v>
          </cell>
          <cell r="J286" t="str">
            <v>Тверская обл.</v>
          </cell>
          <cell r="K286" t="str">
            <v>14.02.2020</v>
          </cell>
          <cell r="L286" t="str">
            <v>170039</v>
          </cell>
          <cell r="M286" t="str">
            <v>г.Тверь</v>
          </cell>
          <cell r="N286" t="str">
            <v>г.Тверь, Фрунзе ул, 12 п.1</v>
          </cell>
          <cell r="O286" t="str">
            <v>Аренда</v>
          </cell>
        </row>
        <row r="287">
          <cell r="A287" t="str">
            <v>368K</v>
          </cell>
          <cell r="B287" t="str">
            <v>14476-Пятерочка</v>
          </cell>
          <cell r="C287" t="str">
            <v>14476</v>
          </cell>
          <cell r="D287" t="str">
            <v>X500/13SZ368K</v>
          </cell>
          <cell r="E287" t="str">
            <v>E1031864</v>
          </cell>
          <cell r="F287" t="str">
            <v>ТС Пятерочка</v>
          </cell>
          <cell r="G287" t="str">
            <v>Северо-Запад</v>
          </cell>
          <cell r="H287" t="str">
            <v>Северо-Запад 1</v>
          </cell>
          <cell r="I287" t="str">
            <v>Кластер Северо-Запад 21 Апатиты</v>
          </cell>
          <cell r="J287" t="str">
            <v>Республика Карелия</v>
          </cell>
          <cell r="K287" t="str">
            <v>13.09.2019</v>
          </cell>
          <cell r="L287" t="str">
            <v>186601</v>
          </cell>
          <cell r="M287" t="str">
            <v>п.Рабочеостровск</v>
          </cell>
          <cell r="N287" t="str">
            <v>п.Рабочеостровск, Комсомольская ул, 38</v>
          </cell>
          <cell r="O287" t="str">
            <v>Аренда</v>
          </cell>
        </row>
        <row r="288">
          <cell r="A288" t="str">
            <v>369N</v>
          </cell>
          <cell r="B288" t="str">
            <v>12351-Пятерочка</v>
          </cell>
          <cell r="C288" t="str">
            <v>12351</v>
          </cell>
          <cell r="D288" t="str">
            <v>X500/13CT369N</v>
          </cell>
          <cell r="E288" t="str">
            <v>E1017852</v>
          </cell>
          <cell r="F288" t="str">
            <v>ТС Пятерочка</v>
          </cell>
          <cell r="G288" t="str">
            <v>Северо-Запад</v>
          </cell>
          <cell r="H288" t="str">
            <v>Северо-Запад 2</v>
          </cell>
          <cell r="I288" t="str">
            <v>Кластер Северо-Запад 07 Тверь-Центр</v>
          </cell>
          <cell r="J288" t="str">
            <v>Тверская обл.</v>
          </cell>
          <cell r="K288" t="str">
            <v>12.08.2019</v>
          </cell>
          <cell r="L288" t="str">
            <v>171071</v>
          </cell>
          <cell r="M288" t="str">
            <v>г.Бологое</v>
          </cell>
          <cell r="N288" t="str">
            <v>г.Бологое, Дачная ул, 15</v>
          </cell>
          <cell r="O288" t="str">
            <v>Аренда</v>
          </cell>
        </row>
        <row r="289">
          <cell r="A289" t="str">
            <v>371J</v>
          </cell>
          <cell r="B289" t="str">
            <v>14637-Пятерочка</v>
          </cell>
          <cell r="C289" t="str">
            <v>14637</v>
          </cell>
          <cell r="D289" t="str">
            <v>X500/13SZ371J</v>
          </cell>
          <cell r="E289" t="str">
            <v>E1032027</v>
          </cell>
          <cell r="F289" t="str">
            <v>ТС Пятерочка</v>
          </cell>
          <cell r="G289" t="str">
            <v>Северо-Запад</v>
          </cell>
          <cell r="H289" t="str">
            <v>Северо-Запад 2</v>
          </cell>
          <cell r="I289" t="str">
            <v>Кластер Северо-Запад 06 Великие Луки</v>
          </cell>
          <cell r="J289" t="str">
            <v>Псковская обл.</v>
          </cell>
          <cell r="K289" t="str">
            <v>19.09.2019</v>
          </cell>
          <cell r="L289" t="str">
            <v>182106</v>
          </cell>
          <cell r="M289" t="str">
            <v>г.Великие Луки</v>
          </cell>
          <cell r="N289" t="str">
            <v>г.Великие Луки, Щорса ул, 57Б</v>
          </cell>
          <cell r="O289" t="str">
            <v>Аренда</v>
          </cell>
        </row>
        <row r="290">
          <cell r="A290" t="str">
            <v>372L</v>
          </cell>
          <cell r="B290" t="str">
            <v>16427-Пятерочка</v>
          </cell>
          <cell r="C290" t="str">
            <v>16427</v>
          </cell>
          <cell r="D290" t="str">
            <v>X500/13CT372L</v>
          </cell>
          <cell r="E290" t="str">
            <v>E1029655</v>
          </cell>
          <cell r="F290" t="str">
            <v>ТС Пятерочка</v>
          </cell>
          <cell r="G290" t="str">
            <v>Северо-Запад</v>
          </cell>
          <cell r="H290" t="str">
            <v>Северо-Запад 2</v>
          </cell>
          <cell r="I290" t="str">
            <v>Кластер Северо-Запад 07 Тверь-Центр</v>
          </cell>
          <cell r="J290" t="str">
            <v>Тверская обл.</v>
          </cell>
          <cell r="K290" t="str">
            <v>22.08.2019</v>
          </cell>
          <cell r="L290" t="str">
            <v>172008</v>
          </cell>
          <cell r="M290" t="str">
            <v>г.Торжок</v>
          </cell>
          <cell r="N290" t="str">
            <v>г.Торжок, Дзержинского ул, 162</v>
          </cell>
          <cell r="O290" t="str">
            <v>Аренда</v>
          </cell>
        </row>
        <row r="291">
          <cell r="A291" t="str">
            <v>373N</v>
          </cell>
          <cell r="B291" t="str">
            <v>18040-Пятерочка</v>
          </cell>
          <cell r="C291" t="str">
            <v>18040</v>
          </cell>
          <cell r="D291" t="str">
            <v>X500/13SZ373N</v>
          </cell>
          <cell r="E291" t="str">
            <v>E1032071</v>
          </cell>
          <cell r="F291" t="str">
            <v>ТС Пятерочка</v>
          </cell>
          <cell r="G291" t="str">
            <v>Северо-Запад</v>
          </cell>
          <cell r="H291" t="str">
            <v>Северо-Запад 1</v>
          </cell>
          <cell r="I291" t="str">
            <v>Кластер Северо-Запад 21 Апатиты</v>
          </cell>
          <cell r="J291" t="str">
            <v>Мурманская обл.</v>
          </cell>
          <cell r="K291" t="str">
            <v>30.09.2019</v>
          </cell>
          <cell r="L291" t="str">
            <v>184209</v>
          </cell>
          <cell r="M291" t="str">
            <v>г.Апатиты</v>
          </cell>
          <cell r="N291" t="str">
            <v>г.Апатиты, Космонавтов ул, 15</v>
          </cell>
          <cell r="O291" t="str">
            <v>Аренда</v>
          </cell>
        </row>
        <row r="292">
          <cell r="A292" t="str">
            <v>374C</v>
          </cell>
          <cell r="B292" t="str">
            <v>18058-Пятерочка</v>
          </cell>
          <cell r="C292" t="str">
            <v>18058</v>
          </cell>
          <cell r="D292" t="str">
            <v>X500/13SZ374C</v>
          </cell>
          <cell r="E292" t="str">
            <v>E1032007</v>
          </cell>
          <cell r="F292" t="str">
            <v>ТС Пятерочка</v>
          </cell>
          <cell r="G292" t="str">
            <v>Северо-Запад</v>
          </cell>
          <cell r="H292" t="str">
            <v>Северо-Запад 3</v>
          </cell>
          <cell r="I292" t="str">
            <v>Кластер Северо-Запад 13 СПБ Юго-Запад</v>
          </cell>
          <cell r="J292" t="str">
            <v>г. Санкт-Петербург</v>
          </cell>
          <cell r="K292" t="str">
            <v>10.10.2019</v>
          </cell>
          <cell r="L292" t="str">
            <v>196135</v>
          </cell>
          <cell r="M292" t="str">
            <v>г.Санкт-Петербург</v>
          </cell>
          <cell r="N292" t="str">
            <v>г.Санкт-Петербург, Фрунзе ул, 23 лА,п41-Н</v>
          </cell>
          <cell r="O292" t="str">
            <v>Аренда</v>
          </cell>
        </row>
        <row r="293">
          <cell r="A293" t="str">
            <v>374D</v>
          </cell>
          <cell r="B293" t="str">
            <v>17972-Пятерочка</v>
          </cell>
          <cell r="C293" t="str">
            <v>17972</v>
          </cell>
          <cell r="D293" t="str">
            <v>X500/13SZ374D</v>
          </cell>
          <cell r="E293" t="str">
            <v>E1031852</v>
          </cell>
          <cell r="F293" t="str">
            <v>ТС Пятерочка</v>
          </cell>
          <cell r="G293" t="str">
            <v>Северо-Запад</v>
          </cell>
          <cell r="H293" t="str">
            <v>Северо-Запад 1</v>
          </cell>
          <cell r="I293" t="str">
            <v>Кластер Северо-Запад 16 Карелия</v>
          </cell>
          <cell r="J293" t="str">
            <v>Республика Карелия</v>
          </cell>
          <cell r="K293" t="str">
            <v>17.09.2019</v>
          </cell>
          <cell r="L293" t="str">
            <v>185031</v>
          </cell>
          <cell r="M293" t="str">
            <v>г.Петрозаводск</v>
          </cell>
          <cell r="N293" t="str">
            <v>г.Петрозаводск, Октябрьский пр-кт, 14 чп1</v>
          </cell>
          <cell r="O293" t="str">
            <v>Аренда</v>
          </cell>
        </row>
        <row r="294">
          <cell r="A294" t="str">
            <v>375J</v>
          </cell>
          <cell r="B294" t="str">
            <v>17955-Пятерочка</v>
          </cell>
          <cell r="C294" t="str">
            <v>17955</v>
          </cell>
          <cell r="D294" t="str">
            <v>X500/13CT375J</v>
          </cell>
          <cell r="E294" t="str">
            <v>E1031835</v>
          </cell>
          <cell r="F294" t="str">
            <v>ТС Пятерочка</v>
          </cell>
          <cell r="G294" t="str">
            <v>Северо-Запад</v>
          </cell>
          <cell r="H294" t="str">
            <v>Северо-Запад 2</v>
          </cell>
          <cell r="I294" t="str">
            <v>Кластер Северо-Запад 09 Тверь-Запад</v>
          </cell>
          <cell r="J294" t="str">
            <v>Тверская обл.</v>
          </cell>
          <cell r="K294" t="str">
            <v>30.09.2019</v>
          </cell>
          <cell r="L294" t="str">
            <v>172730</v>
          </cell>
          <cell r="M294" t="str">
            <v>г.Осташков</v>
          </cell>
          <cell r="N294" t="str">
            <v>г.Осташков, Микрорайон нп, 14</v>
          </cell>
          <cell r="O294" t="str">
            <v>Аренда</v>
          </cell>
        </row>
        <row r="295">
          <cell r="A295" t="str">
            <v>377Z</v>
          </cell>
          <cell r="B295" t="str">
            <v>16942-Пятерочка</v>
          </cell>
          <cell r="C295" t="str">
            <v>16942</v>
          </cell>
          <cell r="D295" t="str">
            <v>X500/13SZ377Z</v>
          </cell>
          <cell r="E295" t="str">
            <v>E1032075</v>
          </cell>
          <cell r="F295" t="str">
            <v>ТС Пятерочка</v>
          </cell>
          <cell r="G295" t="str">
            <v>Северо-Запад</v>
          </cell>
          <cell r="H295" t="str">
            <v>Северо-Запад 1</v>
          </cell>
          <cell r="I295" t="str">
            <v>Кластер Северо-Запад 21 Апатиты</v>
          </cell>
          <cell r="J295" t="str">
            <v>Мурманская обл.</v>
          </cell>
          <cell r="K295" t="str">
            <v>05.11.2019</v>
          </cell>
          <cell r="L295" t="str">
            <v>184042</v>
          </cell>
          <cell r="M295" t="str">
            <v>г.Кандалакша</v>
          </cell>
          <cell r="N295" t="str">
            <v>г.Кандалакша, Путейская ул, 2</v>
          </cell>
          <cell r="O295" t="str">
            <v>Аренда</v>
          </cell>
        </row>
        <row r="296">
          <cell r="A296" t="str">
            <v>378H</v>
          </cell>
          <cell r="B296" t="str">
            <v>18129-Пятерочка</v>
          </cell>
          <cell r="C296" t="str">
            <v>18129</v>
          </cell>
          <cell r="D296" t="str">
            <v>X500/13SZ378H</v>
          </cell>
          <cell r="E296" t="str">
            <v>E1032193</v>
          </cell>
          <cell r="F296" t="str">
            <v>ТС Пятерочка</v>
          </cell>
          <cell r="G296" t="str">
            <v>Северо-Запад</v>
          </cell>
          <cell r="H296" t="str">
            <v>Северо-Запад 1</v>
          </cell>
          <cell r="I296" t="str">
            <v>Кластер Северо-Запад 15 Мурманск</v>
          </cell>
          <cell r="J296" t="str">
            <v>Мурманская обл.</v>
          </cell>
          <cell r="K296" t="str">
            <v>18.10.2019</v>
          </cell>
          <cell r="L296" t="str">
            <v>184606</v>
          </cell>
          <cell r="M296" t="str">
            <v>г.Североморск</v>
          </cell>
          <cell r="N296" t="str">
            <v>г.Североморск, Полярная ул, 12</v>
          </cell>
          <cell r="O296" t="str">
            <v>Аренда</v>
          </cell>
        </row>
        <row r="297">
          <cell r="A297" t="str">
            <v>3812</v>
          </cell>
          <cell r="B297" t="str">
            <v>4555-Пятерочка</v>
          </cell>
          <cell r="C297" t="str">
            <v>4555</v>
          </cell>
          <cell r="D297" t="str">
            <v>X500/13SZ3812</v>
          </cell>
          <cell r="E297" t="str">
            <v>E1007795</v>
          </cell>
          <cell r="F297" t="str">
            <v>ТС Пятерочка</v>
          </cell>
          <cell r="G297" t="str">
            <v>Северо-Запад</v>
          </cell>
          <cell r="H297" t="str">
            <v>Северо-Запад 2</v>
          </cell>
          <cell r="I297" t="str">
            <v>Кластер Северо-Запад 07 Тверь-Центр</v>
          </cell>
          <cell r="J297" t="str">
            <v>Тверская обл.</v>
          </cell>
          <cell r="K297" t="str">
            <v>25.12.2014</v>
          </cell>
          <cell r="L297" t="str">
            <v>171170</v>
          </cell>
          <cell r="M297" t="str">
            <v>п.Спирово</v>
          </cell>
          <cell r="N297" t="str">
            <v>п.Спирово, Советская ул., 4</v>
          </cell>
          <cell r="O297" t="str">
            <v>Аренда</v>
          </cell>
        </row>
        <row r="298">
          <cell r="A298" t="str">
            <v>3813</v>
          </cell>
          <cell r="B298" t="str">
            <v>4754-Пятерочка</v>
          </cell>
          <cell r="C298" t="str">
            <v>4754</v>
          </cell>
          <cell r="D298" t="str">
            <v>X500/13SZ3813</v>
          </cell>
          <cell r="E298" t="str">
            <v>E1007913</v>
          </cell>
          <cell r="F298" t="str">
            <v>ТС Пятерочка</v>
          </cell>
          <cell r="G298" t="str">
            <v>Северо-Запад</v>
          </cell>
          <cell r="H298" t="str">
            <v>Северо-Запад 2</v>
          </cell>
          <cell r="I298" t="str">
            <v>Кластер Северо-Запад 07 Тверь-Центр</v>
          </cell>
          <cell r="J298" t="str">
            <v>Тверская обл.</v>
          </cell>
          <cell r="K298" t="str">
            <v>18.12.2014</v>
          </cell>
          <cell r="L298" t="str">
            <v>172010</v>
          </cell>
          <cell r="M298" t="str">
            <v>г.Торжок</v>
          </cell>
          <cell r="N298" t="str">
            <v>г.Торжок, Луначарского ул., 128 Б</v>
          </cell>
          <cell r="O298" t="str">
            <v>Аренда</v>
          </cell>
        </row>
        <row r="299">
          <cell r="A299" t="str">
            <v>381V</v>
          </cell>
          <cell r="B299" t="str">
            <v>18227-Пятерочка</v>
          </cell>
          <cell r="C299" t="str">
            <v>18227</v>
          </cell>
          <cell r="D299" t="str">
            <v>X500/13SZ381V</v>
          </cell>
          <cell r="E299" t="str">
            <v>E1032390</v>
          </cell>
          <cell r="F299" t="str">
            <v>ТС Пятерочка</v>
          </cell>
          <cell r="G299" t="str">
            <v>Северо-Запад</v>
          </cell>
          <cell r="H299" t="str">
            <v>Северо-Запад 2</v>
          </cell>
          <cell r="I299" t="str">
            <v>Кластер Северо-Запад 04 Новгород</v>
          </cell>
          <cell r="J299" t="str">
            <v>Новгородская обл.</v>
          </cell>
          <cell r="K299" t="str">
            <v>23.10.2019</v>
          </cell>
          <cell r="L299" t="str">
            <v>173018</v>
          </cell>
          <cell r="M299" t="str">
            <v>г.Великий Новгород</v>
          </cell>
          <cell r="N299" t="str">
            <v>г.Великий Новгород, Александра Корсунова пр-кт, 50 к.2</v>
          </cell>
          <cell r="O299" t="str">
            <v>Аренда</v>
          </cell>
        </row>
        <row r="300">
          <cell r="A300" t="str">
            <v>386O</v>
          </cell>
          <cell r="B300" t="str">
            <v>16927-Пятерочка</v>
          </cell>
          <cell r="C300" t="str">
            <v>16927</v>
          </cell>
          <cell r="D300" t="str">
            <v>X500/13SZ386O</v>
          </cell>
          <cell r="E300" t="str">
            <v>E1032520</v>
          </cell>
          <cell r="F300" t="str">
            <v>ТС Пятерочка</v>
          </cell>
          <cell r="G300" t="str">
            <v>Северо-Запад</v>
          </cell>
          <cell r="H300" t="str">
            <v>Северо-Запад 3</v>
          </cell>
          <cell r="I300" t="str">
            <v>Кластер Северо-Запад 11 СПБ-ЛО-Выборг</v>
          </cell>
          <cell r="J300" t="str">
            <v>г. Санкт-Петербург</v>
          </cell>
          <cell r="K300" t="str">
            <v>17.01.2020</v>
          </cell>
          <cell r="L300" t="str">
            <v>197373</v>
          </cell>
          <cell r="M300" t="str">
            <v>г.Санкт-Петербург</v>
          </cell>
          <cell r="N300" t="str">
            <v>г.Санкт-Петербург, Комендантский пр-кт, 64 к1с1п22-Н</v>
          </cell>
          <cell r="O300" t="str">
            <v>Аренда</v>
          </cell>
        </row>
        <row r="301">
          <cell r="A301" t="str">
            <v>386Z</v>
          </cell>
          <cell r="B301" t="str">
            <v>15213-Пятерочка</v>
          </cell>
          <cell r="C301" t="str">
            <v>15213</v>
          </cell>
          <cell r="D301" t="str">
            <v>X500/13SZ386Z</v>
          </cell>
          <cell r="E301" t="str">
            <v>E1032662</v>
          </cell>
          <cell r="F301" t="str">
            <v>ТС Пятерочка</v>
          </cell>
          <cell r="G301" t="str">
            <v>Северо-Запад</v>
          </cell>
          <cell r="H301" t="str">
            <v>Северо-Запад 2</v>
          </cell>
          <cell r="I301" t="str">
            <v>Кластер Северо-Запад 03 Псков</v>
          </cell>
          <cell r="J301" t="str">
            <v>Псковская обл.</v>
          </cell>
          <cell r="K301" t="str">
            <v>29.04.2020</v>
          </cell>
          <cell r="L301" t="str">
            <v>181410</v>
          </cell>
          <cell r="M301" t="str">
            <v>гп.Пыталово, г.Пыталово</v>
          </cell>
          <cell r="N301" t="str">
            <v>гп.Пыталово, г.Пыталово, Красноармейская ул, 39</v>
          </cell>
          <cell r="O301" t="str">
            <v>Аренда</v>
          </cell>
        </row>
        <row r="302">
          <cell r="A302" t="str">
            <v>387N</v>
          </cell>
          <cell r="B302" t="str">
            <v>18090-Пятерочка</v>
          </cell>
          <cell r="C302" t="str">
            <v>18090</v>
          </cell>
          <cell r="D302" t="str">
            <v>X500/13SZ387N</v>
          </cell>
          <cell r="E302" t="str">
            <v>E1032698</v>
          </cell>
          <cell r="F302" t="str">
            <v>ТС Пятерочка</v>
          </cell>
          <cell r="G302" t="str">
            <v>Северо-Запад</v>
          </cell>
          <cell r="H302" t="str">
            <v>Северо-Запад 2</v>
          </cell>
          <cell r="I302" t="str">
            <v>Кластер Северо-Запад 04 Новгород</v>
          </cell>
          <cell r="J302" t="str">
            <v>Новгородская обл.</v>
          </cell>
          <cell r="K302" t="str">
            <v>31.10.2019</v>
          </cell>
          <cell r="L302" t="str">
            <v>173004</v>
          </cell>
          <cell r="M302" t="str">
            <v>г.Великий Новгород</v>
          </cell>
          <cell r="N302" t="str">
            <v>г.Великий Новгород, Большая Московская ул, 56/12</v>
          </cell>
          <cell r="O302" t="str">
            <v>Аренда</v>
          </cell>
        </row>
        <row r="303">
          <cell r="A303" t="str">
            <v>388E</v>
          </cell>
          <cell r="B303" t="str">
            <v>18012-Пятерочка</v>
          </cell>
          <cell r="C303" t="str">
            <v>18012</v>
          </cell>
          <cell r="D303" t="str">
            <v>X500/13SZ388E</v>
          </cell>
          <cell r="E303" t="str">
            <v>E1032711</v>
          </cell>
          <cell r="F303" t="str">
            <v>ТС Пятерочка</v>
          </cell>
          <cell r="G303" t="str">
            <v>Северо-Запад</v>
          </cell>
          <cell r="H303" t="str">
            <v>Северо-Запад 1</v>
          </cell>
          <cell r="I303" t="str">
            <v>Кластер Северо-Запад 15 Мурманск</v>
          </cell>
          <cell r="J303" t="str">
            <v>Мурманская обл.</v>
          </cell>
          <cell r="K303" t="str">
            <v>08.11.2019</v>
          </cell>
          <cell r="L303" t="str">
            <v>184604</v>
          </cell>
          <cell r="M303" t="str">
            <v>ЗАТО г.Североморск</v>
          </cell>
          <cell r="N303" t="str">
            <v>ЗАТО г.Североморск, Сгибнева ул, 3А</v>
          </cell>
          <cell r="O303" t="str">
            <v>Аренда</v>
          </cell>
        </row>
        <row r="304">
          <cell r="A304" t="str">
            <v>391D</v>
          </cell>
          <cell r="B304" t="str">
            <v>18448-Пятерочка</v>
          </cell>
          <cell r="C304" t="str">
            <v>18448</v>
          </cell>
          <cell r="D304" t="str">
            <v>X500/13SZ391D</v>
          </cell>
          <cell r="E304" t="str">
            <v>E1032763</v>
          </cell>
          <cell r="F304" t="str">
            <v>ТС Пятерочка</v>
          </cell>
          <cell r="G304" t="str">
            <v>Северо-Запад</v>
          </cell>
          <cell r="H304" t="str">
            <v>Северо-Запад 1</v>
          </cell>
          <cell r="I304" t="str">
            <v>Кластер Северо-Запад 15 Мурманск</v>
          </cell>
          <cell r="J304" t="str">
            <v>Мурманская обл.</v>
          </cell>
          <cell r="K304" t="str">
            <v>13.11.2019</v>
          </cell>
          <cell r="L304" t="str">
            <v>184421</v>
          </cell>
          <cell r="M304" t="str">
            <v>пгт.Никель</v>
          </cell>
          <cell r="N304" t="str">
            <v>пгт.Никель, Сидоровича ул, 21</v>
          </cell>
          <cell r="O304" t="str">
            <v>Аренда</v>
          </cell>
        </row>
        <row r="305">
          <cell r="A305" t="str">
            <v>391E</v>
          </cell>
          <cell r="B305" t="str">
            <v>18041-Пятерочка</v>
          </cell>
          <cell r="C305" t="str">
            <v>18041</v>
          </cell>
          <cell r="D305" t="str">
            <v>X500/13SZ391E</v>
          </cell>
          <cell r="E305" t="str">
            <v>E1032764</v>
          </cell>
          <cell r="F305" t="str">
            <v>ТС Пятерочка</v>
          </cell>
          <cell r="G305" t="str">
            <v>Северо-Запад</v>
          </cell>
          <cell r="H305" t="str">
            <v>Северо-Запад 1</v>
          </cell>
          <cell r="I305" t="str">
            <v>Кластер Северо-Запад 21 Апатиты</v>
          </cell>
          <cell r="J305" t="str">
            <v>Мурманская обл.</v>
          </cell>
          <cell r="K305" t="str">
            <v>13.03.2020</v>
          </cell>
          <cell r="L305" t="str">
            <v>184256</v>
          </cell>
          <cell r="M305" t="str">
            <v>г.Кировск</v>
          </cell>
          <cell r="N305" t="str">
            <v>г.Кировск, Комсомольская ул, 4</v>
          </cell>
          <cell r="O305" t="str">
            <v>Аренда</v>
          </cell>
        </row>
        <row r="306">
          <cell r="A306" t="str">
            <v>391G</v>
          </cell>
          <cell r="B306" t="str">
            <v>17130-Пятерочка</v>
          </cell>
          <cell r="C306" t="str">
            <v>17130</v>
          </cell>
          <cell r="D306" t="str">
            <v>X500/13SZ391G</v>
          </cell>
          <cell r="E306" t="str">
            <v>E1032765</v>
          </cell>
          <cell r="F306" t="str">
            <v>ТС Пятерочка</v>
          </cell>
          <cell r="G306" t="str">
            <v>Северо-Запад</v>
          </cell>
          <cell r="H306" t="str">
            <v>Северо-Запад 1</v>
          </cell>
          <cell r="I306" t="str">
            <v>Кластер Северо-Запад 21 Апатиты</v>
          </cell>
          <cell r="J306" t="str">
            <v>Мурманская обл.</v>
          </cell>
          <cell r="K306" t="str">
            <v>28.11.2019</v>
          </cell>
          <cell r="L306" t="str">
            <v>184209</v>
          </cell>
          <cell r="M306" t="str">
            <v>г.Апатиты</v>
          </cell>
          <cell r="N306" t="str">
            <v>г.Апатиты, Сидоренко пр-кт, 26А</v>
          </cell>
          <cell r="O306" t="str">
            <v>Аренда</v>
          </cell>
        </row>
        <row r="307">
          <cell r="A307" t="str">
            <v>391O</v>
          </cell>
          <cell r="B307" t="str">
            <v>10584-Пятерочка</v>
          </cell>
          <cell r="C307" t="str">
            <v>10584</v>
          </cell>
          <cell r="D307" t="str">
            <v>X500/13SZ391O</v>
          </cell>
          <cell r="E307" t="str">
            <v>E1032775</v>
          </cell>
          <cell r="F307" t="str">
            <v>ТС Пятерочка</v>
          </cell>
          <cell r="G307" t="str">
            <v>Северо-Запад</v>
          </cell>
          <cell r="H307" t="str">
            <v>Северо-Запад 2</v>
          </cell>
          <cell r="I307" t="str">
            <v>Кластер Северо-Запад 03 Псков</v>
          </cell>
          <cell r="J307" t="str">
            <v>Псковская обл.</v>
          </cell>
          <cell r="K307" t="str">
            <v>14.01.2020</v>
          </cell>
          <cell r="L307" t="str">
            <v>180007</v>
          </cell>
          <cell r="M307" t="str">
            <v>г.Псков</v>
          </cell>
          <cell r="N307" t="str">
            <v>г.Псков, Максима Горького ул, 22А</v>
          </cell>
          <cell r="O307" t="str">
            <v>Аренда</v>
          </cell>
        </row>
        <row r="308">
          <cell r="A308" t="str">
            <v>392Z</v>
          </cell>
          <cell r="B308" t="str">
            <v>18547-Пятерочка</v>
          </cell>
          <cell r="C308" t="str">
            <v>18547</v>
          </cell>
          <cell r="D308" t="str">
            <v>X500/13CT392Z</v>
          </cell>
          <cell r="E308" t="str">
            <v>E1032723</v>
          </cell>
          <cell r="F308" t="str">
            <v>ТС Пятерочка</v>
          </cell>
          <cell r="G308" t="str">
            <v>Северо-Запад</v>
          </cell>
          <cell r="H308" t="str">
            <v>Северо-Запад 2</v>
          </cell>
          <cell r="I308" t="str">
            <v>Кластер Северо-Запад 09 Тверь-Запад</v>
          </cell>
          <cell r="J308" t="str">
            <v>Тверская обл.</v>
          </cell>
          <cell r="K308" t="str">
            <v>21.11.2019</v>
          </cell>
          <cell r="L308" t="str">
            <v>172386</v>
          </cell>
          <cell r="M308" t="str">
            <v>г.Ржев</v>
          </cell>
          <cell r="N308" t="str">
            <v>г.Ржев, Садовая ул, 30</v>
          </cell>
          <cell r="O308" t="str">
            <v>Аренда</v>
          </cell>
        </row>
        <row r="309">
          <cell r="A309" t="str">
            <v>395X</v>
          </cell>
          <cell r="B309" t="str">
            <v>18753-Пятерочка</v>
          </cell>
          <cell r="C309" t="str">
            <v>18753</v>
          </cell>
          <cell r="D309" t="str">
            <v>X500/13SZ395X</v>
          </cell>
          <cell r="E309" t="str">
            <v>E1033231</v>
          </cell>
          <cell r="F309" t="str">
            <v>ТС Пятерочка</v>
          </cell>
          <cell r="G309" t="str">
            <v>Северо-Запад</v>
          </cell>
          <cell r="H309" t="str">
            <v>Северо-Запад 1</v>
          </cell>
          <cell r="I309" t="str">
            <v>Кластер Северо-Запад 21 Апатиты</v>
          </cell>
          <cell r="J309" t="str">
            <v>Республика Карелия</v>
          </cell>
          <cell r="K309" t="str">
            <v>12.12.2019</v>
          </cell>
          <cell r="L309" t="str">
            <v>186930</v>
          </cell>
          <cell r="M309" t="str">
            <v>г.Костомукша</v>
          </cell>
          <cell r="N309" t="str">
            <v>г.Костомукша, Антикайнена ул, 16 п.1,2</v>
          </cell>
          <cell r="O309" t="str">
            <v>Аренда</v>
          </cell>
        </row>
        <row r="310">
          <cell r="A310" t="str">
            <v>395Y</v>
          </cell>
          <cell r="B310" t="str">
            <v>18532-Пятерочка</v>
          </cell>
          <cell r="C310" t="str">
            <v>18532</v>
          </cell>
          <cell r="D310" t="str">
            <v>X500/13SZ395Y</v>
          </cell>
          <cell r="E310" t="str">
            <v>E1033219</v>
          </cell>
          <cell r="F310" t="str">
            <v>ТС Пятерочка</v>
          </cell>
          <cell r="G310" t="str">
            <v>Северо-Запад</v>
          </cell>
          <cell r="H310" t="str">
            <v>Северо-Запад 1</v>
          </cell>
          <cell r="I310" t="str">
            <v>Кластер Северо-Запад 16 Карелия</v>
          </cell>
          <cell r="J310" t="str">
            <v>Республика Карелия</v>
          </cell>
          <cell r="K310" t="str">
            <v>14.04.2020</v>
          </cell>
          <cell r="L310" t="str">
            <v>185030</v>
          </cell>
          <cell r="M310" t="str">
            <v>г.Петрозаводск</v>
          </cell>
          <cell r="N310" t="str">
            <v>г.Петрозаводск, Александра Невского пр-кт, 63 п.72</v>
          </cell>
          <cell r="O310" t="str">
            <v>Аренда</v>
          </cell>
        </row>
        <row r="311">
          <cell r="A311" t="str">
            <v>395Z</v>
          </cell>
          <cell r="B311" t="str">
            <v>18571-Пятерочка</v>
          </cell>
          <cell r="C311" t="str">
            <v>18571</v>
          </cell>
          <cell r="D311" t="str">
            <v>X500/13SZ395Z</v>
          </cell>
          <cell r="E311" t="str">
            <v>E1033217</v>
          </cell>
          <cell r="F311" t="str">
            <v>ТС Пятерочка</v>
          </cell>
          <cell r="G311" t="str">
            <v>Северо-Запад</v>
          </cell>
          <cell r="H311" t="str">
            <v>Северо-Запад 1</v>
          </cell>
          <cell r="I311" t="str">
            <v>Кластер Северо-Запад 16 Карелия</v>
          </cell>
          <cell r="J311" t="str">
            <v>Республика Карелия</v>
          </cell>
          <cell r="K311" t="str">
            <v>07.08.2020</v>
          </cell>
          <cell r="L311" t="str">
            <v>185031</v>
          </cell>
          <cell r="M311" t="str">
            <v>г.Петрозаводск</v>
          </cell>
          <cell r="N311" t="str">
            <v>г.Петрозаводск, Мурманская ул, 10 п.4,5</v>
          </cell>
          <cell r="O311" t="str">
            <v>Аренда</v>
          </cell>
        </row>
        <row r="312">
          <cell r="A312" t="str">
            <v>396L</v>
          </cell>
          <cell r="B312" t="str">
            <v>18725-Пятерочка</v>
          </cell>
          <cell r="C312" t="str">
            <v>18725</v>
          </cell>
          <cell r="D312" t="str">
            <v>X500/13SZ396L</v>
          </cell>
          <cell r="E312" t="str">
            <v>E1033230</v>
          </cell>
          <cell r="F312" t="str">
            <v>ТС Пятерочка</v>
          </cell>
          <cell r="G312" t="str">
            <v>Северо-Запад</v>
          </cell>
          <cell r="H312" t="str">
            <v>Северо-Запад 1</v>
          </cell>
          <cell r="I312" t="str">
            <v>Кластер Северо-Запад 15 Мурманск</v>
          </cell>
          <cell r="J312" t="str">
            <v>Мурманская обл.</v>
          </cell>
          <cell r="K312" t="str">
            <v>13.12.2019</v>
          </cell>
          <cell r="L312" t="str">
            <v>183052</v>
          </cell>
          <cell r="M312" t="str">
            <v>г.Мурманск</v>
          </cell>
          <cell r="N312" t="str">
            <v>г.Мурманск, Кольский пр-кт, 77</v>
          </cell>
          <cell r="O312" t="str">
            <v>Аренда</v>
          </cell>
        </row>
        <row r="313">
          <cell r="A313" t="str">
            <v>396M</v>
          </cell>
          <cell r="B313" t="str">
            <v>14609-Пятерочка</v>
          </cell>
          <cell r="C313" t="str">
            <v>14609</v>
          </cell>
          <cell r="D313" t="str">
            <v>X500/13SZ396M</v>
          </cell>
          <cell r="E313" t="str">
            <v>E1033229</v>
          </cell>
          <cell r="F313" t="str">
            <v>ТС Пятерочка</v>
          </cell>
          <cell r="G313" t="str">
            <v>Северо-Запад</v>
          </cell>
          <cell r="H313" t="str">
            <v>Северо-Запад 1</v>
          </cell>
          <cell r="I313" t="str">
            <v>Кластер Северо-Запад 15 Мурманск</v>
          </cell>
          <cell r="J313" t="str">
            <v>Мурманская обл.</v>
          </cell>
          <cell r="K313" t="str">
            <v>03.12.2019</v>
          </cell>
          <cell r="L313" t="str">
            <v>183017</v>
          </cell>
          <cell r="M313" t="str">
            <v>г.Мурманск</v>
          </cell>
          <cell r="N313" t="str">
            <v>г.Мурманск, Алексея Позднякова ул, 1</v>
          </cell>
          <cell r="O313" t="str">
            <v>Аренда</v>
          </cell>
        </row>
        <row r="314">
          <cell r="A314" t="str">
            <v>398M</v>
          </cell>
          <cell r="B314" t="str">
            <v>18710-Пятерочка</v>
          </cell>
          <cell r="C314" t="str">
            <v>18710</v>
          </cell>
          <cell r="D314" t="str">
            <v>X500/13SZ398M</v>
          </cell>
          <cell r="E314" t="str">
            <v>E1033263</v>
          </cell>
          <cell r="F314" t="str">
            <v>ТС Пятерочка</v>
          </cell>
          <cell r="G314" t="str">
            <v>Северо-Запад</v>
          </cell>
          <cell r="H314" t="str">
            <v>Северо-Запад 2</v>
          </cell>
          <cell r="I314" t="str">
            <v>Кластер Северо-Запад 04 Новгород</v>
          </cell>
          <cell r="J314" t="str">
            <v>Новгородская обл.</v>
          </cell>
          <cell r="K314" t="str">
            <v>10.01.2020</v>
          </cell>
          <cell r="L314" t="str">
            <v>173023</v>
          </cell>
          <cell r="M314" t="str">
            <v>г.Великий Новгород</v>
          </cell>
          <cell r="N314" t="str">
            <v>г.Великий Новгород, Мира пр-кт, 25 к.1</v>
          </cell>
          <cell r="O314" t="str">
            <v>Аренда</v>
          </cell>
        </row>
        <row r="315">
          <cell r="A315" t="str">
            <v>398W</v>
          </cell>
          <cell r="B315" t="str">
            <v>17388-Пятерочка</v>
          </cell>
          <cell r="C315" t="str">
            <v>17388</v>
          </cell>
          <cell r="D315" t="str">
            <v>X500/13SZ398W</v>
          </cell>
          <cell r="E315" t="str">
            <v>E1033209</v>
          </cell>
          <cell r="F315" t="str">
            <v>ТС Пятерочка</v>
          </cell>
          <cell r="G315" t="str">
            <v>Северо-Запад</v>
          </cell>
          <cell r="H315" t="str">
            <v>Северо-Запад 2</v>
          </cell>
          <cell r="I315" t="str">
            <v>Кластер Северо-Запад 03 Псков</v>
          </cell>
          <cell r="J315" t="str">
            <v>Псковская обл.</v>
          </cell>
          <cell r="K315" t="str">
            <v>11.01.2020</v>
          </cell>
          <cell r="L315" t="str">
            <v>181008</v>
          </cell>
          <cell r="M315" t="str">
            <v>сп.Лядская волость, с.Ляды</v>
          </cell>
          <cell r="N315" t="str">
            <v>сп.Лядская волость, с.Ляды, Советская ул</v>
          </cell>
          <cell r="O315" t="str">
            <v>Аренда</v>
          </cell>
        </row>
        <row r="316">
          <cell r="A316" t="str">
            <v>399A</v>
          </cell>
          <cell r="B316" t="str">
            <v>16195-Пятерочка</v>
          </cell>
          <cell r="C316" t="str">
            <v>16195</v>
          </cell>
          <cell r="D316" t="str">
            <v>X500/13CT399A</v>
          </cell>
          <cell r="E316" t="str">
            <v>E1029395</v>
          </cell>
          <cell r="F316" t="str">
            <v>ТС Пятерочка</v>
          </cell>
          <cell r="G316" t="str">
            <v>Северо-Запад</v>
          </cell>
          <cell r="H316" t="str">
            <v>Северо-Запад 2</v>
          </cell>
          <cell r="I316" t="str">
            <v>Кластер Северо-Запад 08 Тверь-Восток</v>
          </cell>
          <cell r="J316" t="str">
            <v>Тверская обл.</v>
          </cell>
          <cell r="K316" t="str">
            <v>27.11.2018</v>
          </cell>
          <cell r="L316" t="str">
            <v>170042</v>
          </cell>
          <cell r="M316" t="str">
            <v>г.Тверь</v>
          </cell>
          <cell r="N316" t="str">
            <v>г.Тверь, Скворцова-Степанова ул, 9 п.2</v>
          </cell>
          <cell r="O316" t="str">
            <v>Аренда</v>
          </cell>
        </row>
        <row r="317">
          <cell r="A317" t="str">
            <v>4013</v>
          </cell>
          <cell r="B317" t="str">
            <v>5156-Пятерочка</v>
          </cell>
          <cell r="C317" t="str">
            <v>5156</v>
          </cell>
          <cell r="D317" t="str">
            <v>X500/13SZ4013</v>
          </cell>
          <cell r="E317" t="str">
            <v>E1007344</v>
          </cell>
          <cell r="F317" t="str">
            <v>ТС Пятерочка</v>
          </cell>
          <cell r="G317" t="str">
            <v>Северо-Запад</v>
          </cell>
          <cell r="H317" t="str">
            <v>Северо-Запад 1</v>
          </cell>
          <cell r="I317" t="str">
            <v>Кластер Северо-Запад 16 Карелия</v>
          </cell>
          <cell r="J317" t="str">
            <v>Республика Карелия</v>
          </cell>
          <cell r="K317" t="str">
            <v>30.04.2015</v>
          </cell>
          <cell r="L317" t="str">
            <v>185014</v>
          </cell>
          <cell r="M317" t="str">
            <v>г.Петрозаводск</v>
          </cell>
          <cell r="N317" t="str">
            <v>г.Петрозаводск, Лососинское ш., 38 к.2</v>
          </cell>
          <cell r="O317" t="str">
            <v>Аренда</v>
          </cell>
        </row>
        <row r="318">
          <cell r="A318" t="str">
            <v>4160</v>
          </cell>
          <cell r="B318" t="str">
            <v>5240-Пятерочка</v>
          </cell>
          <cell r="C318" t="str">
            <v>5240</v>
          </cell>
          <cell r="D318" t="str">
            <v>X500/13SZ4160</v>
          </cell>
          <cell r="E318" t="str">
            <v>E1008913</v>
          </cell>
          <cell r="F318" t="str">
            <v>ТС Пятерочка</v>
          </cell>
          <cell r="G318" t="str">
            <v>Северо-Запад</v>
          </cell>
          <cell r="H318" t="str">
            <v>Северо-Запад 3</v>
          </cell>
          <cell r="I318" t="str">
            <v>Кластер Северо-Запад 17 ЛО-Сертолово</v>
          </cell>
          <cell r="J318" t="str">
            <v>г. Санкт-Петербург</v>
          </cell>
          <cell r="K318" t="str">
            <v>30.09.2015</v>
          </cell>
          <cell r="L318" t="str">
            <v>194064</v>
          </cell>
          <cell r="M318" t="str">
            <v>г.Санкт-Петербург</v>
          </cell>
          <cell r="N318" t="str">
            <v>г.Санкт-Петербург, Науки пр-кт, 2 к.2</v>
          </cell>
          <cell r="O318" t="str">
            <v>Собственность</v>
          </cell>
        </row>
        <row r="319">
          <cell r="A319" t="str">
            <v>4181</v>
          </cell>
          <cell r="B319" t="str">
            <v>4364-Пятерочка</v>
          </cell>
          <cell r="C319" t="str">
            <v>4364</v>
          </cell>
          <cell r="D319" t="str">
            <v>X500/13SZ4181</v>
          </cell>
          <cell r="E319" t="str">
            <v>E1007794</v>
          </cell>
          <cell r="F319" t="str">
            <v>ТС Пятерочка</v>
          </cell>
          <cell r="G319" t="str">
            <v>Северо-Запад</v>
          </cell>
          <cell r="H319" t="str">
            <v>Северо-Запад 2</v>
          </cell>
          <cell r="I319" t="str">
            <v>Кластер Северо-Запад 03 Псков</v>
          </cell>
          <cell r="J319" t="str">
            <v>Псковская обл.</v>
          </cell>
          <cell r="K319" t="str">
            <v>14.05.2015</v>
          </cell>
          <cell r="L319" t="str">
            <v>180021</v>
          </cell>
          <cell r="M319" t="str">
            <v>г.Псков</v>
          </cell>
          <cell r="N319" t="str">
            <v>г.Псков, Инженерная ул., 120 пом.2003</v>
          </cell>
          <cell r="O319" t="str">
            <v>Аренда</v>
          </cell>
        </row>
        <row r="320">
          <cell r="A320" t="str">
            <v>4194</v>
          </cell>
          <cell r="B320" t="str">
            <v>5073-Пятерочка</v>
          </cell>
          <cell r="C320" t="str">
            <v>5073</v>
          </cell>
          <cell r="D320" t="str">
            <v>X500/13SZ4194</v>
          </cell>
          <cell r="E320" t="str">
            <v>E1008924</v>
          </cell>
          <cell r="F320" t="str">
            <v>ТС Пятерочка</v>
          </cell>
          <cell r="G320" t="str">
            <v>Северо-Запад</v>
          </cell>
          <cell r="H320" t="str">
            <v>Северо-Запад 3</v>
          </cell>
          <cell r="I320" t="str">
            <v>Кластер Северо-Запад 10 СПБ-ЛО-Петергоф</v>
          </cell>
          <cell r="J320" t="str">
            <v>г. Санкт-Петербург</v>
          </cell>
          <cell r="K320" t="str">
            <v>25.06.2015</v>
          </cell>
          <cell r="L320" t="str">
            <v>198412</v>
          </cell>
          <cell r="M320" t="str">
            <v>г.Санкт-Петербург, г.Ломоносов</v>
          </cell>
          <cell r="N320" t="str">
            <v>г.Санкт-Петербург, г.Ломоносов, Победы ул., 21</v>
          </cell>
          <cell r="O320" t="str">
            <v>Аренда</v>
          </cell>
        </row>
        <row r="321">
          <cell r="A321" t="str">
            <v>4199</v>
          </cell>
          <cell r="B321" t="str">
            <v>5282-Пятерочка</v>
          </cell>
          <cell r="C321" t="str">
            <v>5282</v>
          </cell>
          <cell r="D321" t="str">
            <v>X500/13SZ4199</v>
          </cell>
          <cell r="E321" t="str">
            <v>E1008893</v>
          </cell>
          <cell r="F321" t="str">
            <v>ТС Пятерочка</v>
          </cell>
          <cell r="G321" t="str">
            <v>Северо-Запад</v>
          </cell>
          <cell r="H321" t="str">
            <v>Северо-Запад 1</v>
          </cell>
          <cell r="I321" t="str">
            <v>Кластер Северо-Запад 21 Апатиты</v>
          </cell>
          <cell r="J321" t="str">
            <v>Республика Карелия</v>
          </cell>
          <cell r="K321" t="str">
            <v>08.05.2015</v>
          </cell>
          <cell r="L321" t="str">
            <v>186615</v>
          </cell>
          <cell r="M321" t="str">
            <v>г.Кемь</v>
          </cell>
          <cell r="N321" t="str">
            <v>г.Кемь, Пролетарский пр-кт, 15Б</v>
          </cell>
          <cell r="O321" t="str">
            <v>Аренда</v>
          </cell>
        </row>
        <row r="322">
          <cell r="A322" t="str">
            <v>4222</v>
          </cell>
          <cell r="B322" t="str">
            <v>5229-Пятерочка</v>
          </cell>
          <cell r="C322" t="str">
            <v>5229</v>
          </cell>
          <cell r="D322" t="str">
            <v>X500/13SZ4222</v>
          </cell>
          <cell r="E322" t="str">
            <v>E1008853</v>
          </cell>
          <cell r="F322" t="str">
            <v>ТС Пятерочка</v>
          </cell>
          <cell r="G322" t="str">
            <v>Северо-Запад</v>
          </cell>
          <cell r="H322" t="str">
            <v>Северо-Запад 2</v>
          </cell>
          <cell r="I322" t="str">
            <v>Кластер Северо-Запад 08 Тверь-Восток</v>
          </cell>
          <cell r="J322" t="str">
            <v>Тверская обл.</v>
          </cell>
          <cell r="K322" t="str">
            <v>06.05.2015</v>
          </cell>
          <cell r="L322" t="str">
            <v>170034</v>
          </cell>
          <cell r="M322" t="str">
            <v>г.Тверь</v>
          </cell>
          <cell r="N322" t="str">
            <v>г.Тверь, Победы пр-кт, 2А нп2</v>
          </cell>
          <cell r="O322" t="str">
            <v>Аренда</v>
          </cell>
        </row>
        <row r="323">
          <cell r="A323" t="str">
            <v>4242</v>
          </cell>
          <cell r="B323" t="str">
            <v>5285-Пятерочка</v>
          </cell>
          <cell r="C323" t="str">
            <v>5285</v>
          </cell>
          <cell r="D323" t="str">
            <v>X500/13SZ4242</v>
          </cell>
          <cell r="E323" t="str">
            <v>E1007811</v>
          </cell>
          <cell r="F323" t="str">
            <v>ТС Пятерочка</v>
          </cell>
          <cell r="G323" t="str">
            <v>Северо-Запад</v>
          </cell>
          <cell r="H323" t="str">
            <v>Северо-Запад 1</v>
          </cell>
          <cell r="I323" t="str">
            <v>Кластер Северо-Запад 16 Карелия</v>
          </cell>
          <cell r="J323" t="str">
            <v>Республика Карелия</v>
          </cell>
          <cell r="K323" t="str">
            <v>30.06.2015</v>
          </cell>
          <cell r="L323" t="str">
            <v>185014</v>
          </cell>
          <cell r="M323" t="str">
            <v>г.Петрозаводск</v>
          </cell>
          <cell r="N323" t="str">
            <v>г.Петрозаводск, Солнечная ул., 3</v>
          </cell>
          <cell r="O323" t="str">
            <v>Аренда</v>
          </cell>
        </row>
        <row r="324">
          <cell r="A324" t="str">
            <v>4243</v>
          </cell>
          <cell r="B324" t="str">
            <v>5290-Пятерочка</v>
          </cell>
          <cell r="C324" t="str">
            <v>5290</v>
          </cell>
          <cell r="D324" t="str">
            <v>X500/13SZ4243</v>
          </cell>
          <cell r="E324" t="str">
            <v>E1007793</v>
          </cell>
          <cell r="F324" t="str">
            <v>ТС Пятерочка</v>
          </cell>
          <cell r="G324" t="str">
            <v>Северо-Запад</v>
          </cell>
          <cell r="H324" t="str">
            <v>Северо-Запад 3</v>
          </cell>
          <cell r="I324" t="str">
            <v>Кластер Северо-Запад 05 Тосно</v>
          </cell>
          <cell r="J324" t="str">
            <v>г. Санкт-Петербург</v>
          </cell>
          <cell r="K324" t="str">
            <v>12.05.2015</v>
          </cell>
          <cell r="L324" t="str">
            <v>196070</v>
          </cell>
          <cell r="M324" t="str">
            <v>г.Санкт-Петербург</v>
          </cell>
          <cell r="N324" t="str">
            <v>г.Санкт-Петербург, Варшавская ул., 58</v>
          </cell>
          <cell r="O324" t="str">
            <v>Аренда</v>
          </cell>
        </row>
        <row r="325">
          <cell r="A325" t="str">
            <v>4265</v>
          </cell>
          <cell r="B325" t="str">
            <v>5216-Пятерочка</v>
          </cell>
          <cell r="C325" t="str">
            <v>5216</v>
          </cell>
          <cell r="D325" t="str">
            <v>X500/13SZ4265</v>
          </cell>
          <cell r="E325" t="str">
            <v>E1007341</v>
          </cell>
          <cell r="F325" t="str">
            <v>ТС Пятерочка</v>
          </cell>
          <cell r="G325" t="str">
            <v>Северо-Запад</v>
          </cell>
          <cell r="H325" t="str">
            <v>Северо-Запад 1</v>
          </cell>
          <cell r="I325" t="str">
            <v>Кластер Северо-Запад 16 Карелия</v>
          </cell>
          <cell r="J325" t="str">
            <v>Республика Карелия</v>
          </cell>
          <cell r="K325" t="str">
            <v>12.11.2015</v>
          </cell>
          <cell r="L325" t="str">
            <v>185002</v>
          </cell>
          <cell r="M325" t="str">
            <v>г.Петрозаводск</v>
          </cell>
          <cell r="N325" t="str">
            <v>г.Петрозаводск, Чапаева ул., 44</v>
          </cell>
          <cell r="O325" t="str">
            <v>Аренда</v>
          </cell>
        </row>
        <row r="326">
          <cell r="A326" t="str">
            <v>4267</v>
          </cell>
          <cell r="B326" t="str">
            <v>5307-Пятерочка</v>
          </cell>
          <cell r="C326" t="str">
            <v>5307</v>
          </cell>
          <cell r="D326" t="str">
            <v>X500/13SZ4267</v>
          </cell>
          <cell r="E326" t="str">
            <v>E1008929</v>
          </cell>
          <cell r="F326" t="str">
            <v>ТС Пятерочка</v>
          </cell>
          <cell r="G326" t="str">
            <v>Северо-Запад</v>
          </cell>
          <cell r="H326" t="str">
            <v>Северо-Запад 3</v>
          </cell>
          <cell r="I326" t="str">
            <v>Кластер Северо-Запад 05 Тосно</v>
          </cell>
          <cell r="J326" t="str">
            <v>г. Санкт-Петербург</v>
          </cell>
          <cell r="K326" t="str">
            <v>08.05.2015</v>
          </cell>
          <cell r="L326" t="str">
            <v>196626</v>
          </cell>
          <cell r="M326" t="str">
            <v>г.Санкт-Петербург, п.Шушары</v>
          </cell>
          <cell r="N326" t="str">
            <v>г.Санкт-Петербург, п.Шушары, Школьная ул., 2</v>
          </cell>
          <cell r="O326" t="str">
            <v>Аренда</v>
          </cell>
        </row>
        <row r="327">
          <cell r="A327" t="str">
            <v>4341</v>
          </cell>
          <cell r="B327" t="str">
            <v>5317-Пятерочка</v>
          </cell>
          <cell r="C327" t="str">
            <v>5317</v>
          </cell>
          <cell r="D327" t="str">
            <v>X500/13SZ4341</v>
          </cell>
          <cell r="E327" t="str">
            <v>E1008916</v>
          </cell>
          <cell r="F327" t="str">
            <v>ТС Пятерочка</v>
          </cell>
          <cell r="G327" t="str">
            <v>Северо-Запад</v>
          </cell>
          <cell r="H327" t="str">
            <v>Северо-Запад 3</v>
          </cell>
          <cell r="I327" t="str">
            <v>Кластер Северо-Запад 19 СПБ-Охта</v>
          </cell>
          <cell r="J327" t="str">
            <v>г. Санкт-Петербург</v>
          </cell>
          <cell r="K327" t="str">
            <v>27.05.2015</v>
          </cell>
          <cell r="L327" t="str">
            <v>195221</v>
          </cell>
          <cell r="M327" t="str">
            <v>г.Санкт-Петербург</v>
          </cell>
          <cell r="N327" t="str">
            <v>г.Санкт-Петербург, Пискаревский пр-кт, 20 литерА, п.20Н</v>
          </cell>
          <cell r="O327" t="str">
            <v>Аренда</v>
          </cell>
        </row>
        <row r="328">
          <cell r="A328" t="str">
            <v>4490</v>
          </cell>
          <cell r="B328" t="str">
            <v>5331-Пятерочка</v>
          </cell>
          <cell r="C328" t="str">
            <v>5331</v>
          </cell>
          <cell r="D328" t="str">
            <v>X500/13SZ4490</v>
          </cell>
          <cell r="E328" t="str">
            <v>E1009842</v>
          </cell>
          <cell r="F328" t="str">
            <v>ТС Пятерочка</v>
          </cell>
          <cell r="G328" t="str">
            <v>Северо-Запад</v>
          </cell>
          <cell r="H328" t="str">
            <v>Северо-Запад 1</v>
          </cell>
          <cell r="I328" t="str">
            <v>Кластер Северо-Запад 18 Кировск</v>
          </cell>
          <cell r="J328" t="str">
            <v>г. Санкт-Петербург</v>
          </cell>
          <cell r="K328" t="str">
            <v>23.06.2015</v>
          </cell>
          <cell r="L328" t="str">
            <v>192281</v>
          </cell>
          <cell r="M328" t="str">
            <v>г.Санкт-Петербург</v>
          </cell>
          <cell r="N328" t="str">
            <v>г.Санкт-Петербург, Купчинская ул., 23 к.1</v>
          </cell>
          <cell r="O328" t="str">
            <v>Аренда</v>
          </cell>
        </row>
        <row r="329">
          <cell r="A329" t="str">
            <v>4524</v>
          </cell>
          <cell r="B329" t="str">
            <v>5300-Пятерочка</v>
          </cell>
          <cell r="C329" t="str">
            <v>5300</v>
          </cell>
          <cell r="D329" t="str">
            <v>X500/13SZ4524</v>
          </cell>
          <cell r="E329" t="str">
            <v>E1008895</v>
          </cell>
          <cell r="F329" t="str">
            <v>ТС Пятерочка</v>
          </cell>
          <cell r="G329" t="str">
            <v>Северо-Запад</v>
          </cell>
          <cell r="H329" t="str">
            <v>Северо-Запад 1</v>
          </cell>
          <cell r="I329" t="str">
            <v>Кластер Северо-Запад 21 Апатиты</v>
          </cell>
          <cell r="J329" t="str">
            <v>Мурманская обл.</v>
          </cell>
          <cell r="K329" t="str">
            <v>28.05.2015</v>
          </cell>
          <cell r="L329" t="str">
            <v>184511</v>
          </cell>
          <cell r="M329" t="str">
            <v>г.Мончегорск</v>
          </cell>
          <cell r="N329" t="str">
            <v>г.Мончегорск, Бредова ул., 11</v>
          </cell>
          <cell r="O329" t="str">
            <v>Аренда</v>
          </cell>
        </row>
        <row r="330">
          <cell r="A330" t="str">
            <v>4526</v>
          </cell>
          <cell r="B330" t="str">
            <v>5315-Пятерочка</v>
          </cell>
          <cell r="C330" t="str">
            <v>5315</v>
          </cell>
          <cell r="D330" t="str">
            <v>X500/13SZ4526</v>
          </cell>
          <cell r="E330" t="str">
            <v>E1008845</v>
          </cell>
          <cell r="F330" t="str">
            <v>ТС Пятерочка</v>
          </cell>
          <cell r="G330" t="str">
            <v>Северо-Запад</v>
          </cell>
          <cell r="H330" t="str">
            <v>Северо-Запад 2</v>
          </cell>
          <cell r="I330" t="str">
            <v>Кластер Северо-Запад 06 Великие Луки</v>
          </cell>
          <cell r="J330" t="str">
            <v>Псковская обл.</v>
          </cell>
          <cell r="K330" t="str">
            <v>09.06.2015</v>
          </cell>
          <cell r="L330" t="str">
            <v>182010</v>
          </cell>
          <cell r="M330" t="str">
            <v>рп.Кунья</v>
          </cell>
          <cell r="N330" t="str">
            <v>рп.Кунья, Больничная ул., 2</v>
          </cell>
          <cell r="O330" t="str">
            <v>Аренда</v>
          </cell>
        </row>
        <row r="331">
          <cell r="A331" t="str">
            <v>4548</v>
          </cell>
          <cell r="B331" t="str">
            <v>5284-Пятерочка</v>
          </cell>
          <cell r="C331" t="str">
            <v>5284</v>
          </cell>
          <cell r="D331" t="str">
            <v>X500/13SZ4548</v>
          </cell>
          <cell r="E331" t="str">
            <v>E1008855</v>
          </cell>
          <cell r="F331" t="str">
            <v>ТС Пятерочка</v>
          </cell>
          <cell r="G331" t="str">
            <v>Северо-Запад</v>
          </cell>
          <cell r="H331" t="str">
            <v>Северо-Запад 2</v>
          </cell>
          <cell r="I331" t="str">
            <v>Кластер Северо-Запад 09 Тверь-Запад</v>
          </cell>
          <cell r="J331" t="str">
            <v>Тверская обл.</v>
          </cell>
          <cell r="K331" t="str">
            <v>11.06.2015</v>
          </cell>
          <cell r="L331" t="str">
            <v>172200</v>
          </cell>
          <cell r="M331" t="str">
            <v>пгт.Селижарово</v>
          </cell>
          <cell r="N331" t="str">
            <v>пгт.Селижарово, Энгельса ул., 1</v>
          </cell>
          <cell r="O331" t="str">
            <v>Аренда</v>
          </cell>
        </row>
        <row r="332">
          <cell r="A332" t="str">
            <v>4579</v>
          </cell>
          <cell r="B332" t="str">
            <v>4924-Пятерочка</v>
          </cell>
          <cell r="C332" t="str">
            <v>4924</v>
          </cell>
          <cell r="D332" t="str">
            <v>X500/13SZ4579</v>
          </cell>
          <cell r="E332" t="str">
            <v>E1008923</v>
          </cell>
          <cell r="F332" t="str">
            <v>ТС Пятерочка</v>
          </cell>
          <cell r="G332" t="str">
            <v>Северо-Запад</v>
          </cell>
          <cell r="H332" t="str">
            <v>Северо-Запад 3</v>
          </cell>
          <cell r="I332" t="str">
            <v>Кластер Северо-Запад 14 СПБ-Центр</v>
          </cell>
          <cell r="J332" t="str">
            <v>г. Санкт-Петербург</v>
          </cell>
          <cell r="K332" t="str">
            <v>07.07.2015</v>
          </cell>
          <cell r="L332" t="str">
            <v>199155</v>
          </cell>
          <cell r="M332" t="str">
            <v>г.Санкт-Петербург</v>
          </cell>
          <cell r="N332" t="str">
            <v>г.Санкт-Петербург, Кима пр-кт, 4,лит.В пом.12Н</v>
          </cell>
          <cell r="O332" t="str">
            <v>Аренда</v>
          </cell>
        </row>
        <row r="333">
          <cell r="A333" t="str">
            <v>4646</v>
          </cell>
          <cell r="B333" t="str">
            <v>5494-Пятерочка</v>
          </cell>
          <cell r="C333" t="str">
            <v>5494</v>
          </cell>
          <cell r="D333" t="str">
            <v>X500/13SZ4646</v>
          </cell>
          <cell r="E333" t="str">
            <v>E1008896</v>
          </cell>
          <cell r="F333" t="str">
            <v>ТС Пятерочка</v>
          </cell>
          <cell r="G333" t="str">
            <v>Северо-Запад</v>
          </cell>
          <cell r="H333" t="str">
            <v>Северо-Запад 1</v>
          </cell>
          <cell r="I333" t="str">
            <v>Кластер Северо-Запад 21 Апатиты</v>
          </cell>
          <cell r="J333" t="str">
            <v>Республика Карелия</v>
          </cell>
          <cell r="K333" t="str">
            <v>25.06.2015</v>
          </cell>
          <cell r="L333" t="str">
            <v>186931</v>
          </cell>
          <cell r="M333" t="str">
            <v>г.Костомукша</v>
          </cell>
          <cell r="N333" t="str">
            <v>г.Костомукша, Калевалы ул., 29</v>
          </cell>
          <cell r="O333" t="str">
            <v>Аренда</v>
          </cell>
        </row>
        <row r="334">
          <cell r="A334" t="str">
            <v>4675</v>
          </cell>
          <cell r="B334" t="str">
            <v>5454-Пятерочка</v>
          </cell>
          <cell r="C334" t="str">
            <v>5454</v>
          </cell>
          <cell r="D334" t="str">
            <v>X500/13SZ4675</v>
          </cell>
          <cell r="E334" t="str">
            <v>E1009883</v>
          </cell>
          <cell r="F334" t="str">
            <v>ТС Пятерочка</v>
          </cell>
          <cell r="G334" t="str">
            <v>Северо-Запад</v>
          </cell>
          <cell r="H334" t="str">
            <v>Северо-Запад 3</v>
          </cell>
          <cell r="I334" t="str">
            <v>Кластер Северо-Запад 13 СПБ Юго-Запад</v>
          </cell>
          <cell r="J334" t="str">
            <v>г. Санкт-Петербург</v>
          </cell>
          <cell r="K334" t="str">
            <v>30.06.2015</v>
          </cell>
          <cell r="L334" t="str">
            <v>198215</v>
          </cell>
          <cell r="M334" t="str">
            <v>г.Санкт-Петербург</v>
          </cell>
          <cell r="N334" t="str">
            <v>г.Санкт-Петербург, Ветеранов пр-кт, 16</v>
          </cell>
          <cell r="O334" t="str">
            <v>Аренда</v>
          </cell>
        </row>
        <row r="335">
          <cell r="A335" t="str">
            <v>4677</v>
          </cell>
          <cell r="B335" t="str">
            <v>4652-Пятерочка</v>
          </cell>
          <cell r="C335" t="str">
            <v>4652</v>
          </cell>
          <cell r="D335" t="str">
            <v>X500/13SZ4677</v>
          </cell>
          <cell r="E335" t="str">
            <v>E1007900</v>
          </cell>
          <cell r="F335" t="str">
            <v>ТС Пятерочка</v>
          </cell>
          <cell r="G335" t="str">
            <v>Северо-Запад</v>
          </cell>
          <cell r="H335" t="str">
            <v>Северо-Запад 3</v>
          </cell>
          <cell r="I335" t="str">
            <v>Кластер Северо-Запад 05 Тосно</v>
          </cell>
          <cell r="J335" t="str">
            <v>Ленинградская обл.</v>
          </cell>
          <cell r="K335" t="str">
            <v>28.06.2015</v>
          </cell>
          <cell r="L335" t="str">
            <v>187024</v>
          </cell>
          <cell r="M335" t="str">
            <v>д.Новолисино</v>
          </cell>
          <cell r="N335" t="str">
            <v>д.Новолисино, Заводская ул., 4</v>
          </cell>
          <cell r="O335" t="str">
            <v>Аренда</v>
          </cell>
        </row>
        <row r="336">
          <cell r="A336" t="str">
            <v>4733</v>
          </cell>
          <cell r="B336" t="str">
            <v>5581-Пятерочка</v>
          </cell>
          <cell r="C336" t="str">
            <v>5581</v>
          </cell>
          <cell r="D336" t="str">
            <v>X500/13SZ4733</v>
          </cell>
          <cell r="E336" t="str">
            <v>E1007349</v>
          </cell>
          <cell r="F336" t="str">
            <v>ТС Пятерочка</v>
          </cell>
          <cell r="G336" t="str">
            <v>Северо-Запад</v>
          </cell>
          <cell r="H336" t="str">
            <v>Северо-Запад 1</v>
          </cell>
          <cell r="I336" t="str">
            <v>Кластер Северо-Запад 16 Карелия</v>
          </cell>
          <cell r="J336" t="str">
            <v>Республика Карелия</v>
          </cell>
          <cell r="K336" t="str">
            <v>21.08.2015</v>
          </cell>
          <cell r="L336" t="str">
            <v>186792</v>
          </cell>
          <cell r="M336" t="str">
            <v>г.Сортавала</v>
          </cell>
          <cell r="N336" t="str">
            <v>г.Сортавала, Бондарева ул., 11</v>
          </cell>
          <cell r="O336" t="str">
            <v>Аренда</v>
          </cell>
        </row>
        <row r="337">
          <cell r="A337" t="str">
            <v>4737</v>
          </cell>
          <cell r="B337" t="str">
            <v>4216-Пятерочка</v>
          </cell>
          <cell r="C337" t="str">
            <v>4216</v>
          </cell>
          <cell r="D337" t="str">
            <v>X500/13SZ4737</v>
          </cell>
          <cell r="E337" t="str">
            <v>E1007580</v>
          </cell>
          <cell r="F337" t="str">
            <v>ТС Пятерочка</v>
          </cell>
          <cell r="G337" t="str">
            <v>Северо-Запад</v>
          </cell>
          <cell r="H337" t="str">
            <v>Северо-Запад 2</v>
          </cell>
          <cell r="I337" t="str">
            <v>Кластер Северо-Запад 09 Тверь-Запад</v>
          </cell>
          <cell r="J337" t="str">
            <v>Тверская обл.</v>
          </cell>
          <cell r="K337" t="str">
            <v>07.07.2015</v>
          </cell>
          <cell r="L337" t="str">
            <v>172390</v>
          </cell>
          <cell r="M337" t="str">
            <v>г.Ржев</v>
          </cell>
          <cell r="N337" t="str">
            <v>г.Ржев, Кирова ул., 8</v>
          </cell>
          <cell r="O337" t="str">
            <v>Аренда</v>
          </cell>
        </row>
        <row r="338">
          <cell r="A338" t="str">
            <v>4813</v>
          </cell>
          <cell r="B338" t="str">
            <v>4985-Пятерочка</v>
          </cell>
          <cell r="C338" t="str">
            <v>4985</v>
          </cell>
          <cell r="D338" t="str">
            <v>X500/13SZ4813</v>
          </cell>
          <cell r="E338" t="str">
            <v>E1008915</v>
          </cell>
          <cell r="F338" t="str">
            <v>ТС Пятерочка</v>
          </cell>
          <cell r="G338" t="str">
            <v>Северо-Запад</v>
          </cell>
          <cell r="H338" t="str">
            <v>Северо-Запад 3</v>
          </cell>
          <cell r="I338" t="str">
            <v>Кластер Северо-Запад 14 СПБ-Центр</v>
          </cell>
          <cell r="J338" t="str">
            <v>г. Санкт-Петербург</v>
          </cell>
          <cell r="K338" t="str">
            <v>27.11.2015</v>
          </cell>
          <cell r="L338" t="str">
            <v>191119</v>
          </cell>
          <cell r="M338" t="str">
            <v>г.Санкт-Петербург</v>
          </cell>
          <cell r="N338" t="str">
            <v>г.Санкт-Петербург, Лиговский пр-кт, 107,лит.А пом.15Н</v>
          </cell>
          <cell r="O338" t="str">
            <v>Аренда</v>
          </cell>
        </row>
        <row r="339">
          <cell r="A339" t="str">
            <v>4814</v>
          </cell>
          <cell r="B339" t="str">
            <v>5636-Пятерочка</v>
          </cell>
          <cell r="C339" t="str">
            <v>5636</v>
          </cell>
          <cell r="D339" t="str">
            <v>X500/13SZ4814</v>
          </cell>
          <cell r="E339" t="str">
            <v>E1008897</v>
          </cell>
          <cell r="F339" t="str">
            <v>ТС Пятерочка</v>
          </cell>
          <cell r="G339" t="str">
            <v>Северо-Запад</v>
          </cell>
          <cell r="H339" t="str">
            <v>Северо-Запад 1</v>
          </cell>
          <cell r="I339" t="str">
            <v>Кластер Северо-Запад 16 Карелия</v>
          </cell>
          <cell r="J339" t="str">
            <v>Республика Карелия</v>
          </cell>
          <cell r="K339" t="str">
            <v>31.08.2015</v>
          </cell>
          <cell r="L339" t="str">
            <v>186790</v>
          </cell>
          <cell r="M339" t="str">
            <v>г.Сортавала</v>
          </cell>
          <cell r="N339" t="str">
            <v>г.Сортавала, Карельская ул., 88 пом.1-Н</v>
          </cell>
          <cell r="O339" t="str">
            <v>Аренда</v>
          </cell>
        </row>
        <row r="340">
          <cell r="A340" t="str">
            <v>4849</v>
          </cell>
          <cell r="B340" t="str">
            <v>5684-Пятерочка</v>
          </cell>
          <cell r="C340" t="str">
            <v>5684</v>
          </cell>
          <cell r="D340" t="str">
            <v>X500/13SZ4849</v>
          </cell>
          <cell r="E340" t="str">
            <v>E1009929</v>
          </cell>
          <cell r="F340" t="str">
            <v>ТС Пятерочка</v>
          </cell>
          <cell r="G340" t="str">
            <v>Северо-Запад</v>
          </cell>
          <cell r="H340" t="str">
            <v>Северо-Запад 3</v>
          </cell>
          <cell r="I340" t="str">
            <v>Кластер Северо-Запад 13 СПБ Юго-Запад</v>
          </cell>
          <cell r="J340" t="str">
            <v>г. Санкт-Петербург</v>
          </cell>
          <cell r="K340" t="str">
            <v>30.08.2015</v>
          </cell>
          <cell r="L340" t="str">
            <v>198216</v>
          </cell>
          <cell r="M340" t="str">
            <v>г.Санкт-Петербург</v>
          </cell>
          <cell r="N340" t="str">
            <v>г.Санкт-Петербург, Счастливая ул., 14</v>
          </cell>
          <cell r="O340" t="str">
            <v>Аренда</v>
          </cell>
        </row>
        <row r="341">
          <cell r="A341" t="str">
            <v>4860</v>
          </cell>
          <cell r="B341" t="str">
            <v>5685-Пятерочка</v>
          </cell>
          <cell r="C341" t="str">
            <v>5685</v>
          </cell>
          <cell r="D341" t="str">
            <v>X500/13SZ4860</v>
          </cell>
          <cell r="E341" t="str">
            <v>E1008900</v>
          </cell>
          <cell r="F341" t="str">
            <v>ТС Пятерочка</v>
          </cell>
          <cell r="G341" t="str">
            <v>Северо-Запад</v>
          </cell>
          <cell r="H341" t="str">
            <v>Северо-Запад 1</v>
          </cell>
          <cell r="I341" t="str">
            <v>Кластер Северо-Запад 15 Мурманск</v>
          </cell>
          <cell r="J341" t="str">
            <v>Мурманская обл.</v>
          </cell>
          <cell r="K341" t="str">
            <v>31.08.2015</v>
          </cell>
          <cell r="L341" t="str">
            <v>184355</v>
          </cell>
          <cell r="M341" t="str">
            <v>г.Мурмаши</v>
          </cell>
          <cell r="N341" t="str">
            <v>г.Мурмаши, Энергетиков ул., 17</v>
          </cell>
          <cell r="O341" t="str">
            <v>Аренда</v>
          </cell>
        </row>
        <row r="342">
          <cell r="A342" t="str">
            <v>4916</v>
          </cell>
          <cell r="B342" t="str">
            <v>5724-Пятерочка</v>
          </cell>
          <cell r="C342" t="str">
            <v>5724</v>
          </cell>
          <cell r="D342" t="str">
            <v>X500/13SZ4916</v>
          </cell>
          <cell r="E342" t="str">
            <v>E1008850</v>
          </cell>
          <cell r="F342" t="str">
            <v>ТС Пятерочка</v>
          </cell>
          <cell r="G342" t="str">
            <v>Северо-Запад</v>
          </cell>
          <cell r="H342" t="str">
            <v>Северо-Запад 2</v>
          </cell>
          <cell r="I342" t="str">
            <v>Кластер Северо-Запад 08 Тверь-Восток</v>
          </cell>
          <cell r="J342" t="str">
            <v>Тверская обл.</v>
          </cell>
          <cell r="K342" t="str">
            <v>11.08.2015</v>
          </cell>
          <cell r="L342" t="str">
            <v>171504</v>
          </cell>
          <cell r="M342" t="str">
            <v>г.Кимры</v>
          </cell>
          <cell r="N342" t="str">
            <v>г.Кимры, Коммунистическая ул., 18А</v>
          </cell>
          <cell r="O342" t="str">
            <v>Аренда</v>
          </cell>
        </row>
        <row r="343">
          <cell r="A343" t="str">
            <v>4971</v>
          </cell>
          <cell r="B343" t="str">
            <v>5765-Пятерочка</v>
          </cell>
          <cell r="C343" t="str">
            <v>5765</v>
          </cell>
          <cell r="D343" t="str">
            <v>X500/13SZ4971</v>
          </cell>
          <cell r="E343" t="str">
            <v>E1008894</v>
          </cell>
          <cell r="F343" t="str">
            <v>ТС Пятерочка</v>
          </cell>
          <cell r="G343" t="str">
            <v>Северо-Запад</v>
          </cell>
          <cell r="H343" t="str">
            <v>Северо-Запад 1</v>
          </cell>
          <cell r="I343" t="str">
            <v>Кластер Северо-Запад 21 Апатиты</v>
          </cell>
          <cell r="J343" t="str">
            <v>Мурманская обл.</v>
          </cell>
          <cell r="K343" t="str">
            <v>26.08.2015</v>
          </cell>
          <cell r="L343" t="str">
            <v>184511</v>
          </cell>
          <cell r="M343" t="str">
            <v>г.Мончегорск</v>
          </cell>
          <cell r="N343" t="str">
            <v>г.Мончегорск, Кирова пр-кт, 29А</v>
          </cell>
          <cell r="O343" t="str">
            <v>Аренда</v>
          </cell>
        </row>
        <row r="344">
          <cell r="A344" t="str">
            <v>4978</v>
          </cell>
          <cell r="B344" t="str">
            <v>5683-Пятерочка</v>
          </cell>
          <cell r="C344" t="str">
            <v>5683</v>
          </cell>
          <cell r="D344" t="str">
            <v>X500/13SZ4978</v>
          </cell>
          <cell r="E344" t="str">
            <v>E1008906</v>
          </cell>
          <cell r="F344" t="str">
            <v>ТС Пятерочка</v>
          </cell>
          <cell r="G344" t="str">
            <v>Северо-Запад</v>
          </cell>
          <cell r="H344" t="str">
            <v>Северо-Запад 2</v>
          </cell>
          <cell r="I344" t="str">
            <v>Кластер Северо-Запад 03 Псков</v>
          </cell>
          <cell r="J344" t="str">
            <v>Псковская обл.</v>
          </cell>
          <cell r="K344" t="str">
            <v>22.09.2015</v>
          </cell>
          <cell r="L344" t="str">
            <v>181350</v>
          </cell>
          <cell r="M344" t="str">
            <v>г.Остров</v>
          </cell>
          <cell r="N344" t="str">
            <v>г.Остров, 1 Мая ул., 16</v>
          </cell>
          <cell r="O344" t="str">
            <v>Аренда</v>
          </cell>
        </row>
        <row r="345">
          <cell r="A345" t="str">
            <v>4996</v>
          </cell>
          <cell r="B345" t="str">
            <v>5911-Пятерочка</v>
          </cell>
          <cell r="C345" t="str">
            <v>5911</v>
          </cell>
          <cell r="D345" t="str">
            <v>X500/13SZ4996</v>
          </cell>
          <cell r="E345" t="str">
            <v>E1008931</v>
          </cell>
          <cell r="F345" t="str">
            <v>ТС Пятерочка</v>
          </cell>
          <cell r="G345" t="str">
            <v>Северо-Запад</v>
          </cell>
          <cell r="H345" t="str">
            <v>Северо-Запад 2</v>
          </cell>
          <cell r="I345" t="str">
            <v>Кластер Северо-Запад 04 Новгород</v>
          </cell>
          <cell r="J345" t="str">
            <v>Новгородская обл.</v>
          </cell>
          <cell r="K345" t="str">
            <v>31.08.2015</v>
          </cell>
          <cell r="L345" t="str">
            <v>173020</v>
          </cell>
          <cell r="M345" t="str">
            <v>г.Великий Новгород</v>
          </cell>
          <cell r="N345" t="str">
            <v>г.Великий Новгород, Державина ул, 4 корп.1</v>
          </cell>
          <cell r="O345" t="str">
            <v>Аренда</v>
          </cell>
        </row>
        <row r="346">
          <cell r="A346" t="str">
            <v>4998</v>
          </cell>
          <cell r="B346" t="str">
            <v>5750-Пятерочка</v>
          </cell>
          <cell r="C346" t="str">
            <v>5750</v>
          </cell>
          <cell r="D346" t="str">
            <v>X500/13SZ4998</v>
          </cell>
          <cell r="E346" t="str">
            <v>E1008930</v>
          </cell>
          <cell r="F346" t="str">
            <v>ТС Пятерочка</v>
          </cell>
          <cell r="G346" t="str">
            <v>Северо-Запад</v>
          </cell>
          <cell r="H346" t="str">
            <v>Северо-Запад 2</v>
          </cell>
          <cell r="I346" t="str">
            <v>Кластер Северо-Запад 04 Новгород</v>
          </cell>
          <cell r="J346" t="str">
            <v>Новгородская обл.</v>
          </cell>
          <cell r="K346" t="str">
            <v>30.08.2015</v>
          </cell>
          <cell r="L346" t="str">
            <v>173023</v>
          </cell>
          <cell r="M346" t="str">
            <v>г.Великий Новгород</v>
          </cell>
          <cell r="N346" t="str">
            <v>г.Великий Новгород, Морозовская ул, 8</v>
          </cell>
          <cell r="O346" t="str">
            <v>Аренда</v>
          </cell>
        </row>
        <row r="347">
          <cell r="A347" t="str">
            <v>4999</v>
          </cell>
          <cell r="B347" t="str">
            <v>5916-Пятерочка</v>
          </cell>
          <cell r="C347" t="str">
            <v>5916</v>
          </cell>
          <cell r="D347" t="str">
            <v>X500/13SZ4999</v>
          </cell>
          <cell r="E347" t="str">
            <v>E1008898</v>
          </cell>
          <cell r="F347" t="str">
            <v>ТС Пятерочка</v>
          </cell>
          <cell r="G347" t="str">
            <v>Северо-Запад</v>
          </cell>
          <cell r="H347" t="str">
            <v>Северо-Запад 1</v>
          </cell>
          <cell r="I347" t="str">
            <v>Кластер Северо-Запад 16 Карелия</v>
          </cell>
          <cell r="J347" t="str">
            <v>Республика Карелия</v>
          </cell>
          <cell r="K347" t="str">
            <v>29.10.2015</v>
          </cell>
          <cell r="L347" t="str">
            <v>186004</v>
          </cell>
          <cell r="M347" t="str">
            <v>п.Ильинский</v>
          </cell>
          <cell r="N347" t="str">
            <v>п.Ильинский, Леселидзе ул, 77</v>
          </cell>
          <cell r="O347" t="str">
            <v>Аренда</v>
          </cell>
        </row>
        <row r="348">
          <cell r="A348" t="str">
            <v>5084</v>
          </cell>
          <cell r="B348" t="str">
            <v>097 - г.Тверь, Химинститута по</v>
          </cell>
          <cell r="C348" t="str">
            <v>97</v>
          </cell>
          <cell r="D348" t="str">
            <v>X500/13CT5084</v>
          </cell>
          <cell r="E348" t="str">
            <v>13CT5084</v>
          </cell>
          <cell r="F348" t="str">
            <v>ТС Пятерочка</v>
          </cell>
          <cell r="G348" t="str">
            <v>Северо-Запад</v>
          </cell>
          <cell r="H348" t="str">
            <v>Северо-Запад 2</v>
          </cell>
          <cell r="I348" t="str">
            <v>Кластер Северо-Запад 09 Тверь-Запад</v>
          </cell>
          <cell r="J348" t="str">
            <v>Тверская обл.</v>
          </cell>
          <cell r="K348" t="str">
            <v>08.07.2008</v>
          </cell>
          <cell r="L348" t="str">
            <v>170032</v>
          </cell>
          <cell r="M348" t="str">
            <v>г.Тверь</v>
          </cell>
          <cell r="N348" t="str">
            <v>г.Тверь, Химинститута п, 24</v>
          </cell>
          <cell r="O348" t="str">
            <v>Собственность</v>
          </cell>
        </row>
        <row r="349">
          <cell r="A349" t="str">
            <v>5283</v>
          </cell>
          <cell r="B349" t="str">
            <v>476-Пятерочка</v>
          </cell>
          <cell r="C349" t="str">
            <v>476</v>
          </cell>
          <cell r="D349" t="str">
            <v>X500/13CT5283</v>
          </cell>
          <cell r="E349" t="str">
            <v>13CT5283</v>
          </cell>
          <cell r="F349" t="str">
            <v>ТС Пятерочка</v>
          </cell>
          <cell r="G349" t="str">
            <v>Северо-Запад</v>
          </cell>
          <cell r="H349" t="str">
            <v>Северо-Запад 2</v>
          </cell>
          <cell r="I349" t="str">
            <v>Кластер Северо-Запад 08 Тверь-Восток</v>
          </cell>
          <cell r="J349" t="str">
            <v>Тверская обл.</v>
          </cell>
          <cell r="K349" t="str">
            <v>31.12.2007</v>
          </cell>
          <cell r="L349" t="str">
            <v>171506</v>
          </cell>
          <cell r="M349" t="str">
            <v>г.Кимры</v>
          </cell>
          <cell r="N349" t="str">
            <v>г.Кимры, Володарского ул., 10</v>
          </cell>
          <cell r="O349" t="str">
            <v>Аренда</v>
          </cell>
        </row>
        <row r="350">
          <cell r="A350" t="str">
            <v>5284</v>
          </cell>
          <cell r="B350" t="str">
            <v>477-Пятерочка</v>
          </cell>
          <cell r="C350" t="str">
            <v>477</v>
          </cell>
          <cell r="D350" t="str">
            <v>X500/13CT5284</v>
          </cell>
          <cell r="E350" t="str">
            <v>13CT5284</v>
          </cell>
          <cell r="F350" t="str">
            <v>ТС Пятерочка</v>
          </cell>
          <cell r="G350" t="str">
            <v>Северо-Запад</v>
          </cell>
          <cell r="H350" t="str">
            <v>Северо-Запад 2</v>
          </cell>
          <cell r="I350" t="str">
            <v>Кластер Северо-Запад 08 Тверь-Восток</v>
          </cell>
          <cell r="J350" t="str">
            <v>Тверская обл.</v>
          </cell>
          <cell r="K350" t="str">
            <v>31.12.2007</v>
          </cell>
          <cell r="L350" t="str">
            <v>171504</v>
          </cell>
          <cell r="M350" t="str">
            <v>г.Кимры</v>
          </cell>
          <cell r="N350" t="str">
            <v>г.Кимры, Чапаева ул., 22 А</v>
          </cell>
          <cell r="O350" t="str">
            <v>Аренда</v>
          </cell>
        </row>
        <row r="351">
          <cell r="A351" t="str">
            <v>5365</v>
          </cell>
          <cell r="B351" t="str">
            <v>275 - Лен. обл., п.Вырица, ул.</v>
          </cell>
          <cell r="C351" t="str">
            <v>275</v>
          </cell>
          <cell r="D351" t="str">
            <v>X500/13SZ5365</v>
          </cell>
          <cell r="E351" t="str">
            <v>13SZ5365</v>
          </cell>
          <cell r="F351" t="str">
            <v>ТС Пятерочка</v>
          </cell>
          <cell r="G351" t="str">
            <v>Северо-Запад</v>
          </cell>
          <cell r="H351" t="str">
            <v>Северо-Запад 2</v>
          </cell>
          <cell r="I351" t="str">
            <v>Кластер Северо-Запад 02 ЛО-Гатчина</v>
          </cell>
          <cell r="J351" t="str">
            <v>Ленинградская обл.</v>
          </cell>
          <cell r="K351" t="str">
            <v>28.10.2009</v>
          </cell>
          <cell r="L351" t="str">
            <v>188382</v>
          </cell>
          <cell r="M351" t="str">
            <v>гп.Вырица</v>
          </cell>
          <cell r="N351" t="str">
            <v>гп.Вырица, Андреевская ул, 25</v>
          </cell>
          <cell r="O351" t="str">
            <v>Собственность</v>
          </cell>
        </row>
        <row r="352">
          <cell r="A352" t="str">
            <v>5367</v>
          </cell>
          <cell r="B352" t="str">
            <v>696 - Пятерочка</v>
          </cell>
          <cell r="C352" t="str">
            <v>696</v>
          </cell>
          <cell r="D352" t="str">
            <v>X500/13SZ5367</v>
          </cell>
          <cell r="E352" t="str">
            <v>13SZ5367</v>
          </cell>
          <cell r="F352" t="str">
            <v>ТС Пятерочка</v>
          </cell>
          <cell r="G352" t="str">
            <v>Северо-Запад</v>
          </cell>
          <cell r="H352" t="str">
            <v>Северо-Запад 3</v>
          </cell>
          <cell r="I352" t="str">
            <v>Кластер Северо-Запад 17 ЛО-Сертолово</v>
          </cell>
          <cell r="J352" t="str">
            <v>г. Санкт-Петербург</v>
          </cell>
          <cell r="K352" t="str">
            <v>26.11.2009</v>
          </cell>
          <cell r="L352" t="str">
            <v>194362</v>
          </cell>
          <cell r="M352" t="str">
            <v>г.Санкт-Петербург, п.Парголово</v>
          </cell>
          <cell r="N352" t="str">
            <v>г.Санкт-Петербург, п.Парголово, Выборгское ш, 393</v>
          </cell>
          <cell r="O352" t="str">
            <v>Аренда</v>
          </cell>
        </row>
        <row r="353">
          <cell r="A353" t="str">
            <v>5372</v>
          </cell>
          <cell r="B353" t="str">
            <v>915 - г.Тверь, Можайского ул.,</v>
          </cell>
          <cell r="C353" t="str">
            <v>915</v>
          </cell>
          <cell r="D353" t="str">
            <v>X500/13CT5372</v>
          </cell>
          <cell r="E353" t="str">
            <v>13CT7330</v>
          </cell>
          <cell r="F353" t="str">
            <v>ТС Пятерочка</v>
          </cell>
          <cell r="G353" t="str">
            <v>Северо-Запад</v>
          </cell>
          <cell r="H353" t="str">
            <v>Северо-Запад 2</v>
          </cell>
          <cell r="I353" t="str">
            <v>Кластер Северо-Запад 09 Тверь-Запад</v>
          </cell>
          <cell r="J353" t="str">
            <v>Тверская обл.</v>
          </cell>
          <cell r="K353" t="str">
            <v>19.12.2008</v>
          </cell>
          <cell r="L353" t="str">
            <v>170030</v>
          </cell>
          <cell r="M353" t="str">
            <v>г.Тверь</v>
          </cell>
          <cell r="N353" t="str">
            <v>г.Тверь, Можайского ул., 71 1</v>
          </cell>
          <cell r="O353" t="str">
            <v>Собственность</v>
          </cell>
        </row>
        <row r="354">
          <cell r="A354" t="str">
            <v>5410</v>
          </cell>
          <cell r="B354" t="str">
            <v>002-Пятерочка ООО Агроторг</v>
          </cell>
          <cell r="C354" t="str">
            <v>2</v>
          </cell>
          <cell r="D354" t="str">
            <v>X500/13SZ5410</v>
          </cell>
          <cell r="E354" t="str">
            <v>13SZ5410</v>
          </cell>
          <cell r="F354" t="str">
            <v>ТС Пятерочка</v>
          </cell>
          <cell r="G354" t="str">
            <v>Северо-Запад</v>
          </cell>
          <cell r="H354" t="str">
            <v>Северо-Запад 3</v>
          </cell>
          <cell r="I354" t="str">
            <v>Кластер Северо-Запад 19 СПБ-Охта</v>
          </cell>
          <cell r="J354" t="str">
            <v>г. Санкт-Петербург</v>
          </cell>
          <cell r="K354" t="str">
            <v>25.03.2004</v>
          </cell>
          <cell r="L354" t="str">
            <v>195112</v>
          </cell>
          <cell r="M354" t="str">
            <v>г.Санкт-Петербург</v>
          </cell>
          <cell r="N354" t="str">
            <v>г.Санкт-Петербург, Новочеркасский пр-кт, 36</v>
          </cell>
          <cell r="O354" t="str">
            <v>Собственность</v>
          </cell>
        </row>
        <row r="355">
          <cell r="A355" t="str">
            <v>5412</v>
          </cell>
          <cell r="B355" t="str">
            <v>004 - г.Коммунар, Садовая ул.</v>
          </cell>
          <cell r="C355" t="str">
            <v>4</v>
          </cell>
          <cell r="D355" t="str">
            <v>X500/13SZ5412</v>
          </cell>
          <cell r="E355" t="str">
            <v>13SZ5412</v>
          </cell>
          <cell r="F355" t="str">
            <v>ТС Пятерочка</v>
          </cell>
          <cell r="G355" t="str">
            <v>Северо-Запад</v>
          </cell>
          <cell r="H355" t="str">
            <v>Северо-Запад 2</v>
          </cell>
          <cell r="I355" t="str">
            <v>Кластер Северо-Запад 02 ЛО-Гатчина</v>
          </cell>
          <cell r="J355" t="str">
            <v>Ленинградская обл.</v>
          </cell>
          <cell r="K355" t="str">
            <v>17.10.2003</v>
          </cell>
          <cell r="L355" t="str">
            <v>188320</v>
          </cell>
          <cell r="M355" t="str">
            <v>г.Коммунар</v>
          </cell>
          <cell r="N355" t="str">
            <v>г.Коммунар, Садовая ул., 3</v>
          </cell>
          <cell r="O355" t="str">
            <v>Аренда</v>
          </cell>
        </row>
        <row r="356">
          <cell r="A356" t="str">
            <v>5413</v>
          </cell>
          <cell r="B356" t="str">
            <v>006 - г.СПб, Звездная ул</v>
          </cell>
          <cell r="C356" t="str">
            <v>6</v>
          </cell>
          <cell r="D356" t="str">
            <v>X500/13SZ5413</v>
          </cell>
          <cell r="E356" t="str">
            <v>13SZ5413</v>
          </cell>
          <cell r="F356" t="str">
            <v>ТС Пятерочка</v>
          </cell>
          <cell r="G356" t="str">
            <v>Северо-Запад</v>
          </cell>
          <cell r="H356" t="str">
            <v>Северо-Запад 3</v>
          </cell>
          <cell r="I356" t="str">
            <v>Кластер Северо-Запад 13 СПБ Юго-Запад</v>
          </cell>
          <cell r="J356" t="str">
            <v>г. Санкт-Петербург</v>
          </cell>
          <cell r="K356" t="str">
            <v>09.09.2003</v>
          </cell>
          <cell r="L356" t="str">
            <v>196233</v>
          </cell>
          <cell r="M356" t="str">
            <v>г.Санкт-Петербург</v>
          </cell>
          <cell r="N356" t="str">
            <v>г.Санкт-Петербург, Звездная ул., 16</v>
          </cell>
          <cell r="O356" t="str">
            <v>Собственность</v>
          </cell>
        </row>
        <row r="357">
          <cell r="A357" t="str">
            <v>5414</v>
          </cell>
          <cell r="B357" t="str">
            <v>007 - г.Тосно, Ленина пр-т,</v>
          </cell>
          <cell r="C357" t="str">
            <v>7</v>
          </cell>
          <cell r="D357" t="str">
            <v>X500/13SZ5414</v>
          </cell>
          <cell r="E357" t="str">
            <v>13SZ5414</v>
          </cell>
          <cell r="F357" t="str">
            <v>ТС Пятерочка</v>
          </cell>
          <cell r="G357" t="str">
            <v>Северо-Запад</v>
          </cell>
          <cell r="H357" t="str">
            <v>Северо-Запад 3</v>
          </cell>
          <cell r="I357" t="str">
            <v>Кластер Северо-Запад 05 Тосно</v>
          </cell>
          <cell r="J357" t="str">
            <v>Ленинградская обл.</v>
          </cell>
          <cell r="K357" t="str">
            <v>24.10.2003</v>
          </cell>
          <cell r="L357" t="str">
            <v>187000</v>
          </cell>
          <cell r="M357" t="str">
            <v>г.Тосно</v>
          </cell>
          <cell r="N357" t="str">
            <v>г.Тосно, Ленина пр, 19</v>
          </cell>
          <cell r="O357" t="str">
            <v>Собственность</v>
          </cell>
        </row>
        <row r="358">
          <cell r="A358" t="str">
            <v>5415</v>
          </cell>
          <cell r="B358" t="str">
            <v>008-Пятерочка</v>
          </cell>
          <cell r="C358" t="str">
            <v>8</v>
          </cell>
          <cell r="D358" t="str">
            <v>X500/13SZ5415</v>
          </cell>
          <cell r="E358" t="str">
            <v>13SZ5415</v>
          </cell>
          <cell r="F358" t="str">
            <v>ТС Пятерочка</v>
          </cell>
          <cell r="G358" t="str">
            <v>Северо-Запад</v>
          </cell>
          <cell r="H358" t="str">
            <v>Северо-Запад 3</v>
          </cell>
          <cell r="I358" t="str">
            <v>Кластер Северо-Запад 14 СПБ-Центр</v>
          </cell>
          <cell r="J358" t="str">
            <v>г. Санкт-Петербург</v>
          </cell>
          <cell r="K358" t="str">
            <v>18.08.2003</v>
          </cell>
          <cell r="L358" t="str">
            <v>190121</v>
          </cell>
          <cell r="M358" t="str">
            <v>г.Санкт-Петербург</v>
          </cell>
          <cell r="N358" t="str">
            <v>г.Санкт-Петербург, Английский пр, 16 пом.8Н</v>
          </cell>
          <cell r="O358" t="str">
            <v>Аренда</v>
          </cell>
        </row>
        <row r="359">
          <cell r="A359" t="str">
            <v>5417</v>
          </cell>
          <cell r="B359" t="str">
            <v>010 - г.СПб, Шелгунова ул.,</v>
          </cell>
          <cell r="C359" t="str">
            <v>10</v>
          </cell>
          <cell r="D359" t="str">
            <v>X500/13SZ5417</v>
          </cell>
          <cell r="E359" t="str">
            <v>13SZ5417</v>
          </cell>
          <cell r="F359" t="str">
            <v>ТС Пятерочка</v>
          </cell>
          <cell r="G359" t="str">
            <v>Северо-Запад</v>
          </cell>
          <cell r="H359" t="str">
            <v>Северо-Запад 3</v>
          </cell>
          <cell r="I359" t="str">
            <v>Кластер Северо-Запад 19 СПБ-Охта</v>
          </cell>
          <cell r="J359" t="str">
            <v>г. Санкт-Петербург</v>
          </cell>
          <cell r="K359" t="str">
            <v>30.04.2003</v>
          </cell>
          <cell r="L359" t="str">
            <v>192174</v>
          </cell>
          <cell r="M359" t="str">
            <v>г.Санкт-Петербург</v>
          </cell>
          <cell r="N359" t="str">
            <v>г.Санкт-Петербург, Шелгунова ул., 12</v>
          </cell>
          <cell r="O359" t="str">
            <v>Аренда</v>
          </cell>
        </row>
        <row r="360">
          <cell r="A360" t="str">
            <v>5418</v>
          </cell>
          <cell r="B360" t="str">
            <v>011 - г.СПб, Тихорецкий пр.,</v>
          </cell>
          <cell r="C360" t="str">
            <v>11</v>
          </cell>
          <cell r="D360" t="str">
            <v>X500/13SZ5418</v>
          </cell>
          <cell r="E360" t="str">
            <v>13SZ5418</v>
          </cell>
          <cell r="F360" t="str">
            <v>ТС Пятерочка</v>
          </cell>
          <cell r="G360" t="str">
            <v>Северо-Запад</v>
          </cell>
          <cell r="H360" t="str">
            <v>Северо-Запад 3</v>
          </cell>
          <cell r="I360" t="str">
            <v>Кластер Северо-Запад 17 ЛО-Сертолово</v>
          </cell>
          <cell r="J360" t="str">
            <v>г. Санкт-Петербург</v>
          </cell>
          <cell r="K360" t="str">
            <v>31.05.2005</v>
          </cell>
          <cell r="L360" t="str">
            <v>194064</v>
          </cell>
          <cell r="M360" t="str">
            <v>г.Санкт-Петербург</v>
          </cell>
          <cell r="N360" t="str">
            <v>г.Санкт-Петербург, Тихорецкий пр, 10 1,п.1Н,л.А</v>
          </cell>
          <cell r="O360" t="str">
            <v>Собственность</v>
          </cell>
        </row>
        <row r="361">
          <cell r="A361" t="str">
            <v>5419</v>
          </cell>
          <cell r="B361" t="str">
            <v>012 - г.Кировск, Новая ул.,</v>
          </cell>
          <cell r="C361" t="str">
            <v>12</v>
          </cell>
          <cell r="D361" t="str">
            <v>X500/13SZ5419</v>
          </cell>
          <cell r="E361" t="str">
            <v>13SZ5419</v>
          </cell>
          <cell r="F361" t="str">
            <v>ТС Пятерочка</v>
          </cell>
          <cell r="G361" t="str">
            <v>Северо-Запад</v>
          </cell>
          <cell r="H361" t="str">
            <v>Северо-Запад 1</v>
          </cell>
          <cell r="I361" t="str">
            <v>Кластер Северо-Запад 18 Кировск</v>
          </cell>
          <cell r="J361" t="str">
            <v>Ленинградская обл.</v>
          </cell>
          <cell r="K361" t="str">
            <v>23.12.2003</v>
          </cell>
          <cell r="L361" t="str">
            <v>187340</v>
          </cell>
          <cell r="M361" t="str">
            <v>г.Кировск</v>
          </cell>
          <cell r="N361" t="str">
            <v>г.Кировск, Новая ул., 12</v>
          </cell>
          <cell r="O361" t="str">
            <v>Аренда</v>
          </cell>
        </row>
        <row r="362">
          <cell r="A362" t="str">
            <v>5420</v>
          </cell>
          <cell r="B362" t="str">
            <v>013 - г.СПб, Московский пр.,</v>
          </cell>
          <cell r="C362" t="str">
            <v>13</v>
          </cell>
          <cell r="D362" t="str">
            <v>X500/13SZ5420</v>
          </cell>
          <cell r="E362" t="str">
            <v>13SZ5420</v>
          </cell>
          <cell r="F362" t="str">
            <v>ТС Пятерочка</v>
          </cell>
          <cell r="G362" t="str">
            <v>Северо-Запад</v>
          </cell>
          <cell r="H362" t="str">
            <v>Северо-Запад 3</v>
          </cell>
          <cell r="I362" t="str">
            <v>Кластер Северо-Запад 13 СПБ Юго-Запад</v>
          </cell>
          <cell r="J362" t="str">
            <v>г. Санкт-Петербург</v>
          </cell>
          <cell r="K362" t="str">
            <v>30.12.2002</v>
          </cell>
          <cell r="L362" t="str">
            <v>196084</v>
          </cell>
          <cell r="M362" t="str">
            <v>г.Санкт-Петербург</v>
          </cell>
          <cell r="N362" t="str">
            <v>г.Санкт-Петербург, Московский пр, 109 3</v>
          </cell>
          <cell r="O362" t="str">
            <v>Аренда</v>
          </cell>
        </row>
        <row r="363">
          <cell r="A363" t="str">
            <v>5421</v>
          </cell>
          <cell r="B363" t="str">
            <v>014 - г.Спб, Купчинская ул.,</v>
          </cell>
          <cell r="C363" t="str">
            <v>14</v>
          </cell>
          <cell r="D363" t="str">
            <v>X500/13SZ5421</v>
          </cell>
          <cell r="E363" t="str">
            <v>13SZ5421</v>
          </cell>
          <cell r="F363" t="str">
            <v>ТС Пятерочка</v>
          </cell>
          <cell r="G363" t="str">
            <v>Северо-Запад</v>
          </cell>
          <cell r="H363" t="str">
            <v>Северо-Запад 3</v>
          </cell>
          <cell r="I363" t="str">
            <v>Кластер Северо-Запад 13 СПБ Юго-Запад</v>
          </cell>
          <cell r="J363" t="str">
            <v>г. Санкт-Петербург</v>
          </cell>
          <cell r="K363" t="str">
            <v>20.12.2002</v>
          </cell>
          <cell r="L363" t="str">
            <v>192284</v>
          </cell>
          <cell r="M363" t="str">
            <v>г.Санкт-Петербург</v>
          </cell>
          <cell r="N363" t="str">
            <v>г.Санкт-Петербург, Купчинская ул., 1/5</v>
          </cell>
          <cell r="O363" t="str">
            <v>Аренда</v>
          </cell>
        </row>
        <row r="364">
          <cell r="A364" t="str">
            <v>5422</v>
          </cell>
          <cell r="B364" t="str">
            <v>015 - г.Спб, Карпинского ул.,</v>
          </cell>
          <cell r="C364" t="str">
            <v>15</v>
          </cell>
          <cell r="D364" t="str">
            <v>X500/13SZ5422</v>
          </cell>
          <cell r="E364" t="str">
            <v>13SZ5422</v>
          </cell>
          <cell r="F364" t="str">
            <v>ТС Пятерочка</v>
          </cell>
          <cell r="G364" t="str">
            <v>Северо-Запад</v>
          </cell>
          <cell r="H364" t="str">
            <v>Северо-Запад 3</v>
          </cell>
          <cell r="I364" t="str">
            <v>Кластер Северо-Запад 19 СПБ-Охта</v>
          </cell>
          <cell r="J364" t="str">
            <v>г. Санкт-Петербург</v>
          </cell>
          <cell r="K364" t="str">
            <v>11.10.2002</v>
          </cell>
          <cell r="L364" t="str">
            <v>195252</v>
          </cell>
          <cell r="M364" t="str">
            <v>г.Санкт-Петербург</v>
          </cell>
          <cell r="N364" t="str">
            <v>г.Санкт-Петербург, Карпинского ул., 38 1</v>
          </cell>
          <cell r="O364" t="str">
            <v>Собственность</v>
          </cell>
        </row>
        <row r="365">
          <cell r="A365" t="str">
            <v>5423</v>
          </cell>
          <cell r="B365" t="str">
            <v>016 - г.СПб, Индустриальный пр</v>
          </cell>
          <cell r="C365" t="str">
            <v>16</v>
          </cell>
          <cell r="D365" t="str">
            <v>X500/13SZ5423</v>
          </cell>
          <cell r="E365" t="str">
            <v>13SZ5423</v>
          </cell>
          <cell r="F365" t="str">
            <v>ТС Пятерочка</v>
          </cell>
          <cell r="G365" t="str">
            <v>Северо-Запад</v>
          </cell>
          <cell r="H365" t="str">
            <v>Северо-Запад 1</v>
          </cell>
          <cell r="I365" t="str">
            <v>Кластер Северо-Запад 12 СПБ-ЛО-Всеволожс</v>
          </cell>
          <cell r="J365" t="str">
            <v>г. Санкт-Петербург</v>
          </cell>
          <cell r="K365" t="str">
            <v>17.08.2004</v>
          </cell>
          <cell r="L365" t="str">
            <v>195279</v>
          </cell>
          <cell r="M365" t="str">
            <v>г.Санкт-Петербург</v>
          </cell>
          <cell r="N365" t="str">
            <v>г.Санкт-Петербург, Индустриальный пр., 27</v>
          </cell>
          <cell r="O365" t="str">
            <v>Собственность</v>
          </cell>
        </row>
        <row r="366">
          <cell r="A366" t="str">
            <v>5424</v>
          </cell>
          <cell r="B366" t="str">
            <v>017 - г.СПб, Маршала Говорова</v>
          </cell>
          <cell r="C366" t="str">
            <v>17</v>
          </cell>
          <cell r="D366" t="str">
            <v>X500/13SZ5424</v>
          </cell>
          <cell r="E366" t="str">
            <v>13SZ5424</v>
          </cell>
          <cell r="F366" t="str">
            <v>ТС Пятерочка</v>
          </cell>
          <cell r="G366" t="str">
            <v>Северо-Запад</v>
          </cell>
          <cell r="H366" t="str">
            <v>Северо-Запад 3</v>
          </cell>
          <cell r="I366" t="str">
            <v>Кластер Северо-Запад 13 СПБ Юго-Запад</v>
          </cell>
          <cell r="J366" t="str">
            <v>г. Санкт-Петербург</v>
          </cell>
          <cell r="K366" t="str">
            <v>20.08.2002</v>
          </cell>
          <cell r="L366" t="str">
            <v>198188</v>
          </cell>
          <cell r="M366" t="str">
            <v>г.Санкт-Петербург</v>
          </cell>
          <cell r="N366" t="str">
            <v>г.Санкт-Петербург, Маршала Говорова ул., 16 2НА</v>
          </cell>
          <cell r="O366" t="str">
            <v>Собственность</v>
          </cell>
        </row>
        <row r="367">
          <cell r="A367" t="str">
            <v>5425</v>
          </cell>
          <cell r="B367" t="str">
            <v>018 - г.СПб, Кузнецовская ул.,</v>
          </cell>
          <cell r="C367" t="str">
            <v>18</v>
          </cell>
          <cell r="D367" t="str">
            <v>X500/13SZ5425</v>
          </cell>
          <cell r="E367" t="str">
            <v>13SZ5425</v>
          </cell>
          <cell r="F367" t="str">
            <v>ТС Пятерочка</v>
          </cell>
          <cell r="G367" t="str">
            <v>Северо-Запад</v>
          </cell>
          <cell r="H367" t="str">
            <v>Северо-Запад 3</v>
          </cell>
          <cell r="I367" t="str">
            <v>Кластер Северо-Запад 05 Тосно</v>
          </cell>
          <cell r="J367" t="str">
            <v>г. Санкт-Петербург</v>
          </cell>
          <cell r="K367" t="str">
            <v>26.11.2003</v>
          </cell>
          <cell r="L367" t="str">
            <v>196128</v>
          </cell>
          <cell r="M367" t="str">
            <v>г.Санкт-Петербург</v>
          </cell>
          <cell r="N367" t="str">
            <v>г.Санкт-Петербург, Кузнецовская ул., 11</v>
          </cell>
          <cell r="O367" t="str">
            <v>Собственность</v>
          </cell>
        </row>
        <row r="368">
          <cell r="A368" t="str">
            <v>5426</v>
          </cell>
          <cell r="B368" t="str">
            <v>019 - г.СПб, Витебский пр-т,</v>
          </cell>
          <cell r="C368" t="str">
            <v>19</v>
          </cell>
          <cell r="D368" t="str">
            <v>X500/13SZ5426</v>
          </cell>
          <cell r="E368" t="str">
            <v>13SZ5426</v>
          </cell>
          <cell r="F368" t="str">
            <v>ТС Пятерочка</v>
          </cell>
          <cell r="G368" t="str">
            <v>Северо-Запад</v>
          </cell>
          <cell r="H368" t="str">
            <v>Северо-Запад 3</v>
          </cell>
          <cell r="I368" t="str">
            <v>Кластер Северо-Запад 13 СПБ Юго-Запад</v>
          </cell>
          <cell r="J368" t="str">
            <v>г. Санкт-Петербург</v>
          </cell>
          <cell r="K368" t="str">
            <v>31.05.2002</v>
          </cell>
          <cell r="L368" t="str">
            <v>196244</v>
          </cell>
          <cell r="M368" t="str">
            <v>г.Санкт-Петербург</v>
          </cell>
          <cell r="N368" t="str">
            <v>г.Санкт-Петербург, Витебский пр, 41</v>
          </cell>
          <cell r="O368" t="str">
            <v>Аренда</v>
          </cell>
        </row>
        <row r="369">
          <cell r="A369" t="str">
            <v>5427</v>
          </cell>
          <cell r="B369" t="str">
            <v>020 - г.СПб, Пловдивская ул.</v>
          </cell>
          <cell r="C369" t="str">
            <v>20</v>
          </cell>
          <cell r="D369" t="str">
            <v>X500/13SZ5427</v>
          </cell>
          <cell r="E369" t="str">
            <v>13SZ5427</v>
          </cell>
          <cell r="F369" t="str">
            <v>ТС Пятерочка</v>
          </cell>
          <cell r="G369" t="str">
            <v>Северо-Запад</v>
          </cell>
          <cell r="H369" t="str">
            <v>Северо-Запад 3</v>
          </cell>
          <cell r="I369" t="str">
            <v>Кластер Северо-Запад 13 СПБ Юго-Запад</v>
          </cell>
          <cell r="J369" t="str">
            <v>г. Санкт-Петербург</v>
          </cell>
          <cell r="K369" t="str">
            <v>13.12.2002</v>
          </cell>
          <cell r="L369" t="str">
            <v>192281</v>
          </cell>
          <cell r="M369" t="str">
            <v>г.Санкт-Петербург</v>
          </cell>
          <cell r="N369" t="str">
            <v>г.Санкт-Петербург, Пловдивская ул., 9 л.А</v>
          </cell>
          <cell r="O369" t="str">
            <v>Собственность</v>
          </cell>
        </row>
        <row r="370">
          <cell r="A370" t="str">
            <v>5428</v>
          </cell>
          <cell r="B370" t="str">
            <v>021 - г.СПб, Будапештская ул.</v>
          </cell>
          <cell r="C370" t="str">
            <v>21</v>
          </cell>
          <cell r="D370" t="str">
            <v>X500/13SZ5428</v>
          </cell>
          <cell r="E370" t="str">
            <v>13SZ5428</v>
          </cell>
          <cell r="F370" t="str">
            <v>ТС Пятерочка</v>
          </cell>
          <cell r="G370" t="str">
            <v>Северо-Запад</v>
          </cell>
          <cell r="H370" t="str">
            <v>Северо-Запад 3</v>
          </cell>
          <cell r="I370" t="str">
            <v>Кластер Северо-Запад 13 СПБ Юго-Запад</v>
          </cell>
          <cell r="J370" t="str">
            <v>г. Санкт-Петербург</v>
          </cell>
          <cell r="K370" t="str">
            <v>21.04.2002</v>
          </cell>
          <cell r="L370" t="str">
            <v>192212</v>
          </cell>
          <cell r="M370" t="str">
            <v>г.Санкт-Петербург</v>
          </cell>
          <cell r="N370" t="str">
            <v>г.Санкт-Петербург, Будапештская ул., 33</v>
          </cell>
          <cell r="O370" t="str">
            <v>Собственность/Аренда</v>
          </cell>
        </row>
        <row r="371">
          <cell r="A371" t="str">
            <v>5429</v>
          </cell>
          <cell r="B371" t="str">
            <v>023 - г.СПб, Костюшко ул.,</v>
          </cell>
          <cell r="C371" t="str">
            <v>23</v>
          </cell>
          <cell r="D371" t="str">
            <v>X500/13SZ5429</v>
          </cell>
          <cell r="E371" t="str">
            <v>13SZ5429</v>
          </cell>
          <cell r="F371" t="str">
            <v>ТС Пятерочка</v>
          </cell>
          <cell r="G371" t="str">
            <v>Северо-Запад</v>
          </cell>
          <cell r="H371" t="str">
            <v>Северо-Запад 3</v>
          </cell>
          <cell r="I371" t="str">
            <v>Кластер Северо-Запад 05 Тосно</v>
          </cell>
          <cell r="J371" t="str">
            <v>г. Санкт-Петербург</v>
          </cell>
          <cell r="K371" t="str">
            <v>10.02.2004</v>
          </cell>
          <cell r="L371" t="str">
            <v>196240</v>
          </cell>
          <cell r="M371" t="str">
            <v>г.Санкт-Петербург</v>
          </cell>
          <cell r="N371" t="str">
            <v>г.Санкт-Петербург, Костюшко ул., 38</v>
          </cell>
          <cell r="O371" t="str">
            <v>Аренда</v>
          </cell>
        </row>
        <row r="372">
          <cell r="A372" t="str">
            <v>5430</v>
          </cell>
          <cell r="B372" t="str">
            <v>024 - г.СПб, Полюстровский пр-</v>
          </cell>
          <cell r="C372" t="str">
            <v>24</v>
          </cell>
          <cell r="D372" t="str">
            <v>X500/13SZ5430</v>
          </cell>
          <cell r="E372" t="str">
            <v>13SZ5430</v>
          </cell>
          <cell r="F372" t="str">
            <v>ТС Пятерочка</v>
          </cell>
          <cell r="G372" t="str">
            <v>Северо-Запад</v>
          </cell>
          <cell r="H372" t="str">
            <v>Северо-Запад 3</v>
          </cell>
          <cell r="I372" t="str">
            <v>Кластер Северо-Запад 19 СПБ-Охта</v>
          </cell>
          <cell r="J372" t="str">
            <v>г. Санкт-Петербург</v>
          </cell>
          <cell r="K372" t="str">
            <v>28.02.2002</v>
          </cell>
          <cell r="L372" t="str">
            <v>195197</v>
          </cell>
          <cell r="M372" t="str">
            <v>г.Санкт-Петербург</v>
          </cell>
          <cell r="N372" t="str">
            <v>г.Санкт-Петербург, Полюстровский пр, 3 л.А,п.4-11</v>
          </cell>
          <cell r="O372" t="str">
            <v>Аренда</v>
          </cell>
        </row>
        <row r="373">
          <cell r="A373" t="str">
            <v>5431</v>
          </cell>
          <cell r="B373" t="str">
            <v>025 - г.СПб, Гражданский пр-т</v>
          </cell>
          <cell r="C373" t="str">
            <v>25</v>
          </cell>
          <cell r="D373" t="str">
            <v>X500/13SZ5431</v>
          </cell>
          <cell r="E373" t="str">
            <v>13SZ5431</v>
          </cell>
          <cell r="F373" t="str">
            <v>ТС Пятерочка</v>
          </cell>
          <cell r="G373" t="str">
            <v>Северо-Запад</v>
          </cell>
          <cell r="H373" t="str">
            <v>Северо-Запад 3</v>
          </cell>
          <cell r="I373" t="str">
            <v>Кластер Северо-Запад 17 ЛО-Сертолово</v>
          </cell>
          <cell r="J373" t="str">
            <v>г. Санкт-Петербург</v>
          </cell>
          <cell r="K373" t="str">
            <v>06.03.2002</v>
          </cell>
          <cell r="L373" t="str">
            <v>195256</v>
          </cell>
          <cell r="M373" t="str">
            <v>г.Санкт-Петербург</v>
          </cell>
          <cell r="N373" t="str">
            <v>г.Санкт-Петербург, Гражданский пр., 105</v>
          </cell>
          <cell r="O373" t="str">
            <v>Аренда</v>
          </cell>
        </row>
        <row r="374">
          <cell r="A374" t="str">
            <v>5432</v>
          </cell>
          <cell r="B374" t="str">
            <v>026 - г.СПб, Орджоникидзе ул.</v>
          </cell>
          <cell r="C374" t="str">
            <v>26</v>
          </cell>
          <cell r="D374" t="str">
            <v>X500/13SZ5432</v>
          </cell>
          <cell r="E374" t="str">
            <v>13SZ5432</v>
          </cell>
          <cell r="F374" t="str">
            <v>ТС Пятерочка</v>
          </cell>
          <cell r="G374" t="str">
            <v>Северо-Запад</v>
          </cell>
          <cell r="H374" t="str">
            <v>Северо-Запад 3</v>
          </cell>
          <cell r="I374" t="str">
            <v>Кластер Северо-Запад 13 СПБ Юго-Запад</v>
          </cell>
          <cell r="J374" t="str">
            <v>г. Санкт-Петербург</v>
          </cell>
          <cell r="K374" t="str">
            <v>05.05.2002</v>
          </cell>
          <cell r="L374" t="str">
            <v>196233</v>
          </cell>
          <cell r="M374" t="str">
            <v>г.Санкт-Петербург</v>
          </cell>
          <cell r="N374" t="str">
            <v>г.Санкт-Петербург, Орджоникидзе ул., 61</v>
          </cell>
          <cell r="O374" t="str">
            <v>Собственность</v>
          </cell>
        </row>
        <row r="375">
          <cell r="A375" t="str">
            <v>5433</v>
          </cell>
          <cell r="B375" t="str">
            <v>027 - г.Сестрорецк, Приморское</v>
          </cell>
          <cell r="C375" t="str">
            <v>27</v>
          </cell>
          <cell r="D375" t="str">
            <v>X500/13SZ5433</v>
          </cell>
          <cell r="E375" t="str">
            <v>13SZ5433</v>
          </cell>
          <cell r="F375" t="str">
            <v>ТС Пятерочка</v>
          </cell>
          <cell r="G375" t="str">
            <v>Северо-Запад</v>
          </cell>
          <cell r="H375" t="str">
            <v>Северо-Запад 3</v>
          </cell>
          <cell r="I375" t="str">
            <v>Кластер Северо-Запад 11 СПБ-ЛО-Выборг</v>
          </cell>
          <cell r="J375" t="str">
            <v>г. Санкт-Петербург</v>
          </cell>
          <cell r="K375" t="str">
            <v>25.04.2002</v>
          </cell>
          <cell r="L375" t="str">
            <v>197706</v>
          </cell>
          <cell r="M375" t="str">
            <v>г.Сестрорецк</v>
          </cell>
          <cell r="N375" t="str">
            <v>г.Сестрорецк, Приморское ш., 348</v>
          </cell>
          <cell r="O375" t="str">
            <v>Собственность</v>
          </cell>
        </row>
        <row r="376">
          <cell r="A376" t="str">
            <v>5434</v>
          </cell>
          <cell r="B376" t="str">
            <v>028 - г.СПб, Краснопутиловская</v>
          </cell>
          <cell r="C376" t="str">
            <v>28</v>
          </cell>
          <cell r="D376" t="str">
            <v>X500/13SZ5434</v>
          </cell>
          <cell r="E376" t="str">
            <v>13SZ5434</v>
          </cell>
          <cell r="F376" t="str">
            <v>ТС Пятерочка</v>
          </cell>
          <cell r="G376" t="str">
            <v>Северо-Запад</v>
          </cell>
          <cell r="H376" t="str">
            <v>Северо-Запад 3</v>
          </cell>
          <cell r="I376" t="str">
            <v>Кластер Северо-Запад 05 Тосно</v>
          </cell>
          <cell r="J376" t="str">
            <v>г. Санкт-Петербург</v>
          </cell>
          <cell r="K376" t="str">
            <v>12.10.2001</v>
          </cell>
          <cell r="L376" t="str">
            <v>196247</v>
          </cell>
          <cell r="M376" t="str">
            <v>г.Санкт-Петербург</v>
          </cell>
          <cell r="N376" t="str">
            <v>г.Санкт-Петербург, Краснопутиловская ул., 66</v>
          </cell>
          <cell r="O376" t="str">
            <v>Собственность</v>
          </cell>
        </row>
        <row r="377">
          <cell r="A377" t="str">
            <v>5435</v>
          </cell>
          <cell r="B377" t="str">
            <v>030 - г.СПб, Авиаконструкторов</v>
          </cell>
          <cell r="C377" t="str">
            <v>30</v>
          </cell>
          <cell r="D377" t="str">
            <v>X500/13SZ5435</v>
          </cell>
          <cell r="E377" t="str">
            <v>13SZ5435</v>
          </cell>
          <cell r="F377" t="str">
            <v>ТС Пятерочка</v>
          </cell>
          <cell r="G377" t="str">
            <v>Северо-Запад</v>
          </cell>
          <cell r="H377" t="str">
            <v>Северо-Запад 3</v>
          </cell>
          <cell r="I377" t="str">
            <v>Кластер Северо-Запад 14 СПБ-Центр</v>
          </cell>
          <cell r="J377" t="str">
            <v>г. Санкт-Петербург</v>
          </cell>
          <cell r="K377" t="str">
            <v>01.04.2002</v>
          </cell>
          <cell r="L377" t="str">
            <v>197373</v>
          </cell>
          <cell r="M377" t="str">
            <v>г.Санкт-Петербург</v>
          </cell>
          <cell r="N377" t="str">
            <v>г.Санкт-Петербург, Авиаконструкторов пр, 10</v>
          </cell>
          <cell r="O377" t="str">
            <v>Собственность</v>
          </cell>
        </row>
        <row r="378">
          <cell r="A378" t="str">
            <v>5437</v>
          </cell>
          <cell r="B378" t="str">
            <v>032 - г.СПб, Купчинская ул.,</v>
          </cell>
          <cell r="C378" t="str">
            <v>32</v>
          </cell>
          <cell r="D378" t="str">
            <v>X500/13SZ5437</v>
          </cell>
          <cell r="E378" t="str">
            <v>13SZ5437</v>
          </cell>
          <cell r="F378" t="str">
            <v>ТС Пятерочка</v>
          </cell>
          <cell r="G378" t="str">
            <v>Северо-Запад</v>
          </cell>
          <cell r="H378" t="str">
            <v>Северо-Запад 1</v>
          </cell>
          <cell r="I378" t="str">
            <v>Кластер Северо-Запад 18 Кировск</v>
          </cell>
          <cell r="J378" t="str">
            <v>г. Санкт-Петербург</v>
          </cell>
          <cell r="K378" t="str">
            <v>06.09.2004</v>
          </cell>
          <cell r="L378" t="str">
            <v>192283</v>
          </cell>
          <cell r="M378" t="str">
            <v>г.Санкт-Петербург</v>
          </cell>
          <cell r="N378" t="str">
            <v>г.Санкт-Петербург, Купчинская ул., 32</v>
          </cell>
          <cell r="O378" t="str">
            <v>Аренда</v>
          </cell>
        </row>
        <row r="379">
          <cell r="A379" t="str">
            <v>5438</v>
          </cell>
          <cell r="B379" t="str">
            <v>033 - г.Ломоносов, Ораниенбаум</v>
          </cell>
          <cell r="C379" t="str">
            <v>33</v>
          </cell>
          <cell r="D379" t="str">
            <v>X500/13SZ5438</v>
          </cell>
          <cell r="E379" t="str">
            <v>13SZ5438</v>
          </cell>
          <cell r="F379" t="str">
            <v>ТС Пятерочка</v>
          </cell>
          <cell r="G379" t="str">
            <v>Северо-Запад</v>
          </cell>
          <cell r="H379" t="str">
            <v>Северо-Запад 3</v>
          </cell>
          <cell r="I379" t="str">
            <v>Кластер Северо-Запад 10 СПБ-ЛО-Петергоф</v>
          </cell>
          <cell r="J379" t="str">
            <v>г. Санкт-Петербург</v>
          </cell>
          <cell r="K379" t="str">
            <v>17.12.2001</v>
          </cell>
          <cell r="L379" t="str">
            <v>198412</v>
          </cell>
          <cell r="M379" t="str">
            <v>г.Ломоносов</v>
          </cell>
          <cell r="N379" t="str">
            <v>г.Ломоносов, Ораниенбаумский пр, 39</v>
          </cell>
          <cell r="O379" t="str">
            <v>Аренда</v>
          </cell>
        </row>
        <row r="380">
          <cell r="A380" t="str">
            <v>5439</v>
          </cell>
          <cell r="B380" t="str">
            <v>034 - г.СПб, Верности ул.,</v>
          </cell>
          <cell r="C380" t="str">
            <v>34</v>
          </cell>
          <cell r="D380" t="str">
            <v>X500/13SZ5439</v>
          </cell>
          <cell r="E380" t="str">
            <v>13SZ5439</v>
          </cell>
          <cell r="F380" t="str">
            <v>ТС Пятерочка</v>
          </cell>
          <cell r="G380" t="str">
            <v>Северо-Запад</v>
          </cell>
          <cell r="H380" t="str">
            <v>Северо-Запад 3</v>
          </cell>
          <cell r="I380" t="str">
            <v>Кластер Северо-Запад 19 СПБ-Охта</v>
          </cell>
          <cell r="J380" t="str">
            <v>г. Санкт-Петербург</v>
          </cell>
          <cell r="K380" t="str">
            <v>21.12.2001</v>
          </cell>
          <cell r="L380" t="str">
            <v>195256</v>
          </cell>
          <cell r="M380" t="str">
            <v>г.Санкт-Петербург</v>
          </cell>
          <cell r="N380" t="str">
            <v>г.Санкт-Петербург, Верности ул., 10</v>
          </cell>
          <cell r="O380" t="str">
            <v>Аренда</v>
          </cell>
        </row>
        <row r="381">
          <cell r="A381" t="str">
            <v>5440</v>
          </cell>
          <cell r="B381" t="str">
            <v>035 - г.Колпино, Павловская ул</v>
          </cell>
          <cell r="C381" t="str">
            <v>35</v>
          </cell>
          <cell r="D381" t="str">
            <v>X500/13SZ5440</v>
          </cell>
          <cell r="E381" t="str">
            <v>13SZ5440</v>
          </cell>
          <cell r="F381" t="str">
            <v>ТС Пятерочка</v>
          </cell>
          <cell r="G381" t="str">
            <v>Северо-Запад</v>
          </cell>
          <cell r="H381" t="str">
            <v>Северо-Запад 1</v>
          </cell>
          <cell r="I381" t="str">
            <v>Кластер Северо-Запад 18 Кировск</v>
          </cell>
          <cell r="J381" t="str">
            <v>г. Санкт-Петербург</v>
          </cell>
          <cell r="K381" t="str">
            <v>28.09.2001</v>
          </cell>
          <cell r="L381" t="str">
            <v>196650</v>
          </cell>
          <cell r="M381" t="str">
            <v>г.Колпино</v>
          </cell>
          <cell r="N381" t="str">
            <v>г.Колпино, Павловская ул., 82</v>
          </cell>
          <cell r="O381" t="str">
            <v>Аренда</v>
          </cell>
        </row>
        <row r="382">
          <cell r="A382" t="str">
            <v>5441</v>
          </cell>
          <cell r="B382" t="str">
            <v>36-Пятерочка</v>
          </cell>
          <cell r="C382" t="str">
            <v>36</v>
          </cell>
          <cell r="D382" t="str">
            <v>X500/13SZ5441</v>
          </cell>
          <cell r="E382" t="str">
            <v>13SZ5441</v>
          </cell>
          <cell r="F382" t="str">
            <v>ТС Пятерочка</v>
          </cell>
          <cell r="G382" t="str">
            <v>Северо-Запад</v>
          </cell>
          <cell r="H382" t="str">
            <v>Северо-Запад 3</v>
          </cell>
          <cell r="I382" t="str">
            <v>Кластер Северо-Запад 11 СПБ-ЛО-Выборг</v>
          </cell>
          <cell r="J382" t="str">
            <v>г. Санкт-Петербург</v>
          </cell>
          <cell r="K382" t="str">
            <v>21.12.2001</v>
          </cell>
          <cell r="L382" t="str">
            <v>197760</v>
          </cell>
          <cell r="M382" t="str">
            <v>г.Кронштадт</v>
          </cell>
          <cell r="N382" t="str">
            <v>г.Кронштадт, Ленина пр-кт, 8 лит.А,п.1Н</v>
          </cell>
          <cell r="O382" t="str">
            <v>Аренда</v>
          </cell>
        </row>
        <row r="383">
          <cell r="A383" t="str">
            <v>5442</v>
          </cell>
          <cell r="B383" t="str">
            <v>037 - г.Красное село, Ленина п</v>
          </cell>
          <cell r="C383" t="str">
            <v>37</v>
          </cell>
          <cell r="D383" t="str">
            <v>X500/13SZ5442</v>
          </cell>
          <cell r="E383" t="str">
            <v>13SZ5442</v>
          </cell>
          <cell r="F383" t="str">
            <v>ТС Пятерочка</v>
          </cell>
          <cell r="G383" t="str">
            <v>Северо-Запад</v>
          </cell>
          <cell r="H383" t="str">
            <v>Северо-Запад 3</v>
          </cell>
          <cell r="I383" t="str">
            <v>Кластер Северо-Запад 10 СПБ-ЛО-Петергоф</v>
          </cell>
          <cell r="J383" t="str">
            <v>г. Санкт-Петербург</v>
          </cell>
          <cell r="K383" t="str">
            <v>23.11.2001</v>
          </cell>
          <cell r="L383" t="str">
            <v>198320</v>
          </cell>
          <cell r="M383" t="str">
            <v>г.Красное Село</v>
          </cell>
          <cell r="N383" t="str">
            <v>г.Красное Село, Ленина пр-кт, 85 ЛИТ.А П.1-</v>
          </cell>
          <cell r="O383" t="str">
            <v>Собственность</v>
          </cell>
        </row>
        <row r="384">
          <cell r="A384" t="str">
            <v>5443</v>
          </cell>
          <cell r="B384" t="str">
            <v>038 - г.Колпино, Пролетарская</v>
          </cell>
          <cell r="C384" t="str">
            <v>38</v>
          </cell>
          <cell r="D384" t="str">
            <v>X500/13SZ5443</v>
          </cell>
          <cell r="E384" t="str">
            <v>13SZ5443</v>
          </cell>
          <cell r="F384" t="str">
            <v>ТС Пятерочка</v>
          </cell>
          <cell r="G384" t="str">
            <v>Северо-Запад</v>
          </cell>
          <cell r="H384" t="str">
            <v>Северо-Запад 1</v>
          </cell>
          <cell r="I384" t="str">
            <v>Кластер Северо-Запад 18 Кировск</v>
          </cell>
          <cell r="J384" t="str">
            <v>г. Санкт-Петербург</v>
          </cell>
          <cell r="K384" t="str">
            <v>14.04.2004</v>
          </cell>
          <cell r="L384" t="str">
            <v>196657</v>
          </cell>
          <cell r="M384" t="str">
            <v>г.Колпино</v>
          </cell>
          <cell r="N384" t="str">
            <v>г.Колпино, Пролетарская ул., 60</v>
          </cell>
          <cell r="O384" t="str">
            <v>Аренда</v>
          </cell>
        </row>
        <row r="385">
          <cell r="A385" t="str">
            <v>5444</v>
          </cell>
          <cell r="B385" t="str">
            <v>039 - г.СПб, М. Тореза пр-т,</v>
          </cell>
          <cell r="C385" t="str">
            <v>39</v>
          </cell>
          <cell r="D385" t="str">
            <v>X500/13SZ5444</v>
          </cell>
          <cell r="E385" t="str">
            <v>13SZ5444</v>
          </cell>
          <cell r="F385" t="str">
            <v>ТС Пятерочка</v>
          </cell>
          <cell r="G385" t="str">
            <v>Северо-Запад</v>
          </cell>
          <cell r="H385" t="str">
            <v>Северо-Запад 3</v>
          </cell>
          <cell r="I385" t="str">
            <v>Кластер Северо-Запад 17 ЛО-Сертолово</v>
          </cell>
          <cell r="J385" t="str">
            <v>г. Санкт-Петербург</v>
          </cell>
          <cell r="K385" t="str">
            <v>14.08.2001</v>
          </cell>
          <cell r="L385" t="str">
            <v>194021</v>
          </cell>
          <cell r="M385" t="str">
            <v>г.Санкт-Петербург</v>
          </cell>
          <cell r="N385" t="str">
            <v>г.Санкт-Петербург, Тореза пр-кт, 2</v>
          </cell>
          <cell r="O385" t="str">
            <v>Собственность</v>
          </cell>
        </row>
        <row r="386">
          <cell r="A386" t="str">
            <v>5445</v>
          </cell>
          <cell r="B386" t="str">
            <v>040 - г.СПб, Новоизмайловский</v>
          </cell>
          <cell r="C386" t="str">
            <v>40</v>
          </cell>
          <cell r="D386" t="str">
            <v>X500/13SZ5445</v>
          </cell>
          <cell r="E386" t="str">
            <v>13SZ5445</v>
          </cell>
          <cell r="F386" t="str">
            <v>ТС Пятерочка</v>
          </cell>
          <cell r="G386" t="str">
            <v>Северо-Запад</v>
          </cell>
          <cell r="H386" t="str">
            <v>Северо-Запад 3</v>
          </cell>
          <cell r="I386" t="str">
            <v>Кластер Северо-Запад 05 Тосно</v>
          </cell>
          <cell r="J386" t="str">
            <v>г. Санкт-Петербург</v>
          </cell>
          <cell r="K386" t="str">
            <v>31.10.2001</v>
          </cell>
          <cell r="L386" t="str">
            <v>196191</v>
          </cell>
          <cell r="M386" t="str">
            <v>г.Санкт-Петербург</v>
          </cell>
          <cell r="N386" t="str">
            <v>г.Санкт-Петербург, Новоизмайловский п..., 40,к.2, лит.А,п.1Н</v>
          </cell>
          <cell r="O386" t="str">
            <v>Аренда</v>
          </cell>
        </row>
        <row r="387">
          <cell r="A387" t="str">
            <v>5446</v>
          </cell>
          <cell r="B387" t="str">
            <v>042 - г.СПб, Народная ул.</v>
          </cell>
          <cell r="C387" t="str">
            <v>42</v>
          </cell>
          <cell r="D387" t="str">
            <v>X500/13SZ5446</v>
          </cell>
          <cell r="E387" t="str">
            <v>13SZ5446</v>
          </cell>
          <cell r="F387" t="str">
            <v>ТС Пятерочка</v>
          </cell>
          <cell r="G387" t="str">
            <v>Северо-Запад</v>
          </cell>
          <cell r="H387" t="str">
            <v>Северо-Запад 1</v>
          </cell>
          <cell r="I387" t="str">
            <v>Кластер Северо-Запад 18 Кировск</v>
          </cell>
          <cell r="J387" t="str">
            <v>г. Санкт-Петербург</v>
          </cell>
          <cell r="K387" t="str">
            <v>29.08.2001</v>
          </cell>
          <cell r="L387" t="str">
            <v>193079</v>
          </cell>
          <cell r="M387" t="str">
            <v>г.Санкт-Петербург</v>
          </cell>
          <cell r="N387" t="str">
            <v>г.Санкт-Петербург, Народная ул., 16</v>
          </cell>
          <cell r="O387" t="str">
            <v>Собственность</v>
          </cell>
        </row>
        <row r="388">
          <cell r="A388" t="str">
            <v>5447</v>
          </cell>
          <cell r="B388" t="str">
            <v>043 - г.Ломоносов, Александров</v>
          </cell>
          <cell r="C388" t="str">
            <v>43</v>
          </cell>
          <cell r="D388" t="str">
            <v>X500/13SZ5447</v>
          </cell>
          <cell r="E388" t="str">
            <v>13SZ5447</v>
          </cell>
          <cell r="F388" t="str">
            <v>ТС Пятерочка</v>
          </cell>
          <cell r="G388" t="str">
            <v>Северо-Запад</v>
          </cell>
          <cell r="H388" t="str">
            <v>Северо-Запад 3</v>
          </cell>
          <cell r="I388" t="str">
            <v>Кластер Северо-Запад 10 СПБ-ЛО-Петергоф</v>
          </cell>
          <cell r="J388" t="str">
            <v>г. Санкт-Петербург</v>
          </cell>
          <cell r="K388" t="str">
            <v>22.08.2001</v>
          </cell>
          <cell r="L388" t="str">
            <v>198412</v>
          </cell>
          <cell r="M388" t="str">
            <v>г.Ломоносов</v>
          </cell>
          <cell r="N388" t="str">
            <v>г.Ломоносов, Александровская ул., 28</v>
          </cell>
          <cell r="O388" t="str">
            <v>Собственность</v>
          </cell>
        </row>
        <row r="389">
          <cell r="A389" t="str">
            <v>5448</v>
          </cell>
          <cell r="B389" t="str">
            <v>044 - г.СПб, Культуры пр-т,</v>
          </cell>
          <cell r="C389" t="str">
            <v>44</v>
          </cell>
          <cell r="D389" t="str">
            <v>X500/13SZ5448</v>
          </cell>
          <cell r="E389" t="str">
            <v>13SZ5448</v>
          </cell>
          <cell r="F389" t="str">
            <v>ТС Пятерочка</v>
          </cell>
          <cell r="G389" t="str">
            <v>Северо-Запад</v>
          </cell>
          <cell r="H389" t="str">
            <v>Северо-Запад 3</v>
          </cell>
          <cell r="I389" t="str">
            <v>Кластер Северо-Запад 17 ЛО-Сертолово</v>
          </cell>
          <cell r="J389" t="str">
            <v>г. Санкт-Петербург</v>
          </cell>
          <cell r="K389" t="str">
            <v>04.12.2001</v>
          </cell>
          <cell r="L389" t="str">
            <v>195276</v>
          </cell>
          <cell r="M389" t="str">
            <v>г.Санкт-Петербург</v>
          </cell>
          <cell r="N389" t="str">
            <v>г.Санкт-Петербург, Культуры пр, 25</v>
          </cell>
          <cell r="O389" t="str">
            <v>Аренда</v>
          </cell>
        </row>
        <row r="390">
          <cell r="A390" t="str">
            <v>5450</v>
          </cell>
          <cell r="B390" t="str">
            <v>046-Пятерочка</v>
          </cell>
          <cell r="C390" t="str">
            <v>46</v>
          </cell>
          <cell r="D390" t="str">
            <v>X500/13SZ5450</v>
          </cell>
          <cell r="E390" t="str">
            <v>13SZ5450</v>
          </cell>
          <cell r="F390" t="str">
            <v>ТС Пятерочка</v>
          </cell>
          <cell r="G390" t="str">
            <v>Северо-Запад</v>
          </cell>
          <cell r="H390" t="str">
            <v>Северо-Запад 3</v>
          </cell>
          <cell r="I390" t="str">
            <v>Кластер Северо-Запад 19 СПБ-Охта</v>
          </cell>
          <cell r="J390" t="str">
            <v>г. Санкт-Петербург</v>
          </cell>
          <cell r="K390" t="str">
            <v>06.07.2001</v>
          </cell>
          <cell r="L390" t="str">
            <v>192241</v>
          </cell>
          <cell r="M390" t="str">
            <v>г.Санкт-Петербург</v>
          </cell>
          <cell r="N390" t="str">
            <v>г.Санкт-Петербург, Пражская ул., 35</v>
          </cell>
          <cell r="O390" t="str">
            <v>Собственность</v>
          </cell>
        </row>
        <row r="391">
          <cell r="A391" t="str">
            <v>5451</v>
          </cell>
          <cell r="B391" t="str">
            <v>047 - г.СПб, Нарвский пр-т,</v>
          </cell>
          <cell r="C391" t="str">
            <v>47</v>
          </cell>
          <cell r="D391" t="str">
            <v>X500/13SZ5451</v>
          </cell>
          <cell r="E391" t="str">
            <v>13SZ5451</v>
          </cell>
          <cell r="F391" t="str">
            <v>ТС Пятерочка</v>
          </cell>
          <cell r="G391" t="str">
            <v>Северо-Запад</v>
          </cell>
          <cell r="H391" t="str">
            <v>Северо-Запад 3</v>
          </cell>
          <cell r="I391" t="str">
            <v>Кластер Северо-Запад 14 СПБ-Центр</v>
          </cell>
          <cell r="J391" t="str">
            <v>г. Санкт-Петербург</v>
          </cell>
          <cell r="K391" t="str">
            <v>02.08.2001</v>
          </cell>
          <cell r="L391" t="str">
            <v>190020</v>
          </cell>
          <cell r="M391" t="str">
            <v>г.Санкт-Петербург</v>
          </cell>
          <cell r="N391" t="str">
            <v>г.Санкт-Петербург, Нарвский пр, 22</v>
          </cell>
          <cell r="O391" t="str">
            <v>Собственность</v>
          </cell>
        </row>
        <row r="392">
          <cell r="A392" t="str">
            <v>5452</v>
          </cell>
          <cell r="B392" t="str">
            <v>048 - г.СПб, Новоизмайловский</v>
          </cell>
          <cell r="C392" t="str">
            <v>48</v>
          </cell>
          <cell r="D392" t="str">
            <v>X500/13SZ5452</v>
          </cell>
          <cell r="E392" t="str">
            <v>13SZ5452</v>
          </cell>
          <cell r="F392" t="str">
            <v>ТС Пятерочка</v>
          </cell>
          <cell r="G392" t="str">
            <v>Северо-Запад</v>
          </cell>
          <cell r="H392" t="str">
            <v>Северо-Запад 3</v>
          </cell>
          <cell r="I392" t="str">
            <v>Кластер Северо-Запад 05 Тосно</v>
          </cell>
          <cell r="J392" t="str">
            <v>г. Санкт-Петербург</v>
          </cell>
          <cell r="K392" t="str">
            <v>29.06.2001</v>
          </cell>
          <cell r="L392" t="str">
            <v>196128</v>
          </cell>
          <cell r="M392" t="str">
            <v>г.Санкт-Петербург</v>
          </cell>
          <cell r="N392" t="str">
            <v>г.Санкт-Петербург, Новоизмайловский пр, 3</v>
          </cell>
          <cell r="O392" t="str">
            <v>Аренда</v>
          </cell>
        </row>
        <row r="393">
          <cell r="A393" t="str">
            <v>5453</v>
          </cell>
          <cell r="B393" t="str">
            <v>049 - г.СПб. Науки пр-т, 10</v>
          </cell>
          <cell r="C393" t="str">
            <v>49</v>
          </cell>
          <cell r="D393" t="str">
            <v>X500/13SZ5453</v>
          </cell>
          <cell r="E393" t="str">
            <v>13SZ5453</v>
          </cell>
          <cell r="F393" t="str">
            <v>ТС Пятерочка</v>
          </cell>
          <cell r="G393" t="str">
            <v>Северо-Запад</v>
          </cell>
          <cell r="H393" t="str">
            <v>Северо-Запад 3</v>
          </cell>
          <cell r="I393" t="str">
            <v>Кластер Северо-Запад 17 ЛО-Сертолово</v>
          </cell>
          <cell r="J393" t="str">
            <v>г. Санкт-Петербург</v>
          </cell>
          <cell r="K393" t="str">
            <v>30.06.2001</v>
          </cell>
          <cell r="L393" t="str">
            <v>195257</v>
          </cell>
          <cell r="M393" t="str">
            <v>г.Санкт-Петербург</v>
          </cell>
          <cell r="N393" t="str">
            <v>г.Санкт-Петербург, Науки пр, 10</v>
          </cell>
          <cell r="O393" t="str">
            <v>Аренда</v>
          </cell>
        </row>
        <row r="394">
          <cell r="A394" t="str">
            <v>5454</v>
          </cell>
          <cell r="B394" t="str">
            <v>050 - г.СПб, Новосмоленская на</v>
          </cell>
          <cell r="C394" t="str">
            <v>50</v>
          </cell>
          <cell r="D394" t="str">
            <v>X500/13SZ5454</v>
          </cell>
          <cell r="E394" t="str">
            <v>13SZ5454</v>
          </cell>
          <cell r="F394" t="str">
            <v>ТС Пятерочка</v>
          </cell>
          <cell r="G394" t="str">
            <v>Северо-Запад</v>
          </cell>
          <cell r="H394" t="str">
            <v>Северо-Запад 3</v>
          </cell>
          <cell r="I394" t="str">
            <v>Кластер Северо-Запад 14 СПБ-Центр</v>
          </cell>
          <cell r="J394" t="str">
            <v>г. Санкт-Петербург</v>
          </cell>
          <cell r="K394" t="str">
            <v>27.04.2001</v>
          </cell>
          <cell r="L394" t="str">
            <v>199397</v>
          </cell>
          <cell r="M394" t="str">
            <v>г.Санкт-Петербург</v>
          </cell>
          <cell r="N394" t="str">
            <v>г.Санкт-Петербург, Новосмоленская наб., 1</v>
          </cell>
          <cell r="O394" t="str">
            <v>Собственность</v>
          </cell>
        </row>
        <row r="395">
          <cell r="A395" t="str">
            <v>5455</v>
          </cell>
          <cell r="B395" t="str">
            <v>055 - г.СПб, Караваевская ул.,</v>
          </cell>
          <cell r="C395" t="str">
            <v>55</v>
          </cell>
          <cell r="D395" t="str">
            <v>X500/13SZ5455</v>
          </cell>
          <cell r="E395" t="str">
            <v>13SZ5455</v>
          </cell>
          <cell r="F395" t="str">
            <v>ТС Пятерочка</v>
          </cell>
          <cell r="G395" t="str">
            <v>Северо-Запад</v>
          </cell>
          <cell r="H395" t="str">
            <v>Северо-Запад 1</v>
          </cell>
          <cell r="I395" t="str">
            <v>Кластер Северо-Запад 18 Кировск</v>
          </cell>
          <cell r="J395" t="str">
            <v>г. Санкт-Петербург</v>
          </cell>
          <cell r="K395" t="str">
            <v>14.06.1999</v>
          </cell>
          <cell r="L395" t="str">
            <v>192177</v>
          </cell>
          <cell r="M395" t="str">
            <v>г.Санкт-Петербург</v>
          </cell>
          <cell r="N395" t="str">
            <v>г.Санкт-Петербург, Караваевская ул., 24</v>
          </cell>
          <cell r="O395" t="str">
            <v>Аренда</v>
          </cell>
        </row>
        <row r="396">
          <cell r="A396" t="str">
            <v>5456</v>
          </cell>
          <cell r="B396" t="str">
            <v>056 - г.СПб, Шотмана ул.,</v>
          </cell>
          <cell r="C396" t="str">
            <v>56</v>
          </cell>
          <cell r="D396" t="str">
            <v>X500/13SZ5456</v>
          </cell>
          <cell r="E396" t="str">
            <v>13SZ5456</v>
          </cell>
          <cell r="F396" t="str">
            <v>ТС Пятерочка</v>
          </cell>
          <cell r="G396" t="str">
            <v>Северо-Запад</v>
          </cell>
          <cell r="H396" t="str">
            <v>Северо-Запад 1</v>
          </cell>
          <cell r="I396" t="str">
            <v>Кластер Северо-Запад 18 Кировск</v>
          </cell>
          <cell r="J396" t="str">
            <v>г. Санкт-Петербург</v>
          </cell>
          <cell r="K396" t="str">
            <v>19.08.1999</v>
          </cell>
          <cell r="L396" t="str">
            <v>193232</v>
          </cell>
          <cell r="M396" t="str">
            <v>г.Санкт-Петербург</v>
          </cell>
          <cell r="N396" t="str">
            <v>г.Санкт-Петербург, Шотмана ул., 7 к.1,лит.3</v>
          </cell>
          <cell r="O396" t="str">
            <v>Аренда</v>
          </cell>
        </row>
        <row r="397">
          <cell r="A397" t="str">
            <v>5457</v>
          </cell>
          <cell r="B397" t="str">
            <v>057 - г.Пушкин, Ленинградская</v>
          </cell>
          <cell r="C397" t="str">
            <v>57</v>
          </cell>
          <cell r="D397" t="str">
            <v>X500/13SZ5457</v>
          </cell>
          <cell r="E397" t="str">
            <v>13SZ5457</v>
          </cell>
          <cell r="F397" t="str">
            <v>ТС Пятерочка</v>
          </cell>
          <cell r="G397" t="str">
            <v>Северо-Запад</v>
          </cell>
          <cell r="H397" t="str">
            <v>Северо-Запад 3</v>
          </cell>
          <cell r="I397" t="str">
            <v>Кластер Северо-Запад 05 Тосно</v>
          </cell>
          <cell r="J397" t="str">
            <v>г. Санкт-Петербург</v>
          </cell>
          <cell r="K397" t="str">
            <v>25.09.1999</v>
          </cell>
          <cell r="L397" t="str">
            <v>196607</v>
          </cell>
          <cell r="M397" t="str">
            <v>г.Пушкин</v>
          </cell>
          <cell r="N397" t="str">
            <v>г.Пушкин, Ленинградская ул., 35</v>
          </cell>
          <cell r="O397" t="str">
            <v>Аренда</v>
          </cell>
        </row>
        <row r="398">
          <cell r="A398" t="str">
            <v>5458</v>
          </cell>
          <cell r="B398" t="str">
            <v>058 - г.СПб, Партизана Германа</v>
          </cell>
          <cell r="C398" t="str">
            <v>58</v>
          </cell>
          <cell r="D398" t="str">
            <v>X500/13SZ5458</v>
          </cell>
          <cell r="E398" t="str">
            <v>13SZ5458</v>
          </cell>
          <cell r="F398" t="str">
            <v>ТС Пятерочка</v>
          </cell>
          <cell r="G398" t="str">
            <v>Северо-Запад</v>
          </cell>
          <cell r="H398" t="str">
            <v>Северо-Запад 3</v>
          </cell>
          <cell r="I398" t="str">
            <v>Кластер Северо-Запад 13 СПБ Юго-Запад</v>
          </cell>
          <cell r="J398" t="str">
            <v>г. Санкт-Петербург</v>
          </cell>
          <cell r="K398" t="str">
            <v>31.05.2005</v>
          </cell>
          <cell r="L398" t="str">
            <v>198205</v>
          </cell>
          <cell r="M398" t="str">
            <v>г.Санкт-Петербург</v>
          </cell>
          <cell r="N398" t="str">
            <v>г.Санкт-Петербург, Партизана Германа ул., 14/117 п.6Н,л.А</v>
          </cell>
          <cell r="O398" t="str">
            <v>Собственность</v>
          </cell>
        </row>
        <row r="399">
          <cell r="A399" t="str">
            <v>5460</v>
          </cell>
          <cell r="B399" t="str">
            <v>060 - г.Колпино, Трудящихся б-</v>
          </cell>
          <cell r="C399" t="str">
            <v>60</v>
          </cell>
          <cell r="D399" t="str">
            <v>X500/13SZ5460</v>
          </cell>
          <cell r="E399" t="str">
            <v>13SZ5460</v>
          </cell>
          <cell r="F399" t="str">
            <v>ТС Пятерочка</v>
          </cell>
          <cell r="G399" t="str">
            <v>Северо-Запад</v>
          </cell>
          <cell r="H399" t="str">
            <v>Северо-Запад 1</v>
          </cell>
          <cell r="I399" t="str">
            <v>Кластер Северо-Запад 18 Кировск</v>
          </cell>
          <cell r="J399" t="str">
            <v>г. Санкт-Петербург</v>
          </cell>
          <cell r="K399" t="str">
            <v>30.08.2001</v>
          </cell>
          <cell r="L399" t="str">
            <v>196657</v>
          </cell>
          <cell r="M399" t="str">
            <v>г.Колпино</v>
          </cell>
          <cell r="N399" t="str">
            <v>г.Колпино, Б-р Трудящихся ул., 18</v>
          </cell>
          <cell r="O399" t="str">
            <v>Собственность</v>
          </cell>
        </row>
        <row r="400">
          <cell r="A400" t="str">
            <v>5461</v>
          </cell>
          <cell r="B400" t="str">
            <v>061-Пятерочка</v>
          </cell>
          <cell r="C400" t="str">
            <v>61</v>
          </cell>
          <cell r="D400" t="str">
            <v>X500/13SZ5461</v>
          </cell>
          <cell r="E400" t="str">
            <v>13SZ5461</v>
          </cell>
          <cell r="F400" t="str">
            <v>ТС Пятерочка</v>
          </cell>
          <cell r="G400" t="str">
            <v>Северо-Запад</v>
          </cell>
          <cell r="H400" t="str">
            <v>Северо-Запад 3</v>
          </cell>
          <cell r="I400" t="str">
            <v>Кластер Северо-Запад 13 СПБ Юго-Запад</v>
          </cell>
          <cell r="J400" t="str">
            <v>г. Санкт-Петербург</v>
          </cell>
          <cell r="K400" t="str">
            <v>01.10.1999</v>
          </cell>
          <cell r="L400" t="str">
            <v>192071</v>
          </cell>
          <cell r="M400" t="str">
            <v>г.Санкт-Петербург</v>
          </cell>
          <cell r="N400" t="str">
            <v>г.Санкт-Петербург, Бухарестская ул., 31</v>
          </cell>
          <cell r="O400" t="str">
            <v>Аренда</v>
          </cell>
        </row>
        <row r="401">
          <cell r="A401" t="str">
            <v>5462</v>
          </cell>
          <cell r="B401" t="str">
            <v>063 - г.СПб, Замшина ул.,</v>
          </cell>
          <cell r="C401" t="str">
            <v>63</v>
          </cell>
          <cell r="D401" t="str">
            <v>X500/13SZ5462</v>
          </cell>
          <cell r="E401" t="str">
            <v>13SZ5462</v>
          </cell>
          <cell r="F401" t="str">
            <v>ТС Пятерочка</v>
          </cell>
          <cell r="G401" t="str">
            <v>Северо-Запад</v>
          </cell>
          <cell r="H401" t="str">
            <v>Северо-Запад 3</v>
          </cell>
          <cell r="I401" t="str">
            <v>Кластер Северо-Запад 19 СПБ-Охта</v>
          </cell>
          <cell r="J401" t="str">
            <v>г. Санкт-Петербург</v>
          </cell>
          <cell r="K401" t="str">
            <v>28.10.1999</v>
          </cell>
          <cell r="L401" t="str">
            <v>195127</v>
          </cell>
          <cell r="M401" t="str">
            <v>г.Санкт-Петербург</v>
          </cell>
          <cell r="N401" t="str">
            <v>г.Санкт-Петербург, Замшина ул., 28</v>
          </cell>
          <cell r="O401" t="str">
            <v>Аренда</v>
          </cell>
        </row>
        <row r="402">
          <cell r="A402" t="str">
            <v>5463</v>
          </cell>
          <cell r="B402" t="str">
            <v>064 - г.СПб, Просвещения пр-т,</v>
          </cell>
          <cell r="C402" t="str">
            <v>64</v>
          </cell>
          <cell r="D402" t="str">
            <v>X500/13SZ5463</v>
          </cell>
          <cell r="E402" t="str">
            <v>13SZ5463</v>
          </cell>
          <cell r="F402" t="str">
            <v>ТС Пятерочка</v>
          </cell>
          <cell r="G402" t="str">
            <v>Северо-Запад</v>
          </cell>
          <cell r="H402" t="str">
            <v>Северо-Запад 3</v>
          </cell>
          <cell r="I402" t="str">
            <v>Кластер Северо-Запад 17 ЛО-Сертолово</v>
          </cell>
          <cell r="J402" t="str">
            <v>г. Санкт-Петербург</v>
          </cell>
          <cell r="K402" t="str">
            <v>12.11.1999</v>
          </cell>
          <cell r="L402" t="str">
            <v>195297</v>
          </cell>
          <cell r="M402" t="str">
            <v>г.Санкт-Петербург</v>
          </cell>
          <cell r="N402" t="str">
            <v>г.Санкт-Петербург, Просвещения пр, 76</v>
          </cell>
          <cell r="O402" t="str">
            <v>Аренда</v>
          </cell>
        </row>
        <row r="403">
          <cell r="A403" t="str">
            <v>5464</v>
          </cell>
          <cell r="B403" t="str">
            <v>065 - г.СПб, Ленинский пр-т,</v>
          </cell>
          <cell r="C403" t="str">
            <v>65</v>
          </cell>
          <cell r="D403" t="str">
            <v>X500/13SZ5464</v>
          </cell>
          <cell r="E403" t="str">
            <v>13SZ5464</v>
          </cell>
          <cell r="F403" t="str">
            <v>ТС Пятерочка</v>
          </cell>
          <cell r="G403" t="str">
            <v>Северо-Запад</v>
          </cell>
          <cell r="H403" t="str">
            <v>Северо-Запад 3</v>
          </cell>
          <cell r="I403" t="str">
            <v>Кластер Северо-Запад 13 СПБ Юго-Запад</v>
          </cell>
          <cell r="J403" t="str">
            <v>г. Санкт-Петербург</v>
          </cell>
          <cell r="K403" t="str">
            <v>14.10.1999</v>
          </cell>
          <cell r="L403" t="str">
            <v>198216</v>
          </cell>
          <cell r="M403" t="str">
            <v>г.Санкт-Петербург</v>
          </cell>
          <cell r="N403" t="str">
            <v>г.Санкт-Петербург, Ленинский пр, 122</v>
          </cell>
          <cell r="O403" t="str">
            <v>Собственность</v>
          </cell>
        </row>
        <row r="404">
          <cell r="A404" t="str">
            <v>5465</v>
          </cell>
          <cell r="B404" t="str">
            <v>067 - г.СПб, Богатырский пр-т,</v>
          </cell>
          <cell r="C404" t="str">
            <v>67</v>
          </cell>
          <cell r="D404" t="str">
            <v>X500/13SZ5465</v>
          </cell>
          <cell r="E404" t="str">
            <v>13SZ5465</v>
          </cell>
          <cell r="F404" t="str">
            <v>ТС Пятерочка</v>
          </cell>
          <cell r="G404" t="str">
            <v>Северо-Запад</v>
          </cell>
          <cell r="H404" t="str">
            <v>Северо-Запад 3</v>
          </cell>
          <cell r="I404" t="str">
            <v>Кластер Северо-Запад 11 СПБ-ЛО-Выборг</v>
          </cell>
          <cell r="J404" t="str">
            <v>г. Санкт-Петербург</v>
          </cell>
          <cell r="K404" t="str">
            <v>04.11.1999</v>
          </cell>
          <cell r="L404" t="str">
            <v>197348</v>
          </cell>
          <cell r="M404" t="str">
            <v>г.Санкт-Петербург</v>
          </cell>
          <cell r="N404" t="str">
            <v>г.Санкт-Петербург, Богатырский пр-т, 10</v>
          </cell>
          <cell r="O404" t="str">
            <v>Собственность</v>
          </cell>
        </row>
        <row r="405">
          <cell r="A405" t="str">
            <v>5466</v>
          </cell>
          <cell r="B405" t="str">
            <v>068 - г.Петродворец, Разводная</v>
          </cell>
          <cell r="C405" t="str">
            <v>68</v>
          </cell>
          <cell r="D405" t="str">
            <v>X500/13SZ5466</v>
          </cell>
          <cell r="E405" t="str">
            <v>13SZ5466</v>
          </cell>
          <cell r="F405" t="str">
            <v>ТС Пятерочка</v>
          </cell>
          <cell r="G405" t="str">
            <v>Северо-Запад</v>
          </cell>
          <cell r="H405" t="str">
            <v>Северо-Запад 3</v>
          </cell>
          <cell r="I405" t="str">
            <v>Кластер Северо-Запад 10 СПБ-ЛО-Петергоф</v>
          </cell>
          <cell r="J405" t="str">
            <v>г. Санкт-Петербург</v>
          </cell>
          <cell r="K405" t="str">
            <v>28.04.2000</v>
          </cell>
          <cell r="L405" t="str">
            <v>198903</v>
          </cell>
          <cell r="M405" t="str">
            <v>г.Петродворец</v>
          </cell>
          <cell r="N405" t="str">
            <v>г.Петродворец, Разводная ул., 29</v>
          </cell>
          <cell r="O405" t="str">
            <v>Аренда</v>
          </cell>
        </row>
        <row r="406">
          <cell r="A406" t="str">
            <v>5467</v>
          </cell>
          <cell r="B406" t="str">
            <v>069 - г.СПб, Маршала Жукова пр</v>
          </cell>
          <cell r="C406" t="str">
            <v>69</v>
          </cell>
          <cell r="D406" t="str">
            <v>X500/13SZ5467</v>
          </cell>
          <cell r="E406" t="str">
            <v>13SZ5467</v>
          </cell>
          <cell r="F406" t="str">
            <v>ТС Пятерочка</v>
          </cell>
          <cell r="G406" t="str">
            <v>Северо-Запад</v>
          </cell>
          <cell r="H406" t="str">
            <v>Северо-Запад 3</v>
          </cell>
          <cell r="I406" t="str">
            <v>Кластер Северо-Запад 13 СПБ Юго-Запад</v>
          </cell>
          <cell r="J406" t="str">
            <v>г. Санкт-Петербург</v>
          </cell>
          <cell r="K406" t="str">
            <v>30.07.2000</v>
          </cell>
          <cell r="L406" t="str">
            <v>198261</v>
          </cell>
          <cell r="M406" t="str">
            <v>г.Санкт-Петербург</v>
          </cell>
          <cell r="N406" t="str">
            <v>г.Санкт-Петербург, Маршала Жукова пр-кт, 60</v>
          </cell>
          <cell r="O406" t="str">
            <v>Собственность</v>
          </cell>
        </row>
        <row r="407">
          <cell r="A407" t="str">
            <v>5468</v>
          </cell>
          <cell r="B407" t="str">
            <v>070 - г.СПб, Маршала Тухачевск</v>
          </cell>
          <cell r="C407" t="str">
            <v>70</v>
          </cell>
          <cell r="D407" t="str">
            <v>X500/13SZ5468</v>
          </cell>
          <cell r="E407" t="str">
            <v>13SZ5468</v>
          </cell>
          <cell r="F407" t="str">
            <v>ТС Пятерочка</v>
          </cell>
          <cell r="G407" t="str">
            <v>Северо-Запад</v>
          </cell>
          <cell r="H407" t="str">
            <v>Северо-Запад 3</v>
          </cell>
          <cell r="I407" t="str">
            <v>Кластер Северо-Запад 19 СПБ-Охта</v>
          </cell>
          <cell r="J407" t="str">
            <v>г. Санкт-Петербург</v>
          </cell>
          <cell r="K407" t="str">
            <v>09.12.1999</v>
          </cell>
          <cell r="L407" t="str">
            <v>195253</v>
          </cell>
          <cell r="M407" t="str">
            <v>г.Санкт-Петербург</v>
          </cell>
          <cell r="N407" t="str">
            <v>г.Санкт-Петербург, Маршала Тухачевского ул., 3</v>
          </cell>
          <cell r="O407" t="str">
            <v>Аренда</v>
          </cell>
        </row>
        <row r="408">
          <cell r="A408" t="str">
            <v>5469</v>
          </cell>
          <cell r="B408" t="str">
            <v>071 - г.СПб, Пограничника Гарь</v>
          </cell>
          <cell r="C408" t="str">
            <v>71</v>
          </cell>
          <cell r="D408" t="str">
            <v>X500/13SZ5469</v>
          </cell>
          <cell r="E408" t="str">
            <v>13SZ5469</v>
          </cell>
          <cell r="F408" t="str">
            <v>ТС Пятерочка</v>
          </cell>
          <cell r="G408" t="str">
            <v>Северо-Запад</v>
          </cell>
          <cell r="H408" t="str">
            <v>Северо-Запад 3</v>
          </cell>
          <cell r="I408" t="str">
            <v>Кластер Северо-Запад 10 СПБ-ЛО-Петергоф</v>
          </cell>
          <cell r="J408" t="str">
            <v>г. Санкт-Петербург</v>
          </cell>
          <cell r="K408" t="str">
            <v>25.01.2000</v>
          </cell>
          <cell r="L408" t="str">
            <v>198264</v>
          </cell>
          <cell r="M408" t="str">
            <v>г.Санкт-Петербург</v>
          </cell>
          <cell r="N408" t="str">
            <v>г.Санкт-Петербург, Пограничника Гарькавого ул., 20 к.1</v>
          </cell>
          <cell r="O408" t="str">
            <v>Аренда</v>
          </cell>
        </row>
        <row r="409">
          <cell r="A409" t="str">
            <v>5470</v>
          </cell>
          <cell r="B409" t="str">
            <v>073 - г.СПб, Среднеохтинский п</v>
          </cell>
          <cell r="C409" t="str">
            <v>73</v>
          </cell>
          <cell r="D409" t="str">
            <v>X500/13SZ5470</v>
          </cell>
          <cell r="E409" t="str">
            <v>13SZ5470</v>
          </cell>
          <cell r="F409" t="str">
            <v>ТС Пятерочка</v>
          </cell>
          <cell r="G409" t="str">
            <v>Северо-Запад</v>
          </cell>
          <cell r="H409" t="str">
            <v>Северо-Запад 3</v>
          </cell>
          <cell r="I409" t="str">
            <v>Кластер Северо-Запад 19 СПБ-Охта</v>
          </cell>
          <cell r="J409" t="str">
            <v>г. Санкт-Петербург</v>
          </cell>
          <cell r="K409" t="str">
            <v>11.02.2000</v>
          </cell>
          <cell r="L409" t="str">
            <v>195027</v>
          </cell>
          <cell r="M409" t="str">
            <v>г.Санкт-Петербург</v>
          </cell>
          <cell r="N409" t="str">
            <v>г.Санкт-Петербург, Среднеохтинский пр, 3</v>
          </cell>
          <cell r="O409" t="str">
            <v>Аренда</v>
          </cell>
        </row>
        <row r="410">
          <cell r="A410" t="str">
            <v>5471</v>
          </cell>
          <cell r="B410" t="str">
            <v>074 - г.СПб, Луначарского пр-т</v>
          </cell>
          <cell r="C410" t="str">
            <v>74</v>
          </cell>
          <cell r="D410" t="str">
            <v>X500/13SZ5471</v>
          </cell>
          <cell r="E410" t="str">
            <v>13SZ5471</v>
          </cell>
          <cell r="F410" t="str">
            <v>ТС Пятерочка</v>
          </cell>
          <cell r="G410" t="str">
            <v>Северо-Запад</v>
          </cell>
          <cell r="H410" t="str">
            <v>Северо-Запад 3</v>
          </cell>
          <cell r="I410" t="str">
            <v>Кластер Северо-Запад 17 ЛО-Сертолово</v>
          </cell>
          <cell r="J410" t="str">
            <v>г. Санкт-Петербург</v>
          </cell>
          <cell r="K410" t="str">
            <v>14.02.2000</v>
          </cell>
          <cell r="L410" t="str">
            <v>195274</v>
          </cell>
          <cell r="M410" t="str">
            <v>г.Санкт-Петербург</v>
          </cell>
          <cell r="N410" t="str">
            <v>г.Санкт-Петербург, Луначарского пр, 80</v>
          </cell>
          <cell r="O410" t="str">
            <v>Собственность</v>
          </cell>
        </row>
        <row r="411">
          <cell r="A411" t="str">
            <v>5472</v>
          </cell>
          <cell r="B411" t="str">
            <v>076 - г.Сестрорецк, Токарева у</v>
          </cell>
          <cell r="C411" t="str">
            <v>76</v>
          </cell>
          <cell r="D411" t="str">
            <v>X500/13SZ5472</v>
          </cell>
          <cell r="E411" t="str">
            <v>13SZ5472</v>
          </cell>
          <cell r="F411" t="str">
            <v>ТС Пятерочка</v>
          </cell>
          <cell r="G411" t="str">
            <v>Северо-Запад</v>
          </cell>
          <cell r="H411" t="str">
            <v>Северо-Запад 3</v>
          </cell>
          <cell r="I411" t="str">
            <v>Кластер Северо-Запад 11 СПБ-ЛО-Выборг</v>
          </cell>
          <cell r="J411" t="str">
            <v>г. Санкт-Петербург</v>
          </cell>
          <cell r="K411" t="str">
            <v>29.05.2000</v>
          </cell>
          <cell r="L411" t="str">
            <v>197706</v>
          </cell>
          <cell r="M411" t="str">
            <v>г.Сестрорецк</v>
          </cell>
          <cell r="N411" t="str">
            <v>г.Сестрорецк, Токарева ул., 16</v>
          </cell>
          <cell r="O411" t="str">
            <v>Собственность</v>
          </cell>
        </row>
        <row r="412">
          <cell r="A412" t="str">
            <v>5473</v>
          </cell>
          <cell r="B412" t="str">
            <v>077 - г.СПб, Ленина пл.,</v>
          </cell>
          <cell r="C412" t="str">
            <v>77</v>
          </cell>
          <cell r="D412" t="str">
            <v>X500/13SZ5473</v>
          </cell>
          <cell r="E412" t="str">
            <v>13SZ5473</v>
          </cell>
          <cell r="F412" t="str">
            <v>ТС Пятерочка</v>
          </cell>
          <cell r="G412" t="str">
            <v>Северо-Запад</v>
          </cell>
          <cell r="H412" t="str">
            <v>Северо-Запад 3</v>
          </cell>
          <cell r="I412" t="str">
            <v>Кластер Северо-Запад 19 СПБ-Охта</v>
          </cell>
          <cell r="J412" t="str">
            <v>г. Санкт-Петербург</v>
          </cell>
          <cell r="K412" t="str">
            <v>29.06.2000</v>
          </cell>
          <cell r="L412" t="str">
            <v>195009</v>
          </cell>
          <cell r="M412" t="str">
            <v>г.Санкт-Петербург</v>
          </cell>
          <cell r="N412" t="str">
            <v>г.Санкт-Петербург, Ленина пл, 8</v>
          </cell>
          <cell r="O412" t="str">
            <v>Аренда</v>
          </cell>
        </row>
        <row r="413">
          <cell r="A413" t="str">
            <v>5475</v>
          </cell>
          <cell r="B413" t="str">
            <v>079 - г.СПб, Тамбасова ул.,</v>
          </cell>
          <cell r="C413" t="str">
            <v>79</v>
          </cell>
          <cell r="D413" t="str">
            <v>X500/13SZ5475</v>
          </cell>
          <cell r="E413" t="str">
            <v>13SZ5475</v>
          </cell>
          <cell r="F413" t="str">
            <v>ТС Пятерочка</v>
          </cell>
          <cell r="G413" t="str">
            <v>Северо-Запад</v>
          </cell>
          <cell r="H413" t="str">
            <v>Северо-Запад 3</v>
          </cell>
          <cell r="I413" t="str">
            <v>Кластер Северо-Запад 10 СПБ-ЛО-Петергоф</v>
          </cell>
          <cell r="J413" t="str">
            <v>г. Санкт-Петербург</v>
          </cell>
          <cell r="K413" t="str">
            <v>30.07.2000</v>
          </cell>
          <cell r="L413" t="str">
            <v>198259</v>
          </cell>
          <cell r="M413" t="str">
            <v>г.Санкт-Петербург</v>
          </cell>
          <cell r="N413" t="str">
            <v>г.Санкт-Петербург, Тамбасова ул., 32</v>
          </cell>
          <cell r="O413" t="str">
            <v>Собственность</v>
          </cell>
        </row>
        <row r="414">
          <cell r="A414" t="str">
            <v>5476</v>
          </cell>
          <cell r="B414" t="str">
            <v>080 - г.СПб, Народного ополчен</v>
          </cell>
          <cell r="C414" t="str">
            <v>80</v>
          </cell>
          <cell r="D414" t="str">
            <v>X500/13SZ5476</v>
          </cell>
          <cell r="E414" t="str">
            <v>13SZ5476</v>
          </cell>
          <cell r="F414" t="str">
            <v>ТС Пятерочка</v>
          </cell>
          <cell r="G414" t="str">
            <v>Северо-Запад</v>
          </cell>
          <cell r="H414" t="str">
            <v>Северо-Запад 3</v>
          </cell>
          <cell r="I414" t="str">
            <v>Кластер Северо-Запад 13 СПБ Юго-Запад</v>
          </cell>
          <cell r="J414" t="str">
            <v>г. Санкт-Петербург</v>
          </cell>
          <cell r="K414" t="str">
            <v>30.09.2000</v>
          </cell>
          <cell r="L414" t="str">
            <v>198215</v>
          </cell>
          <cell r="M414" t="str">
            <v>г.Санкт-Петербург</v>
          </cell>
          <cell r="N414" t="str">
            <v>г.Санкт-Петербург, Народного Ополчения пр-кт, 115</v>
          </cell>
          <cell r="O414" t="str">
            <v>Аренда</v>
          </cell>
        </row>
        <row r="415">
          <cell r="A415" t="str">
            <v>5477</v>
          </cell>
          <cell r="B415" t="str">
            <v>081 - г.СПб, Товарищеский пр-т</v>
          </cell>
          <cell r="C415" t="str">
            <v>81</v>
          </cell>
          <cell r="D415" t="str">
            <v>X500/13SZ5477</v>
          </cell>
          <cell r="E415" t="str">
            <v>13SZ5477</v>
          </cell>
          <cell r="F415" t="str">
            <v>ТС Пятерочка</v>
          </cell>
          <cell r="G415" t="str">
            <v>Северо-Запад</v>
          </cell>
          <cell r="H415" t="str">
            <v>Северо-Запад 1</v>
          </cell>
          <cell r="I415" t="str">
            <v>Кластер Северо-Запад 12 СПБ-ЛО-Всеволожс</v>
          </cell>
          <cell r="J415" t="str">
            <v>г. Санкт-Петербург</v>
          </cell>
          <cell r="K415" t="str">
            <v>19.10.2000</v>
          </cell>
          <cell r="L415" t="str">
            <v>193231</v>
          </cell>
          <cell r="M415" t="str">
            <v>г.Санкт-Петербург</v>
          </cell>
          <cell r="N415" t="str">
            <v>г.Санкт-Петербург, Товарищеский пр, 20 27</v>
          </cell>
          <cell r="O415" t="str">
            <v>Собственность</v>
          </cell>
        </row>
        <row r="416">
          <cell r="A416" t="str">
            <v>5478</v>
          </cell>
          <cell r="B416" t="str">
            <v>083 - г.СПб, Гражданский пр-т</v>
          </cell>
          <cell r="C416" t="str">
            <v>83</v>
          </cell>
          <cell r="D416" t="str">
            <v>X500/13SZ5478</v>
          </cell>
          <cell r="E416" t="str">
            <v>13SZ5478</v>
          </cell>
          <cell r="F416" t="str">
            <v>ТС Пятерочка</v>
          </cell>
          <cell r="G416" t="str">
            <v>Северо-Запад</v>
          </cell>
          <cell r="H416" t="str">
            <v>Северо-Запад 3</v>
          </cell>
          <cell r="I416" t="str">
            <v>Кластер Северо-Запад 17 ЛО-Сертолово</v>
          </cell>
          <cell r="J416" t="str">
            <v>г. Санкт-Петербург</v>
          </cell>
          <cell r="K416" t="str">
            <v>23.09.2000</v>
          </cell>
          <cell r="L416" t="str">
            <v>195257</v>
          </cell>
          <cell r="M416" t="str">
            <v>г.Санкт-Петербург</v>
          </cell>
          <cell r="N416" t="str">
            <v>г.Санкт-Петербург, Гражданский пр., 84</v>
          </cell>
          <cell r="O416" t="str">
            <v>Аренда</v>
          </cell>
        </row>
        <row r="417">
          <cell r="A417" t="str">
            <v>5479</v>
          </cell>
          <cell r="B417" t="str">
            <v>084 - г.СПб, Партизана Германа</v>
          </cell>
          <cell r="C417" t="str">
            <v>84</v>
          </cell>
          <cell r="D417" t="str">
            <v>X500/13SZ5479</v>
          </cell>
          <cell r="E417" t="str">
            <v>13SZ5479</v>
          </cell>
          <cell r="F417" t="str">
            <v>ТС Пятерочка</v>
          </cell>
          <cell r="G417" t="str">
            <v>Северо-Запад</v>
          </cell>
          <cell r="H417" t="str">
            <v>Северо-Запад 3</v>
          </cell>
          <cell r="I417" t="str">
            <v>Кластер Северо-Запад 13 СПБ Юго-Запад</v>
          </cell>
          <cell r="J417" t="str">
            <v>г. Санкт-Петербург</v>
          </cell>
          <cell r="K417" t="str">
            <v>23.09.2000</v>
          </cell>
          <cell r="L417" t="str">
            <v>198329</v>
          </cell>
          <cell r="M417" t="str">
            <v>г.Санкт-Петербург</v>
          </cell>
          <cell r="N417" t="str">
            <v>г.Санкт-Петербург, Партизана Германа ул., 5/14 лит.Б</v>
          </cell>
          <cell r="O417" t="str">
            <v>Аренда</v>
          </cell>
        </row>
        <row r="418">
          <cell r="A418" t="str">
            <v>5480</v>
          </cell>
          <cell r="B418" t="str">
            <v>085 - г.СПб, Ветеранов пр-т,</v>
          </cell>
          <cell r="C418" t="str">
            <v>85</v>
          </cell>
          <cell r="D418" t="str">
            <v>X500/13SZ5480</v>
          </cell>
          <cell r="E418" t="str">
            <v>13SZ5480</v>
          </cell>
          <cell r="F418" t="str">
            <v>ТС Пятерочка</v>
          </cell>
          <cell r="G418" t="str">
            <v>Северо-Запад</v>
          </cell>
          <cell r="H418" t="str">
            <v>Северо-Запад 3</v>
          </cell>
          <cell r="I418" t="str">
            <v>Кластер Северо-Запад 10 СПБ-ЛО-Петергоф</v>
          </cell>
          <cell r="J418" t="str">
            <v>г. Санкт-Петербург</v>
          </cell>
          <cell r="K418" t="str">
            <v>30.03.2001</v>
          </cell>
          <cell r="L418" t="str">
            <v>198264</v>
          </cell>
          <cell r="M418" t="str">
            <v>г.Санкт-Петербург</v>
          </cell>
          <cell r="N418" t="str">
            <v>г.Санкт-Петербург, Ветеранов пр, 166</v>
          </cell>
          <cell r="O418" t="str">
            <v>Собственность</v>
          </cell>
        </row>
        <row r="419">
          <cell r="A419" t="str">
            <v>5481</v>
          </cell>
          <cell r="B419" t="str">
            <v>088 - г.СПб, Ленинский пр-т,</v>
          </cell>
          <cell r="C419" t="str">
            <v>88</v>
          </cell>
          <cell r="D419" t="str">
            <v>X500/13SZ5481</v>
          </cell>
          <cell r="E419" t="str">
            <v>13SZ5481</v>
          </cell>
          <cell r="F419" t="str">
            <v>ТС Пятерочка</v>
          </cell>
          <cell r="G419" t="str">
            <v>Северо-Запад</v>
          </cell>
          <cell r="H419" t="str">
            <v>Северо-Запад 3</v>
          </cell>
          <cell r="I419" t="str">
            <v>Кластер Северо-Запад 13 СПБ Юго-Запад</v>
          </cell>
          <cell r="J419" t="str">
            <v>г. Санкт-Петербург</v>
          </cell>
          <cell r="K419" t="str">
            <v>23.03.2001</v>
          </cell>
          <cell r="L419" t="str">
            <v>198332</v>
          </cell>
          <cell r="M419" t="str">
            <v>г.Санкт-Петербург</v>
          </cell>
          <cell r="N419" t="str">
            <v>г.Санкт-Петербург, Ленинский пр, 98</v>
          </cell>
          <cell r="O419" t="str">
            <v>Собственность</v>
          </cell>
        </row>
        <row r="420">
          <cell r="A420" t="str">
            <v>5482</v>
          </cell>
          <cell r="B420" t="str">
            <v>091 - СПб, 2-й Муринский пр-т,</v>
          </cell>
          <cell r="C420" t="str">
            <v>91</v>
          </cell>
          <cell r="D420" t="str">
            <v>X500/13SZ5482</v>
          </cell>
          <cell r="E420" t="str">
            <v>13SZ5482</v>
          </cell>
          <cell r="F420" t="str">
            <v>ТС Пятерочка</v>
          </cell>
          <cell r="G420" t="str">
            <v>Северо-Запад</v>
          </cell>
          <cell r="H420" t="str">
            <v>Северо-Запад 3</v>
          </cell>
          <cell r="I420" t="str">
            <v>Кластер Северо-Запад 17 ЛО-Сертолово</v>
          </cell>
          <cell r="J420" t="str">
            <v>г. Санкт-Петербург</v>
          </cell>
          <cell r="K420" t="str">
            <v>17.01.2001</v>
          </cell>
          <cell r="L420" t="str">
            <v>194156</v>
          </cell>
          <cell r="M420" t="str">
            <v>г.Санкт-Петербург</v>
          </cell>
          <cell r="N420" t="str">
            <v>г.Санкт-Петербург, 2-й Муринский пр., 10 1</v>
          </cell>
          <cell r="O420" t="str">
            <v>Аренда</v>
          </cell>
        </row>
        <row r="421">
          <cell r="A421" t="str">
            <v>5483</v>
          </cell>
          <cell r="B421" t="str">
            <v>092 - г.Пушкин, Генерала Хазов</v>
          </cell>
          <cell r="C421" t="str">
            <v>92</v>
          </cell>
          <cell r="D421" t="str">
            <v>X500/13SZ5483</v>
          </cell>
          <cell r="E421" t="str">
            <v>13SZ5483</v>
          </cell>
          <cell r="F421" t="str">
            <v>ТС Пятерочка</v>
          </cell>
          <cell r="G421" t="str">
            <v>Северо-Запад</v>
          </cell>
          <cell r="H421" t="str">
            <v>Северо-Запад 3</v>
          </cell>
          <cell r="I421" t="str">
            <v>Кластер Северо-Запад 05 Тосно</v>
          </cell>
          <cell r="J421" t="str">
            <v>г. Санкт-Петербург</v>
          </cell>
          <cell r="K421" t="str">
            <v>31.01.2001</v>
          </cell>
          <cell r="L421" t="str">
            <v>196605</v>
          </cell>
          <cell r="M421" t="str">
            <v>г.Пушкин</v>
          </cell>
          <cell r="N421" t="str">
            <v>г.Пушкин, Генерала Хазова ул., 14</v>
          </cell>
          <cell r="O421" t="str">
            <v>Аренда</v>
          </cell>
        </row>
        <row r="422">
          <cell r="A422" t="str">
            <v>5485</v>
          </cell>
          <cell r="B422" t="str">
            <v>094 - г.СПб, Коллонтай ул.,</v>
          </cell>
          <cell r="C422" t="str">
            <v>94</v>
          </cell>
          <cell r="D422" t="str">
            <v>X500/13SZ5485</v>
          </cell>
          <cell r="E422" t="str">
            <v>13SZ5485</v>
          </cell>
          <cell r="F422" t="str">
            <v>ТС Пятерочка</v>
          </cell>
          <cell r="G422" t="str">
            <v>Северо-Запад</v>
          </cell>
          <cell r="H422" t="str">
            <v>Северо-Запад 1</v>
          </cell>
          <cell r="I422" t="str">
            <v>Кластер Северо-Запад 12 СПБ-ЛО-Всеволожс</v>
          </cell>
          <cell r="J422" t="str">
            <v>г. Санкт-Петербург</v>
          </cell>
          <cell r="K422" t="str">
            <v>11.05.2001</v>
          </cell>
          <cell r="L422" t="str">
            <v>193312</v>
          </cell>
          <cell r="M422" t="str">
            <v>г.Санкт-Петербург</v>
          </cell>
          <cell r="N422" t="str">
            <v>г.Санкт-Петербург, Коллонтай ул., 41</v>
          </cell>
          <cell r="O422" t="str">
            <v>Собственность</v>
          </cell>
        </row>
        <row r="423">
          <cell r="A423" t="str">
            <v>5486</v>
          </cell>
          <cell r="B423" t="str">
            <v>095 - г.СПб, Пражская ул.,</v>
          </cell>
          <cell r="C423" t="str">
            <v>95</v>
          </cell>
          <cell r="D423" t="str">
            <v>X500/13SZ5486</v>
          </cell>
          <cell r="E423" t="str">
            <v>13SZ5486</v>
          </cell>
          <cell r="F423" t="str">
            <v>ТС Пятерочка</v>
          </cell>
          <cell r="G423" t="str">
            <v>Северо-Запад</v>
          </cell>
          <cell r="H423" t="str">
            <v>Северо-Запад 3</v>
          </cell>
          <cell r="I423" t="str">
            <v>Кластер Северо-Запад 19 СПБ-Охта</v>
          </cell>
          <cell r="J423" t="str">
            <v>г. Санкт-Петербург</v>
          </cell>
          <cell r="K423" t="str">
            <v>24.09.2001</v>
          </cell>
          <cell r="L423" t="str">
            <v>192241</v>
          </cell>
          <cell r="M423" t="str">
            <v>г.Санкт-Петербург</v>
          </cell>
          <cell r="N423" t="str">
            <v>г.Санкт-Петербург, Пражская ул., 26 к.1</v>
          </cell>
          <cell r="O423" t="str">
            <v>Собственность</v>
          </cell>
        </row>
        <row r="424">
          <cell r="A424" t="str">
            <v>5487</v>
          </cell>
          <cell r="B424" t="str">
            <v>097 - г.СПб, Будапештская ул.</v>
          </cell>
          <cell r="C424" t="str">
            <v>97</v>
          </cell>
          <cell r="D424" t="str">
            <v>X500/13SZ5487</v>
          </cell>
          <cell r="E424" t="str">
            <v>13SZ5487</v>
          </cell>
          <cell r="F424" t="str">
            <v>ТС Пятерочка</v>
          </cell>
          <cell r="G424" t="str">
            <v>Северо-Запад</v>
          </cell>
          <cell r="H424" t="str">
            <v>Северо-Запад 3</v>
          </cell>
          <cell r="I424" t="str">
            <v>Кластер Северо-Запад 13 СПБ Юго-Запад</v>
          </cell>
          <cell r="J424" t="str">
            <v>г. Санкт-Петербург</v>
          </cell>
          <cell r="K424" t="str">
            <v>29.12.2003</v>
          </cell>
          <cell r="L424" t="str">
            <v>192212</v>
          </cell>
          <cell r="M424" t="str">
            <v>г.Санкт-Петербург</v>
          </cell>
          <cell r="N424" t="str">
            <v>г.Санкт-Петербург, Будапештская ул., 19</v>
          </cell>
          <cell r="O424" t="str">
            <v>Аренда</v>
          </cell>
        </row>
        <row r="425">
          <cell r="A425" t="str">
            <v>5488</v>
          </cell>
          <cell r="B425" t="str">
            <v>098 - г.СПб, Будапештская ул.</v>
          </cell>
          <cell r="C425" t="str">
            <v>98</v>
          </cell>
          <cell r="D425" t="str">
            <v>X500/13SZ5488</v>
          </cell>
          <cell r="E425" t="str">
            <v>13SZ5488</v>
          </cell>
          <cell r="F425" t="str">
            <v>ТС Пятерочка</v>
          </cell>
          <cell r="G425" t="str">
            <v>Северо-Запад</v>
          </cell>
          <cell r="H425" t="str">
            <v>Северо-Запад 3</v>
          </cell>
          <cell r="I425" t="str">
            <v>Кластер Северо-Запад 13 СПБ Юго-Запад</v>
          </cell>
          <cell r="J425" t="str">
            <v>г. Санкт-Петербург</v>
          </cell>
          <cell r="K425" t="str">
            <v>31.05.2001</v>
          </cell>
          <cell r="L425" t="str">
            <v>192239</v>
          </cell>
          <cell r="M425" t="str">
            <v>г.Санкт-Петербург</v>
          </cell>
          <cell r="N425" t="str">
            <v>г.Санкт-Петербург, Будапештская ул., 49</v>
          </cell>
          <cell r="O425" t="str">
            <v>Собственность</v>
          </cell>
        </row>
        <row r="426">
          <cell r="A426" t="str">
            <v>5489</v>
          </cell>
          <cell r="B426" t="str">
            <v>099-Пятерочка</v>
          </cell>
          <cell r="C426" t="str">
            <v>99</v>
          </cell>
          <cell r="D426" t="str">
            <v>X500/13SZ5489</v>
          </cell>
          <cell r="E426" t="str">
            <v>13SZ5489</v>
          </cell>
          <cell r="F426" t="str">
            <v>ТС Пятерочка</v>
          </cell>
          <cell r="G426" t="str">
            <v>Северо-Запад</v>
          </cell>
          <cell r="H426" t="str">
            <v>Северо-Запад 3</v>
          </cell>
          <cell r="I426" t="str">
            <v>Кластер Северо-Запад 14 СПБ-Центр</v>
          </cell>
          <cell r="J426" t="str">
            <v>г. Санкт-Петербург</v>
          </cell>
          <cell r="K426" t="str">
            <v>08.06.2001</v>
          </cell>
          <cell r="L426" t="str">
            <v>199226</v>
          </cell>
          <cell r="M426" t="str">
            <v>г.Санкт-Петербург</v>
          </cell>
          <cell r="N426" t="str">
            <v>г.Санкт-Петербург, Наличная ул., 32</v>
          </cell>
          <cell r="O426" t="str">
            <v>Собственность</v>
          </cell>
        </row>
        <row r="427">
          <cell r="A427" t="str">
            <v>5490</v>
          </cell>
          <cell r="B427" t="str">
            <v>100 - г.СПб, Космонавтов пр-т,</v>
          </cell>
          <cell r="C427" t="str">
            <v>100</v>
          </cell>
          <cell r="D427" t="str">
            <v>X500/13SZ5490</v>
          </cell>
          <cell r="E427" t="str">
            <v>13SZ5490</v>
          </cell>
          <cell r="F427" t="str">
            <v>ТС Пятерочка</v>
          </cell>
          <cell r="G427" t="str">
            <v>Северо-Запад</v>
          </cell>
          <cell r="H427" t="str">
            <v>Северо-Запад 3</v>
          </cell>
          <cell r="I427" t="str">
            <v>Кластер Северо-Запад 13 СПБ Юго-Запад</v>
          </cell>
          <cell r="J427" t="str">
            <v>г. Санкт-Петербург</v>
          </cell>
          <cell r="K427" t="str">
            <v>29.08.2000</v>
          </cell>
          <cell r="L427" t="str">
            <v>196211</v>
          </cell>
          <cell r="M427" t="str">
            <v>г.Санкт-Петербург</v>
          </cell>
          <cell r="N427" t="str">
            <v>г.Санкт-Петербург, Космонавтов пр, 29</v>
          </cell>
          <cell r="O427" t="str">
            <v>Собственность</v>
          </cell>
        </row>
        <row r="428">
          <cell r="A428" t="str">
            <v>5491</v>
          </cell>
          <cell r="B428" t="str">
            <v>101 - г.СПб, Димитрова ул.,</v>
          </cell>
          <cell r="C428" t="str">
            <v>101</v>
          </cell>
          <cell r="D428" t="str">
            <v>X500/13SZ5491</v>
          </cell>
          <cell r="E428" t="str">
            <v>13SZ5491</v>
          </cell>
          <cell r="F428" t="str">
            <v>ТС Пятерочка</v>
          </cell>
          <cell r="G428" t="str">
            <v>Северо-Запад</v>
          </cell>
          <cell r="H428" t="str">
            <v>Северо-Запад 3</v>
          </cell>
          <cell r="I428" t="str">
            <v>Кластер Северо-Запад 13 СПБ Юго-Запад</v>
          </cell>
          <cell r="J428" t="str">
            <v>г. Санкт-Петербург</v>
          </cell>
          <cell r="K428" t="str">
            <v>14.10.2000</v>
          </cell>
          <cell r="L428" t="str">
            <v>192286</v>
          </cell>
          <cell r="M428" t="str">
            <v>г.Санкт-Петербург</v>
          </cell>
          <cell r="N428" t="str">
            <v>г.Санкт-Петербург, Димитрова ул., 22 2</v>
          </cell>
          <cell r="O428" t="str">
            <v>Собственность</v>
          </cell>
        </row>
        <row r="429">
          <cell r="A429" t="str">
            <v>5492</v>
          </cell>
          <cell r="B429" t="str">
            <v>103 - г.СПб, Малая Бухаресткая</v>
          </cell>
          <cell r="C429" t="str">
            <v>103</v>
          </cell>
          <cell r="D429" t="str">
            <v>X500/13SZ5492</v>
          </cell>
          <cell r="E429" t="str">
            <v>13SZ5492</v>
          </cell>
          <cell r="F429" t="str">
            <v>ТС Пятерочка</v>
          </cell>
          <cell r="G429" t="str">
            <v>Северо-Запад</v>
          </cell>
          <cell r="H429" t="str">
            <v>Северо-Запад 1</v>
          </cell>
          <cell r="I429" t="str">
            <v>Кластер Северо-Запад 18 Кировск</v>
          </cell>
          <cell r="J429" t="str">
            <v>г. Санкт-Петербург</v>
          </cell>
          <cell r="K429" t="str">
            <v>01.08.2006</v>
          </cell>
          <cell r="L429" t="str">
            <v>192288</v>
          </cell>
          <cell r="M429" t="str">
            <v>г.Санкт-Петербург</v>
          </cell>
          <cell r="N429" t="str">
            <v>г.Санкт-Петербург, МалаяБухарестская ул., 15</v>
          </cell>
          <cell r="O429" t="str">
            <v>Собственность</v>
          </cell>
        </row>
        <row r="430">
          <cell r="A430" t="str">
            <v>5493</v>
          </cell>
          <cell r="B430" t="str">
            <v>105 - г.Сосновый бор, Молодежн</v>
          </cell>
          <cell r="C430" t="str">
            <v>105</v>
          </cell>
          <cell r="D430" t="str">
            <v>X500/13SZ5493</v>
          </cell>
          <cell r="E430" t="str">
            <v>13SZ5493</v>
          </cell>
          <cell r="F430" t="str">
            <v>ТС Пятерочка</v>
          </cell>
          <cell r="G430" t="str">
            <v>Северо-Запад</v>
          </cell>
          <cell r="H430" t="str">
            <v>Северо-Запад 3</v>
          </cell>
          <cell r="I430" t="str">
            <v>Кластер Северо-Запад 10 СПБ-ЛО-Петергоф</v>
          </cell>
          <cell r="J430" t="str">
            <v>Ленинградская обл.</v>
          </cell>
          <cell r="K430" t="str">
            <v>29.04.2005</v>
          </cell>
          <cell r="L430" t="str">
            <v>188544</v>
          </cell>
          <cell r="M430" t="str">
            <v>г.Сосновый бор</v>
          </cell>
          <cell r="N430" t="str">
            <v>г.Сосновый бор, Молодежная ул., д. 6</v>
          </cell>
          <cell r="O430" t="str">
            <v>Собственность</v>
          </cell>
        </row>
        <row r="431">
          <cell r="A431" t="str">
            <v>5494</v>
          </cell>
          <cell r="B431" t="str">
            <v>106 - г.СПб, Бухарестская ул.,</v>
          </cell>
          <cell r="C431" t="str">
            <v>106</v>
          </cell>
          <cell r="D431" t="str">
            <v>X500/13SZ5494</v>
          </cell>
          <cell r="E431" t="str">
            <v>13SZ5494</v>
          </cell>
          <cell r="F431" t="str">
            <v>ТС Пятерочка</v>
          </cell>
          <cell r="G431" t="str">
            <v>Северо-Запад</v>
          </cell>
          <cell r="H431" t="str">
            <v>Северо-Запад 1</v>
          </cell>
          <cell r="I431" t="str">
            <v>Кластер Северо-Запад 18 Кировск</v>
          </cell>
          <cell r="J431" t="str">
            <v>г. Санкт-Петербург</v>
          </cell>
          <cell r="K431" t="str">
            <v>30.06.2005</v>
          </cell>
          <cell r="L431" t="str">
            <v>192289</v>
          </cell>
          <cell r="M431" t="str">
            <v>г.Санкт-Петербург</v>
          </cell>
          <cell r="N431" t="str">
            <v>г.Санкт-Петербург, Бухарестская ул., 132</v>
          </cell>
          <cell r="O431" t="str">
            <v>Собственность</v>
          </cell>
        </row>
        <row r="432">
          <cell r="A432" t="str">
            <v>5495</v>
          </cell>
          <cell r="B432" t="str">
            <v>112 - г.СПб, Орджоникидзе ул.</v>
          </cell>
          <cell r="C432" t="str">
            <v>112</v>
          </cell>
          <cell r="D432" t="str">
            <v>X500/13SZ5495</v>
          </cell>
          <cell r="E432" t="str">
            <v>13SZ5495</v>
          </cell>
          <cell r="F432" t="str">
            <v>ТС Пятерочка</v>
          </cell>
          <cell r="G432" t="str">
            <v>Северо-Запад</v>
          </cell>
          <cell r="H432" t="str">
            <v>Северо-Запад 3</v>
          </cell>
          <cell r="I432" t="str">
            <v>Кластер Северо-Запад 13 СПБ Юго-Запад</v>
          </cell>
          <cell r="J432" t="str">
            <v>г. Санкт-Петербург</v>
          </cell>
          <cell r="K432" t="str">
            <v>22.11.2005</v>
          </cell>
          <cell r="L432" t="str">
            <v>196143</v>
          </cell>
          <cell r="M432" t="str">
            <v>г.Санкт-Петербург</v>
          </cell>
          <cell r="N432" t="str">
            <v>г.Санкт-Петербург, Орджоникидзе ул., 44 к.4</v>
          </cell>
          <cell r="O432" t="str">
            <v>Собственность</v>
          </cell>
        </row>
        <row r="433">
          <cell r="A433" t="str">
            <v>5496</v>
          </cell>
          <cell r="B433" t="str">
            <v>114 - г.Выборг, Батарейная ул.</v>
          </cell>
          <cell r="C433" t="str">
            <v>114</v>
          </cell>
          <cell r="D433" t="str">
            <v>X500/13SZ5496</v>
          </cell>
          <cell r="E433" t="str">
            <v>13SZ5496</v>
          </cell>
          <cell r="F433" t="str">
            <v>ТС Пятерочка</v>
          </cell>
          <cell r="G433" t="str">
            <v>Северо-Запад</v>
          </cell>
          <cell r="H433" t="str">
            <v>Северо-Запад 3</v>
          </cell>
          <cell r="I433" t="str">
            <v>Кластер Северо-Запад 11 СПБ-ЛО-Выборг</v>
          </cell>
          <cell r="J433" t="str">
            <v>Ленинградская обл.</v>
          </cell>
          <cell r="K433" t="str">
            <v>30.12.2005</v>
          </cell>
          <cell r="L433" t="str">
            <v>188810</v>
          </cell>
          <cell r="M433" t="str">
            <v>г.Выборг</v>
          </cell>
          <cell r="N433" t="str">
            <v>г.Выборг, Батарейная ул., 1</v>
          </cell>
          <cell r="O433" t="str">
            <v>Собственность</v>
          </cell>
        </row>
        <row r="434">
          <cell r="A434" t="str">
            <v>5497</v>
          </cell>
          <cell r="B434" t="str">
            <v>118 - г.СПб, Красное село, Стр</v>
          </cell>
          <cell r="C434" t="str">
            <v>118</v>
          </cell>
          <cell r="D434" t="str">
            <v>X500/13SZ5497</v>
          </cell>
          <cell r="E434" t="str">
            <v>13SZ5497</v>
          </cell>
          <cell r="F434" t="str">
            <v>ТС Пятерочка</v>
          </cell>
          <cell r="G434" t="str">
            <v>Северо-Запад</v>
          </cell>
          <cell r="H434" t="str">
            <v>Северо-Запад 3</v>
          </cell>
          <cell r="I434" t="str">
            <v>Кластер Северо-Запад 10 СПБ-ЛО-Петергоф</v>
          </cell>
          <cell r="J434" t="str">
            <v>г. Санкт-Петербург</v>
          </cell>
          <cell r="K434" t="str">
            <v>31.03.2006</v>
          </cell>
          <cell r="L434" t="str">
            <v>198320</v>
          </cell>
          <cell r="M434" t="str">
            <v>г.Красное село</v>
          </cell>
          <cell r="N434" t="str">
            <v>г.Красное село, Стрельнинское ш., 4</v>
          </cell>
          <cell r="O434" t="str">
            <v>Собственность</v>
          </cell>
        </row>
        <row r="435">
          <cell r="A435" t="str">
            <v>5498</v>
          </cell>
          <cell r="B435" t="str">
            <v>119 - г.Кронштадт, Станюковича</v>
          </cell>
          <cell r="C435" t="str">
            <v>119</v>
          </cell>
          <cell r="D435" t="str">
            <v>X500/13SZ5498</v>
          </cell>
          <cell r="E435" t="str">
            <v>13SZ5498</v>
          </cell>
          <cell r="F435" t="str">
            <v>ТС Пятерочка</v>
          </cell>
          <cell r="G435" t="str">
            <v>Северо-Запад</v>
          </cell>
          <cell r="H435" t="str">
            <v>Северо-Запад 3</v>
          </cell>
          <cell r="I435" t="str">
            <v>Кластер Северо-Запад 11 СПБ-ЛО-Выборг</v>
          </cell>
          <cell r="J435" t="str">
            <v>г. Санкт-Петербург</v>
          </cell>
          <cell r="K435" t="str">
            <v>01.08.2006</v>
          </cell>
          <cell r="L435" t="str">
            <v>197761</v>
          </cell>
          <cell r="M435" t="str">
            <v>г.Кронштадт</v>
          </cell>
          <cell r="N435" t="str">
            <v>г.Кронштадт, Станюковича ул., 5</v>
          </cell>
          <cell r="O435" t="str">
            <v>Собственность</v>
          </cell>
        </row>
        <row r="436">
          <cell r="A436" t="str">
            <v>5499</v>
          </cell>
          <cell r="B436" t="str">
            <v>121 - г.СПб, Котина ул.,</v>
          </cell>
          <cell r="C436" t="str">
            <v>121</v>
          </cell>
          <cell r="D436" t="str">
            <v>X500/13SZ5499</v>
          </cell>
          <cell r="E436" t="str">
            <v>13SZ5499</v>
          </cell>
          <cell r="F436" t="str">
            <v>ТС Пятерочка</v>
          </cell>
          <cell r="G436" t="str">
            <v>Северо-Запад</v>
          </cell>
          <cell r="H436" t="str">
            <v>Северо-Запад 3</v>
          </cell>
          <cell r="I436" t="str">
            <v>Кластер Северо-Запад 13 СПБ Юго-Запад</v>
          </cell>
          <cell r="J436" t="str">
            <v>г. Санкт-Петербург</v>
          </cell>
          <cell r="K436" t="str">
            <v>10.04.2002</v>
          </cell>
          <cell r="L436" t="str">
            <v>198332</v>
          </cell>
          <cell r="M436" t="str">
            <v>г.Санкт-Петербург</v>
          </cell>
          <cell r="N436" t="str">
            <v>г.Санкт-Петербург, Котина ул., 3</v>
          </cell>
          <cell r="O436" t="str">
            <v>Собственность</v>
          </cell>
        </row>
        <row r="437">
          <cell r="A437" t="str">
            <v>5500</v>
          </cell>
          <cell r="B437" t="str">
            <v>122 - г.СПб, Рихарда Зорге ул.</v>
          </cell>
          <cell r="C437" t="str">
            <v>122</v>
          </cell>
          <cell r="D437" t="str">
            <v>X500/13SZ5500</v>
          </cell>
          <cell r="E437" t="str">
            <v>13SZ5500</v>
          </cell>
          <cell r="F437" t="str">
            <v>ТС Пятерочка</v>
          </cell>
          <cell r="G437" t="str">
            <v>Северо-Запад</v>
          </cell>
          <cell r="H437" t="str">
            <v>Северо-Запад 3</v>
          </cell>
          <cell r="I437" t="str">
            <v>Кластер Северо-Запад 13 СПБ Юго-Запад</v>
          </cell>
          <cell r="J437" t="str">
            <v>г. Санкт-Петербург</v>
          </cell>
          <cell r="K437" t="str">
            <v>30.08.2002</v>
          </cell>
          <cell r="L437" t="str">
            <v>198328</v>
          </cell>
          <cell r="M437" t="str">
            <v>г.Санкт-Петербург</v>
          </cell>
          <cell r="N437" t="str">
            <v>г.Санкт-Петербург, Зорге ул., 20 маг.122</v>
          </cell>
          <cell r="O437" t="str">
            <v>Собственность</v>
          </cell>
        </row>
        <row r="438">
          <cell r="A438" t="str">
            <v>5501</v>
          </cell>
          <cell r="B438" t="str">
            <v>123 - г.СПб, Королева пр.,</v>
          </cell>
          <cell r="C438" t="str">
            <v>123</v>
          </cell>
          <cell r="D438" t="str">
            <v>X500/13SZ5501</v>
          </cell>
          <cell r="E438" t="str">
            <v>13SZ5501</v>
          </cell>
          <cell r="F438" t="str">
            <v>ТС Пятерочка</v>
          </cell>
          <cell r="G438" t="str">
            <v>Северо-Запад</v>
          </cell>
          <cell r="H438" t="str">
            <v>Северо-Запад 3</v>
          </cell>
          <cell r="I438" t="str">
            <v>Кластер Северо-Запад 14 СПБ-Центр</v>
          </cell>
          <cell r="J438" t="str">
            <v>г. Санкт-Петербург</v>
          </cell>
          <cell r="K438" t="str">
            <v>09.12.2002</v>
          </cell>
          <cell r="L438" t="str">
            <v>197371</v>
          </cell>
          <cell r="M438" t="str">
            <v>г.Санкт-Петербург</v>
          </cell>
          <cell r="N438" t="str">
            <v>г.Санкт-Петербург, Королева пр, 46 2</v>
          </cell>
          <cell r="O438" t="str">
            <v>Собственность</v>
          </cell>
        </row>
        <row r="439">
          <cell r="A439" t="str">
            <v>5502</v>
          </cell>
          <cell r="B439" t="str">
            <v>125 - г.СПб, Байконурская ул.,</v>
          </cell>
          <cell r="C439" t="str">
            <v>125</v>
          </cell>
          <cell r="D439" t="str">
            <v>X500/13SZ5502</v>
          </cell>
          <cell r="E439" t="str">
            <v>13SZ5502</v>
          </cell>
          <cell r="F439" t="str">
            <v>ТС Пятерочка</v>
          </cell>
          <cell r="G439" t="str">
            <v>Северо-Запад</v>
          </cell>
          <cell r="H439" t="str">
            <v>Северо-Запад 3</v>
          </cell>
          <cell r="I439" t="str">
            <v>Кластер Северо-Запад 14 СПБ-Центр</v>
          </cell>
          <cell r="J439" t="str">
            <v>г. Санкт-Петербург</v>
          </cell>
          <cell r="K439" t="str">
            <v>24.05.2004</v>
          </cell>
          <cell r="L439" t="str">
            <v>197349</v>
          </cell>
          <cell r="M439" t="str">
            <v>г.Санкт-Петербург</v>
          </cell>
          <cell r="N439" t="str">
            <v>г.Санкт-Петербург, Байконурская ул., 28</v>
          </cell>
          <cell r="O439" t="str">
            <v>Собственность</v>
          </cell>
        </row>
        <row r="440">
          <cell r="A440" t="str">
            <v>5503</v>
          </cell>
          <cell r="B440" t="str">
            <v>126 - г.СПб, Дунайский пр.,</v>
          </cell>
          <cell r="C440" t="str">
            <v>126</v>
          </cell>
          <cell r="D440" t="str">
            <v>X500/13SZ5503</v>
          </cell>
          <cell r="E440" t="str">
            <v>13SZ5503</v>
          </cell>
          <cell r="F440" t="str">
            <v>ТС Пятерочка</v>
          </cell>
          <cell r="G440" t="str">
            <v>Северо-Запад</v>
          </cell>
          <cell r="H440" t="str">
            <v>Северо-Запад 3</v>
          </cell>
          <cell r="I440" t="str">
            <v>Кластер Северо-Запад 13 СПБ Юго-Запад</v>
          </cell>
          <cell r="J440" t="str">
            <v>г. Санкт-Петербург</v>
          </cell>
          <cell r="K440" t="str">
            <v>12.09.2006</v>
          </cell>
          <cell r="L440" t="str">
            <v>192281</v>
          </cell>
          <cell r="M440" t="str">
            <v>г.Санкт-Петербург</v>
          </cell>
          <cell r="N440" t="str">
            <v>г.Санкт-Петербург, Дунайский пр, 44</v>
          </cell>
          <cell r="O440" t="str">
            <v>Собственность</v>
          </cell>
        </row>
        <row r="441">
          <cell r="A441" t="str">
            <v>5504</v>
          </cell>
          <cell r="B441" t="str">
            <v>128 - г.СПб, Ударников пр.</v>
          </cell>
          <cell r="C441" t="str">
            <v>128</v>
          </cell>
          <cell r="D441" t="str">
            <v>X500/13SZ5504</v>
          </cell>
          <cell r="E441" t="str">
            <v>13SZ5504</v>
          </cell>
          <cell r="F441" t="str">
            <v>ТС Пятерочка</v>
          </cell>
          <cell r="G441" t="str">
            <v>Северо-Запад</v>
          </cell>
          <cell r="H441" t="str">
            <v>Северо-Запад 1</v>
          </cell>
          <cell r="I441" t="str">
            <v>Кластер Северо-Запад 12 СПБ-ЛО-Всеволожс</v>
          </cell>
          <cell r="J441" t="str">
            <v>г. Санкт-Петербург</v>
          </cell>
          <cell r="K441" t="str">
            <v>24.04.2003</v>
          </cell>
          <cell r="L441" t="str">
            <v>195279</v>
          </cell>
          <cell r="M441" t="str">
            <v>г.Санкт-Петербург</v>
          </cell>
          <cell r="N441" t="str">
            <v>г.Санкт-Петербург, Ударников пр, 27/4</v>
          </cell>
          <cell r="O441" t="str">
            <v>Собственность</v>
          </cell>
        </row>
        <row r="442">
          <cell r="A442" t="str">
            <v>5505</v>
          </cell>
          <cell r="B442" t="str">
            <v>129 - г.СПб, Большая Пороховск</v>
          </cell>
          <cell r="C442" t="str">
            <v>129</v>
          </cell>
          <cell r="D442" t="str">
            <v>X500/13SZ5505</v>
          </cell>
          <cell r="E442" t="str">
            <v>13SZ5505</v>
          </cell>
          <cell r="F442" t="str">
            <v>ТС Пятерочка</v>
          </cell>
          <cell r="G442" t="str">
            <v>Северо-Запад</v>
          </cell>
          <cell r="H442" t="str">
            <v>Северо-Запад 3</v>
          </cell>
          <cell r="I442" t="str">
            <v>Кластер Северо-Запад 19 СПБ-Охта</v>
          </cell>
          <cell r="J442" t="str">
            <v>г. Санкт-Петербург</v>
          </cell>
          <cell r="K442" t="str">
            <v>24.02.2004</v>
          </cell>
          <cell r="L442" t="str">
            <v>195248</v>
          </cell>
          <cell r="M442" t="str">
            <v>г.Санкт-Петербург</v>
          </cell>
          <cell r="N442" t="str">
            <v>г.Санкт-Петербург, Б.Пороховская ул., 50</v>
          </cell>
          <cell r="O442" t="str">
            <v>Собственность</v>
          </cell>
        </row>
        <row r="443">
          <cell r="A443" t="str">
            <v>5506</v>
          </cell>
          <cell r="B443" t="str">
            <v>130 - г.СПб, Пискаревский пр.,</v>
          </cell>
          <cell r="C443" t="str">
            <v>130</v>
          </cell>
          <cell r="D443" t="str">
            <v>X500/13SZ5506</v>
          </cell>
          <cell r="E443" t="str">
            <v>13SZ5506</v>
          </cell>
          <cell r="F443" t="str">
            <v>ТС Пятерочка</v>
          </cell>
          <cell r="G443" t="str">
            <v>Северо-Запад</v>
          </cell>
          <cell r="H443" t="str">
            <v>Северо-Запад 3</v>
          </cell>
          <cell r="I443" t="str">
            <v>Кластер Северо-Запад 19 СПБ-Охта</v>
          </cell>
          <cell r="J443" t="str">
            <v>г. Санкт-Петербург</v>
          </cell>
          <cell r="K443" t="str">
            <v>02.06.2006</v>
          </cell>
          <cell r="L443" t="str">
            <v>195176</v>
          </cell>
          <cell r="M443" t="str">
            <v>г.Санкт-Петербург</v>
          </cell>
          <cell r="N443" t="str">
            <v>г.Санкт-Петербург, Пискарёвский пр, 19</v>
          </cell>
          <cell r="O443" t="str">
            <v>Собственность/Аренда</v>
          </cell>
        </row>
        <row r="444">
          <cell r="A444" t="str">
            <v>5507</v>
          </cell>
          <cell r="B444" t="str">
            <v>132 - г.Спб, Варшавская ул.,</v>
          </cell>
          <cell r="C444" t="str">
            <v>132</v>
          </cell>
          <cell r="D444" t="str">
            <v>X500/13SZ5507</v>
          </cell>
          <cell r="E444" t="str">
            <v>13SZ5507</v>
          </cell>
          <cell r="F444" t="str">
            <v>ТС Пятерочка</v>
          </cell>
          <cell r="G444" t="str">
            <v>Северо-Запад</v>
          </cell>
          <cell r="H444" t="str">
            <v>Северо-Запад 3</v>
          </cell>
          <cell r="I444" t="str">
            <v>Кластер Северо-Запад 05 Тосно</v>
          </cell>
          <cell r="J444" t="str">
            <v>г. Санкт-Петербург</v>
          </cell>
          <cell r="K444" t="str">
            <v>19.03.2004</v>
          </cell>
          <cell r="L444" t="str">
            <v>196191</v>
          </cell>
          <cell r="M444" t="str">
            <v>г.Санкт-Петербург</v>
          </cell>
          <cell r="N444" t="str">
            <v>г.Санкт-Петербург, Варшавская ул., 25 к.2</v>
          </cell>
          <cell r="O444" t="str">
            <v>Собственность</v>
          </cell>
        </row>
        <row r="445">
          <cell r="A445" t="str">
            <v>5508</v>
          </cell>
          <cell r="B445" t="str">
            <v>134 - г.Спб, Художников пр.</v>
          </cell>
          <cell r="C445" t="str">
            <v>134</v>
          </cell>
          <cell r="D445" t="str">
            <v>X500/13SZ5508</v>
          </cell>
          <cell r="E445" t="str">
            <v>13SZ5508</v>
          </cell>
          <cell r="F445" t="str">
            <v>ТС Пятерочка</v>
          </cell>
          <cell r="G445" t="str">
            <v>Северо-Запад</v>
          </cell>
          <cell r="H445" t="str">
            <v>Северо-Запад 3</v>
          </cell>
          <cell r="I445" t="str">
            <v>Кластер Северо-Запад 17 ЛО-Сертолово</v>
          </cell>
          <cell r="J445" t="str">
            <v>г. Санкт-Петербург</v>
          </cell>
          <cell r="K445" t="str">
            <v>24.06.2005</v>
          </cell>
          <cell r="L445" t="str">
            <v>194295</v>
          </cell>
          <cell r="M445" t="str">
            <v>г.Санкт-Петербург</v>
          </cell>
          <cell r="N445" t="str">
            <v>г.Санкт-Петербург, Художников пр, 22 к.1</v>
          </cell>
          <cell r="O445" t="str">
            <v>Собственность</v>
          </cell>
        </row>
        <row r="446">
          <cell r="A446" t="str">
            <v>5509</v>
          </cell>
          <cell r="B446" t="str">
            <v>139 - г.Спб, Турку ул.,</v>
          </cell>
          <cell r="C446" t="str">
            <v>139</v>
          </cell>
          <cell r="D446" t="str">
            <v>X500/13SZ5509</v>
          </cell>
          <cell r="E446" t="str">
            <v>13SZ5509</v>
          </cell>
          <cell r="F446" t="str">
            <v>ТС Пятерочка</v>
          </cell>
          <cell r="G446" t="str">
            <v>Северо-Запад</v>
          </cell>
          <cell r="H446" t="str">
            <v>Северо-Запад 3</v>
          </cell>
          <cell r="I446" t="str">
            <v>Кластер Северо-Запад 19 СПБ-Охта</v>
          </cell>
          <cell r="J446" t="str">
            <v>г. Санкт-Петербург</v>
          </cell>
          <cell r="K446" t="str">
            <v>09.08.2005</v>
          </cell>
          <cell r="L446" t="str">
            <v>192241</v>
          </cell>
          <cell r="M446" t="str">
            <v>г.Санкт-Петербург</v>
          </cell>
          <cell r="N446" t="str">
            <v>г.Санкт-Петербург, Турку ул., 35</v>
          </cell>
          <cell r="O446" t="str">
            <v>Собственность</v>
          </cell>
        </row>
        <row r="447">
          <cell r="A447" t="str">
            <v>5511</v>
          </cell>
          <cell r="B447" t="str">
            <v>141 - г.Павловск, Веры Слуцкой</v>
          </cell>
          <cell r="C447" t="str">
            <v>141</v>
          </cell>
          <cell r="D447" t="str">
            <v>X500/13SZ5511</v>
          </cell>
          <cell r="E447" t="str">
            <v>13SZ5511</v>
          </cell>
          <cell r="F447" t="str">
            <v>ТС Пятерочка</v>
          </cell>
          <cell r="G447" t="str">
            <v>Северо-Запад</v>
          </cell>
          <cell r="H447" t="str">
            <v>Северо-Запад 3</v>
          </cell>
          <cell r="I447" t="str">
            <v>Кластер Северо-Запад 05 Тосно</v>
          </cell>
          <cell r="J447" t="str">
            <v>г. Санкт-Петербург</v>
          </cell>
          <cell r="K447" t="str">
            <v>10.07.2002</v>
          </cell>
          <cell r="L447" t="str">
            <v>196620</v>
          </cell>
          <cell r="M447" t="str">
            <v>г.Санкт-Петербург, г.Павловск</v>
          </cell>
          <cell r="N447" t="str">
            <v>г.Санкт-Петербург, г.Павловск, Слуцкая ул., 3</v>
          </cell>
          <cell r="O447" t="str">
            <v>Собственность</v>
          </cell>
        </row>
        <row r="448">
          <cell r="A448" t="str">
            <v>5513</v>
          </cell>
          <cell r="B448" t="str">
            <v>145 - г.Спб, Белы Куна ул.,</v>
          </cell>
          <cell r="C448" t="str">
            <v>145</v>
          </cell>
          <cell r="D448" t="str">
            <v>X500/13SZ5513</v>
          </cell>
          <cell r="E448" t="str">
            <v>13SZ5513</v>
          </cell>
          <cell r="F448" t="str">
            <v>ТС Пятерочка</v>
          </cell>
          <cell r="G448" t="str">
            <v>Северо-Запад</v>
          </cell>
          <cell r="H448" t="str">
            <v>Северо-Запад 3</v>
          </cell>
          <cell r="I448" t="str">
            <v>Кластер Северо-Запад 19 СПБ-Охта</v>
          </cell>
          <cell r="J448" t="str">
            <v>г. Санкт-Петербург</v>
          </cell>
          <cell r="K448" t="str">
            <v>30.04.2005</v>
          </cell>
          <cell r="L448" t="str">
            <v>192241</v>
          </cell>
          <cell r="M448" t="str">
            <v>г.Санкт-Петербург</v>
          </cell>
          <cell r="N448" t="str">
            <v>г.Санкт-Петербург, Белы Куны ул., 24</v>
          </cell>
          <cell r="O448" t="str">
            <v>Собственность</v>
          </cell>
        </row>
        <row r="449">
          <cell r="A449" t="str">
            <v>5514</v>
          </cell>
          <cell r="B449" t="str">
            <v>146 - г.Спб, Яхтенная ул.,</v>
          </cell>
          <cell r="C449" t="str">
            <v>146</v>
          </cell>
          <cell r="D449" t="str">
            <v>X500/13SZ5514</v>
          </cell>
          <cell r="E449" t="str">
            <v>13SZ5514</v>
          </cell>
          <cell r="F449" t="str">
            <v>ТС Пятерочка</v>
          </cell>
          <cell r="G449" t="str">
            <v>Северо-Запад</v>
          </cell>
          <cell r="H449" t="str">
            <v>Северо-Запад 3</v>
          </cell>
          <cell r="I449" t="str">
            <v>Кластер Северо-Запад 11 СПБ-ЛО-Выборг</v>
          </cell>
          <cell r="J449" t="str">
            <v>г. Санкт-Петербург</v>
          </cell>
          <cell r="K449" t="str">
            <v>31.03.2006</v>
          </cell>
          <cell r="L449" t="str">
            <v>197372</v>
          </cell>
          <cell r="M449" t="str">
            <v>г.Санкт-Петербург</v>
          </cell>
          <cell r="N449" t="str">
            <v>г.Санкт-Петербург, Яхтенная ул., 38</v>
          </cell>
          <cell r="O449" t="str">
            <v>Собственность</v>
          </cell>
        </row>
        <row r="450">
          <cell r="A450" t="str">
            <v>5515</v>
          </cell>
          <cell r="B450" t="str">
            <v>147 - г.Спб, Художников пр.</v>
          </cell>
          <cell r="C450" t="str">
            <v>147</v>
          </cell>
          <cell r="D450" t="str">
            <v>X500/13SZ5515</v>
          </cell>
          <cell r="E450" t="str">
            <v>13SZ5515</v>
          </cell>
          <cell r="F450" t="str">
            <v>ТС Пятерочка</v>
          </cell>
          <cell r="G450" t="str">
            <v>Северо-Запад</v>
          </cell>
          <cell r="H450" t="str">
            <v>Северо-Запад 3</v>
          </cell>
          <cell r="I450" t="str">
            <v>Кластер Северо-Запад 17 ЛО-Сертолово</v>
          </cell>
          <cell r="J450" t="str">
            <v>г. Санкт-Петербург</v>
          </cell>
          <cell r="K450" t="str">
            <v>31.05.2005</v>
          </cell>
          <cell r="L450" t="str">
            <v>194352</v>
          </cell>
          <cell r="M450" t="str">
            <v>г.Санкт-Петербург</v>
          </cell>
          <cell r="N450" t="str">
            <v>г.Санкт-Петербург, Художников пр, 32</v>
          </cell>
          <cell r="O450" t="str">
            <v>Собственность</v>
          </cell>
        </row>
        <row r="451">
          <cell r="A451" t="str">
            <v>5516</v>
          </cell>
          <cell r="B451" t="str">
            <v>148 - г.Спб, Дыбенко ул.,</v>
          </cell>
          <cell r="C451" t="str">
            <v>148</v>
          </cell>
          <cell r="D451" t="str">
            <v>X500/13SZ5516</v>
          </cell>
          <cell r="E451" t="str">
            <v>13SZ5516</v>
          </cell>
          <cell r="F451" t="str">
            <v>ТС Пятерочка</v>
          </cell>
          <cell r="G451" t="str">
            <v>Северо-Запад</v>
          </cell>
          <cell r="H451" t="str">
            <v>Северо-Запад 1</v>
          </cell>
          <cell r="I451" t="str">
            <v>Кластер Северо-Запад 12 СПБ-ЛО-Всеволожс</v>
          </cell>
          <cell r="J451" t="str">
            <v>г. Санкт-Петербург</v>
          </cell>
          <cell r="K451" t="str">
            <v>30.06.2005</v>
          </cell>
          <cell r="L451" t="str">
            <v>193168</v>
          </cell>
          <cell r="M451" t="str">
            <v>г.Санкт-Петербург</v>
          </cell>
          <cell r="N451" t="str">
            <v>г.Санкт-Петербург, Дыбенко ул., 14</v>
          </cell>
          <cell r="O451" t="str">
            <v>Собственность</v>
          </cell>
        </row>
        <row r="452">
          <cell r="A452" t="str">
            <v>5517</v>
          </cell>
          <cell r="B452" t="str">
            <v>149 - г.Спб, Тельмана ул.,</v>
          </cell>
          <cell r="C452" t="str">
            <v>149</v>
          </cell>
          <cell r="D452" t="str">
            <v>X500/13SZ5517</v>
          </cell>
          <cell r="E452" t="str">
            <v>13SZ5517</v>
          </cell>
          <cell r="F452" t="str">
            <v>ТС Пятерочка</v>
          </cell>
          <cell r="G452" t="str">
            <v>Северо-Запад</v>
          </cell>
          <cell r="H452" t="str">
            <v>Северо-Запад 1</v>
          </cell>
          <cell r="I452" t="str">
            <v>Кластер Северо-Запад 18 Кировск</v>
          </cell>
          <cell r="J452" t="str">
            <v>г. Санкт-Петербург</v>
          </cell>
          <cell r="K452" t="str">
            <v>11.01.2005</v>
          </cell>
          <cell r="L452" t="str">
            <v>193230</v>
          </cell>
          <cell r="M452" t="str">
            <v>г.Санкт-Петербург</v>
          </cell>
          <cell r="N452" t="str">
            <v>г.Санкт-Петербург, Тельмана ул., 56 41</v>
          </cell>
          <cell r="O452" t="str">
            <v>Собственность</v>
          </cell>
        </row>
        <row r="453">
          <cell r="A453" t="str">
            <v>5518</v>
          </cell>
          <cell r="B453" t="str">
            <v>150 - г.Спб, Пограничника Гарь</v>
          </cell>
          <cell r="C453" t="str">
            <v>150</v>
          </cell>
          <cell r="D453" t="str">
            <v>X500/13SZ5518</v>
          </cell>
          <cell r="E453" t="str">
            <v>13SZ5518</v>
          </cell>
          <cell r="F453" t="str">
            <v>ТС Пятерочка</v>
          </cell>
          <cell r="G453" t="str">
            <v>Северо-Запад</v>
          </cell>
          <cell r="H453" t="str">
            <v>Северо-Запад 3</v>
          </cell>
          <cell r="I453" t="str">
            <v>Кластер Северо-Запад 10 СПБ-ЛО-Петергоф</v>
          </cell>
          <cell r="J453" t="str">
            <v>г. Санкт-Петербург</v>
          </cell>
          <cell r="K453" t="str">
            <v>30.05.2005</v>
          </cell>
          <cell r="L453" t="str">
            <v>198259</v>
          </cell>
          <cell r="M453" t="str">
            <v>г.Санкт-Петербург</v>
          </cell>
          <cell r="N453" t="str">
            <v>г.Санкт-Петербург, Пограничника Гарькавого ул., 46</v>
          </cell>
          <cell r="O453" t="str">
            <v>Собственность</v>
          </cell>
        </row>
        <row r="454">
          <cell r="A454" t="str">
            <v>5519</v>
          </cell>
          <cell r="B454" t="str">
            <v>151 - г.Спб, Дальневосточный п</v>
          </cell>
          <cell r="C454" t="str">
            <v>151</v>
          </cell>
          <cell r="D454" t="str">
            <v>X500/13SZ5519</v>
          </cell>
          <cell r="E454" t="str">
            <v>13SZ5519</v>
          </cell>
          <cell r="F454" t="str">
            <v>ТС Пятерочка</v>
          </cell>
          <cell r="G454" t="str">
            <v>Северо-Запад</v>
          </cell>
          <cell r="H454" t="str">
            <v>Северо-Запад 1</v>
          </cell>
          <cell r="I454" t="str">
            <v>Кластер Северо-Запад 18 Кировск</v>
          </cell>
          <cell r="J454" t="str">
            <v>г. Санкт-Петербург</v>
          </cell>
          <cell r="K454" t="str">
            <v>30.07.2005</v>
          </cell>
          <cell r="L454" t="str">
            <v>192230</v>
          </cell>
          <cell r="M454" t="str">
            <v>г.Санкт-Петербург</v>
          </cell>
          <cell r="N454" t="str">
            <v>г.Санкт-Петербург, Дальневосточный пр, 42</v>
          </cell>
          <cell r="O454" t="str">
            <v>Собственность</v>
          </cell>
        </row>
        <row r="455">
          <cell r="A455" t="str">
            <v>5520</v>
          </cell>
          <cell r="B455" t="str">
            <v>152 - г.Спб, Шлиссельбургский</v>
          </cell>
          <cell r="C455" t="str">
            <v>152</v>
          </cell>
          <cell r="D455" t="str">
            <v>X500/13SZ5520</v>
          </cell>
          <cell r="E455" t="str">
            <v>13SZ5520</v>
          </cell>
          <cell r="F455" t="str">
            <v>ТС Пятерочка</v>
          </cell>
          <cell r="G455" t="str">
            <v>Северо-Запад</v>
          </cell>
          <cell r="H455" t="str">
            <v>Северо-Запад 1</v>
          </cell>
          <cell r="I455" t="str">
            <v>Кластер Северо-Запад 18 Кировск</v>
          </cell>
          <cell r="J455" t="str">
            <v>г. Санкт-Петербург</v>
          </cell>
          <cell r="K455" t="str">
            <v>29.12.2004</v>
          </cell>
          <cell r="L455" t="str">
            <v>192076</v>
          </cell>
          <cell r="M455" t="str">
            <v>г.Санкт-Петербург</v>
          </cell>
          <cell r="N455" t="str">
            <v>г.Санкт-Петербург, Шлиссельбургский пр, 20 1</v>
          </cell>
          <cell r="O455" t="str">
            <v>Собственность</v>
          </cell>
        </row>
        <row r="456">
          <cell r="A456" t="str">
            <v>5521</v>
          </cell>
          <cell r="B456" t="str">
            <v>153 - г.Спб, Российский пр-т,</v>
          </cell>
          <cell r="C456" t="str">
            <v>153</v>
          </cell>
          <cell r="D456" t="str">
            <v>X500/13SZ5521</v>
          </cell>
          <cell r="E456" t="str">
            <v>13SZ5521</v>
          </cell>
          <cell r="F456" t="str">
            <v>ТС Пятерочка</v>
          </cell>
          <cell r="G456" t="str">
            <v>Северо-Запад</v>
          </cell>
          <cell r="H456" t="str">
            <v>Северо-Запад 1</v>
          </cell>
          <cell r="I456" t="str">
            <v>Кластер Северо-Запад 12 СПБ-ЛО-Всеволожс</v>
          </cell>
          <cell r="J456" t="str">
            <v>г. Санкт-Петербург</v>
          </cell>
          <cell r="K456" t="str">
            <v>16.11.2004</v>
          </cell>
          <cell r="L456" t="str">
            <v>193231</v>
          </cell>
          <cell r="M456" t="str">
            <v>г.Санкт-Петербург</v>
          </cell>
          <cell r="N456" t="str">
            <v>г.Санкт-Петербург, Российский пр, 10</v>
          </cell>
          <cell r="O456" t="str">
            <v>Собственность</v>
          </cell>
        </row>
        <row r="457">
          <cell r="A457" t="str">
            <v>5522</v>
          </cell>
          <cell r="B457" t="str">
            <v>154 - г.Спб, Искровский пр-т,</v>
          </cell>
          <cell r="C457" t="str">
            <v>154</v>
          </cell>
          <cell r="D457" t="str">
            <v>X500/13SZ5522</v>
          </cell>
          <cell r="E457" t="str">
            <v>13SZ5522</v>
          </cell>
          <cell r="F457" t="str">
            <v>ТС Пятерочка</v>
          </cell>
          <cell r="G457" t="str">
            <v>Северо-Запад</v>
          </cell>
          <cell r="H457" t="str">
            <v>Северо-Запад 1</v>
          </cell>
          <cell r="I457" t="str">
            <v>Кластер Северо-Запад 12 СПБ-ЛО-Всеволожс</v>
          </cell>
          <cell r="J457" t="str">
            <v>г. Санкт-Петербург</v>
          </cell>
          <cell r="K457" t="str">
            <v>30.05.2005</v>
          </cell>
          <cell r="L457" t="str">
            <v>193318</v>
          </cell>
          <cell r="M457" t="str">
            <v>г.Санкт-Петербург</v>
          </cell>
          <cell r="N457" t="str">
            <v>г.Санкт-Петербург, Искровский пр, 7</v>
          </cell>
          <cell r="O457" t="str">
            <v>Собственность</v>
          </cell>
        </row>
        <row r="458">
          <cell r="A458" t="str">
            <v>5523</v>
          </cell>
          <cell r="B458" t="str">
            <v>155 - г.Спб, Ильюшина ул.,</v>
          </cell>
          <cell r="C458" t="str">
            <v>155</v>
          </cell>
          <cell r="D458" t="str">
            <v>X500/13SZ5523</v>
          </cell>
          <cell r="E458" t="str">
            <v>13SZ5523</v>
          </cell>
          <cell r="F458" t="str">
            <v>ТС Пятерочка</v>
          </cell>
          <cell r="G458" t="str">
            <v>Северо-Запад</v>
          </cell>
          <cell r="H458" t="str">
            <v>Северо-Запад 3</v>
          </cell>
          <cell r="I458" t="str">
            <v>Кластер Северо-Запад 14 СПБ-Центр</v>
          </cell>
          <cell r="J458" t="str">
            <v>г. Санкт-Петербург</v>
          </cell>
          <cell r="K458" t="str">
            <v>27.12.2005</v>
          </cell>
          <cell r="L458" t="str">
            <v>197372</v>
          </cell>
          <cell r="M458" t="str">
            <v>г.Санкт-Петербург</v>
          </cell>
          <cell r="N458" t="str">
            <v>г.Санкт-Петербург, Илюшина ул, 3 к.1лАп1-Н</v>
          </cell>
          <cell r="O458" t="str">
            <v>Собственность</v>
          </cell>
        </row>
        <row r="459">
          <cell r="A459" t="str">
            <v>5524</v>
          </cell>
          <cell r="B459" t="str">
            <v>156 - г.Спб, Парашютная ул.,</v>
          </cell>
          <cell r="C459" t="str">
            <v>156</v>
          </cell>
          <cell r="D459" t="str">
            <v>X500/13SZ5524</v>
          </cell>
          <cell r="E459" t="str">
            <v>13SZ5524</v>
          </cell>
          <cell r="F459" t="str">
            <v>ТС Пятерочка</v>
          </cell>
          <cell r="G459" t="str">
            <v>Северо-Запад</v>
          </cell>
          <cell r="H459" t="str">
            <v>Северо-Запад 3</v>
          </cell>
          <cell r="I459" t="str">
            <v>Кластер Северо-Запад 11 СПБ-ЛО-Выборг</v>
          </cell>
          <cell r="J459" t="str">
            <v>г. Санкт-Петербург</v>
          </cell>
          <cell r="K459" t="str">
            <v>22.07.2004</v>
          </cell>
          <cell r="L459" t="str">
            <v>197341</v>
          </cell>
          <cell r="M459" t="str">
            <v>г.Санкт-Петербург</v>
          </cell>
          <cell r="N459" t="str">
            <v>г.Санкт-Петербург, Парашютная ул., 10</v>
          </cell>
          <cell r="O459" t="str">
            <v>Собственность</v>
          </cell>
        </row>
        <row r="460">
          <cell r="A460" t="str">
            <v>5525</v>
          </cell>
          <cell r="B460" t="str">
            <v>157 - г.Спб, Стародеревенская</v>
          </cell>
          <cell r="C460" t="str">
            <v>157</v>
          </cell>
          <cell r="D460" t="str">
            <v>X500/13SZ5525</v>
          </cell>
          <cell r="E460" t="str">
            <v>13SZ5525</v>
          </cell>
          <cell r="F460" t="str">
            <v>ТС Пятерочка</v>
          </cell>
          <cell r="G460" t="str">
            <v>Северо-Запад</v>
          </cell>
          <cell r="H460" t="str">
            <v>Северо-Запад 3</v>
          </cell>
          <cell r="I460" t="str">
            <v>Кластер Северо-Запад 11 СПБ-ЛО-Выборг</v>
          </cell>
          <cell r="J460" t="str">
            <v>г. Санкт-Петербург</v>
          </cell>
          <cell r="K460" t="str">
            <v>25.03.2005</v>
          </cell>
          <cell r="L460" t="str">
            <v>197372</v>
          </cell>
          <cell r="M460" t="str">
            <v>г.Санкт-Петербург</v>
          </cell>
          <cell r="N460" t="str">
            <v>г.Санкт-Петербург, Стародеревенская ул., 25</v>
          </cell>
          <cell r="O460" t="str">
            <v>Собственность</v>
          </cell>
        </row>
        <row r="461">
          <cell r="A461" t="str">
            <v>5526</v>
          </cell>
          <cell r="B461" t="str">
            <v>158 - г.Спб, Стародеревенская</v>
          </cell>
          <cell r="C461" t="str">
            <v>158</v>
          </cell>
          <cell r="D461" t="str">
            <v>X500/13SZ5526</v>
          </cell>
          <cell r="E461" t="str">
            <v>13SZ5526</v>
          </cell>
          <cell r="F461" t="str">
            <v>ТС Пятерочка</v>
          </cell>
          <cell r="G461" t="str">
            <v>Северо-Запад</v>
          </cell>
          <cell r="H461" t="str">
            <v>Северо-Запад 3</v>
          </cell>
          <cell r="I461" t="str">
            <v>Кластер Северо-Запад 11 СПБ-ЛО-Выборг</v>
          </cell>
          <cell r="J461" t="str">
            <v>г. Санкт-Петербург</v>
          </cell>
          <cell r="K461" t="str">
            <v>27.12.2004</v>
          </cell>
          <cell r="L461" t="str">
            <v>197372</v>
          </cell>
          <cell r="M461" t="str">
            <v>г.Санкт-Петербург</v>
          </cell>
          <cell r="N461" t="str">
            <v>г.Санкт-Петербург, Стародеревенская ул., 20 1</v>
          </cell>
          <cell r="O461" t="str">
            <v>Собственность</v>
          </cell>
        </row>
        <row r="462">
          <cell r="A462" t="str">
            <v>5527</v>
          </cell>
          <cell r="B462" t="str">
            <v>159 - г.Спб, Бухарестская ул.,</v>
          </cell>
          <cell r="C462" t="str">
            <v>159</v>
          </cell>
          <cell r="D462" t="str">
            <v>X500/13SZ5527</v>
          </cell>
          <cell r="E462" t="str">
            <v>13SZ5527</v>
          </cell>
          <cell r="F462" t="str">
            <v>ТС Пятерочка</v>
          </cell>
          <cell r="G462" t="str">
            <v>Северо-Запад</v>
          </cell>
          <cell r="H462" t="str">
            <v>Северо-Запад 1</v>
          </cell>
          <cell r="I462" t="str">
            <v>Кластер Северо-Запад 18 Кировск</v>
          </cell>
          <cell r="J462" t="str">
            <v>г. Санкт-Петербург</v>
          </cell>
          <cell r="K462" t="str">
            <v>06.11.2004</v>
          </cell>
          <cell r="L462" t="str">
            <v>192289</v>
          </cell>
          <cell r="M462" t="str">
            <v>г.Санкт-Петербург</v>
          </cell>
          <cell r="N462" t="str">
            <v>г.Санкт-Петербург, Бухарестская ул., 158</v>
          </cell>
          <cell r="O462" t="str">
            <v>Собственность</v>
          </cell>
        </row>
        <row r="463">
          <cell r="A463" t="str">
            <v>5528</v>
          </cell>
          <cell r="B463" t="str">
            <v>162 - г.Всеволожск, Ленинградс</v>
          </cell>
          <cell r="C463" t="str">
            <v>162</v>
          </cell>
          <cell r="D463" t="str">
            <v>X500/13SZ5528</v>
          </cell>
          <cell r="E463" t="str">
            <v>13SZ5528</v>
          </cell>
          <cell r="F463" t="str">
            <v>ТС Пятерочка</v>
          </cell>
          <cell r="G463" t="str">
            <v>Северо-Запад</v>
          </cell>
          <cell r="H463" t="str">
            <v>Северо-Запад 1</v>
          </cell>
          <cell r="I463" t="str">
            <v>Кластер Северо-Запад 12 СПБ-ЛО-Всеволожс</v>
          </cell>
          <cell r="J463" t="str">
            <v>Ленинградская обл.</v>
          </cell>
          <cell r="K463" t="str">
            <v>29.12.2003</v>
          </cell>
          <cell r="L463" t="str">
            <v>188643</v>
          </cell>
          <cell r="M463" t="str">
            <v>г.Всеволожск</v>
          </cell>
          <cell r="N463" t="str">
            <v>г.Всеволожск, Ленинградская ул., д. 38</v>
          </cell>
          <cell r="O463" t="str">
            <v>Собственность</v>
          </cell>
        </row>
        <row r="464">
          <cell r="A464" t="str">
            <v>5529</v>
          </cell>
          <cell r="B464" t="str">
            <v>163 - г.Выборг, 2-я Южная ул.,</v>
          </cell>
          <cell r="C464" t="str">
            <v>163</v>
          </cell>
          <cell r="D464" t="str">
            <v>X500/13SZ5529</v>
          </cell>
          <cell r="E464" t="str">
            <v>13SZ5529</v>
          </cell>
          <cell r="F464" t="str">
            <v>ТС Пятерочка</v>
          </cell>
          <cell r="G464" t="str">
            <v>Северо-Запад</v>
          </cell>
          <cell r="H464" t="str">
            <v>Северо-Запад 3</v>
          </cell>
          <cell r="I464" t="str">
            <v>Кластер Северо-Запад 11 СПБ-ЛО-Выборг</v>
          </cell>
          <cell r="J464" t="str">
            <v>Ленинградская обл.</v>
          </cell>
          <cell r="K464" t="str">
            <v>25.12.2002</v>
          </cell>
          <cell r="L464" t="str">
            <v>188800</v>
          </cell>
          <cell r="M464" t="str">
            <v>г.Выборг</v>
          </cell>
          <cell r="N464" t="str">
            <v>г.Выборг, 2-Южная ул., д. 17</v>
          </cell>
          <cell r="O464" t="str">
            <v>Собственность</v>
          </cell>
        </row>
        <row r="465">
          <cell r="A465" t="str">
            <v>5530</v>
          </cell>
          <cell r="B465" t="str">
            <v>164 - г.СПб, Российский пр-</v>
          </cell>
          <cell r="C465" t="str">
            <v>164</v>
          </cell>
          <cell r="D465" t="str">
            <v>X500/13SZ5530</v>
          </cell>
          <cell r="E465" t="str">
            <v>13SZ5530</v>
          </cell>
          <cell r="F465" t="str">
            <v>ТС Пятерочка</v>
          </cell>
          <cell r="G465" t="str">
            <v>Северо-Запад</v>
          </cell>
          <cell r="H465" t="str">
            <v>Северо-Запад 1</v>
          </cell>
          <cell r="I465" t="str">
            <v>Кластер Северо-Запад 12 СПБ-ЛО-Всеволожс</v>
          </cell>
          <cell r="J465" t="str">
            <v>г. Санкт-Петербург</v>
          </cell>
          <cell r="K465" t="str">
            <v>15.08.2006</v>
          </cell>
          <cell r="L465" t="str">
            <v>193231</v>
          </cell>
          <cell r="M465" t="str">
            <v>г.Санкт-Петербург</v>
          </cell>
          <cell r="N465" t="str">
            <v>г.Санкт-Петербург, Российский пр, 15</v>
          </cell>
          <cell r="O465" t="str">
            <v>Собственность</v>
          </cell>
        </row>
        <row r="466">
          <cell r="A466" t="str">
            <v>5531</v>
          </cell>
          <cell r="B466" t="str">
            <v>165 - г.СПб, Малая Каштановая</v>
          </cell>
          <cell r="C466" t="str">
            <v>165</v>
          </cell>
          <cell r="D466" t="str">
            <v>X500/13SZ5531</v>
          </cell>
          <cell r="E466" t="str">
            <v>13SZ5531</v>
          </cell>
          <cell r="F466" t="str">
            <v>ТС Пятерочка</v>
          </cell>
          <cell r="G466" t="str">
            <v>Северо-Запад</v>
          </cell>
          <cell r="H466" t="str">
            <v>Северо-Запад 3</v>
          </cell>
          <cell r="I466" t="str">
            <v>Кластер Северо-Запад 13 СПБ Юго-Запад</v>
          </cell>
          <cell r="J466" t="str">
            <v>г. Санкт-Петербург</v>
          </cell>
          <cell r="K466" t="str">
            <v>06.12.2005</v>
          </cell>
          <cell r="L466" t="str">
            <v>192281</v>
          </cell>
          <cell r="M466" t="str">
            <v>г.Санкт-Петербург</v>
          </cell>
          <cell r="N466" t="str">
            <v>г.Санкт-Петербург, М.Каштановая ул., 8</v>
          </cell>
          <cell r="O466" t="str">
            <v>Собственность</v>
          </cell>
        </row>
        <row r="467">
          <cell r="A467" t="str">
            <v>5532</v>
          </cell>
          <cell r="B467" t="str">
            <v>170 - г.СПб, Луначарского пр-т</v>
          </cell>
          <cell r="C467" t="str">
            <v>170</v>
          </cell>
          <cell r="D467" t="str">
            <v>X500/13SZ5532</v>
          </cell>
          <cell r="E467" t="str">
            <v>13SZ5532</v>
          </cell>
          <cell r="F467" t="str">
            <v>ТС Пятерочка</v>
          </cell>
          <cell r="G467" t="str">
            <v>Северо-Запад</v>
          </cell>
          <cell r="H467" t="str">
            <v>Северо-Запад 3</v>
          </cell>
          <cell r="I467" t="str">
            <v>Кластер Северо-Запад 17 ЛО-Сертолово</v>
          </cell>
          <cell r="J467" t="str">
            <v>г. Санкт-Петербург</v>
          </cell>
          <cell r="K467" t="str">
            <v>24.09.2007</v>
          </cell>
          <cell r="L467" t="str">
            <v>195269</v>
          </cell>
          <cell r="M467" t="str">
            <v>г.Санкт-Петербург</v>
          </cell>
          <cell r="N467" t="str">
            <v>г.Санкт-Петербург, Луначарского пр-кт, 86 4</v>
          </cell>
          <cell r="O467" t="str">
            <v>Собственность</v>
          </cell>
        </row>
        <row r="468">
          <cell r="A468" t="str">
            <v>5533</v>
          </cell>
          <cell r="B468" t="str">
            <v>174 - г.Колпино, Заводской пр-</v>
          </cell>
          <cell r="C468" t="str">
            <v>174</v>
          </cell>
          <cell r="D468" t="str">
            <v>X500/13SZ5533</v>
          </cell>
          <cell r="E468" t="str">
            <v>13SZ5533</v>
          </cell>
          <cell r="F468" t="str">
            <v>ТС Пятерочка</v>
          </cell>
          <cell r="G468" t="str">
            <v>Северо-Запад</v>
          </cell>
          <cell r="H468" t="str">
            <v>Северо-Запад 1</v>
          </cell>
          <cell r="I468" t="str">
            <v>Кластер Северо-Запад 18 Кировск</v>
          </cell>
          <cell r="J468" t="str">
            <v>г. Санкт-Петербург</v>
          </cell>
          <cell r="K468" t="str">
            <v>21.12.2005</v>
          </cell>
          <cell r="L468" t="str">
            <v>196657</v>
          </cell>
          <cell r="M468" t="str">
            <v>г.Колпино</v>
          </cell>
          <cell r="N468" t="str">
            <v>г.Колпино, Заводской пр, 8</v>
          </cell>
          <cell r="O468" t="str">
            <v>Собственность</v>
          </cell>
        </row>
        <row r="469">
          <cell r="A469" t="str">
            <v>5534</v>
          </cell>
          <cell r="B469" t="str">
            <v>175 - г.СПб, Ленская ул.,</v>
          </cell>
          <cell r="C469" t="str">
            <v>175</v>
          </cell>
          <cell r="D469" t="str">
            <v>X500/13SZ5534</v>
          </cell>
          <cell r="E469" t="str">
            <v>13SZ5534</v>
          </cell>
          <cell r="F469" t="str">
            <v>ТС Пятерочка</v>
          </cell>
          <cell r="G469" t="str">
            <v>Северо-Запад</v>
          </cell>
          <cell r="H469" t="str">
            <v>Северо-Запад 1</v>
          </cell>
          <cell r="I469" t="str">
            <v>Кластер Северо-Запад 12 СПБ-ЛО-Всеволожс</v>
          </cell>
          <cell r="J469" t="str">
            <v>г. Санкт-Петербург</v>
          </cell>
          <cell r="K469" t="str">
            <v>26.05.2006</v>
          </cell>
          <cell r="L469" t="str">
            <v>195426</v>
          </cell>
          <cell r="M469" t="str">
            <v>г.Санкт-Петербург</v>
          </cell>
          <cell r="N469" t="str">
            <v>г.Санкт-Петербург, Ленская ул., 6</v>
          </cell>
          <cell r="O469" t="str">
            <v>Собственность</v>
          </cell>
        </row>
        <row r="470">
          <cell r="A470" t="str">
            <v>5535</v>
          </cell>
          <cell r="B470" t="str">
            <v>176 - г.СПб, Тельмана ул.,</v>
          </cell>
          <cell r="C470" t="str">
            <v>176</v>
          </cell>
          <cell r="D470" t="str">
            <v>X500/13SZ5535</v>
          </cell>
          <cell r="E470" t="str">
            <v>13SZ5535</v>
          </cell>
          <cell r="F470" t="str">
            <v>ТС Пятерочка</v>
          </cell>
          <cell r="G470" t="str">
            <v>Северо-Запад</v>
          </cell>
          <cell r="H470" t="str">
            <v>Северо-Запад 1</v>
          </cell>
          <cell r="I470" t="str">
            <v>Кластер Северо-Запад 18 Кировск</v>
          </cell>
          <cell r="J470" t="str">
            <v>г. Санкт-Петербург</v>
          </cell>
          <cell r="K470" t="str">
            <v>31.01.2006</v>
          </cell>
          <cell r="L470" t="str">
            <v>193230</v>
          </cell>
          <cell r="M470" t="str">
            <v>г.Санкт-Петербург</v>
          </cell>
          <cell r="N470" t="str">
            <v>г.Санкт-Петербург, Тельмана ул., 33</v>
          </cell>
          <cell r="O470" t="str">
            <v>Собственность</v>
          </cell>
        </row>
        <row r="471">
          <cell r="A471" t="str">
            <v>5536</v>
          </cell>
          <cell r="B471" t="str">
            <v>184 - г.СПб, Наставников ул.,</v>
          </cell>
          <cell r="C471" t="str">
            <v>184</v>
          </cell>
          <cell r="D471" t="str">
            <v>X500/13SZ5536</v>
          </cell>
          <cell r="E471" t="str">
            <v>13SZ5536</v>
          </cell>
          <cell r="F471" t="str">
            <v>ТС Пятерочка</v>
          </cell>
          <cell r="G471" t="str">
            <v>Северо-Запад</v>
          </cell>
          <cell r="H471" t="str">
            <v>Северо-Запад 1</v>
          </cell>
          <cell r="I471" t="str">
            <v>Кластер Северо-Запад 12 СПБ-ЛО-Всеволожс</v>
          </cell>
          <cell r="J471" t="str">
            <v>г. Санкт-Петербург</v>
          </cell>
          <cell r="K471" t="str">
            <v>01.10.2007</v>
          </cell>
          <cell r="L471" t="str">
            <v>195298</v>
          </cell>
          <cell r="M471" t="str">
            <v>г.Санкт-Петербург</v>
          </cell>
          <cell r="N471" t="str">
            <v>г.Санкт-Петербург, Наставников пр, 24</v>
          </cell>
          <cell r="O471" t="str">
            <v>Собственность</v>
          </cell>
        </row>
        <row r="472">
          <cell r="A472" t="str">
            <v>5538</v>
          </cell>
          <cell r="B472" t="str">
            <v>188 - г.СПб, Байконурская ул.,</v>
          </cell>
          <cell r="C472" t="str">
            <v>188</v>
          </cell>
          <cell r="D472" t="str">
            <v>X500/13SZ5538</v>
          </cell>
          <cell r="E472" t="str">
            <v>13SZ5538</v>
          </cell>
          <cell r="F472" t="str">
            <v>ТС Пятерочка</v>
          </cell>
          <cell r="G472" t="str">
            <v>Северо-Запад</v>
          </cell>
          <cell r="H472" t="str">
            <v>Северо-Запад 3</v>
          </cell>
          <cell r="I472" t="str">
            <v>Кластер Северо-Запад 11 СПБ-ЛО-Выборг</v>
          </cell>
          <cell r="J472" t="str">
            <v>г. Санкт-Петербург</v>
          </cell>
          <cell r="K472" t="str">
            <v>26.08.2005</v>
          </cell>
          <cell r="L472" t="str">
            <v>197227</v>
          </cell>
          <cell r="M472" t="str">
            <v>г.Санкт-Петербург</v>
          </cell>
          <cell r="N472" t="str">
            <v>г.Санкт-Петербург, Байконурская ул., 9 2,маг.188</v>
          </cell>
          <cell r="O472" t="str">
            <v>Собственность</v>
          </cell>
        </row>
        <row r="473">
          <cell r="A473" t="str">
            <v>5539</v>
          </cell>
          <cell r="B473" t="str">
            <v>190 - г.СПб, Варшавская ул.,</v>
          </cell>
          <cell r="C473" t="str">
            <v>190</v>
          </cell>
          <cell r="D473" t="str">
            <v>X500/13SZ5539</v>
          </cell>
          <cell r="E473" t="str">
            <v>13SZ5539</v>
          </cell>
          <cell r="F473" t="str">
            <v>ТС Пятерочка</v>
          </cell>
          <cell r="G473" t="str">
            <v>Северо-Запад</v>
          </cell>
          <cell r="H473" t="str">
            <v>Северо-Запад 3</v>
          </cell>
          <cell r="I473" t="str">
            <v>Кластер Северо-Запад 05 Тосно</v>
          </cell>
          <cell r="J473" t="str">
            <v>г. Санкт-Петербург</v>
          </cell>
          <cell r="K473" t="str">
            <v>24.01.2007</v>
          </cell>
          <cell r="L473" t="str">
            <v>196128</v>
          </cell>
          <cell r="M473" t="str">
            <v>г.Санкт-Петербург</v>
          </cell>
          <cell r="N473" t="str">
            <v>г.Санкт-Петербург, Варшавская ул., 23 4</v>
          </cell>
          <cell r="O473" t="str">
            <v>Собственность</v>
          </cell>
        </row>
        <row r="474">
          <cell r="A474" t="str">
            <v>5540</v>
          </cell>
          <cell r="B474" t="str">
            <v>191 - г.СПб, Летчика Пилютова</v>
          </cell>
          <cell r="C474" t="str">
            <v>191</v>
          </cell>
          <cell r="D474" t="str">
            <v>X500/13SZ5540</v>
          </cell>
          <cell r="E474" t="str">
            <v>13SZ5540</v>
          </cell>
          <cell r="F474" t="str">
            <v>ТС Пятерочка</v>
          </cell>
          <cell r="G474" t="str">
            <v>Северо-Запад</v>
          </cell>
          <cell r="H474" t="str">
            <v>Северо-Запад 3</v>
          </cell>
          <cell r="I474" t="str">
            <v>Кластер Северо-Запад 10 СПБ-ЛО-Петергоф</v>
          </cell>
          <cell r="J474" t="str">
            <v>г. Санкт-Петербург</v>
          </cell>
          <cell r="K474" t="str">
            <v>29.11.2005</v>
          </cell>
          <cell r="L474" t="str">
            <v>198206</v>
          </cell>
          <cell r="M474" t="str">
            <v>г.Санкт-Петербург</v>
          </cell>
          <cell r="N474" t="str">
            <v>г.Санкт-Петербург, Летчика Пилютова ул., 11</v>
          </cell>
          <cell r="O474" t="str">
            <v>Собственность</v>
          </cell>
        </row>
        <row r="475">
          <cell r="A475" t="str">
            <v>5541</v>
          </cell>
          <cell r="B475" t="str">
            <v>192 - г.СПб, Наставников пр-т,</v>
          </cell>
          <cell r="C475" t="str">
            <v>192</v>
          </cell>
          <cell r="D475" t="str">
            <v>X500/13SZ5541</v>
          </cell>
          <cell r="E475" t="str">
            <v>13SZ5541</v>
          </cell>
          <cell r="F475" t="str">
            <v>ТС Пятерочка</v>
          </cell>
          <cell r="G475" t="str">
            <v>Северо-Запад</v>
          </cell>
          <cell r="H475" t="str">
            <v>Северо-Запад 1</v>
          </cell>
          <cell r="I475" t="str">
            <v>Кластер Северо-Запад 12 СПБ-ЛО-Всеволожс</v>
          </cell>
          <cell r="J475" t="str">
            <v>г. Санкт-Петербург</v>
          </cell>
          <cell r="K475" t="str">
            <v>31.03.2006</v>
          </cell>
          <cell r="L475" t="str">
            <v>195426</v>
          </cell>
          <cell r="M475" t="str">
            <v>г.Санкт-Петербург</v>
          </cell>
          <cell r="N475" t="str">
            <v>г.Санкт-Петербург, Наставников пр, 18</v>
          </cell>
          <cell r="O475" t="str">
            <v>Собственность</v>
          </cell>
        </row>
        <row r="476">
          <cell r="A476" t="str">
            <v>5542</v>
          </cell>
          <cell r="B476" t="str">
            <v>199 - г.СПб, Пулковское ш.,</v>
          </cell>
          <cell r="C476" t="str">
            <v>199</v>
          </cell>
          <cell r="D476" t="str">
            <v>X500/13SZ5542</v>
          </cell>
          <cell r="E476" t="str">
            <v>13SZ5542</v>
          </cell>
          <cell r="F476" t="str">
            <v>ТС Пятерочка</v>
          </cell>
          <cell r="G476" t="str">
            <v>Северо-Запад</v>
          </cell>
          <cell r="H476" t="str">
            <v>Северо-Запад 3</v>
          </cell>
          <cell r="I476" t="str">
            <v>Кластер Северо-Запад 05 Тосно</v>
          </cell>
          <cell r="J476" t="str">
            <v>г. Санкт-Петербург</v>
          </cell>
          <cell r="K476" t="str">
            <v>05.06.2006</v>
          </cell>
          <cell r="L476" t="str">
            <v>196240</v>
          </cell>
          <cell r="M476" t="str">
            <v>г.Санкт-Петербург</v>
          </cell>
          <cell r="N476" t="str">
            <v>г.Санкт-Петербург, Пулковское ш., 11 к.1</v>
          </cell>
          <cell r="O476" t="str">
            <v>Собственность</v>
          </cell>
        </row>
        <row r="477">
          <cell r="A477" t="str">
            <v>5543</v>
          </cell>
          <cell r="B477" t="str">
            <v>239 - г.СПб, Ветеранов пр-т,</v>
          </cell>
          <cell r="C477" t="str">
            <v>239</v>
          </cell>
          <cell r="D477" t="str">
            <v>X500/13SZ5543</v>
          </cell>
          <cell r="E477" t="str">
            <v>13SZ5543</v>
          </cell>
          <cell r="F477" t="str">
            <v>ТС Пятерочка</v>
          </cell>
          <cell r="G477" t="str">
            <v>Северо-Запад</v>
          </cell>
          <cell r="H477" t="str">
            <v>Северо-Запад 3</v>
          </cell>
          <cell r="I477" t="str">
            <v>Кластер Северо-Запад 13 СПБ Юго-Запад</v>
          </cell>
          <cell r="J477" t="str">
            <v>г. Санкт-Петербург</v>
          </cell>
          <cell r="K477" t="str">
            <v>15.12.2008</v>
          </cell>
          <cell r="L477" t="str">
            <v>198261</v>
          </cell>
          <cell r="M477" t="str">
            <v>г.Санкт-Петербург</v>
          </cell>
          <cell r="N477" t="str">
            <v>г.Санкт-Петербург, Ветеранов пр, 114</v>
          </cell>
          <cell r="O477" t="str">
            <v>Собственность</v>
          </cell>
        </row>
        <row r="478">
          <cell r="A478" t="str">
            <v>5544</v>
          </cell>
          <cell r="B478" t="str">
            <v>248 - г.Шлиссельбург, Красный</v>
          </cell>
          <cell r="C478" t="str">
            <v>248</v>
          </cell>
          <cell r="D478" t="str">
            <v>X500/13SZ5544</v>
          </cell>
          <cell r="E478" t="str">
            <v>13SZ5544</v>
          </cell>
          <cell r="F478" t="str">
            <v>ТС Пятерочка</v>
          </cell>
          <cell r="G478" t="str">
            <v>Северо-Запад</v>
          </cell>
          <cell r="H478" t="str">
            <v>Северо-Запад 1</v>
          </cell>
          <cell r="I478" t="str">
            <v>Кластер Северо-Запад 18 Кировск</v>
          </cell>
          <cell r="J478" t="str">
            <v>Ленинградская обл.</v>
          </cell>
          <cell r="K478" t="str">
            <v>05.09.2007</v>
          </cell>
          <cell r="L478" t="str">
            <v>187320</v>
          </cell>
          <cell r="M478" t="str">
            <v>г.Шлиссельбург</v>
          </cell>
          <cell r="N478" t="str">
            <v>г.Шлиссельбург, Красный проспект ул., 2</v>
          </cell>
          <cell r="O478" t="str">
            <v>Собственность</v>
          </cell>
        </row>
        <row r="479">
          <cell r="A479" t="str">
            <v>5545</v>
          </cell>
          <cell r="B479" t="str">
            <v>255 - г.СПб, Седова ул.</v>
          </cell>
          <cell r="C479" t="str">
            <v>255</v>
          </cell>
          <cell r="D479" t="str">
            <v>X500/13SZ5545</v>
          </cell>
          <cell r="E479" t="str">
            <v>13SZ5545</v>
          </cell>
          <cell r="F479" t="str">
            <v>ТС Пятерочка</v>
          </cell>
          <cell r="G479" t="str">
            <v>Северо-Запад</v>
          </cell>
          <cell r="H479" t="str">
            <v>Северо-Запад 3</v>
          </cell>
          <cell r="I479" t="str">
            <v>Кластер Северо-Запад 19 СПБ-Охта</v>
          </cell>
          <cell r="J479" t="str">
            <v>г. Санкт-Петербург</v>
          </cell>
          <cell r="K479" t="str">
            <v>10.08.2007</v>
          </cell>
          <cell r="L479" t="str">
            <v>192174</v>
          </cell>
          <cell r="M479" t="str">
            <v>г.Санкт-Петербург</v>
          </cell>
          <cell r="N479" t="str">
            <v>г.Санкт-Петербург, Седова ул., 85</v>
          </cell>
          <cell r="O479" t="str">
            <v>Собственность</v>
          </cell>
        </row>
        <row r="480">
          <cell r="A480" t="str">
            <v>5546</v>
          </cell>
          <cell r="B480" t="str">
            <v>256 - г.СПб, Большевиков пр-т,</v>
          </cell>
          <cell r="C480" t="str">
            <v>256</v>
          </cell>
          <cell r="D480" t="str">
            <v>X500/13SZ5546</v>
          </cell>
          <cell r="E480" t="str">
            <v>13SZ5546</v>
          </cell>
          <cell r="F480" t="str">
            <v>ТС Пятерочка</v>
          </cell>
          <cell r="G480" t="str">
            <v>Северо-Запад</v>
          </cell>
          <cell r="H480" t="str">
            <v>Северо-Запад 1</v>
          </cell>
          <cell r="I480" t="str">
            <v>Кластер Северо-Запад 18 Кировск</v>
          </cell>
          <cell r="J480" t="str">
            <v>г. Санкт-Петербург</v>
          </cell>
          <cell r="K480" t="str">
            <v>06.07.2007</v>
          </cell>
          <cell r="L480" t="str">
            <v>193079</v>
          </cell>
          <cell r="M480" t="str">
            <v>г.Санкт-Петербург</v>
          </cell>
          <cell r="N480" t="str">
            <v>г.Санкт-Петербург, Большевиков пр, 83</v>
          </cell>
          <cell r="O480" t="str">
            <v>Собственность</v>
          </cell>
        </row>
        <row r="481">
          <cell r="A481" t="str">
            <v>5547</v>
          </cell>
          <cell r="B481" t="str">
            <v>257 - г.СПб, Художников пр-т</v>
          </cell>
          <cell r="C481" t="str">
            <v>257</v>
          </cell>
          <cell r="D481" t="str">
            <v>X500/13SZ5547</v>
          </cell>
          <cell r="E481" t="str">
            <v>13SZ5547</v>
          </cell>
          <cell r="F481" t="str">
            <v>ТС Пятерочка</v>
          </cell>
          <cell r="G481" t="str">
            <v>Северо-Запад</v>
          </cell>
          <cell r="H481" t="str">
            <v>Северо-Запад 3</v>
          </cell>
          <cell r="I481" t="str">
            <v>Кластер Северо-Запад 17 ЛО-Сертолово</v>
          </cell>
          <cell r="J481" t="str">
            <v>г. Санкт-Петербург</v>
          </cell>
          <cell r="K481" t="str">
            <v>25.10.2007</v>
          </cell>
          <cell r="L481" t="str">
            <v>194352</v>
          </cell>
          <cell r="M481" t="str">
            <v>г.Санкт-Петербург</v>
          </cell>
          <cell r="N481" t="str">
            <v>г.Санкт-Петербург, Художников пр, 45</v>
          </cell>
          <cell r="O481" t="str">
            <v>Собственность</v>
          </cell>
        </row>
        <row r="482">
          <cell r="A482" t="str">
            <v>5548</v>
          </cell>
          <cell r="B482" t="str">
            <v>259 - г.СПб, Комендантский пр-</v>
          </cell>
          <cell r="C482" t="str">
            <v>259</v>
          </cell>
          <cell r="D482" t="str">
            <v>X500/13SZ5548</v>
          </cell>
          <cell r="E482" t="str">
            <v>13SZ5548</v>
          </cell>
          <cell r="F482" t="str">
            <v>ТС Пятерочка</v>
          </cell>
          <cell r="G482" t="str">
            <v>Северо-Запад</v>
          </cell>
          <cell r="H482" t="str">
            <v>Северо-Запад 3</v>
          </cell>
          <cell r="I482" t="str">
            <v>Кластер Северо-Запад 14 СПБ-Центр</v>
          </cell>
          <cell r="J482" t="str">
            <v>г. Санкт-Петербург</v>
          </cell>
          <cell r="K482" t="str">
            <v>08.08.2008</v>
          </cell>
          <cell r="L482" t="str">
            <v>197373</v>
          </cell>
          <cell r="M482" t="str">
            <v>г.Санкт-Петербург</v>
          </cell>
          <cell r="N482" t="str">
            <v>г.Санкт-Петербург, Комендантский пр, 38</v>
          </cell>
          <cell r="O482" t="str">
            <v>Собственность</v>
          </cell>
        </row>
        <row r="483">
          <cell r="A483" t="str">
            <v>5549</v>
          </cell>
          <cell r="B483" t="str">
            <v>261 - г.СПб, Савушкина ул.,</v>
          </cell>
          <cell r="C483" t="str">
            <v>261</v>
          </cell>
          <cell r="D483" t="str">
            <v>X500/13SZ5549</v>
          </cell>
          <cell r="E483" t="str">
            <v>13SZ5549</v>
          </cell>
          <cell r="F483" t="str">
            <v>ТС Пятерочка</v>
          </cell>
          <cell r="G483" t="str">
            <v>Северо-Запад</v>
          </cell>
          <cell r="H483" t="str">
            <v>Северо-Запад 3</v>
          </cell>
          <cell r="I483" t="str">
            <v>Кластер Северо-Запад 11 СПБ-ЛО-Выборг</v>
          </cell>
          <cell r="J483" t="str">
            <v>г. Санкт-Петербург</v>
          </cell>
          <cell r="K483" t="str">
            <v>30.05.2007</v>
          </cell>
          <cell r="L483" t="str">
            <v>197374</v>
          </cell>
          <cell r="M483" t="str">
            <v>г.Санкт-Петербург</v>
          </cell>
          <cell r="N483" t="str">
            <v>г.Санкт-Петербург, Савушкина ул., 115 5</v>
          </cell>
          <cell r="O483" t="str">
            <v>Собственность</v>
          </cell>
        </row>
        <row r="484">
          <cell r="A484" t="str">
            <v>5550</v>
          </cell>
          <cell r="B484" t="str">
            <v>262 - г.СПб, Савушкина ул.,</v>
          </cell>
          <cell r="C484" t="str">
            <v>262</v>
          </cell>
          <cell r="D484" t="str">
            <v>X500/13SZ5550</v>
          </cell>
          <cell r="E484" t="str">
            <v>13SZ5550</v>
          </cell>
          <cell r="F484" t="str">
            <v>ТС Пятерочка</v>
          </cell>
          <cell r="G484" t="str">
            <v>Северо-Запад</v>
          </cell>
          <cell r="H484" t="str">
            <v>Северо-Запад 3</v>
          </cell>
          <cell r="I484" t="str">
            <v>Кластер Северо-Запад 11 СПБ-ЛО-Выборг</v>
          </cell>
          <cell r="J484" t="str">
            <v>г. Санкт-Петербург</v>
          </cell>
          <cell r="K484" t="str">
            <v>29.02.2008</v>
          </cell>
          <cell r="L484" t="str">
            <v>197374</v>
          </cell>
          <cell r="M484" t="str">
            <v>г.Санкт-Петербург</v>
          </cell>
          <cell r="N484" t="str">
            <v>г.Санкт-Петербург, Савушкина ул., 136 1</v>
          </cell>
          <cell r="O484" t="str">
            <v>Собственность</v>
          </cell>
        </row>
        <row r="485">
          <cell r="A485" t="str">
            <v>5551</v>
          </cell>
          <cell r="B485" t="str">
            <v>263 - г.Ломоносов, Красноармей</v>
          </cell>
          <cell r="C485" t="str">
            <v>263</v>
          </cell>
          <cell r="D485" t="str">
            <v>X500/13SZ5551</v>
          </cell>
          <cell r="E485" t="str">
            <v>13SZ5551</v>
          </cell>
          <cell r="F485" t="str">
            <v>ТС Пятерочка</v>
          </cell>
          <cell r="G485" t="str">
            <v>Северо-Запад</v>
          </cell>
          <cell r="H485" t="str">
            <v>Северо-Запад 3</v>
          </cell>
          <cell r="I485" t="str">
            <v>Кластер Северо-Запад 10 СПБ-ЛО-Петергоф</v>
          </cell>
          <cell r="J485" t="str">
            <v>г. Санкт-Петербург</v>
          </cell>
          <cell r="K485" t="str">
            <v>30.11.2007</v>
          </cell>
          <cell r="L485" t="str">
            <v>198412</v>
          </cell>
          <cell r="M485" t="str">
            <v>г.Ломоносов</v>
          </cell>
          <cell r="N485" t="str">
            <v>г.Ломоносов, Красноармейская ул., 33</v>
          </cell>
          <cell r="O485" t="str">
            <v>Собственность</v>
          </cell>
        </row>
        <row r="486">
          <cell r="A486" t="str">
            <v>5552</v>
          </cell>
          <cell r="B486" t="str">
            <v>267 - г.СПб, Брянцева ул.,</v>
          </cell>
          <cell r="C486" t="str">
            <v>267</v>
          </cell>
          <cell r="D486" t="str">
            <v>X500/13SZ5552</v>
          </cell>
          <cell r="E486" t="str">
            <v>13SZ5552</v>
          </cell>
          <cell r="F486" t="str">
            <v>ТС Пятерочка</v>
          </cell>
          <cell r="G486" t="str">
            <v>Северо-Запад</v>
          </cell>
          <cell r="H486" t="str">
            <v>Северо-Запад 3</v>
          </cell>
          <cell r="I486" t="str">
            <v>Кластер Северо-Запад 17 ЛО-Сертолово</v>
          </cell>
          <cell r="J486" t="str">
            <v>г. Санкт-Петербург</v>
          </cell>
          <cell r="K486" t="str">
            <v>17.08.2009</v>
          </cell>
          <cell r="L486" t="str">
            <v>195297</v>
          </cell>
          <cell r="M486" t="str">
            <v>г.Санкт-Петербург</v>
          </cell>
          <cell r="N486" t="str">
            <v>г.Санкт-Петербург, Брянцева ул., 19 л.А</v>
          </cell>
          <cell r="O486" t="str">
            <v>Собственность</v>
          </cell>
        </row>
        <row r="487">
          <cell r="A487" t="str">
            <v>5553</v>
          </cell>
          <cell r="B487" t="str">
            <v>269 - г.Кингисепп, К. Маркса у</v>
          </cell>
          <cell r="C487" t="str">
            <v>269</v>
          </cell>
          <cell r="D487" t="str">
            <v>X500/13SZ5553</v>
          </cell>
          <cell r="E487" t="str">
            <v>13SZ5553</v>
          </cell>
          <cell r="F487" t="str">
            <v>ТС Пятерочка</v>
          </cell>
          <cell r="G487" t="str">
            <v>Северо-Запад</v>
          </cell>
          <cell r="H487" t="str">
            <v>Северо-Запад 3</v>
          </cell>
          <cell r="I487" t="str">
            <v>Кластер Северо-Запад 10 СПБ-ЛО-Петергоф</v>
          </cell>
          <cell r="J487" t="str">
            <v>Ленинградская обл.</v>
          </cell>
          <cell r="K487" t="str">
            <v>15.12.2008</v>
          </cell>
          <cell r="L487" t="str">
            <v>188480</v>
          </cell>
          <cell r="M487" t="str">
            <v>г.Кингисепп</v>
          </cell>
          <cell r="N487" t="str">
            <v>г.Кингисепп, Карла Маркса пр, 44 А</v>
          </cell>
          <cell r="O487" t="str">
            <v>Собственность</v>
          </cell>
        </row>
        <row r="488">
          <cell r="A488" t="str">
            <v>5554</v>
          </cell>
          <cell r="B488" t="str">
            <v>699 - Пятерочка</v>
          </cell>
          <cell r="C488" t="str">
            <v>699</v>
          </cell>
          <cell r="D488" t="str">
            <v>X500/13SZ5554</v>
          </cell>
          <cell r="E488" t="str">
            <v>13SZ5554</v>
          </cell>
          <cell r="F488" t="str">
            <v>ТС Пятерочка</v>
          </cell>
          <cell r="G488" t="str">
            <v>Северо-Запад</v>
          </cell>
          <cell r="H488" t="str">
            <v>Северо-Запад 3</v>
          </cell>
          <cell r="I488" t="str">
            <v>Кластер Северо-Запад 19 СПБ-Охта</v>
          </cell>
          <cell r="J488" t="str">
            <v>г. Санкт-Петербург</v>
          </cell>
          <cell r="K488" t="str">
            <v>25.11.2009</v>
          </cell>
          <cell r="L488" t="str">
            <v>195043</v>
          </cell>
          <cell r="M488" t="str">
            <v>г.Санкт-Петербург</v>
          </cell>
          <cell r="N488" t="str">
            <v>г.Санкт-Петербург, Рябовское ш., 101 л.А,п.3Н</v>
          </cell>
          <cell r="O488" t="str">
            <v>Аренда</v>
          </cell>
        </row>
        <row r="489">
          <cell r="A489" t="str">
            <v>5555</v>
          </cell>
          <cell r="B489" t="str">
            <v>300-Пятерочка</v>
          </cell>
          <cell r="C489" t="str">
            <v>300</v>
          </cell>
          <cell r="D489" t="str">
            <v>X500/13SZ5555</v>
          </cell>
          <cell r="E489" t="str">
            <v>13SZ5555</v>
          </cell>
          <cell r="F489" t="str">
            <v>ТС Пятерочка</v>
          </cell>
          <cell r="G489" t="str">
            <v>Северо-Запад</v>
          </cell>
          <cell r="H489" t="str">
            <v>Северо-Запад 1</v>
          </cell>
          <cell r="I489" t="str">
            <v>Кластер Северо-Запад 18 Кировск</v>
          </cell>
          <cell r="J489" t="str">
            <v>Ленинградская обл.</v>
          </cell>
          <cell r="K489" t="str">
            <v>24.08.2004</v>
          </cell>
          <cell r="L489" t="str">
            <v>187330</v>
          </cell>
          <cell r="M489" t="str">
            <v>г.Отрадное</v>
          </cell>
          <cell r="N489" t="str">
            <v>г.Отрадное, Ленина ул., 1 А</v>
          </cell>
          <cell r="O489" t="str">
            <v>Собственность</v>
          </cell>
        </row>
        <row r="490">
          <cell r="A490" t="str">
            <v>5556</v>
          </cell>
          <cell r="B490" t="str">
            <v>301-Пятерочка</v>
          </cell>
          <cell r="C490" t="str">
            <v>301</v>
          </cell>
          <cell r="D490" t="str">
            <v>X500/13SZ5556</v>
          </cell>
          <cell r="E490" t="str">
            <v>13SZ5556</v>
          </cell>
          <cell r="F490" t="str">
            <v>ТС Пятерочка</v>
          </cell>
          <cell r="G490" t="str">
            <v>Северо-Запад</v>
          </cell>
          <cell r="H490" t="str">
            <v>Северо-Запад 2</v>
          </cell>
          <cell r="I490" t="str">
            <v>Кластер Северо-Запад 02 ЛО-Гатчина</v>
          </cell>
          <cell r="J490" t="str">
            <v>Ленинградская обл.</v>
          </cell>
          <cell r="K490" t="str">
            <v>18.07.2008</v>
          </cell>
          <cell r="L490" t="str">
            <v>188300</v>
          </cell>
          <cell r="M490" t="str">
            <v>г.Гатчина</v>
          </cell>
          <cell r="N490" t="str">
            <v>г.Гатчина, 25 Октября пр., 42</v>
          </cell>
          <cell r="O490" t="str">
            <v>Собственность</v>
          </cell>
        </row>
        <row r="491">
          <cell r="A491" t="str">
            <v>5557</v>
          </cell>
          <cell r="B491" t="str">
            <v>302-Пятерочка</v>
          </cell>
          <cell r="C491" t="str">
            <v>302</v>
          </cell>
          <cell r="D491" t="str">
            <v>X500/13SZ5557</v>
          </cell>
          <cell r="E491" t="str">
            <v>13SZ5557</v>
          </cell>
          <cell r="F491" t="str">
            <v>ТС Пятерочка</v>
          </cell>
          <cell r="G491" t="str">
            <v>Северо-Запад</v>
          </cell>
          <cell r="H491" t="str">
            <v>Северо-Запад 1</v>
          </cell>
          <cell r="I491" t="str">
            <v>Кластер Северо-Запад 18 Кировск</v>
          </cell>
          <cell r="J491" t="str">
            <v>г. Санкт-Петербург</v>
          </cell>
          <cell r="K491" t="str">
            <v>27.04.2005</v>
          </cell>
          <cell r="L491" t="str">
            <v>196655</v>
          </cell>
          <cell r="M491" t="str">
            <v>г.Колпино</v>
          </cell>
          <cell r="N491" t="str">
            <v>г.Колпино, Ижорского Батальона ул., 13</v>
          </cell>
          <cell r="O491" t="str">
            <v>Аренда</v>
          </cell>
        </row>
        <row r="492">
          <cell r="A492" t="str">
            <v>5558</v>
          </cell>
          <cell r="B492" t="str">
            <v>303-Пятерочка</v>
          </cell>
          <cell r="C492" t="str">
            <v>303</v>
          </cell>
          <cell r="D492" t="str">
            <v>X500/13SZ5558</v>
          </cell>
          <cell r="E492" t="str">
            <v>13SZ5558</v>
          </cell>
          <cell r="F492" t="str">
            <v>ТС Пятерочка</v>
          </cell>
          <cell r="G492" t="str">
            <v>Северо-Запад</v>
          </cell>
          <cell r="H492" t="str">
            <v>Северо-Запад 3</v>
          </cell>
          <cell r="I492" t="str">
            <v>Кластер Северо-Запад 14 СПБ-Центр</v>
          </cell>
          <cell r="J492" t="str">
            <v>г. Санкт-Петербург</v>
          </cell>
          <cell r="K492" t="str">
            <v>05.04.2005</v>
          </cell>
          <cell r="L492" t="str">
            <v>197110</v>
          </cell>
          <cell r="M492" t="str">
            <v>г.Санкт-Петербург</v>
          </cell>
          <cell r="N492" t="str">
            <v>г.Санкт-Петербург, Пионерская ул., 21</v>
          </cell>
          <cell r="O492" t="str">
            <v>Собственность</v>
          </cell>
        </row>
        <row r="493">
          <cell r="A493" t="str">
            <v>5559</v>
          </cell>
          <cell r="B493" t="str">
            <v>304-Пятерочка</v>
          </cell>
          <cell r="C493" t="str">
            <v>304</v>
          </cell>
          <cell r="D493" t="str">
            <v>X500/13SZ5559</v>
          </cell>
          <cell r="E493" t="str">
            <v>13SZ5559</v>
          </cell>
          <cell r="F493" t="str">
            <v>ТС Пятерочка</v>
          </cell>
          <cell r="G493" t="str">
            <v>Северо-Запад</v>
          </cell>
          <cell r="H493" t="str">
            <v>Северо-Запад 1</v>
          </cell>
          <cell r="I493" t="str">
            <v>Кластер Северо-Запад 12 СПБ-ЛО-Всеволожс</v>
          </cell>
          <cell r="J493" t="str">
            <v>г. Санкт-Петербург</v>
          </cell>
          <cell r="K493" t="str">
            <v>24.12.2004</v>
          </cell>
          <cell r="L493" t="str">
            <v>195426</v>
          </cell>
          <cell r="M493" t="str">
            <v>г.Санкт-Петербург</v>
          </cell>
          <cell r="N493" t="str">
            <v>г.Санкт-Петербург, Индустриальный пр., 10</v>
          </cell>
          <cell r="O493" t="str">
            <v>Собственность</v>
          </cell>
        </row>
        <row r="494">
          <cell r="A494" t="str">
            <v>5560</v>
          </cell>
          <cell r="B494" t="str">
            <v>305-Пятерочка</v>
          </cell>
          <cell r="C494" t="str">
            <v>305</v>
          </cell>
          <cell r="D494" t="str">
            <v>X500/13SZ5560</v>
          </cell>
          <cell r="E494" t="str">
            <v>13SZ5560</v>
          </cell>
          <cell r="F494" t="str">
            <v>ТС Пятерочка</v>
          </cell>
          <cell r="G494" t="str">
            <v>Северо-Запад</v>
          </cell>
          <cell r="H494" t="str">
            <v>Северо-Запад 1</v>
          </cell>
          <cell r="I494" t="str">
            <v>Кластер Северо-Запад 18 Кировск</v>
          </cell>
          <cell r="J494" t="str">
            <v>Ленинградская обл.</v>
          </cell>
          <cell r="K494" t="str">
            <v>30.06.2005</v>
          </cell>
          <cell r="L494" t="str">
            <v>187340</v>
          </cell>
          <cell r="M494" t="str">
            <v>г.Кировск</v>
          </cell>
          <cell r="N494" t="str">
            <v>г.Кировск, Северная ул., 4</v>
          </cell>
          <cell r="O494" t="str">
            <v>Собственность</v>
          </cell>
        </row>
        <row r="495">
          <cell r="A495" t="str">
            <v>5561</v>
          </cell>
          <cell r="B495" t="str">
            <v>306-Пятерочка</v>
          </cell>
          <cell r="C495" t="str">
            <v>306</v>
          </cell>
          <cell r="D495" t="str">
            <v>X500/13SZ5561</v>
          </cell>
          <cell r="E495" t="str">
            <v>13SZ5561</v>
          </cell>
          <cell r="F495" t="str">
            <v>ТС Пятерочка</v>
          </cell>
          <cell r="G495" t="str">
            <v>Северо-Запад</v>
          </cell>
          <cell r="H495" t="str">
            <v>Северо-Запад 3</v>
          </cell>
          <cell r="I495" t="str">
            <v>Кластер Северо-Запад 13 СПБ Юго-Запад</v>
          </cell>
          <cell r="J495" t="str">
            <v>г. Санкт-Петербург</v>
          </cell>
          <cell r="K495" t="str">
            <v>05.03.2005</v>
          </cell>
          <cell r="L495" t="str">
            <v>198303</v>
          </cell>
          <cell r="M495" t="str">
            <v>г.Санкт-Петербург</v>
          </cell>
          <cell r="N495" t="str">
            <v>г.Санкт-Петербург, Стачек пр, 105 маг.306</v>
          </cell>
          <cell r="O495" t="str">
            <v>Аренда</v>
          </cell>
        </row>
        <row r="496">
          <cell r="A496" t="str">
            <v>5562</v>
          </cell>
          <cell r="B496" t="str">
            <v>307-Пятерочка</v>
          </cell>
          <cell r="C496" t="str">
            <v>307</v>
          </cell>
          <cell r="D496" t="str">
            <v>X500/13SZ5562</v>
          </cell>
          <cell r="E496" t="str">
            <v>13SZ5562</v>
          </cell>
          <cell r="F496" t="str">
            <v>ТС Пятерочка</v>
          </cell>
          <cell r="G496" t="str">
            <v>Северо-Запад</v>
          </cell>
          <cell r="H496" t="str">
            <v>Северо-Запад 3</v>
          </cell>
          <cell r="I496" t="str">
            <v>Кластер Северо-Запад 19 СПБ-Охта</v>
          </cell>
          <cell r="J496" t="str">
            <v>г. Санкт-Петербург</v>
          </cell>
          <cell r="K496" t="str">
            <v>30.09.2005</v>
          </cell>
          <cell r="L496" t="str">
            <v>192174</v>
          </cell>
          <cell r="M496" t="str">
            <v>г.Санкт-Петербург</v>
          </cell>
          <cell r="N496" t="str">
            <v>г.Санкт-Петербург, Шелгунова ул., 4</v>
          </cell>
          <cell r="O496" t="str">
            <v>Собственность</v>
          </cell>
        </row>
        <row r="497">
          <cell r="A497" t="str">
            <v>5563</v>
          </cell>
          <cell r="B497" t="str">
            <v>309 - г.СПб, Бабушкина ул.,</v>
          </cell>
          <cell r="C497" t="str">
            <v>309</v>
          </cell>
          <cell r="D497" t="str">
            <v>X500/13SZ5563</v>
          </cell>
          <cell r="E497" t="str">
            <v>13SZ5563</v>
          </cell>
          <cell r="F497" t="str">
            <v>ТС Пятерочка</v>
          </cell>
          <cell r="G497" t="str">
            <v>Северо-Запад</v>
          </cell>
          <cell r="H497" t="str">
            <v>Северо-Запад 3</v>
          </cell>
          <cell r="I497" t="str">
            <v>Кластер Северо-Запад 19 СПБ-Охта</v>
          </cell>
          <cell r="J497" t="str">
            <v>г. Санкт-Петербург</v>
          </cell>
          <cell r="K497" t="str">
            <v>30.06.2005</v>
          </cell>
          <cell r="L497" t="str">
            <v>192029</v>
          </cell>
          <cell r="M497" t="str">
            <v>г.Санкт-Петербург</v>
          </cell>
          <cell r="N497" t="str">
            <v>г.Санкт-Петербург, Бабушкина ул., 9</v>
          </cell>
          <cell r="O497" t="str">
            <v>Собственность</v>
          </cell>
        </row>
        <row r="498">
          <cell r="A498" t="str">
            <v>5564</v>
          </cell>
          <cell r="B498" t="str">
            <v>310-Пятерочка</v>
          </cell>
          <cell r="C498" t="str">
            <v>310</v>
          </cell>
          <cell r="D498" t="str">
            <v>X500/13SZ5564</v>
          </cell>
          <cell r="E498" t="str">
            <v>13SZ5564</v>
          </cell>
          <cell r="F498" t="str">
            <v>ТС Пятерочка</v>
          </cell>
          <cell r="G498" t="str">
            <v>Северо-Запад</v>
          </cell>
          <cell r="H498" t="str">
            <v>Северо-Запад 3</v>
          </cell>
          <cell r="I498" t="str">
            <v>Кластер Северо-Запад 13 СПБ Юго-Запад</v>
          </cell>
          <cell r="J498" t="str">
            <v>г. Санкт-Петербург</v>
          </cell>
          <cell r="K498" t="str">
            <v>30.07.2005</v>
          </cell>
          <cell r="L498" t="str">
            <v>192286</v>
          </cell>
          <cell r="M498" t="str">
            <v>г.Санкт-Петербург</v>
          </cell>
          <cell r="N498" t="str">
            <v>г.Санкт-Петербург, Димитрова ул., 18</v>
          </cell>
          <cell r="O498" t="str">
            <v>Собственность</v>
          </cell>
        </row>
        <row r="499">
          <cell r="A499" t="str">
            <v>5565</v>
          </cell>
          <cell r="B499" t="str">
            <v>311 - г.СПб, Большевиков пр-т,</v>
          </cell>
          <cell r="C499" t="str">
            <v>311</v>
          </cell>
          <cell r="D499" t="str">
            <v>X500/13SZ5565</v>
          </cell>
          <cell r="E499" t="str">
            <v>13SZ5565</v>
          </cell>
          <cell r="F499" t="str">
            <v>ТС Пятерочка</v>
          </cell>
          <cell r="G499" t="str">
            <v>Северо-Запад</v>
          </cell>
          <cell r="H499" t="str">
            <v>Северо-Запад 1</v>
          </cell>
          <cell r="I499" t="str">
            <v>Кластер Северо-Запад 18 Кировск</v>
          </cell>
          <cell r="J499" t="str">
            <v>г. Санкт-Петербург</v>
          </cell>
          <cell r="K499" t="str">
            <v>29.07.2005</v>
          </cell>
          <cell r="L499" t="str">
            <v>193232</v>
          </cell>
          <cell r="M499" t="str">
            <v>г.Санкт-Петербург</v>
          </cell>
          <cell r="N499" t="str">
            <v>г.Санкт-Петербург, Большевиков пр, 21</v>
          </cell>
          <cell r="O499" t="str">
            <v>Собственность</v>
          </cell>
        </row>
        <row r="500">
          <cell r="A500" t="str">
            <v>5566</v>
          </cell>
          <cell r="B500" t="str">
            <v>312 - г.СПб, Бухарестская ул.,</v>
          </cell>
          <cell r="C500" t="str">
            <v>312</v>
          </cell>
          <cell r="D500" t="str">
            <v>X500/13SZ5566</v>
          </cell>
          <cell r="E500" t="str">
            <v>13SZ5566</v>
          </cell>
          <cell r="F500" t="str">
            <v>ТС Пятерочка</v>
          </cell>
          <cell r="G500" t="str">
            <v>Северо-Запад</v>
          </cell>
          <cell r="H500" t="str">
            <v>Северо-Запад 3</v>
          </cell>
          <cell r="I500" t="str">
            <v>Кластер Северо-Запад 19 СПБ-Охта</v>
          </cell>
          <cell r="J500" t="str">
            <v>г. Санкт-Петербург</v>
          </cell>
          <cell r="K500" t="str">
            <v>25.08.2005</v>
          </cell>
          <cell r="L500" t="str">
            <v>192242</v>
          </cell>
          <cell r="M500" t="str">
            <v>г.Санкт-Петербург</v>
          </cell>
          <cell r="N500" t="str">
            <v>г.Санкт-Петербург, Бухарестская ул., 23 1</v>
          </cell>
          <cell r="O500" t="str">
            <v>Собственность</v>
          </cell>
        </row>
        <row r="501">
          <cell r="A501" t="str">
            <v>5567</v>
          </cell>
          <cell r="B501" t="str">
            <v>313 - г.СПб, Гаванская ул.,</v>
          </cell>
          <cell r="C501" t="str">
            <v>313</v>
          </cell>
          <cell r="D501" t="str">
            <v>X500/13SZ5567</v>
          </cell>
          <cell r="E501" t="str">
            <v>13SZ5567</v>
          </cell>
          <cell r="F501" t="str">
            <v>ТС Пятерочка</v>
          </cell>
          <cell r="G501" t="str">
            <v>Северо-Запад</v>
          </cell>
          <cell r="H501" t="str">
            <v>Северо-Запад 3</v>
          </cell>
          <cell r="I501" t="str">
            <v>Кластер Северо-Запад 14 СПБ-Центр</v>
          </cell>
          <cell r="J501" t="str">
            <v>г. Санкт-Петербург</v>
          </cell>
          <cell r="K501" t="str">
            <v>26.08.2005</v>
          </cell>
          <cell r="L501" t="str">
            <v>199406</v>
          </cell>
          <cell r="M501" t="str">
            <v>г.Санкт-Петербург</v>
          </cell>
          <cell r="N501" t="str">
            <v>г.Санкт-Петербург, Гаванская ул., 45</v>
          </cell>
          <cell r="O501" t="str">
            <v>Собственность</v>
          </cell>
        </row>
        <row r="502">
          <cell r="A502" t="str">
            <v>5568</v>
          </cell>
          <cell r="B502" t="str">
            <v>314 - г.СПб, Ивановская ул.,</v>
          </cell>
          <cell r="C502" t="str">
            <v>314</v>
          </cell>
          <cell r="D502" t="str">
            <v>X500/13SZ5568</v>
          </cell>
          <cell r="E502" t="str">
            <v>13SZ5568</v>
          </cell>
          <cell r="F502" t="str">
            <v>ТС Пятерочка</v>
          </cell>
          <cell r="G502" t="str">
            <v>Северо-Запад</v>
          </cell>
          <cell r="H502" t="str">
            <v>Северо-Запад 3</v>
          </cell>
          <cell r="I502" t="str">
            <v>Кластер Северо-Запад 19 СПБ-Охта</v>
          </cell>
          <cell r="J502" t="str">
            <v>г. Санкт-Петербург</v>
          </cell>
          <cell r="K502" t="str">
            <v>17.08.2005</v>
          </cell>
          <cell r="L502" t="str">
            <v>192131</v>
          </cell>
          <cell r="M502" t="str">
            <v>г.Санкт-Петербург</v>
          </cell>
          <cell r="N502" t="str">
            <v>г.Санкт-Петербург, Ивановская ул., 6</v>
          </cell>
          <cell r="O502" t="str">
            <v>Собственность</v>
          </cell>
        </row>
        <row r="503">
          <cell r="A503" t="str">
            <v>5569</v>
          </cell>
          <cell r="B503" t="str">
            <v>315-Пятерочка</v>
          </cell>
          <cell r="C503" t="str">
            <v>315</v>
          </cell>
          <cell r="D503" t="str">
            <v>X500/13SZ5569</v>
          </cell>
          <cell r="E503" t="str">
            <v>13SZ5569</v>
          </cell>
          <cell r="F503" t="str">
            <v>ТС Пятерочка</v>
          </cell>
          <cell r="G503" t="str">
            <v>Северо-Запад</v>
          </cell>
          <cell r="H503" t="str">
            <v>Северо-Запад 3</v>
          </cell>
          <cell r="I503" t="str">
            <v>Кластер Северо-Запад 11 СПБ-ЛО-Выборг</v>
          </cell>
          <cell r="J503" t="str">
            <v>г. Санкт-Петербург</v>
          </cell>
          <cell r="K503" t="str">
            <v>30.07.2005</v>
          </cell>
          <cell r="L503" t="str">
            <v>197348</v>
          </cell>
          <cell r="M503" t="str">
            <v>г.Санкт-Петербург</v>
          </cell>
          <cell r="N503" t="str">
            <v>г.Санкт-Петербург, Богатырский пр-т, 4</v>
          </cell>
          <cell r="O503" t="str">
            <v>Собственность</v>
          </cell>
        </row>
        <row r="504">
          <cell r="A504" t="str">
            <v>5570</v>
          </cell>
          <cell r="B504" t="str">
            <v>316-Пятерочка</v>
          </cell>
          <cell r="C504" t="str">
            <v>316</v>
          </cell>
          <cell r="D504" t="str">
            <v>X500/13SZ5570</v>
          </cell>
          <cell r="E504" t="str">
            <v>13SZ5570</v>
          </cell>
          <cell r="F504" t="str">
            <v>ТС Пятерочка</v>
          </cell>
          <cell r="G504" t="str">
            <v>Северо-Запад</v>
          </cell>
          <cell r="H504" t="str">
            <v>Северо-Запад 3</v>
          </cell>
          <cell r="I504" t="str">
            <v>Кластер Северо-Запад 19 СПБ-Охта</v>
          </cell>
          <cell r="J504" t="str">
            <v>г. Санкт-Петербург</v>
          </cell>
          <cell r="K504" t="str">
            <v>30.07.2005</v>
          </cell>
          <cell r="L504" t="str">
            <v>195197</v>
          </cell>
          <cell r="M504" t="str">
            <v>г.Санкт-Петербург</v>
          </cell>
          <cell r="N504" t="str">
            <v>г.Санкт-Петербург, Кондратьевский пр, 48</v>
          </cell>
          <cell r="O504" t="str">
            <v>Собственность</v>
          </cell>
        </row>
        <row r="505">
          <cell r="A505" t="str">
            <v>5571</v>
          </cell>
          <cell r="B505" t="str">
            <v>317-Пятерочка</v>
          </cell>
          <cell r="C505" t="str">
            <v>317</v>
          </cell>
          <cell r="D505" t="str">
            <v>X500/13SZ5571</v>
          </cell>
          <cell r="E505" t="str">
            <v>13SZ5571</v>
          </cell>
          <cell r="F505" t="str">
            <v>ТС Пятерочка</v>
          </cell>
          <cell r="G505" t="str">
            <v>Северо-Запад</v>
          </cell>
          <cell r="H505" t="str">
            <v>Северо-Запад 1</v>
          </cell>
          <cell r="I505" t="str">
            <v>Кластер Северо-Запад 18 Кировск</v>
          </cell>
          <cell r="J505" t="str">
            <v>г. Санкт-Петербург</v>
          </cell>
          <cell r="K505" t="str">
            <v>19.08.2005</v>
          </cell>
          <cell r="L505" t="str">
            <v>192283</v>
          </cell>
          <cell r="M505" t="str">
            <v>г.Санкт-Петербург</v>
          </cell>
          <cell r="N505" t="str">
            <v>г.Санкт-Петербург, Ярослава Гашека ул., 9</v>
          </cell>
          <cell r="O505" t="str">
            <v>Собственность</v>
          </cell>
        </row>
        <row r="506">
          <cell r="A506" t="str">
            <v>5572</v>
          </cell>
          <cell r="B506" t="str">
            <v>318-Пятерочка</v>
          </cell>
          <cell r="C506" t="str">
            <v>318</v>
          </cell>
          <cell r="D506" t="str">
            <v>X500/13SZ5572</v>
          </cell>
          <cell r="E506" t="str">
            <v>13SZ5572</v>
          </cell>
          <cell r="F506" t="str">
            <v>ТС Пятерочка</v>
          </cell>
          <cell r="G506" t="str">
            <v>Северо-Запад</v>
          </cell>
          <cell r="H506" t="str">
            <v>Северо-Запад 3</v>
          </cell>
          <cell r="I506" t="str">
            <v>Кластер Северо-Запад 17 ЛО-Сертолово</v>
          </cell>
          <cell r="J506" t="str">
            <v>г. Санкт-Петербург</v>
          </cell>
          <cell r="K506" t="str">
            <v>05.08.2005</v>
          </cell>
          <cell r="L506" t="str">
            <v>194292</v>
          </cell>
          <cell r="M506" t="str">
            <v>г.Санкт-Петербург</v>
          </cell>
          <cell r="N506" t="str">
            <v>г.Санкт-Петербург, Культуры пр, 22</v>
          </cell>
          <cell r="O506" t="str">
            <v>Собственность</v>
          </cell>
        </row>
        <row r="507">
          <cell r="A507" t="str">
            <v>5573</v>
          </cell>
          <cell r="B507" t="str">
            <v>319-Пятерочка</v>
          </cell>
          <cell r="C507" t="str">
            <v>319</v>
          </cell>
          <cell r="D507" t="str">
            <v>X500/13SZ5573</v>
          </cell>
          <cell r="E507" t="str">
            <v>13SZ5573</v>
          </cell>
          <cell r="F507" t="str">
            <v>ТС Пятерочка</v>
          </cell>
          <cell r="G507" t="str">
            <v>Северо-Запад</v>
          </cell>
          <cell r="H507" t="str">
            <v>Северо-Запад 3</v>
          </cell>
          <cell r="I507" t="str">
            <v>Кластер Северо-Запад 17 ЛО-Сертолово</v>
          </cell>
          <cell r="J507" t="str">
            <v>г. Санкт-Петербург</v>
          </cell>
          <cell r="K507" t="str">
            <v>09.08.2005</v>
          </cell>
          <cell r="L507" t="str">
            <v>194295</v>
          </cell>
          <cell r="M507" t="str">
            <v>г.Санкт-Петербург</v>
          </cell>
          <cell r="N507" t="str">
            <v>г.Санкт-Петербург, Художников пр-кт, 24</v>
          </cell>
          <cell r="O507" t="str">
            <v>Собственность</v>
          </cell>
        </row>
        <row r="508">
          <cell r="A508" t="str">
            <v>5574</v>
          </cell>
          <cell r="B508" t="str">
            <v>320-Пятерочка</v>
          </cell>
          <cell r="C508" t="str">
            <v>320</v>
          </cell>
          <cell r="D508" t="str">
            <v>X500/13SZ5574</v>
          </cell>
          <cell r="E508" t="str">
            <v>13SZ5574</v>
          </cell>
          <cell r="F508" t="str">
            <v>ТС Пятерочка</v>
          </cell>
          <cell r="G508" t="str">
            <v>Северо-Запад</v>
          </cell>
          <cell r="H508" t="str">
            <v>Северо-Запад 3</v>
          </cell>
          <cell r="I508" t="str">
            <v>Кластер Северо-Запад 05 Тосно</v>
          </cell>
          <cell r="J508" t="str">
            <v>г. Санкт-Петербург</v>
          </cell>
          <cell r="K508" t="str">
            <v>25.08.2005</v>
          </cell>
          <cell r="L508" t="str">
            <v>196191</v>
          </cell>
          <cell r="M508" t="str">
            <v>г.Санкт-Петербург</v>
          </cell>
          <cell r="N508" t="str">
            <v>г.Санкт-Петербург, Новоизмайловский пр, 28</v>
          </cell>
          <cell r="O508" t="str">
            <v>Собственность</v>
          </cell>
        </row>
        <row r="509">
          <cell r="A509" t="str">
            <v>5575</v>
          </cell>
          <cell r="B509" t="str">
            <v>321-Пятерочка</v>
          </cell>
          <cell r="C509" t="str">
            <v>321</v>
          </cell>
          <cell r="D509" t="str">
            <v>X500/13SZ5575</v>
          </cell>
          <cell r="E509" t="str">
            <v>13SZ5575</v>
          </cell>
          <cell r="F509" t="str">
            <v>ТС Пятерочка</v>
          </cell>
          <cell r="G509" t="str">
            <v>Северо-Запад</v>
          </cell>
          <cell r="H509" t="str">
            <v>Северо-Запад 3</v>
          </cell>
          <cell r="I509" t="str">
            <v>Кластер Северо-Запад 14 СПБ-Центр</v>
          </cell>
          <cell r="J509" t="str">
            <v>г. Санкт-Петербург</v>
          </cell>
          <cell r="K509" t="str">
            <v>30.08.2005</v>
          </cell>
          <cell r="L509" t="str">
            <v>199004</v>
          </cell>
          <cell r="M509" t="str">
            <v>г.Санкт-Петербург</v>
          </cell>
          <cell r="N509" t="str">
            <v>г.Санкт-Петербург, Средний пр, 39 42</v>
          </cell>
          <cell r="O509" t="str">
            <v>Собственность</v>
          </cell>
        </row>
        <row r="510">
          <cell r="A510" t="str">
            <v>5576</v>
          </cell>
          <cell r="B510" t="str">
            <v>322-Пятерочка</v>
          </cell>
          <cell r="C510" t="str">
            <v>322</v>
          </cell>
          <cell r="D510" t="str">
            <v>X500/13SZ5576</v>
          </cell>
          <cell r="E510" t="str">
            <v>13SZ5576</v>
          </cell>
          <cell r="F510" t="str">
            <v>ТС Пятерочка</v>
          </cell>
          <cell r="G510" t="str">
            <v>Северо-Запад</v>
          </cell>
          <cell r="H510" t="str">
            <v>Северо-Запад 3</v>
          </cell>
          <cell r="I510" t="str">
            <v>Кластер Северо-Запад 05 Тосно</v>
          </cell>
          <cell r="J510" t="str">
            <v>г. Санкт-Петербург</v>
          </cell>
          <cell r="K510" t="str">
            <v>23.08.2005</v>
          </cell>
          <cell r="L510" t="str">
            <v>196247</v>
          </cell>
          <cell r="M510" t="str">
            <v>г.Санкт-Петербург</v>
          </cell>
          <cell r="N510" t="str">
            <v>г.Санкт-Петербург, Ленинский пр, 156</v>
          </cell>
          <cell r="O510" t="str">
            <v>Собственность</v>
          </cell>
        </row>
        <row r="511">
          <cell r="A511" t="str">
            <v>5577</v>
          </cell>
          <cell r="B511" t="str">
            <v>323-Пятерочка</v>
          </cell>
          <cell r="C511" t="str">
            <v>323</v>
          </cell>
          <cell r="D511" t="str">
            <v>X500/13SZ5577</v>
          </cell>
          <cell r="E511" t="str">
            <v>13SZ5577</v>
          </cell>
          <cell r="F511" t="str">
            <v>ТС Пятерочка</v>
          </cell>
          <cell r="G511" t="str">
            <v>Северо-Запад</v>
          </cell>
          <cell r="H511" t="str">
            <v>Северо-Запад 1</v>
          </cell>
          <cell r="I511" t="str">
            <v>Кластер Северо-Запад 12 СПБ-ЛО-Всеволожс</v>
          </cell>
          <cell r="J511" t="str">
            <v>г. Санкт-Петербург</v>
          </cell>
          <cell r="K511" t="str">
            <v>26.08.2005</v>
          </cell>
          <cell r="L511" t="str">
            <v>195279</v>
          </cell>
          <cell r="M511" t="str">
            <v>г.Санкт-Петербург</v>
          </cell>
          <cell r="N511" t="str">
            <v>г.Санкт-Петербург, Индустриальный пр., 30 23</v>
          </cell>
          <cell r="O511" t="str">
            <v>Собственность</v>
          </cell>
        </row>
        <row r="512">
          <cell r="A512" t="str">
            <v>5578</v>
          </cell>
          <cell r="B512" t="str">
            <v>324-Пятерочка</v>
          </cell>
          <cell r="C512" t="str">
            <v>324</v>
          </cell>
          <cell r="D512" t="str">
            <v>X500/13SZ5578</v>
          </cell>
          <cell r="E512" t="str">
            <v>13SZ5578</v>
          </cell>
          <cell r="F512" t="str">
            <v>ТС Пятерочка</v>
          </cell>
          <cell r="G512" t="str">
            <v>Северо-Запад</v>
          </cell>
          <cell r="H512" t="str">
            <v>Северо-Запад 1</v>
          </cell>
          <cell r="I512" t="str">
            <v>Кластер Северо-Запад 18 Кировск</v>
          </cell>
          <cell r="J512" t="str">
            <v>г. Санкт-Петербург</v>
          </cell>
          <cell r="K512" t="str">
            <v>30.06.2005</v>
          </cell>
          <cell r="L512" t="str">
            <v>192076</v>
          </cell>
          <cell r="M512" t="str">
            <v>г.Санкт-Петербург</v>
          </cell>
          <cell r="N512" t="str">
            <v>г.Санкт-Петербург, Прибрежная ул., 4</v>
          </cell>
          <cell r="O512" t="str">
            <v>Собственность/Аренда</v>
          </cell>
        </row>
        <row r="513">
          <cell r="A513" t="str">
            <v>5579</v>
          </cell>
          <cell r="B513" t="str">
            <v>325-Пятерочка</v>
          </cell>
          <cell r="C513" t="str">
            <v>325</v>
          </cell>
          <cell r="D513" t="str">
            <v>X500/13SZ5579</v>
          </cell>
          <cell r="E513" t="str">
            <v>13SZ5579</v>
          </cell>
          <cell r="F513" t="str">
            <v>ТС Пятерочка</v>
          </cell>
          <cell r="G513" t="str">
            <v>Северо-Запад</v>
          </cell>
          <cell r="H513" t="str">
            <v>Северо-Запад 3</v>
          </cell>
          <cell r="I513" t="str">
            <v>Кластер Северо-Запад 13 СПБ Юго-Запад</v>
          </cell>
          <cell r="J513" t="str">
            <v>г. Санкт-Петербург</v>
          </cell>
          <cell r="K513" t="str">
            <v>30.06.2005</v>
          </cell>
          <cell r="L513" t="str">
            <v>198332</v>
          </cell>
          <cell r="M513" t="str">
            <v>г.Санкт-Петербург</v>
          </cell>
          <cell r="N513" t="str">
            <v>г.Санкт-Петербург, Маршала Жукова пр-кт, 35</v>
          </cell>
          <cell r="O513" t="str">
            <v>Собственность</v>
          </cell>
        </row>
        <row r="514">
          <cell r="A514" t="str">
            <v>5580</v>
          </cell>
          <cell r="B514" t="str">
            <v>327-Пятерочка</v>
          </cell>
          <cell r="C514" t="str">
            <v>327</v>
          </cell>
          <cell r="D514" t="str">
            <v>X500/13SZ5580</v>
          </cell>
          <cell r="E514" t="str">
            <v>13SZ5580</v>
          </cell>
          <cell r="F514" t="str">
            <v>ТС Пятерочка</v>
          </cell>
          <cell r="G514" t="str">
            <v>Северо-Запад</v>
          </cell>
          <cell r="H514" t="str">
            <v>Северо-Запад 3</v>
          </cell>
          <cell r="I514" t="str">
            <v>Кластер Северо-Запад 17 ЛО-Сертолово</v>
          </cell>
          <cell r="J514" t="str">
            <v>г. Санкт-Петербург</v>
          </cell>
          <cell r="K514" t="str">
            <v>15.10.2005</v>
          </cell>
          <cell r="L514" t="str">
            <v>194017</v>
          </cell>
          <cell r="M514" t="str">
            <v>г.Санкт-Петербург</v>
          </cell>
          <cell r="N514" t="str">
            <v>г.Санкт-Петербург, Удельный пр, 17</v>
          </cell>
          <cell r="O514" t="str">
            <v>Собственность</v>
          </cell>
        </row>
        <row r="515">
          <cell r="A515" t="str">
            <v>5581</v>
          </cell>
          <cell r="B515" t="str">
            <v>328-Пятерочка</v>
          </cell>
          <cell r="C515" t="str">
            <v>328</v>
          </cell>
          <cell r="D515" t="str">
            <v>X500/13SZ5581</v>
          </cell>
          <cell r="E515" t="str">
            <v>13SZ5581</v>
          </cell>
          <cell r="F515" t="str">
            <v>ТС Пятерочка</v>
          </cell>
          <cell r="G515" t="str">
            <v>Северо-Запад</v>
          </cell>
          <cell r="H515" t="str">
            <v>Северо-Запад 3</v>
          </cell>
          <cell r="I515" t="str">
            <v>Кластер Северо-Запад 14 СПБ-Центр</v>
          </cell>
          <cell r="J515" t="str">
            <v>г. Санкт-Петербург</v>
          </cell>
          <cell r="K515" t="str">
            <v>26.12.2008</v>
          </cell>
          <cell r="L515" t="str">
            <v>197373</v>
          </cell>
          <cell r="M515" t="str">
            <v>г.Санкт-Петербург</v>
          </cell>
          <cell r="N515" t="str">
            <v>г.Санкт-Петербург, Авиаконструкторов пр, 35 к.1, лит.А</v>
          </cell>
          <cell r="O515" t="str">
            <v>Собственность</v>
          </cell>
        </row>
        <row r="516">
          <cell r="A516" t="str">
            <v>5582</v>
          </cell>
          <cell r="B516" t="str">
            <v>329-Пятерочка</v>
          </cell>
          <cell r="C516" t="str">
            <v>329</v>
          </cell>
          <cell r="D516" t="str">
            <v>X500/13SZ5582</v>
          </cell>
          <cell r="E516" t="str">
            <v>13SZ5582</v>
          </cell>
          <cell r="F516" t="str">
            <v>ТС Пятерочка</v>
          </cell>
          <cell r="G516" t="str">
            <v>Северо-Запад</v>
          </cell>
          <cell r="H516" t="str">
            <v>Северо-Запад 3</v>
          </cell>
          <cell r="I516" t="str">
            <v>Кластер Северо-Запад 14 СПБ-Центр</v>
          </cell>
          <cell r="J516" t="str">
            <v>г. Санкт-Петербург</v>
          </cell>
          <cell r="K516" t="str">
            <v>30.08.2005</v>
          </cell>
          <cell r="L516" t="str">
            <v>199406</v>
          </cell>
          <cell r="M516" t="str">
            <v>г.Санкт-Петербург</v>
          </cell>
          <cell r="N516" t="str">
            <v>г.Санкт-Петербург, Шевченко ул., 24</v>
          </cell>
          <cell r="O516" t="str">
            <v>Аренда</v>
          </cell>
        </row>
        <row r="517">
          <cell r="A517" t="str">
            <v>5583</v>
          </cell>
          <cell r="B517" t="str">
            <v>330-Пятерочка</v>
          </cell>
          <cell r="C517" t="str">
            <v>330</v>
          </cell>
          <cell r="D517" t="str">
            <v>X500/13SZ5583</v>
          </cell>
          <cell r="E517" t="str">
            <v>13SZ5583</v>
          </cell>
          <cell r="F517" t="str">
            <v>ТС Пятерочка</v>
          </cell>
          <cell r="G517" t="str">
            <v>Северо-Запад</v>
          </cell>
          <cell r="H517" t="str">
            <v>Северо-Запад 2</v>
          </cell>
          <cell r="I517" t="str">
            <v>Кластер Северо-Запад 02 ЛО-Гатчина</v>
          </cell>
          <cell r="J517" t="str">
            <v>Ленинградская обл.</v>
          </cell>
          <cell r="K517" t="str">
            <v>30.09.2005</v>
          </cell>
          <cell r="L517" t="str">
            <v>188320</v>
          </cell>
          <cell r="M517" t="str">
            <v>г.Коммунар</v>
          </cell>
          <cell r="N517" t="str">
            <v>г.Коммунар, Гатчинская ул., 20 А</v>
          </cell>
          <cell r="O517" t="str">
            <v>Аренда</v>
          </cell>
        </row>
        <row r="518">
          <cell r="A518" t="str">
            <v>5584</v>
          </cell>
          <cell r="B518" t="str">
            <v>331-Пятерочка</v>
          </cell>
          <cell r="C518" t="str">
            <v>331</v>
          </cell>
          <cell r="D518" t="str">
            <v>X500/13SZ5584</v>
          </cell>
          <cell r="E518" t="str">
            <v>13SZ5584</v>
          </cell>
          <cell r="F518" t="str">
            <v>ТС Пятерочка</v>
          </cell>
          <cell r="G518" t="str">
            <v>Северо-Запад</v>
          </cell>
          <cell r="H518" t="str">
            <v>Северо-Запад 3</v>
          </cell>
          <cell r="I518" t="str">
            <v>Кластер Северо-Запад 10 СПБ-ЛО-Петергоф</v>
          </cell>
          <cell r="J518" t="str">
            <v>Ленинградская обл.</v>
          </cell>
          <cell r="K518" t="str">
            <v>25.08.2005</v>
          </cell>
          <cell r="L518" t="str">
            <v>188502</v>
          </cell>
          <cell r="M518" t="str">
            <v>д.Горбунки</v>
          </cell>
          <cell r="N518" t="str">
            <v>д.Горбунки, Горбунки, 3</v>
          </cell>
          <cell r="O518" t="str">
            <v>Собственность</v>
          </cell>
        </row>
        <row r="519">
          <cell r="A519" t="str">
            <v>5585</v>
          </cell>
          <cell r="B519" t="str">
            <v>332-Пятерочка</v>
          </cell>
          <cell r="C519" t="str">
            <v>332</v>
          </cell>
          <cell r="D519" t="str">
            <v>X500/13SZ5585</v>
          </cell>
          <cell r="E519" t="str">
            <v>13SZ5585</v>
          </cell>
          <cell r="F519" t="str">
            <v>ТС Пятерочка</v>
          </cell>
          <cell r="G519" t="str">
            <v>Северо-Запад</v>
          </cell>
          <cell r="H519" t="str">
            <v>Северо-Запад 3</v>
          </cell>
          <cell r="I519" t="str">
            <v>Кластер Северо-Запад 14 СПБ-Центр</v>
          </cell>
          <cell r="J519" t="str">
            <v>г. Санкт-Петербург</v>
          </cell>
          <cell r="K519" t="str">
            <v>31.10.2005</v>
          </cell>
          <cell r="L519" t="str">
            <v>199034</v>
          </cell>
          <cell r="M519" t="str">
            <v>г.Санкт-Петербург</v>
          </cell>
          <cell r="N519" t="str">
            <v>г.Санкт-Петербург, 17-я В.О.линия, 12 лит.В,п.1Н</v>
          </cell>
          <cell r="O519" t="str">
            <v>Аренда</v>
          </cell>
        </row>
        <row r="520">
          <cell r="A520" t="str">
            <v>5586</v>
          </cell>
          <cell r="B520" t="str">
            <v>335-Пятерочка</v>
          </cell>
          <cell r="C520" t="str">
            <v>335</v>
          </cell>
          <cell r="D520" t="str">
            <v>X500/13SZ5586</v>
          </cell>
          <cell r="E520" t="str">
            <v>13SZ5586</v>
          </cell>
          <cell r="F520" t="str">
            <v>ТС Пятерочка</v>
          </cell>
          <cell r="G520" t="str">
            <v>Северо-Запад</v>
          </cell>
          <cell r="H520" t="str">
            <v>Северо-Запад 3</v>
          </cell>
          <cell r="I520" t="str">
            <v>Кластер Северо-Запад 17 ЛО-Сертолово</v>
          </cell>
          <cell r="J520" t="str">
            <v>г. Санкт-Петербург</v>
          </cell>
          <cell r="K520" t="str">
            <v>23.03.2007</v>
          </cell>
          <cell r="L520" t="str">
            <v>194354</v>
          </cell>
          <cell r="M520" t="str">
            <v>г.Санкт-Петербург</v>
          </cell>
          <cell r="N520" t="str">
            <v>г.Санкт-Петербург, Луначарского пр, 60</v>
          </cell>
          <cell r="O520" t="str">
            <v>Аренда</v>
          </cell>
        </row>
        <row r="521">
          <cell r="A521" t="str">
            <v>5587</v>
          </cell>
          <cell r="B521" t="str">
            <v>336-Пятерочка</v>
          </cell>
          <cell r="C521" t="str">
            <v>336</v>
          </cell>
          <cell r="D521" t="str">
            <v>X500/13SZ5587</v>
          </cell>
          <cell r="E521" t="str">
            <v>13SZ5587</v>
          </cell>
          <cell r="F521" t="str">
            <v>ТС Пятерочка</v>
          </cell>
          <cell r="G521" t="str">
            <v>Северо-Запад</v>
          </cell>
          <cell r="H521" t="str">
            <v>Северо-Запад 3</v>
          </cell>
          <cell r="I521" t="str">
            <v>Кластер Северо-Запад 14 СПБ-Центр</v>
          </cell>
          <cell r="J521" t="str">
            <v>г. Санкт-Петербург</v>
          </cell>
          <cell r="K521" t="str">
            <v>28.02.2006</v>
          </cell>
          <cell r="L521" t="str">
            <v>199226</v>
          </cell>
          <cell r="M521" t="str">
            <v>г.Санкт-Петербург</v>
          </cell>
          <cell r="N521" t="str">
            <v>г.Санкт-Петербург, Наличная ул., 38 2</v>
          </cell>
          <cell r="O521" t="str">
            <v>Аренда</v>
          </cell>
        </row>
        <row r="522">
          <cell r="A522" t="str">
            <v>5589</v>
          </cell>
          <cell r="B522" t="str">
            <v>338-Пятерочка</v>
          </cell>
          <cell r="C522" t="str">
            <v>338</v>
          </cell>
          <cell r="D522" t="str">
            <v>X500/13SZ5589</v>
          </cell>
          <cell r="E522" t="str">
            <v>13SZ5589</v>
          </cell>
          <cell r="F522" t="str">
            <v>ТС Пятерочка</v>
          </cell>
          <cell r="G522" t="str">
            <v>Северо-Запад</v>
          </cell>
          <cell r="H522" t="str">
            <v>Северо-Запад 1</v>
          </cell>
          <cell r="I522" t="str">
            <v>Кластер Северо-Запад 18 Кировск</v>
          </cell>
          <cell r="J522" t="str">
            <v>г. Санкт-Петербург</v>
          </cell>
          <cell r="K522" t="str">
            <v>31.10.2005</v>
          </cell>
          <cell r="L522" t="str">
            <v>192076</v>
          </cell>
          <cell r="M522" t="str">
            <v>г.Санкт-Петербург</v>
          </cell>
          <cell r="N522" t="str">
            <v>г.Санкт-Петербург, Шлиссербургский пр-кт, 6</v>
          </cell>
          <cell r="O522" t="str">
            <v>Аренда</v>
          </cell>
        </row>
        <row r="523">
          <cell r="A523" t="str">
            <v>5590</v>
          </cell>
          <cell r="B523" t="str">
            <v>339-Пятерочка</v>
          </cell>
          <cell r="C523" t="str">
            <v>339</v>
          </cell>
          <cell r="D523" t="str">
            <v>X500/13SZ5590</v>
          </cell>
          <cell r="E523" t="str">
            <v>13SZ5590</v>
          </cell>
          <cell r="F523" t="str">
            <v>ТС Пятерочка</v>
          </cell>
          <cell r="G523" t="str">
            <v>Северо-Запад</v>
          </cell>
          <cell r="H523" t="str">
            <v>Северо-Запад 3</v>
          </cell>
          <cell r="I523" t="str">
            <v>Кластер Северо-Запад 14 СПБ-Центр</v>
          </cell>
          <cell r="J523" t="str">
            <v>г. Санкт-Петербург</v>
          </cell>
          <cell r="K523" t="str">
            <v>25.11.2005</v>
          </cell>
          <cell r="L523" t="str">
            <v>199178</v>
          </cell>
          <cell r="M523" t="str">
            <v>г.Санкт-Петербург</v>
          </cell>
          <cell r="N523" t="str">
            <v>г.Санкт-Петербург, 11-я В.О. линия, 38 лит.А,п.1Н</v>
          </cell>
          <cell r="O523" t="str">
            <v>Аренда</v>
          </cell>
        </row>
        <row r="524">
          <cell r="A524" t="str">
            <v>5592</v>
          </cell>
          <cell r="B524" t="str">
            <v>342-Пятерочка</v>
          </cell>
          <cell r="C524" t="str">
            <v>342</v>
          </cell>
          <cell r="D524" t="str">
            <v>X500/13SZ5592</v>
          </cell>
          <cell r="E524" t="str">
            <v>13SZ5592</v>
          </cell>
          <cell r="F524" t="str">
            <v>ТС Пятерочка</v>
          </cell>
          <cell r="G524" t="str">
            <v>Северо-Запад</v>
          </cell>
          <cell r="H524" t="str">
            <v>Северо-Запад 3</v>
          </cell>
          <cell r="I524" t="str">
            <v>Кластер Северо-Запад 17 ЛО-Сертолово</v>
          </cell>
          <cell r="J524" t="str">
            <v>г. Санкт-Петербург</v>
          </cell>
          <cell r="K524" t="str">
            <v>30.12.2005</v>
          </cell>
          <cell r="L524" t="str">
            <v>194358</v>
          </cell>
          <cell r="M524" t="str">
            <v>г.Санкт-Петербург</v>
          </cell>
          <cell r="N524" t="str">
            <v>г.Санкт-Петербург, Просвещения пр, 30</v>
          </cell>
          <cell r="O524" t="str">
            <v>Аренда</v>
          </cell>
        </row>
        <row r="525">
          <cell r="A525" t="str">
            <v>5593</v>
          </cell>
          <cell r="B525" t="str">
            <v>343-Пятерочка</v>
          </cell>
          <cell r="C525" t="str">
            <v>343</v>
          </cell>
          <cell r="D525" t="str">
            <v>X500/13SZ5593</v>
          </cell>
          <cell r="E525" t="str">
            <v>13SZ5593</v>
          </cell>
          <cell r="F525" t="str">
            <v>ТС Пятерочка</v>
          </cell>
          <cell r="G525" t="str">
            <v>Северо-Запад</v>
          </cell>
          <cell r="H525" t="str">
            <v>Северо-Запад 3</v>
          </cell>
          <cell r="I525" t="str">
            <v>Кластер Северо-Запад 14 СПБ-Центр</v>
          </cell>
          <cell r="J525" t="str">
            <v>г. Санкт-Петербург</v>
          </cell>
          <cell r="K525" t="str">
            <v>29.12.2005</v>
          </cell>
          <cell r="L525" t="str">
            <v>190068</v>
          </cell>
          <cell r="M525" t="str">
            <v>г.Санкт-Петербург</v>
          </cell>
          <cell r="N525" t="str">
            <v>г.Санкт-Петербург, Садовая ул, 69 лит.А пом.2Н</v>
          </cell>
          <cell r="O525" t="str">
            <v>Аренда</v>
          </cell>
        </row>
        <row r="526">
          <cell r="A526" t="str">
            <v>5594</v>
          </cell>
          <cell r="B526" t="str">
            <v>344-Пятерочка</v>
          </cell>
          <cell r="C526" t="str">
            <v>344</v>
          </cell>
          <cell r="D526" t="str">
            <v>X500/13SZ5594</v>
          </cell>
          <cell r="E526" t="str">
            <v>13SZ5594</v>
          </cell>
          <cell r="F526" t="str">
            <v>ТС Пятерочка</v>
          </cell>
          <cell r="G526" t="str">
            <v>Северо-Запад</v>
          </cell>
          <cell r="H526" t="str">
            <v>Северо-Запад 1</v>
          </cell>
          <cell r="I526" t="str">
            <v>Кластер Северо-Запад 18 Кировск</v>
          </cell>
          <cell r="J526" t="str">
            <v>г. Санкт-Петербург</v>
          </cell>
          <cell r="K526" t="str">
            <v>31.03.2006</v>
          </cell>
          <cell r="L526" t="str">
            <v>196650</v>
          </cell>
          <cell r="M526" t="str">
            <v>г.Колпино</v>
          </cell>
          <cell r="N526" t="str">
            <v>г.Колпино, Ленина ул., 65</v>
          </cell>
          <cell r="O526" t="str">
            <v>Собственность</v>
          </cell>
        </row>
        <row r="527">
          <cell r="A527" t="str">
            <v>5595</v>
          </cell>
          <cell r="B527" t="str">
            <v>345-Пятерочка</v>
          </cell>
          <cell r="C527" t="str">
            <v>345</v>
          </cell>
          <cell r="D527" t="str">
            <v>X500/13SZ5595</v>
          </cell>
          <cell r="E527" t="str">
            <v>13SZ5595</v>
          </cell>
          <cell r="F527" t="str">
            <v>ТС Пятерочка</v>
          </cell>
          <cell r="G527" t="str">
            <v>Северо-Запад</v>
          </cell>
          <cell r="H527" t="str">
            <v>Северо-Запад 3</v>
          </cell>
          <cell r="I527" t="str">
            <v>Кластер Северо-Запад 14 СПБ-Центр</v>
          </cell>
          <cell r="J527" t="str">
            <v>г. Санкт-Петербург</v>
          </cell>
          <cell r="K527" t="str">
            <v>22.02.2006</v>
          </cell>
          <cell r="L527" t="str">
            <v>199178</v>
          </cell>
          <cell r="M527" t="str">
            <v>г.Санкт-Петербург</v>
          </cell>
          <cell r="N527" t="str">
            <v>г.Санкт-Петербург, пр. В.О. Малый, 52</v>
          </cell>
          <cell r="O527" t="str">
            <v>Собственность</v>
          </cell>
        </row>
        <row r="528">
          <cell r="A528" t="str">
            <v>5596</v>
          </cell>
          <cell r="B528" t="str">
            <v>346-Пятерочка</v>
          </cell>
          <cell r="C528" t="str">
            <v>346</v>
          </cell>
          <cell r="D528" t="str">
            <v>X500/13SZ5596</v>
          </cell>
          <cell r="E528" t="str">
            <v>13SZ5596</v>
          </cell>
          <cell r="F528" t="str">
            <v>ТС Пятерочка</v>
          </cell>
          <cell r="G528" t="str">
            <v>Северо-Запад</v>
          </cell>
          <cell r="H528" t="str">
            <v>Северо-Запад 3</v>
          </cell>
          <cell r="I528" t="str">
            <v>Кластер Северо-Запад 14 СПБ-Центр</v>
          </cell>
          <cell r="J528" t="str">
            <v>г. Санкт-Петербург</v>
          </cell>
          <cell r="K528" t="str">
            <v>30.03.2006</v>
          </cell>
          <cell r="L528" t="str">
            <v>199397</v>
          </cell>
          <cell r="M528" t="str">
            <v>г.Санкт-Петербург</v>
          </cell>
          <cell r="N528" t="str">
            <v>г.Санкт-Петербург, Кораблестроителей ул., 30,лит.А п.51-Н</v>
          </cell>
          <cell r="O528" t="str">
            <v>Аренда</v>
          </cell>
        </row>
        <row r="529">
          <cell r="A529" t="str">
            <v>5597</v>
          </cell>
          <cell r="B529" t="str">
            <v>347-Пятерочка</v>
          </cell>
          <cell r="C529" t="str">
            <v>347</v>
          </cell>
          <cell r="D529" t="str">
            <v>X500/13SZ5597</v>
          </cell>
          <cell r="E529" t="str">
            <v>13SZ5597</v>
          </cell>
          <cell r="F529" t="str">
            <v>ТС Пятерочка</v>
          </cell>
          <cell r="G529" t="str">
            <v>Северо-Запад</v>
          </cell>
          <cell r="H529" t="str">
            <v>Северо-Запад 1</v>
          </cell>
          <cell r="I529" t="str">
            <v>Кластер Северо-Запад 01 ЛО Волхов-Тихвин</v>
          </cell>
          <cell r="J529" t="str">
            <v>Ленинградская обл.</v>
          </cell>
          <cell r="K529" t="str">
            <v>21.02.2007</v>
          </cell>
          <cell r="L529" t="str">
            <v>187110</v>
          </cell>
          <cell r="M529" t="str">
            <v>г.Кириши</v>
          </cell>
          <cell r="N529" t="str">
            <v>г.Кириши, Героев пр., 11</v>
          </cell>
          <cell r="O529" t="str">
            <v>Собственность</v>
          </cell>
        </row>
        <row r="530">
          <cell r="A530" t="str">
            <v>5598</v>
          </cell>
          <cell r="B530" t="str">
            <v>348-Пятерочка</v>
          </cell>
          <cell r="C530" t="str">
            <v>348</v>
          </cell>
          <cell r="D530" t="str">
            <v>X500/13SZ5598</v>
          </cell>
          <cell r="E530" t="str">
            <v>13SZ5598</v>
          </cell>
          <cell r="F530" t="str">
            <v>ТС Пятерочка</v>
          </cell>
          <cell r="G530" t="str">
            <v>Северо-Запад</v>
          </cell>
          <cell r="H530" t="str">
            <v>Северо-Запад 1</v>
          </cell>
          <cell r="I530" t="str">
            <v>Кластер Северо-Запад 18 Кировск</v>
          </cell>
          <cell r="J530" t="str">
            <v>г. Санкт-Петербург</v>
          </cell>
          <cell r="K530" t="str">
            <v>19.06.2006</v>
          </cell>
          <cell r="L530" t="str">
            <v>196655</v>
          </cell>
          <cell r="M530" t="str">
            <v>г.Колпино</v>
          </cell>
          <cell r="N530" t="str">
            <v>г.Колпино, Анисимова ул., 5 5 лит.А</v>
          </cell>
          <cell r="O530" t="str">
            <v>Аренда</v>
          </cell>
        </row>
        <row r="531">
          <cell r="A531" t="str">
            <v>5599</v>
          </cell>
          <cell r="B531" t="str">
            <v>349-Пятерочка</v>
          </cell>
          <cell r="C531" t="str">
            <v>349</v>
          </cell>
          <cell r="D531" t="str">
            <v>X500/13SZ5599</v>
          </cell>
          <cell r="E531" t="str">
            <v>13SZ5599</v>
          </cell>
          <cell r="F531" t="str">
            <v>ТС Пятерочка</v>
          </cell>
          <cell r="G531" t="str">
            <v>Северо-Запад</v>
          </cell>
          <cell r="H531" t="str">
            <v>Северо-Запад 3</v>
          </cell>
          <cell r="I531" t="str">
            <v>Кластер Северо-Запад 14 СПБ-Центр</v>
          </cell>
          <cell r="J531" t="str">
            <v>г. Санкт-Петербург</v>
          </cell>
          <cell r="K531" t="str">
            <v>31.05.2006</v>
          </cell>
          <cell r="L531" t="str">
            <v>190103</v>
          </cell>
          <cell r="M531" t="str">
            <v>г.Санкт-Петербург</v>
          </cell>
          <cell r="N531" t="str">
            <v>г.Санкт-Петербург, Курляндская ул., 8 к.2,лит.М</v>
          </cell>
          <cell r="O531" t="str">
            <v>Аренда</v>
          </cell>
        </row>
        <row r="532">
          <cell r="A532" t="str">
            <v>5600</v>
          </cell>
          <cell r="B532" t="str">
            <v>350-Пятерочка</v>
          </cell>
          <cell r="C532" t="str">
            <v>350</v>
          </cell>
          <cell r="D532" t="str">
            <v>X500/13SZ5600</v>
          </cell>
          <cell r="E532" t="str">
            <v>13SZ5600</v>
          </cell>
          <cell r="F532" t="str">
            <v>ТС Пятерочка</v>
          </cell>
          <cell r="G532" t="str">
            <v>Северо-Запад</v>
          </cell>
          <cell r="H532" t="str">
            <v>Северо-Запад 3</v>
          </cell>
          <cell r="I532" t="str">
            <v>Кластер Северо-Запад 14 СПБ-Центр</v>
          </cell>
          <cell r="J532" t="str">
            <v>г. Санкт-Петербург</v>
          </cell>
          <cell r="K532" t="str">
            <v>30.03.2006</v>
          </cell>
          <cell r="L532" t="str">
            <v>190005</v>
          </cell>
          <cell r="M532" t="str">
            <v>г.Санкт-Петербург</v>
          </cell>
          <cell r="N532" t="str">
            <v>г.Санкт-Петербург, Троицкий пр-кт, 20/36 лит.А,п.1Н</v>
          </cell>
          <cell r="O532" t="str">
            <v>Аренда</v>
          </cell>
        </row>
        <row r="533">
          <cell r="A533" t="str">
            <v>5601</v>
          </cell>
          <cell r="B533" t="str">
            <v>351-Пятерочка</v>
          </cell>
          <cell r="C533" t="str">
            <v>351</v>
          </cell>
          <cell r="D533" t="str">
            <v>X500/13SZ5601</v>
          </cell>
          <cell r="E533" t="str">
            <v>13SZ5601</v>
          </cell>
          <cell r="F533" t="str">
            <v>ТС Пятерочка</v>
          </cell>
          <cell r="G533" t="str">
            <v>Северо-Запад</v>
          </cell>
          <cell r="H533" t="str">
            <v>Северо-Запад 3</v>
          </cell>
          <cell r="I533" t="str">
            <v>Кластер Северо-Запад 14 СПБ-Центр</v>
          </cell>
          <cell r="J533" t="str">
            <v>г. Санкт-Петербург</v>
          </cell>
          <cell r="K533" t="str">
            <v>26.04.2006</v>
          </cell>
          <cell r="L533" t="str">
            <v>190068</v>
          </cell>
          <cell r="M533" t="str">
            <v>г.Санкт-Петербург</v>
          </cell>
          <cell r="N533" t="str">
            <v>г.Санкт-Петербург, Лермонтовский пр-кт, 9/55 лит.А</v>
          </cell>
          <cell r="O533" t="str">
            <v>Аренда</v>
          </cell>
        </row>
        <row r="534">
          <cell r="A534" t="str">
            <v>5602</v>
          </cell>
          <cell r="B534" t="str">
            <v>353-Пятерочка</v>
          </cell>
          <cell r="C534" t="str">
            <v>353</v>
          </cell>
          <cell r="D534" t="str">
            <v>X500/13SZ5602</v>
          </cell>
          <cell r="E534" t="str">
            <v>13SZ5602</v>
          </cell>
          <cell r="F534" t="str">
            <v>ТС Пятерочка</v>
          </cell>
          <cell r="G534" t="str">
            <v>Северо-Запад</v>
          </cell>
          <cell r="H534" t="str">
            <v>Северо-Запад 3</v>
          </cell>
          <cell r="I534" t="str">
            <v>Кластер Северо-Запад 14 СПБ-Центр</v>
          </cell>
          <cell r="J534" t="str">
            <v>г. Санкт-Петербург</v>
          </cell>
          <cell r="K534" t="str">
            <v>26.04.2006</v>
          </cell>
          <cell r="L534" t="str">
            <v>199406</v>
          </cell>
          <cell r="M534" t="str">
            <v>г.Санкт-Петербург</v>
          </cell>
          <cell r="N534" t="str">
            <v>г.Санкт-Петербург, Шевченко ул., 27 лит.А,п.6Н</v>
          </cell>
          <cell r="O534" t="str">
            <v>Аренда</v>
          </cell>
        </row>
        <row r="535">
          <cell r="A535" t="str">
            <v>5603</v>
          </cell>
          <cell r="B535" t="str">
            <v>355-Пятерочка</v>
          </cell>
          <cell r="C535" t="str">
            <v>355</v>
          </cell>
          <cell r="D535" t="str">
            <v>X500/13SZ5603</v>
          </cell>
          <cell r="E535" t="str">
            <v>13SZ5603</v>
          </cell>
          <cell r="F535" t="str">
            <v>ТС Пятерочка</v>
          </cell>
          <cell r="G535" t="str">
            <v>Северо-Запад</v>
          </cell>
          <cell r="H535" t="str">
            <v>Северо-Запад 3</v>
          </cell>
          <cell r="I535" t="str">
            <v>Кластер Северо-Запад 10 СПБ-ЛО-Петергоф</v>
          </cell>
          <cell r="J535" t="str">
            <v>г. Санкт-Петербург</v>
          </cell>
          <cell r="K535" t="str">
            <v>06.09.2006</v>
          </cell>
          <cell r="L535" t="str">
            <v>198412</v>
          </cell>
          <cell r="M535" t="str">
            <v>г.Ломоносов</v>
          </cell>
          <cell r="N535" t="str">
            <v>г.Ломоносов, Кронштадтская ул., 4 лит.А</v>
          </cell>
          <cell r="O535" t="str">
            <v>Собственность</v>
          </cell>
        </row>
        <row r="536">
          <cell r="A536" t="str">
            <v>5604</v>
          </cell>
          <cell r="B536" t="str">
            <v>356-Пятерочка</v>
          </cell>
          <cell r="C536" t="str">
            <v>356</v>
          </cell>
          <cell r="D536" t="str">
            <v>X500/13SZ5604</v>
          </cell>
          <cell r="E536" t="str">
            <v>13SZ5604</v>
          </cell>
          <cell r="F536" t="str">
            <v>ТС Пятерочка</v>
          </cell>
          <cell r="G536" t="str">
            <v>Северо-Запад</v>
          </cell>
          <cell r="H536" t="str">
            <v>Северо-Запад 2</v>
          </cell>
          <cell r="I536" t="str">
            <v>Кластер Северо-Запад 02 ЛО-Гатчина</v>
          </cell>
          <cell r="J536" t="str">
            <v>Ленинградская обл.</v>
          </cell>
          <cell r="K536" t="str">
            <v>12.10.2006</v>
          </cell>
          <cell r="L536" t="str">
            <v>188306</v>
          </cell>
          <cell r="M536" t="str">
            <v>г.Гатчина</v>
          </cell>
          <cell r="N536" t="str">
            <v>г.Гатчина, Коли Подрядчикова ул., 7 лит.А, А1</v>
          </cell>
          <cell r="O536" t="str">
            <v>Собственность</v>
          </cell>
        </row>
        <row r="537">
          <cell r="A537" t="str">
            <v>5605</v>
          </cell>
          <cell r="B537" t="str">
            <v>357 - г.СПб, Стародеревенская</v>
          </cell>
          <cell r="C537" t="str">
            <v>357</v>
          </cell>
          <cell r="D537" t="str">
            <v>X500/13SZ5605</v>
          </cell>
          <cell r="E537" t="str">
            <v>13SZ5605</v>
          </cell>
          <cell r="F537" t="str">
            <v>ТС Пятерочка</v>
          </cell>
          <cell r="G537" t="str">
            <v>Северо-Запад</v>
          </cell>
          <cell r="H537" t="str">
            <v>Северо-Запад 3</v>
          </cell>
          <cell r="I537" t="str">
            <v>Кластер Северо-Запад 11 СПБ-ЛО-Выборг</v>
          </cell>
          <cell r="J537" t="str">
            <v>г. Санкт-Петербург</v>
          </cell>
          <cell r="K537" t="str">
            <v>25.12.2007</v>
          </cell>
          <cell r="L537" t="str">
            <v>197372</v>
          </cell>
          <cell r="M537" t="str">
            <v>г.Санкт-Петербург</v>
          </cell>
          <cell r="N537" t="str">
            <v>г.Санкт-Петербург, Стародеревенская ул., 19 к.3 лит.А</v>
          </cell>
          <cell r="O537" t="str">
            <v>Аренда</v>
          </cell>
        </row>
        <row r="538">
          <cell r="A538" t="str">
            <v>5606</v>
          </cell>
          <cell r="B538" t="str">
            <v>358-Пятерочка</v>
          </cell>
          <cell r="C538" t="str">
            <v>358</v>
          </cell>
          <cell r="D538" t="str">
            <v>X500/13SZ5606</v>
          </cell>
          <cell r="E538" t="str">
            <v>13SZ5606</v>
          </cell>
          <cell r="F538" t="str">
            <v>ТС Пятерочка</v>
          </cell>
          <cell r="G538" t="str">
            <v>Северо-Запад</v>
          </cell>
          <cell r="H538" t="str">
            <v>Северо-Запад 3</v>
          </cell>
          <cell r="I538" t="str">
            <v>Кластер Северо-Запад 19 СПБ-Охта</v>
          </cell>
          <cell r="J538" t="str">
            <v>г. Санкт-Петербург</v>
          </cell>
          <cell r="K538" t="str">
            <v>01.09.2006</v>
          </cell>
          <cell r="L538" t="str">
            <v>195030</v>
          </cell>
          <cell r="M538" t="str">
            <v>г.Санкт-Петербург</v>
          </cell>
          <cell r="N538" t="str">
            <v>г.Санкт-Петербург, Коммуны ул., 50</v>
          </cell>
          <cell r="O538" t="str">
            <v>Собственность</v>
          </cell>
        </row>
        <row r="539">
          <cell r="A539" t="str">
            <v>5607</v>
          </cell>
          <cell r="B539" t="str">
            <v>359-Пятерочка</v>
          </cell>
          <cell r="C539" t="str">
            <v>359</v>
          </cell>
          <cell r="D539" t="str">
            <v>X500/13SZ5607</v>
          </cell>
          <cell r="E539" t="str">
            <v>13SZ5607</v>
          </cell>
          <cell r="F539" t="str">
            <v>ТС Пятерочка</v>
          </cell>
          <cell r="G539" t="str">
            <v>Северо-Запад</v>
          </cell>
          <cell r="H539" t="str">
            <v>Северо-Запад 3</v>
          </cell>
          <cell r="I539" t="str">
            <v>Кластер Северо-Запад 05 Тосно</v>
          </cell>
          <cell r="J539" t="str">
            <v>г. Санкт-Петербург</v>
          </cell>
          <cell r="K539" t="str">
            <v>28.06.2006</v>
          </cell>
          <cell r="L539" t="str">
            <v>196602</v>
          </cell>
          <cell r="M539" t="str">
            <v>г.Пушкин</v>
          </cell>
          <cell r="N539" t="str">
            <v>г.Пушкин, Павловское ш., 23/2,п.1 Н лит.А</v>
          </cell>
          <cell r="O539" t="str">
            <v>Собственность</v>
          </cell>
        </row>
        <row r="540">
          <cell r="A540" t="str">
            <v>5608</v>
          </cell>
          <cell r="B540" t="str">
            <v>360-Пятерочка</v>
          </cell>
          <cell r="C540" t="str">
            <v>360</v>
          </cell>
          <cell r="D540" t="str">
            <v>X500/13SZ5608</v>
          </cell>
          <cell r="E540" t="str">
            <v>13SZ5608</v>
          </cell>
          <cell r="F540" t="str">
            <v>ТС Пятерочка</v>
          </cell>
          <cell r="G540" t="str">
            <v>Северо-Запад</v>
          </cell>
          <cell r="H540" t="str">
            <v>Северо-Запад 3</v>
          </cell>
          <cell r="I540" t="str">
            <v>Кластер Северо-Запад 05 Тосно</v>
          </cell>
          <cell r="J540" t="str">
            <v>г. Санкт-Петербург</v>
          </cell>
          <cell r="K540" t="str">
            <v>17.07.2006</v>
          </cell>
          <cell r="L540" t="str">
            <v>196158</v>
          </cell>
          <cell r="M540" t="str">
            <v>г.Санкт-Петербург</v>
          </cell>
          <cell r="N540" t="str">
            <v>г.Санкт-Петербург, Московское ш., 8 лит.А</v>
          </cell>
          <cell r="O540" t="str">
            <v>Собственность</v>
          </cell>
        </row>
        <row r="541">
          <cell r="A541" t="str">
            <v>5609</v>
          </cell>
          <cell r="B541" t="str">
            <v>362-Пятерочка</v>
          </cell>
          <cell r="C541" t="str">
            <v>362</v>
          </cell>
          <cell r="D541" t="str">
            <v>X500/13SZ5609</v>
          </cell>
          <cell r="E541" t="str">
            <v>13SZ5609</v>
          </cell>
          <cell r="F541" t="str">
            <v>ТС Пятерочка</v>
          </cell>
          <cell r="G541" t="str">
            <v>Северо-Запад</v>
          </cell>
          <cell r="H541" t="str">
            <v>Северо-Запад 3</v>
          </cell>
          <cell r="I541" t="str">
            <v>Кластер Северо-Запад 17 ЛО-Сертолово</v>
          </cell>
          <cell r="J541" t="str">
            <v>г. Санкт-Петербург</v>
          </cell>
          <cell r="K541" t="str">
            <v>30.06.2006</v>
          </cell>
          <cell r="L541" t="str">
            <v>194356</v>
          </cell>
          <cell r="M541" t="str">
            <v>г.Санкт-Петербург</v>
          </cell>
          <cell r="N541" t="str">
            <v>г.Санкт-Петербург, Энгельса пр, 128</v>
          </cell>
          <cell r="O541" t="str">
            <v>Аренда</v>
          </cell>
        </row>
        <row r="542">
          <cell r="A542" t="str">
            <v>5610</v>
          </cell>
          <cell r="B542" t="str">
            <v>363-Пятерочка</v>
          </cell>
          <cell r="C542" t="str">
            <v>363</v>
          </cell>
          <cell r="D542" t="str">
            <v>X500/13SZ5610</v>
          </cell>
          <cell r="E542" t="str">
            <v>13SZ5610</v>
          </cell>
          <cell r="F542" t="str">
            <v>ТС Пятерочка</v>
          </cell>
          <cell r="G542" t="str">
            <v>Северо-Запад</v>
          </cell>
          <cell r="H542" t="str">
            <v>Северо-Запад 3</v>
          </cell>
          <cell r="I542" t="str">
            <v>Кластер Северо-Запад 13 СПБ Юго-Запад</v>
          </cell>
          <cell r="J542" t="str">
            <v>г. Санкт-Петербург</v>
          </cell>
          <cell r="K542" t="str">
            <v>18.08.2006</v>
          </cell>
          <cell r="L542" t="str">
            <v>196247</v>
          </cell>
          <cell r="M542" t="str">
            <v>г.Санкт-Петербург</v>
          </cell>
          <cell r="N542" t="str">
            <v>г.Санкт-Петербург, Краснопутиловская ул., 55 п.1Н,л.А</v>
          </cell>
          <cell r="O542" t="str">
            <v>Аренда</v>
          </cell>
        </row>
        <row r="543">
          <cell r="A543" t="str">
            <v>5611</v>
          </cell>
          <cell r="B543" t="str">
            <v>364-Пятерочка</v>
          </cell>
          <cell r="C543" t="str">
            <v>364</v>
          </cell>
          <cell r="D543" t="str">
            <v>X500/13SZ5611</v>
          </cell>
          <cell r="E543" t="str">
            <v>13SZ5611</v>
          </cell>
          <cell r="F543" t="str">
            <v>ТС Пятерочка</v>
          </cell>
          <cell r="G543" t="str">
            <v>Северо-Запад</v>
          </cell>
          <cell r="H543" t="str">
            <v>Северо-Запад 3</v>
          </cell>
          <cell r="I543" t="str">
            <v>Кластер Северо-Запад 13 СПБ Юго-Запад</v>
          </cell>
          <cell r="J543" t="str">
            <v>г. Санкт-Петербург</v>
          </cell>
          <cell r="K543" t="str">
            <v>22.09.2006</v>
          </cell>
          <cell r="L543" t="str">
            <v>198332</v>
          </cell>
          <cell r="M543" t="str">
            <v>г.Санкт-Петербург</v>
          </cell>
          <cell r="N543" t="str">
            <v>г.Санкт-Петербург, Ленинский пр, 71 2,лит.А</v>
          </cell>
          <cell r="O543" t="str">
            <v>Собственность</v>
          </cell>
        </row>
        <row r="544">
          <cell r="A544" t="str">
            <v>5612</v>
          </cell>
          <cell r="B544" t="str">
            <v>365-Пятерочка</v>
          </cell>
          <cell r="C544" t="str">
            <v>365</v>
          </cell>
          <cell r="D544" t="str">
            <v>X500/13SZ5612</v>
          </cell>
          <cell r="E544" t="str">
            <v>13SZ5612</v>
          </cell>
          <cell r="F544" t="str">
            <v>ТС Пятерочка</v>
          </cell>
          <cell r="G544" t="str">
            <v>Северо-Запад</v>
          </cell>
          <cell r="H544" t="str">
            <v>Северо-Запад 3</v>
          </cell>
          <cell r="I544" t="str">
            <v>Кластер Северо-Запад 10 СПБ-ЛО-Петергоф</v>
          </cell>
          <cell r="J544" t="str">
            <v>Ленинградская обл.</v>
          </cell>
          <cell r="K544" t="str">
            <v>13.09.2006</v>
          </cell>
          <cell r="L544" t="str">
            <v>188540</v>
          </cell>
          <cell r="M544" t="str">
            <v>г.Сосновый бор</v>
          </cell>
          <cell r="N544" t="str">
            <v>г.Сосновый бор, Комсомольская ул., 18</v>
          </cell>
          <cell r="O544" t="str">
            <v>Собственность</v>
          </cell>
        </row>
        <row r="545">
          <cell r="A545" t="str">
            <v>5613</v>
          </cell>
          <cell r="B545" t="str">
            <v>366-Пятерочка</v>
          </cell>
          <cell r="C545" t="str">
            <v>366</v>
          </cell>
          <cell r="D545" t="str">
            <v>X500/13SZ5613</v>
          </cell>
          <cell r="E545" t="str">
            <v>13SZ5613</v>
          </cell>
          <cell r="F545" t="str">
            <v>ТС Пятерочка</v>
          </cell>
          <cell r="G545" t="str">
            <v>Северо-Запад</v>
          </cell>
          <cell r="H545" t="str">
            <v>Северо-Запад 2</v>
          </cell>
          <cell r="I545" t="str">
            <v>Кластер Северо-Запад 02 ЛО-Гатчина</v>
          </cell>
          <cell r="J545" t="str">
            <v>Ленинградская обл.</v>
          </cell>
          <cell r="K545" t="str">
            <v>08.08.2006</v>
          </cell>
          <cell r="L545" t="str">
            <v>188230</v>
          </cell>
          <cell r="M545" t="str">
            <v>гп.Лужское, г.Луга</v>
          </cell>
          <cell r="N545" t="str">
            <v>гп.Лужское, г.Луга, Победы ул, 14 п.1</v>
          </cell>
          <cell r="O545" t="str">
            <v>Аренда</v>
          </cell>
        </row>
        <row r="546">
          <cell r="A546" t="str">
            <v>5614</v>
          </cell>
          <cell r="B546" t="str">
            <v>367-Пятерочка</v>
          </cell>
          <cell r="C546" t="str">
            <v>367</v>
          </cell>
          <cell r="D546" t="str">
            <v>X500/13SZ5614</v>
          </cell>
          <cell r="E546" t="str">
            <v>13SZ5614</v>
          </cell>
          <cell r="F546" t="str">
            <v>ТС Пятерочка</v>
          </cell>
          <cell r="G546" t="str">
            <v>Северо-Запад</v>
          </cell>
          <cell r="H546" t="str">
            <v>Северо-Запад 3</v>
          </cell>
          <cell r="I546" t="str">
            <v>Кластер Северо-Запад 13 СПБ Юго-Запад</v>
          </cell>
          <cell r="J546" t="str">
            <v>г. Санкт-Петербург</v>
          </cell>
          <cell r="K546" t="str">
            <v>28.07.2006</v>
          </cell>
          <cell r="L546" t="str">
            <v>198328</v>
          </cell>
          <cell r="M546" t="str">
            <v>г.Санкт-Петербург</v>
          </cell>
          <cell r="N546" t="str">
            <v>г.Санкт-Петербург, Доблести ул., 28</v>
          </cell>
          <cell r="O546" t="str">
            <v>Аренда</v>
          </cell>
        </row>
        <row r="547">
          <cell r="A547" t="str">
            <v>5615</v>
          </cell>
          <cell r="B547" t="str">
            <v>368-Пятерочка</v>
          </cell>
          <cell r="C547" t="str">
            <v>368</v>
          </cell>
          <cell r="D547" t="str">
            <v>X500/13SZ5615</v>
          </cell>
          <cell r="E547" t="str">
            <v>13SZ5615</v>
          </cell>
          <cell r="F547" t="str">
            <v>ТС Пятерочка</v>
          </cell>
          <cell r="G547" t="str">
            <v>Северо-Запад</v>
          </cell>
          <cell r="H547" t="str">
            <v>Северо-Запад 3</v>
          </cell>
          <cell r="I547" t="str">
            <v>Кластер Северо-Запад 11 СПБ-ЛО-Выборг</v>
          </cell>
          <cell r="J547" t="str">
            <v>г. Санкт-Петербург</v>
          </cell>
          <cell r="K547" t="str">
            <v>14.09.2006</v>
          </cell>
          <cell r="L547" t="str">
            <v>197341</v>
          </cell>
          <cell r="M547" t="str">
            <v>г.Санкт-Петербург</v>
          </cell>
          <cell r="N547" t="str">
            <v>г.Санкт-Петербург, Аллея Поликарпова ул., 1</v>
          </cell>
          <cell r="O547" t="str">
            <v>Собственность</v>
          </cell>
        </row>
        <row r="548">
          <cell r="A548" t="str">
            <v>5616</v>
          </cell>
          <cell r="B548" t="str">
            <v>369-Пятерочка</v>
          </cell>
          <cell r="C548" t="str">
            <v>369</v>
          </cell>
          <cell r="D548" t="str">
            <v>X500/13SZ5616</v>
          </cell>
          <cell r="E548" t="str">
            <v>13SZ5616</v>
          </cell>
          <cell r="F548" t="str">
            <v>ТС Пятерочка</v>
          </cell>
          <cell r="G548" t="str">
            <v>Северо-Запад</v>
          </cell>
          <cell r="H548" t="str">
            <v>Северо-Запад 3</v>
          </cell>
          <cell r="I548" t="str">
            <v>Кластер Северо-Запад 17 ЛО-Сертолово</v>
          </cell>
          <cell r="J548" t="str">
            <v>г. Санкт-Петербург</v>
          </cell>
          <cell r="K548" t="str">
            <v>22.09.2006</v>
          </cell>
          <cell r="L548" t="str">
            <v>194354</v>
          </cell>
          <cell r="M548" t="str">
            <v>г.Санкт-Петербург</v>
          </cell>
          <cell r="N548" t="str">
            <v>г.Санкт-Петербург, Есенина ул., 22 1</v>
          </cell>
          <cell r="O548" t="str">
            <v>Аренда</v>
          </cell>
        </row>
        <row r="549">
          <cell r="A549" t="str">
            <v>5618</v>
          </cell>
          <cell r="B549" t="str">
            <v>371-Пятерочка</v>
          </cell>
          <cell r="C549" t="str">
            <v>371</v>
          </cell>
          <cell r="D549" t="str">
            <v>X500/13SZ5618</v>
          </cell>
          <cell r="E549" t="str">
            <v>13SZ5618</v>
          </cell>
          <cell r="F549" t="str">
            <v>ТС Пятерочка</v>
          </cell>
          <cell r="G549" t="str">
            <v>Северо-Запад</v>
          </cell>
          <cell r="H549" t="str">
            <v>Северо-Запад 2</v>
          </cell>
          <cell r="I549" t="str">
            <v>Кластер Северо-Запад 02 ЛО-Гатчина</v>
          </cell>
          <cell r="J549" t="str">
            <v>Ленинградская обл.</v>
          </cell>
          <cell r="K549" t="str">
            <v>31.05.2007</v>
          </cell>
          <cell r="L549" t="str">
            <v>188306</v>
          </cell>
          <cell r="M549" t="str">
            <v>г.Гатчина</v>
          </cell>
          <cell r="N549" t="str">
            <v>г.Гатчина, Авиатриссы Зверевой ул., 5</v>
          </cell>
          <cell r="O549" t="str">
            <v>Аренда</v>
          </cell>
        </row>
        <row r="550">
          <cell r="A550" t="str">
            <v>5619</v>
          </cell>
          <cell r="B550" t="str">
            <v>373-Пятерочка</v>
          </cell>
          <cell r="C550" t="str">
            <v>373</v>
          </cell>
          <cell r="D550" t="str">
            <v>X500/13SZ5619</v>
          </cell>
          <cell r="E550" t="str">
            <v>13SZ5619</v>
          </cell>
          <cell r="F550" t="str">
            <v>ТС Пятерочка</v>
          </cell>
          <cell r="G550" t="str">
            <v>Северо-Запад</v>
          </cell>
          <cell r="H550" t="str">
            <v>Северо-Запад 1</v>
          </cell>
          <cell r="I550" t="str">
            <v>Кластер Северо-Запад 01 ЛО Волхов-Тихвин</v>
          </cell>
          <cell r="J550" t="str">
            <v>Ленинградская обл.</v>
          </cell>
          <cell r="K550" t="str">
            <v>26.10.2006</v>
          </cell>
          <cell r="L550" t="str">
            <v>187401</v>
          </cell>
          <cell r="M550" t="str">
            <v>г.Волхов</v>
          </cell>
          <cell r="N550" t="str">
            <v>г.Волхов, Фрунзе ул., 7</v>
          </cell>
          <cell r="O550" t="str">
            <v>Собственность</v>
          </cell>
        </row>
        <row r="551">
          <cell r="A551" t="str">
            <v>5620</v>
          </cell>
          <cell r="B551" t="str">
            <v>376-Пятерочка</v>
          </cell>
          <cell r="C551" t="str">
            <v>376</v>
          </cell>
          <cell r="D551" t="str">
            <v>X500/13SZ5620</v>
          </cell>
          <cell r="E551" t="str">
            <v>13SZ5620</v>
          </cell>
          <cell r="F551" t="str">
            <v>ТС Пятерочка</v>
          </cell>
          <cell r="G551" t="str">
            <v>Северо-Запад</v>
          </cell>
          <cell r="H551" t="str">
            <v>Северо-Запад 2</v>
          </cell>
          <cell r="I551" t="str">
            <v>Кластер Северо-Запад 02 ЛО-Гатчина</v>
          </cell>
          <cell r="J551" t="str">
            <v>Ленинградская обл.</v>
          </cell>
          <cell r="K551" t="str">
            <v>12.02.2007</v>
          </cell>
          <cell r="L551" t="str">
            <v>188230</v>
          </cell>
          <cell r="M551" t="str">
            <v>г.Луга</v>
          </cell>
          <cell r="N551" t="str">
            <v>г.Луга, Урицкого пр, 41</v>
          </cell>
          <cell r="O551" t="str">
            <v>Аренда</v>
          </cell>
        </row>
        <row r="552">
          <cell r="A552" t="str">
            <v>5621</v>
          </cell>
          <cell r="B552" t="str">
            <v>378-Пятерочка</v>
          </cell>
          <cell r="C552" t="str">
            <v>378</v>
          </cell>
          <cell r="D552" t="str">
            <v>X500/13SZ5621</v>
          </cell>
          <cell r="E552" t="str">
            <v>13SZ5621</v>
          </cell>
          <cell r="F552" t="str">
            <v>ТС Пятерочка</v>
          </cell>
          <cell r="G552" t="str">
            <v>Северо-Запад</v>
          </cell>
          <cell r="H552" t="str">
            <v>Северо-Запад 3</v>
          </cell>
          <cell r="I552" t="str">
            <v>Кластер Северо-Запад 14 СПБ-Центр</v>
          </cell>
          <cell r="J552" t="str">
            <v>г. Санкт-Петербург</v>
          </cell>
          <cell r="K552" t="str">
            <v>28.09.2007</v>
          </cell>
          <cell r="L552" t="str">
            <v>197373</v>
          </cell>
          <cell r="M552" t="str">
            <v>г.Санкт-Петербург</v>
          </cell>
          <cell r="N552" t="str">
            <v>г.Санкт-Петербург, Шаврова ул., 5</v>
          </cell>
          <cell r="O552" t="str">
            <v>Аренда</v>
          </cell>
        </row>
        <row r="553">
          <cell r="A553" t="str">
            <v>5622</v>
          </cell>
          <cell r="B553" t="str">
            <v>379-Пятерочка</v>
          </cell>
          <cell r="C553" t="str">
            <v>379</v>
          </cell>
          <cell r="D553" t="str">
            <v>X500/13SZ5622</v>
          </cell>
          <cell r="E553" t="str">
            <v>13SZ5622</v>
          </cell>
          <cell r="F553" t="str">
            <v>ТС Пятерочка</v>
          </cell>
          <cell r="G553" t="str">
            <v>Северо-Запад</v>
          </cell>
          <cell r="H553" t="str">
            <v>Северо-Запад 3</v>
          </cell>
          <cell r="I553" t="str">
            <v>Кластер Северо-Запад 10 СПБ-ЛО-Петергоф</v>
          </cell>
          <cell r="J553" t="str">
            <v>г. Санкт-Петербург</v>
          </cell>
          <cell r="K553" t="str">
            <v>26.02.2007</v>
          </cell>
          <cell r="L553" t="str">
            <v>198516</v>
          </cell>
          <cell r="M553" t="str">
            <v>г.Петергоф</v>
          </cell>
          <cell r="N553" t="str">
            <v>г.Петергоф, Санкт-Петербургский пр, 60 лит.И</v>
          </cell>
          <cell r="O553" t="str">
            <v>Аренда</v>
          </cell>
        </row>
        <row r="554">
          <cell r="A554" t="str">
            <v>5623</v>
          </cell>
          <cell r="B554" t="str">
            <v>380-Пятерочка</v>
          </cell>
          <cell r="C554" t="str">
            <v>380</v>
          </cell>
          <cell r="D554" t="str">
            <v>X500/13SZ5623</v>
          </cell>
          <cell r="E554" t="str">
            <v>13SZ5623</v>
          </cell>
          <cell r="F554" t="str">
            <v>ТС Пятерочка</v>
          </cell>
          <cell r="G554" t="str">
            <v>Северо-Запад</v>
          </cell>
          <cell r="H554" t="str">
            <v>Северо-Запад 3</v>
          </cell>
          <cell r="I554" t="str">
            <v>Кластер Северо-Запад 13 СПБ Юго-Запад</v>
          </cell>
          <cell r="J554" t="str">
            <v>г. Санкт-Петербург</v>
          </cell>
          <cell r="K554" t="str">
            <v>07.12.2007</v>
          </cell>
          <cell r="L554" t="str">
            <v>198216</v>
          </cell>
          <cell r="M554" t="str">
            <v>г.Санкт-Петербург</v>
          </cell>
          <cell r="N554" t="str">
            <v>г.Санкт-Петербург, Генерала Симоняка ул., 9</v>
          </cell>
          <cell r="O554" t="str">
            <v>Собственность</v>
          </cell>
        </row>
        <row r="555">
          <cell r="A555" t="str">
            <v>5624</v>
          </cell>
          <cell r="B555" t="str">
            <v>381-Пятерочка</v>
          </cell>
          <cell r="C555" t="str">
            <v>381</v>
          </cell>
          <cell r="D555" t="str">
            <v>X500/13SZ5624</v>
          </cell>
          <cell r="E555" t="str">
            <v>13SZ5624</v>
          </cell>
          <cell r="F555" t="str">
            <v>ТС Пятерочка</v>
          </cell>
          <cell r="G555" t="str">
            <v>Северо-Запад</v>
          </cell>
          <cell r="H555" t="str">
            <v>Северо-Запад 3</v>
          </cell>
          <cell r="I555" t="str">
            <v>Кластер Северо-Запад 13 СПБ Юго-Запад</v>
          </cell>
          <cell r="J555" t="str">
            <v>г. Санкт-Петербург</v>
          </cell>
          <cell r="K555" t="str">
            <v>13.04.2007</v>
          </cell>
          <cell r="L555" t="str">
            <v>198261</v>
          </cell>
          <cell r="M555" t="str">
            <v>г.Санкт-Петербург</v>
          </cell>
          <cell r="N555" t="str">
            <v>г.Санкт-Петербург, Бурцева ул., 23</v>
          </cell>
          <cell r="O555" t="str">
            <v>Аренда</v>
          </cell>
        </row>
        <row r="556">
          <cell r="A556" t="str">
            <v>5625</v>
          </cell>
          <cell r="B556" t="str">
            <v>382-Пятерочка</v>
          </cell>
          <cell r="C556" t="str">
            <v>382</v>
          </cell>
          <cell r="D556" t="str">
            <v>X500/13SZ5625</v>
          </cell>
          <cell r="E556" t="str">
            <v>13SZ5625</v>
          </cell>
          <cell r="F556" t="str">
            <v>ТС Пятерочка</v>
          </cell>
          <cell r="G556" t="str">
            <v>Северо-Запад</v>
          </cell>
          <cell r="H556" t="str">
            <v>Северо-Запад 3</v>
          </cell>
          <cell r="I556" t="str">
            <v>Кластер Северо-Запад 13 СПБ Юго-Запад</v>
          </cell>
          <cell r="J556" t="str">
            <v>г. Санкт-Петербург</v>
          </cell>
          <cell r="K556" t="str">
            <v>22.03.2007</v>
          </cell>
          <cell r="L556" t="str">
            <v>192212</v>
          </cell>
          <cell r="M556" t="str">
            <v>г.Санкт-Петербург</v>
          </cell>
          <cell r="N556" t="str">
            <v>г.Санкт-Петербург, Белградская ул., 28 2</v>
          </cell>
          <cell r="O556" t="str">
            <v>Аренда</v>
          </cell>
        </row>
        <row r="557">
          <cell r="A557" t="str">
            <v>5626</v>
          </cell>
          <cell r="B557" t="str">
            <v>383-Пятерочка</v>
          </cell>
          <cell r="C557" t="str">
            <v>383</v>
          </cell>
          <cell r="D557" t="str">
            <v>X500/13SZ5626</v>
          </cell>
          <cell r="E557" t="str">
            <v>13SZ5626</v>
          </cell>
          <cell r="F557" t="str">
            <v>ТС Пятерочка</v>
          </cell>
          <cell r="G557" t="str">
            <v>Северо-Запад</v>
          </cell>
          <cell r="H557" t="str">
            <v>Северо-Запад 1</v>
          </cell>
          <cell r="I557" t="str">
            <v>Кластер Северо-Запад 12 СПБ-ЛО-Всеволожс</v>
          </cell>
          <cell r="J557" t="str">
            <v>г. Санкт-Петербург</v>
          </cell>
          <cell r="K557" t="str">
            <v>27.04.2007</v>
          </cell>
          <cell r="L557" t="str">
            <v>193318</v>
          </cell>
          <cell r="M557" t="str">
            <v>г.Санкт-Петербург</v>
          </cell>
          <cell r="N557" t="str">
            <v>г.Санкт-Петербург, Ворошилова ул., 3 1А</v>
          </cell>
          <cell r="O557" t="str">
            <v>Аренда</v>
          </cell>
        </row>
        <row r="558">
          <cell r="A558" t="str">
            <v>5627</v>
          </cell>
          <cell r="B558" t="str">
            <v>384-Пятерочка</v>
          </cell>
          <cell r="C558" t="str">
            <v>384</v>
          </cell>
          <cell r="D558" t="str">
            <v>X500/13SZ5627</v>
          </cell>
          <cell r="E558" t="str">
            <v>13SZ5627</v>
          </cell>
          <cell r="F558" t="str">
            <v>ТС Пятерочка</v>
          </cell>
          <cell r="G558" t="str">
            <v>Северо-Запад</v>
          </cell>
          <cell r="H558" t="str">
            <v>Северо-Запад 3</v>
          </cell>
          <cell r="I558" t="str">
            <v>Кластер Северо-Запад 11 СПБ-ЛО-Выборг</v>
          </cell>
          <cell r="J558" t="str">
            <v>Ленинградская обл.</v>
          </cell>
          <cell r="K558" t="str">
            <v>27.03.2007</v>
          </cell>
          <cell r="L558" t="str">
            <v>188992</v>
          </cell>
          <cell r="M558" t="str">
            <v>г.Светогорск</v>
          </cell>
          <cell r="N558" t="str">
            <v>г.Светогорск, Гарькавого ул., 14 А</v>
          </cell>
          <cell r="O558" t="str">
            <v>Аренда</v>
          </cell>
        </row>
        <row r="559">
          <cell r="A559" t="str">
            <v>5628</v>
          </cell>
          <cell r="B559" t="str">
            <v>385-Пятерочка</v>
          </cell>
          <cell r="C559" t="str">
            <v>385</v>
          </cell>
          <cell r="D559" t="str">
            <v>X500/13SZ5628</v>
          </cell>
          <cell r="E559" t="str">
            <v>13SZ5628</v>
          </cell>
          <cell r="F559" t="str">
            <v>ТС Пятерочка</v>
          </cell>
          <cell r="G559" t="str">
            <v>Северо-Запад</v>
          </cell>
          <cell r="H559" t="str">
            <v>Северо-Запад 3</v>
          </cell>
          <cell r="I559" t="str">
            <v>Кластер Северо-Запад 17 ЛО-Сертолово</v>
          </cell>
          <cell r="J559" t="str">
            <v>г. Санкт-Петербург</v>
          </cell>
          <cell r="K559" t="str">
            <v>29.06.2007</v>
          </cell>
          <cell r="L559" t="str">
            <v>194223</v>
          </cell>
          <cell r="M559" t="str">
            <v>г.Санкт-Петербург</v>
          </cell>
          <cell r="N559" t="str">
            <v>г.Санкт-Петербург, Тореза пр-кт, 40 к1лАп2Н,3Н</v>
          </cell>
          <cell r="O559" t="str">
            <v>Собственность</v>
          </cell>
        </row>
        <row r="560">
          <cell r="A560" t="str">
            <v>5629</v>
          </cell>
          <cell r="B560" t="str">
            <v>386-Пятерочка</v>
          </cell>
          <cell r="C560" t="str">
            <v>386</v>
          </cell>
          <cell r="D560" t="str">
            <v>X500/13SZ5629</v>
          </cell>
          <cell r="E560" t="str">
            <v>13SZ5629</v>
          </cell>
          <cell r="F560" t="str">
            <v>ТС Пятерочка</v>
          </cell>
          <cell r="G560" t="str">
            <v>Северо-Запад</v>
          </cell>
          <cell r="H560" t="str">
            <v>Северо-Запад 3</v>
          </cell>
          <cell r="I560" t="str">
            <v>Кластер Северо-Запад 19 СПБ-Охта</v>
          </cell>
          <cell r="J560" t="str">
            <v>г. Санкт-Петербург</v>
          </cell>
          <cell r="K560" t="str">
            <v>25.04.2007</v>
          </cell>
          <cell r="L560" t="str">
            <v>195067</v>
          </cell>
          <cell r="M560" t="str">
            <v>г.Санкт-Петербург</v>
          </cell>
          <cell r="N560" t="str">
            <v>г.Санкт-Петербург, Пискарёвский пр, 39</v>
          </cell>
          <cell r="O560" t="str">
            <v>Собственность</v>
          </cell>
        </row>
        <row r="561">
          <cell r="A561" t="str">
            <v>5630</v>
          </cell>
          <cell r="B561" t="str">
            <v>387-Пятерочка</v>
          </cell>
          <cell r="C561" t="str">
            <v>387</v>
          </cell>
          <cell r="D561" t="str">
            <v>X500/13SZ5630</v>
          </cell>
          <cell r="E561" t="str">
            <v>13SZ5630</v>
          </cell>
          <cell r="F561" t="str">
            <v>ТС Пятерочка</v>
          </cell>
          <cell r="G561" t="str">
            <v>Северо-Запад</v>
          </cell>
          <cell r="H561" t="str">
            <v>Северо-Запад 1</v>
          </cell>
          <cell r="I561" t="str">
            <v>Кластер Северо-Запад 18 Кировск</v>
          </cell>
          <cell r="J561" t="str">
            <v>г. Санкт-Петербург</v>
          </cell>
          <cell r="K561" t="str">
            <v>28.06.2007</v>
          </cell>
          <cell r="L561" t="str">
            <v>193230</v>
          </cell>
          <cell r="M561" t="str">
            <v>г.Санкт-Петербург</v>
          </cell>
          <cell r="N561" t="str">
            <v>г.Санкт-Петербург, Дальневосточный пр, 30 к.1</v>
          </cell>
          <cell r="O561" t="str">
            <v>Собственность</v>
          </cell>
        </row>
        <row r="562">
          <cell r="A562" t="str">
            <v>5631</v>
          </cell>
          <cell r="B562" t="str">
            <v>388-Пятерочка</v>
          </cell>
          <cell r="C562" t="str">
            <v>388</v>
          </cell>
          <cell r="D562" t="str">
            <v>X500/13SZ5631</v>
          </cell>
          <cell r="E562" t="str">
            <v>13SZ5631</v>
          </cell>
          <cell r="F562" t="str">
            <v>ТС Пятерочка</v>
          </cell>
          <cell r="G562" t="str">
            <v>Северо-Запад</v>
          </cell>
          <cell r="H562" t="str">
            <v>Северо-Запад 1</v>
          </cell>
          <cell r="I562" t="str">
            <v>Кластер Северо-Запад 01 ЛО Волхов-Тихвин</v>
          </cell>
          <cell r="J562" t="str">
            <v>Ленинградская обл.</v>
          </cell>
          <cell r="K562" t="str">
            <v>25.05.2007</v>
          </cell>
          <cell r="L562" t="str">
            <v>187553</v>
          </cell>
          <cell r="M562" t="str">
            <v>г.Тихвин</v>
          </cell>
          <cell r="N562" t="str">
            <v>г.Тихвин, 2-ой мкр Коммунальный кв-л, 25</v>
          </cell>
          <cell r="O562" t="str">
            <v>Аренда</v>
          </cell>
        </row>
        <row r="563">
          <cell r="A563" t="str">
            <v>5633</v>
          </cell>
          <cell r="B563" t="str">
            <v>390-Пятерочка</v>
          </cell>
          <cell r="C563" t="str">
            <v>390</v>
          </cell>
          <cell r="D563" t="str">
            <v>X500/13SZ5633</v>
          </cell>
          <cell r="E563" t="str">
            <v>13SZ5633</v>
          </cell>
          <cell r="F563" t="str">
            <v>ТС Пятерочка</v>
          </cell>
          <cell r="G563" t="str">
            <v>Северо-Запад</v>
          </cell>
          <cell r="H563" t="str">
            <v>Северо-Запад 1</v>
          </cell>
          <cell r="I563" t="str">
            <v>Кластер Северо-Запад 01 ЛО Волхов-Тихвин</v>
          </cell>
          <cell r="J563" t="str">
            <v>Ленинградская обл.</v>
          </cell>
          <cell r="K563" t="str">
            <v>31.05.2007</v>
          </cell>
          <cell r="L563" t="str">
            <v>187403</v>
          </cell>
          <cell r="M563" t="str">
            <v>г.Волхов</v>
          </cell>
          <cell r="N563" t="str">
            <v>г.Волхов, Волховский пр, 57</v>
          </cell>
          <cell r="O563" t="str">
            <v>Аренда</v>
          </cell>
        </row>
        <row r="564">
          <cell r="A564" t="str">
            <v>5634</v>
          </cell>
          <cell r="B564" t="str">
            <v>391-Пятерочка</v>
          </cell>
          <cell r="C564" t="str">
            <v>391</v>
          </cell>
          <cell r="D564" t="str">
            <v>X500/13SZ5634</v>
          </cell>
          <cell r="E564" t="str">
            <v>13SZ5634</v>
          </cell>
          <cell r="F564" t="str">
            <v>ТС Пятерочка</v>
          </cell>
          <cell r="G564" t="str">
            <v>Северо-Запад</v>
          </cell>
          <cell r="H564" t="str">
            <v>Северо-Запад 3</v>
          </cell>
          <cell r="I564" t="str">
            <v>Кластер Северо-Запад 19 СПБ-Охта</v>
          </cell>
          <cell r="J564" t="str">
            <v>г. Санкт-Петербург</v>
          </cell>
          <cell r="K564" t="str">
            <v>16.08.2007</v>
          </cell>
          <cell r="L564" t="str">
            <v>195256</v>
          </cell>
          <cell r="M564" t="str">
            <v>г.Санкт-Петербург</v>
          </cell>
          <cell r="N564" t="str">
            <v>г.Санкт-Петербург, Науки пр, 28 4</v>
          </cell>
          <cell r="O564" t="str">
            <v>Аренда</v>
          </cell>
        </row>
        <row r="565">
          <cell r="A565" t="str">
            <v>5635</v>
          </cell>
          <cell r="B565" t="str">
            <v>393-Пятерочка</v>
          </cell>
          <cell r="C565" t="str">
            <v>393</v>
          </cell>
          <cell r="D565" t="str">
            <v>X500/13SZ5635</v>
          </cell>
          <cell r="E565" t="str">
            <v>13SZ5635</v>
          </cell>
          <cell r="F565" t="str">
            <v>ТС Пятерочка</v>
          </cell>
          <cell r="G565" t="str">
            <v>Северо-Запад</v>
          </cell>
          <cell r="H565" t="str">
            <v>Северо-Запад 3</v>
          </cell>
          <cell r="I565" t="str">
            <v>Кластер Северо-Запад 14 СПБ-Центр</v>
          </cell>
          <cell r="J565" t="str">
            <v>г. Санкт-Петербург</v>
          </cell>
          <cell r="K565" t="str">
            <v>12.09.2007</v>
          </cell>
          <cell r="L565" t="str">
            <v>197373</v>
          </cell>
          <cell r="M565" t="str">
            <v>г.Санкт-Петербург</v>
          </cell>
          <cell r="N565" t="str">
            <v>г.Санкт-Петербург, Авиаконструкторов пр, 49</v>
          </cell>
          <cell r="O565" t="str">
            <v>Аренда</v>
          </cell>
        </row>
        <row r="566">
          <cell r="A566" t="str">
            <v>5637</v>
          </cell>
          <cell r="B566" t="str">
            <v>396-Пятерочка</v>
          </cell>
          <cell r="C566" t="str">
            <v>396</v>
          </cell>
          <cell r="D566" t="str">
            <v>X500/13SZ5637</v>
          </cell>
          <cell r="E566" t="str">
            <v>13SZ5637</v>
          </cell>
          <cell r="F566" t="str">
            <v>ТС Пятерочка</v>
          </cell>
          <cell r="G566" t="str">
            <v>Северо-Запад</v>
          </cell>
          <cell r="H566" t="str">
            <v>Северо-Запад 3</v>
          </cell>
          <cell r="I566" t="str">
            <v>Кластер Северо-Запад 10 СПБ-ЛО-Петергоф</v>
          </cell>
          <cell r="J566" t="str">
            <v>Ленинградская обл.</v>
          </cell>
          <cell r="K566" t="str">
            <v>26.09.2007</v>
          </cell>
          <cell r="L566" t="str">
            <v>188840</v>
          </cell>
          <cell r="M566" t="str">
            <v>г.Кингисепп</v>
          </cell>
          <cell r="N566" t="str">
            <v>г.Кингисепп, Октябрьская ул., 4 А13</v>
          </cell>
          <cell r="O566" t="str">
            <v>Аренда</v>
          </cell>
        </row>
        <row r="567">
          <cell r="A567" t="str">
            <v>5638</v>
          </cell>
          <cell r="B567" t="str">
            <v>397-Пятерочка</v>
          </cell>
          <cell r="C567" t="str">
            <v>397</v>
          </cell>
          <cell r="D567" t="str">
            <v>X500/13SZ5638</v>
          </cell>
          <cell r="E567" t="str">
            <v>13SZ5638</v>
          </cell>
          <cell r="F567" t="str">
            <v>ТС Пятерочка</v>
          </cell>
          <cell r="G567" t="str">
            <v>Северо-Запад</v>
          </cell>
          <cell r="H567" t="str">
            <v>Северо-Запад 1</v>
          </cell>
          <cell r="I567" t="str">
            <v>Кластер Северо-Запад 01 ЛО Волхов-Тихвин</v>
          </cell>
          <cell r="J567" t="str">
            <v>Ленинградская обл.</v>
          </cell>
          <cell r="K567" t="str">
            <v>21.11.2007</v>
          </cell>
          <cell r="L567" t="str">
            <v>187555</v>
          </cell>
          <cell r="M567" t="str">
            <v>г.Тихвин</v>
          </cell>
          <cell r="N567" t="str">
            <v>г.Тихвин, 5-й мкр, 51 А</v>
          </cell>
          <cell r="O567" t="str">
            <v>Аренда</v>
          </cell>
        </row>
        <row r="568">
          <cell r="A568" t="str">
            <v>5639</v>
          </cell>
          <cell r="B568" t="str">
            <v>399-Пятерочка</v>
          </cell>
          <cell r="C568" t="str">
            <v>399</v>
          </cell>
          <cell r="D568" t="str">
            <v>X500/13SZ5639</v>
          </cell>
          <cell r="E568" t="str">
            <v>13SZ5639</v>
          </cell>
          <cell r="F568" t="str">
            <v>ТС Пятерочка</v>
          </cell>
          <cell r="G568" t="str">
            <v>Северо-Запад</v>
          </cell>
          <cell r="H568" t="str">
            <v>Северо-Запад 3</v>
          </cell>
          <cell r="I568" t="str">
            <v>Кластер Северо-Запад 17 ЛО-Сертолово</v>
          </cell>
          <cell r="J568" t="str">
            <v>г. Санкт-Петербург</v>
          </cell>
          <cell r="K568" t="str">
            <v>05.02.2008</v>
          </cell>
          <cell r="L568" t="str">
            <v>194355</v>
          </cell>
          <cell r="M568" t="str">
            <v>г.Санкт-Петербург</v>
          </cell>
          <cell r="N568" t="str">
            <v>г.Санкт-Петербург, Жени Егоровой ул., 4 лит.А,к.1</v>
          </cell>
          <cell r="O568" t="str">
            <v>Аренда</v>
          </cell>
        </row>
        <row r="569">
          <cell r="A569" t="str">
            <v>5640</v>
          </cell>
          <cell r="B569" t="str">
            <v>400-Пятерочка</v>
          </cell>
          <cell r="C569" t="str">
            <v>400</v>
          </cell>
          <cell r="D569" t="str">
            <v>X500/13SZ5640</v>
          </cell>
          <cell r="E569" t="str">
            <v>13SZ5640</v>
          </cell>
          <cell r="F569" t="str">
            <v>ТС Пятерочка</v>
          </cell>
          <cell r="G569" t="str">
            <v>Северо-Запад</v>
          </cell>
          <cell r="H569" t="str">
            <v>Северо-Запад 3</v>
          </cell>
          <cell r="I569" t="str">
            <v>Кластер Северо-Запад 17 ЛО-Сертолово</v>
          </cell>
          <cell r="J569" t="str">
            <v>г. Санкт-Петербург</v>
          </cell>
          <cell r="K569" t="str">
            <v>30.11.2003</v>
          </cell>
          <cell r="L569" t="str">
            <v>194356</v>
          </cell>
          <cell r="M569" t="str">
            <v>г.Санкт-Петербург</v>
          </cell>
          <cell r="N569" t="str">
            <v>г.Санкт-Петербург, Луначарского пр, 52 1</v>
          </cell>
          <cell r="O569" t="str">
            <v>Собственность</v>
          </cell>
        </row>
        <row r="570">
          <cell r="A570" t="str">
            <v>5642</v>
          </cell>
          <cell r="B570" t="str">
            <v>402-Пятерочка</v>
          </cell>
          <cell r="C570" t="str">
            <v>402</v>
          </cell>
          <cell r="D570" t="str">
            <v>X500/13SZ5642</v>
          </cell>
          <cell r="E570" t="str">
            <v>13SZ5642</v>
          </cell>
          <cell r="F570" t="str">
            <v>ТС Пятерочка</v>
          </cell>
          <cell r="G570" t="str">
            <v>Северо-Запад</v>
          </cell>
          <cell r="H570" t="str">
            <v>Северо-Запад 3</v>
          </cell>
          <cell r="I570" t="str">
            <v>Кластер Северо-Запад 17 ЛО-Сертолово</v>
          </cell>
          <cell r="J570" t="str">
            <v>г. Санкт-Петербург</v>
          </cell>
          <cell r="K570" t="str">
            <v>28.07.2004</v>
          </cell>
          <cell r="L570" t="str">
            <v>194354</v>
          </cell>
          <cell r="M570" t="str">
            <v>г.Санкт-Петербург</v>
          </cell>
          <cell r="N570" t="str">
            <v>г.Санкт-Петербург, Есенина ул., 5 л.А</v>
          </cell>
          <cell r="O570" t="str">
            <v>Собственность</v>
          </cell>
        </row>
        <row r="571">
          <cell r="A571" t="str">
            <v>5643</v>
          </cell>
          <cell r="B571" t="str">
            <v>403-Пятерочка</v>
          </cell>
          <cell r="C571" t="str">
            <v>403</v>
          </cell>
          <cell r="D571" t="str">
            <v>X500/13SZ5643</v>
          </cell>
          <cell r="E571" t="str">
            <v>13SZ5643</v>
          </cell>
          <cell r="F571" t="str">
            <v>ТС Пятерочка</v>
          </cell>
          <cell r="G571" t="str">
            <v>Северо-Запад</v>
          </cell>
          <cell r="H571" t="str">
            <v>Северо-Запад 3</v>
          </cell>
          <cell r="I571" t="str">
            <v>Кластер Северо-Запад 19 СПБ-Охта</v>
          </cell>
          <cell r="J571" t="str">
            <v>г. Санкт-Петербург</v>
          </cell>
          <cell r="K571" t="str">
            <v>28.06.2005</v>
          </cell>
          <cell r="L571" t="str">
            <v>195257</v>
          </cell>
          <cell r="M571" t="str">
            <v>г.Санкт-Петербург</v>
          </cell>
          <cell r="N571" t="str">
            <v>г.Санкт-Петербург, Науки пр, 21</v>
          </cell>
          <cell r="O571" t="str">
            <v>Аренда</v>
          </cell>
        </row>
        <row r="572">
          <cell r="A572" t="str">
            <v>5644</v>
          </cell>
          <cell r="B572" t="str">
            <v>404-Пятерочка</v>
          </cell>
          <cell r="C572" t="str">
            <v>404</v>
          </cell>
          <cell r="D572" t="str">
            <v>X500/13SZ5644</v>
          </cell>
          <cell r="E572" t="str">
            <v>13SZ5644</v>
          </cell>
          <cell r="F572" t="str">
            <v>ТС Пятерочка</v>
          </cell>
          <cell r="G572" t="str">
            <v>Северо-Запад</v>
          </cell>
          <cell r="H572" t="str">
            <v>Северо-Запад 3</v>
          </cell>
          <cell r="I572" t="str">
            <v>Кластер Северо-Запад 11 СПБ-ЛО-Выборг</v>
          </cell>
          <cell r="J572" t="str">
            <v>г. Санкт-Петербург</v>
          </cell>
          <cell r="K572" t="str">
            <v>27.12.2005</v>
          </cell>
          <cell r="L572" t="str">
            <v>197375</v>
          </cell>
          <cell r="M572" t="str">
            <v>г.Санкт-Петербург</v>
          </cell>
          <cell r="N572" t="str">
            <v>г.Санкт-Петербург, Щербакова ул., 11</v>
          </cell>
          <cell r="O572" t="str">
            <v>Собственность</v>
          </cell>
        </row>
        <row r="573">
          <cell r="A573" t="str">
            <v>5645</v>
          </cell>
          <cell r="B573" t="str">
            <v>406-Пятерочка</v>
          </cell>
          <cell r="C573" t="str">
            <v>406</v>
          </cell>
          <cell r="D573" t="str">
            <v>X500/13SZ5645</v>
          </cell>
          <cell r="E573" t="str">
            <v>13SZ5645</v>
          </cell>
          <cell r="F573" t="str">
            <v>ТС Пятерочка</v>
          </cell>
          <cell r="G573" t="str">
            <v>Северо-Запад</v>
          </cell>
          <cell r="H573" t="str">
            <v>Северо-Запад 1</v>
          </cell>
          <cell r="I573" t="str">
            <v>Кластер Северо-Запад 12 СПБ-ЛО-Всеволожс</v>
          </cell>
          <cell r="J573" t="str">
            <v>г. Санкт-Петербург</v>
          </cell>
          <cell r="K573" t="str">
            <v>30.11.2006</v>
          </cell>
          <cell r="L573" t="str">
            <v>193312</v>
          </cell>
          <cell r="M573" t="str">
            <v>г.Санкт-Петербург</v>
          </cell>
          <cell r="N573" t="str">
            <v>г.Санкт-Петербург, Солидарности пр, 14 к.1,л.А</v>
          </cell>
          <cell r="O573" t="str">
            <v>Собственность</v>
          </cell>
        </row>
        <row r="574">
          <cell r="A574" t="str">
            <v>5677</v>
          </cell>
          <cell r="B574" t="str">
            <v>407-Пятерочка</v>
          </cell>
          <cell r="C574" t="str">
            <v>407</v>
          </cell>
          <cell r="D574" t="str">
            <v>X500/13SZ5677</v>
          </cell>
          <cell r="E574" t="str">
            <v>13SZ5677</v>
          </cell>
          <cell r="F574" t="str">
            <v>ТС Пятерочка</v>
          </cell>
          <cell r="G574" t="str">
            <v>Северо-Запад</v>
          </cell>
          <cell r="H574" t="str">
            <v>Северо-Запад 1</v>
          </cell>
          <cell r="I574" t="str">
            <v>Кластер Северо-Запад 12 СПБ-ЛО-Всеволожс</v>
          </cell>
          <cell r="J574" t="str">
            <v>г. Санкт-Петербург</v>
          </cell>
          <cell r="K574" t="str">
            <v>27.02.2007</v>
          </cell>
          <cell r="L574" t="str">
            <v>195298</v>
          </cell>
          <cell r="M574" t="str">
            <v>г.Санкт-Петербург</v>
          </cell>
          <cell r="N574" t="str">
            <v>г.Санкт-Петербург, Наставников пр, 3 к.1,л.А</v>
          </cell>
          <cell r="O574" t="str">
            <v>Собственность/Аренда</v>
          </cell>
        </row>
        <row r="575">
          <cell r="A575" t="str">
            <v>5678</v>
          </cell>
          <cell r="B575" t="str">
            <v>408-Пятерочка</v>
          </cell>
          <cell r="C575" t="str">
            <v>408</v>
          </cell>
          <cell r="D575" t="str">
            <v>X500/13SZ5678</v>
          </cell>
          <cell r="E575" t="str">
            <v>13SZ5678</v>
          </cell>
          <cell r="F575" t="str">
            <v>ТС Пятерочка</v>
          </cell>
          <cell r="G575" t="str">
            <v>Северо-Запад</v>
          </cell>
          <cell r="H575" t="str">
            <v>Северо-Запад 3</v>
          </cell>
          <cell r="I575" t="str">
            <v>Кластер Северо-Запад 11 СПБ-ЛО-Выборг</v>
          </cell>
          <cell r="J575" t="str">
            <v>Ленинградская обл.</v>
          </cell>
          <cell r="K575" t="str">
            <v>11.12.2006</v>
          </cell>
          <cell r="L575" t="str">
            <v>188820</v>
          </cell>
          <cell r="M575" t="str">
            <v>пгт.Рощино</v>
          </cell>
          <cell r="N575" t="str">
            <v>пгт.Рощино, Железнодорожная ул., 49</v>
          </cell>
          <cell r="O575" t="str">
            <v>Собственность/Аренда</v>
          </cell>
        </row>
        <row r="576">
          <cell r="A576" t="str">
            <v>5679</v>
          </cell>
          <cell r="B576" t="str">
            <v>409-Пятерочка</v>
          </cell>
          <cell r="C576" t="str">
            <v>409</v>
          </cell>
          <cell r="D576" t="str">
            <v>X500/13SZ5679</v>
          </cell>
          <cell r="E576" t="str">
            <v>13SZ5679</v>
          </cell>
          <cell r="F576" t="str">
            <v>ТС Пятерочка</v>
          </cell>
          <cell r="G576" t="str">
            <v>Северо-Запад</v>
          </cell>
          <cell r="H576" t="str">
            <v>Северо-Запад 3</v>
          </cell>
          <cell r="I576" t="str">
            <v>Кластер Северо-Запад 11 СПБ-ЛО-Выборг</v>
          </cell>
          <cell r="J576" t="str">
            <v>г. Санкт-Петербург</v>
          </cell>
          <cell r="K576" t="str">
            <v>20.04.2007</v>
          </cell>
          <cell r="L576" t="str">
            <v>197374</v>
          </cell>
          <cell r="M576" t="str">
            <v>г.Санкт-Петербург</v>
          </cell>
          <cell r="N576" t="str">
            <v>г.Санкт-Петербург, Беговая ул., 3</v>
          </cell>
          <cell r="O576" t="str">
            <v>Собственность</v>
          </cell>
        </row>
        <row r="577">
          <cell r="A577" t="str">
            <v>5680</v>
          </cell>
          <cell r="B577" t="str">
            <v>413-Пятерочка</v>
          </cell>
          <cell r="C577" t="str">
            <v>413</v>
          </cell>
          <cell r="D577" t="str">
            <v>X500/13SZ5680</v>
          </cell>
          <cell r="E577" t="str">
            <v>13SZ5680</v>
          </cell>
          <cell r="F577" t="str">
            <v>ТС Пятерочка</v>
          </cell>
          <cell r="G577" t="str">
            <v>Северо-Запад</v>
          </cell>
          <cell r="H577" t="str">
            <v>Северо-Запад 1</v>
          </cell>
          <cell r="I577" t="str">
            <v>Кластер Северо-Запад 12 СПБ-ЛО-Всеволожс</v>
          </cell>
          <cell r="J577" t="str">
            <v>Ленинградская обл.</v>
          </cell>
          <cell r="K577" t="str">
            <v>27.07.2007</v>
          </cell>
          <cell r="L577" t="str">
            <v>188643</v>
          </cell>
          <cell r="M577" t="str">
            <v>г.Всеволожск</v>
          </cell>
          <cell r="N577" t="str">
            <v>г.Всеволожск, Дорога Жизни ул., д. 11</v>
          </cell>
          <cell r="O577" t="str">
            <v>Собственность</v>
          </cell>
        </row>
        <row r="578">
          <cell r="A578" t="str">
            <v>5681</v>
          </cell>
          <cell r="B578" t="str">
            <v>416-Пятерочка</v>
          </cell>
          <cell r="C578" t="str">
            <v>416</v>
          </cell>
          <cell r="D578" t="str">
            <v>X500/13SZ5681</v>
          </cell>
          <cell r="E578" t="str">
            <v>13SZ5681</v>
          </cell>
          <cell r="F578" t="str">
            <v>ТС Пятерочка</v>
          </cell>
          <cell r="G578" t="str">
            <v>Северо-Запад</v>
          </cell>
          <cell r="H578" t="str">
            <v>Северо-Запад 1</v>
          </cell>
          <cell r="I578" t="str">
            <v>Кластер Северо-Запад 18 Кировск</v>
          </cell>
          <cell r="J578" t="str">
            <v>г. Санкт-Петербург</v>
          </cell>
          <cell r="K578" t="str">
            <v>31.01.2007</v>
          </cell>
          <cell r="L578" t="str">
            <v>193079</v>
          </cell>
          <cell r="M578" t="str">
            <v>г.Санкт-Петербург</v>
          </cell>
          <cell r="N578" t="str">
            <v>г.Санкт-Петербург, Народная ул., д.3 к.1, лит.А</v>
          </cell>
          <cell r="O578" t="str">
            <v>Собственность</v>
          </cell>
        </row>
        <row r="579">
          <cell r="A579" t="str">
            <v>5682</v>
          </cell>
          <cell r="B579" t="str">
            <v>421-Пятерочка</v>
          </cell>
          <cell r="C579" t="str">
            <v>421</v>
          </cell>
          <cell r="D579" t="str">
            <v>X500/13SZ5682</v>
          </cell>
          <cell r="E579" t="str">
            <v>13SZ5682</v>
          </cell>
          <cell r="F579" t="str">
            <v>ТС Пятерочка</v>
          </cell>
          <cell r="G579" t="str">
            <v>Северо-Запад</v>
          </cell>
          <cell r="H579" t="str">
            <v>Северо-Запад 3</v>
          </cell>
          <cell r="I579" t="str">
            <v>Кластер Северо-Запад 11 СПБ-ЛО-Выборг</v>
          </cell>
          <cell r="J579" t="str">
            <v>г. Санкт-Петербург</v>
          </cell>
          <cell r="K579" t="str">
            <v>27.11.2007</v>
          </cell>
          <cell r="L579" t="str">
            <v>197374</v>
          </cell>
          <cell r="M579" t="str">
            <v>г.Санкт-Петербург</v>
          </cell>
          <cell r="N579" t="str">
            <v>г.Санкт-Петербург, Приморский пр, 137</v>
          </cell>
          <cell r="O579" t="str">
            <v>Собственность</v>
          </cell>
        </row>
        <row r="580">
          <cell r="A580" t="str">
            <v>5683</v>
          </cell>
          <cell r="B580" t="str">
            <v>422-Пятерочка</v>
          </cell>
          <cell r="C580" t="str">
            <v>422</v>
          </cell>
          <cell r="D580" t="str">
            <v>X500/13SZ5683</v>
          </cell>
          <cell r="E580" t="str">
            <v>13SZ5683</v>
          </cell>
          <cell r="F580" t="str">
            <v>ТС Пятерочка</v>
          </cell>
          <cell r="G580" t="str">
            <v>Северо-Запад</v>
          </cell>
          <cell r="H580" t="str">
            <v>Северо-Запад 3</v>
          </cell>
          <cell r="I580" t="str">
            <v>Кластер Северо-Запад 19 СПБ-Охта</v>
          </cell>
          <cell r="J580" t="str">
            <v>г. Санкт-Петербург</v>
          </cell>
          <cell r="K580" t="str">
            <v>13.08.2007</v>
          </cell>
          <cell r="L580" t="str">
            <v>195030</v>
          </cell>
          <cell r="M580" t="str">
            <v>г.Санкт-Петербург</v>
          </cell>
          <cell r="N580" t="str">
            <v>г.Санкт-Петербург, Наставников пр, 47</v>
          </cell>
          <cell r="O580" t="str">
            <v>Собственность</v>
          </cell>
        </row>
        <row r="581">
          <cell r="A581" t="str">
            <v>5684</v>
          </cell>
          <cell r="B581" t="str">
            <v>426-Пятерочка</v>
          </cell>
          <cell r="C581" t="str">
            <v>426</v>
          </cell>
          <cell r="D581" t="str">
            <v>X500/13SZ5684</v>
          </cell>
          <cell r="E581" t="str">
            <v>13SZ5684</v>
          </cell>
          <cell r="F581" t="str">
            <v>ТС Пятерочка</v>
          </cell>
          <cell r="G581" t="str">
            <v>Северо-Запад</v>
          </cell>
          <cell r="H581" t="str">
            <v>Северо-Запад 1</v>
          </cell>
          <cell r="I581" t="str">
            <v>Кластер Северо-Запад 01 ЛО Волхов-Тихвин</v>
          </cell>
          <cell r="J581" t="str">
            <v>Ленинградская обл.</v>
          </cell>
          <cell r="K581" t="str">
            <v>16.06.2009</v>
          </cell>
          <cell r="L581" t="str">
            <v>187110</v>
          </cell>
          <cell r="M581" t="str">
            <v>г.Кириши</v>
          </cell>
          <cell r="N581" t="str">
            <v>г.Кириши, Романтиков ул., 4</v>
          </cell>
          <cell r="O581" t="str">
            <v>Собственность</v>
          </cell>
        </row>
        <row r="582">
          <cell r="A582" t="str">
            <v>5685</v>
          </cell>
          <cell r="B582" t="str">
            <v>431-Пятерочка</v>
          </cell>
          <cell r="C582" t="str">
            <v>431</v>
          </cell>
          <cell r="D582" t="str">
            <v>X500/13SZ5685</v>
          </cell>
          <cell r="E582" t="str">
            <v>13SZ5685</v>
          </cell>
          <cell r="F582" t="str">
            <v>ТС Пятерочка</v>
          </cell>
          <cell r="G582" t="str">
            <v>Северо-Запад</v>
          </cell>
          <cell r="H582" t="str">
            <v>Северо-Запад 1</v>
          </cell>
          <cell r="I582" t="str">
            <v>Кластер Северо-Запад 18 Кировск</v>
          </cell>
          <cell r="J582" t="str">
            <v>г. Санкт-Петербург</v>
          </cell>
          <cell r="K582" t="str">
            <v>31.03.2008</v>
          </cell>
          <cell r="L582" t="str">
            <v>192288</v>
          </cell>
          <cell r="M582" t="str">
            <v>г.Санкт-Петербург</v>
          </cell>
          <cell r="N582" t="str">
            <v>г.Санкт-Петербург, Малая Бухарестская ул., 4</v>
          </cell>
          <cell r="O582" t="str">
            <v>Собственность</v>
          </cell>
        </row>
        <row r="583">
          <cell r="A583" t="str">
            <v>5686</v>
          </cell>
          <cell r="B583" t="str">
            <v>432-Пятерочка</v>
          </cell>
          <cell r="C583" t="str">
            <v>432</v>
          </cell>
          <cell r="D583" t="str">
            <v>X500/13SZ5686</v>
          </cell>
          <cell r="E583" t="str">
            <v>13SZ5686</v>
          </cell>
          <cell r="F583" t="str">
            <v>ТС Пятерочка</v>
          </cell>
          <cell r="G583" t="str">
            <v>Северо-Запад</v>
          </cell>
          <cell r="H583" t="str">
            <v>Северо-Запад 3</v>
          </cell>
          <cell r="I583" t="str">
            <v>Кластер Северо-Запад 19 СПБ-Охта</v>
          </cell>
          <cell r="J583" t="str">
            <v>г. Санкт-Петербург</v>
          </cell>
          <cell r="K583" t="str">
            <v>16.03.2007</v>
          </cell>
          <cell r="L583" t="str">
            <v>195271</v>
          </cell>
          <cell r="M583" t="str">
            <v>г.Санкт-Петербург</v>
          </cell>
          <cell r="N583" t="str">
            <v>г.Санкт-Петербург, Кондратьевский пр, 62 1</v>
          </cell>
          <cell r="O583" t="str">
            <v>Собственность</v>
          </cell>
        </row>
        <row r="584">
          <cell r="A584" t="str">
            <v>5687</v>
          </cell>
          <cell r="B584" t="str">
            <v>433-Пятерочка</v>
          </cell>
          <cell r="C584" t="str">
            <v>433</v>
          </cell>
          <cell r="D584" t="str">
            <v>X500/13SZ5687</v>
          </cell>
          <cell r="E584" t="str">
            <v>13SZ5687</v>
          </cell>
          <cell r="F584" t="str">
            <v>ТС Пятерочка</v>
          </cell>
          <cell r="G584" t="str">
            <v>Северо-Запад</v>
          </cell>
          <cell r="H584" t="str">
            <v>Северо-Запад 1</v>
          </cell>
          <cell r="I584" t="str">
            <v>Кластер Северо-Запад 18 Кировск</v>
          </cell>
          <cell r="J584" t="str">
            <v>г. Санкт-Петербург</v>
          </cell>
          <cell r="K584" t="str">
            <v>30.03.2006</v>
          </cell>
          <cell r="L584" t="str">
            <v>192283</v>
          </cell>
          <cell r="M584" t="str">
            <v>г.Санкт-Петербург</v>
          </cell>
          <cell r="N584" t="str">
            <v>г.Санкт-Петербург, М.Балканская ул., 31</v>
          </cell>
          <cell r="O584" t="str">
            <v>Собственность</v>
          </cell>
        </row>
        <row r="585">
          <cell r="A585" t="str">
            <v>5688</v>
          </cell>
          <cell r="B585" t="str">
            <v>434-Пятерочка</v>
          </cell>
          <cell r="C585" t="str">
            <v>434</v>
          </cell>
          <cell r="D585" t="str">
            <v>X500/13SZ5688</v>
          </cell>
          <cell r="E585" t="str">
            <v>13SZ5688</v>
          </cell>
          <cell r="F585" t="str">
            <v>ТС Пятерочка</v>
          </cell>
          <cell r="G585" t="str">
            <v>Северо-Запад</v>
          </cell>
          <cell r="H585" t="str">
            <v>Северо-Запад 1</v>
          </cell>
          <cell r="I585" t="str">
            <v>Кластер Северо-Запад 18 Кировск</v>
          </cell>
          <cell r="J585" t="str">
            <v>Ленинградская обл.</v>
          </cell>
          <cell r="K585" t="str">
            <v>30.11.2007</v>
          </cell>
          <cell r="L585" t="str">
            <v>187032</v>
          </cell>
          <cell r="M585" t="str">
            <v>п.Тельмана</v>
          </cell>
          <cell r="N585" t="str">
            <v>п.Тельмана9</v>
          </cell>
          <cell r="O585" t="str">
            <v>Собственность</v>
          </cell>
        </row>
        <row r="586">
          <cell r="A586" t="str">
            <v>5690</v>
          </cell>
          <cell r="B586" t="str">
            <v>694 - Пятерочка</v>
          </cell>
          <cell r="C586" t="str">
            <v>694</v>
          </cell>
          <cell r="D586" t="str">
            <v>X500/13SZ5690</v>
          </cell>
          <cell r="E586" t="str">
            <v>13SZ5690</v>
          </cell>
          <cell r="F586" t="str">
            <v>ТС Пятерочка</v>
          </cell>
          <cell r="G586" t="str">
            <v>Северо-Запад</v>
          </cell>
          <cell r="H586" t="str">
            <v>Северо-Запад 1</v>
          </cell>
          <cell r="I586" t="str">
            <v>Кластер Северо-Запад 01 ЛО Волхов-Тихвин</v>
          </cell>
          <cell r="J586" t="str">
            <v>Ленинградская обл.</v>
          </cell>
          <cell r="K586" t="str">
            <v>29.10.2009</v>
          </cell>
          <cell r="L586" t="str">
            <v>187555</v>
          </cell>
          <cell r="M586" t="str">
            <v>г.Тихвин</v>
          </cell>
          <cell r="N586" t="str">
            <v>г.Тихвин, Свободы пл., 8</v>
          </cell>
          <cell r="O586" t="str">
            <v>Аренда</v>
          </cell>
        </row>
        <row r="587">
          <cell r="A587" t="str">
            <v>5691</v>
          </cell>
          <cell r="B587" t="str">
            <v>603-Пятерочка</v>
          </cell>
          <cell r="C587" t="str">
            <v>603</v>
          </cell>
          <cell r="D587" t="str">
            <v>X500/13SZ5691</v>
          </cell>
          <cell r="E587" t="str">
            <v>13SZ5691</v>
          </cell>
          <cell r="F587" t="str">
            <v>ТС Пятерочка</v>
          </cell>
          <cell r="G587" t="str">
            <v>Северо-Запад</v>
          </cell>
          <cell r="H587" t="str">
            <v>Северо-Запад 2</v>
          </cell>
          <cell r="I587" t="str">
            <v>Кластер Северо-Запад 03 Псков</v>
          </cell>
          <cell r="J587" t="str">
            <v>Псковская обл.</v>
          </cell>
          <cell r="K587" t="str">
            <v>23.11.2007</v>
          </cell>
          <cell r="L587" t="str">
            <v>180019</v>
          </cell>
          <cell r="M587" t="str">
            <v>г.Псков</v>
          </cell>
          <cell r="N587" t="str">
            <v>г.Псков, Труда ул., 47 п.1006</v>
          </cell>
          <cell r="O587" t="str">
            <v>Собственность</v>
          </cell>
        </row>
        <row r="588">
          <cell r="A588" t="str">
            <v>5692</v>
          </cell>
          <cell r="B588" t="str">
            <v>604-Пятерочка</v>
          </cell>
          <cell r="C588" t="str">
            <v>604</v>
          </cell>
          <cell r="D588" t="str">
            <v>X500/13SZ5692</v>
          </cell>
          <cell r="E588" t="str">
            <v>13SZ5692</v>
          </cell>
          <cell r="F588" t="str">
            <v>ТС Пятерочка</v>
          </cell>
          <cell r="G588" t="str">
            <v>Северо-Запад</v>
          </cell>
          <cell r="H588" t="str">
            <v>Северо-Запад 2</v>
          </cell>
          <cell r="I588" t="str">
            <v>Кластер Северо-Запад 03 Псков</v>
          </cell>
          <cell r="J588" t="str">
            <v>Псковская обл.</v>
          </cell>
          <cell r="K588" t="str">
            <v>31.10.2008</v>
          </cell>
          <cell r="L588" t="str">
            <v>180007</v>
          </cell>
          <cell r="M588" t="str">
            <v>г.Псков</v>
          </cell>
          <cell r="N588" t="str">
            <v>г.Псков, Рижский пр-кт, 16 ч.п.1004</v>
          </cell>
          <cell r="O588" t="str">
            <v>Аренда</v>
          </cell>
        </row>
        <row r="589">
          <cell r="A589" t="str">
            <v>5693</v>
          </cell>
          <cell r="B589" t="str">
            <v>606-Пятерочка</v>
          </cell>
          <cell r="C589" t="str">
            <v>606</v>
          </cell>
          <cell r="D589" t="str">
            <v>X500/13SZ5693</v>
          </cell>
          <cell r="E589" t="str">
            <v>13SZ5693</v>
          </cell>
          <cell r="F589" t="str">
            <v>ТС Пятерочка</v>
          </cell>
          <cell r="G589" t="str">
            <v>Северо-Запад</v>
          </cell>
          <cell r="H589" t="str">
            <v>Северо-Запад 2</v>
          </cell>
          <cell r="I589" t="str">
            <v>Кластер Северо-Запад 03 Псков</v>
          </cell>
          <cell r="J589" t="str">
            <v>Псковская обл.</v>
          </cell>
          <cell r="K589" t="str">
            <v>23.11.2007</v>
          </cell>
          <cell r="L589" t="str">
            <v>180004</v>
          </cell>
          <cell r="M589" t="str">
            <v>г.Псков</v>
          </cell>
          <cell r="N589" t="str">
            <v>г.Псков, Гагарина ул., 4</v>
          </cell>
          <cell r="O589" t="str">
            <v>Аренда</v>
          </cell>
        </row>
        <row r="590">
          <cell r="A590" t="str">
            <v>5694</v>
          </cell>
          <cell r="B590" t="str">
            <v>607-Пятерочка</v>
          </cell>
          <cell r="C590" t="str">
            <v>607</v>
          </cell>
          <cell r="D590" t="str">
            <v>X500/13SZ5694</v>
          </cell>
          <cell r="E590" t="str">
            <v>13SZ5694</v>
          </cell>
          <cell r="F590" t="str">
            <v>ТС Пятерочка</v>
          </cell>
          <cell r="G590" t="str">
            <v>Северо-Запад</v>
          </cell>
          <cell r="H590" t="str">
            <v>Северо-Запад 2</v>
          </cell>
          <cell r="I590" t="str">
            <v>Кластер Северо-Запад 03 Псков</v>
          </cell>
          <cell r="J590" t="str">
            <v>Псковская обл.</v>
          </cell>
          <cell r="K590" t="str">
            <v>26.06.2008</v>
          </cell>
          <cell r="L590" t="str">
            <v>180019</v>
          </cell>
          <cell r="M590" t="str">
            <v>г.Псков</v>
          </cell>
          <cell r="N590" t="str">
            <v>г.Псков, Энтузиастов пр-кт, 7 п.1001</v>
          </cell>
          <cell r="O590" t="str">
            <v>Собственность</v>
          </cell>
        </row>
        <row r="591">
          <cell r="A591" t="str">
            <v>5695</v>
          </cell>
          <cell r="B591" t="str">
            <v>927 - Пятерочка</v>
          </cell>
          <cell r="C591" t="str">
            <v>927</v>
          </cell>
          <cell r="D591" t="str">
            <v>X500/13SZ5695</v>
          </cell>
          <cell r="E591" t="str">
            <v>13SZ5695</v>
          </cell>
          <cell r="F591" t="str">
            <v>ТС Пятерочка</v>
          </cell>
          <cell r="G591" t="str">
            <v>Северо-Запад</v>
          </cell>
          <cell r="H591" t="str">
            <v>Северо-Запад 3</v>
          </cell>
          <cell r="I591" t="str">
            <v>Кластер Северо-Запад 17 ЛО-Сертолово</v>
          </cell>
          <cell r="J591" t="str">
            <v>Ленинградская обл.</v>
          </cell>
          <cell r="K591" t="str">
            <v>15.10.2009</v>
          </cell>
          <cell r="L591" t="str">
            <v>188652</v>
          </cell>
          <cell r="M591" t="str">
            <v>д.Юкки</v>
          </cell>
          <cell r="N591" t="str">
            <v>д.Юкки, Ленинградское ш., 22</v>
          </cell>
          <cell r="O591" t="str">
            <v>Аренда</v>
          </cell>
        </row>
        <row r="592">
          <cell r="A592" t="str">
            <v>5696</v>
          </cell>
          <cell r="B592" t="str">
            <v>609-Пятерочка</v>
          </cell>
          <cell r="C592" t="str">
            <v>609</v>
          </cell>
          <cell r="D592" t="str">
            <v>X500/13SZ5696</v>
          </cell>
          <cell r="E592" t="str">
            <v>13SZ5696</v>
          </cell>
          <cell r="F592" t="str">
            <v>ТС Пятерочка</v>
          </cell>
          <cell r="G592" t="str">
            <v>Северо-Запад</v>
          </cell>
          <cell r="H592" t="str">
            <v>Северо-Запад 2</v>
          </cell>
          <cell r="I592" t="str">
            <v>Кластер Северо-Запад 03 Псков</v>
          </cell>
          <cell r="J592" t="str">
            <v>Псковская обл.</v>
          </cell>
          <cell r="K592" t="str">
            <v>22.10.2008</v>
          </cell>
          <cell r="L592" t="str">
            <v>180559</v>
          </cell>
          <cell r="M592" t="str">
            <v>д.Борисовичи</v>
          </cell>
          <cell r="N592" t="str">
            <v>д.Борисовичи, Коммунальная ул, 68</v>
          </cell>
          <cell r="O592" t="str">
            <v>Аренда</v>
          </cell>
        </row>
        <row r="593">
          <cell r="A593" t="str">
            <v>5697</v>
          </cell>
          <cell r="B593" t="str">
            <v>610-Пятерочка</v>
          </cell>
          <cell r="C593" t="str">
            <v>610</v>
          </cell>
          <cell r="D593" t="str">
            <v>X500/13SZ5697</v>
          </cell>
          <cell r="E593" t="str">
            <v>13SZ5697</v>
          </cell>
          <cell r="F593" t="str">
            <v>ТС Пятерочка</v>
          </cell>
          <cell r="G593" t="str">
            <v>Северо-Запад</v>
          </cell>
          <cell r="H593" t="str">
            <v>Северо-Запад 2</v>
          </cell>
          <cell r="I593" t="str">
            <v>Кластер Северо-Запад 03 Псков</v>
          </cell>
          <cell r="J593" t="str">
            <v>Псковская обл.</v>
          </cell>
          <cell r="K593" t="str">
            <v>28.08.2009</v>
          </cell>
          <cell r="L593" t="str">
            <v>180007</v>
          </cell>
          <cell r="M593" t="str">
            <v>г.Псков</v>
          </cell>
          <cell r="N593" t="str">
            <v>г.Псков, М.Горького ул., 19 А</v>
          </cell>
          <cell r="O593" t="str">
            <v>Аренда</v>
          </cell>
        </row>
        <row r="594">
          <cell r="A594" t="str">
            <v>5698</v>
          </cell>
          <cell r="B594" t="str">
            <v>650-Пятерочка</v>
          </cell>
          <cell r="C594" t="str">
            <v>650</v>
          </cell>
          <cell r="D594" t="str">
            <v>X500/13SZ5698</v>
          </cell>
          <cell r="E594" t="str">
            <v>13SZ5698</v>
          </cell>
          <cell r="F594" t="str">
            <v>ТС Пятерочка</v>
          </cell>
          <cell r="G594" t="str">
            <v>Северо-Запад</v>
          </cell>
          <cell r="H594" t="str">
            <v>Северо-Запад 2</v>
          </cell>
          <cell r="I594" t="str">
            <v>Кластер Северо-Запад 04 Новгород</v>
          </cell>
          <cell r="J594" t="str">
            <v>Новгородская обл.</v>
          </cell>
          <cell r="K594" t="str">
            <v>26.03.2008</v>
          </cell>
          <cell r="L594" t="str">
            <v>173020</v>
          </cell>
          <cell r="M594" t="str">
            <v>г.Великий Новгород</v>
          </cell>
          <cell r="N594" t="str">
            <v>г.Великий Новгород, Большая Московская ул., 53</v>
          </cell>
          <cell r="O594" t="str">
            <v>Аренда</v>
          </cell>
        </row>
        <row r="595">
          <cell r="A595" t="str">
            <v>5699</v>
          </cell>
          <cell r="B595" t="str">
            <v>651 - г.В.Новгород, Державина</v>
          </cell>
          <cell r="C595" t="str">
            <v>651</v>
          </cell>
          <cell r="D595" t="str">
            <v>X500/13SZ5699</v>
          </cell>
          <cell r="E595" t="str">
            <v>13SZ5699</v>
          </cell>
          <cell r="F595" t="str">
            <v>ТС Пятерочка</v>
          </cell>
          <cell r="G595" t="str">
            <v>Северо-Запад</v>
          </cell>
          <cell r="H595" t="str">
            <v>Северо-Запад 2</v>
          </cell>
          <cell r="I595" t="str">
            <v>Кластер Северо-Запад 04 Новгород</v>
          </cell>
          <cell r="J595" t="str">
            <v>Новгородская обл.</v>
          </cell>
          <cell r="K595" t="str">
            <v>26.03.2008</v>
          </cell>
          <cell r="L595" t="str">
            <v>173020</v>
          </cell>
          <cell r="M595" t="str">
            <v>г.Великий Новгород</v>
          </cell>
          <cell r="N595" t="str">
            <v>г.Великий Новгород, Державина ул., 15</v>
          </cell>
          <cell r="O595" t="str">
            <v>Аренда</v>
          </cell>
        </row>
        <row r="596">
          <cell r="A596" t="str">
            <v>5700</v>
          </cell>
          <cell r="B596" t="str">
            <v>653 - г.В.Новгород, Свободы ул</v>
          </cell>
          <cell r="C596" t="str">
            <v>653</v>
          </cell>
          <cell r="D596" t="str">
            <v>X500/13SZ5700</v>
          </cell>
          <cell r="E596" t="str">
            <v>13SZ5700</v>
          </cell>
          <cell r="F596" t="str">
            <v>ТС Пятерочка</v>
          </cell>
          <cell r="G596" t="str">
            <v>Северо-Запад</v>
          </cell>
          <cell r="H596" t="str">
            <v>Северо-Запад 2</v>
          </cell>
          <cell r="I596" t="str">
            <v>Кластер Северо-Запад 04 Новгород</v>
          </cell>
          <cell r="J596" t="str">
            <v>Новгородская обл.</v>
          </cell>
          <cell r="K596" t="str">
            <v>30.05.2008</v>
          </cell>
          <cell r="L596" t="str">
            <v>173023</v>
          </cell>
          <cell r="M596" t="str">
            <v>г.Великий Новгород</v>
          </cell>
          <cell r="N596" t="str">
            <v>г.Великий Новгород, Свободы ул., 25</v>
          </cell>
          <cell r="O596" t="str">
            <v>Аренда</v>
          </cell>
        </row>
        <row r="597">
          <cell r="A597" t="str">
            <v>5701</v>
          </cell>
          <cell r="B597" t="str">
            <v>655 - г.В.Новгород, Федоровски</v>
          </cell>
          <cell r="C597" t="str">
            <v>655</v>
          </cell>
          <cell r="D597" t="str">
            <v>X500/13SZ5701</v>
          </cell>
          <cell r="E597" t="str">
            <v>13SZ5701</v>
          </cell>
          <cell r="F597" t="str">
            <v>ТС Пятерочка</v>
          </cell>
          <cell r="G597" t="str">
            <v>Северо-Запад</v>
          </cell>
          <cell r="H597" t="str">
            <v>Северо-Запад 2</v>
          </cell>
          <cell r="I597" t="str">
            <v>Кластер Северо-Запад 04 Новгород</v>
          </cell>
          <cell r="J597" t="str">
            <v>Новгородская обл.</v>
          </cell>
          <cell r="K597" t="str">
            <v>31.07.2008</v>
          </cell>
          <cell r="L597" t="str">
            <v>173000</v>
          </cell>
          <cell r="M597" t="str">
            <v>г.Великий Новгород</v>
          </cell>
          <cell r="N597" t="str">
            <v>г.Великий Новгород, Федоровский Ручей ул., 2 13</v>
          </cell>
          <cell r="O597" t="str">
            <v>Аренда</v>
          </cell>
        </row>
        <row r="598">
          <cell r="A598" t="str">
            <v>5702</v>
          </cell>
          <cell r="B598" t="str">
            <v>656-Пятерочка</v>
          </cell>
          <cell r="C598" t="str">
            <v>656</v>
          </cell>
          <cell r="D598" t="str">
            <v>X500/13SZ5702</v>
          </cell>
          <cell r="E598" t="str">
            <v>13SZ5702</v>
          </cell>
          <cell r="F598" t="str">
            <v>ТС Пятерочка</v>
          </cell>
          <cell r="G598" t="str">
            <v>Северо-Запад</v>
          </cell>
          <cell r="H598" t="str">
            <v>Северо-Запад 2</v>
          </cell>
          <cell r="I598" t="str">
            <v>Кластер Северо-Запад 04 Новгород</v>
          </cell>
          <cell r="J598" t="str">
            <v>Новгородская обл.</v>
          </cell>
          <cell r="K598" t="str">
            <v>30.05.2008</v>
          </cell>
          <cell r="L598" t="str">
            <v>173013</v>
          </cell>
          <cell r="M598" t="str">
            <v>г.Великий Новгород, п.Волховский</v>
          </cell>
          <cell r="N598" t="str">
            <v>г.Великий Новгород, п.Волховский, Новгородская ул., 3</v>
          </cell>
          <cell r="O598" t="str">
            <v>Аренда</v>
          </cell>
        </row>
        <row r="599">
          <cell r="A599" t="str">
            <v>5703</v>
          </cell>
          <cell r="B599" t="str">
            <v>658-Пятерочка</v>
          </cell>
          <cell r="C599" t="str">
            <v>658</v>
          </cell>
          <cell r="D599" t="str">
            <v>X500/13SZ5703</v>
          </cell>
          <cell r="E599" t="str">
            <v>13SZ5703</v>
          </cell>
          <cell r="F599" t="str">
            <v>ТС Пятерочка</v>
          </cell>
          <cell r="G599" t="str">
            <v>Северо-Запад</v>
          </cell>
          <cell r="H599" t="str">
            <v>Северо-Запад 2</v>
          </cell>
          <cell r="I599" t="str">
            <v>Кластер Северо-Запад 04 Новгород</v>
          </cell>
          <cell r="J599" t="str">
            <v>Новгородская обл.</v>
          </cell>
          <cell r="K599" t="str">
            <v>28.11.2008</v>
          </cell>
          <cell r="L599" t="str">
            <v>173002</v>
          </cell>
          <cell r="M599" t="str">
            <v>г.Великий Новгород</v>
          </cell>
          <cell r="N599" t="str">
            <v>г.Великий Новгород, Воскресенский бульвар, 4</v>
          </cell>
          <cell r="O599" t="str">
            <v>Аренда</v>
          </cell>
        </row>
        <row r="600">
          <cell r="A600" t="str">
            <v>5704</v>
          </cell>
          <cell r="B600" t="str">
            <v>659 - г.В.Новгород, Ломоносова</v>
          </cell>
          <cell r="C600" t="str">
            <v>659</v>
          </cell>
          <cell r="D600" t="str">
            <v>X500/13SZ5704</v>
          </cell>
          <cell r="E600" t="str">
            <v>13SZ5704</v>
          </cell>
          <cell r="F600" t="str">
            <v>ТС Пятерочка</v>
          </cell>
          <cell r="G600" t="str">
            <v>Северо-Запад</v>
          </cell>
          <cell r="H600" t="str">
            <v>Северо-Запад 2</v>
          </cell>
          <cell r="I600" t="str">
            <v>Кластер Северо-Запад 04 Новгород</v>
          </cell>
          <cell r="J600" t="str">
            <v>Новгородская обл.</v>
          </cell>
          <cell r="K600" t="str">
            <v>30.09.2008</v>
          </cell>
          <cell r="L600" t="str">
            <v>173016</v>
          </cell>
          <cell r="M600" t="str">
            <v>г.Великий Новгород</v>
          </cell>
          <cell r="N600" t="str">
            <v>г.Великий Новгород, Ломоносова ул., 9</v>
          </cell>
          <cell r="O600" t="str">
            <v>Аренда</v>
          </cell>
        </row>
        <row r="601">
          <cell r="A601" t="str">
            <v>5705</v>
          </cell>
          <cell r="B601" t="str">
            <v>660 - г.Чудово, Молодогвардейс</v>
          </cell>
          <cell r="C601" t="str">
            <v>660</v>
          </cell>
          <cell r="D601" t="str">
            <v>X500/13SZ5705</v>
          </cell>
          <cell r="E601" t="str">
            <v>13SZ5705</v>
          </cell>
          <cell r="F601" t="str">
            <v>ТС Пятерочка</v>
          </cell>
          <cell r="G601" t="str">
            <v>Северо-Запад</v>
          </cell>
          <cell r="H601" t="str">
            <v>Северо-Запад 2</v>
          </cell>
          <cell r="I601" t="str">
            <v>Кластер Северо-Запад 04 Новгород</v>
          </cell>
          <cell r="J601" t="str">
            <v>Новгородская обл.</v>
          </cell>
          <cell r="K601" t="str">
            <v>30.07.2009</v>
          </cell>
          <cell r="L601" t="str">
            <v>174210</v>
          </cell>
          <cell r="M601" t="str">
            <v>г.Чудово</v>
          </cell>
          <cell r="N601" t="str">
            <v>г.Чудово, Молодогвардейская ул., 3</v>
          </cell>
          <cell r="O601" t="str">
            <v>Аренда</v>
          </cell>
        </row>
        <row r="602">
          <cell r="A602" t="str">
            <v>5706</v>
          </cell>
          <cell r="B602" t="str">
            <v>661 - г.В.Новгород, Щусева ул.</v>
          </cell>
          <cell r="C602" t="str">
            <v>661</v>
          </cell>
          <cell r="D602" t="str">
            <v>X500/13SZ5706</v>
          </cell>
          <cell r="E602" t="str">
            <v>13SZ5706</v>
          </cell>
          <cell r="F602" t="str">
            <v>ТС Пятерочка</v>
          </cell>
          <cell r="G602" t="str">
            <v>Северо-Запад</v>
          </cell>
          <cell r="H602" t="str">
            <v>Северо-Запад 2</v>
          </cell>
          <cell r="I602" t="str">
            <v>Кластер Северо-Запад 04 Новгород</v>
          </cell>
          <cell r="J602" t="str">
            <v>Новгородская обл.</v>
          </cell>
          <cell r="K602" t="str">
            <v>29.09.2009</v>
          </cell>
          <cell r="L602" t="str">
            <v>173008</v>
          </cell>
          <cell r="M602" t="str">
            <v>г.Великий Новгород</v>
          </cell>
          <cell r="N602" t="str">
            <v>г.Великий Новгород, Щусева ул., 11</v>
          </cell>
          <cell r="O602" t="str">
            <v>Аренда</v>
          </cell>
        </row>
        <row r="603">
          <cell r="A603" t="str">
            <v>5707</v>
          </cell>
          <cell r="B603" t="str">
            <v>702-Пятерочка</v>
          </cell>
          <cell r="C603" t="str">
            <v>702</v>
          </cell>
          <cell r="D603" t="str">
            <v>X500/13SZ5707</v>
          </cell>
          <cell r="E603" t="str">
            <v>13SZ5707</v>
          </cell>
          <cell r="F603" t="str">
            <v>ТС Пятерочка</v>
          </cell>
          <cell r="G603" t="str">
            <v>Северо-Запад</v>
          </cell>
          <cell r="H603" t="str">
            <v>Северо-Запад 3</v>
          </cell>
          <cell r="I603" t="str">
            <v>Кластер Северо-Запад 17 ЛО-Сертолово</v>
          </cell>
          <cell r="J603" t="str">
            <v>г. Санкт-Петербург</v>
          </cell>
          <cell r="K603" t="str">
            <v>30.07.2002</v>
          </cell>
          <cell r="L603" t="str">
            <v>194156</v>
          </cell>
          <cell r="M603" t="str">
            <v>г.Санкт-Петербург</v>
          </cell>
          <cell r="N603" t="str">
            <v>г.Санкт-Петербург, Энгельса пр-кт, 27</v>
          </cell>
          <cell r="O603" t="str">
            <v>Аренда</v>
          </cell>
        </row>
        <row r="604">
          <cell r="A604" t="str">
            <v>5708</v>
          </cell>
          <cell r="B604" t="str">
            <v>800-Пятерочка</v>
          </cell>
          <cell r="C604" t="str">
            <v>800</v>
          </cell>
          <cell r="D604" t="str">
            <v>X500/13SZ5708</v>
          </cell>
          <cell r="E604" t="str">
            <v>13SZ5708</v>
          </cell>
          <cell r="F604" t="str">
            <v>ТС Пятерочка</v>
          </cell>
          <cell r="G604" t="str">
            <v>Северо-Запад</v>
          </cell>
          <cell r="H604" t="str">
            <v>Северо-Запад 1</v>
          </cell>
          <cell r="I604" t="str">
            <v>Кластер Северо-Запад 01 ЛО Волхов-Тихвин</v>
          </cell>
          <cell r="J604" t="str">
            <v>Ленинградская обл.</v>
          </cell>
          <cell r="K604" t="str">
            <v>31.01.2008</v>
          </cell>
          <cell r="L604" t="str">
            <v>187602</v>
          </cell>
          <cell r="M604" t="str">
            <v>г.Пикалево</v>
          </cell>
          <cell r="N604" t="str">
            <v>г.Пикалево, Металлургов ул., 13</v>
          </cell>
          <cell r="O604" t="str">
            <v>Аренда</v>
          </cell>
        </row>
        <row r="605">
          <cell r="A605" t="str">
            <v>5709</v>
          </cell>
          <cell r="B605" t="str">
            <v>903-Пятерочка</v>
          </cell>
          <cell r="C605" t="str">
            <v>903</v>
          </cell>
          <cell r="D605" t="str">
            <v>X500/13SZ5709</v>
          </cell>
          <cell r="E605" t="str">
            <v>13SZ5709</v>
          </cell>
          <cell r="F605" t="str">
            <v>ТС Пятерочка</v>
          </cell>
          <cell r="G605" t="str">
            <v>Северо-Запад</v>
          </cell>
          <cell r="H605" t="str">
            <v>Северо-Запад 3</v>
          </cell>
          <cell r="I605" t="str">
            <v>Кластер Северо-Запад 10 СПБ-ЛО-Петергоф</v>
          </cell>
          <cell r="J605" t="str">
            <v>Ленинградская обл.</v>
          </cell>
          <cell r="K605" t="str">
            <v>26.12.2008</v>
          </cell>
          <cell r="L605" t="str">
            <v>188480</v>
          </cell>
          <cell r="M605" t="str">
            <v>г.Кингисепп</v>
          </cell>
          <cell r="N605" t="str">
            <v>г.Кингисепп, Крикковское шоссе, д.37 лит.А</v>
          </cell>
          <cell r="O605" t="str">
            <v>Аренда</v>
          </cell>
        </row>
        <row r="606">
          <cell r="A606" t="str">
            <v>5711</v>
          </cell>
          <cell r="B606" t="str">
            <v>905-Пятерочка</v>
          </cell>
          <cell r="C606" t="str">
            <v>905</v>
          </cell>
          <cell r="D606" t="str">
            <v>X500/13SZ5711</v>
          </cell>
          <cell r="E606" t="str">
            <v>13SZ5711</v>
          </cell>
          <cell r="F606" t="str">
            <v>ТС Пятерочка</v>
          </cell>
          <cell r="G606" t="str">
            <v>Северо-Запад</v>
          </cell>
          <cell r="H606" t="str">
            <v>Северо-Запад 1</v>
          </cell>
          <cell r="I606" t="str">
            <v>Кластер Северо-Запад 01 ЛО Волхов-Тихвин</v>
          </cell>
          <cell r="J606" t="str">
            <v>Ленинградская обл.</v>
          </cell>
          <cell r="K606" t="str">
            <v>29.04.2008</v>
          </cell>
          <cell r="L606" t="str">
            <v>187553</v>
          </cell>
          <cell r="M606" t="str">
            <v>г.Тихвин</v>
          </cell>
          <cell r="N606" t="str">
            <v>г.Тихвин, 1-й А мкр, 3 А</v>
          </cell>
          <cell r="O606" t="str">
            <v>Аренда</v>
          </cell>
        </row>
        <row r="607">
          <cell r="A607" t="str">
            <v>5712</v>
          </cell>
          <cell r="B607" t="str">
            <v>906-Пятерочка</v>
          </cell>
          <cell r="C607" t="str">
            <v>906</v>
          </cell>
          <cell r="D607" t="str">
            <v>X500/13SZ5712</v>
          </cell>
          <cell r="E607" t="str">
            <v>13SZ5712</v>
          </cell>
          <cell r="F607" t="str">
            <v>ТС Пятерочка</v>
          </cell>
          <cell r="G607" t="str">
            <v>Северо-Запад</v>
          </cell>
          <cell r="H607" t="str">
            <v>Северо-Запад 3</v>
          </cell>
          <cell r="I607" t="str">
            <v>Кластер Северо-Запад 11 СПБ-ЛО-Выборг</v>
          </cell>
          <cell r="J607" t="str">
            <v>Ленинградская обл.</v>
          </cell>
          <cell r="K607" t="str">
            <v>03.07.2008</v>
          </cell>
          <cell r="L607" t="str">
            <v>188950</v>
          </cell>
          <cell r="M607" t="str">
            <v>г.Каменногорск</v>
          </cell>
          <cell r="N607" t="str">
            <v>г.Каменногорск, Ленинградскоеш ул., 92 А</v>
          </cell>
          <cell r="O607" t="str">
            <v>Собственность</v>
          </cell>
        </row>
        <row r="608">
          <cell r="A608" t="str">
            <v>5714</v>
          </cell>
          <cell r="B608" t="str">
            <v>908 - г.Кингисеп, Б. Гражданск</v>
          </cell>
          <cell r="C608" t="str">
            <v>908</v>
          </cell>
          <cell r="D608" t="str">
            <v>X500/13SZ5714</v>
          </cell>
          <cell r="E608" t="str">
            <v>13SZ5714</v>
          </cell>
          <cell r="F608" t="str">
            <v>ТС Пятерочка</v>
          </cell>
          <cell r="G608" t="str">
            <v>Северо-Запад</v>
          </cell>
          <cell r="H608" t="str">
            <v>Северо-Запад 3</v>
          </cell>
          <cell r="I608" t="str">
            <v>Кластер Северо-Запад 10 СПБ-ЛО-Петергоф</v>
          </cell>
          <cell r="J608" t="str">
            <v>Ленинградская обл.</v>
          </cell>
          <cell r="K608" t="str">
            <v>27.06.2008</v>
          </cell>
          <cell r="L608" t="str">
            <v>188480</v>
          </cell>
          <cell r="M608" t="str">
            <v>г.Кингисепп</v>
          </cell>
          <cell r="N608" t="str">
            <v>г.Кингисепп, Б.Гражданская ул., 2А</v>
          </cell>
          <cell r="O608" t="str">
            <v>Собственность</v>
          </cell>
        </row>
        <row r="609">
          <cell r="A609" t="str">
            <v>5715</v>
          </cell>
          <cell r="B609" t="str">
            <v>909-Пятерочка</v>
          </cell>
          <cell r="C609" t="str">
            <v>909</v>
          </cell>
          <cell r="D609" t="str">
            <v>X500/13SZ5715</v>
          </cell>
          <cell r="E609" t="str">
            <v>13SZ5715</v>
          </cell>
          <cell r="F609" t="str">
            <v>ТС Пятерочка</v>
          </cell>
          <cell r="G609" t="str">
            <v>Северо-Запад</v>
          </cell>
          <cell r="H609" t="str">
            <v>Северо-Запад 1</v>
          </cell>
          <cell r="I609" t="str">
            <v>Кластер Северо-Запад 01 ЛО Волхов-Тихвин</v>
          </cell>
          <cell r="J609" t="str">
            <v>Ленинградская обл.</v>
          </cell>
          <cell r="K609" t="str">
            <v>29.04.2008</v>
          </cell>
          <cell r="L609" t="str">
            <v>187650</v>
          </cell>
          <cell r="M609" t="str">
            <v>г.Бокситогорск</v>
          </cell>
          <cell r="N609" t="str">
            <v>г.Бокситогорск, Советская ул., 3А</v>
          </cell>
          <cell r="O609" t="str">
            <v>Аренда</v>
          </cell>
        </row>
        <row r="610">
          <cell r="A610" t="str">
            <v>5716</v>
          </cell>
          <cell r="B610" t="str">
            <v>912-Пятерочка</v>
          </cell>
          <cell r="C610" t="str">
            <v>912</v>
          </cell>
          <cell r="D610" t="str">
            <v>X500/13SZ5716</v>
          </cell>
          <cell r="E610" t="str">
            <v>13SZ5716</v>
          </cell>
          <cell r="F610" t="str">
            <v>ТС Пятерочка</v>
          </cell>
          <cell r="G610" t="str">
            <v>Северо-Запад</v>
          </cell>
          <cell r="H610" t="str">
            <v>Северо-Запад 3</v>
          </cell>
          <cell r="I610" t="str">
            <v>Кластер Северо-Запад 10 СПБ-ЛО-Петергоф</v>
          </cell>
          <cell r="J610" t="str">
            <v>Ленинградская обл.</v>
          </cell>
          <cell r="K610" t="str">
            <v>27.11.2008</v>
          </cell>
          <cell r="L610" t="str">
            <v>188516</v>
          </cell>
          <cell r="M610" t="str">
            <v>с.Русско-Высоцкое</v>
          </cell>
          <cell r="N610" t="str">
            <v>с.Русско-Высоцкое25-А маг.912</v>
          </cell>
          <cell r="O610" t="str">
            <v>Собственность</v>
          </cell>
        </row>
        <row r="611">
          <cell r="A611" t="str">
            <v>5717</v>
          </cell>
          <cell r="B611" t="str">
            <v>914-Пятерочка</v>
          </cell>
          <cell r="C611" t="str">
            <v>914</v>
          </cell>
          <cell r="D611" t="str">
            <v>X500/13SZ5717</v>
          </cell>
          <cell r="E611" t="str">
            <v>13SZ5717</v>
          </cell>
          <cell r="F611" t="str">
            <v>ТС Пятерочка</v>
          </cell>
          <cell r="G611" t="str">
            <v>Северо-Запад</v>
          </cell>
          <cell r="H611" t="str">
            <v>Северо-Запад 3</v>
          </cell>
          <cell r="I611" t="str">
            <v>Кластер Северо-Запад 19 СПБ-Охта</v>
          </cell>
          <cell r="J611" t="str">
            <v>г. Санкт-Петербург</v>
          </cell>
          <cell r="K611" t="str">
            <v>05.06.2008</v>
          </cell>
          <cell r="L611" t="str">
            <v>195112</v>
          </cell>
          <cell r="M611" t="str">
            <v>г.Санкт-Петербург</v>
          </cell>
          <cell r="N611" t="str">
            <v>г.Санкт-Петербург, Шаумяна пр., 50</v>
          </cell>
          <cell r="O611" t="str">
            <v>Собственность</v>
          </cell>
        </row>
        <row r="612">
          <cell r="A612" t="str">
            <v>5718</v>
          </cell>
          <cell r="B612" t="str">
            <v>915 - г.СПб, Дудко ул.</v>
          </cell>
          <cell r="C612" t="str">
            <v>915</v>
          </cell>
          <cell r="D612" t="str">
            <v>X500/13SZ5718</v>
          </cell>
          <cell r="E612" t="str">
            <v>13SZ5718</v>
          </cell>
          <cell r="F612" t="str">
            <v>ТС Пятерочка</v>
          </cell>
          <cell r="G612" t="str">
            <v>Северо-Запад</v>
          </cell>
          <cell r="H612" t="str">
            <v>Северо-Запад 3</v>
          </cell>
          <cell r="I612" t="str">
            <v>Кластер Северо-Запад 19 СПБ-Охта</v>
          </cell>
          <cell r="J612" t="str">
            <v>г. Санкт-Петербург</v>
          </cell>
          <cell r="K612" t="str">
            <v>31.07.2008</v>
          </cell>
          <cell r="L612" t="str">
            <v>192171</v>
          </cell>
          <cell r="M612" t="str">
            <v>г.Санкт-Петербург</v>
          </cell>
          <cell r="N612" t="str">
            <v>г.Санкт-Петербург, Дудко ул., 18 л.А,п.1Н</v>
          </cell>
          <cell r="O612" t="str">
            <v>Аренда</v>
          </cell>
        </row>
        <row r="613">
          <cell r="A613" t="str">
            <v>5719</v>
          </cell>
          <cell r="B613" t="str">
            <v>917-Пятерочка</v>
          </cell>
          <cell r="C613" t="str">
            <v>917</v>
          </cell>
          <cell r="D613" t="str">
            <v>X500/13SZ5719</v>
          </cell>
          <cell r="E613" t="str">
            <v>13SZ5719</v>
          </cell>
          <cell r="F613" t="str">
            <v>ТС Пятерочка</v>
          </cell>
          <cell r="G613" t="str">
            <v>Северо-Запад</v>
          </cell>
          <cell r="H613" t="str">
            <v>Северо-Запад 3</v>
          </cell>
          <cell r="I613" t="str">
            <v>Кластер Северо-Запад 11 СПБ-ЛО-Выборг</v>
          </cell>
          <cell r="J613" t="str">
            <v>г. Санкт-Петербург</v>
          </cell>
          <cell r="K613" t="str">
            <v>30.09.2008</v>
          </cell>
          <cell r="L613" t="str">
            <v>197372</v>
          </cell>
          <cell r="M613" t="str">
            <v>г.Санкт-Петербург</v>
          </cell>
          <cell r="N613" t="str">
            <v>г.Санкт-Петербург, Богатырский пр-т, 66</v>
          </cell>
          <cell r="O613" t="str">
            <v>Аренда</v>
          </cell>
        </row>
        <row r="614">
          <cell r="A614" t="str">
            <v>5720</v>
          </cell>
          <cell r="B614" t="str">
            <v>918-Пятерочка</v>
          </cell>
          <cell r="C614" t="str">
            <v>918</v>
          </cell>
          <cell r="D614" t="str">
            <v>X500/13SZ5720</v>
          </cell>
          <cell r="E614" t="str">
            <v>13SZ5720</v>
          </cell>
          <cell r="F614" t="str">
            <v>ТС Пятерочка</v>
          </cell>
          <cell r="G614" t="str">
            <v>Северо-Запад</v>
          </cell>
          <cell r="H614" t="str">
            <v>Северо-Запад 1</v>
          </cell>
          <cell r="I614" t="str">
            <v>Кластер Северо-Запад 01 ЛО Волхов-Тихвин</v>
          </cell>
          <cell r="J614" t="str">
            <v>Ленинградская обл.</v>
          </cell>
          <cell r="K614" t="str">
            <v>29.08.2008</v>
          </cell>
          <cell r="L614" t="str">
            <v>187420</v>
          </cell>
          <cell r="M614" t="str">
            <v>г.Сясьстрой</v>
          </cell>
          <cell r="N614" t="str">
            <v>г.Сясьстрой, Советская ул., 30</v>
          </cell>
          <cell r="O614" t="str">
            <v>Аренда</v>
          </cell>
        </row>
        <row r="615">
          <cell r="A615" t="str">
            <v>5721</v>
          </cell>
          <cell r="B615" t="str">
            <v>919-Пятерочка</v>
          </cell>
          <cell r="C615" t="str">
            <v>919</v>
          </cell>
          <cell r="D615" t="str">
            <v>X500/13SZ5721</v>
          </cell>
          <cell r="E615" t="str">
            <v>13SZ5721</v>
          </cell>
          <cell r="F615" t="str">
            <v>ТС Пятерочка</v>
          </cell>
          <cell r="G615" t="str">
            <v>Северо-Запад</v>
          </cell>
          <cell r="H615" t="str">
            <v>Северо-Запад 3</v>
          </cell>
          <cell r="I615" t="str">
            <v>Кластер Северо-Запад 11 СПБ-ЛО-Выборг</v>
          </cell>
          <cell r="J615" t="str">
            <v>Ленинградская обл.</v>
          </cell>
          <cell r="K615" t="str">
            <v>22.04.2009</v>
          </cell>
          <cell r="L615" t="str">
            <v>188800</v>
          </cell>
          <cell r="M615" t="str">
            <v>г.Выборг</v>
          </cell>
          <cell r="N615" t="str">
            <v>г.Выборг, Ленинградский пр-кт, 29/2</v>
          </cell>
          <cell r="O615" t="str">
            <v>Собственность</v>
          </cell>
        </row>
        <row r="616">
          <cell r="A616" t="str">
            <v>5722</v>
          </cell>
          <cell r="B616" t="str">
            <v>922-Пятерочка</v>
          </cell>
          <cell r="C616" t="str">
            <v>922</v>
          </cell>
          <cell r="D616" t="str">
            <v>X500/13SZ5722</v>
          </cell>
          <cell r="E616" t="str">
            <v>13SZ5722</v>
          </cell>
          <cell r="F616" t="str">
            <v>ТС Пятерочка</v>
          </cell>
          <cell r="G616" t="str">
            <v>Северо-Запад</v>
          </cell>
          <cell r="H616" t="str">
            <v>Северо-Запад 2</v>
          </cell>
          <cell r="I616" t="str">
            <v>Кластер Северо-Запад 02 ЛО-Гатчина</v>
          </cell>
          <cell r="J616" t="str">
            <v>Ленинградская обл.</v>
          </cell>
          <cell r="K616" t="str">
            <v>28.11.2008</v>
          </cell>
          <cell r="L616" t="str">
            <v>188410</v>
          </cell>
          <cell r="M616" t="str">
            <v>г.Волосово</v>
          </cell>
          <cell r="N616" t="str">
            <v>г.Волосово, Вингиссара пр., 85</v>
          </cell>
          <cell r="O616" t="str">
            <v>Аренда</v>
          </cell>
        </row>
        <row r="617">
          <cell r="A617" t="str">
            <v>5723</v>
          </cell>
          <cell r="B617" t="str">
            <v>923 - г.Сланцы, Шахтерской Сла</v>
          </cell>
          <cell r="C617" t="str">
            <v>923</v>
          </cell>
          <cell r="D617" t="str">
            <v>X500/13SZ5723</v>
          </cell>
          <cell r="E617" t="str">
            <v>13SZ5723</v>
          </cell>
          <cell r="F617" t="str">
            <v>ТС Пятерочка</v>
          </cell>
          <cell r="G617" t="str">
            <v>Северо-Запад</v>
          </cell>
          <cell r="H617" t="str">
            <v>Северо-Запад 2</v>
          </cell>
          <cell r="I617" t="str">
            <v>Кластер Северо-Запад 02 ЛО-Гатчина</v>
          </cell>
          <cell r="J617" t="str">
            <v>Ленинградская обл.</v>
          </cell>
          <cell r="K617" t="str">
            <v>29.05.2009</v>
          </cell>
          <cell r="L617" t="str">
            <v>188560</v>
          </cell>
          <cell r="M617" t="str">
            <v>г.Сланцы</v>
          </cell>
          <cell r="N617" t="str">
            <v>г.Сланцы, Шахтерской Славы ул., 14</v>
          </cell>
          <cell r="O617" t="str">
            <v>Аренда</v>
          </cell>
        </row>
        <row r="618">
          <cell r="A618" t="str">
            <v>5724</v>
          </cell>
          <cell r="B618" t="str">
            <v>924-Пятерочка</v>
          </cell>
          <cell r="C618" t="str">
            <v>924</v>
          </cell>
          <cell r="D618" t="str">
            <v>X500/13SZ5724</v>
          </cell>
          <cell r="E618" t="str">
            <v>13SZ5724</v>
          </cell>
          <cell r="F618" t="str">
            <v>ТС Пятерочка</v>
          </cell>
          <cell r="G618" t="str">
            <v>Северо-Запад</v>
          </cell>
          <cell r="H618" t="str">
            <v>Северо-Запад 1</v>
          </cell>
          <cell r="I618" t="str">
            <v>Кластер Северо-Запад 12 СПБ-ЛО-Всеволожс</v>
          </cell>
          <cell r="J618" t="str">
            <v>Ленинградская обл.</v>
          </cell>
          <cell r="K618" t="str">
            <v>29.05.2009</v>
          </cell>
          <cell r="L618" t="str">
            <v>188760</v>
          </cell>
          <cell r="M618" t="str">
            <v>г.Приозерск</v>
          </cell>
          <cell r="N618" t="str">
            <v>г.Приозерск, Бумажников ул., 11 1</v>
          </cell>
          <cell r="O618" t="str">
            <v>Аренда</v>
          </cell>
        </row>
        <row r="619">
          <cell r="A619" t="str">
            <v>5725</v>
          </cell>
          <cell r="B619" t="str">
            <v>925-Пятерочка</v>
          </cell>
          <cell r="C619" t="str">
            <v>925</v>
          </cell>
          <cell r="D619" t="str">
            <v>X500/13SZ5725</v>
          </cell>
          <cell r="E619" t="str">
            <v>13SZ5725</v>
          </cell>
          <cell r="F619" t="str">
            <v>ТС Пятерочка</v>
          </cell>
          <cell r="G619" t="str">
            <v>Северо-Запад</v>
          </cell>
          <cell r="H619" t="str">
            <v>Северо-Запад 3</v>
          </cell>
          <cell r="I619" t="str">
            <v>Кластер Северо-Запад 10 СПБ-ЛО-Петергоф</v>
          </cell>
          <cell r="J619" t="str">
            <v>г. Санкт-Петербург</v>
          </cell>
          <cell r="K619" t="str">
            <v>23.07.2009</v>
          </cell>
          <cell r="L619" t="str">
            <v>198504</v>
          </cell>
          <cell r="M619" t="str">
            <v>г.Петергоф</v>
          </cell>
          <cell r="N619" t="str">
            <v>г.Петергоф, Бобыльскаядор ул., 59 лит.А,п.2Н</v>
          </cell>
          <cell r="O619" t="str">
            <v>Аренда</v>
          </cell>
        </row>
        <row r="620">
          <cell r="A620" t="str">
            <v>5726</v>
          </cell>
          <cell r="B620" t="str">
            <v>926-Пятерочка</v>
          </cell>
          <cell r="C620" t="str">
            <v>926</v>
          </cell>
          <cell r="D620" t="str">
            <v>X500/13SZ5726</v>
          </cell>
          <cell r="E620" t="str">
            <v>13SZ5726</v>
          </cell>
          <cell r="F620" t="str">
            <v>ТС Пятерочка</v>
          </cell>
          <cell r="G620" t="str">
            <v>Северо-Запад</v>
          </cell>
          <cell r="H620" t="str">
            <v>Северо-Запад 1</v>
          </cell>
          <cell r="I620" t="str">
            <v>Кластер Северо-Запад 01 ЛО Волхов-Тихвин</v>
          </cell>
          <cell r="J620" t="str">
            <v>Ленинградская обл.</v>
          </cell>
          <cell r="K620" t="str">
            <v>21.08.2009</v>
          </cell>
          <cell r="L620" t="str">
            <v>187650</v>
          </cell>
          <cell r="M620" t="str">
            <v>г.Бокситогорск</v>
          </cell>
          <cell r="N620" t="str">
            <v>г.Бокситогорск, Павлова ул., 6 л.А</v>
          </cell>
          <cell r="O620" t="str">
            <v>Аренда</v>
          </cell>
        </row>
        <row r="621">
          <cell r="A621" t="str">
            <v>5729</v>
          </cell>
          <cell r="B621" t="str">
            <v>930-Пятерочка</v>
          </cell>
          <cell r="C621" t="str">
            <v>930</v>
          </cell>
          <cell r="D621" t="str">
            <v>X500/13SZ5729</v>
          </cell>
          <cell r="E621" t="str">
            <v>13SZ5729</v>
          </cell>
          <cell r="F621" t="str">
            <v>ТС Пятерочка</v>
          </cell>
          <cell r="G621" t="str">
            <v>Северо-Запад</v>
          </cell>
          <cell r="H621" t="str">
            <v>Северо-Запад 1</v>
          </cell>
          <cell r="I621" t="str">
            <v>Кластер Северо-Запад 01 ЛО Волхов-Тихвин</v>
          </cell>
          <cell r="J621" t="str">
            <v>Ленинградская обл.</v>
          </cell>
          <cell r="K621" t="str">
            <v>15.09.2009</v>
          </cell>
          <cell r="L621" t="str">
            <v>187553</v>
          </cell>
          <cell r="M621" t="str">
            <v>г.Тихвин</v>
          </cell>
          <cell r="N621" t="str">
            <v>г.Тихвин, 1-й мкр, 8</v>
          </cell>
          <cell r="O621" t="str">
            <v>Аренда</v>
          </cell>
        </row>
        <row r="622">
          <cell r="A622" t="str">
            <v>5731</v>
          </cell>
          <cell r="B622" t="str">
            <v>933-Пятерочка</v>
          </cell>
          <cell r="C622" t="str">
            <v>933</v>
          </cell>
          <cell r="D622" t="str">
            <v>X500/13SZ5731</v>
          </cell>
          <cell r="E622" t="str">
            <v>13SZ5731</v>
          </cell>
          <cell r="F622" t="str">
            <v>ТС Пятерочка</v>
          </cell>
          <cell r="G622" t="str">
            <v>Северо-Запад</v>
          </cell>
          <cell r="H622" t="str">
            <v>Северо-Запад 1</v>
          </cell>
          <cell r="I622" t="str">
            <v>Кластер Северо-Запад 12 СПБ-ЛО-Всеволожс</v>
          </cell>
          <cell r="J622" t="str">
            <v>г. Санкт-Петербург</v>
          </cell>
          <cell r="K622" t="str">
            <v>18.09.2009</v>
          </cell>
          <cell r="L622" t="str">
            <v>195279</v>
          </cell>
          <cell r="M622" t="str">
            <v>г.Санкт-Петербург</v>
          </cell>
          <cell r="N622" t="str">
            <v>г.Санкт-Петербург, Индустриальный пр., 35 к1,л.А,п4Н</v>
          </cell>
          <cell r="O622" t="str">
            <v>Аренда</v>
          </cell>
        </row>
        <row r="623">
          <cell r="A623" t="str">
            <v>5815</v>
          </cell>
          <cell r="B623" t="str">
            <v>685 - Пятерочка</v>
          </cell>
          <cell r="C623" t="str">
            <v>685</v>
          </cell>
          <cell r="D623" t="str">
            <v>X500/13SZ5815</v>
          </cell>
          <cell r="E623" t="str">
            <v>13SZ5815</v>
          </cell>
          <cell r="F623" t="str">
            <v>ТС Пятерочка</v>
          </cell>
          <cell r="G623" t="str">
            <v>Северо-Запад</v>
          </cell>
          <cell r="H623" t="str">
            <v>Северо-Запад 1</v>
          </cell>
          <cell r="I623" t="str">
            <v>Кластер Северо-Запад 18 Кировск</v>
          </cell>
          <cell r="J623" t="str">
            <v>г. Санкт-Петербург</v>
          </cell>
          <cell r="K623" t="str">
            <v>20.11.2009</v>
          </cell>
          <cell r="L623" t="str">
            <v>196641</v>
          </cell>
          <cell r="M623" t="str">
            <v>п.Металлострой</v>
          </cell>
          <cell r="N623" t="str">
            <v>п.Металлострой, Садовая ул., 22 к.2л.Ап.1Н</v>
          </cell>
          <cell r="O623" t="str">
            <v>Аренда</v>
          </cell>
        </row>
        <row r="624">
          <cell r="A624" t="str">
            <v>5905</v>
          </cell>
          <cell r="B624" t="str">
            <v>920 -СПб, ул.Беринга</v>
          </cell>
          <cell r="C624" t="str">
            <v>920</v>
          </cell>
          <cell r="D624" t="str">
            <v>X500/13SZ5905</v>
          </cell>
          <cell r="E624" t="str">
            <v>13SZ5905</v>
          </cell>
          <cell r="F624" t="str">
            <v>ТС Пятерочка</v>
          </cell>
          <cell r="G624" t="str">
            <v>Северо-Запад</v>
          </cell>
          <cell r="H624" t="str">
            <v>Северо-Запад 3</v>
          </cell>
          <cell r="I624" t="str">
            <v>Кластер Северо-Запад 14 СПБ-Центр</v>
          </cell>
          <cell r="J624" t="str">
            <v>г. Санкт-Петербург</v>
          </cell>
          <cell r="K624" t="str">
            <v>20.01.2010</v>
          </cell>
          <cell r="L624" t="str">
            <v>199397</v>
          </cell>
          <cell r="M624" t="str">
            <v>г.Санкт-Петербург</v>
          </cell>
          <cell r="N624" t="str">
            <v>г.Санкт-Петербург, Беринга ул., 23 1,л.А</v>
          </cell>
          <cell r="O624" t="str">
            <v>Собственность</v>
          </cell>
        </row>
        <row r="625">
          <cell r="A625" t="str">
            <v>5989</v>
          </cell>
          <cell r="B625" t="str">
            <v>680-Пятерочка</v>
          </cell>
          <cell r="C625" t="str">
            <v>680</v>
          </cell>
          <cell r="D625" t="str">
            <v>X500/13SZ5989</v>
          </cell>
          <cell r="E625" t="str">
            <v>13SZ5989</v>
          </cell>
          <cell r="F625" t="str">
            <v>ТС Пятерочка</v>
          </cell>
          <cell r="G625" t="str">
            <v>Северо-Запад</v>
          </cell>
          <cell r="H625" t="str">
            <v>Северо-Запад 1</v>
          </cell>
          <cell r="I625" t="str">
            <v>Кластер Северо-Запад 12 СПБ-ЛО-Всеволожс</v>
          </cell>
          <cell r="J625" t="str">
            <v>г. Санкт-Петербург</v>
          </cell>
          <cell r="K625" t="str">
            <v>20.11.2009</v>
          </cell>
          <cell r="L625" t="str">
            <v>195426</v>
          </cell>
          <cell r="M625" t="str">
            <v>г.Санкт-Петербург</v>
          </cell>
          <cell r="N625" t="str">
            <v>г.Санкт-Петербург, Хасанская ул., 10/1</v>
          </cell>
          <cell r="O625" t="str">
            <v>Аренда</v>
          </cell>
        </row>
        <row r="626">
          <cell r="A626" t="str">
            <v>5990</v>
          </cell>
          <cell r="B626" t="str">
            <v>681-Пятерочка</v>
          </cell>
          <cell r="C626" t="str">
            <v>681</v>
          </cell>
          <cell r="D626" t="str">
            <v>X500/13SZ5990</v>
          </cell>
          <cell r="E626" t="str">
            <v>13SZ5990</v>
          </cell>
          <cell r="F626" t="str">
            <v>ТС Пятерочка</v>
          </cell>
          <cell r="G626" t="str">
            <v>Северо-Запад</v>
          </cell>
          <cell r="H626" t="str">
            <v>Северо-Запад 3</v>
          </cell>
          <cell r="I626" t="str">
            <v>Кластер Северо-Запад 19 СПБ-Охта</v>
          </cell>
          <cell r="J626" t="str">
            <v>г. Санкт-Петербург</v>
          </cell>
          <cell r="K626" t="str">
            <v>20.11.2009</v>
          </cell>
          <cell r="L626" t="str">
            <v>195027</v>
          </cell>
          <cell r="M626" t="str">
            <v>г.Санкт-Петербург</v>
          </cell>
          <cell r="N626" t="str">
            <v>г.Санкт-Петербург, Революции ш., 8</v>
          </cell>
          <cell r="O626" t="str">
            <v>Аренда</v>
          </cell>
        </row>
        <row r="627">
          <cell r="A627" t="str">
            <v>5991</v>
          </cell>
          <cell r="B627" t="str">
            <v>682-Пятерочка</v>
          </cell>
          <cell r="C627" t="str">
            <v>682</v>
          </cell>
          <cell r="D627" t="str">
            <v>X500/13SZ5991</v>
          </cell>
          <cell r="E627" t="str">
            <v>13SZ5991</v>
          </cell>
          <cell r="F627" t="str">
            <v>ТС Пятерочка</v>
          </cell>
          <cell r="G627" t="str">
            <v>Северо-Запад</v>
          </cell>
          <cell r="H627" t="str">
            <v>Северо-Запад 1</v>
          </cell>
          <cell r="I627" t="str">
            <v>Кластер Северо-Запад 12 СПБ-ЛО-Всеволожс</v>
          </cell>
          <cell r="J627" t="str">
            <v>г. Санкт-Петербург</v>
          </cell>
          <cell r="K627" t="str">
            <v>20.11.2009</v>
          </cell>
          <cell r="L627" t="str">
            <v>193312</v>
          </cell>
          <cell r="M627" t="str">
            <v>г.Санкт-Петербург</v>
          </cell>
          <cell r="N627" t="str">
            <v>г.Санкт-Петербург, Товарищеский пр., 8 2,п.1-Н</v>
          </cell>
          <cell r="O627" t="str">
            <v>Аренда</v>
          </cell>
        </row>
        <row r="628">
          <cell r="A628" t="str">
            <v>5992</v>
          </cell>
          <cell r="B628" t="str">
            <v>683-Пятерочка</v>
          </cell>
          <cell r="C628" t="str">
            <v>683</v>
          </cell>
          <cell r="D628" t="str">
            <v>X500/13SZ5992</v>
          </cell>
          <cell r="E628" t="str">
            <v>13SZ5992</v>
          </cell>
          <cell r="F628" t="str">
            <v>ТС Пятерочка</v>
          </cell>
          <cell r="G628" t="str">
            <v>Северо-Запад</v>
          </cell>
          <cell r="H628" t="str">
            <v>Северо-Запад 3</v>
          </cell>
          <cell r="I628" t="str">
            <v>Кластер Северо-Запад 19 СПБ-Охта</v>
          </cell>
          <cell r="J628" t="str">
            <v>г. Санкт-Петербург</v>
          </cell>
          <cell r="K628" t="str">
            <v>20.11.2009</v>
          </cell>
          <cell r="L628" t="str">
            <v>195273</v>
          </cell>
          <cell r="M628" t="str">
            <v>г.Санкт-Петербург</v>
          </cell>
          <cell r="N628" t="str">
            <v>г.Санкт-Петербург, Науки пр-т, 44 А</v>
          </cell>
          <cell r="O628" t="str">
            <v>Аренда</v>
          </cell>
        </row>
        <row r="629">
          <cell r="A629" t="str">
            <v>5993</v>
          </cell>
          <cell r="B629" t="str">
            <v>684-Пятерочка</v>
          </cell>
          <cell r="C629" t="str">
            <v>684</v>
          </cell>
          <cell r="D629" t="str">
            <v>X500/13SZ5993</v>
          </cell>
          <cell r="E629" t="str">
            <v>13SZ5993</v>
          </cell>
          <cell r="F629" t="str">
            <v>ТС Пятерочка</v>
          </cell>
          <cell r="G629" t="str">
            <v>Северо-Запад</v>
          </cell>
          <cell r="H629" t="str">
            <v>Северо-Запад 3</v>
          </cell>
          <cell r="I629" t="str">
            <v>Кластер Северо-Запад 13 СПБ Юго-Запад</v>
          </cell>
          <cell r="J629" t="str">
            <v>г. Санкт-Петербург</v>
          </cell>
          <cell r="K629" t="str">
            <v>20.11.2009</v>
          </cell>
          <cell r="L629" t="str">
            <v>198099</v>
          </cell>
          <cell r="M629" t="str">
            <v>г.Санкт-Петербург</v>
          </cell>
          <cell r="N629" t="str">
            <v>г.Санкт-Петербург, Стачек пр-т, 1 л.А,п.4Н</v>
          </cell>
          <cell r="O629" t="str">
            <v>Аренда</v>
          </cell>
        </row>
        <row r="630">
          <cell r="A630" t="str">
            <v>5994</v>
          </cell>
          <cell r="B630" t="str">
            <v>691-Пятерочка</v>
          </cell>
          <cell r="C630" t="str">
            <v>691</v>
          </cell>
          <cell r="D630" t="str">
            <v>X500/13SZ5994</v>
          </cell>
          <cell r="E630" t="str">
            <v>13SZ5994</v>
          </cell>
          <cell r="F630" t="str">
            <v>ТС Пятерочка</v>
          </cell>
          <cell r="G630" t="str">
            <v>Северо-Запад</v>
          </cell>
          <cell r="H630" t="str">
            <v>Северо-Запад 3</v>
          </cell>
          <cell r="I630" t="str">
            <v>Кластер Северо-Запад 19 СПБ-Охта</v>
          </cell>
          <cell r="J630" t="str">
            <v>г. Санкт-Петербург</v>
          </cell>
          <cell r="K630" t="str">
            <v>19.01.2010</v>
          </cell>
          <cell r="L630" t="str">
            <v>192286</v>
          </cell>
          <cell r="M630" t="str">
            <v>г.Санкт-Петербург</v>
          </cell>
          <cell r="N630" t="str">
            <v>г.Санкт-Петербург, Славы пр-т,д. 55,лит. А,..., 55 л.А,п.10Н</v>
          </cell>
          <cell r="O630" t="str">
            <v>Аренда</v>
          </cell>
        </row>
        <row r="631">
          <cell r="A631" t="str">
            <v>5995</v>
          </cell>
          <cell r="B631" t="str">
            <v>265-Пятерочка</v>
          </cell>
          <cell r="C631" t="str">
            <v>265</v>
          </cell>
          <cell r="D631" t="str">
            <v>X500/13SZ5995</v>
          </cell>
          <cell r="E631" t="str">
            <v>13SZ5995</v>
          </cell>
          <cell r="F631" t="str">
            <v>ТС Пятерочка</v>
          </cell>
          <cell r="G631" t="str">
            <v>Северо-Запад</v>
          </cell>
          <cell r="H631" t="str">
            <v>Северо-Запад 3</v>
          </cell>
          <cell r="I631" t="str">
            <v>Кластер Северо-Запад 11 СПБ-ЛО-Выборг</v>
          </cell>
          <cell r="J631" t="str">
            <v>г. Санкт-Петербург</v>
          </cell>
          <cell r="K631" t="str">
            <v>27.01.2010</v>
          </cell>
          <cell r="L631" t="str">
            <v>197706</v>
          </cell>
          <cell r="M631" t="str">
            <v>г.Сестрорецк</v>
          </cell>
          <cell r="N631" t="str">
            <v>г.Сестрорецк, Мосина ул., 67</v>
          </cell>
          <cell r="O631" t="str">
            <v>Собственность</v>
          </cell>
        </row>
        <row r="632">
          <cell r="A632" t="str">
            <v>5996</v>
          </cell>
          <cell r="B632" t="str">
            <v>693-Пятерочка</v>
          </cell>
          <cell r="C632" t="str">
            <v>693</v>
          </cell>
          <cell r="D632" t="str">
            <v>X500/13SZ5996</v>
          </cell>
          <cell r="E632" t="str">
            <v>13SZ5996</v>
          </cell>
          <cell r="F632" t="str">
            <v>ТС Пятерочка</v>
          </cell>
          <cell r="G632" t="str">
            <v>Северо-Запад</v>
          </cell>
          <cell r="H632" t="str">
            <v>Северо-Запад 3</v>
          </cell>
          <cell r="I632" t="str">
            <v>Кластер Северо-Запад 13 СПБ Юго-Запад</v>
          </cell>
          <cell r="J632" t="str">
            <v>г. Санкт-Петербург</v>
          </cell>
          <cell r="K632" t="str">
            <v>24.12.2009</v>
          </cell>
          <cell r="L632" t="str">
            <v>198188</v>
          </cell>
          <cell r="M632" t="str">
            <v>г.Санкт-Петербург</v>
          </cell>
          <cell r="N632" t="str">
            <v>г.Санкт-Петербург, Зайцева ул., 23</v>
          </cell>
          <cell r="O632" t="str">
            <v>Аренда</v>
          </cell>
        </row>
        <row r="633">
          <cell r="A633" t="str">
            <v>5997</v>
          </cell>
          <cell r="B633" t="str">
            <v>679-Пятерочка</v>
          </cell>
          <cell r="C633" t="str">
            <v>679</v>
          </cell>
          <cell r="D633" t="str">
            <v>X500/13SZ5997</v>
          </cell>
          <cell r="E633" t="str">
            <v>13SZ5997</v>
          </cell>
          <cell r="F633" t="str">
            <v>ТС Пятерочка</v>
          </cell>
          <cell r="G633" t="str">
            <v>Северо-Запад</v>
          </cell>
          <cell r="H633" t="str">
            <v>Северо-Запад 3</v>
          </cell>
          <cell r="I633" t="str">
            <v>Кластер Северо-Запад 11 СПБ-ЛО-Выборг</v>
          </cell>
          <cell r="J633" t="str">
            <v>Ленинградская обл.</v>
          </cell>
          <cell r="K633" t="str">
            <v>25.02.2010</v>
          </cell>
          <cell r="L633" t="str">
            <v>188800</v>
          </cell>
          <cell r="M633" t="str">
            <v>г.Выборг</v>
          </cell>
          <cell r="N633" t="str">
            <v>г.Выборг, Ленина ул., 38</v>
          </cell>
          <cell r="O633" t="str">
            <v>Аренда</v>
          </cell>
        </row>
        <row r="634">
          <cell r="A634" t="str">
            <v>5998</v>
          </cell>
          <cell r="B634" t="str">
            <v>678-Пятерочка</v>
          </cell>
          <cell r="C634" t="str">
            <v>678</v>
          </cell>
          <cell r="D634" t="str">
            <v>X500/13SZ5998</v>
          </cell>
          <cell r="E634" t="str">
            <v>13SZ5998</v>
          </cell>
          <cell r="F634" t="str">
            <v>ТС Пятерочка</v>
          </cell>
          <cell r="G634" t="str">
            <v>Северо-Запад</v>
          </cell>
          <cell r="H634" t="str">
            <v>Северо-Запад 3</v>
          </cell>
          <cell r="I634" t="str">
            <v>Кластер Северо-Запад 11 СПБ-ЛО-Выборг</v>
          </cell>
          <cell r="J634" t="str">
            <v>Ленинградская обл.</v>
          </cell>
          <cell r="K634" t="str">
            <v>08.12.2009</v>
          </cell>
          <cell r="L634" t="str">
            <v>188800</v>
          </cell>
          <cell r="M634" t="str">
            <v>г.Выборг</v>
          </cell>
          <cell r="N634" t="str">
            <v>г.Выборг, Ленинградское ш, 57</v>
          </cell>
          <cell r="O634" t="str">
            <v>Аренда</v>
          </cell>
        </row>
        <row r="635">
          <cell r="A635" t="str">
            <v>5999</v>
          </cell>
          <cell r="B635" t="str">
            <v>273-Пятерочка</v>
          </cell>
          <cell r="C635" t="str">
            <v>273</v>
          </cell>
          <cell r="D635" t="str">
            <v>X500/13SZ5999</v>
          </cell>
          <cell r="E635" t="str">
            <v>13SZ5999</v>
          </cell>
          <cell r="F635" t="str">
            <v>ТС Пятерочка</v>
          </cell>
          <cell r="G635" t="str">
            <v>Северо-Запад</v>
          </cell>
          <cell r="H635" t="str">
            <v>Северо-Запад 1</v>
          </cell>
          <cell r="I635" t="str">
            <v>Кластер Северо-Запад 18 Кировск</v>
          </cell>
          <cell r="J635" t="str">
            <v>г. Санкт-Петербург</v>
          </cell>
          <cell r="K635" t="str">
            <v>28.12.2009</v>
          </cell>
          <cell r="L635" t="str">
            <v>192076</v>
          </cell>
          <cell r="M635" t="str">
            <v>г.Санкт-Петербург</v>
          </cell>
          <cell r="N635" t="str">
            <v>г.Санкт-Петербург, Шлиссельбургский пр, 26 1</v>
          </cell>
          <cell r="O635" t="str">
            <v>Собственность</v>
          </cell>
        </row>
        <row r="636">
          <cell r="A636" t="str">
            <v>6023</v>
          </cell>
          <cell r="B636" t="str">
            <v>690 - Пятерочка</v>
          </cell>
          <cell r="C636" t="str">
            <v>690</v>
          </cell>
          <cell r="D636" t="str">
            <v>X500/13SZ6023</v>
          </cell>
          <cell r="E636" t="str">
            <v>13SZ6023</v>
          </cell>
          <cell r="F636" t="str">
            <v>ТС Пятерочка</v>
          </cell>
          <cell r="G636" t="str">
            <v>Северо-Запад</v>
          </cell>
          <cell r="H636" t="str">
            <v>Северо-Запад 3</v>
          </cell>
          <cell r="I636" t="str">
            <v>Кластер Северо-Запад 05 Тосно</v>
          </cell>
          <cell r="J636" t="str">
            <v>г. Санкт-Петербург</v>
          </cell>
          <cell r="K636" t="str">
            <v>19.04.2010</v>
          </cell>
          <cell r="L636" t="str">
            <v>196607</v>
          </cell>
          <cell r="M636" t="str">
            <v>г.Пушкин</v>
          </cell>
          <cell r="N636" t="str">
            <v>г.Пушкин, Октябрьский бульвар, 7/29 пом. 1Н</v>
          </cell>
          <cell r="O636" t="str">
            <v>Аренда</v>
          </cell>
        </row>
        <row r="637">
          <cell r="A637" t="str">
            <v>6024</v>
          </cell>
          <cell r="B637" t="str">
            <v>686-Пятерочка</v>
          </cell>
          <cell r="C637" t="str">
            <v>686</v>
          </cell>
          <cell r="D637" t="str">
            <v>X500/13SZ6024</v>
          </cell>
          <cell r="E637" t="str">
            <v>13SZ6024</v>
          </cell>
          <cell r="F637" t="str">
            <v>ТС Пятерочка</v>
          </cell>
          <cell r="G637" t="str">
            <v>Северо-Запад</v>
          </cell>
          <cell r="H637" t="str">
            <v>Северо-Запад 1</v>
          </cell>
          <cell r="I637" t="str">
            <v>Кластер Северо-Запад 18 Кировск</v>
          </cell>
          <cell r="J637" t="str">
            <v>г. Санкт-Петербург</v>
          </cell>
          <cell r="K637" t="str">
            <v>17.12.2009</v>
          </cell>
          <cell r="L637" t="str">
            <v>192012</v>
          </cell>
          <cell r="M637" t="str">
            <v>г.Санкт-Петербург</v>
          </cell>
          <cell r="N637" t="str">
            <v>г.Санкт-Петербург, Обуховской обороны пр., 116</v>
          </cell>
          <cell r="O637" t="str">
            <v>Аренда</v>
          </cell>
        </row>
        <row r="638">
          <cell r="A638" t="str">
            <v>6025</v>
          </cell>
          <cell r="B638" t="str">
            <v>601-Пятерочка</v>
          </cell>
          <cell r="C638" t="str">
            <v>601</v>
          </cell>
          <cell r="D638" t="str">
            <v>X500/13SZ6025</v>
          </cell>
          <cell r="E638" t="str">
            <v>13SZ6025</v>
          </cell>
          <cell r="F638" t="str">
            <v>ТС Пятерочка</v>
          </cell>
          <cell r="G638" t="str">
            <v>Северо-Запад</v>
          </cell>
          <cell r="H638" t="str">
            <v>Северо-Запад 2</v>
          </cell>
          <cell r="I638" t="str">
            <v>Кластер Северо-Запад 02 ЛО-Гатчина</v>
          </cell>
          <cell r="J638" t="str">
            <v>Ленинградская обл.</v>
          </cell>
          <cell r="K638" t="str">
            <v>28.01.2010</v>
          </cell>
          <cell r="L638" t="str">
            <v>188423</v>
          </cell>
          <cell r="M638" t="str">
            <v>д.Бегуницы</v>
          </cell>
          <cell r="N638" t="str">
            <v>д.Бегуницы, ТЦ Столовая</v>
          </cell>
          <cell r="O638" t="str">
            <v>Аренда</v>
          </cell>
        </row>
        <row r="639">
          <cell r="A639" t="str">
            <v>6049</v>
          </cell>
          <cell r="B639" t="str">
            <v>428 Пятерочка</v>
          </cell>
          <cell r="C639" t="str">
            <v>428</v>
          </cell>
          <cell r="D639" t="str">
            <v>X500/13SZ6049</v>
          </cell>
          <cell r="E639" t="str">
            <v>13SZ6049</v>
          </cell>
          <cell r="F639" t="str">
            <v>ТС Пятерочка</v>
          </cell>
          <cell r="G639" t="str">
            <v>Северо-Запад</v>
          </cell>
          <cell r="H639" t="str">
            <v>Северо-Запад 3</v>
          </cell>
          <cell r="I639" t="str">
            <v>Кластер Северо-Запад 10 СПБ-ЛО-Петергоф</v>
          </cell>
          <cell r="J639" t="str">
            <v>г. Санкт-Петербург</v>
          </cell>
          <cell r="K639" t="str">
            <v>09.06.2010</v>
          </cell>
          <cell r="L639" t="str">
            <v>198412</v>
          </cell>
          <cell r="M639" t="str">
            <v>г.Ломоносов</v>
          </cell>
          <cell r="N639" t="str">
            <v>г.Ломоносов, ул. Костылева, 18 А пом. 3Н</v>
          </cell>
          <cell r="O639" t="str">
            <v>Собственность</v>
          </cell>
        </row>
        <row r="640">
          <cell r="A640" t="str">
            <v>6050</v>
          </cell>
          <cell r="B640" t="str">
            <v>619 Пятерочка</v>
          </cell>
          <cell r="C640" t="str">
            <v>619</v>
          </cell>
          <cell r="D640" t="str">
            <v>X500/13SZ6050</v>
          </cell>
          <cell r="E640" t="str">
            <v>13SZ6050</v>
          </cell>
          <cell r="F640" t="str">
            <v>ТС Пятерочка</v>
          </cell>
          <cell r="G640" t="str">
            <v>Северо-Запад</v>
          </cell>
          <cell r="H640" t="str">
            <v>Северо-Запад 2</v>
          </cell>
          <cell r="I640" t="str">
            <v>Кластер Северо-Запад 04 Новгород</v>
          </cell>
          <cell r="J640" t="str">
            <v>Новгородская обл.</v>
          </cell>
          <cell r="K640" t="str">
            <v>26.02.2010</v>
          </cell>
          <cell r="L640" t="str">
            <v>173001</v>
          </cell>
          <cell r="M640" t="str">
            <v>г.Великий Новгород</v>
          </cell>
          <cell r="N640" t="str">
            <v>г.Великий Новгород, Розважа ул., 13</v>
          </cell>
          <cell r="O640" t="str">
            <v>Аренда</v>
          </cell>
        </row>
        <row r="641">
          <cell r="A641" t="str">
            <v>6051</v>
          </cell>
          <cell r="B641" t="str">
            <v>689 Пятерочка</v>
          </cell>
          <cell r="C641" t="str">
            <v>689</v>
          </cell>
          <cell r="D641" t="str">
            <v>X500/13SZ6051</v>
          </cell>
          <cell r="E641" t="str">
            <v>13SZ6051</v>
          </cell>
          <cell r="F641" t="str">
            <v>ТС Пятерочка</v>
          </cell>
          <cell r="G641" t="str">
            <v>Северо-Запад</v>
          </cell>
          <cell r="H641" t="str">
            <v>Северо-Запад 3</v>
          </cell>
          <cell r="I641" t="str">
            <v>Кластер Северо-Запад 19 СПБ-Охта</v>
          </cell>
          <cell r="J641" t="str">
            <v>г. Санкт-Петербург</v>
          </cell>
          <cell r="K641" t="str">
            <v>31.03.2010</v>
          </cell>
          <cell r="L641" t="str">
            <v>195221</v>
          </cell>
          <cell r="M641" t="str">
            <v>г.Санкт-Петербург</v>
          </cell>
          <cell r="N641" t="str">
            <v>г.Санкт-Петербург, Металлистов пр-т, 77 А пом. 1Н</v>
          </cell>
          <cell r="O641" t="str">
            <v>Аренда</v>
          </cell>
        </row>
        <row r="642">
          <cell r="A642" t="str">
            <v>6052</v>
          </cell>
          <cell r="B642" t="str">
            <v>698 Пятерочка</v>
          </cell>
          <cell r="C642" t="str">
            <v>698</v>
          </cell>
          <cell r="D642" t="str">
            <v>X500/13SZ6052</v>
          </cell>
          <cell r="E642" t="str">
            <v>13SZ6052</v>
          </cell>
          <cell r="F642" t="str">
            <v>ТС Пятерочка</v>
          </cell>
          <cell r="G642" t="str">
            <v>Северо-Запад</v>
          </cell>
          <cell r="H642" t="str">
            <v>Северо-Запад 3</v>
          </cell>
          <cell r="I642" t="str">
            <v>Кластер Северо-Запад 05 Тосно</v>
          </cell>
          <cell r="J642" t="str">
            <v>г. Санкт-Петербург</v>
          </cell>
          <cell r="K642" t="str">
            <v>29.06.2010</v>
          </cell>
          <cell r="L642" t="str">
            <v>190000</v>
          </cell>
          <cell r="M642" t="str">
            <v>г.Санкт-Петербург, п.Шушары</v>
          </cell>
          <cell r="N642" t="str">
            <v>г.Санкт-Петербург, п.Шушары, Ленсоветовский тер, 11</v>
          </cell>
          <cell r="O642" t="str">
            <v>Аренда</v>
          </cell>
        </row>
        <row r="643">
          <cell r="A643" t="str">
            <v>6062</v>
          </cell>
          <cell r="B643" t="str">
            <v>799 Пятерочка</v>
          </cell>
          <cell r="C643" t="str">
            <v>799</v>
          </cell>
          <cell r="D643" t="str">
            <v>X500/13SZ6062</v>
          </cell>
          <cell r="E643" t="str">
            <v>13SZ6062</v>
          </cell>
          <cell r="F643" t="str">
            <v>ТС Пятерочка</v>
          </cell>
          <cell r="G643" t="str">
            <v>Северо-Запад</v>
          </cell>
          <cell r="H643" t="str">
            <v>Северо-Запад 3</v>
          </cell>
          <cell r="I643" t="str">
            <v>Кластер Северо-Запад 13 СПБ Юго-Запад</v>
          </cell>
          <cell r="J643" t="str">
            <v>г. Санкт-Петербург</v>
          </cell>
          <cell r="K643" t="str">
            <v>01.12.2009</v>
          </cell>
          <cell r="L643" t="str">
            <v>192239</v>
          </cell>
          <cell r="M643" t="str">
            <v>г.Санкт-Петербург</v>
          </cell>
          <cell r="N643" t="str">
            <v>г.Санкт-Петербург, Славы пр-т, 15 л.А</v>
          </cell>
          <cell r="O643" t="str">
            <v>Собственность</v>
          </cell>
        </row>
        <row r="644">
          <cell r="A644" t="str">
            <v>6086</v>
          </cell>
          <cell r="B644" t="str">
            <v>№ 439, Авиаконструкторов ул.,</v>
          </cell>
          <cell r="C644" t="str">
            <v>439</v>
          </cell>
          <cell r="D644" t="str">
            <v>X500/13SZ6086</v>
          </cell>
          <cell r="E644" t="str">
            <v>13SZ6086</v>
          </cell>
          <cell r="F644" t="str">
            <v>ТС Пятерочка</v>
          </cell>
          <cell r="G644" t="str">
            <v>Северо-Запад</v>
          </cell>
          <cell r="H644" t="str">
            <v>Северо-Запад 3</v>
          </cell>
          <cell r="I644" t="str">
            <v>Кластер Северо-Запад 14 СПБ-Центр</v>
          </cell>
          <cell r="J644" t="str">
            <v>г. Санкт-Петербург</v>
          </cell>
          <cell r="K644" t="str">
            <v>13.03.2009</v>
          </cell>
          <cell r="L644" t="str">
            <v>197373</v>
          </cell>
          <cell r="M644" t="str">
            <v>г.Санкт-Петербург</v>
          </cell>
          <cell r="N644" t="str">
            <v>г.Санкт-Петербург, Авиаконструкторов ул., 32</v>
          </cell>
          <cell r="O644" t="str">
            <v>Собственность</v>
          </cell>
        </row>
        <row r="645">
          <cell r="A645" t="str">
            <v>6098</v>
          </cell>
          <cell r="B645" t="str">
            <v>706-Пятерочка</v>
          </cell>
          <cell r="C645" t="str">
            <v>706</v>
          </cell>
          <cell r="D645" t="str">
            <v>X500/13SZ6098</v>
          </cell>
          <cell r="E645" t="str">
            <v>13SZ6098</v>
          </cell>
          <cell r="F645" t="str">
            <v>ТС Пятерочка</v>
          </cell>
          <cell r="G645" t="str">
            <v>Северо-Запад</v>
          </cell>
          <cell r="H645" t="str">
            <v>Северо-Запад 1</v>
          </cell>
          <cell r="I645" t="str">
            <v>Кластер Северо-Запад 01 ЛО Волхов-Тихвин</v>
          </cell>
          <cell r="J645" t="str">
            <v>Ленинградская обл.</v>
          </cell>
          <cell r="K645" t="str">
            <v>17.06.2010</v>
          </cell>
          <cell r="L645" t="str">
            <v>187700</v>
          </cell>
          <cell r="M645" t="str">
            <v>г.Лодейное Поле</v>
          </cell>
          <cell r="N645" t="str">
            <v>г.Лодейное Поле, Урицкого ул., 10</v>
          </cell>
          <cell r="O645" t="str">
            <v>Аренда</v>
          </cell>
        </row>
        <row r="646">
          <cell r="A646" t="str">
            <v>6115</v>
          </cell>
          <cell r="B646" t="str">
            <v>605-Пятерочка</v>
          </cell>
          <cell r="C646" t="str">
            <v>605</v>
          </cell>
          <cell r="D646" t="str">
            <v>X500/13SZ6115</v>
          </cell>
          <cell r="E646" t="str">
            <v>13SZ6115</v>
          </cell>
          <cell r="F646" t="str">
            <v>ТС Пятерочка</v>
          </cell>
          <cell r="G646" t="str">
            <v>Северо-Запад</v>
          </cell>
          <cell r="H646" t="str">
            <v>Северо-Запад 2</v>
          </cell>
          <cell r="I646" t="str">
            <v>Кластер Северо-Запад 04 Новгород</v>
          </cell>
          <cell r="J646" t="str">
            <v>Новгородская обл.</v>
          </cell>
          <cell r="K646" t="str">
            <v>28.05.2010</v>
          </cell>
          <cell r="L646" t="str">
            <v>174211</v>
          </cell>
          <cell r="M646" t="str">
            <v>г.Чудово</v>
          </cell>
          <cell r="N646" t="str">
            <v>г.Чудово, Восстания ул., 29</v>
          </cell>
          <cell r="O646" t="str">
            <v>Аренда</v>
          </cell>
        </row>
        <row r="647">
          <cell r="A647" t="str">
            <v>6142</v>
          </cell>
          <cell r="B647" t="str">
            <v>792-Пятерочка</v>
          </cell>
          <cell r="C647" t="str">
            <v>792</v>
          </cell>
          <cell r="D647" t="str">
            <v>X500/13SZ6142</v>
          </cell>
          <cell r="E647" t="str">
            <v>13SZ6142</v>
          </cell>
          <cell r="F647" t="str">
            <v>ТС Пятерочка</v>
          </cell>
          <cell r="G647" t="str">
            <v>Северо-Запад</v>
          </cell>
          <cell r="H647" t="str">
            <v>Северо-Запад 2</v>
          </cell>
          <cell r="I647" t="str">
            <v>Кластер Северо-Запад 02 ЛО-Гатчина</v>
          </cell>
          <cell r="J647" t="str">
            <v>Ленинградская обл.</v>
          </cell>
          <cell r="K647" t="str">
            <v>10.06.2010</v>
          </cell>
          <cell r="L647" t="str">
            <v>188410</v>
          </cell>
          <cell r="M647" t="str">
            <v>г.Волосово</v>
          </cell>
          <cell r="N647" t="str">
            <v>г.Волосово, Восстания ул., 17</v>
          </cell>
          <cell r="O647" t="str">
            <v>Аренда</v>
          </cell>
        </row>
        <row r="648">
          <cell r="A648" t="str">
            <v>6154</v>
          </cell>
          <cell r="B648" t="str">
            <v>791-Пятерочка</v>
          </cell>
          <cell r="C648" t="str">
            <v>791</v>
          </cell>
          <cell r="D648" t="str">
            <v>X500/13SZ6154</v>
          </cell>
          <cell r="E648" t="str">
            <v>13SZ6154</v>
          </cell>
          <cell r="F648" t="str">
            <v>ТС Пятерочка</v>
          </cell>
          <cell r="G648" t="str">
            <v>Северо-Запад</v>
          </cell>
          <cell r="H648" t="str">
            <v>Северо-Запад 2</v>
          </cell>
          <cell r="I648" t="str">
            <v>Кластер Северо-Запад 03 Псков</v>
          </cell>
          <cell r="J648" t="str">
            <v>Псковская обл.</v>
          </cell>
          <cell r="K648" t="str">
            <v>29.06.2010</v>
          </cell>
          <cell r="L648" t="str">
            <v>180016</v>
          </cell>
          <cell r="M648" t="str">
            <v>г.Псков</v>
          </cell>
          <cell r="N648" t="str">
            <v>г.Псков, Рижский пр-кт, 49 п.1006</v>
          </cell>
          <cell r="O648" t="str">
            <v>Аренда</v>
          </cell>
        </row>
        <row r="649">
          <cell r="A649" t="str">
            <v>6172</v>
          </cell>
          <cell r="B649" t="str">
            <v>600-Пятерочка</v>
          </cell>
          <cell r="C649" t="str">
            <v>600</v>
          </cell>
          <cell r="D649" t="str">
            <v>X500/13SZ6172</v>
          </cell>
          <cell r="E649" t="str">
            <v>13SZ6172</v>
          </cell>
          <cell r="F649" t="str">
            <v>ТС Пятерочка</v>
          </cell>
          <cell r="G649" t="str">
            <v>Северо-Запад</v>
          </cell>
          <cell r="H649" t="str">
            <v>Северо-Запад 1</v>
          </cell>
          <cell r="I649" t="str">
            <v>Кластер Северо-Запад 01 ЛО Волхов-Тихвин</v>
          </cell>
          <cell r="J649" t="str">
            <v>Ленинградская обл.</v>
          </cell>
          <cell r="K649" t="str">
            <v>31.05.2010</v>
          </cell>
          <cell r="L649" t="str">
            <v>187450</v>
          </cell>
          <cell r="M649" t="str">
            <v>г.Новая Ладога</v>
          </cell>
          <cell r="N649" t="str">
            <v>г.Новая Ладога, мкр. В, 2</v>
          </cell>
          <cell r="O649" t="str">
            <v>Аренда</v>
          </cell>
        </row>
        <row r="650">
          <cell r="A650" t="str">
            <v>6186</v>
          </cell>
          <cell r="B650" t="str">
            <v>795-Пятерочка</v>
          </cell>
          <cell r="C650" t="str">
            <v>795</v>
          </cell>
          <cell r="D650" t="str">
            <v>X500/13SZ6186</v>
          </cell>
          <cell r="E650" t="str">
            <v>13SZ6186</v>
          </cell>
          <cell r="F650" t="str">
            <v>ТС Пятерочка</v>
          </cell>
          <cell r="G650" t="str">
            <v>Северо-Запад</v>
          </cell>
          <cell r="H650" t="str">
            <v>Северо-Запад 1</v>
          </cell>
          <cell r="I650" t="str">
            <v>Кластер Северо-Запад 12 СПБ-ЛО-Всеволожс</v>
          </cell>
          <cell r="J650" t="str">
            <v>Ленинградская обл.</v>
          </cell>
          <cell r="K650" t="str">
            <v>20.07.2010</v>
          </cell>
          <cell r="L650" t="str">
            <v>188671</v>
          </cell>
          <cell r="M650" t="str">
            <v>гп.Рахья</v>
          </cell>
          <cell r="N650" t="str">
            <v>гп.Рахья, Ленинградское ш., 23 А</v>
          </cell>
          <cell r="O650" t="str">
            <v>Аренда</v>
          </cell>
        </row>
        <row r="651">
          <cell r="A651" t="str">
            <v>6199</v>
          </cell>
          <cell r="B651" t="str">
            <v>794-Пятерочка</v>
          </cell>
          <cell r="C651" t="str">
            <v>794</v>
          </cell>
          <cell r="D651" t="str">
            <v>X500/13SZ6199</v>
          </cell>
          <cell r="E651" t="str">
            <v>13SZ6199</v>
          </cell>
          <cell r="F651" t="str">
            <v>ТС Пятерочка</v>
          </cell>
          <cell r="G651" t="str">
            <v>Северо-Запад</v>
          </cell>
          <cell r="H651" t="str">
            <v>Северо-Запад 2</v>
          </cell>
          <cell r="I651" t="str">
            <v>Кластер Северо-Запад 03 Псков</v>
          </cell>
          <cell r="J651" t="str">
            <v>Псковская обл.</v>
          </cell>
          <cell r="K651" t="str">
            <v>03.08.2010</v>
          </cell>
          <cell r="L651" t="str">
            <v>180021</v>
          </cell>
          <cell r="M651" t="str">
            <v>г.Псков</v>
          </cell>
          <cell r="N651" t="str">
            <v>г.Псков, Инженерная ул., 16 п.1009</v>
          </cell>
          <cell r="O651" t="str">
            <v>Аренда</v>
          </cell>
        </row>
        <row r="652">
          <cell r="A652" t="str">
            <v>6244</v>
          </cell>
          <cell r="B652" t="str">
            <v>771-Пятерочка</v>
          </cell>
          <cell r="C652" t="str">
            <v>771</v>
          </cell>
          <cell r="D652" t="str">
            <v>X500/13SZ6244</v>
          </cell>
          <cell r="E652" t="str">
            <v>13SZ6244</v>
          </cell>
          <cell r="F652" t="str">
            <v>ТС Пятерочка</v>
          </cell>
          <cell r="G652" t="str">
            <v>Северо-Запад</v>
          </cell>
          <cell r="H652" t="str">
            <v>Северо-Запад 2</v>
          </cell>
          <cell r="I652" t="str">
            <v>Кластер Северо-Запад 03 Псков</v>
          </cell>
          <cell r="J652" t="str">
            <v>Псковская обл.</v>
          </cell>
          <cell r="K652" t="str">
            <v>24.08.2010</v>
          </cell>
          <cell r="L652" t="str">
            <v>180019</v>
          </cell>
          <cell r="M652" t="str">
            <v>г.Псков</v>
          </cell>
          <cell r="N652" t="str">
            <v>г.Псков, Новоселов ул., 7</v>
          </cell>
          <cell r="O652" t="str">
            <v>Аренда</v>
          </cell>
        </row>
        <row r="653">
          <cell r="A653" t="str">
            <v>6245</v>
          </cell>
          <cell r="B653" t="str">
            <v>773-Пятерочка</v>
          </cell>
          <cell r="C653" t="str">
            <v>773</v>
          </cell>
          <cell r="D653" t="str">
            <v>X500/13SZ6245</v>
          </cell>
          <cell r="E653" t="str">
            <v>13SZ6245</v>
          </cell>
          <cell r="F653" t="str">
            <v>ТС Пятерочка</v>
          </cell>
          <cell r="G653" t="str">
            <v>Северо-Запад</v>
          </cell>
          <cell r="H653" t="str">
            <v>Северо-Запад 1</v>
          </cell>
          <cell r="I653" t="str">
            <v>Кластер Северо-Запад 01 ЛО Волхов-Тихвин</v>
          </cell>
          <cell r="J653" t="str">
            <v>Ленинградская обл.</v>
          </cell>
          <cell r="K653" t="str">
            <v>31.08.2010</v>
          </cell>
          <cell r="L653" t="str">
            <v>187110</v>
          </cell>
          <cell r="M653" t="str">
            <v>гп.Киришское</v>
          </cell>
          <cell r="N653" t="str">
            <v>гп.Киришское, Нефтехимиков ул., лит.А</v>
          </cell>
          <cell r="O653" t="str">
            <v>Аренда</v>
          </cell>
        </row>
        <row r="654">
          <cell r="A654" t="str">
            <v>6255</v>
          </cell>
          <cell r="B654" t="str">
            <v>775-Пятерочка</v>
          </cell>
          <cell r="C654" t="str">
            <v>775</v>
          </cell>
          <cell r="D654" t="str">
            <v>X500/13SZ6255</v>
          </cell>
          <cell r="E654" t="str">
            <v>13SZ6255</v>
          </cell>
          <cell r="F654" t="str">
            <v>ТС Пятерочка</v>
          </cell>
          <cell r="G654" t="str">
            <v>Северо-Запад</v>
          </cell>
          <cell r="H654" t="str">
            <v>Северо-Запад 1</v>
          </cell>
          <cell r="I654" t="str">
            <v>Кластер Северо-Запад 01 ЛО Волхов-Тихвин</v>
          </cell>
          <cell r="J654" t="str">
            <v>Ленинградская обл.</v>
          </cell>
          <cell r="K654" t="str">
            <v>20.08.2010</v>
          </cell>
          <cell r="L654" t="str">
            <v>187460</v>
          </cell>
          <cell r="M654" t="str">
            <v>с.Паша</v>
          </cell>
          <cell r="N654" t="str">
            <v>с.Паша, Юбилейная ул., 5 А</v>
          </cell>
          <cell r="O654" t="str">
            <v>Аренда</v>
          </cell>
        </row>
        <row r="655">
          <cell r="A655" t="str">
            <v>6274</v>
          </cell>
          <cell r="B655" t="str">
            <v>777-Пятерочка+</v>
          </cell>
          <cell r="C655" t="str">
            <v>777</v>
          </cell>
          <cell r="D655" t="str">
            <v>X500/13SZ6274</v>
          </cell>
          <cell r="E655" t="str">
            <v>13SZ6274</v>
          </cell>
          <cell r="F655" t="str">
            <v>ТС Пятерочка</v>
          </cell>
          <cell r="G655" t="str">
            <v>Северо-Запад</v>
          </cell>
          <cell r="H655" t="str">
            <v>Северо-Запад 2</v>
          </cell>
          <cell r="I655" t="str">
            <v>Кластер Северо-Запад 02 ЛО-Гатчина</v>
          </cell>
          <cell r="J655" t="str">
            <v>Ленинградская обл.</v>
          </cell>
          <cell r="K655" t="str">
            <v>31.08.2010</v>
          </cell>
          <cell r="L655" t="str">
            <v>188361</v>
          </cell>
          <cell r="M655" t="str">
            <v>п.Новый Свет, Пригородная волость</v>
          </cell>
          <cell r="N655" t="str">
            <v>п.Новый Свет, Пригородная волость4 А</v>
          </cell>
          <cell r="O655" t="str">
            <v>Аренда</v>
          </cell>
        </row>
        <row r="656">
          <cell r="A656" t="str">
            <v>6329</v>
          </cell>
          <cell r="B656" t="str">
            <v>621-Пятерочка</v>
          </cell>
          <cell r="C656" t="str">
            <v>621</v>
          </cell>
          <cell r="D656" t="str">
            <v>X500/13SZ6329</v>
          </cell>
          <cell r="E656" t="str">
            <v>13SZ6329</v>
          </cell>
          <cell r="F656" t="str">
            <v>ТС Пятерочка</v>
          </cell>
          <cell r="G656" t="str">
            <v>Северо-Запад</v>
          </cell>
          <cell r="H656" t="str">
            <v>Северо-Запад 1</v>
          </cell>
          <cell r="I656" t="str">
            <v>Кластер Северо-Запад 12 СПБ-ЛО-Всеволожс</v>
          </cell>
          <cell r="J656" t="str">
            <v>Ленинградская обл.</v>
          </cell>
          <cell r="K656" t="str">
            <v>08.12.2010</v>
          </cell>
          <cell r="L656" t="str">
            <v>188664</v>
          </cell>
          <cell r="M656" t="str">
            <v>гп.Токсово</v>
          </cell>
          <cell r="N656" t="str">
            <v>гп.Токсово, Привокзальная, 16 А</v>
          </cell>
          <cell r="O656" t="str">
            <v>Аренда</v>
          </cell>
        </row>
        <row r="657">
          <cell r="A657" t="str">
            <v>6330</v>
          </cell>
          <cell r="B657" t="str">
            <v>692-Пятерочка</v>
          </cell>
          <cell r="C657" t="str">
            <v>692</v>
          </cell>
          <cell r="D657" t="str">
            <v>X500/13SZ6330</v>
          </cell>
          <cell r="E657" t="str">
            <v>13SZ6330</v>
          </cell>
          <cell r="F657" t="str">
            <v>ТС Пятерочка</v>
          </cell>
          <cell r="G657" t="str">
            <v>Северо-Запад</v>
          </cell>
          <cell r="H657" t="str">
            <v>Северо-Запад 1</v>
          </cell>
          <cell r="I657" t="str">
            <v>Кластер Северо-Запад 18 Кировск</v>
          </cell>
          <cell r="J657" t="str">
            <v>Ленинградская обл.</v>
          </cell>
          <cell r="K657" t="str">
            <v>09.09.2010</v>
          </cell>
          <cell r="L657" t="str">
            <v>188684</v>
          </cell>
          <cell r="M657" t="str">
            <v>гп.Дубровка</v>
          </cell>
          <cell r="N657" t="str">
            <v>гп.Дубровка, Томилина ул., 7</v>
          </cell>
          <cell r="O657" t="str">
            <v>Собственность</v>
          </cell>
        </row>
        <row r="658">
          <cell r="A658" t="str">
            <v>6332</v>
          </cell>
          <cell r="B658" t="str">
            <v>793-Пятерочка</v>
          </cell>
          <cell r="C658" t="str">
            <v>793</v>
          </cell>
          <cell r="D658" t="str">
            <v>X500/13SZ6332</v>
          </cell>
          <cell r="E658" t="str">
            <v>13SZ6332</v>
          </cell>
          <cell r="F658" t="str">
            <v>ТС Пятерочка</v>
          </cell>
          <cell r="G658" t="str">
            <v>Северо-Запад</v>
          </cell>
          <cell r="H658" t="str">
            <v>Северо-Запад 2</v>
          </cell>
          <cell r="I658" t="str">
            <v>Кластер Северо-Запад 03 Псков</v>
          </cell>
          <cell r="J658" t="str">
            <v>Псковская обл.</v>
          </cell>
          <cell r="K658" t="str">
            <v>24.08.2010</v>
          </cell>
          <cell r="L658" t="str">
            <v>180559</v>
          </cell>
          <cell r="M658" t="str">
            <v>с/п Завеличенская в-сть,д.Родина</v>
          </cell>
          <cell r="N658" t="str">
            <v>с/п Завеличенская в-сть,д.Родина, Владимирская, 1 п.1005</v>
          </cell>
          <cell r="O658" t="str">
            <v>Аренда</v>
          </cell>
        </row>
        <row r="659">
          <cell r="A659" t="str">
            <v>6336</v>
          </cell>
          <cell r="B659" t="str">
            <v>778-Пятерочка</v>
          </cell>
          <cell r="C659" t="str">
            <v>778</v>
          </cell>
          <cell r="D659" t="str">
            <v>X500/13SZ6336</v>
          </cell>
          <cell r="E659" t="str">
            <v>13SZ6336</v>
          </cell>
          <cell r="F659" t="str">
            <v>ТС Пятерочка</v>
          </cell>
          <cell r="G659" t="str">
            <v>Северо-Запад</v>
          </cell>
          <cell r="H659" t="str">
            <v>Северо-Запад 1</v>
          </cell>
          <cell r="I659" t="str">
            <v>Кластер Северо-Запад 01 ЛО Волхов-Тихвин</v>
          </cell>
          <cell r="J659" t="str">
            <v>Ленинградская обл.</v>
          </cell>
          <cell r="K659" t="str">
            <v>21.09.2010</v>
          </cell>
          <cell r="L659" t="str">
            <v>187780</v>
          </cell>
          <cell r="M659" t="str">
            <v>г.Подпорожье</v>
          </cell>
          <cell r="N659" t="str">
            <v>г.Подпорожье, Красноармейская ул., 8</v>
          </cell>
          <cell r="O659" t="str">
            <v>Аренда</v>
          </cell>
        </row>
        <row r="660">
          <cell r="A660" t="str">
            <v>6378</v>
          </cell>
          <cell r="B660" t="str">
            <v>284-Пятерочка</v>
          </cell>
          <cell r="C660" t="str">
            <v>284</v>
          </cell>
          <cell r="D660" t="str">
            <v>X500/13SZ6378</v>
          </cell>
          <cell r="E660" t="str">
            <v>13SZ6378</v>
          </cell>
          <cell r="F660" t="str">
            <v>ТС Пятерочка</v>
          </cell>
          <cell r="G660" t="str">
            <v>Северо-Запад</v>
          </cell>
          <cell r="H660" t="str">
            <v>Северо-Запад 1</v>
          </cell>
          <cell r="I660" t="str">
            <v>Кластер Северо-Запад 18 Кировск</v>
          </cell>
          <cell r="J660" t="str">
            <v>Ленинградская обл.</v>
          </cell>
          <cell r="K660" t="str">
            <v>26.10.2010</v>
          </cell>
          <cell r="L660" t="str">
            <v>187300</v>
          </cell>
          <cell r="M660" t="str">
            <v>гп.Мга</v>
          </cell>
          <cell r="N660" t="str">
            <v>гп.Мга, Железнодорожная ул., 30</v>
          </cell>
          <cell r="O660" t="str">
            <v>Собственность</v>
          </cell>
        </row>
        <row r="661">
          <cell r="A661" t="str">
            <v>6381</v>
          </cell>
          <cell r="B661" t="str">
            <v>784-Пятерочка</v>
          </cell>
          <cell r="C661" t="str">
            <v>784</v>
          </cell>
          <cell r="D661" t="str">
            <v>X500/13SZ6381</v>
          </cell>
          <cell r="E661" t="str">
            <v>13SZ6381</v>
          </cell>
          <cell r="F661" t="str">
            <v>ТС Пятерочка</v>
          </cell>
          <cell r="G661" t="str">
            <v>Северо-Запад</v>
          </cell>
          <cell r="H661" t="str">
            <v>Северо-Запад 3</v>
          </cell>
          <cell r="I661" t="str">
            <v>Кластер Северо-Запад 05 Тосно</v>
          </cell>
          <cell r="J661" t="str">
            <v>Ленинградская обл.</v>
          </cell>
          <cell r="K661" t="str">
            <v>06.10.2010</v>
          </cell>
          <cell r="L661" t="str">
            <v>187029</v>
          </cell>
          <cell r="M661" t="str">
            <v>д. Нурма</v>
          </cell>
          <cell r="N661" t="str">
            <v>д. Нурма12</v>
          </cell>
          <cell r="O661" t="str">
            <v>Аренда</v>
          </cell>
        </row>
        <row r="662">
          <cell r="A662" t="str">
            <v>6390</v>
          </cell>
          <cell r="B662" t="str">
            <v>931-Пятерочка</v>
          </cell>
          <cell r="C662" t="str">
            <v>931</v>
          </cell>
          <cell r="D662" t="str">
            <v>X500/13SZ6390</v>
          </cell>
          <cell r="E662" t="str">
            <v>13SZ6390</v>
          </cell>
          <cell r="F662" t="str">
            <v>ТС Пятерочка</v>
          </cell>
          <cell r="G662" t="str">
            <v>Северо-Запад</v>
          </cell>
          <cell r="H662" t="str">
            <v>Северо-Запад 1</v>
          </cell>
          <cell r="I662" t="str">
            <v>Кластер Северо-Запад 12 СПБ-ЛО-Всеволожс</v>
          </cell>
          <cell r="J662" t="str">
            <v>Ленинградская обл.</v>
          </cell>
          <cell r="K662" t="str">
            <v>05.10.2010</v>
          </cell>
          <cell r="L662" t="str">
            <v>188643</v>
          </cell>
          <cell r="M662" t="str">
            <v>г.Всеволожск</v>
          </cell>
          <cell r="N662" t="str">
            <v>г.Всеволожск, Октябрьский пр-кт, 77</v>
          </cell>
          <cell r="O662" t="str">
            <v>Аренда</v>
          </cell>
        </row>
        <row r="663">
          <cell r="A663" t="str">
            <v>6398</v>
          </cell>
          <cell r="B663" t="str">
            <v>779-Пятерочка</v>
          </cell>
          <cell r="C663" t="str">
            <v>779</v>
          </cell>
          <cell r="D663" t="str">
            <v>X500/13SZ6398</v>
          </cell>
          <cell r="E663" t="str">
            <v>13SZ6398</v>
          </cell>
          <cell r="F663" t="str">
            <v>ТС Пятерочка</v>
          </cell>
          <cell r="G663" t="str">
            <v>Северо-Запад</v>
          </cell>
          <cell r="H663" t="str">
            <v>Северо-Запад 2</v>
          </cell>
          <cell r="I663" t="str">
            <v>Кластер Северо-Запад 04 Новгород</v>
          </cell>
          <cell r="J663" t="str">
            <v>Новгородская обл.</v>
          </cell>
          <cell r="K663" t="str">
            <v>26.10.2010</v>
          </cell>
          <cell r="L663" t="str">
            <v>174260</v>
          </cell>
          <cell r="M663" t="str">
            <v>г.Малая Вишера</v>
          </cell>
          <cell r="N663" t="str">
            <v>г.Малая Вишера, Революции ул., 51</v>
          </cell>
          <cell r="O663" t="str">
            <v>Аренда</v>
          </cell>
        </row>
        <row r="664">
          <cell r="A664" t="str">
            <v>6428</v>
          </cell>
          <cell r="B664" t="str">
            <v>787-Пятерочка</v>
          </cell>
          <cell r="C664" t="str">
            <v>787</v>
          </cell>
          <cell r="D664" t="str">
            <v>X500/13SZ6428</v>
          </cell>
          <cell r="E664" t="str">
            <v>13SZ6428</v>
          </cell>
          <cell r="F664" t="str">
            <v>ТС Пятерочка</v>
          </cell>
          <cell r="G664" t="str">
            <v>Северо-Запад</v>
          </cell>
          <cell r="H664" t="str">
            <v>Северо-Запад 2</v>
          </cell>
          <cell r="I664" t="str">
            <v>Кластер Северо-Запад 03 Псков</v>
          </cell>
          <cell r="J664" t="str">
            <v>Псковская обл.</v>
          </cell>
          <cell r="K664" t="str">
            <v>19.10.2010</v>
          </cell>
          <cell r="L664" t="str">
            <v>181350</v>
          </cell>
          <cell r="M664" t="str">
            <v>г.Остров</v>
          </cell>
          <cell r="N664" t="str">
            <v>г.Остров, Спартака ул., д.11</v>
          </cell>
          <cell r="O664" t="str">
            <v>Аренда</v>
          </cell>
        </row>
        <row r="665">
          <cell r="A665" t="str">
            <v>6432</v>
          </cell>
          <cell r="B665" t="str">
            <v>785-Пятерочка</v>
          </cell>
          <cell r="C665" t="str">
            <v>785</v>
          </cell>
          <cell r="D665" t="str">
            <v>X500/13SZ6432</v>
          </cell>
          <cell r="E665" t="str">
            <v>13SZ6432</v>
          </cell>
          <cell r="F665" t="str">
            <v>ТС Пятерочка</v>
          </cell>
          <cell r="G665" t="str">
            <v>Северо-Запад</v>
          </cell>
          <cell r="H665" t="str">
            <v>Северо-Запад 3</v>
          </cell>
          <cell r="I665" t="str">
            <v>Кластер Северо-Запад 10 СПБ-ЛО-Петергоф</v>
          </cell>
          <cell r="J665" t="str">
            <v>Ленинградская обл.</v>
          </cell>
          <cell r="K665" t="str">
            <v>30.09.2010</v>
          </cell>
          <cell r="L665" t="str">
            <v>188515</v>
          </cell>
          <cell r="M665" t="str">
            <v>д.Кипень</v>
          </cell>
          <cell r="N665" t="str">
            <v>д.Кипень, Ропшинское шоссе, 2 5</v>
          </cell>
          <cell r="O665" t="str">
            <v>Аренда</v>
          </cell>
        </row>
        <row r="666">
          <cell r="A666" t="str">
            <v>6433</v>
          </cell>
          <cell r="B666" t="str">
            <v>783-Пятерочка</v>
          </cell>
          <cell r="C666" t="str">
            <v>783</v>
          </cell>
          <cell r="D666" t="str">
            <v>X500/13SZ6433</v>
          </cell>
          <cell r="E666" t="str">
            <v>13SZ6433</v>
          </cell>
          <cell r="F666" t="str">
            <v>ТС Пятерочка</v>
          </cell>
          <cell r="G666" t="str">
            <v>Северо-Запад</v>
          </cell>
          <cell r="H666" t="str">
            <v>Северо-Запад 1</v>
          </cell>
          <cell r="I666" t="str">
            <v>Кластер Северо-Запад 18 Кировск</v>
          </cell>
          <cell r="J666" t="str">
            <v>Ленинградская обл.</v>
          </cell>
          <cell r="K666" t="str">
            <v>30.09.2010</v>
          </cell>
          <cell r="L666" t="str">
            <v>187326</v>
          </cell>
          <cell r="M666" t="str">
            <v>гп.Приладожский</v>
          </cell>
          <cell r="N666" t="str">
            <v>гп.Приладожский23 А</v>
          </cell>
          <cell r="O666" t="str">
            <v>Аренда</v>
          </cell>
        </row>
        <row r="667">
          <cell r="A667" t="str">
            <v>6434</v>
          </cell>
          <cell r="B667" t="str">
            <v>786-Пятерочка</v>
          </cell>
          <cell r="C667" t="str">
            <v>786</v>
          </cell>
          <cell r="D667" t="str">
            <v>X500/13SZ6434</v>
          </cell>
          <cell r="E667" t="str">
            <v>13SZ6434</v>
          </cell>
          <cell r="F667" t="str">
            <v>ТС Пятерочка</v>
          </cell>
          <cell r="G667" t="str">
            <v>Северо-Запад</v>
          </cell>
          <cell r="H667" t="str">
            <v>Северо-Запад 3</v>
          </cell>
          <cell r="I667" t="str">
            <v>Кластер Северо-Запад 05 Тосно</v>
          </cell>
          <cell r="J667" t="str">
            <v>Ленинградская обл.</v>
          </cell>
          <cell r="K667" t="str">
            <v>29.10.2010</v>
          </cell>
          <cell r="L667" t="str">
            <v>187021</v>
          </cell>
          <cell r="M667" t="str">
            <v>д.Федоровское</v>
          </cell>
          <cell r="N667" t="str">
            <v>д.Федоровское, Шоссейная ул., 1</v>
          </cell>
          <cell r="O667" t="str">
            <v>Аренда</v>
          </cell>
        </row>
        <row r="668">
          <cell r="A668" t="str">
            <v>6450</v>
          </cell>
          <cell r="B668" t="str">
            <v>475-Пятерочка</v>
          </cell>
          <cell r="C668" t="str">
            <v>475</v>
          </cell>
          <cell r="D668" t="str">
            <v>X500/13CT6450</v>
          </cell>
          <cell r="E668" t="str">
            <v>13CT6450</v>
          </cell>
          <cell r="F668" t="str">
            <v>ТС Пятерочка</v>
          </cell>
          <cell r="G668" t="str">
            <v>Северо-Запад</v>
          </cell>
          <cell r="H668" t="str">
            <v>Северо-Запад 2</v>
          </cell>
          <cell r="I668" t="str">
            <v>Кластер Северо-Запад 08 Тверь-Восток</v>
          </cell>
          <cell r="J668" t="str">
            <v>Тверская обл.</v>
          </cell>
          <cell r="K668" t="str">
            <v>31.12.2007</v>
          </cell>
          <cell r="L668" t="str">
            <v>171255</v>
          </cell>
          <cell r="M668" t="str">
            <v>г.Конаково</v>
          </cell>
          <cell r="N668" t="str">
            <v>г.Конаково, Ленина пр-т, 16</v>
          </cell>
          <cell r="O668" t="str">
            <v>Аренда</v>
          </cell>
        </row>
        <row r="669">
          <cell r="A669" t="str">
            <v>6472</v>
          </cell>
          <cell r="B669" t="str">
            <v>412-Пятерочка</v>
          </cell>
          <cell r="C669" t="str">
            <v>412</v>
          </cell>
          <cell r="D669" t="str">
            <v>X500/13SZ6472</v>
          </cell>
          <cell r="E669" t="str">
            <v>13SZ6472</v>
          </cell>
          <cell r="F669" t="str">
            <v>ТС Пятерочка</v>
          </cell>
          <cell r="G669" t="str">
            <v>Северо-Запад</v>
          </cell>
          <cell r="H669" t="str">
            <v>Северо-Запад 1</v>
          </cell>
          <cell r="I669" t="str">
            <v>Кластер Северо-Запад 18 Кировск</v>
          </cell>
          <cell r="J669" t="str">
            <v>Ленинградская обл.</v>
          </cell>
          <cell r="K669" t="str">
            <v>03.11.2010</v>
          </cell>
          <cell r="L669" t="str">
            <v>187320</v>
          </cell>
          <cell r="M669" t="str">
            <v>г.Шлиссельбург</v>
          </cell>
          <cell r="N669" t="str">
            <v>г.Шлиссельбург, Малоневский канал ул., 12 А</v>
          </cell>
          <cell r="O669" t="str">
            <v>Аренда</v>
          </cell>
        </row>
        <row r="670">
          <cell r="A670" t="str">
            <v>6474</v>
          </cell>
          <cell r="B670" t="str">
            <v>709-Пятерочка</v>
          </cell>
          <cell r="C670" t="str">
            <v>709</v>
          </cell>
          <cell r="D670" t="str">
            <v>X500/13SZ6474</v>
          </cell>
          <cell r="E670" t="str">
            <v>13SZ6474</v>
          </cell>
          <cell r="F670" t="str">
            <v>ТС Пятерочка</v>
          </cell>
          <cell r="G670" t="str">
            <v>Северо-Запад</v>
          </cell>
          <cell r="H670" t="str">
            <v>Северо-Запад 3</v>
          </cell>
          <cell r="I670" t="str">
            <v>Кластер Северо-Запад 10 СПБ-ЛО-Петергоф</v>
          </cell>
          <cell r="J670" t="str">
            <v>Ленинградская обл.</v>
          </cell>
          <cell r="K670" t="str">
            <v>10.11.2010</v>
          </cell>
          <cell r="L670" t="str">
            <v>188508</v>
          </cell>
          <cell r="M670" t="str">
            <v>д.Малое Карлино</v>
          </cell>
          <cell r="N670" t="str">
            <v>д.Малое Карлино, Квартал 13, уч.3</v>
          </cell>
          <cell r="O670" t="str">
            <v>Аренда</v>
          </cell>
        </row>
        <row r="671">
          <cell r="A671" t="str">
            <v>6475</v>
          </cell>
          <cell r="B671" t="str">
            <v>789-Пятерочка</v>
          </cell>
          <cell r="C671" t="str">
            <v>789</v>
          </cell>
          <cell r="D671" t="str">
            <v>X500/13SZ6475</v>
          </cell>
          <cell r="E671" t="str">
            <v>13SZ6475</v>
          </cell>
          <cell r="F671" t="str">
            <v>ТС Пятерочка</v>
          </cell>
          <cell r="G671" t="str">
            <v>Северо-Запад</v>
          </cell>
          <cell r="H671" t="str">
            <v>Северо-Запад 3</v>
          </cell>
          <cell r="I671" t="str">
            <v>Кластер Северо-Запад 11 СПБ-ЛО-Выборг</v>
          </cell>
          <cell r="J671" t="str">
            <v>Ленинградская обл.</v>
          </cell>
          <cell r="K671" t="str">
            <v>29.10.2010</v>
          </cell>
          <cell r="L671" t="str">
            <v>188861</v>
          </cell>
          <cell r="M671" t="str">
            <v>п.Кирпичное</v>
          </cell>
          <cell r="N671" t="str">
            <v>п.Кирпичное, Ленинградская ул, 14</v>
          </cell>
          <cell r="O671" t="str">
            <v>Аренда</v>
          </cell>
        </row>
        <row r="672">
          <cell r="A672" t="str">
            <v>6504</v>
          </cell>
          <cell r="B672" t="str">
            <v>935-Пятерочка</v>
          </cell>
          <cell r="C672" t="str">
            <v>935</v>
          </cell>
          <cell r="D672" t="str">
            <v>X500/13SZ6504</v>
          </cell>
          <cell r="E672" t="str">
            <v>13SZ6504</v>
          </cell>
          <cell r="F672" t="str">
            <v>ТС Пятерочка</v>
          </cell>
          <cell r="G672" t="str">
            <v>Северо-Запад</v>
          </cell>
          <cell r="H672" t="str">
            <v>Северо-Запад 2</v>
          </cell>
          <cell r="I672" t="str">
            <v>Кластер Северо-Запад 03 Псков</v>
          </cell>
          <cell r="J672" t="str">
            <v>Псковская обл.</v>
          </cell>
          <cell r="K672" t="str">
            <v>16.11.2010</v>
          </cell>
          <cell r="L672" t="str">
            <v>180004</v>
          </cell>
          <cell r="M672" t="str">
            <v>г.Псков</v>
          </cell>
          <cell r="N672" t="str">
            <v>г.Псков, Стахановская, 17 1001</v>
          </cell>
          <cell r="O672" t="str">
            <v>Аренда</v>
          </cell>
        </row>
        <row r="673">
          <cell r="A673" t="str">
            <v>6508</v>
          </cell>
          <cell r="B673" t="str">
            <v>677-Пятерочка</v>
          </cell>
          <cell r="C673" t="str">
            <v>677</v>
          </cell>
          <cell r="D673" t="str">
            <v>X500/13SZ6508</v>
          </cell>
          <cell r="E673" t="str">
            <v>13SZ6508</v>
          </cell>
          <cell r="F673" t="str">
            <v>ТС Пятерочка</v>
          </cell>
          <cell r="G673" t="str">
            <v>Северо-Запад</v>
          </cell>
          <cell r="H673" t="str">
            <v>Северо-Запад 1</v>
          </cell>
          <cell r="I673" t="str">
            <v>Кластер Северо-Запад 01 ЛО Волхов-Тихвин</v>
          </cell>
          <cell r="J673" t="str">
            <v>Ленинградская обл.</v>
          </cell>
          <cell r="K673" t="str">
            <v>30.11.2010</v>
          </cell>
          <cell r="L673" t="str">
            <v>187406</v>
          </cell>
          <cell r="M673" t="str">
            <v>г.Волхов</v>
          </cell>
          <cell r="N673" t="str">
            <v>г.Волхов, Ломоносова, 25 В</v>
          </cell>
          <cell r="O673" t="str">
            <v>Аренда</v>
          </cell>
        </row>
        <row r="674">
          <cell r="A674" t="str">
            <v>6509</v>
          </cell>
          <cell r="B674" t="str">
            <v>788-Пятерочка</v>
          </cell>
          <cell r="C674" t="str">
            <v>788</v>
          </cell>
          <cell r="D674" t="str">
            <v>X500/13SZ6509</v>
          </cell>
          <cell r="E674" t="str">
            <v>13SZ6509</v>
          </cell>
          <cell r="F674" t="str">
            <v>ТС Пятерочка</v>
          </cell>
          <cell r="G674" t="str">
            <v>Северо-Запад</v>
          </cell>
          <cell r="H674" t="str">
            <v>Северо-Запад 1</v>
          </cell>
          <cell r="I674" t="str">
            <v>Кластер Северо-Запад 18 Кировск</v>
          </cell>
          <cell r="J674" t="str">
            <v>Ленинградская обл.</v>
          </cell>
          <cell r="K674" t="str">
            <v>30.11.2010</v>
          </cell>
          <cell r="L674" t="str">
            <v>187323</v>
          </cell>
          <cell r="M674" t="str">
            <v>п.Павлово</v>
          </cell>
          <cell r="N674" t="str">
            <v>п.Павлово, Советская, 1</v>
          </cell>
          <cell r="O674" t="str">
            <v>Аренда</v>
          </cell>
        </row>
        <row r="675">
          <cell r="A675" t="str">
            <v>6527</v>
          </cell>
          <cell r="B675" t="str">
            <v>939-Пятерочка</v>
          </cell>
          <cell r="C675" t="str">
            <v>939</v>
          </cell>
          <cell r="D675" t="str">
            <v>X500/13SZ6527</v>
          </cell>
          <cell r="E675" t="str">
            <v>13SZ6527</v>
          </cell>
          <cell r="F675" t="str">
            <v>ТС Пятерочка</v>
          </cell>
          <cell r="G675" t="str">
            <v>Северо-Запад</v>
          </cell>
          <cell r="H675" t="str">
            <v>Северо-Запад 1</v>
          </cell>
          <cell r="I675" t="str">
            <v>Кластер Северо-Запад 18 Кировск</v>
          </cell>
          <cell r="J675" t="str">
            <v>Ленинградская обл.</v>
          </cell>
          <cell r="K675" t="str">
            <v>30.11.2010</v>
          </cell>
          <cell r="L675" t="str">
            <v>187330</v>
          </cell>
          <cell r="M675" t="str">
            <v>г.Отрадное</v>
          </cell>
          <cell r="N675" t="str">
            <v>г.Отрадное, линия 1, 71/ 1А</v>
          </cell>
          <cell r="O675" t="str">
            <v>Аренда</v>
          </cell>
        </row>
        <row r="676">
          <cell r="A676" t="str">
            <v>6550</v>
          </cell>
          <cell r="B676" t="str">
            <v>456-Пятерочка</v>
          </cell>
          <cell r="C676" t="str">
            <v>456</v>
          </cell>
          <cell r="D676" t="str">
            <v>X500/13SZ6550</v>
          </cell>
          <cell r="E676" t="str">
            <v>13SZ6550</v>
          </cell>
          <cell r="F676" t="str">
            <v>ТС Пятерочка</v>
          </cell>
          <cell r="G676" t="str">
            <v>Северо-Запад</v>
          </cell>
          <cell r="H676" t="str">
            <v>Северо-Запад 3</v>
          </cell>
          <cell r="I676" t="str">
            <v>Кластер Северо-Запад 11 СПБ-ЛО-Выборг</v>
          </cell>
          <cell r="J676" t="str">
            <v>Ленинградская обл.</v>
          </cell>
          <cell r="K676" t="str">
            <v>17.02.2011</v>
          </cell>
          <cell r="L676" t="str">
            <v>188820</v>
          </cell>
          <cell r="M676" t="str">
            <v>гп.Рощино</v>
          </cell>
          <cell r="N676" t="str">
            <v>гп.Рощино, Садовый пер., 6 пом.6</v>
          </cell>
          <cell r="O676" t="str">
            <v>Аренда</v>
          </cell>
        </row>
        <row r="677">
          <cell r="A677" t="str">
            <v>6563</v>
          </cell>
          <cell r="B677" t="str">
            <v>454-Пятерочка</v>
          </cell>
          <cell r="C677" t="str">
            <v>454</v>
          </cell>
          <cell r="D677" t="str">
            <v>X500/13SZ6563</v>
          </cell>
          <cell r="E677" t="str">
            <v>13SZ6563</v>
          </cell>
          <cell r="F677" t="str">
            <v>ТС Пятерочка</v>
          </cell>
          <cell r="G677" t="str">
            <v>Северо-Запад</v>
          </cell>
          <cell r="H677" t="str">
            <v>Северо-Запад 2</v>
          </cell>
          <cell r="I677" t="str">
            <v>Кластер Северо-Запад 03 Псков</v>
          </cell>
          <cell r="J677" t="str">
            <v>Псковская обл.</v>
          </cell>
          <cell r="K677" t="str">
            <v>26.01.2011</v>
          </cell>
          <cell r="L677" t="str">
            <v>181600</v>
          </cell>
          <cell r="M677" t="str">
            <v>г.Гдов</v>
          </cell>
          <cell r="N677" t="str">
            <v>г.Гдов, Никитина ул., 6</v>
          </cell>
          <cell r="O677" t="str">
            <v>Аренда</v>
          </cell>
        </row>
        <row r="678">
          <cell r="A678" t="str">
            <v>6598</v>
          </cell>
          <cell r="B678" t="str">
            <v>455-Пятерочка</v>
          </cell>
          <cell r="C678" t="str">
            <v>455</v>
          </cell>
          <cell r="D678" t="str">
            <v>X500/13SZ6598</v>
          </cell>
          <cell r="E678" t="str">
            <v>13SZ6598</v>
          </cell>
          <cell r="F678" t="str">
            <v>ТС Пятерочка</v>
          </cell>
          <cell r="G678" t="str">
            <v>Северо-Запад</v>
          </cell>
          <cell r="H678" t="str">
            <v>Северо-Запад 2</v>
          </cell>
          <cell r="I678" t="str">
            <v>Кластер Северо-Запад 02 ЛО-Гатчина</v>
          </cell>
          <cell r="J678" t="str">
            <v>Ленинградская обл.</v>
          </cell>
          <cell r="K678" t="str">
            <v>19.01.2011</v>
          </cell>
          <cell r="L678" t="str">
            <v>188230</v>
          </cell>
          <cell r="M678" t="str">
            <v>г.Луга</v>
          </cell>
          <cell r="N678" t="str">
            <v>г.Луга, Урицкого пр-т, 79 А</v>
          </cell>
          <cell r="O678" t="str">
            <v>Аренда</v>
          </cell>
        </row>
        <row r="679">
          <cell r="A679" t="str">
            <v>6604</v>
          </cell>
          <cell r="B679" t="str">
            <v>276-Пятерочка</v>
          </cell>
          <cell r="C679" t="str">
            <v>276</v>
          </cell>
          <cell r="D679" t="str">
            <v>X500/13SZ6604</v>
          </cell>
          <cell r="E679" t="str">
            <v>13SZ6604</v>
          </cell>
          <cell r="F679" t="str">
            <v>ТС Пятерочка</v>
          </cell>
          <cell r="G679" t="str">
            <v>Северо-Запад</v>
          </cell>
          <cell r="H679" t="str">
            <v>Северо-Запад 2</v>
          </cell>
          <cell r="I679" t="str">
            <v>Кластер Северо-Запад 04 Новгород</v>
          </cell>
          <cell r="J679" t="str">
            <v>Новгородская обл.</v>
          </cell>
          <cell r="K679" t="str">
            <v>22.02.2011</v>
          </cell>
          <cell r="L679" t="str">
            <v>173015</v>
          </cell>
          <cell r="M679" t="str">
            <v>г.Великий Новгород</v>
          </cell>
          <cell r="N679" t="str">
            <v>г.Великий Новгород, Орловская ул., 42 1</v>
          </cell>
          <cell r="O679" t="str">
            <v>Собственность</v>
          </cell>
        </row>
        <row r="680">
          <cell r="A680" t="str">
            <v>6608</v>
          </cell>
          <cell r="B680" t="str">
            <v>279-Пятерочка</v>
          </cell>
          <cell r="C680" t="str">
            <v>279</v>
          </cell>
          <cell r="D680" t="str">
            <v>X500/13SZ6608</v>
          </cell>
          <cell r="E680" t="str">
            <v>13SZ6608</v>
          </cell>
          <cell r="F680" t="str">
            <v>ТС Пятерочка</v>
          </cell>
          <cell r="G680" t="str">
            <v>Северо-Запад</v>
          </cell>
          <cell r="H680" t="str">
            <v>Северо-Запад 2</v>
          </cell>
          <cell r="I680" t="str">
            <v>Кластер Северо-Запад 03 Псков</v>
          </cell>
          <cell r="J680" t="str">
            <v>Псковская обл.</v>
          </cell>
          <cell r="K680" t="str">
            <v>22.02.2011</v>
          </cell>
          <cell r="L680" t="str">
            <v>180007</v>
          </cell>
          <cell r="M680" t="str">
            <v>г.Псков</v>
          </cell>
          <cell r="N680" t="str">
            <v>г.Псков, Рижский пр, 70 п.2005</v>
          </cell>
          <cell r="O680" t="str">
            <v>Аренда</v>
          </cell>
        </row>
        <row r="681">
          <cell r="A681" t="str">
            <v>6613</v>
          </cell>
          <cell r="B681" t="str">
            <v>458-Пятерочка</v>
          </cell>
          <cell r="C681" t="str">
            <v>458</v>
          </cell>
          <cell r="D681" t="str">
            <v>X500/13SZ6613</v>
          </cell>
          <cell r="E681" t="str">
            <v>13SZ6613</v>
          </cell>
          <cell r="F681" t="str">
            <v>ТС Пятерочка</v>
          </cell>
          <cell r="G681" t="str">
            <v>Северо-Запад</v>
          </cell>
          <cell r="H681" t="str">
            <v>Северо-Запад 2</v>
          </cell>
          <cell r="I681" t="str">
            <v>Кластер Северо-Запад 04 Новгород</v>
          </cell>
          <cell r="J681" t="str">
            <v>Новгородская обл.</v>
          </cell>
          <cell r="K681" t="str">
            <v>31.01.2011</v>
          </cell>
          <cell r="L681" t="str">
            <v>173530</v>
          </cell>
          <cell r="M681" t="str">
            <v>п.Пролетарий</v>
          </cell>
          <cell r="N681" t="str">
            <v>п.Пролетарий, Пролетарская ул., 1</v>
          </cell>
          <cell r="O681" t="str">
            <v>Аренда</v>
          </cell>
        </row>
        <row r="682">
          <cell r="A682" t="str">
            <v>6617</v>
          </cell>
          <cell r="B682" t="str">
            <v>457-Пятерочка</v>
          </cell>
          <cell r="C682" t="str">
            <v>457</v>
          </cell>
          <cell r="D682" t="str">
            <v>X500/13SZ6617</v>
          </cell>
          <cell r="E682" t="str">
            <v>13SZ6617</v>
          </cell>
          <cell r="F682" t="str">
            <v>ТС Пятерочка</v>
          </cell>
          <cell r="G682" t="str">
            <v>Северо-Запад</v>
          </cell>
          <cell r="H682" t="str">
            <v>Северо-Запад 1</v>
          </cell>
          <cell r="I682" t="str">
            <v>Кластер Северо-Запад 01 ЛО Волхов-Тихвин</v>
          </cell>
          <cell r="J682" t="str">
            <v>Ленинградская обл.</v>
          </cell>
          <cell r="K682" t="str">
            <v>30.03.2011</v>
          </cell>
          <cell r="L682" t="str">
            <v>187700</v>
          </cell>
          <cell r="M682" t="str">
            <v>г.Лодейное Поле</v>
          </cell>
          <cell r="N682" t="str">
            <v>г.Лодейное Поле, Ульяновская ул, 12</v>
          </cell>
          <cell r="O682" t="str">
            <v>Собственность</v>
          </cell>
        </row>
        <row r="683">
          <cell r="A683" t="str">
            <v>6618</v>
          </cell>
          <cell r="B683" t="str">
            <v>476-Пятерочка</v>
          </cell>
          <cell r="C683" t="str">
            <v>476</v>
          </cell>
          <cell r="D683" t="str">
            <v>X500/13SZ6618</v>
          </cell>
          <cell r="E683" t="str">
            <v>13SZ6618</v>
          </cell>
          <cell r="F683" t="str">
            <v>ТС Пятерочка</v>
          </cell>
          <cell r="G683" t="str">
            <v>Северо-Запад</v>
          </cell>
          <cell r="H683" t="str">
            <v>Северо-Запад 2</v>
          </cell>
          <cell r="I683" t="str">
            <v>Кластер Северо-Запад 02 ЛО-Гатчина</v>
          </cell>
          <cell r="J683" t="str">
            <v>Ленинградская обл.</v>
          </cell>
          <cell r="K683" t="str">
            <v>28.02.2011</v>
          </cell>
          <cell r="L683" t="str">
            <v>188300</v>
          </cell>
          <cell r="M683" t="str">
            <v>г.Гатчина</v>
          </cell>
          <cell r="N683" t="str">
            <v>г.Гатчина, 25 Октября пр., 52 б</v>
          </cell>
          <cell r="O683" t="str">
            <v>Аренда</v>
          </cell>
        </row>
        <row r="684">
          <cell r="A684" t="str">
            <v>6624</v>
          </cell>
          <cell r="B684" t="str">
            <v>477-Пятёрочка</v>
          </cell>
          <cell r="C684" t="str">
            <v>477</v>
          </cell>
          <cell r="D684" t="str">
            <v>X500/13SZ6624</v>
          </cell>
          <cell r="E684" t="str">
            <v>13SZ6624</v>
          </cell>
          <cell r="F684" t="str">
            <v>ТС Пятерочка</v>
          </cell>
          <cell r="G684" t="str">
            <v>Северо-Запад</v>
          </cell>
          <cell r="H684" t="str">
            <v>Северо-Запад 1</v>
          </cell>
          <cell r="I684" t="str">
            <v>Кластер Северо-Запад 01 ЛО Волхов-Тихвин</v>
          </cell>
          <cell r="J684" t="str">
            <v>Ленинградская обл.</v>
          </cell>
          <cell r="K684" t="str">
            <v>18.02.2011</v>
          </cell>
          <cell r="L684" t="str">
            <v>187780</v>
          </cell>
          <cell r="M684" t="str">
            <v>г.Подпорожье</v>
          </cell>
          <cell r="N684" t="str">
            <v>г.Подпорожье, Волкова ул., 22 А</v>
          </cell>
          <cell r="O684" t="str">
            <v>Аренда</v>
          </cell>
        </row>
        <row r="685">
          <cell r="A685" t="str">
            <v>6638</v>
          </cell>
          <cell r="B685" t="str">
            <v>482-Пятерочка</v>
          </cell>
          <cell r="C685" t="str">
            <v>482</v>
          </cell>
          <cell r="D685" t="str">
            <v>X500/13SZ6638</v>
          </cell>
          <cell r="E685" t="str">
            <v>13SZ6638</v>
          </cell>
          <cell r="F685" t="str">
            <v>ТС Пятерочка</v>
          </cell>
          <cell r="G685" t="str">
            <v>Северо-Запад</v>
          </cell>
          <cell r="H685" t="str">
            <v>Северо-Запад 2</v>
          </cell>
          <cell r="I685" t="str">
            <v>Кластер Северо-Запад 04 Новгород</v>
          </cell>
          <cell r="J685" t="str">
            <v>Новгородская обл.</v>
          </cell>
          <cell r="K685" t="str">
            <v>07.04.2011</v>
          </cell>
          <cell r="L685" t="str">
            <v>174510</v>
          </cell>
          <cell r="M685" t="str">
            <v>г.Пестово</v>
          </cell>
          <cell r="N685" t="str">
            <v>г.Пестово, Ленина ул., 56 А</v>
          </cell>
          <cell r="O685" t="str">
            <v>Аренда</v>
          </cell>
        </row>
        <row r="686">
          <cell r="A686" t="str">
            <v>6657</v>
          </cell>
          <cell r="B686" t="str">
            <v>479-Пятерочка</v>
          </cell>
          <cell r="C686" t="str">
            <v>479</v>
          </cell>
          <cell r="D686" t="str">
            <v>X500/13SZ6657</v>
          </cell>
          <cell r="E686" t="str">
            <v>13SZ6657</v>
          </cell>
          <cell r="F686" t="str">
            <v>ТС Пятерочка</v>
          </cell>
          <cell r="G686" t="str">
            <v>Северо-Запад</v>
          </cell>
          <cell r="H686" t="str">
            <v>Северо-Запад 2</v>
          </cell>
          <cell r="I686" t="str">
            <v>Кластер Северо-Запад 04 Новгород</v>
          </cell>
          <cell r="J686" t="str">
            <v>Новгородская обл.</v>
          </cell>
          <cell r="K686" t="str">
            <v>20.09.2011</v>
          </cell>
          <cell r="L686" t="str">
            <v>174510</v>
          </cell>
          <cell r="M686" t="str">
            <v>г.Пестово</v>
          </cell>
          <cell r="N686" t="str">
            <v>г.Пестово, Производственная ул., 9 А</v>
          </cell>
          <cell r="O686" t="str">
            <v>Собственность</v>
          </cell>
        </row>
        <row r="687">
          <cell r="A687" t="str">
            <v>6659</v>
          </cell>
          <cell r="B687" t="str">
            <v>486-Пятерочка</v>
          </cell>
          <cell r="C687" t="str">
            <v>486</v>
          </cell>
          <cell r="D687" t="str">
            <v>X500/13SZ6659</v>
          </cell>
          <cell r="E687" t="str">
            <v>13SZ6659</v>
          </cell>
          <cell r="F687" t="str">
            <v>ТС Пятерочка</v>
          </cell>
          <cell r="G687" t="str">
            <v>Северо-Запад</v>
          </cell>
          <cell r="H687" t="str">
            <v>Северо-Запад 2</v>
          </cell>
          <cell r="I687" t="str">
            <v>Кластер Северо-Запад 04 Новгород</v>
          </cell>
          <cell r="J687" t="str">
            <v>Новгородская обл.</v>
          </cell>
          <cell r="K687" t="str">
            <v>26.07.2011</v>
          </cell>
          <cell r="L687" t="str">
            <v>174403</v>
          </cell>
          <cell r="M687" t="str">
            <v>г.Боровичи</v>
          </cell>
          <cell r="N687" t="str">
            <v>г.Боровичи, Гоголя ул., 133 п.4Н</v>
          </cell>
          <cell r="O687" t="str">
            <v>Собственность</v>
          </cell>
        </row>
        <row r="688">
          <cell r="A688" t="str">
            <v>6660</v>
          </cell>
          <cell r="B688" t="str">
            <v>483-Пятерочка</v>
          </cell>
          <cell r="C688" t="str">
            <v>483</v>
          </cell>
          <cell r="D688" t="str">
            <v>X500/13SZ6660</v>
          </cell>
          <cell r="E688" t="str">
            <v>13SZ6660</v>
          </cell>
          <cell r="F688" t="str">
            <v>ТС Пятерочка</v>
          </cell>
          <cell r="G688" t="str">
            <v>Северо-Запад</v>
          </cell>
          <cell r="H688" t="str">
            <v>Северо-Запад 2</v>
          </cell>
          <cell r="I688" t="str">
            <v>Кластер Северо-Запад 03 Псков</v>
          </cell>
          <cell r="J688" t="str">
            <v>Псковская обл.</v>
          </cell>
          <cell r="K688" t="str">
            <v>25.03.2011</v>
          </cell>
          <cell r="L688" t="str">
            <v>180024</v>
          </cell>
          <cell r="M688" t="str">
            <v>г.Псков</v>
          </cell>
          <cell r="N688" t="str">
            <v>г.Псков, Западная ул., 1 п1004,1006</v>
          </cell>
          <cell r="O688" t="str">
            <v>Аренда</v>
          </cell>
        </row>
        <row r="689">
          <cell r="A689" t="str">
            <v>6781</v>
          </cell>
          <cell r="B689" t="str">
            <v>8964-Пятерочка</v>
          </cell>
          <cell r="C689" t="str">
            <v>8964</v>
          </cell>
          <cell r="D689" t="str">
            <v>X500/13CT6781</v>
          </cell>
          <cell r="E689" t="str">
            <v>13CT6781</v>
          </cell>
          <cell r="F689" t="str">
            <v>ТС Пятерочка</v>
          </cell>
          <cell r="G689" t="str">
            <v>Северо-Запад</v>
          </cell>
          <cell r="H689" t="str">
            <v>Северо-Запад 2</v>
          </cell>
          <cell r="I689" t="str">
            <v>Кластер Северо-Запад 07 Тверь-Центр</v>
          </cell>
          <cell r="J689" t="str">
            <v>Тверская обл.</v>
          </cell>
          <cell r="K689" t="str">
            <v>01.01.2011</v>
          </cell>
          <cell r="L689" t="str">
            <v>171166</v>
          </cell>
          <cell r="M689" t="str">
            <v>г.Вышний Волочек</v>
          </cell>
          <cell r="N689" t="str">
            <v>г.Вышний Волочек, Ямская ул., 90-А</v>
          </cell>
          <cell r="O689" t="str">
            <v>Собственность</v>
          </cell>
        </row>
        <row r="690">
          <cell r="A690" t="str">
            <v>6792</v>
          </cell>
          <cell r="B690" t="str">
            <v>959-Пятерочка</v>
          </cell>
          <cell r="C690" t="str">
            <v>959</v>
          </cell>
          <cell r="D690" t="str">
            <v>X500/13CT6792</v>
          </cell>
          <cell r="E690" t="str">
            <v>13CT6792</v>
          </cell>
          <cell r="F690" t="str">
            <v>ТС Пятерочка</v>
          </cell>
          <cell r="G690" t="str">
            <v>Северо-Запад</v>
          </cell>
          <cell r="H690" t="str">
            <v>Северо-Запад 2</v>
          </cell>
          <cell r="I690" t="str">
            <v>Кластер Северо-Запад 08 Тверь-Восток</v>
          </cell>
          <cell r="J690" t="str">
            <v>Тверская обл.</v>
          </cell>
          <cell r="K690" t="str">
            <v>01.01.2011</v>
          </cell>
          <cell r="L690" t="str">
            <v>171508</v>
          </cell>
          <cell r="M690" t="str">
            <v>г.Кимры</v>
          </cell>
          <cell r="N690" t="str">
            <v>г.Кимры, Кропоткина ул., 16</v>
          </cell>
          <cell r="O690" t="str">
            <v>Собственность</v>
          </cell>
        </row>
        <row r="691">
          <cell r="A691" t="str">
            <v>6940</v>
          </cell>
          <cell r="B691" t="str">
            <v>388-Тверь,ДворПролетарки,7</v>
          </cell>
          <cell r="C691" t="str">
            <v>388</v>
          </cell>
          <cell r="D691" t="str">
            <v>X500/13CT6940</v>
          </cell>
          <cell r="E691" t="str">
            <v>13CT6940</v>
          </cell>
          <cell r="F691" t="str">
            <v>ТС Пятерочка</v>
          </cell>
          <cell r="G691" t="str">
            <v>Северо-Запад</v>
          </cell>
          <cell r="H691" t="str">
            <v>Северо-Запад 2</v>
          </cell>
          <cell r="I691" t="str">
            <v>Кластер Северо-Запад 07 Тверь-Центр</v>
          </cell>
          <cell r="J691" t="str">
            <v>Тверская обл.</v>
          </cell>
          <cell r="K691" t="str">
            <v>01.01.2011</v>
          </cell>
          <cell r="L691" t="str">
            <v>170001</v>
          </cell>
          <cell r="M691" t="str">
            <v>г.Тверь</v>
          </cell>
          <cell r="N691" t="str">
            <v>г.Тверь, Двор Пролетарки ул., 7</v>
          </cell>
          <cell r="O691" t="str">
            <v>Аренда</v>
          </cell>
        </row>
        <row r="692">
          <cell r="A692" t="str">
            <v>6943</v>
          </cell>
          <cell r="B692" t="str">
            <v>3108-Пятерочка</v>
          </cell>
          <cell r="C692" t="str">
            <v>3108</v>
          </cell>
          <cell r="D692" t="str">
            <v>X500/13CT6943</v>
          </cell>
          <cell r="E692" t="str">
            <v>13CT6943</v>
          </cell>
          <cell r="F692" t="str">
            <v>ТС Пятерочка</v>
          </cell>
          <cell r="G692" t="str">
            <v>Северо-Запад</v>
          </cell>
          <cell r="H692" t="str">
            <v>Северо-Запад 2</v>
          </cell>
          <cell r="I692" t="str">
            <v>Кластер Северо-Запад 07 Тверь-Центр</v>
          </cell>
          <cell r="J692" t="str">
            <v>Тверская обл.</v>
          </cell>
          <cell r="K692" t="str">
            <v>01.01.2011</v>
          </cell>
          <cell r="L692" t="str">
            <v>171841</v>
          </cell>
          <cell r="M692" t="str">
            <v>г.Удомля</v>
          </cell>
          <cell r="N692" t="str">
            <v>г.Удомля, Энтузиастов ул., 28 А</v>
          </cell>
          <cell r="O692" t="str">
            <v>Аренда</v>
          </cell>
        </row>
        <row r="693">
          <cell r="A693" t="str">
            <v>6993</v>
          </cell>
          <cell r="B693" t="str">
            <v>8244-Пятерочка</v>
          </cell>
          <cell r="C693" t="str">
            <v>8244</v>
          </cell>
          <cell r="D693" t="str">
            <v>X500/13CT6993</v>
          </cell>
          <cell r="E693" t="str">
            <v>13CT6993</v>
          </cell>
          <cell r="F693" t="str">
            <v>ТС Пятерочка</v>
          </cell>
          <cell r="G693" t="str">
            <v>Северо-Запад</v>
          </cell>
          <cell r="H693" t="str">
            <v>Северо-Запад 2</v>
          </cell>
          <cell r="I693" t="str">
            <v>Кластер Северо-Запад 08 Тверь-Восток</v>
          </cell>
          <cell r="J693" t="str">
            <v>Тверская обл.</v>
          </cell>
          <cell r="K693" t="str">
            <v>01.01.2011</v>
          </cell>
          <cell r="L693" t="str">
            <v>171573</v>
          </cell>
          <cell r="M693" t="str">
            <v>г.Калязин</v>
          </cell>
          <cell r="N693" t="str">
            <v>г.Калязин, Коминтерна ул., 51/14</v>
          </cell>
          <cell r="O693" t="str">
            <v>Аренда</v>
          </cell>
        </row>
        <row r="694">
          <cell r="A694" t="str">
            <v>6995</v>
          </cell>
          <cell r="B694" t="str">
            <v>8360-Пятерочка</v>
          </cell>
          <cell r="C694" t="str">
            <v>8360</v>
          </cell>
          <cell r="D694" t="str">
            <v>X500/13CT6995</v>
          </cell>
          <cell r="E694" t="str">
            <v>13CT6995</v>
          </cell>
          <cell r="F694" t="str">
            <v>ТС Пятерочка</v>
          </cell>
          <cell r="G694" t="str">
            <v>Северо-Запад</v>
          </cell>
          <cell r="H694" t="str">
            <v>Северо-Запад 2</v>
          </cell>
          <cell r="I694" t="str">
            <v>Кластер Северо-Запад 08 Тверь-Восток</v>
          </cell>
          <cell r="J694" t="str">
            <v>Тверская обл.</v>
          </cell>
          <cell r="K694" t="str">
            <v>01.01.2011</v>
          </cell>
          <cell r="L694" t="str">
            <v>171506</v>
          </cell>
          <cell r="M694" t="str">
            <v>г.Кимры</v>
          </cell>
          <cell r="N694" t="str">
            <v>г.Кимры, Карла Либкнехта ул., 25</v>
          </cell>
          <cell r="O694" t="str">
            <v>Аренда</v>
          </cell>
        </row>
        <row r="695">
          <cell r="A695" t="str">
            <v>7005</v>
          </cell>
          <cell r="B695" t="str">
            <v>8169-Пятерочка</v>
          </cell>
          <cell r="C695" t="str">
            <v>8169</v>
          </cell>
          <cell r="D695" t="str">
            <v>X500/13CT7005</v>
          </cell>
          <cell r="E695" t="str">
            <v>13CT7005</v>
          </cell>
          <cell r="F695" t="str">
            <v>ТС Пятерочка</v>
          </cell>
          <cell r="G695" t="str">
            <v>Северо-Запад</v>
          </cell>
          <cell r="H695" t="str">
            <v>Северо-Запад 2</v>
          </cell>
          <cell r="I695" t="str">
            <v>Кластер Северо-Запад 08 Тверь-Восток</v>
          </cell>
          <cell r="J695" t="str">
            <v>Тверская обл.</v>
          </cell>
          <cell r="K695" t="str">
            <v>01.01.2011</v>
          </cell>
          <cell r="L695" t="str">
            <v>171252</v>
          </cell>
          <cell r="M695" t="str">
            <v>г.Конаково</v>
          </cell>
          <cell r="N695" t="str">
            <v>г.Конаково, Энергетиков ул., 28</v>
          </cell>
          <cell r="O695" t="str">
            <v>Аренда</v>
          </cell>
        </row>
        <row r="696">
          <cell r="A696" t="str">
            <v>7006</v>
          </cell>
          <cell r="B696" t="str">
            <v>8251-Пятерочка</v>
          </cell>
          <cell r="C696" t="str">
            <v>8251</v>
          </cell>
          <cell r="D696" t="str">
            <v>X500/13CT7006</v>
          </cell>
          <cell r="E696" t="str">
            <v>13CT7006</v>
          </cell>
          <cell r="F696" t="str">
            <v>ТС Пятерочка</v>
          </cell>
          <cell r="G696" t="str">
            <v>Северо-Запад</v>
          </cell>
          <cell r="H696" t="str">
            <v>Северо-Запад 2</v>
          </cell>
          <cell r="I696" t="str">
            <v>Кластер Северо-Запад 08 Тверь-Восток</v>
          </cell>
          <cell r="J696" t="str">
            <v>Тверская обл.</v>
          </cell>
          <cell r="K696" t="str">
            <v>01.01.2011</v>
          </cell>
          <cell r="L696" t="str">
            <v>171251</v>
          </cell>
          <cell r="M696" t="str">
            <v>г.Конаково</v>
          </cell>
          <cell r="N696" t="str">
            <v>г.Конаково, Фаянсовый завод ул., 13</v>
          </cell>
          <cell r="O696" t="str">
            <v>Аренда</v>
          </cell>
        </row>
        <row r="697">
          <cell r="A697" t="str">
            <v>7083</v>
          </cell>
          <cell r="B697" t="str">
            <v>8540-Пятерочка</v>
          </cell>
          <cell r="C697" t="str">
            <v>8540</v>
          </cell>
          <cell r="D697" t="str">
            <v>X500/13CT7083</v>
          </cell>
          <cell r="E697" t="str">
            <v>13CT7083</v>
          </cell>
          <cell r="F697" t="str">
            <v>ТС Пятерочка</v>
          </cell>
          <cell r="G697" t="str">
            <v>Северо-Запад</v>
          </cell>
          <cell r="H697" t="str">
            <v>Северо-Запад 2</v>
          </cell>
          <cell r="I697" t="str">
            <v>Кластер Северо-Запад 08 Тверь-Восток</v>
          </cell>
          <cell r="J697" t="str">
            <v>Тверская обл.</v>
          </cell>
          <cell r="K697" t="str">
            <v>01.01.2011</v>
          </cell>
          <cell r="L697" t="str">
            <v>170003</v>
          </cell>
          <cell r="M697" t="str">
            <v>г.Тверь</v>
          </cell>
          <cell r="N697" t="str">
            <v>г.Тверь, Веселова ул., 25 н.п.I</v>
          </cell>
          <cell r="O697" t="str">
            <v>Аренда</v>
          </cell>
        </row>
        <row r="698">
          <cell r="A698" t="str">
            <v>7084</v>
          </cell>
          <cell r="B698" t="str">
            <v>8573-Пятерочка</v>
          </cell>
          <cell r="C698" t="str">
            <v>8573</v>
          </cell>
          <cell r="D698" t="str">
            <v>X500/13CT7084</v>
          </cell>
          <cell r="E698" t="str">
            <v>13CT7084</v>
          </cell>
          <cell r="F698" t="str">
            <v>ТС Пятерочка</v>
          </cell>
          <cell r="G698" t="str">
            <v>Северо-Запад</v>
          </cell>
          <cell r="H698" t="str">
            <v>Северо-Запад 2</v>
          </cell>
          <cell r="I698" t="str">
            <v>Кластер Северо-Запад 07 Тверь-Центр</v>
          </cell>
          <cell r="J698" t="str">
            <v>Тверская обл.</v>
          </cell>
          <cell r="K698" t="str">
            <v>01.01.2011</v>
          </cell>
          <cell r="L698" t="str">
            <v>170024</v>
          </cell>
          <cell r="M698" t="str">
            <v>г.Тверь</v>
          </cell>
          <cell r="N698" t="str">
            <v>г.Тверь, 50-лет Октября ул., 3 Б</v>
          </cell>
          <cell r="O698" t="str">
            <v>Аренда</v>
          </cell>
        </row>
        <row r="699">
          <cell r="A699" t="str">
            <v>7275</v>
          </cell>
          <cell r="B699" t="str">
            <v>480-Пятерочка</v>
          </cell>
          <cell r="C699" t="str">
            <v>480</v>
          </cell>
          <cell r="D699" t="str">
            <v>X500/13SZ7275</v>
          </cell>
          <cell r="E699" t="str">
            <v>13SZ7275</v>
          </cell>
          <cell r="F699" t="str">
            <v>ТС Пятерочка</v>
          </cell>
          <cell r="G699" t="str">
            <v>Северо-Запад</v>
          </cell>
          <cell r="H699" t="str">
            <v>Северо-Запад 3</v>
          </cell>
          <cell r="I699" t="str">
            <v>Кластер Северо-Запад 11 СПБ-ЛО-Выборг</v>
          </cell>
          <cell r="J699" t="str">
            <v>Ленинградская обл.</v>
          </cell>
          <cell r="K699" t="str">
            <v>20.04.2011</v>
          </cell>
          <cell r="L699" t="str">
            <v>188992</v>
          </cell>
          <cell r="M699" t="str">
            <v>г.Светогорск</v>
          </cell>
          <cell r="N699" t="str">
            <v>г.Светогорск, Кирова ул., 1</v>
          </cell>
          <cell r="O699" t="str">
            <v>Аренда</v>
          </cell>
        </row>
        <row r="700">
          <cell r="A700" t="str">
            <v>7276</v>
          </cell>
          <cell r="B700" t="str">
            <v>491-Пятерочка</v>
          </cell>
          <cell r="C700" t="str">
            <v>491</v>
          </cell>
          <cell r="D700" t="str">
            <v>X500/13SZ7276</v>
          </cell>
          <cell r="E700" t="str">
            <v>13SZ7276</v>
          </cell>
          <cell r="F700" t="str">
            <v>ТС Пятерочка</v>
          </cell>
          <cell r="G700" t="str">
            <v>Северо-Запад</v>
          </cell>
          <cell r="H700" t="str">
            <v>Северо-Запад 1</v>
          </cell>
          <cell r="I700" t="str">
            <v>Кластер Северо-Запад 01 ЛО Волхов-Тихвин</v>
          </cell>
          <cell r="J700" t="str">
            <v>Ленинградская обл.</v>
          </cell>
          <cell r="K700" t="str">
            <v>30.03.2011</v>
          </cell>
          <cell r="L700" t="str">
            <v>187413</v>
          </cell>
          <cell r="M700" t="str">
            <v>д.Кисельня</v>
          </cell>
          <cell r="N700" t="str">
            <v>д.Кисельня, Центральная ул., 23/1</v>
          </cell>
          <cell r="O700" t="str">
            <v>Аренда</v>
          </cell>
        </row>
        <row r="701">
          <cell r="A701" t="str">
            <v>7287</v>
          </cell>
          <cell r="B701" t="str">
            <v>1278-Пятерочка</v>
          </cell>
          <cell r="C701" t="str">
            <v>1278</v>
          </cell>
          <cell r="D701" t="str">
            <v>X500/13CT7287</v>
          </cell>
          <cell r="E701" t="str">
            <v>13CT7287</v>
          </cell>
          <cell r="F701" t="str">
            <v>ТС Пятерочка</v>
          </cell>
          <cell r="G701" t="str">
            <v>Северо-Запад</v>
          </cell>
          <cell r="H701" t="str">
            <v>Северо-Запад 2</v>
          </cell>
          <cell r="I701" t="str">
            <v>Кластер Северо-Запад 07 Тверь-Центр</v>
          </cell>
          <cell r="J701" t="str">
            <v>Тверская обл.</v>
          </cell>
          <cell r="K701" t="str">
            <v>31.03.2011</v>
          </cell>
          <cell r="L701" t="str">
            <v>171210</v>
          </cell>
          <cell r="M701" t="str">
            <v>г.Лихославль</v>
          </cell>
          <cell r="N701" t="str">
            <v>г.Лихославль, Театральный пер., 4</v>
          </cell>
          <cell r="O701" t="str">
            <v>Собственность</v>
          </cell>
        </row>
        <row r="702">
          <cell r="A702" t="str">
            <v>7288</v>
          </cell>
          <cell r="B702" t="str">
            <v>490-Пятерочка</v>
          </cell>
          <cell r="C702" t="str">
            <v>490</v>
          </cell>
          <cell r="D702" t="str">
            <v>X500/13SZ7288</v>
          </cell>
          <cell r="E702" t="str">
            <v>13SZ7288</v>
          </cell>
          <cell r="F702" t="str">
            <v>ТС Пятерочка</v>
          </cell>
          <cell r="G702" t="str">
            <v>Северо-Запад</v>
          </cell>
          <cell r="H702" t="str">
            <v>Северо-Запад 3</v>
          </cell>
          <cell r="I702" t="str">
            <v>Кластер Северо-Запад 17 ЛО-Сертолово</v>
          </cell>
          <cell r="J702" t="str">
            <v>Ленинградская обл.</v>
          </cell>
          <cell r="K702" t="str">
            <v>14.04.2011</v>
          </cell>
          <cell r="L702" t="str">
            <v>188650</v>
          </cell>
          <cell r="M702" t="str">
            <v>г.Сертолово</v>
          </cell>
          <cell r="N702" t="str">
            <v>г.Сертолово, Молодцова ул., 6/4</v>
          </cell>
          <cell r="O702" t="str">
            <v>Аренда</v>
          </cell>
        </row>
        <row r="703">
          <cell r="A703" t="str">
            <v>7293</v>
          </cell>
          <cell r="B703" t="str">
            <v>492-Пятерочка</v>
          </cell>
          <cell r="C703" t="str">
            <v>492</v>
          </cell>
          <cell r="D703" t="str">
            <v>X500/13SZ7293</v>
          </cell>
          <cell r="E703" t="str">
            <v>13SZ7293</v>
          </cell>
          <cell r="F703" t="str">
            <v>ТС Пятерочка</v>
          </cell>
          <cell r="G703" t="str">
            <v>Северо-Запад</v>
          </cell>
          <cell r="H703" t="str">
            <v>Северо-Запад 3</v>
          </cell>
          <cell r="I703" t="str">
            <v>Кластер Северо-Запад 17 ЛО-Сертолово</v>
          </cell>
          <cell r="J703" t="str">
            <v>Ленинградская обл.</v>
          </cell>
          <cell r="K703" t="str">
            <v>25.05.2011</v>
          </cell>
          <cell r="L703" t="str">
            <v>188662</v>
          </cell>
          <cell r="M703" t="str">
            <v>п.Мурино</v>
          </cell>
          <cell r="N703" t="str">
            <v>п.Мурино, Оборонная ул, 14 п.б/н,эт.1</v>
          </cell>
          <cell r="O703" t="str">
            <v>Аренда</v>
          </cell>
        </row>
        <row r="704">
          <cell r="A704" t="str">
            <v>7312</v>
          </cell>
          <cell r="B704" t="str">
            <v>481-Пятерочка</v>
          </cell>
          <cell r="C704" t="str">
            <v>481</v>
          </cell>
          <cell r="D704" t="str">
            <v>X500/13SZ7312</v>
          </cell>
          <cell r="E704" t="str">
            <v>13SZ7312</v>
          </cell>
          <cell r="F704" t="str">
            <v>ТС Пятерочка</v>
          </cell>
          <cell r="G704" t="str">
            <v>Северо-Запад</v>
          </cell>
          <cell r="H704" t="str">
            <v>Северо-Запад 2</v>
          </cell>
          <cell r="I704" t="str">
            <v>Кластер Северо-Запад 06 Великие Луки</v>
          </cell>
          <cell r="J704" t="str">
            <v>Псковская обл.</v>
          </cell>
          <cell r="K704" t="str">
            <v>28.04.2011</v>
          </cell>
          <cell r="L704" t="str">
            <v>182670</v>
          </cell>
          <cell r="M704" t="str">
            <v>г.Дно</v>
          </cell>
          <cell r="N704" t="str">
            <v>г.Дно, Советская ул., 7</v>
          </cell>
          <cell r="O704" t="str">
            <v>Аренда</v>
          </cell>
        </row>
        <row r="705">
          <cell r="A705" t="str">
            <v>7313</v>
          </cell>
          <cell r="B705" t="str">
            <v>489-Пятерочка</v>
          </cell>
          <cell r="C705" t="str">
            <v>489</v>
          </cell>
          <cell r="D705" t="str">
            <v>X500/13SZ7313</v>
          </cell>
          <cell r="E705" t="str">
            <v>13SZ7313</v>
          </cell>
          <cell r="F705" t="str">
            <v>ТС Пятерочка</v>
          </cell>
          <cell r="G705" t="str">
            <v>Северо-Запад</v>
          </cell>
          <cell r="H705" t="str">
            <v>Северо-Запад 2</v>
          </cell>
          <cell r="I705" t="str">
            <v>Кластер Северо-Запад 02 ЛО-Гатчина</v>
          </cell>
          <cell r="J705" t="str">
            <v>Ленинградская обл.</v>
          </cell>
          <cell r="K705" t="str">
            <v>28.04.2011</v>
          </cell>
          <cell r="L705" t="str">
            <v>188230</v>
          </cell>
          <cell r="M705" t="str">
            <v>г.Луга</v>
          </cell>
          <cell r="N705" t="str">
            <v>г.Луга, Кирова пр-т, 59 А</v>
          </cell>
          <cell r="O705" t="str">
            <v>Аренда</v>
          </cell>
        </row>
        <row r="706">
          <cell r="A706" t="str">
            <v>7325</v>
          </cell>
          <cell r="B706" t="str">
            <v>493-Пятерочка</v>
          </cell>
          <cell r="C706" t="str">
            <v>493</v>
          </cell>
          <cell r="D706" t="str">
            <v>X500/13SZ7325</v>
          </cell>
          <cell r="E706" t="str">
            <v>13SZ7325</v>
          </cell>
          <cell r="F706" t="str">
            <v>ТС Пятерочка</v>
          </cell>
          <cell r="G706" t="str">
            <v>Северо-Запад</v>
          </cell>
          <cell r="H706" t="str">
            <v>Северо-Запад 1</v>
          </cell>
          <cell r="I706" t="str">
            <v>Кластер Северо-Запад 01 ЛО Волхов-Тихвин</v>
          </cell>
          <cell r="J706" t="str">
            <v>Ленинградская обл.</v>
          </cell>
          <cell r="K706" t="str">
            <v>25.08.2011</v>
          </cell>
          <cell r="L706" t="str">
            <v>187556</v>
          </cell>
          <cell r="M706" t="str">
            <v>г.Тихвин</v>
          </cell>
          <cell r="N706" t="str">
            <v>г.Тихвин, 4-й мкр, 10 пом.1</v>
          </cell>
          <cell r="O706" t="str">
            <v>Аренда</v>
          </cell>
        </row>
        <row r="707">
          <cell r="A707" t="str">
            <v>7348</v>
          </cell>
          <cell r="B707" t="str">
            <v>423-Пятерочка</v>
          </cell>
          <cell r="C707" t="str">
            <v>423</v>
          </cell>
          <cell r="D707" t="str">
            <v>X500/13SZ7348</v>
          </cell>
          <cell r="E707" t="str">
            <v>13SZ7348</v>
          </cell>
          <cell r="F707" t="str">
            <v>ТС Пятерочка</v>
          </cell>
          <cell r="G707" t="str">
            <v>Северо-Запад</v>
          </cell>
          <cell r="H707" t="str">
            <v>Северо-Запад 2</v>
          </cell>
          <cell r="I707" t="str">
            <v>Кластер Северо-Запад 06 Великие Луки</v>
          </cell>
          <cell r="J707" t="str">
            <v>Псковская обл.</v>
          </cell>
          <cell r="K707" t="str">
            <v>30.06.2011</v>
          </cell>
          <cell r="L707" t="str">
            <v>182115</v>
          </cell>
          <cell r="M707" t="str">
            <v>г.Великие Луки</v>
          </cell>
          <cell r="N707" t="str">
            <v>г.Великие Луки, Пескарева ул., 16</v>
          </cell>
          <cell r="O707" t="str">
            <v>Аренда</v>
          </cell>
        </row>
        <row r="708">
          <cell r="A708" t="str">
            <v>7349</v>
          </cell>
          <cell r="B708" t="str">
            <v>441-Пятерочка</v>
          </cell>
          <cell r="C708" t="str">
            <v>441</v>
          </cell>
          <cell r="D708" t="str">
            <v>X500/13SZ7349</v>
          </cell>
          <cell r="E708" t="str">
            <v>13SZ7349</v>
          </cell>
          <cell r="F708" t="str">
            <v>ТС Пятерочка</v>
          </cell>
          <cell r="G708" t="str">
            <v>Северо-Запад</v>
          </cell>
          <cell r="H708" t="str">
            <v>Северо-Запад 2</v>
          </cell>
          <cell r="I708" t="str">
            <v>Кластер Северо-Запад 04 Новгород</v>
          </cell>
          <cell r="J708" t="str">
            <v>Новгородская обл.</v>
          </cell>
          <cell r="K708" t="str">
            <v>31.05.2011</v>
          </cell>
          <cell r="L708" t="str">
            <v>173025</v>
          </cell>
          <cell r="M708" t="str">
            <v>г.Великий Новгород</v>
          </cell>
          <cell r="N708" t="str">
            <v>г.Великий Новгород, Кочетова ул., 23 А</v>
          </cell>
          <cell r="O708" t="str">
            <v>Собственность</v>
          </cell>
        </row>
        <row r="709">
          <cell r="A709" t="str">
            <v>7474</v>
          </cell>
          <cell r="B709" t="str">
            <v>419-Пятерочка</v>
          </cell>
          <cell r="C709" t="str">
            <v>419</v>
          </cell>
          <cell r="D709" t="str">
            <v>X500/13SZ7474</v>
          </cell>
          <cell r="E709" t="str">
            <v>13SZ7474</v>
          </cell>
          <cell r="F709" t="str">
            <v>ТС Пятерочка</v>
          </cell>
          <cell r="G709" t="str">
            <v>Северо-Запад</v>
          </cell>
          <cell r="H709" t="str">
            <v>Северо-Запад 2</v>
          </cell>
          <cell r="I709" t="str">
            <v>Кластер Северо-Запад 06 Великие Луки</v>
          </cell>
          <cell r="J709" t="str">
            <v>Псковская обл.</v>
          </cell>
          <cell r="K709" t="str">
            <v>29.11.2011</v>
          </cell>
          <cell r="L709" t="str">
            <v>182710</v>
          </cell>
          <cell r="M709" t="str">
            <v>рп.Дедовичи</v>
          </cell>
          <cell r="N709" t="str">
            <v>рп.Дедовичи, Егорова ул., 10</v>
          </cell>
          <cell r="O709" t="str">
            <v>Аренда</v>
          </cell>
        </row>
        <row r="710">
          <cell r="A710" t="str">
            <v>7476</v>
          </cell>
          <cell r="B710" t="str">
            <v>581-Пятерочка</v>
          </cell>
          <cell r="C710" t="str">
            <v>581</v>
          </cell>
          <cell r="D710" t="str">
            <v>X500/13SZ7476</v>
          </cell>
          <cell r="E710" t="str">
            <v>13SZ7476</v>
          </cell>
          <cell r="F710" t="str">
            <v>ТС Пятерочка</v>
          </cell>
          <cell r="G710" t="str">
            <v>Северо-Запад</v>
          </cell>
          <cell r="H710" t="str">
            <v>Северо-Запад 3</v>
          </cell>
          <cell r="I710" t="str">
            <v>Кластер Северо-Запад 11 СПБ-ЛО-Выборг</v>
          </cell>
          <cell r="J710" t="str">
            <v>Ленинградская обл.</v>
          </cell>
          <cell r="K710" t="str">
            <v>24.05.2011</v>
          </cell>
          <cell r="L710" t="str">
            <v>188917</v>
          </cell>
          <cell r="M710" t="str">
            <v>п.Глебычево</v>
          </cell>
          <cell r="N710" t="str">
            <v>п.Глебычево, Мира ул.</v>
          </cell>
          <cell r="O710" t="str">
            <v>Аренда</v>
          </cell>
        </row>
        <row r="711">
          <cell r="A711" t="str">
            <v>7484</v>
          </cell>
          <cell r="B711" t="str">
            <v>812-Пятерочка</v>
          </cell>
          <cell r="C711" t="str">
            <v>812</v>
          </cell>
          <cell r="D711" t="str">
            <v>X500/13SZ7484</v>
          </cell>
          <cell r="E711" t="str">
            <v>13SZ7484</v>
          </cell>
          <cell r="F711" t="str">
            <v>ТС Пятерочка</v>
          </cell>
          <cell r="G711" t="str">
            <v>Северо-Запад</v>
          </cell>
          <cell r="H711" t="str">
            <v>Северо-Запад 1</v>
          </cell>
          <cell r="I711" t="str">
            <v>Кластер Северо-Запад 16 Карелия</v>
          </cell>
          <cell r="J711" t="str">
            <v>Республика Карелия</v>
          </cell>
          <cell r="K711" t="str">
            <v>11.08.2011</v>
          </cell>
          <cell r="L711" t="str">
            <v>185026</v>
          </cell>
          <cell r="M711" t="str">
            <v>г.Петрозаводск</v>
          </cell>
          <cell r="N711" t="str">
            <v>г.Петрозаводск, Генерала Фролова ул., 10</v>
          </cell>
          <cell r="O711" t="str">
            <v>Собственность</v>
          </cell>
        </row>
        <row r="712">
          <cell r="A712" t="str">
            <v>7534</v>
          </cell>
          <cell r="B712" t="str">
            <v>598-Пятерочка</v>
          </cell>
          <cell r="C712" t="str">
            <v>598</v>
          </cell>
          <cell r="D712" t="str">
            <v>X500/13SZ7534</v>
          </cell>
          <cell r="E712" t="str">
            <v>13SZ7534</v>
          </cell>
          <cell r="F712" t="str">
            <v>ТС Пятерочка</v>
          </cell>
          <cell r="G712" t="str">
            <v>Северо-Запад</v>
          </cell>
          <cell r="H712" t="str">
            <v>Северо-Запад 2</v>
          </cell>
          <cell r="I712" t="str">
            <v>Кластер Северо-Запад 03 Псков</v>
          </cell>
          <cell r="J712" t="str">
            <v>Псковская обл.</v>
          </cell>
          <cell r="K712" t="str">
            <v>31.05.2011</v>
          </cell>
          <cell r="L712" t="str">
            <v>180016</v>
          </cell>
          <cell r="M712" t="str">
            <v>г.Псков</v>
          </cell>
          <cell r="N712" t="str">
            <v>г.Псков, Юбилейная ул., 51 п.1005</v>
          </cell>
          <cell r="O712" t="str">
            <v>Аренда</v>
          </cell>
        </row>
        <row r="713">
          <cell r="A713" t="str">
            <v>7536</v>
          </cell>
          <cell r="B713" t="str">
            <v>596-Пятерочка</v>
          </cell>
          <cell r="C713" t="str">
            <v>596</v>
          </cell>
          <cell r="D713" t="str">
            <v>X500/13SZ7536</v>
          </cell>
          <cell r="E713" t="str">
            <v>13SZ7536</v>
          </cell>
          <cell r="F713" t="str">
            <v>ТС Пятерочка</v>
          </cell>
          <cell r="G713" t="str">
            <v>Северо-Запад</v>
          </cell>
          <cell r="H713" t="str">
            <v>Северо-Запад 2</v>
          </cell>
          <cell r="I713" t="str">
            <v>Кластер Северо-Запад 02 ЛО-Гатчина</v>
          </cell>
          <cell r="J713" t="str">
            <v>Ленинградская обл.</v>
          </cell>
          <cell r="K713" t="str">
            <v>29.06.2011</v>
          </cell>
          <cell r="L713" t="str">
            <v>188380</v>
          </cell>
          <cell r="M713" t="str">
            <v>пгт Вырица</v>
          </cell>
          <cell r="N713" t="str">
            <v>пгт Вырица, Коммунальный пр-т, 2</v>
          </cell>
          <cell r="O713" t="str">
            <v>Аренда</v>
          </cell>
        </row>
        <row r="714">
          <cell r="A714" t="str">
            <v>7540</v>
          </cell>
          <cell r="B714" t="str">
            <v>473-Пятерочка</v>
          </cell>
          <cell r="C714" t="str">
            <v>473</v>
          </cell>
          <cell r="D714" t="str">
            <v>X500/13SZ7540</v>
          </cell>
          <cell r="E714" t="str">
            <v>13SZ7540</v>
          </cell>
          <cell r="F714" t="str">
            <v>ТС Пятерочка</v>
          </cell>
          <cell r="G714" t="str">
            <v>Северо-Запад</v>
          </cell>
          <cell r="H714" t="str">
            <v>Северо-Запад 2</v>
          </cell>
          <cell r="I714" t="str">
            <v>Кластер Северо-Запад 02 ЛО-Гатчина</v>
          </cell>
          <cell r="J714" t="str">
            <v>Ленинградская обл.</v>
          </cell>
          <cell r="K714" t="str">
            <v>30.06.2011</v>
          </cell>
          <cell r="L714" t="str">
            <v>188300</v>
          </cell>
          <cell r="M714" t="str">
            <v>г.Гатчина</v>
          </cell>
          <cell r="N714" t="str">
            <v>г.Гатчина, Володарского ул., 37</v>
          </cell>
          <cell r="O714" t="str">
            <v>Аренда</v>
          </cell>
        </row>
        <row r="715">
          <cell r="A715" t="str">
            <v>7541</v>
          </cell>
          <cell r="B715" t="str">
            <v>594-Пятерочка</v>
          </cell>
          <cell r="C715" t="str">
            <v>594</v>
          </cell>
          <cell r="D715" t="str">
            <v>X500/13SZ7541</v>
          </cell>
          <cell r="E715" t="str">
            <v>13SZ7541</v>
          </cell>
          <cell r="F715" t="str">
            <v>ТС Пятерочка</v>
          </cell>
          <cell r="G715" t="str">
            <v>Северо-Запад</v>
          </cell>
          <cell r="H715" t="str">
            <v>Северо-Запад 2</v>
          </cell>
          <cell r="I715" t="str">
            <v>Кластер Северо-Запад 02 ЛО-Гатчина</v>
          </cell>
          <cell r="J715" t="str">
            <v>Ленинградская обл.</v>
          </cell>
          <cell r="K715" t="str">
            <v>31.05.2011</v>
          </cell>
          <cell r="L715" t="str">
            <v>188340</v>
          </cell>
          <cell r="M715" t="str">
            <v>п.Тайцы</v>
          </cell>
          <cell r="N715" t="str">
            <v>п.Тайцы, Юного ленинца ул., 59</v>
          </cell>
          <cell r="O715" t="str">
            <v>Аренда</v>
          </cell>
        </row>
        <row r="716">
          <cell r="A716" t="str">
            <v>7545</v>
          </cell>
          <cell r="B716" t="str">
            <v>586-Пятерочка</v>
          </cell>
          <cell r="C716" t="str">
            <v>586</v>
          </cell>
          <cell r="D716" t="str">
            <v>X500/13SZ7545</v>
          </cell>
          <cell r="E716" t="str">
            <v>13SZ7545</v>
          </cell>
          <cell r="F716" t="str">
            <v>ТС Пятерочка</v>
          </cell>
          <cell r="G716" t="str">
            <v>Северо-Запад</v>
          </cell>
          <cell r="H716" t="str">
            <v>Северо-Запад 2</v>
          </cell>
          <cell r="I716" t="str">
            <v>Кластер Северо-Запад 04 Новгород</v>
          </cell>
          <cell r="J716" t="str">
            <v>Новгородская обл.</v>
          </cell>
          <cell r="K716" t="str">
            <v>31.08.2011</v>
          </cell>
          <cell r="L716" t="str">
            <v>173022</v>
          </cell>
          <cell r="M716" t="str">
            <v>г.Великий Новгород</v>
          </cell>
          <cell r="N716" t="str">
            <v>г.Великий Новгород, Кречевицы мкр, 53</v>
          </cell>
          <cell r="O716" t="str">
            <v>Аренда</v>
          </cell>
        </row>
        <row r="717">
          <cell r="A717" t="str">
            <v>7549</v>
          </cell>
          <cell r="B717" t="str">
            <v>885-Пятерочка</v>
          </cell>
          <cell r="C717" t="str">
            <v>885</v>
          </cell>
          <cell r="D717" t="str">
            <v>X500/13SZ7549</v>
          </cell>
          <cell r="E717" t="str">
            <v>13SZ7549</v>
          </cell>
          <cell r="F717" t="str">
            <v>ТС Пятерочка</v>
          </cell>
          <cell r="G717" t="str">
            <v>Северо-Запад</v>
          </cell>
          <cell r="H717" t="str">
            <v>Северо-Запад 1</v>
          </cell>
          <cell r="I717" t="str">
            <v>Кластер Северо-Запад 16 Карелия</v>
          </cell>
          <cell r="J717" t="str">
            <v>Республика Карелия</v>
          </cell>
          <cell r="K717" t="str">
            <v>23.06.2011</v>
          </cell>
          <cell r="L717" t="str">
            <v>186790</v>
          </cell>
          <cell r="M717" t="str">
            <v>г.Сортавала</v>
          </cell>
          <cell r="N717" t="str">
            <v>г.Сортавала, Первомайская ул., 18</v>
          </cell>
          <cell r="O717" t="str">
            <v>Аренда</v>
          </cell>
        </row>
        <row r="718">
          <cell r="A718" t="str">
            <v>7555</v>
          </cell>
          <cell r="B718" t="str">
            <v>599-Пятерочка</v>
          </cell>
          <cell r="C718" t="str">
            <v>599</v>
          </cell>
          <cell r="D718" t="str">
            <v>X500/13SZ7555</v>
          </cell>
          <cell r="E718" t="str">
            <v>13SZ7555</v>
          </cell>
          <cell r="F718" t="str">
            <v>ТС Пятерочка</v>
          </cell>
          <cell r="G718" t="str">
            <v>Северо-Запад</v>
          </cell>
          <cell r="H718" t="str">
            <v>Северо-Запад 3</v>
          </cell>
          <cell r="I718" t="str">
            <v>Кластер Северо-Запад 11 СПБ-ЛО-Выборг</v>
          </cell>
          <cell r="J718" t="str">
            <v>Ленинградская обл.</v>
          </cell>
          <cell r="K718" t="str">
            <v>06.07.2011</v>
          </cell>
          <cell r="L718" t="str">
            <v>188850</v>
          </cell>
          <cell r="M718" t="str">
            <v>п.Победа</v>
          </cell>
          <cell r="N718" t="str">
            <v>п.ПобедаТ.Ц.</v>
          </cell>
          <cell r="O718" t="str">
            <v>Аренда</v>
          </cell>
        </row>
        <row r="719">
          <cell r="A719" t="str">
            <v>7570</v>
          </cell>
          <cell r="B719" t="str">
            <v>648-Пятерочка</v>
          </cell>
          <cell r="C719" t="str">
            <v>648</v>
          </cell>
          <cell r="D719" t="str">
            <v>X500/13SZ7570</v>
          </cell>
          <cell r="E719" t="str">
            <v>13SZ7570</v>
          </cell>
          <cell r="F719" t="str">
            <v>ТС Пятерочка</v>
          </cell>
          <cell r="G719" t="str">
            <v>Северо-Запад</v>
          </cell>
          <cell r="H719" t="str">
            <v>Северо-Запад 2</v>
          </cell>
          <cell r="I719" t="str">
            <v>Кластер Северо-Запад 06 Великие Луки</v>
          </cell>
          <cell r="J719" t="str">
            <v>Новгородская обл.</v>
          </cell>
          <cell r="K719" t="str">
            <v>29.06.2011</v>
          </cell>
          <cell r="L719" t="str">
            <v>174150</v>
          </cell>
          <cell r="M719" t="str">
            <v>п.Шимск</v>
          </cell>
          <cell r="N719" t="str">
            <v>п.Шимск, Ташкентская ул., 5 А</v>
          </cell>
          <cell r="O719" t="str">
            <v>Собственность</v>
          </cell>
        </row>
        <row r="720">
          <cell r="A720" t="str">
            <v>7573</v>
          </cell>
          <cell r="B720" t="str">
            <v>900-Пятерочка</v>
          </cell>
          <cell r="C720" t="str">
            <v>900</v>
          </cell>
          <cell r="D720" t="str">
            <v>X500/13SZ7573</v>
          </cell>
          <cell r="E720" t="str">
            <v>13SZ7573</v>
          </cell>
          <cell r="F720" t="str">
            <v>ТС Пятерочка</v>
          </cell>
          <cell r="G720" t="str">
            <v>Северо-Запад</v>
          </cell>
          <cell r="H720" t="str">
            <v>Северо-Запад 2</v>
          </cell>
          <cell r="I720" t="str">
            <v>Кластер Северо-Запад 06 Великие Луки</v>
          </cell>
          <cell r="J720" t="str">
            <v>Псковская обл.</v>
          </cell>
          <cell r="K720" t="str">
            <v>04.11.2011</v>
          </cell>
          <cell r="L720" t="str">
            <v>182104</v>
          </cell>
          <cell r="M720" t="str">
            <v>г.Великие Луки</v>
          </cell>
          <cell r="N720" t="str">
            <v>г.Великие Луки, 3 Ударной Армии ул, 66 п.1003</v>
          </cell>
          <cell r="O720" t="str">
            <v>Аренда</v>
          </cell>
        </row>
        <row r="721">
          <cell r="A721" t="str">
            <v>7574</v>
          </cell>
          <cell r="B721" t="str">
            <v>700-Пятерочка</v>
          </cell>
          <cell r="C721" t="str">
            <v>700</v>
          </cell>
          <cell r="D721" t="str">
            <v>X500/13SZ7574</v>
          </cell>
          <cell r="E721" t="str">
            <v>13SZ7574</v>
          </cell>
          <cell r="F721" t="str">
            <v>ТС Пятерочка</v>
          </cell>
          <cell r="G721" t="str">
            <v>Северо-Запад</v>
          </cell>
          <cell r="H721" t="str">
            <v>Северо-Запад 1</v>
          </cell>
          <cell r="I721" t="str">
            <v>Кластер Северо-Запад 18 Кировск</v>
          </cell>
          <cell r="J721" t="str">
            <v>Ленинградская обл.</v>
          </cell>
          <cell r="K721" t="str">
            <v>31.08.2011</v>
          </cell>
          <cell r="L721" t="str">
            <v>187032</v>
          </cell>
          <cell r="M721" t="str">
            <v>п.Тельмана</v>
          </cell>
          <cell r="N721" t="str">
            <v>п.Тельмана, Онежская ул., 1</v>
          </cell>
          <cell r="O721" t="str">
            <v>Аренда</v>
          </cell>
        </row>
        <row r="722">
          <cell r="A722" t="str">
            <v>7586</v>
          </cell>
          <cell r="B722" t="str">
            <v>759-Пятерочка</v>
          </cell>
          <cell r="C722" t="str">
            <v>759</v>
          </cell>
          <cell r="D722" t="str">
            <v>X500/13SZ7586</v>
          </cell>
          <cell r="E722" t="str">
            <v>13SZ7586</v>
          </cell>
          <cell r="F722" t="str">
            <v>ТС Пятерочка</v>
          </cell>
          <cell r="G722" t="str">
            <v>Северо-Запад</v>
          </cell>
          <cell r="H722" t="str">
            <v>Северо-Запад 3</v>
          </cell>
          <cell r="I722" t="str">
            <v>Кластер Северо-Запад 05 Тосно</v>
          </cell>
          <cell r="J722" t="str">
            <v>Ленинградская обл.</v>
          </cell>
          <cell r="K722" t="str">
            <v>30.06.2011</v>
          </cell>
          <cell r="L722" t="str">
            <v>187051</v>
          </cell>
          <cell r="M722" t="str">
            <v>г.Любань</v>
          </cell>
          <cell r="N722" t="str">
            <v>г.Любань, Ленина ул., 34</v>
          </cell>
          <cell r="O722" t="str">
            <v>Аренда</v>
          </cell>
        </row>
        <row r="723">
          <cell r="A723" t="str">
            <v>7587</v>
          </cell>
          <cell r="B723" t="str">
            <v>708-Пятерочка</v>
          </cell>
          <cell r="C723" t="str">
            <v>708</v>
          </cell>
          <cell r="D723" t="str">
            <v>X500/13SZ7587</v>
          </cell>
          <cell r="E723" t="str">
            <v>13SZ7587</v>
          </cell>
          <cell r="F723" t="str">
            <v>ТС Пятерочка</v>
          </cell>
          <cell r="G723" t="str">
            <v>Северо-Запад</v>
          </cell>
          <cell r="H723" t="str">
            <v>Северо-Запад 3</v>
          </cell>
          <cell r="I723" t="str">
            <v>Кластер Северо-Запад 11 СПБ-ЛО-Выборг</v>
          </cell>
          <cell r="J723" t="str">
            <v>Ленинградская обл.</v>
          </cell>
          <cell r="K723" t="str">
            <v>22.07.2011</v>
          </cell>
          <cell r="L723" t="str">
            <v>188910</v>
          </cell>
          <cell r="M723" t="str">
            <v>г.Приморск</v>
          </cell>
          <cell r="N723" t="str">
            <v>г.Приморск, Пушкинская аллея, 3</v>
          </cell>
          <cell r="O723" t="str">
            <v>Собственность</v>
          </cell>
        </row>
        <row r="724">
          <cell r="A724" t="str">
            <v>7602</v>
          </cell>
          <cell r="B724" t="str">
            <v>980-Пятерочка</v>
          </cell>
          <cell r="C724" t="str">
            <v>980</v>
          </cell>
          <cell r="D724" t="str">
            <v>X500/13SZ7602</v>
          </cell>
          <cell r="E724" t="str">
            <v>13SZ7602</v>
          </cell>
          <cell r="F724" t="str">
            <v>ТС Пятерочка</v>
          </cell>
          <cell r="G724" t="str">
            <v>Северо-Запад</v>
          </cell>
          <cell r="H724" t="str">
            <v>Северо-Запад 2</v>
          </cell>
          <cell r="I724" t="str">
            <v>Кластер Северо-Запад 04 Новгород</v>
          </cell>
          <cell r="J724" t="str">
            <v>Новгородская обл.</v>
          </cell>
          <cell r="K724" t="str">
            <v>30.07.2011</v>
          </cell>
          <cell r="L724" t="str">
            <v>174351</v>
          </cell>
          <cell r="M724" t="str">
            <v>г.Окуловка</v>
          </cell>
          <cell r="N724" t="str">
            <v>г.Окуловка, Октябрьская ул., 5</v>
          </cell>
          <cell r="O724" t="str">
            <v>Аренда</v>
          </cell>
        </row>
        <row r="725">
          <cell r="A725" t="str">
            <v>7603</v>
          </cell>
          <cell r="B725" t="str">
            <v>946-Пятерочка</v>
          </cell>
          <cell r="C725" t="str">
            <v>946</v>
          </cell>
          <cell r="D725" t="str">
            <v>X500/13SZ7603</v>
          </cell>
          <cell r="E725" t="str">
            <v>13SZ7603</v>
          </cell>
          <cell r="F725" t="str">
            <v>ТС Пятерочка</v>
          </cell>
          <cell r="G725" t="str">
            <v>Северо-Запад</v>
          </cell>
          <cell r="H725" t="str">
            <v>Северо-Запад 1</v>
          </cell>
          <cell r="I725" t="str">
            <v>Кластер Северо-Запад 01 ЛО Волхов-Тихвин</v>
          </cell>
          <cell r="J725" t="str">
            <v>Ленинградская обл.</v>
          </cell>
          <cell r="K725" t="str">
            <v>28.07.2011</v>
          </cell>
          <cell r="L725" t="str">
            <v>187113</v>
          </cell>
          <cell r="M725" t="str">
            <v>г.Кириши</v>
          </cell>
          <cell r="N725" t="str">
            <v>г.Кириши, Героев пр-т, 31</v>
          </cell>
          <cell r="O725" t="str">
            <v>Аренда</v>
          </cell>
        </row>
        <row r="726">
          <cell r="A726" t="str">
            <v>7604</v>
          </cell>
          <cell r="B726" t="str">
            <v>945-Пятерочка</v>
          </cell>
          <cell r="C726" t="str">
            <v>945</v>
          </cell>
          <cell r="D726" t="str">
            <v>X500/13SZ7604</v>
          </cell>
          <cell r="E726" t="str">
            <v>13SZ7604</v>
          </cell>
          <cell r="F726" t="str">
            <v>ТС Пятерочка</v>
          </cell>
          <cell r="G726" t="str">
            <v>Северо-Запад</v>
          </cell>
          <cell r="H726" t="str">
            <v>Северо-Запад 2</v>
          </cell>
          <cell r="I726" t="str">
            <v>Кластер Северо-Запад 03 Псков</v>
          </cell>
          <cell r="J726" t="str">
            <v>Псковская обл.</v>
          </cell>
          <cell r="K726" t="str">
            <v>28.07.2011</v>
          </cell>
          <cell r="L726" t="str">
            <v>182330</v>
          </cell>
          <cell r="M726" t="str">
            <v>г.Опочка</v>
          </cell>
          <cell r="N726" t="str">
            <v>г.Опочка, Коммунальная ул., 16 А</v>
          </cell>
          <cell r="O726" t="str">
            <v>Аренда</v>
          </cell>
        </row>
        <row r="727">
          <cell r="A727" t="str">
            <v>7628</v>
          </cell>
          <cell r="B727" t="str">
            <v>499-Пятерочка</v>
          </cell>
          <cell r="C727" t="str">
            <v>499</v>
          </cell>
          <cell r="D727" t="str">
            <v>X500/13SZ7628</v>
          </cell>
          <cell r="E727" t="str">
            <v>13SZ7628</v>
          </cell>
          <cell r="F727" t="str">
            <v>ТС Пятерочка</v>
          </cell>
          <cell r="G727" t="str">
            <v>Северо-Запад</v>
          </cell>
          <cell r="H727" t="str">
            <v>Северо-Запад 2</v>
          </cell>
          <cell r="I727" t="str">
            <v>Кластер Северо-Запад 06 Великие Луки</v>
          </cell>
          <cell r="J727" t="str">
            <v>Псковская обл.</v>
          </cell>
          <cell r="K727" t="str">
            <v>31.08.2011</v>
          </cell>
          <cell r="L727" t="str">
            <v>182900</v>
          </cell>
          <cell r="M727" t="str">
            <v>п.Локня</v>
          </cell>
          <cell r="N727" t="str">
            <v>п.Локня, Первомайская ул., 47</v>
          </cell>
          <cell r="O727" t="str">
            <v>Аренда</v>
          </cell>
        </row>
        <row r="728">
          <cell r="A728" t="str">
            <v>7641</v>
          </cell>
          <cell r="B728" t="str">
            <v>354-Пятерочка</v>
          </cell>
          <cell r="C728" t="str">
            <v>354</v>
          </cell>
          <cell r="D728" t="str">
            <v>X500/13SZ7641</v>
          </cell>
          <cell r="E728" t="str">
            <v>13SZ7641</v>
          </cell>
          <cell r="F728" t="str">
            <v>ТС Пятерочка</v>
          </cell>
          <cell r="G728" t="str">
            <v>Северо-Запад</v>
          </cell>
          <cell r="H728" t="str">
            <v>Северо-Запад 1</v>
          </cell>
          <cell r="I728" t="str">
            <v>Кластер Северо-Запад 01 ЛО Волхов-Тихвин</v>
          </cell>
          <cell r="J728" t="str">
            <v>Ленинградская обл.</v>
          </cell>
          <cell r="K728" t="str">
            <v>30.09.2011</v>
          </cell>
          <cell r="L728" t="str">
            <v>187741</v>
          </cell>
          <cell r="M728" t="str">
            <v>п.Никольский</v>
          </cell>
          <cell r="N728" t="str">
            <v>п.Никольский, Речного Флота пр., 22 А</v>
          </cell>
          <cell r="O728" t="str">
            <v>Собственность</v>
          </cell>
        </row>
        <row r="729">
          <cell r="A729" t="str">
            <v>7642</v>
          </cell>
          <cell r="B729" t="str">
            <v>1571-Пятерочка</v>
          </cell>
          <cell r="C729" t="str">
            <v>1571</v>
          </cell>
          <cell r="D729" t="str">
            <v>X500/13CT7642</v>
          </cell>
          <cell r="E729" t="str">
            <v>13CT7642</v>
          </cell>
          <cell r="F729" t="str">
            <v>ТС Пятерочка</v>
          </cell>
          <cell r="G729" t="str">
            <v>Северо-Запад</v>
          </cell>
          <cell r="H729" t="str">
            <v>Северо-Запад 2</v>
          </cell>
          <cell r="I729" t="str">
            <v>Кластер Северо-Запад 08 Тверь-Восток</v>
          </cell>
          <cell r="J729" t="str">
            <v>Тверская обл.</v>
          </cell>
          <cell r="K729" t="str">
            <v>14.09.2011</v>
          </cell>
          <cell r="L729" t="str">
            <v>171645</v>
          </cell>
          <cell r="M729" t="str">
            <v>г.Кашин</v>
          </cell>
          <cell r="N729" t="str">
            <v>г.Кашин, Чистопрудная ул., 25 пом.1</v>
          </cell>
          <cell r="O729" t="str">
            <v>Аренда</v>
          </cell>
        </row>
        <row r="730">
          <cell r="A730" t="str">
            <v>7643</v>
          </cell>
          <cell r="B730" t="str">
            <v>1572-Пятерочка</v>
          </cell>
          <cell r="C730" t="str">
            <v>1572</v>
          </cell>
          <cell r="D730" t="str">
            <v>X500/13CT7643</v>
          </cell>
          <cell r="E730" t="str">
            <v>13CT7643</v>
          </cell>
          <cell r="F730" t="str">
            <v>ТС Пятерочка</v>
          </cell>
          <cell r="G730" t="str">
            <v>Северо-Запад</v>
          </cell>
          <cell r="H730" t="str">
            <v>Северо-Запад 2</v>
          </cell>
          <cell r="I730" t="str">
            <v>Кластер Северо-Запад 08 Тверь-Восток</v>
          </cell>
          <cell r="J730" t="str">
            <v>Тверская обл.</v>
          </cell>
          <cell r="K730" t="str">
            <v>12.09.2011</v>
          </cell>
          <cell r="L730" t="str">
            <v>170002</v>
          </cell>
          <cell r="M730" t="str">
            <v>г.Тверь</v>
          </cell>
          <cell r="N730" t="str">
            <v>г.Тверь, Александра Завидова ул., 24</v>
          </cell>
          <cell r="O730" t="str">
            <v>Аренда</v>
          </cell>
        </row>
        <row r="731">
          <cell r="A731" t="str">
            <v>7717</v>
          </cell>
          <cell r="B731" t="str">
            <v>895-Пятерочка</v>
          </cell>
          <cell r="C731" t="str">
            <v>895</v>
          </cell>
          <cell r="D731" t="str">
            <v>X500/13SZ7717</v>
          </cell>
          <cell r="E731" t="str">
            <v>13SZ7717</v>
          </cell>
          <cell r="F731" t="str">
            <v>ТС Пятерочка</v>
          </cell>
          <cell r="G731" t="str">
            <v>Северо-Запад</v>
          </cell>
          <cell r="H731" t="str">
            <v>Северо-Запад 1</v>
          </cell>
          <cell r="I731" t="str">
            <v>Кластер Северо-Запад 16 Карелия</v>
          </cell>
          <cell r="J731" t="str">
            <v>Республика Карелия</v>
          </cell>
          <cell r="K731" t="str">
            <v>04.10.2011</v>
          </cell>
          <cell r="L731" t="str">
            <v>185013</v>
          </cell>
          <cell r="M731" t="str">
            <v>г.Петрозаводск</v>
          </cell>
          <cell r="N731" t="str">
            <v>г.Петрозаводск, Жуковского ул., 57</v>
          </cell>
          <cell r="O731" t="str">
            <v>Собственность</v>
          </cell>
        </row>
        <row r="732">
          <cell r="A732" t="str">
            <v>7722</v>
          </cell>
          <cell r="B732" t="str">
            <v>886-Пятерочка</v>
          </cell>
          <cell r="C732" t="str">
            <v>886</v>
          </cell>
          <cell r="D732" t="str">
            <v>X500/13SZ7722</v>
          </cell>
          <cell r="E732" t="str">
            <v>13SZ7722</v>
          </cell>
          <cell r="F732" t="str">
            <v>ТС Пятерочка</v>
          </cell>
          <cell r="G732" t="str">
            <v>Северо-Запад</v>
          </cell>
          <cell r="H732" t="str">
            <v>Северо-Запад 1</v>
          </cell>
          <cell r="I732" t="str">
            <v>Кластер Северо-Запад 16 Карелия</v>
          </cell>
          <cell r="J732" t="str">
            <v>Республика Карелия</v>
          </cell>
          <cell r="K732" t="str">
            <v>30.11.2011</v>
          </cell>
          <cell r="L732" t="str">
            <v>186790</v>
          </cell>
          <cell r="M732" t="str">
            <v>г.Сортавала</v>
          </cell>
          <cell r="N732" t="str">
            <v>г.Сортавала, Карельская ул., 16</v>
          </cell>
          <cell r="O732" t="str">
            <v>Собственность</v>
          </cell>
        </row>
        <row r="733">
          <cell r="A733" t="str">
            <v>7739</v>
          </cell>
          <cell r="B733" t="str">
            <v>985-Пятерочка</v>
          </cell>
          <cell r="C733" t="str">
            <v>985</v>
          </cell>
          <cell r="D733" t="str">
            <v>X500/13SZ7739</v>
          </cell>
          <cell r="E733" t="str">
            <v>13SZ7739</v>
          </cell>
          <cell r="F733" t="str">
            <v>ТС Пятерочка</v>
          </cell>
          <cell r="G733" t="str">
            <v>Северо-Запад</v>
          </cell>
          <cell r="H733" t="str">
            <v>Северо-Запад 2</v>
          </cell>
          <cell r="I733" t="str">
            <v>Кластер Северо-Запад 04 Новгород</v>
          </cell>
          <cell r="J733" t="str">
            <v>Новгородская обл.</v>
          </cell>
          <cell r="K733" t="str">
            <v>02.09.2011</v>
          </cell>
          <cell r="L733" t="str">
            <v>173025</v>
          </cell>
          <cell r="M733" t="str">
            <v>г.Великий Новгород</v>
          </cell>
          <cell r="N733" t="str">
            <v>г.Великий Новгород, Попова ул., 4</v>
          </cell>
          <cell r="O733" t="str">
            <v>Аренда</v>
          </cell>
        </row>
        <row r="734">
          <cell r="A734" t="str">
            <v>7742</v>
          </cell>
          <cell r="B734" t="str">
            <v>108-Пятерочка</v>
          </cell>
          <cell r="C734" t="str">
            <v>108</v>
          </cell>
          <cell r="D734" t="str">
            <v>X500/13SZ7742</v>
          </cell>
          <cell r="E734" t="str">
            <v>13SZ7742</v>
          </cell>
          <cell r="F734" t="str">
            <v>ТС Пятерочка</v>
          </cell>
          <cell r="G734" t="str">
            <v>Северо-Запад</v>
          </cell>
          <cell r="H734" t="str">
            <v>Северо-Запад 2</v>
          </cell>
          <cell r="I734" t="str">
            <v>Кластер Северо-Запад 02 ЛО-Гатчина</v>
          </cell>
          <cell r="J734" t="str">
            <v>Ленинградская обл.</v>
          </cell>
          <cell r="K734" t="str">
            <v>31.08.2011</v>
          </cell>
          <cell r="L734" t="str">
            <v>188349</v>
          </cell>
          <cell r="M734" t="str">
            <v>д.Большие Колпаны</v>
          </cell>
          <cell r="N734" t="str">
            <v>д.Большие Колпаны, 30 лет Победы ул., 1 А</v>
          </cell>
          <cell r="O734" t="str">
            <v>Аренда</v>
          </cell>
        </row>
        <row r="735">
          <cell r="A735" t="str">
            <v>7743</v>
          </cell>
          <cell r="B735" t="str">
            <v>109-Пятерочка</v>
          </cell>
          <cell r="C735" t="str">
            <v>109</v>
          </cell>
          <cell r="D735" t="str">
            <v>X500/13SZ7743</v>
          </cell>
          <cell r="E735" t="str">
            <v>13SZ7743</v>
          </cell>
          <cell r="F735" t="str">
            <v>ТС Пятерочка</v>
          </cell>
          <cell r="G735" t="str">
            <v>Северо-Запад</v>
          </cell>
          <cell r="H735" t="str">
            <v>Северо-Запад 2</v>
          </cell>
          <cell r="I735" t="str">
            <v>Кластер Северо-Запад 02 ЛО-Гатчина</v>
          </cell>
          <cell r="J735" t="str">
            <v>Ленинградская обл.</v>
          </cell>
          <cell r="K735" t="str">
            <v>28.10.2011</v>
          </cell>
          <cell r="L735" t="str">
            <v>188301</v>
          </cell>
          <cell r="M735" t="str">
            <v>г.Гатчина</v>
          </cell>
          <cell r="N735" t="str">
            <v>г.Гатчина, Рошаля ул., 4</v>
          </cell>
          <cell r="O735" t="str">
            <v>Аренда</v>
          </cell>
        </row>
        <row r="736">
          <cell r="A736" t="str">
            <v>7748</v>
          </cell>
          <cell r="B736" t="str">
            <v>850-Пятерочка</v>
          </cell>
          <cell r="C736" t="str">
            <v>850</v>
          </cell>
          <cell r="D736" t="str">
            <v>X500/13SZ7748</v>
          </cell>
          <cell r="E736" t="str">
            <v>13SZ7748</v>
          </cell>
          <cell r="F736" t="str">
            <v>ТС Пятерочка</v>
          </cell>
          <cell r="G736" t="str">
            <v>Северо-Запад</v>
          </cell>
          <cell r="H736" t="str">
            <v>Северо-Запад 1</v>
          </cell>
          <cell r="I736" t="str">
            <v>Кластер Северо-Запад 16 Карелия</v>
          </cell>
          <cell r="J736" t="str">
            <v>Республика Карелия</v>
          </cell>
          <cell r="K736" t="str">
            <v>30.11.2011</v>
          </cell>
          <cell r="L736" t="str">
            <v>186350</v>
          </cell>
          <cell r="M736" t="str">
            <v>г.Медвежьегорск</v>
          </cell>
          <cell r="N736" t="str">
            <v>г.Медвежьегорск, Карла Либкнехта ул., 26 пом.76</v>
          </cell>
          <cell r="O736" t="str">
            <v>Собственность</v>
          </cell>
        </row>
        <row r="737">
          <cell r="A737" t="str">
            <v>7843</v>
          </cell>
          <cell r="B737" t="str">
            <v>782-Пятерочка</v>
          </cell>
          <cell r="C737" t="str">
            <v>782</v>
          </cell>
          <cell r="D737" t="str">
            <v>X500/13SZ7843</v>
          </cell>
          <cell r="E737" t="str">
            <v>13SZ7843</v>
          </cell>
          <cell r="F737" t="str">
            <v>ТС Пятерочка</v>
          </cell>
          <cell r="G737" t="str">
            <v>Северо-Запад</v>
          </cell>
          <cell r="H737" t="str">
            <v>Северо-Запад 3</v>
          </cell>
          <cell r="I737" t="str">
            <v>Кластер Северо-Запад 10 СПБ-ЛО-Петергоф</v>
          </cell>
          <cell r="J737" t="str">
            <v>Ленинградская обл.</v>
          </cell>
          <cell r="K737" t="str">
            <v>05.10.2011</v>
          </cell>
          <cell r="L737" t="str">
            <v>188490</v>
          </cell>
          <cell r="M737" t="str">
            <v>г.Ивангород</v>
          </cell>
          <cell r="N737" t="str">
            <v>г.Ивангород, Матросова ул., 2</v>
          </cell>
          <cell r="O737" t="str">
            <v>Собственность</v>
          </cell>
        </row>
        <row r="738">
          <cell r="A738" t="str">
            <v>7855</v>
          </cell>
          <cell r="B738" t="str">
            <v>852-Пятерочка</v>
          </cell>
          <cell r="C738" t="str">
            <v>852</v>
          </cell>
          <cell r="D738" t="str">
            <v>X500/13SZ7855</v>
          </cell>
          <cell r="E738" t="str">
            <v>13SZ7855</v>
          </cell>
          <cell r="F738" t="str">
            <v>ТС Пятерочка</v>
          </cell>
          <cell r="G738" t="str">
            <v>Северо-Запад</v>
          </cell>
          <cell r="H738" t="str">
            <v>Северо-Запад 1</v>
          </cell>
          <cell r="I738" t="str">
            <v>Кластер Северо-Запад 16 Карелия</v>
          </cell>
          <cell r="J738" t="str">
            <v>Республика Карелия</v>
          </cell>
          <cell r="K738" t="str">
            <v>14.12.2011</v>
          </cell>
          <cell r="L738" t="str">
            <v>186730</v>
          </cell>
          <cell r="M738" t="str">
            <v>г.Лахденпохья</v>
          </cell>
          <cell r="N738" t="str">
            <v>г.Лахденпохья, Ленина ул., 17</v>
          </cell>
          <cell r="O738" t="str">
            <v>Аренда</v>
          </cell>
        </row>
        <row r="739">
          <cell r="A739" t="str">
            <v>7856</v>
          </cell>
          <cell r="B739" t="str">
            <v>484-Пятерочка</v>
          </cell>
          <cell r="C739" t="str">
            <v>484</v>
          </cell>
          <cell r="D739" t="str">
            <v>X500/13SZ7856</v>
          </cell>
          <cell r="E739" t="str">
            <v>E1005925</v>
          </cell>
          <cell r="F739" t="str">
            <v>ТС Пятерочка</v>
          </cell>
          <cell r="G739" t="str">
            <v>Северо-Запад</v>
          </cell>
          <cell r="H739" t="str">
            <v>Северо-Запад 1</v>
          </cell>
          <cell r="I739" t="str">
            <v>Кластер Северо-Запад 01 ЛО Волхов-Тихвин</v>
          </cell>
          <cell r="J739" t="str">
            <v>Ленинградская обл.</v>
          </cell>
          <cell r="K739" t="str">
            <v>30.09.2012</v>
          </cell>
          <cell r="L739" t="str">
            <v>187401</v>
          </cell>
          <cell r="M739" t="str">
            <v>г.Волхов</v>
          </cell>
          <cell r="N739" t="str">
            <v>г.Волхов, Державина пр-т, 32</v>
          </cell>
          <cell r="O739" t="str">
            <v>Аренда</v>
          </cell>
        </row>
        <row r="740">
          <cell r="A740" t="str">
            <v>7857</v>
          </cell>
          <cell r="B740" t="str">
            <v>102-Пятерочка</v>
          </cell>
          <cell r="C740" t="str">
            <v>102</v>
          </cell>
          <cell r="D740" t="str">
            <v>X500/13SZ7857</v>
          </cell>
          <cell r="E740" t="str">
            <v>13SZ7857</v>
          </cell>
          <cell r="F740" t="str">
            <v>ТС Пятерочка</v>
          </cell>
          <cell r="G740" t="str">
            <v>Северо-Запад</v>
          </cell>
          <cell r="H740" t="str">
            <v>Северо-Запад 3</v>
          </cell>
          <cell r="I740" t="str">
            <v>Кластер Северо-Запад 05 Тосно</v>
          </cell>
          <cell r="J740" t="str">
            <v>Ленинградская обл.</v>
          </cell>
          <cell r="K740" t="str">
            <v>18.11.2011</v>
          </cell>
          <cell r="L740" t="str">
            <v>187015</v>
          </cell>
          <cell r="M740" t="str">
            <v>гп.Красный Бор</v>
          </cell>
          <cell r="N740" t="str">
            <v>гп.Красный Бор, Комсомольская ул., 18А</v>
          </cell>
          <cell r="O740" t="str">
            <v>Собственность</v>
          </cell>
        </row>
        <row r="741">
          <cell r="A741" t="str">
            <v>7858</v>
          </cell>
          <cell r="B741" t="str">
            <v>120-Пятерочка</v>
          </cell>
          <cell r="C741" t="str">
            <v>120</v>
          </cell>
          <cell r="D741" t="str">
            <v>X500/13SZ7858</v>
          </cell>
          <cell r="E741" t="str">
            <v>13SZ7858</v>
          </cell>
          <cell r="F741" t="str">
            <v>ТС Пятерочка</v>
          </cell>
          <cell r="G741" t="str">
            <v>Северо-Запад</v>
          </cell>
          <cell r="H741" t="str">
            <v>Северо-Запад 2</v>
          </cell>
          <cell r="I741" t="str">
            <v>Кластер Северо-Запад 02 ЛО-Гатчина</v>
          </cell>
          <cell r="J741" t="str">
            <v>Ленинградская обл.</v>
          </cell>
          <cell r="K741" t="str">
            <v>21.10.2011</v>
          </cell>
          <cell r="L741" t="str">
            <v>188377</v>
          </cell>
          <cell r="M741" t="str">
            <v>гп.Дружная Горка</v>
          </cell>
          <cell r="N741" t="str">
            <v>гп.Дружная Горка, Ленина ул., 8</v>
          </cell>
          <cell r="O741" t="str">
            <v>Аренда</v>
          </cell>
        </row>
        <row r="742">
          <cell r="A742" t="str">
            <v>7862</v>
          </cell>
          <cell r="B742" t="str">
            <v>116-Пятерочка</v>
          </cell>
          <cell r="C742" t="str">
            <v>116</v>
          </cell>
          <cell r="D742" t="str">
            <v>X500/13SZ7862</v>
          </cell>
          <cell r="E742" t="str">
            <v>E1001423</v>
          </cell>
          <cell r="F742" t="str">
            <v>ТС Пятерочка</v>
          </cell>
          <cell r="G742" t="str">
            <v>Северо-Запад</v>
          </cell>
          <cell r="H742" t="str">
            <v>Северо-Запад 3</v>
          </cell>
          <cell r="I742" t="str">
            <v>Кластер Северо-Запад 11 СПБ-ЛО-Выборг</v>
          </cell>
          <cell r="J742" t="str">
            <v>Ленинградская обл.</v>
          </cell>
          <cell r="K742" t="str">
            <v>30.09.2011</v>
          </cell>
          <cell r="L742" t="str">
            <v>188911</v>
          </cell>
          <cell r="M742" t="str">
            <v>п.Ермилово</v>
          </cell>
          <cell r="N742" t="str">
            <v>п.Ермиловоб/н</v>
          </cell>
          <cell r="O742" t="str">
            <v>Аренда</v>
          </cell>
        </row>
        <row r="743">
          <cell r="A743" t="str">
            <v>7867</v>
          </cell>
          <cell r="B743" t="str">
            <v>124-Пятерочка</v>
          </cell>
          <cell r="C743" t="str">
            <v>124</v>
          </cell>
          <cell r="D743" t="str">
            <v>X500/13SZ7867</v>
          </cell>
          <cell r="E743" t="str">
            <v>E1001561</v>
          </cell>
          <cell r="F743" t="str">
            <v>ТС Пятерочка</v>
          </cell>
          <cell r="G743" t="str">
            <v>Северо-Запад</v>
          </cell>
          <cell r="H743" t="str">
            <v>Северо-Запад 2</v>
          </cell>
          <cell r="I743" t="str">
            <v>Кластер Северо-Запад 04 Новгород</v>
          </cell>
          <cell r="J743" t="str">
            <v>Новгородская обл.</v>
          </cell>
          <cell r="K743" t="str">
            <v>14.10.2011</v>
          </cell>
          <cell r="L743" t="str">
            <v>174450</v>
          </cell>
          <cell r="M743" t="str">
            <v>с.Мошенское</v>
          </cell>
          <cell r="N743" t="str">
            <v>с.Мошенское, Калинина ул., 39</v>
          </cell>
          <cell r="O743" t="str">
            <v>Аренда</v>
          </cell>
        </row>
        <row r="744">
          <cell r="A744" t="str">
            <v>7868</v>
          </cell>
          <cell r="B744" t="str">
            <v>111-Пятерочка</v>
          </cell>
          <cell r="C744" t="str">
            <v>111</v>
          </cell>
          <cell r="D744" t="str">
            <v>X500/13SZ7868</v>
          </cell>
          <cell r="E744" t="str">
            <v>E1004266</v>
          </cell>
          <cell r="F744" t="str">
            <v>ТС Пятерочка</v>
          </cell>
          <cell r="G744" t="str">
            <v>Северо-Запад</v>
          </cell>
          <cell r="H744" t="str">
            <v>Северо-Запад 3</v>
          </cell>
          <cell r="I744" t="str">
            <v>Кластер Северо-Запад 05 Тосно</v>
          </cell>
          <cell r="J744" t="str">
            <v>Ленинградская обл.</v>
          </cell>
          <cell r="K744" t="str">
            <v>12.01.2012</v>
          </cell>
          <cell r="L744" t="str">
            <v>187040</v>
          </cell>
          <cell r="M744" t="str">
            <v>п.Рябово</v>
          </cell>
          <cell r="N744" t="str">
            <v>п.Рябово, Рычина ул., 14</v>
          </cell>
          <cell r="O744" t="str">
            <v>Собственность</v>
          </cell>
        </row>
        <row r="745">
          <cell r="A745" t="str">
            <v>7872</v>
          </cell>
          <cell r="B745" t="str">
            <v>856-Пятерочка</v>
          </cell>
          <cell r="C745" t="str">
            <v>856</v>
          </cell>
          <cell r="D745" t="str">
            <v>X500/13SZ7872</v>
          </cell>
          <cell r="E745" t="str">
            <v>E1001657</v>
          </cell>
          <cell r="F745" t="str">
            <v>ТС Пятерочка</v>
          </cell>
          <cell r="G745" t="str">
            <v>Северо-Запад</v>
          </cell>
          <cell r="H745" t="str">
            <v>Северо-Запад 1</v>
          </cell>
          <cell r="I745" t="str">
            <v>Кластер Северо-Запад 16 Карелия</v>
          </cell>
          <cell r="J745" t="str">
            <v>Республика Карелия</v>
          </cell>
          <cell r="K745" t="str">
            <v>15.11.2011</v>
          </cell>
          <cell r="L745" t="str">
            <v>185011</v>
          </cell>
          <cell r="M745" t="str">
            <v>г.Петрозаводск</v>
          </cell>
          <cell r="N745" t="str">
            <v>г.Петрозаводск, Торнева ул., 13</v>
          </cell>
          <cell r="O745" t="str">
            <v>Аренда</v>
          </cell>
        </row>
        <row r="746">
          <cell r="A746" t="str">
            <v>7875</v>
          </cell>
          <cell r="B746" t="str">
            <v>138-Пятерочка</v>
          </cell>
          <cell r="C746" t="str">
            <v>138</v>
          </cell>
          <cell r="D746" t="str">
            <v>X500/13SZ7875</v>
          </cell>
          <cell r="E746" t="str">
            <v>E1004585</v>
          </cell>
          <cell r="F746" t="str">
            <v>ТС Пятерочка</v>
          </cell>
          <cell r="G746" t="str">
            <v>Северо-Запад</v>
          </cell>
          <cell r="H746" t="str">
            <v>Северо-Запад 1</v>
          </cell>
          <cell r="I746" t="str">
            <v>Кластер Северо-Запад 12 СПБ-ЛО-Всеволожс</v>
          </cell>
          <cell r="J746" t="str">
            <v>Ленинградская обл.</v>
          </cell>
          <cell r="K746" t="str">
            <v>02.12.2011</v>
          </cell>
          <cell r="L746" t="str">
            <v>188765</v>
          </cell>
          <cell r="M746" t="str">
            <v>п.Мельниково</v>
          </cell>
          <cell r="N746" t="str">
            <v>п.Мельниково, Калинина ул., 1</v>
          </cell>
          <cell r="O746" t="str">
            <v>Аренда</v>
          </cell>
        </row>
        <row r="747">
          <cell r="A747" t="str">
            <v>7876</v>
          </cell>
          <cell r="B747" t="str">
            <v>127-Пятерочка</v>
          </cell>
          <cell r="C747" t="str">
            <v>127</v>
          </cell>
          <cell r="D747" t="str">
            <v>X500/13SZ7876</v>
          </cell>
          <cell r="E747" t="str">
            <v>E1001557</v>
          </cell>
          <cell r="F747" t="str">
            <v>ТС Пятерочка</v>
          </cell>
          <cell r="G747" t="str">
            <v>Северо-Запад</v>
          </cell>
          <cell r="H747" t="str">
            <v>Северо-Запад 3</v>
          </cell>
          <cell r="I747" t="str">
            <v>Кластер Северо-Запад 11 СПБ-ЛО-Выборг</v>
          </cell>
          <cell r="J747" t="str">
            <v>Ленинградская обл.</v>
          </cell>
          <cell r="K747" t="str">
            <v>29.02.2012</v>
          </cell>
          <cell r="L747" t="str">
            <v>188800</v>
          </cell>
          <cell r="M747" t="str">
            <v>г.Выборг</v>
          </cell>
          <cell r="N747" t="str">
            <v>г.Выборг, Кривоносова ул., 13</v>
          </cell>
          <cell r="O747" t="str">
            <v>Аренда</v>
          </cell>
        </row>
        <row r="748">
          <cell r="A748" t="str">
            <v>7893</v>
          </cell>
          <cell r="B748" t="str">
            <v>780-Пятерочка</v>
          </cell>
          <cell r="C748" t="str">
            <v>780</v>
          </cell>
          <cell r="D748" t="str">
            <v>X500/13SZ7893</v>
          </cell>
          <cell r="E748" t="str">
            <v>13SZI091</v>
          </cell>
          <cell r="F748" t="str">
            <v>ТС Пятерочка</v>
          </cell>
          <cell r="G748" t="str">
            <v>Северо-Запад</v>
          </cell>
          <cell r="H748" t="str">
            <v>Северо-Запад 2</v>
          </cell>
          <cell r="I748" t="str">
            <v>Кластер Северо-Запад 06 Великие Луки</v>
          </cell>
          <cell r="J748" t="str">
            <v>Новгородская обл.</v>
          </cell>
          <cell r="K748" t="str">
            <v>30.11.2011</v>
          </cell>
          <cell r="L748" t="str">
            <v>175204</v>
          </cell>
          <cell r="M748" t="str">
            <v>г.Старая Русса</v>
          </cell>
          <cell r="N748" t="str">
            <v>г.Старая Русса, Тахирова ул., 12 корп.1</v>
          </cell>
          <cell r="O748" t="str">
            <v>Собственность</v>
          </cell>
        </row>
        <row r="749">
          <cell r="A749" t="str">
            <v>7894</v>
          </cell>
          <cell r="B749" t="str">
            <v>161-Пятерочка</v>
          </cell>
          <cell r="C749" t="str">
            <v>161</v>
          </cell>
          <cell r="D749" t="str">
            <v>X500/13SZ7894</v>
          </cell>
          <cell r="E749" t="str">
            <v>E1001560</v>
          </cell>
          <cell r="F749" t="str">
            <v>ТС Пятерочка</v>
          </cell>
          <cell r="G749" t="str">
            <v>Северо-Запад</v>
          </cell>
          <cell r="H749" t="str">
            <v>Северо-Запад 1</v>
          </cell>
          <cell r="I749" t="str">
            <v>Кластер Северо-Запад 01 ЛО Волхов-Тихвин</v>
          </cell>
          <cell r="J749" t="str">
            <v>Ленинградская обл.</v>
          </cell>
          <cell r="K749" t="str">
            <v>16.12.2011</v>
          </cell>
          <cell r="L749" t="str">
            <v>187700</v>
          </cell>
          <cell r="M749" t="str">
            <v>г.Лодейное Поле</v>
          </cell>
          <cell r="N749" t="str">
            <v>г.Лодейное Поле, Титова ул., 81</v>
          </cell>
          <cell r="O749" t="str">
            <v>Собственность</v>
          </cell>
        </row>
        <row r="750">
          <cell r="A750" t="str">
            <v>7895</v>
          </cell>
          <cell r="B750" t="str">
            <v>160-Пятерочка</v>
          </cell>
          <cell r="C750" t="str">
            <v>160</v>
          </cell>
          <cell r="D750" t="str">
            <v>X500/13SZ7895</v>
          </cell>
          <cell r="E750" t="str">
            <v>E1001926</v>
          </cell>
          <cell r="F750" t="str">
            <v>ТС Пятерочка</v>
          </cell>
          <cell r="G750" t="str">
            <v>Северо-Запад</v>
          </cell>
          <cell r="H750" t="str">
            <v>Северо-Запад 3</v>
          </cell>
          <cell r="I750" t="str">
            <v>Кластер Северо-Запад 10 СПБ-ЛО-Петергоф</v>
          </cell>
          <cell r="J750" t="str">
            <v>Ленинградская обл.</v>
          </cell>
          <cell r="K750" t="str">
            <v>29.10.2011</v>
          </cell>
          <cell r="L750" t="str">
            <v>188523</v>
          </cell>
          <cell r="M750" t="str">
            <v>д.Лопухинка</v>
          </cell>
          <cell r="N750" t="str">
            <v>д.Лопухинка, Первомайская ул., 1А</v>
          </cell>
          <cell r="O750" t="str">
            <v>Аренда</v>
          </cell>
        </row>
        <row r="751">
          <cell r="A751" t="str">
            <v>7896</v>
          </cell>
          <cell r="B751" t="str">
            <v>167-Пятерочка</v>
          </cell>
          <cell r="C751" t="str">
            <v>167</v>
          </cell>
          <cell r="D751" t="str">
            <v>X500/13SZ7896</v>
          </cell>
          <cell r="E751" t="str">
            <v>E1001640</v>
          </cell>
          <cell r="F751" t="str">
            <v>ТС Пятерочка</v>
          </cell>
          <cell r="G751" t="str">
            <v>Северо-Запад</v>
          </cell>
          <cell r="H751" t="str">
            <v>Северо-Запад 2</v>
          </cell>
          <cell r="I751" t="str">
            <v>Кластер Северо-Запад 03 Псков</v>
          </cell>
          <cell r="J751" t="str">
            <v>Псковская обл.</v>
          </cell>
          <cell r="K751" t="str">
            <v>14.12.2011</v>
          </cell>
          <cell r="L751" t="str">
            <v>182370</v>
          </cell>
          <cell r="M751" t="str">
            <v>п.Красногородск</v>
          </cell>
          <cell r="N751" t="str">
            <v>п.Красногородск, Советская ул., 39</v>
          </cell>
          <cell r="O751" t="str">
            <v>Собственность</v>
          </cell>
        </row>
        <row r="752">
          <cell r="A752" t="str">
            <v>7897</v>
          </cell>
          <cell r="B752" t="str">
            <v>143-Пятерочка</v>
          </cell>
          <cell r="C752" t="str">
            <v>143</v>
          </cell>
          <cell r="D752" t="str">
            <v>X500/13SZ7897</v>
          </cell>
          <cell r="E752" t="str">
            <v>E1001660</v>
          </cell>
          <cell r="F752" t="str">
            <v>ТС Пятерочка</v>
          </cell>
          <cell r="G752" t="str">
            <v>Северо-Запад</v>
          </cell>
          <cell r="H752" t="str">
            <v>Северо-Запад 1</v>
          </cell>
          <cell r="I752" t="str">
            <v>Кластер Северо-Запад 01 ЛО Волхов-Тихвин</v>
          </cell>
          <cell r="J752" t="str">
            <v>Ленинградская обл.</v>
          </cell>
          <cell r="K752" t="str">
            <v>29.10.2011</v>
          </cell>
          <cell r="L752" t="str">
            <v>187620</v>
          </cell>
          <cell r="M752" t="str">
            <v>п.Ефимовский</v>
          </cell>
          <cell r="N752" t="str">
            <v>п.Ефимовский, Володарского ул., 12</v>
          </cell>
          <cell r="O752" t="str">
            <v>Аренда</v>
          </cell>
        </row>
        <row r="753">
          <cell r="A753" t="str">
            <v>7898</v>
          </cell>
          <cell r="B753" t="str">
            <v>781-Пятерочка</v>
          </cell>
          <cell r="C753" t="str">
            <v>781</v>
          </cell>
          <cell r="D753" t="str">
            <v>X500/13SZ7898</v>
          </cell>
          <cell r="E753" t="str">
            <v>13SZI092</v>
          </cell>
          <cell r="F753" t="str">
            <v>ТС Пятерочка</v>
          </cell>
          <cell r="G753" t="str">
            <v>Северо-Запад</v>
          </cell>
          <cell r="H753" t="str">
            <v>Северо-Запад 2</v>
          </cell>
          <cell r="I753" t="str">
            <v>Кластер Северо-Запад 06 Великие Луки</v>
          </cell>
          <cell r="J753" t="str">
            <v>Новгородская обл.</v>
          </cell>
          <cell r="K753" t="str">
            <v>30.11.2011</v>
          </cell>
          <cell r="L753" t="str">
            <v>175201</v>
          </cell>
          <cell r="M753" t="str">
            <v>г.Старая Русса</v>
          </cell>
          <cell r="N753" t="str">
            <v>г.Старая Русса, Городок ул., 14 корп.1</v>
          </cell>
          <cell r="O753" t="str">
            <v>Собственность</v>
          </cell>
        </row>
        <row r="754">
          <cell r="A754" t="str">
            <v>7916</v>
          </cell>
          <cell r="B754" t="str">
            <v>169-Пятерочка</v>
          </cell>
          <cell r="C754" t="str">
            <v>169</v>
          </cell>
          <cell r="D754" t="str">
            <v>X500/13SZ7916</v>
          </cell>
          <cell r="E754" t="str">
            <v>E1004049</v>
          </cell>
          <cell r="F754" t="str">
            <v>ТС Пятерочка</v>
          </cell>
          <cell r="G754" t="str">
            <v>Северо-Запад</v>
          </cell>
          <cell r="H754" t="str">
            <v>Северо-Запад 1</v>
          </cell>
          <cell r="I754" t="str">
            <v>Кластер Северо-Запад 12 СПБ-ЛО-Всеволожс</v>
          </cell>
          <cell r="J754" t="str">
            <v>Ленинградская обл.</v>
          </cell>
          <cell r="K754" t="str">
            <v>20.12.2011</v>
          </cell>
          <cell r="L754" t="str">
            <v>188670</v>
          </cell>
          <cell r="M754" t="str">
            <v>п.Романовка</v>
          </cell>
          <cell r="N754" t="str">
            <v>п.Романовка1 А</v>
          </cell>
          <cell r="O754" t="str">
            <v>Аренда</v>
          </cell>
        </row>
        <row r="755">
          <cell r="A755" t="str">
            <v>7917</v>
          </cell>
          <cell r="B755" t="str">
            <v>173-Пятерочка</v>
          </cell>
          <cell r="C755" t="str">
            <v>173</v>
          </cell>
          <cell r="D755" t="str">
            <v>X500/13SZ7917</v>
          </cell>
          <cell r="E755" t="str">
            <v>E1004046</v>
          </cell>
          <cell r="F755" t="str">
            <v>ТС Пятерочка</v>
          </cell>
          <cell r="G755" t="str">
            <v>Северо-Запад</v>
          </cell>
          <cell r="H755" t="str">
            <v>Северо-Запад 3</v>
          </cell>
          <cell r="I755" t="str">
            <v>Кластер Северо-Запад 05 Тосно</v>
          </cell>
          <cell r="J755" t="str">
            <v>Ленинградская обл.</v>
          </cell>
          <cell r="K755" t="str">
            <v>29.11.2011</v>
          </cell>
          <cell r="L755" t="str">
            <v>187030</v>
          </cell>
          <cell r="M755" t="str">
            <v>п.Ушаки</v>
          </cell>
          <cell r="N755" t="str">
            <v>п.Ушаки, здание Торгового Центра</v>
          </cell>
          <cell r="O755" t="str">
            <v>Аренда</v>
          </cell>
        </row>
        <row r="756">
          <cell r="A756" t="str">
            <v>7924</v>
          </cell>
          <cell r="B756" t="str">
            <v>168-Пятерочка</v>
          </cell>
          <cell r="C756" t="str">
            <v>168</v>
          </cell>
          <cell r="D756" t="str">
            <v>X500/13SZ7924</v>
          </cell>
          <cell r="E756" t="str">
            <v>E1001656</v>
          </cell>
          <cell r="F756" t="str">
            <v>ТС Пятерочка</v>
          </cell>
          <cell r="G756" t="str">
            <v>Северо-Запад</v>
          </cell>
          <cell r="H756" t="str">
            <v>Северо-Запад 1</v>
          </cell>
          <cell r="I756" t="str">
            <v>Кластер Северо-Запад 01 ЛО Волхов-Тихвин</v>
          </cell>
          <cell r="J756" t="str">
            <v>Ленинградская обл.</v>
          </cell>
          <cell r="K756" t="str">
            <v>22.11.2011</v>
          </cell>
          <cell r="L756" t="str">
            <v>187420</v>
          </cell>
          <cell r="M756" t="str">
            <v>г.Сясьстрой</v>
          </cell>
          <cell r="N756" t="str">
            <v>г.Сясьстрой, Петрозаводская ул., 15 лит.А</v>
          </cell>
          <cell r="O756" t="str">
            <v>Аренда</v>
          </cell>
        </row>
        <row r="757">
          <cell r="A757" t="str">
            <v>7925</v>
          </cell>
          <cell r="B757" t="str">
            <v>179-Пятерочка</v>
          </cell>
          <cell r="C757" t="str">
            <v>179</v>
          </cell>
          <cell r="D757" t="str">
            <v>X500/13SZ7925</v>
          </cell>
          <cell r="E757" t="str">
            <v>E1001563</v>
          </cell>
          <cell r="F757" t="str">
            <v>ТС Пятерочка</v>
          </cell>
          <cell r="G757" t="str">
            <v>Северо-Запад</v>
          </cell>
          <cell r="H757" t="str">
            <v>Северо-Запад 2</v>
          </cell>
          <cell r="I757" t="str">
            <v>Кластер Северо-Запад 02 ЛО-Гатчина</v>
          </cell>
          <cell r="J757" t="str">
            <v>Ленинградская обл.</v>
          </cell>
          <cell r="K757" t="str">
            <v>31.12.2011</v>
          </cell>
          <cell r="L757" t="str">
            <v>188561</v>
          </cell>
          <cell r="M757" t="str">
            <v>г.Сланцы</v>
          </cell>
          <cell r="N757" t="str">
            <v>г.Сланцы, Свердлова ул., 12 А</v>
          </cell>
          <cell r="O757" t="str">
            <v>Аренда</v>
          </cell>
        </row>
        <row r="758">
          <cell r="A758" t="str">
            <v>7928</v>
          </cell>
          <cell r="B758" t="str">
            <v>171-Пятерочка</v>
          </cell>
          <cell r="C758" t="str">
            <v>171</v>
          </cell>
          <cell r="D758" t="str">
            <v>X500/13SZ7928</v>
          </cell>
          <cell r="E758" t="str">
            <v>E1004648</v>
          </cell>
          <cell r="F758" t="str">
            <v>ТС Пятерочка</v>
          </cell>
          <cell r="G758" t="str">
            <v>Северо-Запад</v>
          </cell>
          <cell r="H758" t="str">
            <v>Северо-Запад 1</v>
          </cell>
          <cell r="I758" t="str">
            <v>Кластер Северо-Запад 12 СПБ-ЛО-Всеволожс</v>
          </cell>
          <cell r="J758" t="str">
            <v>Ленинградская обл.</v>
          </cell>
          <cell r="K758" t="str">
            <v>21.12.2011</v>
          </cell>
          <cell r="L758" t="str">
            <v>188760</v>
          </cell>
          <cell r="M758" t="str">
            <v>г.Приозерск</v>
          </cell>
          <cell r="N758" t="str">
            <v>г.Приозерск, Маяковского ул., 9</v>
          </cell>
          <cell r="O758" t="str">
            <v>Аренда</v>
          </cell>
        </row>
        <row r="759">
          <cell r="A759" t="str">
            <v>7929</v>
          </cell>
          <cell r="B759" t="str">
            <v>859-Пятерочка</v>
          </cell>
          <cell r="C759" t="str">
            <v>859</v>
          </cell>
          <cell r="D759" t="str">
            <v>X500/13SZ7929</v>
          </cell>
          <cell r="E759" t="str">
            <v>E1004240</v>
          </cell>
          <cell r="F759" t="str">
            <v>ТС Пятерочка</v>
          </cell>
          <cell r="G759" t="str">
            <v>Северо-Запад</v>
          </cell>
          <cell r="H759" t="str">
            <v>Северо-Запад 1</v>
          </cell>
          <cell r="I759" t="str">
            <v>Кластер Северо-Запад 16 Карелия</v>
          </cell>
          <cell r="J759" t="str">
            <v>Республика Карелия</v>
          </cell>
          <cell r="K759" t="str">
            <v>15.12.2011</v>
          </cell>
          <cell r="L759" t="str">
            <v>186790</v>
          </cell>
          <cell r="M759" t="str">
            <v>г.Сортавала</v>
          </cell>
          <cell r="N759" t="str">
            <v>г.Сортавала, Промышленная ул., 32</v>
          </cell>
          <cell r="O759" t="str">
            <v>Аренда</v>
          </cell>
        </row>
        <row r="760">
          <cell r="A760" t="str">
            <v>7954</v>
          </cell>
          <cell r="B760" t="str">
            <v>117-Пятерочка</v>
          </cell>
          <cell r="C760" t="str">
            <v>117</v>
          </cell>
          <cell r="D760" t="str">
            <v>X500/13SZ7954</v>
          </cell>
          <cell r="E760" t="str">
            <v>E1004983</v>
          </cell>
          <cell r="F760" t="str">
            <v>ТС Пятерочка</v>
          </cell>
          <cell r="G760" t="str">
            <v>Северо-Запад</v>
          </cell>
          <cell r="H760" t="str">
            <v>Северо-Запад 1</v>
          </cell>
          <cell r="I760" t="str">
            <v>Кластер Северо-Запад 12 СПБ-ЛО-Всеволожс</v>
          </cell>
          <cell r="J760" t="str">
            <v>Ленинградская обл.</v>
          </cell>
          <cell r="K760" t="str">
            <v>28.06.2012</v>
          </cell>
          <cell r="L760" t="str">
            <v>188730</v>
          </cell>
          <cell r="M760" t="str">
            <v>п.Сосново</v>
          </cell>
          <cell r="N760" t="str">
            <v>п.Сосново, Ленинградская ул., 30</v>
          </cell>
          <cell r="O760" t="str">
            <v>Аренда</v>
          </cell>
        </row>
        <row r="761">
          <cell r="A761" t="str">
            <v>7955</v>
          </cell>
          <cell r="B761" t="str">
            <v>181-Пятерочка</v>
          </cell>
          <cell r="C761" t="str">
            <v>181</v>
          </cell>
          <cell r="D761" t="str">
            <v>X500/13SZ7955</v>
          </cell>
          <cell r="E761" t="str">
            <v>E1005924</v>
          </cell>
          <cell r="F761" t="str">
            <v>ТС Пятерочка</v>
          </cell>
          <cell r="G761" t="str">
            <v>Северо-Запад</v>
          </cell>
          <cell r="H761" t="str">
            <v>Северо-Запад 3</v>
          </cell>
          <cell r="I761" t="str">
            <v>Кластер Северо-Запад 05 Тосно</v>
          </cell>
          <cell r="J761" t="str">
            <v>Ленинградская обл.</v>
          </cell>
          <cell r="K761" t="str">
            <v>30.03.2012</v>
          </cell>
          <cell r="L761" t="str">
            <v>187010</v>
          </cell>
          <cell r="M761" t="str">
            <v>п.Ульяновка</v>
          </cell>
          <cell r="N761" t="str">
            <v>п.Ульяновка, Свободная ул., 32</v>
          </cell>
          <cell r="O761" t="str">
            <v>Аренда</v>
          </cell>
        </row>
        <row r="762">
          <cell r="A762" t="str">
            <v>8000</v>
          </cell>
          <cell r="B762" t="str">
            <v>180-Пятерочка</v>
          </cell>
          <cell r="C762" t="str">
            <v>180</v>
          </cell>
          <cell r="D762" t="str">
            <v>X500/13SZ8000</v>
          </cell>
          <cell r="E762" t="str">
            <v>E1004606</v>
          </cell>
          <cell r="F762" t="str">
            <v>ТС Пятерочка</v>
          </cell>
          <cell r="G762" t="str">
            <v>Северо-Запад</v>
          </cell>
          <cell r="H762" t="str">
            <v>Северо-Запад 2</v>
          </cell>
          <cell r="I762" t="str">
            <v>Кластер Северо-Запад 02 ЛО-Гатчина</v>
          </cell>
          <cell r="J762" t="str">
            <v>Ленинградская обл.</v>
          </cell>
          <cell r="K762" t="str">
            <v>08.12.2011</v>
          </cell>
          <cell r="L762" t="str">
            <v>188220</v>
          </cell>
          <cell r="M762" t="str">
            <v>п.Оредеж</v>
          </cell>
          <cell r="N762" t="str">
            <v>п.Оредеж, Карла Маркса ул., 10 А</v>
          </cell>
          <cell r="O762" t="str">
            <v>Аренда</v>
          </cell>
        </row>
        <row r="763">
          <cell r="A763" t="str">
            <v>8001</v>
          </cell>
          <cell r="B763" t="str">
            <v>182-Пятерочка</v>
          </cell>
          <cell r="C763" t="str">
            <v>182</v>
          </cell>
          <cell r="D763" t="str">
            <v>X500/13SZ8001</v>
          </cell>
          <cell r="E763" t="str">
            <v>E1004256</v>
          </cell>
          <cell r="F763" t="str">
            <v>ТС Пятерочка</v>
          </cell>
          <cell r="G763" t="str">
            <v>Северо-Запад</v>
          </cell>
          <cell r="H763" t="str">
            <v>Северо-Запад 2</v>
          </cell>
          <cell r="I763" t="str">
            <v>Кластер Северо-Запад 04 Новгород</v>
          </cell>
          <cell r="J763" t="str">
            <v>Новгородская обл.</v>
          </cell>
          <cell r="K763" t="str">
            <v>20.12.2011</v>
          </cell>
          <cell r="L763" t="str">
            <v>173502</v>
          </cell>
          <cell r="M763" t="str">
            <v>п.Подберезье</v>
          </cell>
          <cell r="N763" t="str">
            <v>п.Подберезье, Новгородская ул., 5</v>
          </cell>
          <cell r="O763" t="str">
            <v>Аренда</v>
          </cell>
        </row>
        <row r="764">
          <cell r="A764" t="str">
            <v>8002</v>
          </cell>
          <cell r="B764" t="str">
            <v>183-Пятерочка</v>
          </cell>
          <cell r="C764" t="str">
            <v>183</v>
          </cell>
          <cell r="D764" t="str">
            <v>X500/13SZ8002</v>
          </cell>
          <cell r="E764" t="str">
            <v>E1004650</v>
          </cell>
          <cell r="F764" t="str">
            <v>ТС Пятерочка</v>
          </cell>
          <cell r="G764" t="str">
            <v>Северо-Запад</v>
          </cell>
          <cell r="H764" t="str">
            <v>Северо-Запад 3</v>
          </cell>
          <cell r="I764" t="str">
            <v>Кластер Северо-Запад 11 СПБ-ЛО-Выборг</v>
          </cell>
          <cell r="J764" t="str">
            <v>Ленинградская обл.</v>
          </cell>
          <cell r="K764" t="str">
            <v>26.12.2011</v>
          </cell>
          <cell r="L764" t="str">
            <v>188901</v>
          </cell>
          <cell r="M764" t="str">
            <v>п.Гончарово</v>
          </cell>
          <cell r="N764" t="str">
            <v>п.Гончарово, МО "Гончаровское сельское поселение"</v>
          </cell>
          <cell r="O764" t="str">
            <v>Аренда</v>
          </cell>
        </row>
        <row r="765">
          <cell r="A765" t="str">
            <v>8003</v>
          </cell>
          <cell r="B765" t="str">
            <v>186-Пятерочка</v>
          </cell>
          <cell r="C765" t="str">
            <v>186</v>
          </cell>
          <cell r="D765" t="str">
            <v>X500/13SZ8003</v>
          </cell>
          <cell r="E765" t="str">
            <v>E1004232</v>
          </cell>
          <cell r="F765" t="str">
            <v>ТС Пятерочка</v>
          </cell>
          <cell r="G765" t="str">
            <v>Северо-Запад</v>
          </cell>
          <cell r="H765" t="str">
            <v>Северо-Запад 3</v>
          </cell>
          <cell r="I765" t="str">
            <v>Кластер Северо-Запад 10 СПБ-ЛО-Петергоф</v>
          </cell>
          <cell r="J765" t="str">
            <v>Ленинградская обл.</v>
          </cell>
          <cell r="K765" t="str">
            <v>29.06.2012</v>
          </cell>
          <cell r="L765" t="str">
            <v>188508</v>
          </cell>
          <cell r="M765" t="str">
            <v>д.Виллози</v>
          </cell>
          <cell r="N765" t="str">
            <v>д.Виллози, б/у, 11</v>
          </cell>
          <cell r="O765" t="str">
            <v>Аренда</v>
          </cell>
        </row>
        <row r="766">
          <cell r="A766" t="str">
            <v>8005</v>
          </cell>
          <cell r="B766" t="str">
            <v>863-Пятерочка</v>
          </cell>
          <cell r="C766" t="str">
            <v>863</v>
          </cell>
          <cell r="D766" t="str">
            <v>X500/13SZ8005</v>
          </cell>
          <cell r="E766" t="str">
            <v>E1004241</v>
          </cell>
          <cell r="F766" t="str">
            <v>ТС Пятерочка</v>
          </cell>
          <cell r="G766" t="str">
            <v>Северо-Запад</v>
          </cell>
          <cell r="H766" t="str">
            <v>Северо-Запад 1</v>
          </cell>
          <cell r="I766" t="str">
            <v>Кластер Северо-Запад 16 Карелия</v>
          </cell>
          <cell r="J766" t="str">
            <v>Республика Карелия</v>
          </cell>
          <cell r="K766" t="str">
            <v>19.12.2011</v>
          </cell>
          <cell r="L766" t="str">
            <v>186870</v>
          </cell>
          <cell r="M766" t="str">
            <v>г.Суоярви</v>
          </cell>
          <cell r="N766" t="str">
            <v>г.Суоярви, Ленина ул., 30 А</v>
          </cell>
          <cell r="O766" t="str">
            <v>Аренда</v>
          </cell>
        </row>
        <row r="767">
          <cell r="A767" t="str">
            <v>8052</v>
          </cell>
          <cell r="B767" t="str">
            <v>172-Пятерочка</v>
          </cell>
          <cell r="C767" t="str">
            <v>172</v>
          </cell>
          <cell r="D767" t="str">
            <v>X500/13SZ8052</v>
          </cell>
          <cell r="E767" t="str">
            <v>E1004261</v>
          </cell>
          <cell r="F767" t="str">
            <v>ТС Пятерочка</v>
          </cell>
          <cell r="G767" t="str">
            <v>Северо-Запад</v>
          </cell>
          <cell r="H767" t="str">
            <v>Северо-Запад 1</v>
          </cell>
          <cell r="I767" t="str">
            <v>Кластер Северо-Запад 12 СПБ-ЛО-Всеволожс</v>
          </cell>
          <cell r="J767" t="str">
            <v>Ленинградская обл.</v>
          </cell>
          <cell r="K767" t="str">
            <v>28.02.2012</v>
          </cell>
          <cell r="L767" t="str">
            <v>188680</v>
          </cell>
          <cell r="M767" t="str">
            <v>с.Павлово</v>
          </cell>
          <cell r="N767" t="str">
            <v>с.Павлово, Быкова ул., 27 а лит.Э</v>
          </cell>
          <cell r="O767" t="str">
            <v>Аренда</v>
          </cell>
        </row>
        <row r="768">
          <cell r="A768" t="str">
            <v>8053</v>
          </cell>
          <cell r="B768" t="str">
            <v>189-Пятерочка</v>
          </cell>
          <cell r="C768" t="str">
            <v>189</v>
          </cell>
          <cell r="D768" t="str">
            <v>X500/13SZ8053</v>
          </cell>
          <cell r="E768" t="str">
            <v>E1004862</v>
          </cell>
          <cell r="F768" t="str">
            <v>ТС Пятерочка</v>
          </cell>
          <cell r="G768" t="str">
            <v>Северо-Запад</v>
          </cell>
          <cell r="H768" t="str">
            <v>Северо-Запад 3</v>
          </cell>
          <cell r="I768" t="str">
            <v>Кластер Северо-Запад 11 СПБ-ЛО-Выборг</v>
          </cell>
          <cell r="J768" t="str">
            <v>Ленинградская обл.</v>
          </cell>
          <cell r="K768" t="str">
            <v>31.05.2012</v>
          </cell>
          <cell r="L768" t="str">
            <v>188918</v>
          </cell>
          <cell r="M768" t="str">
            <v>п.Советский</v>
          </cell>
          <cell r="N768" t="str">
            <v>п.Советский, Садовая ул., 46</v>
          </cell>
          <cell r="O768" t="str">
            <v>Аренда</v>
          </cell>
        </row>
        <row r="769">
          <cell r="A769" t="str">
            <v>8069</v>
          </cell>
          <cell r="B769" t="str">
            <v>1998-Пятерочка</v>
          </cell>
          <cell r="C769" t="str">
            <v>1998</v>
          </cell>
          <cell r="D769" t="str">
            <v>X500/13CT8069</v>
          </cell>
          <cell r="E769" t="str">
            <v>E1004471</v>
          </cell>
          <cell r="F769" t="str">
            <v>ТС Пятерочка</v>
          </cell>
          <cell r="G769" t="str">
            <v>Северо-Запад</v>
          </cell>
          <cell r="H769" t="str">
            <v>Северо-Запад 2</v>
          </cell>
          <cell r="I769" t="str">
            <v>Кластер Северо-Запад 09 Тверь-Запад</v>
          </cell>
          <cell r="J769" t="str">
            <v>Тверская обл.</v>
          </cell>
          <cell r="K769" t="str">
            <v>19.12.2012</v>
          </cell>
          <cell r="L769" t="str">
            <v>#</v>
          </cell>
          <cell r="M769" t="str">
            <v>г.Торопец</v>
          </cell>
          <cell r="N769" t="str">
            <v>г.Торопец, Советская ул., 85 В</v>
          </cell>
          <cell r="O769" t="str">
            <v>Аренда</v>
          </cell>
        </row>
        <row r="770">
          <cell r="A770" t="str">
            <v>8087</v>
          </cell>
          <cell r="B770" t="str">
            <v>178-Пятерочка</v>
          </cell>
          <cell r="C770" t="str">
            <v>178</v>
          </cell>
          <cell r="D770" t="str">
            <v>X500/13SZ8087</v>
          </cell>
          <cell r="E770" t="str">
            <v>E1004255</v>
          </cell>
          <cell r="F770" t="str">
            <v>ТС Пятерочка</v>
          </cell>
          <cell r="G770" t="str">
            <v>Северо-Запад</v>
          </cell>
          <cell r="H770" t="str">
            <v>Северо-Запад 1</v>
          </cell>
          <cell r="I770" t="str">
            <v>Кластер Северо-Запад 01 ЛО Волхов-Тихвин</v>
          </cell>
          <cell r="J770" t="str">
            <v>Ленинградская обл.</v>
          </cell>
          <cell r="K770" t="str">
            <v>30.01.2012</v>
          </cell>
          <cell r="L770" t="str">
            <v>187120</v>
          </cell>
          <cell r="M770" t="str">
            <v>гп.Будогощь</v>
          </cell>
          <cell r="N770" t="str">
            <v>гп.Будогощь, Железнодорожная ул., 6 Б</v>
          </cell>
          <cell r="O770" t="str">
            <v>Аренда</v>
          </cell>
        </row>
        <row r="771">
          <cell r="A771" t="str">
            <v>8088</v>
          </cell>
          <cell r="B771" t="str">
            <v>195-Пятерочка</v>
          </cell>
          <cell r="C771" t="str">
            <v>195</v>
          </cell>
          <cell r="D771" t="str">
            <v>X500/13SZ8088</v>
          </cell>
          <cell r="E771" t="str">
            <v>E1004147</v>
          </cell>
          <cell r="F771" t="str">
            <v>ТС Пятерочка</v>
          </cell>
          <cell r="G771" t="str">
            <v>Северо-Запад</v>
          </cell>
          <cell r="H771" t="str">
            <v>Северо-Запад 2</v>
          </cell>
          <cell r="I771" t="str">
            <v>Кластер Северо-Запад 03 Псков</v>
          </cell>
          <cell r="J771" t="str">
            <v>Псковская обл.</v>
          </cell>
          <cell r="K771" t="str">
            <v>26.01.2012</v>
          </cell>
          <cell r="L771" t="str">
            <v>180020</v>
          </cell>
          <cell r="M771" t="str">
            <v>д.Борисовичи</v>
          </cell>
          <cell r="N771" t="str">
            <v>д.Борисовичи, Михайловская ул., 1 п.1001</v>
          </cell>
          <cell r="O771" t="str">
            <v>Аренда</v>
          </cell>
        </row>
        <row r="772">
          <cell r="A772" t="str">
            <v>8091</v>
          </cell>
          <cell r="B772" t="str">
            <v>196-Пятерочка</v>
          </cell>
          <cell r="C772" t="str">
            <v>196</v>
          </cell>
          <cell r="D772" t="str">
            <v>X500/13SZ8091</v>
          </cell>
          <cell r="E772" t="str">
            <v>E1004230</v>
          </cell>
          <cell r="F772" t="str">
            <v>ТС Пятерочка</v>
          </cell>
          <cell r="G772" t="str">
            <v>Северо-Запад</v>
          </cell>
          <cell r="H772" t="str">
            <v>Северо-Запад 1</v>
          </cell>
          <cell r="I772" t="str">
            <v>Кластер Северо-Запад 01 ЛО Волхов-Тихвин</v>
          </cell>
          <cell r="J772" t="str">
            <v>Ленинградская обл.</v>
          </cell>
          <cell r="K772" t="str">
            <v>31.03.2012</v>
          </cell>
          <cell r="L772" t="str">
            <v>187725</v>
          </cell>
          <cell r="M772" t="str">
            <v>п.Рассвет</v>
          </cell>
          <cell r="N772" t="str">
            <v>п.Рассвет9 1</v>
          </cell>
          <cell r="O772" t="str">
            <v>Собственность</v>
          </cell>
        </row>
        <row r="773">
          <cell r="A773" t="str">
            <v>8101</v>
          </cell>
          <cell r="B773" t="str">
            <v>853-Пятерочка</v>
          </cell>
          <cell r="C773" t="str">
            <v>853</v>
          </cell>
          <cell r="D773" t="str">
            <v>X500/13SZ8101</v>
          </cell>
          <cell r="E773" t="str">
            <v>E1004235</v>
          </cell>
          <cell r="F773" t="str">
            <v>ТС Пятерочка</v>
          </cell>
          <cell r="G773" t="str">
            <v>Северо-Запад</v>
          </cell>
          <cell r="H773" t="str">
            <v>Северо-Запад 1</v>
          </cell>
          <cell r="I773" t="str">
            <v>Кластер Северо-Запад 16 Карелия</v>
          </cell>
          <cell r="J773" t="str">
            <v>Республика Карелия</v>
          </cell>
          <cell r="K773" t="str">
            <v>22.02.2012</v>
          </cell>
          <cell r="L773" t="str">
            <v>185031</v>
          </cell>
          <cell r="M773" t="str">
            <v>г.Петрозаводск</v>
          </cell>
          <cell r="N773" t="str">
            <v>г.Петрозаводск, Виданская ул., 22</v>
          </cell>
          <cell r="O773" t="str">
            <v>Аренда</v>
          </cell>
        </row>
        <row r="774">
          <cell r="A774" t="str">
            <v>8102</v>
          </cell>
          <cell r="B774" t="str">
            <v>864-Пятерочка</v>
          </cell>
          <cell r="C774" t="str">
            <v>864</v>
          </cell>
          <cell r="D774" t="str">
            <v>X500/13SZ8102</v>
          </cell>
          <cell r="E774" t="str">
            <v>E1004234</v>
          </cell>
          <cell r="F774" t="str">
            <v>ТС Пятерочка</v>
          </cell>
          <cell r="G774" t="str">
            <v>Северо-Запад</v>
          </cell>
          <cell r="H774" t="str">
            <v>Северо-Запад 1</v>
          </cell>
          <cell r="I774" t="str">
            <v>Кластер Северо-Запад 16 Карелия</v>
          </cell>
          <cell r="J774" t="str">
            <v>Республика Карелия</v>
          </cell>
          <cell r="K774" t="str">
            <v>22.02.2012</v>
          </cell>
          <cell r="L774" t="str">
            <v>185031</v>
          </cell>
          <cell r="M774" t="str">
            <v>г.Петрозаводск</v>
          </cell>
          <cell r="N774" t="str">
            <v>г.Петрозаводск, Московская ул., 8</v>
          </cell>
          <cell r="O774" t="str">
            <v>Аренда</v>
          </cell>
        </row>
        <row r="775">
          <cell r="A775" t="str">
            <v>8110</v>
          </cell>
          <cell r="B775" t="str">
            <v>197-Пятерочка</v>
          </cell>
          <cell r="C775" t="str">
            <v>197</v>
          </cell>
          <cell r="D775" t="str">
            <v>X500/13SZ8110</v>
          </cell>
          <cell r="E775" t="str">
            <v>E1004146</v>
          </cell>
          <cell r="F775" t="str">
            <v>ТС Пятерочка</v>
          </cell>
          <cell r="G775" t="str">
            <v>Северо-Запад</v>
          </cell>
          <cell r="H775" t="str">
            <v>Северо-Запад 1</v>
          </cell>
          <cell r="I775" t="str">
            <v>Кластер Северо-Запад 01 ЛО Волхов-Тихвин</v>
          </cell>
          <cell r="J775" t="str">
            <v>Ленинградская обл.</v>
          </cell>
          <cell r="K775" t="str">
            <v>19.04.2012</v>
          </cell>
          <cell r="L775" t="str">
            <v>187406</v>
          </cell>
          <cell r="M775" t="str">
            <v>г.Волхов</v>
          </cell>
          <cell r="N775" t="str">
            <v>г.Волхов, Пирогова ул., 1</v>
          </cell>
          <cell r="O775" t="str">
            <v>Аренда</v>
          </cell>
        </row>
        <row r="776">
          <cell r="A776" t="str">
            <v>8112</v>
          </cell>
          <cell r="B776" t="str">
            <v>2011-Пятерочка</v>
          </cell>
          <cell r="C776" t="str">
            <v>2011</v>
          </cell>
          <cell r="D776" t="str">
            <v>X500/13CT8112</v>
          </cell>
          <cell r="E776" t="str">
            <v>E1004410</v>
          </cell>
          <cell r="F776" t="str">
            <v>ТС Пятерочка</v>
          </cell>
          <cell r="G776" t="str">
            <v>Северо-Запад</v>
          </cell>
          <cell r="H776" t="str">
            <v>Северо-Запад 2</v>
          </cell>
          <cell r="I776" t="str">
            <v>Кластер Северо-Запад 09 Тверь-Запад</v>
          </cell>
          <cell r="J776" t="str">
            <v>Тверская обл.</v>
          </cell>
          <cell r="K776" t="str">
            <v>23.03.2012</v>
          </cell>
          <cell r="L776" t="str">
            <v>172730</v>
          </cell>
          <cell r="M776" t="str">
            <v>г.Осташков</v>
          </cell>
          <cell r="N776" t="str">
            <v>г.Осташков, Загородная ул., 26 Б</v>
          </cell>
          <cell r="O776" t="str">
            <v>Аренда</v>
          </cell>
        </row>
        <row r="777">
          <cell r="A777" t="str">
            <v>8119</v>
          </cell>
          <cell r="B777" t="str">
            <v>200-Пятерочка</v>
          </cell>
          <cell r="C777" t="str">
            <v>200</v>
          </cell>
          <cell r="D777" t="str">
            <v>X500/13SZ8119</v>
          </cell>
          <cell r="E777" t="str">
            <v>E1004148</v>
          </cell>
          <cell r="F777" t="str">
            <v>ТС Пятерочка</v>
          </cell>
          <cell r="G777" t="str">
            <v>Северо-Запад</v>
          </cell>
          <cell r="H777" t="str">
            <v>Северо-Запад 3</v>
          </cell>
          <cell r="I777" t="str">
            <v>Кластер Северо-Запад 05 Тосно</v>
          </cell>
          <cell r="J777" t="str">
            <v>Ленинградская обл.</v>
          </cell>
          <cell r="K777" t="str">
            <v>30.03.2012</v>
          </cell>
          <cell r="L777" t="str">
            <v>187030</v>
          </cell>
          <cell r="M777" t="str">
            <v>г.Никольское</v>
          </cell>
          <cell r="N777" t="str">
            <v>г.Никольское, Первомайская ул., 13/1 пом.1</v>
          </cell>
          <cell r="O777" t="str">
            <v>Собственность</v>
          </cell>
        </row>
        <row r="778">
          <cell r="A778" t="str">
            <v>8149</v>
          </cell>
          <cell r="B778" t="str">
            <v>201-Пятерочка</v>
          </cell>
          <cell r="C778" t="str">
            <v>201</v>
          </cell>
          <cell r="D778" t="str">
            <v>X500/13SZ8149</v>
          </cell>
          <cell r="E778" t="str">
            <v>E1004251</v>
          </cell>
          <cell r="F778" t="str">
            <v>ТС Пятерочка</v>
          </cell>
          <cell r="G778" t="str">
            <v>Северо-Запад</v>
          </cell>
          <cell r="H778" t="str">
            <v>Северо-Запад 2</v>
          </cell>
          <cell r="I778" t="str">
            <v>Кластер Северо-Запад 03 Псков</v>
          </cell>
          <cell r="J778" t="str">
            <v>Псковская обл.</v>
          </cell>
          <cell r="K778" t="str">
            <v>28.04.2012</v>
          </cell>
          <cell r="L778" t="str">
            <v>180530</v>
          </cell>
          <cell r="M778" t="str">
            <v>с.Середка</v>
          </cell>
          <cell r="N778" t="str">
            <v>с.Середка, Ленинская ул, 35</v>
          </cell>
          <cell r="O778" t="str">
            <v>Аренда</v>
          </cell>
        </row>
        <row r="779">
          <cell r="A779" t="str">
            <v>8150</v>
          </cell>
          <cell r="B779" t="str">
            <v>202-Пятерочка</v>
          </cell>
          <cell r="C779" t="str">
            <v>202</v>
          </cell>
          <cell r="D779" t="str">
            <v>X500/13SZ8150</v>
          </cell>
          <cell r="E779" t="str">
            <v>E1004980</v>
          </cell>
          <cell r="F779" t="str">
            <v>ТС Пятерочка</v>
          </cell>
          <cell r="G779" t="str">
            <v>Северо-Запад</v>
          </cell>
          <cell r="H779" t="str">
            <v>Северо-Запад 1</v>
          </cell>
          <cell r="I779" t="str">
            <v>Кластер Северо-Запад 01 ЛО Волхов-Тихвин</v>
          </cell>
          <cell r="J779" t="str">
            <v>Ленинградская обл.</v>
          </cell>
          <cell r="K779" t="str">
            <v>31.05.2012</v>
          </cell>
          <cell r="L779" t="str">
            <v>187406</v>
          </cell>
          <cell r="M779" t="str">
            <v>г.Волхов</v>
          </cell>
          <cell r="N779" t="str">
            <v>г.Волхов, Федюнинского ул., 4</v>
          </cell>
          <cell r="O779" t="str">
            <v>Аренда</v>
          </cell>
        </row>
        <row r="780">
          <cell r="A780" t="str">
            <v>8155</v>
          </cell>
          <cell r="B780" t="str">
            <v>2064-Пятерочка</v>
          </cell>
          <cell r="C780" t="str">
            <v>2064</v>
          </cell>
          <cell r="D780" t="str">
            <v>X500/13CT8155</v>
          </cell>
          <cell r="E780" t="str">
            <v>E1004434</v>
          </cell>
          <cell r="F780" t="str">
            <v>ТС Пятерочка</v>
          </cell>
          <cell r="G780" t="str">
            <v>Северо-Запад</v>
          </cell>
          <cell r="H780" t="str">
            <v>Северо-Запад 2</v>
          </cell>
          <cell r="I780" t="str">
            <v>Кластер Северо-Запад 09 Тверь-Запад</v>
          </cell>
          <cell r="J780" t="str">
            <v>Тверская обл.</v>
          </cell>
          <cell r="K780" t="str">
            <v>21.05.2012</v>
          </cell>
          <cell r="L780" t="str">
            <v>172381</v>
          </cell>
          <cell r="M780" t="str">
            <v>г.Ржев</v>
          </cell>
          <cell r="N780" t="str">
            <v>г.Ржев, Косарова ул., 41</v>
          </cell>
          <cell r="O780" t="str">
            <v>Аренда</v>
          </cell>
        </row>
        <row r="781">
          <cell r="A781" t="str">
            <v>8156</v>
          </cell>
          <cell r="B781" t="str">
            <v>2053-Пятерочка</v>
          </cell>
          <cell r="C781" t="str">
            <v>2053</v>
          </cell>
          <cell r="D781" t="str">
            <v>X500/13CT8156</v>
          </cell>
          <cell r="E781" t="str">
            <v>E1004435</v>
          </cell>
          <cell r="F781" t="str">
            <v>ТС Пятерочка</v>
          </cell>
          <cell r="G781" t="str">
            <v>Северо-Запад</v>
          </cell>
          <cell r="H781" t="str">
            <v>Северо-Запад 2</v>
          </cell>
          <cell r="I781" t="str">
            <v>Кластер Северо-Запад 07 Тверь-Центр</v>
          </cell>
          <cell r="J781" t="str">
            <v>Тверская обл.</v>
          </cell>
          <cell r="K781" t="str">
            <v>30.09.2013</v>
          </cell>
          <cell r="L781" t="str">
            <v>172008</v>
          </cell>
          <cell r="M781" t="str">
            <v>г.Торжок</v>
          </cell>
          <cell r="N781" t="str">
            <v>г.Торжок, Красноармейская ул., 14</v>
          </cell>
          <cell r="O781" t="str">
            <v>Аренда</v>
          </cell>
        </row>
        <row r="782">
          <cell r="A782" t="str">
            <v>8158</v>
          </cell>
          <cell r="B782" t="str">
            <v>198-Пятерочка</v>
          </cell>
          <cell r="C782" t="str">
            <v>198</v>
          </cell>
          <cell r="D782" t="str">
            <v>X500/13SZ8158</v>
          </cell>
          <cell r="E782" t="str">
            <v>E1004566</v>
          </cell>
          <cell r="F782" t="str">
            <v>ТС Пятерочка</v>
          </cell>
          <cell r="G782" t="str">
            <v>Северо-Запад</v>
          </cell>
          <cell r="H782" t="str">
            <v>Северо-Запад 1</v>
          </cell>
          <cell r="I782" t="str">
            <v>Кластер Северо-Запад 12 СПБ-ЛО-Всеволожс</v>
          </cell>
          <cell r="J782" t="str">
            <v>Ленинградская обл.</v>
          </cell>
          <cell r="K782" t="str">
            <v>31.03.2012</v>
          </cell>
          <cell r="L782" t="str">
            <v>188679</v>
          </cell>
          <cell r="M782" t="str">
            <v>пгт.им.Морозова</v>
          </cell>
          <cell r="N782" t="str">
            <v>пгт.им.Морозова, Жука ул., 2</v>
          </cell>
          <cell r="O782" t="str">
            <v>Аренда</v>
          </cell>
        </row>
        <row r="783">
          <cell r="A783" t="str">
            <v>8173</v>
          </cell>
          <cell r="B783" t="str">
            <v>2060-Пятерочка</v>
          </cell>
          <cell r="C783" t="str">
            <v>2060</v>
          </cell>
          <cell r="D783" t="str">
            <v>X500/13SZ8173</v>
          </cell>
          <cell r="E783" t="str">
            <v>E1004239</v>
          </cell>
          <cell r="F783" t="str">
            <v>ТС Пятерочка</v>
          </cell>
          <cell r="G783" t="str">
            <v>Северо-Запад</v>
          </cell>
          <cell r="H783" t="str">
            <v>Северо-Запад 1</v>
          </cell>
          <cell r="I783" t="str">
            <v>Кластер Северо-Запад 16 Карелия</v>
          </cell>
          <cell r="J783" t="str">
            <v>Республика Карелия</v>
          </cell>
          <cell r="K783" t="str">
            <v>18.05.2012</v>
          </cell>
          <cell r="L783" t="str">
            <v>186810</v>
          </cell>
          <cell r="M783" t="str">
            <v>г.Питкяранта</v>
          </cell>
          <cell r="N783" t="str">
            <v>г.Питкяранта, Привокзальная ул., 1</v>
          </cell>
          <cell r="O783" t="str">
            <v>Собственность</v>
          </cell>
        </row>
        <row r="784">
          <cell r="A784" t="str">
            <v>8174</v>
          </cell>
          <cell r="B784" t="str">
            <v>2113-Пятерочка</v>
          </cell>
          <cell r="C784" t="str">
            <v>2113</v>
          </cell>
          <cell r="D784" t="str">
            <v>X500/13SZ8174</v>
          </cell>
          <cell r="E784" t="str">
            <v>E1004669</v>
          </cell>
          <cell r="F784" t="str">
            <v>ТС Пятерочка</v>
          </cell>
          <cell r="G784" t="str">
            <v>Северо-Запад</v>
          </cell>
          <cell r="H784" t="str">
            <v>Северо-Запад 3</v>
          </cell>
          <cell r="I784" t="str">
            <v>Кластер Северо-Запад 11 СПБ-ЛО-Выборг</v>
          </cell>
          <cell r="J784" t="str">
            <v>Ленинградская обл.</v>
          </cell>
          <cell r="K784" t="str">
            <v>31.05.2012</v>
          </cell>
          <cell r="L784" t="str">
            <v>188839</v>
          </cell>
          <cell r="M784" t="str">
            <v>п.Ленинское</v>
          </cell>
          <cell r="N784" t="str">
            <v>п.Ленинскоеб/н</v>
          </cell>
          <cell r="O784" t="str">
            <v>Аренда</v>
          </cell>
        </row>
        <row r="785">
          <cell r="A785" t="str">
            <v>8182</v>
          </cell>
          <cell r="B785" t="str">
            <v>194-Пятерочка</v>
          </cell>
          <cell r="C785" t="str">
            <v>194</v>
          </cell>
          <cell r="D785" t="str">
            <v>X500/13SZ8182</v>
          </cell>
          <cell r="E785" t="str">
            <v>E1004254</v>
          </cell>
          <cell r="F785" t="str">
            <v>ТС Пятерочка</v>
          </cell>
          <cell r="G785" t="str">
            <v>Северо-Запад</v>
          </cell>
          <cell r="H785" t="str">
            <v>Северо-Запад 3</v>
          </cell>
          <cell r="I785" t="str">
            <v>Кластер Северо-Запад 10 СПБ-ЛО-Петергоф</v>
          </cell>
          <cell r="J785" t="str">
            <v>Ленинградская обл.</v>
          </cell>
          <cell r="K785" t="str">
            <v>25.05.2012</v>
          </cell>
          <cell r="L785" t="str">
            <v>188520</v>
          </cell>
          <cell r="M785" t="str">
            <v>д.Гостилицы</v>
          </cell>
          <cell r="N785" t="str">
            <v>д.Гостилицыб/н</v>
          </cell>
          <cell r="O785" t="str">
            <v>Аренда</v>
          </cell>
        </row>
        <row r="786">
          <cell r="A786" t="str">
            <v>8195</v>
          </cell>
          <cell r="B786" t="str">
            <v>2103-Пятерочка</v>
          </cell>
          <cell r="C786" t="str">
            <v>2103</v>
          </cell>
          <cell r="D786" t="str">
            <v>X500/13SZ8195</v>
          </cell>
          <cell r="E786" t="str">
            <v>E1004271</v>
          </cell>
          <cell r="F786" t="str">
            <v>ТС Пятерочка</v>
          </cell>
          <cell r="G786" t="str">
            <v>Северо-Запад</v>
          </cell>
          <cell r="H786" t="str">
            <v>Северо-Запад 2</v>
          </cell>
          <cell r="I786" t="str">
            <v>Кластер Северо-Запад 03 Псков</v>
          </cell>
          <cell r="J786" t="str">
            <v>Псковская обл.</v>
          </cell>
          <cell r="K786" t="str">
            <v>07.12.2012</v>
          </cell>
          <cell r="L786" t="str">
            <v>181000</v>
          </cell>
          <cell r="M786" t="str">
            <v>пгт.Плюсса</v>
          </cell>
          <cell r="N786" t="str">
            <v>пгт.Плюсса, Железнодорожная ул., 3</v>
          </cell>
          <cell r="O786" t="str">
            <v>Аренда</v>
          </cell>
        </row>
        <row r="787">
          <cell r="A787" t="str">
            <v>8196</v>
          </cell>
          <cell r="B787" t="str">
            <v>2107-Пятерочка</v>
          </cell>
          <cell r="C787" t="str">
            <v>2107</v>
          </cell>
          <cell r="D787" t="str">
            <v>X500/13SZ8196</v>
          </cell>
          <cell r="E787" t="str">
            <v>E1004567</v>
          </cell>
          <cell r="F787" t="str">
            <v>ТС Пятерочка</v>
          </cell>
          <cell r="G787" t="str">
            <v>Северо-Запад</v>
          </cell>
          <cell r="H787" t="str">
            <v>Северо-Запад 1</v>
          </cell>
          <cell r="I787" t="str">
            <v>Кластер Северо-Запад 16 Карелия</v>
          </cell>
          <cell r="J787" t="str">
            <v>Республика Карелия</v>
          </cell>
          <cell r="K787" t="str">
            <v>07.12.2012</v>
          </cell>
          <cell r="L787" t="str">
            <v>186225</v>
          </cell>
          <cell r="M787" t="str">
            <v>г.Кондопога</v>
          </cell>
          <cell r="N787" t="str">
            <v>г.Кондопога, Заводская ул., 20</v>
          </cell>
          <cell r="O787" t="str">
            <v>Аренда</v>
          </cell>
        </row>
        <row r="788">
          <cell r="A788" t="str">
            <v>8198</v>
          </cell>
          <cell r="B788" t="str">
            <v>2141-Пятерочка</v>
          </cell>
          <cell r="C788" t="str">
            <v>2141</v>
          </cell>
          <cell r="D788" t="str">
            <v>X500/13SZ8198</v>
          </cell>
          <cell r="E788" t="str">
            <v>E1004568</v>
          </cell>
          <cell r="F788" t="str">
            <v>ТС Пятерочка</v>
          </cell>
          <cell r="G788" t="str">
            <v>Северо-Запад</v>
          </cell>
          <cell r="H788" t="str">
            <v>Северо-Запад 3</v>
          </cell>
          <cell r="I788" t="str">
            <v>Кластер Северо-Запад 10 СПБ-ЛО-Петергоф</v>
          </cell>
          <cell r="J788" t="str">
            <v>Ленинградская обл.</v>
          </cell>
          <cell r="K788" t="str">
            <v>22.05.2012</v>
          </cell>
          <cell r="L788" t="str">
            <v>188480</v>
          </cell>
          <cell r="M788" t="str">
            <v>г.Кингисепп</v>
          </cell>
          <cell r="N788" t="str">
            <v>г.Кингисепп, Карла Маркса пр-кт, 21 А</v>
          </cell>
          <cell r="O788" t="str">
            <v>Аренда</v>
          </cell>
        </row>
        <row r="789">
          <cell r="A789" t="str">
            <v>8206</v>
          </cell>
          <cell r="B789" t="str">
            <v>187-Пятерочка</v>
          </cell>
          <cell r="C789" t="str">
            <v>187</v>
          </cell>
          <cell r="D789" t="str">
            <v>X500/13SZ8206</v>
          </cell>
          <cell r="E789" t="str">
            <v>E1004270</v>
          </cell>
          <cell r="F789" t="str">
            <v>ТС Пятерочка</v>
          </cell>
          <cell r="G789" t="str">
            <v>Северо-Запад</v>
          </cell>
          <cell r="H789" t="str">
            <v>Северо-Запад 2</v>
          </cell>
          <cell r="I789" t="str">
            <v>Кластер Северо-Запад 06 Великие Луки</v>
          </cell>
          <cell r="J789" t="str">
            <v>Псковская обл.</v>
          </cell>
          <cell r="K789" t="str">
            <v>28.06.2012</v>
          </cell>
          <cell r="L789" t="str">
            <v>182840</v>
          </cell>
          <cell r="M789" t="str">
            <v>рп.Бежаницы</v>
          </cell>
          <cell r="N789" t="str">
            <v>рп.Бежаницы, Советская ул., 31А</v>
          </cell>
          <cell r="O789" t="str">
            <v>Аренда</v>
          </cell>
        </row>
        <row r="790">
          <cell r="A790" t="str">
            <v>8240</v>
          </cell>
          <cell r="B790" t="str">
            <v>2203-Пятерочка</v>
          </cell>
          <cell r="C790" t="str">
            <v>2203</v>
          </cell>
          <cell r="D790" t="str">
            <v>X500/13CT8240</v>
          </cell>
          <cell r="E790" t="str">
            <v>E1004427</v>
          </cell>
          <cell r="F790" t="str">
            <v>ТС Пятерочка</v>
          </cell>
          <cell r="G790" t="str">
            <v>Северо-Запад</v>
          </cell>
          <cell r="H790" t="str">
            <v>Северо-Запад 2</v>
          </cell>
          <cell r="I790" t="str">
            <v>Кластер Северо-Запад 09 Тверь-Запад</v>
          </cell>
          <cell r="J790" t="str">
            <v>Тверская обл.</v>
          </cell>
          <cell r="K790" t="str">
            <v>22.06.2012</v>
          </cell>
          <cell r="L790" t="str">
            <v>172386</v>
          </cell>
          <cell r="M790" t="str">
            <v>г.Ржев</v>
          </cell>
          <cell r="N790" t="str">
            <v>г.Ржев, Краностроителей ул., 28 пом.I, II</v>
          </cell>
          <cell r="O790" t="str">
            <v>Аренда</v>
          </cell>
        </row>
        <row r="791">
          <cell r="A791" t="str">
            <v>8248</v>
          </cell>
          <cell r="B791" t="str">
            <v>1268-Пятерочка</v>
          </cell>
          <cell r="C791" t="str">
            <v>1268</v>
          </cell>
          <cell r="D791" t="str">
            <v>X500/13CT8248</v>
          </cell>
          <cell r="E791" t="str">
            <v>13CTI016</v>
          </cell>
          <cell r="F791" t="str">
            <v>ТС Пятерочка</v>
          </cell>
          <cell r="G791" t="str">
            <v>Северо-Запад</v>
          </cell>
          <cell r="H791" t="str">
            <v>Северо-Запад 2</v>
          </cell>
          <cell r="I791" t="str">
            <v>Кластер Северо-Запад 09 Тверь-Запад</v>
          </cell>
          <cell r="J791" t="str">
            <v>Тверская обл.</v>
          </cell>
          <cell r="K791" t="str">
            <v>30.06.2012</v>
          </cell>
          <cell r="L791" t="str">
            <v>172384</v>
          </cell>
          <cell r="M791" t="str">
            <v>г.Ржев</v>
          </cell>
          <cell r="N791" t="str">
            <v>г.Ржев, Привокзальная ул., 14 А</v>
          </cell>
          <cell r="O791" t="str">
            <v>Собственность</v>
          </cell>
        </row>
        <row r="792">
          <cell r="A792" t="str">
            <v>8284</v>
          </cell>
          <cell r="B792" t="str">
            <v>2255-Пятерочка</v>
          </cell>
          <cell r="C792" t="str">
            <v>2255</v>
          </cell>
          <cell r="D792" t="str">
            <v>X500/13SZ8284</v>
          </cell>
          <cell r="E792" t="str">
            <v>E1004268</v>
          </cell>
          <cell r="F792" t="str">
            <v>ТС Пятерочка</v>
          </cell>
          <cell r="G792" t="str">
            <v>Северо-Запад</v>
          </cell>
          <cell r="H792" t="str">
            <v>Северо-Запад 2</v>
          </cell>
          <cell r="I792" t="str">
            <v>Кластер Северо-Запад 02 ЛО-Гатчина</v>
          </cell>
          <cell r="J792" t="str">
            <v>Ленинградская обл.</v>
          </cell>
          <cell r="K792" t="str">
            <v>29.06.2012</v>
          </cell>
          <cell r="L792" t="str">
            <v>188400</v>
          </cell>
          <cell r="M792" t="str">
            <v>гп.Кикерино</v>
          </cell>
          <cell r="N792" t="str">
            <v>гп.Кикерино, Гатчинское ш., б/н</v>
          </cell>
          <cell r="O792" t="str">
            <v>Аренда</v>
          </cell>
        </row>
        <row r="793">
          <cell r="A793" t="str">
            <v>8297</v>
          </cell>
          <cell r="B793" t="str">
            <v>2285-Пятерочка</v>
          </cell>
          <cell r="C793" t="str">
            <v>2285</v>
          </cell>
          <cell r="D793" t="str">
            <v>X500/13SZ8297</v>
          </cell>
          <cell r="E793" t="str">
            <v>E1004253</v>
          </cell>
          <cell r="F793" t="str">
            <v>ТС Пятерочка</v>
          </cell>
          <cell r="G793" t="str">
            <v>Северо-Запад</v>
          </cell>
          <cell r="H793" t="str">
            <v>Северо-Запад 3</v>
          </cell>
          <cell r="I793" t="str">
            <v>Кластер Северо-Запад 11 СПБ-ЛО-Выборг</v>
          </cell>
          <cell r="J793" t="str">
            <v>Ленинградская обл.</v>
          </cell>
          <cell r="K793" t="str">
            <v>31.07.2012</v>
          </cell>
          <cell r="L793" t="str">
            <v>188851</v>
          </cell>
          <cell r="M793" t="str">
            <v>п.Пушное</v>
          </cell>
          <cell r="N793" t="str">
            <v>п.Пушное, Школьная ул., 6</v>
          </cell>
          <cell r="O793" t="str">
            <v>Аренда</v>
          </cell>
        </row>
        <row r="794">
          <cell r="A794" t="str">
            <v>8302</v>
          </cell>
          <cell r="B794" t="str">
            <v>2303-Пятерочка</v>
          </cell>
          <cell r="C794" t="str">
            <v>2303</v>
          </cell>
          <cell r="D794" t="str">
            <v>X500/13CT8302</v>
          </cell>
          <cell r="E794" t="str">
            <v>E1006174</v>
          </cell>
          <cell r="F794" t="str">
            <v>ТС Пятерочка</v>
          </cell>
          <cell r="G794" t="str">
            <v>Северо-Запад</v>
          </cell>
          <cell r="H794" t="str">
            <v>Северо-Запад 2</v>
          </cell>
          <cell r="I794" t="str">
            <v>Кластер Северо-Запад 09 Тверь-Запад</v>
          </cell>
          <cell r="J794" t="str">
            <v>Тверская обл.</v>
          </cell>
          <cell r="K794" t="str">
            <v>30.04.2013</v>
          </cell>
          <cell r="L794" t="str">
            <v>172332</v>
          </cell>
          <cell r="M794" t="str">
            <v>г.Зубцов</v>
          </cell>
          <cell r="N794" t="str">
            <v>г.Зубцов, Победы ул., 30</v>
          </cell>
          <cell r="O794" t="str">
            <v>Аренда</v>
          </cell>
        </row>
        <row r="795">
          <cell r="A795" t="str">
            <v>8314</v>
          </cell>
          <cell r="B795" t="str">
            <v>2254-Пятерочка</v>
          </cell>
          <cell r="C795" t="str">
            <v>2254</v>
          </cell>
          <cell r="D795" t="str">
            <v>X500/13SZ8314</v>
          </cell>
          <cell r="E795" t="str">
            <v>E1004569</v>
          </cell>
          <cell r="F795" t="str">
            <v>ТС Пятерочка</v>
          </cell>
          <cell r="G795" t="str">
            <v>Северо-Запад</v>
          </cell>
          <cell r="H795" t="str">
            <v>Северо-Запад 3</v>
          </cell>
          <cell r="I795" t="str">
            <v>Кластер Северо-Запад 10 СПБ-ЛО-Петергоф</v>
          </cell>
          <cell r="J795" t="str">
            <v>Ленинградская обл.</v>
          </cell>
          <cell r="K795" t="str">
            <v>31.07.2012</v>
          </cell>
          <cell r="L795" t="str">
            <v>188477</v>
          </cell>
          <cell r="M795" t="str">
            <v>д.Вистино</v>
          </cell>
          <cell r="N795" t="str">
            <v>д.Вистино, Ижорская ул., 1</v>
          </cell>
          <cell r="O795" t="str">
            <v>Аренда</v>
          </cell>
        </row>
        <row r="796">
          <cell r="A796" t="str">
            <v>8315</v>
          </cell>
          <cell r="B796" t="str">
            <v>2326-Пятерочка</v>
          </cell>
          <cell r="C796" t="str">
            <v>2326</v>
          </cell>
          <cell r="D796" t="str">
            <v>X500/13SZ8315</v>
          </cell>
          <cell r="E796" t="str">
            <v>E1004269</v>
          </cell>
          <cell r="F796" t="str">
            <v>ТС Пятерочка</v>
          </cell>
          <cell r="G796" t="str">
            <v>Северо-Запад</v>
          </cell>
          <cell r="H796" t="str">
            <v>Северо-Запад 2</v>
          </cell>
          <cell r="I796" t="str">
            <v>Кластер Северо-Запад 03 Псков</v>
          </cell>
          <cell r="J796" t="str">
            <v>Псковская обл.</v>
          </cell>
          <cell r="K796" t="str">
            <v>29.06.2012</v>
          </cell>
          <cell r="L796" t="str">
            <v>180024</v>
          </cell>
          <cell r="M796" t="str">
            <v>г.Псков</v>
          </cell>
          <cell r="N796" t="str">
            <v>г.Псков, Рижский пр-кт, 87Б</v>
          </cell>
          <cell r="O796" t="str">
            <v>Аренда</v>
          </cell>
        </row>
        <row r="797">
          <cell r="A797" t="str">
            <v>8340</v>
          </cell>
          <cell r="B797" t="str">
            <v>2206-Пятерочка</v>
          </cell>
          <cell r="C797" t="str">
            <v>2206</v>
          </cell>
          <cell r="D797" t="str">
            <v>X500/13SZ8340</v>
          </cell>
          <cell r="E797" t="str">
            <v>E1004260</v>
          </cell>
          <cell r="F797" t="str">
            <v>ТС Пятерочка</v>
          </cell>
          <cell r="G797" t="str">
            <v>Северо-Запад</v>
          </cell>
          <cell r="H797" t="str">
            <v>Северо-Запад 2</v>
          </cell>
          <cell r="I797" t="str">
            <v>Кластер Северо-Запад 04 Новгород</v>
          </cell>
          <cell r="J797" t="str">
            <v>Новгородская обл.</v>
          </cell>
          <cell r="K797" t="str">
            <v>17.10.2012</v>
          </cell>
          <cell r="L797" t="str">
            <v>173519</v>
          </cell>
          <cell r="M797" t="str">
            <v>п.Тёсово-Нетыльский</v>
          </cell>
          <cell r="N797" t="str">
            <v>п.Тёсово-Нетыльский, Советская ул., 8 А</v>
          </cell>
          <cell r="O797" t="str">
            <v>Аренда</v>
          </cell>
        </row>
        <row r="798">
          <cell r="A798" t="str">
            <v>8353</v>
          </cell>
          <cell r="B798" t="str">
            <v>2496-Пятерочка</v>
          </cell>
          <cell r="C798" t="str">
            <v>2496</v>
          </cell>
          <cell r="D798" t="str">
            <v>X500/13SZ8353</v>
          </cell>
          <cell r="E798" t="str">
            <v>E1004987</v>
          </cell>
          <cell r="F798" t="str">
            <v>ТС Пятерочка</v>
          </cell>
          <cell r="G798" t="str">
            <v>Северо-Запад</v>
          </cell>
          <cell r="H798" t="str">
            <v>Северо-Запад 2</v>
          </cell>
          <cell r="I798" t="str">
            <v>Кластер Северо-Запад 03 Псков</v>
          </cell>
          <cell r="J798" t="str">
            <v>Псковская обл.</v>
          </cell>
          <cell r="K798" t="str">
            <v>27.09.2012</v>
          </cell>
          <cell r="L798" t="str">
            <v>180504</v>
          </cell>
          <cell r="M798" t="str">
            <v>д.Тямша</v>
          </cell>
          <cell r="N798" t="str">
            <v>д.Тямша, Молодежная ул., 1 л.А,п.2002</v>
          </cell>
          <cell r="O798" t="str">
            <v>Аренда</v>
          </cell>
        </row>
        <row r="799">
          <cell r="A799" t="str">
            <v>8355</v>
          </cell>
          <cell r="B799" t="str">
            <v>2498-Пятерочка</v>
          </cell>
          <cell r="C799" t="str">
            <v>2498</v>
          </cell>
          <cell r="D799" t="str">
            <v>X500/13SZ8355</v>
          </cell>
          <cell r="E799" t="str">
            <v>E1005907</v>
          </cell>
          <cell r="F799" t="str">
            <v>ТС Пятерочка</v>
          </cell>
          <cell r="G799" t="str">
            <v>Северо-Запад</v>
          </cell>
          <cell r="H799" t="str">
            <v>Северо-Запад 3</v>
          </cell>
          <cell r="I799" t="str">
            <v>Кластер Северо-Запад 10 СПБ-ЛО-Петергоф</v>
          </cell>
          <cell r="J799" t="str">
            <v>Ленинградская обл.</v>
          </cell>
          <cell r="K799" t="str">
            <v>01.03.2013</v>
          </cell>
          <cell r="L799" t="str">
            <v>188468</v>
          </cell>
          <cell r="M799" t="str">
            <v>п.Котельский</v>
          </cell>
          <cell r="N799" t="str">
            <v>п.Котельский14</v>
          </cell>
          <cell r="O799" t="str">
            <v>Аренда</v>
          </cell>
        </row>
        <row r="800">
          <cell r="A800" t="str">
            <v>8360</v>
          </cell>
          <cell r="B800" t="str">
            <v>2499-Пятерочка</v>
          </cell>
          <cell r="C800" t="str">
            <v>2499</v>
          </cell>
          <cell r="D800" t="str">
            <v>X500/13SZ8360</v>
          </cell>
          <cell r="E800" t="str">
            <v>E1004985</v>
          </cell>
          <cell r="F800" t="str">
            <v>ТС Пятерочка</v>
          </cell>
          <cell r="G800" t="str">
            <v>Северо-Запад</v>
          </cell>
          <cell r="H800" t="str">
            <v>Северо-Запад 1</v>
          </cell>
          <cell r="I800" t="str">
            <v>Кластер Северо-Запад 16 Карелия</v>
          </cell>
          <cell r="J800" t="str">
            <v>Республика Карелия</v>
          </cell>
          <cell r="K800" t="str">
            <v>31.07.2012</v>
          </cell>
          <cell r="L800" t="str">
            <v>186804</v>
          </cell>
          <cell r="M800" t="str">
            <v>п.Ляскеля</v>
          </cell>
          <cell r="N800" t="str">
            <v>п.Ляскеля, Советская ул., б/н</v>
          </cell>
          <cell r="O800" t="str">
            <v>Аренда</v>
          </cell>
        </row>
        <row r="801">
          <cell r="A801" t="str">
            <v>8361</v>
          </cell>
          <cell r="B801" t="str">
            <v>2500-Пятерочка</v>
          </cell>
          <cell r="C801" t="str">
            <v>2500</v>
          </cell>
          <cell r="D801" t="str">
            <v>X500/13SZ8361</v>
          </cell>
          <cell r="E801" t="str">
            <v>E1004273</v>
          </cell>
          <cell r="F801" t="str">
            <v>ТС Пятерочка</v>
          </cell>
          <cell r="G801" t="str">
            <v>Северо-Запад</v>
          </cell>
          <cell r="H801" t="str">
            <v>Северо-Запад 2</v>
          </cell>
          <cell r="I801" t="str">
            <v>Кластер Северо-Запад 06 Великие Луки</v>
          </cell>
          <cell r="J801" t="str">
            <v>Псковская обл.</v>
          </cell>
          <cell r="K801" t="str">
            <v>31.07.2012</v>
          </cell>
          <cell r="L801" t="str">
            <v>182104</v>
          </cell>
          <cell r="M801" t="str">
            <v>г.Великие Луки</v>
          </cell>
          <cell r="N801" t="str">
            <v>г.Великие Луки, Ботвина ул., 10/21 п1001,1002</v>
          </cell>
          <cell r="O801" t="str">
            <v>Аренда</v>
          </cell>
        </row>
        <row r="802">
          <cell r="A802" t="str">
            <v>8362</v>
          </cell>
          <cell r="B802" t="str">
            <v>2501-Пятерочка</v>
          </cell>
          <cell r="C802" t="str">
            <v>2501</v>
          </cell>
          <cell r="D802" t="str">
            <v>X500/13SZ8362</v>
          </cell>
          <cell r="E802" t="str">
            <v>E1005908</v>
          </cell>
          <cell r="F802" t="str">
            <v>ТС Пятерочка</v>
          </cell>
          <cell r="G802" t="str">
            <v>Северо-Запад</v>
          </cell>
          <cell r="H802" t="str">
            <v>Северо-Запад 2</v>
          </cell>
          <cell r="I802" t="str">
            <v>Кластер Северо-Запад 04 Новгород</v>
          </cell>
          <cell r="J802" t="str">
            <v>Новгородская обл.</v>
          </cell>
          <cell r="K802" t="str">
            <v>19.12.2012</v>
          </cell>
          <cell r="L802" t="str">
            <v>174755</v>
          </cell>
          <cell r="M802" t="str">
            <v>п.Неболчи</v>
          </cell>
          <cell r="N802" t="str">
            <v>п.Неболчи, Ленинградская ул., 47</v>
          </cell>
          <cell r="O802" t="str">
            <v>Аренда</v>
          </cell>
        </row>
        <row r="803">
          <cell r="A803" t="str">
            <v>8363</v>
          </cell>
          <cell r="B803" t="str">
            <v>2502-Пятерочка</v>
          </cell>
          <cell r="C803" t="str">
            <v>2502</v>
          </cell>
          <cell r="D803" t="str">
            <v>X500/13SZ8363</v>
          </cell>
          <cell r="E803" t="str">
            <v>E1004245</v>
          </cell>
          <cell r="F803" t="str">
            <v>ТС Пятерочка</v>
          </cell>
          <cell r="G803" t="str">
            <v>Северо-Запад</v>
          </cell>
          <cell r="H803" t="str">
            <v>Северо-Запад 1</v>
          </cell>
          <cell r="I803" t="str">
            <v>Кластер Северо-Запад 16 Карелия</v>
          </cell>
          <cell r="J803" t="str">
            <v>Республика Карелия</v>
          </cell>
          <cell r="K803" t="str">
            <v>10.10.2012</v>
          </cell>
          <cell r="L803" t="str">
            <v>185033</v>
          </cell>
          <cell r="M803" t="str">
            <v>г.Петрозаводск</v>
          </cell>
          <cell r="N803" t="str">
            <v>г.Петрозаводск, Сегежская ул., 6 п.2-Н, 4-Н</v>
          </cell>
          <cell r="O803" t="str">
            <v>Собственность</v>
          </cell>
        </row>
        <row r="804">
          <cell r="A804" t="str">
            <v>8368</v>
          </cell>
          <cell r="B804" t="str">
            <v>2142-Пятерочка</v>
          </cell>
          <cell r="C804" t="str">
            <v>2142</v>
          </cell>
          <cell r="D804" t="str">
            <v>X500/13SZ8368</v>
          </cell>
          <cell r="E804" t="str">
            <v>E1004248</v>
          </cell>
          <cell r="F804" t="str">
            <v>ТС Пятерочка</v>
          </cell>
          <cell r="G804" t="str">
            <v>Северо-Запад</v>
          </cell>
          <cell r="H804" t="str">
            <v>Северо-Запад 2</v>
          </cell>
          <cell r="I804" t="str">
            <v>Кластер Северо-Запад 04 Новгород</v>
          </cell>
          <cell r="J804" t="str">
            <v>Новгородская обл.</v>
          </cell>
          <cell r="K804" t="str">
            <v>31.07.2012</v>
          </cell>
          <cell r="L804" t="str">
            <v>175000</v>
          </cell>
          <cell r="M804" t="str">
            <v>п.Батецкий</v>
          </cell>
          <cell r="N804" t="str">
            <v>п.Батецкий, Лужская ул., 30</v>
          </cell>
          <cell r="O804" t="str">
            <v>Аренда</v>
          </cell>
        </row>
        <row r="805">
          <cell r="A805" t="str">
            <v>8375</v>
          </cell>
          <cell r="B805" t="str">
            <v>2124-Пятерочка</v>
          </cell>
          <cell r="C805" t="str">
            <v>2124</v>
          </cell>
          <cell r="D805" t="str">
            <v>X500/13SZ8375</v>
          </cell>
          <cell r="E805" t="str">
            <v>E1004276</v>
          </cell>
          <cell r="F805" t="str">
            <v>ТС Пятерочка</v>
          </cell>
          <cell r="G805" t="str">
            <v>Северо-Запад</v>
          </cell>
          <cell r="H805" t="str">
            <v>Северо-Запад 2</v>
          </cell>
          <cell r="I805" t="str">
            <v>Кластер Северо-Запад 02 ЛО-Гатчина</v>
          </cell>
          <cell r="J805" t="str">
            <v>Ленинградская обл.</v>
          </cell>
          <cell r="K805" t="str">
            <v>31.07.2012</v>
          </cell>
          <cell r="L805" t="str">
            <v>188358</v>
          </cell>
          <cell r="M805" t="str">
            <v>д.Сяськелево</v>
          </cell>
          <cell r="N805" t="str">
            <v>д.Сяськелево, Центральная ул., 7 А</v>
          </cell>
          <cell r="O805" t="str">
            <v>Аренда</v>
          </cell>
        </row>
        <row r="806">
          <cell r="A806" t="str">
            <v>8384</v>
          </cell>
          <cell r="B806" t="str">
            <v>2418-Пятерочка</v>
          </cell>
          <cell r="C806" t="str">
            <v>2418</v>
          </cell>
          <cell r="D806" t="str">
            <v>X500/13SZ8384</v>
          </cell>
          <cell r="E806" t="str">
            <v>E1004249</v>
          </cell>
          <cell r="F806" t="str">
            <v>ТС Пятерочка</v>
          </cell>
          <cell r="G806" t="str">
            <v>Северо-Запад</v>
          </cell>
          <cell r="H806" t="str">
            <v>Северо-Запад 2</v>
          </cell>
          <cell r="I806" t="str">
            <v>Кластер Северо-Запад 02 ЛО-Гатчина</v>
          </cell>
          <cell r="J806" t="str">
            <v>Ленинградская обл.</v>
          </cell>
          <cell r="K806" t="str">
            <v>22.01.2013</v>
          </cell>
          <cell r="L806" t="str">
            <v>188356</v>
          </cell>
          <cell r="M806" t="str">
            <v>с.Рождествено</v>
          </cell>
          <cell r="N806" t="str">
            <v>с.Рождествено, Большой пр-кт, 104 Б</v>
          </cell>
          <cell r="O806" t="str">
            <v>Аренда</v>
          </cell>
        </row>
        <row r="807">
          <cell r="A807" t="str">
            <v>8418</v>
          </cell>
          <cell r="B807" t="str">
            <v>2431-Пятерочка</v>
          </cell>
          <cell r="C807" t="str">
            <v>2431</v>
          </cell>
          <cell r="D807" t="str">
            <v>X500/13SZ8418</v>
          </cell>
          <cell r="E807" t="str">
            <v>E1005911</v>
          </cell>
          <cell r="F807" t="str">
            <v>ТС Пятерочка</v>
          </cell>
          <cell r="G807" t="str">
            <v>Северо-Запад</v>
          </cell>
          <cell r="H807" t="str">
            <v>Северо-Запад 3</v>
          </cell>
          <cell r="I807" t="str">
            <v>Кластер Северо-Запад 11 СПБ-ЛО-Выборг</v>
          </cell>
          <cell r="J807" t="str">
            <v>Ленинградская обл.</v>
          </cell>
          <cell r="K807" t="str">
            <v>31.08.2012</v>
          </cell>
          <cell r="L807" t="str">
            <v>188800</v>
          </cell>
          <cell r="M807" t="str">
            <v>г.Выборг</v>
          </cell>
          <cell r="N807" t="str">
            <v>г.Выборг, Шестакова ул., 2</v>
          </cell>
          <cell r="O807" t="str">
            <v>Аренда</v>
          </cell>
        </row>
        <row r="808">
          <cell r="A808" t="str">
            <v>8426</v>
          </cell>
          <cell r="B808" t="str">
            <v>2227-Пятерочка</v>
          </cell>
          <cell r="C808" t="str">
            <v>2227</v>
          </cell>
          <cell r="D808" t="str">
            <v>X500/13SZ8426</v>
          </cell>
          <cell r="E808" t="str">
            <v>E1004267</v>
          </cell>
          <cell r="F808" t="str">
            <v>ТС Пятерочка</v>
          </cell>
          <cell r="G808" t="str">
            <v>Северо-Запад</v>
          </cell>
          <cell r="H808" t="str">
            <v>Северо-Запад 1</v>
          </cell>
          <cell r="I808" t="str">
            <v>Кластер Северо-Запад 12 СПБ-ЛО-Всеволожс</v>
          </cell>
          <cell r="J808" t="str">
            <v>Ленинградская обл.</v>
          </cell>
          <cell r="K808" t="str">
            <v>31.08.2012</v>
          </cell>
          <cell r="L808" t="str">
            <v>188641</v>
          </cell>
          <cell r="M808" t="str">
            <v>г.Всеволожск</v>
          </cell>
          <cell r="N808" t="str">
            <v>г.Всеволожск, Бернгардовка мкр, Южная ул., 4/1</v>
          </cell>
          <cell r="O808" t="str">
            <v>Аренда</v>
          </cell>
        </row>
        <row r="809">
          <cell r="A809" t="str">
            <v>8435</v>
          </cell>
          <cell r="B809" t="str">
            <v>2527-Пятерочка</v>
          </cell>
          <cell r="C809" t="str">
            <v>2527</v>
          </cell>
          <cell r="D809" t="str">
            <v>X500/13CT8435</v>
          </cell>
          <cell r="E809" t="str">
            <v>E1004489</v>
          </cell>
          <cell r="F809" t="str">
            <v>ТС Пятерочка</v>
          </cell>
          <cell r="G809" t="str">
            <v>Северо-Запад</v>
          </cell>
          <cell r="H809" t="str">
            <v>Северо-Запад 2</v>
          </cell>
          <cell r="I809" t="str">
            <v>Кластер Северо-Запад 09 Тверь-Запад</v>
          </cell>
          <cell r="J809" t="str">
            <v>Тверская обл.</v>
          </cell>
          <cell r="K809" t="str">
            <v>29.09.2012</v>
          </cell>
          <cell r="L809" t="str">
            <v>172527</v>
          </cell>
          <cell r="M809" t="str">
            <v>г.Нелидово</v>
          </cell>
          <cell r="N809" t="str">
            <v>г.Нелидово, Кирова ул., стр.14/24</v>
          </cell>
          <cell r="O809" t="str">
            <v>Собственность</v>
          </cell>
        </row>
        <row r="810">
          <cell r="A810" t="str">
            <v>8437</v>
          </cell>
          <cell r="B810" t="str">
            <v>2526-Пятерочка</v>
          </cell>
          <cell r="C810" t="str">
            <v>2526</v>
          </cell>
          <cell r="D810" t="str">
            <v>X500/13CT8437</v>
          </cell>
          <cell r="E810" t="str">
            <v>E1004709</v>
          </cell>
          <cell r="F810" t="str">
            <v>ТС Пятерочка</v>
          </cell>
          <cell r="G810" t="str">
            <v>Северо-Запад</v>
          </cell>
          <cell r="H810" t="str">
            <v>Северо-Запад 2</v>
          </cell>
          <cell r="I810" t="str">
            <v>Кластер Северо-Запад 09 Тверь-Запад</v>
          </cell>
          <cell r="J810" t="str">
            <v>Тверская обл.</v>
          </cell>
          <cell r="K810" t="str">
            <v>28.09.2012</v>
          </cell>
          <cell r="L810" t="str">
            <v>172735</v>
          </cell>
          <cell r="M810" t="str">
            <v>г.Осташков</v>
          </cell>
          <cell r="N810" t="str">
            <v>г.Осташков, Максима Горького ул., 37</v>
          </cell>
          <cell r="O810" t="str">
            <v>Собственность</v>
          </cell>
        </row>
        <row r="811">
          <cell r="A811" t="str">
            <v>8542</v>
          </cell>
          <cell r="B811" t="str">
            <v>2684-Пятерочка</v>
          </cell>
          <cell r="C811" t="str">
            <v>2684</v>
          </cell>
          <cell r="D811" t="str">
            <v>X500/13SZ8542</v>
          </cell>
          <cell r="E811" t="str">
            <v>E1004242</v>
          </cell>
          <cell r="F811" t="str">
            <v>ТС Пятерочка</v>
          </cell>
          <cell r="G811" t="str">
            <v>Северо-Запад</v>
          </cell>
          <cell r="H811" t="str">
            <v>Северо-Запад 2</v>
          </cell>
          <cell r="I811" t="str">
            <v>Кластер Северо-Запад 02 ЛО-Гатчина</v>
          </cell>
          <cell r="J811" t="str">
            <v>Ленинградская обл.</v>
          </cell>
          <cell r="K811" t="str">
            <v>30.09.2012</v>
          </cell>
          <cell r="L811" t="str">
            <v>188410</v>
          </cell>
          <cell r="M811" t="str">
            <v>г.Волосово</v>
          </cell>
          <cell r="N811" t="str">
            <v>г.Волосово, Вингиссара ул., 17 А</v>
          </cell>
          <cell r="O811" t="str">
            <v>Аренда</v>
          </cell>
        </row>
        <row r="812">
          <cell r="A812" t="str">
            <v>8544</v>
          </cell>
          <cell r="B812" t="str">
            <v>2688-Пятерочка</v>
          </cell>
          <cell r="C812" t="str">
            <v>2688</v>
          </cell>
          <cell r="D812" t="str">
            <v>X500/13SZ8544</v>
          </cell>
          <cell r="E812" t="str">
            <v>E1004278</v>
          </cell>
          <cell r="F812" t="str">
            <v>ТС Пятерочка</v>
          </cell>
          <cell r="G812" t="str">
            <v>Северо-Запад</v>
          </cell>
          <cell r="H812" t="str">
            <v>Северо-Запад 1</v>
          </cell>
          <cell r="I812" t="str">
            <v>Кластер Северо-Запад 16 Карелия</v>
          </cell>
          <cell r="J812" t="str">
            <v>Республика Карелия</v>
          </cell>
          <cell r="K812" t="str">
            <v>28.09.2012</v>
          </cell>
          <cell r="L812" t="str">
            <v>186810</v>
          </cell>
          <cell r="M812" t="str">
            <v>г.Питкяранта</v>
          </cell>
          <cell r="N812" t="str">
            <v>г.Питкяранта, Ленина ул., 31Б</v>
          </cell>
          <cell r="O812" t="str">
            <v>Аренда</v>
          </cell>
        </row>
        <row r="813">
          <cell r="A813" t="str">
            <v>8545</v>
          </cell>
          <cell r="B813" t="str">
            <v>2689-Пятерочка</v>
          </cell>
          <cell r="C813" t="str">
            <v>2689</v>
          </cell>
          <cell r="D813" t="str">
            <v>X500/13SZ8545</v>
          </cell>
          <cell r="E813" t="str">
            <v>E1005912</v>
          </cell>
          <cell r="F813" t="str">
            <v>ТС Пятерочка</v>
          </cell>
          <cell r="G813" t="str">
            <v>Северо-Запад</v>
          </cell>
          <cell r="H813" t="str">
            <v>Северо-Запад 1</v>
          </cell>
          <cell r="I813" t="str">
            <v>Кластер Северо-Запад 16 Карелия</v>
          </cell>
          <cell r="J813" t="str">
            <v>Республика Карелия</v>
          </cell>
          <cell r="K813" t="str">
            <v>28.09.2012</v>
          </cell>
          <cell r="L813" t="str">
            <v>186821</v>
          </cell>
          <cell r="M813" t="str">
            <v>п.Салми</v>
          </cell>
          <cell r="N813" t="str">
            <v>п.Салми, Лесная ул., 13</v>
          </cell>
          <cell r="O813" t="str">
            <v>Аренда</v>
          </cell>
        </row>
        <row r="814">
          <cell r="A814" t="str">
            <v>8555</v>
          </cell>
          <cell r="B814" t="str">
            <v>2325-Пятерочка</v>
          </cell>
          <cell r="C814" t="str">
            <v>2325</v>
          </cell>
          <cell r="D814" t="str">
            <v>X500/13SZ8555</v>
          </cell>
          <cell r="E814" t="str">
            <v>E1004982</v>
          </cell>
          <cell r="F814" t="str">
            <v>ТС Пятерочка</v>
          </cell>
          <cell r="G814" t="str">
            <v>Северо-Запад</v>
          </cell>
          <cell r="H814" t="str">
            <v>Северо-Запад 2</v>
          </cell>
          <cell r="I814" t="str">
            <v>Кластер Северо-Запад 02 ЛО-Гатчина</v>
          </cell>
          <cell r="J814" t="str">
            <v>Ленинградская обл.</v>
          </cell>
          <cell r="K814" t="str">
            <v>24.10.2012</v>
          </cell>
          <cell r="L814" t="str">
            <v>188309</v>
          </cell>
          <cell r="M814" t="str">
            <v>г.Гатчина</v>
          </cell>
          <cell r="N814" t="str">
            <v>г.Гатчина, Новоселов ул., 8 А</v>
          </cell>
          <cell r="O814" t="str">
            <v>Аренда</v>
          </cell>
        </row>
        <row r="815">
          <cell r="A815" t="str">
            <v>8556</v>
          </cell>
          <cell r="B815" t="str">
            <v>2287-Пятерочка</v>
          </cell>
          <cell r="C815" t="str">
            <v>2287</v>
          </cell>
          <cell r="D815" t="str">
            <v>X500/13SZ8556</v>
          </cell>
          <cell r="E815" t="str">
            <v>E1004981</v>
          </cell>
          <cell r="F815" t="str">
            <v>ТС Пятерочка</v>
          </cell>
          <cell r="G815" t="str">
            <v>Северо-Запад</v>
          </cell>
          <cell r="H815" t="str">
            <v>Северо-Запад 3</v>
          </cell>
          <cell r="I815" t="str">
            <v>Кластер Северо-Запад 10 СПБ-ЛО-Петергоф</v>
          </cell>
          <cell r="J815" t="str">
            <v>Ленинградская обл.</v>
          </cell>
          <cell r="K815" t="str">
            <v>28.09.2012</v>
          </cell>
          <cell r="L815" t="str">
            <v>188514</v>
          </cell>
          <cell r="M815" t="str">
            <v>п.Ропша</v>
          </cell>
          <cell r="N815" t="str">
            <v>п.Ропша, б/н, магазин№14</v>
          </cell>
          <cell r="O815" t="str">
            <v>Аренда</v>
          </cell>
        </row>
        <row r="816">
          <cell r="A816" t="str">
            <v>8581</v>
          </cell>
          <cell r="B816" t="str">
            <v>2745-Пятерочка</v>
          </cell>
          <cell r="C816" t="str">
            <v>2745</v>
          </cell>
          <cell r="D816" t="str">
            <v>X500/13SZ8581</v>
          </cell>
          <cell r="E816" t="str">
            <v>E1004257</v>
          </cell>
          <cell r="F816" t="str">
            <v>ТС Пятерочка</v>
          </cell>
          <cell r="G816" t="str">
            <v>Северо-Запад</v>
          </cell>
          <cell r="H816" t="str">
            <v>Северо-Запад 3</v>
          </cell>
          <cell r="I816" t="str">
            <v>Кластер Северо-Запад 11 СПБ-ЛО-Выборг</v>
          </cell>
          <cell r="J816" t="str">
            <v>Ленинградская обл.</v>
          </cell>
          <cell r="K816" t="str">
            <v>30.11.2012</v>
          </cell>
          <cell r="L816" t="str">
            <v>188909</v>
          </cell>
          <cell r="M816" t="str">
            <v>г.Высоцк</v>
          </cell>
          <cell r="N816" t="str">
            <v>г.Высоцк, Кировская ул., 14</v>
          </cell>
          <cell r="O816" t="str">
            <v>Аренда</v>
          </cell>
        </row>
        <row r="817">
          <cell r="A817" t="str">
            <v>8585</v>
          </cell>
          <cell r="B817" t="str">
            <v>2751-Пятерочка</v>
          </cell>
          <cell r="C817" t="str">
            <v>2751</v>
          </cell>
          <cell r="D817" t="str">
            <v>X500/13CT8585</v>
          </cell>
          <cell r="E817" t="str">
            <v>E1004845</v>
          </cell>
          <cell r="F817" t="str">
            <v>ТС Пятерочка</v>
          </cell>
          <cell r="G817" t="str">
            <v>Северо-Запад</v>
          </cell>
          <cell r="H817" t="str">
            <v>Северо-Запад 2</v>
          </cell>
          <cell r="I817" t="str">
            <v>Кластер Северо-Запад 09 Тверь-Запад</v>
          </cell>
          <cell r="J817" t="str">
            <v>Тверская обл.</v>
          </cell>
          <cell r="K817" t="str">
            <v>20.12.2012</v>
          </cell>
          <cell r="L817" t="str">
            <v>170008</v>
          </cell>
          <cell r="M817" t="str">
            <v>г.Тверь</v>
          </cell>
          <cell r="N817" t="str">
            <v>г.Тверь, 15 лет Октября ул., 12 корп.1, по</v>
          </cell>
          <cell r="O817" t="str">
            <v>Аренда</v>
          </cell>
        </row>
        <row r="818">
          <cell r="A818" t="str">
            <v>8605</v>
          </cell>
          <cell r="B818" t="str">
            <v>2761-Пятерочка</v>
          </cell>
          <cell r="C818" t="str">
            <v>2761</v>
          </cell>
          <cell r="D818" t="str">
            <v>X500/13SZ8605</v>
          </cell>
          <cell r="E818" t="str">
            <v>E1005926</v>
          </cell>
          <cell r="F818" t="str">
            <v>ТС Пятерочка</v>
          </cell>
          <cell r="G818" t="str">
            <v>Северо-Запад</v>
          </cell>
          <cell r="H818" t="str">
            <v>Северо-Запад 2</v>
          </cell>
          <cell r="I818" t="str">
            <v>Кластер Северо-Запад 04 Новгород</v>
          </cell>
          <cell r="J818" t="str">
            <v>Новгородская обл.</v>
          </cell>
          <cell r="K818" t="str">
            <v>27.06.2013</v>
          </cell>
          <cell r="L818" t="str">
            <v>173023</v>
          </cell>
          <cell r="M818" t="str">
            <v>г.Великий Новгород</v>
          </cell>
          <cell r="N818" t="str">
            <v>г.Великий Новгород, Ломоносова ул., 16/13</v>
          </cell>
          <cell r="O818" t="str">
            <v>Собственность</v>
          </cell>
        </row>
        <row r="819">
          <cell r="A819" t="str">
            <v>8606</v>
          </cell>
          <cell r="B819" t="str">
            <v>2690-Пятерочка</v>
          </cell>
          <cell r="C819" t="str">
            <v>2690</v>
          </cell>
          <cell r="D819" t="str">
            <v>X500/13SZ8606</v>
          </cell>
          <cell r="E819" t="str">
            <v>E1005913</v>
          </cell>
          <cell r="F819" t="str">
            <v>ТС Пятерочка</v>
          </cell>
          <cell r="G819" t="str">
            <v>Северо-Запад</v>
          </cell>
          <cell r="H819" t="str">
            <v>Северо-Запад 3</v>
          </cell>
          <cell r="I819" t="str">
            <v>Кластер Северо-Запад 05 Тосно</v>
          </cell>
          <cell r="J819" t="str">
            <v>Ленинградская обл.</v>
          </cell>
          <cell r="K819" t="str">
            <v>14.12.2012</v>
          </cell>
          <cell r="L819" t="str">
            <v>187000</v>
          </cell>
          <cell r="M819" t="str">
            <v>г.Тосно</v>
          </cell>
          <cell r="N819" t="str">
            <v>г.Тосно, Московское ш., 15 А</v>
          </cell>
          <cell r="O819" t="str">
            <v>Аренда</v>
          </cell>
        </row>
        <row r="820">
          <cell r="A820" t="str">
            <v>8608</v>
          </cell>
          <cell r="B820" t="str">
            <v>2749-Пятерочка</v>
          </cell>
          <cell r="C820" t="str">
            <v>2749</v>
          </cell>
          <cell r="D820" t="str">
            <v>X500/13SZ8608</v>
          </cell>
          <cell r="E820" t="str">
            <v>E1005917</v>
          </cell>
          <cell r="F820" t="str">
            <v>ТС Пятерочка</v>
          </cell>
          <cell r="G820" t="str">
            <v>Северо-Запад</v>
          </cell>
          <cell r="H820" t="str">
            <v>Северо-Запад 2</v>
          </cell>
          <cell r="I820" t="str">
            <v>Кластер Северо-Запад 02 ЛО-Гатчина</v>
          </cell>
          <cell r="J820" t="str">
            <v>Ленинградская обл.</v>
          </cell>
          <cell r="K820" t="str">
            <v>31.10.2012</v>
          </cell>
          <cell r="L820" t="str">
            <v>188354</v>
          </cell>
          <cell r="M820" t="str">
            <v>д.Малое Верево</v>
          </cell>
          <cell r="N820" t="str">
            <v>д.Малое Верево, Киевское ш., 5А</v>
          </cell>
          <cell r="O820" t="str">
            <v>Аренда</v>
          </cell>
        </row>
        <row r="821">
          <cell r="A821" t="str">
            <v>8609</v>
          </cell>
          <cell r="B821" t="str">
            <v>2781-Пятерочка</v>
          </cell>
          <cell r="C821" t="str">
            <v>2781</v>
          </cell>
          <cell r="D821" t="str">
            <v>X500/13SZ8609</v>
          </cell>
          <cell r="E821" t="str">
            <v>E1005919</v>
          </cell>
          <cell r="F821" t="str">
            <v>ТС Пятерочка</v>
          </cell>
          <cell r="G821" t="str">
            <v>Северо-Запад</v>
          </cell>
          <cell r="H821" t="str">
            <v>Северо-Запад 2</v>
          </cell>
          <cell r="I821" t="str">
            <v>Кластер Северо-Запад 02 ЛО-Гатчина</v>
          </cell>
          <cell r="J821" t="str">
            <v>Ленинградская обл.</v>
          </cell>
          <cell r="K821" t="str">
            <v>02.11.2012</v>
          </cell>
          <cell r="L821" t="str">
            <v>188442</v>
          </cell>
          <cell r="M821" t="str">
            <v>п.Курск</v>
          </cell>
          <cell r="N821" t="str">
            <v>п.Курск, б/у, 14</v>
          </cell>
          <cell r="O821" t="str">
            <v>Аренда</v>
          </cell>
        </row>
        <row r="822">
          <cell r="A822" t="str">
            <v>8618</v>
          </cell>
          <cell r="B822" t="str">
            <v>227-Пятерочка</v>
          </cell>
          <cell r="C822" t="str">
            <v>227</v>
          </cell>
          <cell r="D822" t="str">
            <v>X500/13SZ8618</v>
          </cell>
          <cell r="E822" t="str">
            <v>E1004759</v>
          </cell>
          <cell r="F822" t="str">
            <v>ТС Пятерочка</v>
          </cell>
          <cell r="G822" t="str">
            <v>Северо-Запад</v>
          </cell>
          <cell r="H822" t="str">
            <v>Северо-Запад 3</v>
          </cell>
          <cell r="I822" t="str">
            <v>Кластер Северо-Запад 17 ЛО-Сертолово</v>
          </cell>
          <cell r="J822" t="str">
            <v>г. Санкт-Петербург</v>
          </cell>
          <cell r="K822" t="str">
            <v>05.12.2013</v>
          </cell>
          <cell r="L822" t="str">
            <v>194356</v>
          </cell>
          <cell r="M822" t="str">
            <v>г.Санкт-Петербург</v>
          </cell>
          <cell r="N822" t="str">
            <v>г.Санкт-Петербург, Композиторов ул., 5 корп.3</v>
          </cell>
          <cell r="O822" t="str">
            <v>Собственность</v>
          </cell>
        </row>
        <row r="823">
          <cell r="A823" t="str">
            <v>8624</v>
          </cell>
          <cell r="B823" t="str">
            <v>2731-Пятерочка</v>
          </cell>
          <cell r="C823" t="str">
            <v>2731</v>
          </cell>
          <cell r="D823" t="str">
            <v>X500/13CT8624</v>
          </cell>
          <cell r="E823" t="str">
            <v>E1006090</v>
          </cell>
          <cell r="F823" t="str">
            <v>ТС Пятерочка</v>
          </cell>
          <cell r="G823" t="str">
            <v>Северо-Запад</v>
          </cell>
          <cell r="H823" t="str">
            <v>Северо-Запад 2</v>
          </cell>
          <cell r="I823" t="str">
            <v>Кластер Северо-Запад 08 Тверь-Восток</v>
          </cell>
          <cell r="J823" t="str">
            <v>Тверская обл.</v>
          </cell>
          <cell r="K823" t="str">
            <v>29.05.2013</v>
          </cell>
          <cell r="L823" t="str">
            <v>171987</v>
          </cell>
          <cell r="M823" t="str">
            <v>г.Бежецк</v>
          </cell>
          <cell r="N823" t="str">
            <v>г.Бежецк, Школьная ул., 1</v>
          </cell>
          <cell r="O823" t="str">
            <v>Собственность</v>
          </cell>
        </row>
        <row r="824">
          <cell r="A824" t="str">
            <v>8666</v>
          </cell>
          <cell r="B824" t="str">
            <v>2747-Пятерочка</v>
          </cell>
          <cell r="C824" t="str">
            <v>2747</v>
          </cell>
          <cell r="D824" t="str">
            <v>X500/13SZ8666</v>
          </cell>
          <cell r="E824" t="str">
            <v>E1004258</v>
          </cell>
          <cell r="F824" t="str">
            <v>ТС Пятерочка</v>
          </cell>
          <cell r="G824" t="str">
            <v>Северо-Запад</v>
          </cell>
          <cell r="H824" t="str">
            <v>Северо-Запад 3</v>
          </cell>
          <cell r="I824" t="str">
            <v>Кластер Северо-Запад 10 СПБ-ЛО-Петергоф</v>
          </cell>
          <cell r="J824" t="str">
            <v>Ленинградская обл.</v>
          </cell>
          <cell r="K824" t="str">
            <v>25.12.2012</v>
          </cell>
          <cell r="L824" t="str">
            <v>188507</v>
          </cell>
          <cell r="M824" t="str">
            <v>сп.Аннинское,п.Новоселье</v>
          </cell>
          <cell r="N824" t="str">
            <v>сп.Аннинское,п.Новоселье, Институтская ул, 1</v>
          </cell>
          <cell r="O824" t="str">
            <v>Аренда</v>
          </cell>
        </row>
        <row r="825">
          <cell r="A825" t="str">
            <v>8669</v>
          </cell>
          <cell r="B825" t="str">
            <v>2286-Пятерочка </v>
          </cell>
          <cell r="C825" t="str">
            <v>2286</v>
          </cell>
          <cell r="D825" t="str">
            <v>X500/13SZ8669</v>
          </cell>
          <cell r="E825" t="str">
            <v>E1004274</v>
          </cell>
          <cell r="F825" t="str">
            <v>ТС Пятерочка</v>
          </cell>
          <cell r="G825" t="str">
            <v>Северо-Запад</v>
          </cell>
          <cell r="H825" t="str">
            <v>Северо-Запад 2</v>
          </cell>
          <cell r="I825" t="str">
            <v>Кластер Северо-Запад 03 Псков</v>
          </cell>
          <cell r="J825" t="str">
            <v>Псковская обл.</v>
          </cell>
          <cell r="K825" t="str">
            <v>18.12.2012</v>
          </cell>
          <cell r="L825" t="str">
            <v>181410</v>
          </cell>
          <cell r="M825" t="str">
            <v>г.Пыталово</v>
          </cell>
          <cell r="N825" t="str">
            <v>г.Пыталово, Белорусская ул., 9</v>
          </cell>
          <cell r="O825" t="str">
            <v>Аренда</v>
          </cell>
        </row>
        <row r="826">
          <cell r="A826" t="str">
            <v>8670</v>
          </cell>
          <cell r="B826" t="str">
            <v>2725-Пятерочка</v>
          </cell>
          <cell r="C826" t="str">
            <v>2725</v>
          </cell>
          <cell r="D826" t="str">
            <v>X500/13SZ8670</v>
          </cell>
          <cell r="E826" t="str">
            <v>E1004250</v>
          </cell>
          <cell r="F826" t="str">
            <v>ТС Пятерочка</v>
          </cell>
          <cell r="G826" t="str">
            <v>Северо-Запад</v>
          </cell>
          <cell r="H826" t="str">
            <v>Северо-Запад 2</v>
          </cell>
          <cell r="I826" t="str">
            <v>Кластер Северо-Запад 06 Великие Луки</v>
          </cell>
          <cell r="J826" t="str">
            <v>Псковская обл.</v>
          </cell>
          <cell r="K826" t="str">
            <v>27.03.2013</v>
          </cell>
          <cell r="L826" t="str">
            <v>182670</v>
          </cell>
          <cell r="M826" t="str">
            <v>г.Дно</v>
          </cell>
          <cell r="N826" t="str">
            <v>г.Дно, Карла Маркса ул., 14</v>
          </cell>
          <cell r="O826" t="str">
            <v>Аренда</v>
          </cell>
        </row>
        <row r="827">
          <cell r="A827" t="str">
            <v>8671</v>
          </cell>
          <cell r="B827" t="str">
            <v>2748-Пятерочка</v>
          </cell>
          <cell r="C827" t="str">
            <v>2748</v>
          </cell>
          <cell r="D827" t="str">
            <v>X500/13SZ8671</v>
          </cell>
          <cell r="E827" t="str">
            <v>E1004237</v>
          </cell>
          <cell r="F827" t="str">
            <v>ТС Пятерочка</v>
          </cell>
          <cell r="G827" t="str">
            <v>Северо-Запад</v>
          </cell>
          <cell r="H827" t="str">
            <v>Северо-Запад 1</v>
          </cell>
          <cell r="I827" t="str">
            <v>Кластер Северо-Запад 16 Карелия</v>
          </cell>
          <cell r="J827" t="str">
            <v>Республика Карелия</v>
          </cell>
          <cell r="K827" t="str">
            <v>22.12.2012</v>
          </cell>
          <cell r="L827" t="str">
            <v>186120</v>
          </cell>
          <cell r="M827" t="str">
            <v>пгт.Пряжа</v>
          </cell>
          <cell r="N827" t="str">
            <v>пгт.Пряжа, М. Мелентьевой ул., 12</v>
          </cell>
          <cell r="O827" t="str">
            <v>Аренда</v>
          </cell>
        </row>
        <row r="828">
          <cell r="A828" t="str">
            <v>8672</v>
          </cell>
          <cell r="B828" t="str">
            <v>2806-Пятерочка</v>
          </cell>
          <cell r="C828" t="str">
            <v>2806</v>
          </cell>
          <cell r="D828" t="str">
            <v>X500/13SZ8672</v>
          </cell>
          <cell r="E828" t="str">
            <v>E1005918</v>
          </cell>
          <cell r="F828" t="str">
            <v>ТС Пятерочка</v>
          </cell>
          <cell r="G828" t="str">
            <v>Северо-Запад</v>
          </cell>
          <cell r="H828" t="str">
            <v>Северо-Запад 1</v>
          </cell>
          <cell r="I828" t="str">
            <v>Кластер Северо-Запад 21 Апатиты</v>
          </cell>
          <cell r="J828" t="str">
            <v>Республика Карелия</v>
          </cell>
          <cell r="K828" t="str">
            <v>03.12.2012</v>
          </cell>
          <cell r="L828" t="str">
            <v>186422</v>
          </cell>
          <cell r="M828" t="str">
            <v>г.Сегежа</v>
          </cell>
          <cell r="N828" t="str">
            <v>г.Сегежа, Строителей ул., 25</v>
          </cell>
          <cell r="O828" t="str">
            <v>Аренда</v>
          </cell>
        </row>
        <row r="829">
          <cell r="A829" t="str">
            <v>8693</v>
          </cell>
          <cell r="B829" t="str">
            <v>415-Пятерочка</v>
          </cell>
          <cell r="C829" t="str">
            <v>415</v>
          </cell>
          <cell r="D829" t="str">
            <v>X500/13SZ8693</v>
          </cell>
          <cell r="E829" t="str">
            <v>13SZI093</v>
          </cell>
          <cell r="F829" t="str">
            <v>ТС Пятерочка</v>
          </cell>
          <cell r="G829" t="str">
            <v>Северо-Запад</v>
          </cell>
          <cell r="H829" t="str">
            <v>Северо-Запад 1</v>
          </cell>
          <cell r="I829" t="str">
            <v>Кластер Северо-Запад 18 Кировск</v>
          </cell>
          <cell r="J829" t="str">
            <v>Ленинградская обл.</v>
          </cell>
          <cell r="K829" t="str">
            <v>27.11.2012</v>
          </cell>
          <cell r="L829" t="str">
            <v>187310</v>
          </cell>
          <cell r="M829" t="str">
            <v>гп.Назия</v>
          </cell>
          <cell r="N829" t="str">
            <v>гп.Назия, Есенина ул., 8</v>
          </cell>
          <cell r="O829" t="str">
            <v>Собственность</v>
          </cell>
        </row>
        <row r="830">
          <cell r="A830" t="str">
            <v>8694</v>
          </cell>
          <cell r="B830" t="str">
            <v>485-Пятерочка</v>
          </cell>
          <cell r="C830" t="str">
            <v>485</v>
          </cell>
          <cell r="D830" t="str">
            <v>X500/13SZ8694</v>
          </cell>
          <cell r="E830" t="str">
            <v>13SZI001</v>
          </cell>
          <cell r="F830" t="str">
            <v>ТС Пятерочка</v>
          </cell>
          <cell r="G830" t="str">
            <v>Северо-Запад</v>
          </cell>
          <cell r="H830" t="str">
            <v>Северо-Запад 3</v>
          </cell>
          <cell r="I830" t="str">
            <v>Кластер Северо-Запад 10 СПБ-ЛО-Петергоф</v>
          </cell>
          <cell r="J830" t="str">
            <v>Ленинградская обл.</v>
          </cell>
          <cell r="K830" t="str">
            <v>06.12.2012</v>
          </cell>
          <cell r="L830" t="str">
            <v>188505</v>
          </cell>
          <cell r="M830" t="str">
            <v>п.Аннино</v>
          </cell>
          <cell r="N830" t="str">
            <v>п.Аннино, 10 Пятилетки ул., 4А</v>
          </cell>
          <cell r="O830" t="str">
            <v>Собственность</v>
          </cell>
        </row>
        <row r="831">
          <cell r="A831" t="str">
            <v>8695</v>
          </cell>
          <cell r="B831" t="str">
            <v>107-Пятерочка</v>
          </cell>
          <cell r="C831" t="str">
            <v>107</v>
          </cell>
          <cell r="D831" t="str">
            <v>X500/13SZ8695</v>
          </cell>
          <cell r="E831" t="str">
            <v>13SZI018</v>
          </cell>
          <cell r="F831" t="str">
            <v>ТС Пятерочка</v>
          </cell>
          <cell r="G831" t="str">
            <v>Северо-Запад</v>
          </cell>
          <cell r="H831" t="str">
            <v>Северо-Запад 1</v>
          </cell>
          <cell r="I831" t="str">
            <v>Кластер Северо-Запад 18 Кировск</v>
          </cell>
          <cell r="J831" t="str">
            <v>Ленинградская обл.</v>
          </cell>
          <cell r="K831" t="str">
            <v>14.12.2012</v>
          </cell>
          <cell r="L831" t="str">
            <v>187322</v>
          </cell>
          <cell r="M831" t="str">
            <v>п.Синявино</v>
          </cell>
          <cell r="N831" t="str">
            <v>п.Синявино, Кравченко ул., 4 Б</v>
          </cell>
          <cell r="O831" t="str">
            <v>Собственность</v>
          </cell>
        </row>
        <row r="832">
          <cell r="A832" t="str">
            <v>8696</v>
          </cell>
          <cell r="B832" t="str">
            <v>770-Пятерочка</v>
          </cell>
          <cell r="C832" t="str">
            <v>770</v>
          </cell>
          <cell r="D832" t="str">
            <v>X500/13SZ8696</v>
          </cell>
          <cell r="E832" t="str">
            <v>13SZI089</v>
          </cell>
          <cell r="F832" t="str">
            <v>ТС Пятерочка</v>
          </cell>
          <cell r="G832" t="str">
            <v>Северо-Запад</v>
          </cell>
          <cell r="H832" t="str">
            <v>Северо-Запад 1</v>
          </cell>
          <cell r="I832" t="str">
            <v>Кластер Северо-Запад 18 Кировск</v>
          </cell>
          <cell r="J832" t="str">
            <v>Ленинградская обл.</v>
          </cell>
          <cell r="K832" t="str">
            <v>22.11.2012</v>
          </cell>
          <cell r="L832" t="str">
            <v>187342</v>
          </cell>
          <cell r="M832" t="str">
            <v>г.Кировск</v>
          </cell>
          <cell r="N832" t="str">
            <v>г.Кировск, Ладожская ул., 6</v>
          </cell>
          <cell r="O832" t="str">
            <v>Собственность</v>
          </cell>
        </row>
        <row r="833">
          <cell r="A833" t="str">
            <v>8708</v>
          </cell>
          <cell r="B833" t="str">
            <v>2415-Пятерочка</v>
          </cell>
          <cell r="C833" t="str">
            <v>2415</v>
          </cell>
          <cell r="D833" t="str">
            <v>X500/13SZ8708</v>
          </cell>
          <cell r="E833" t="str">
            <v>13SZI014</v>
          </cell>
          <cell r="F833" t="str">
            <v>ТС Пятерочка</v>
          </cell>
          <cell r="G833" t="str">
            <v>Северо-Запад</v>
          </cell>
          <cell r="H833" t="str">
            <v>Северо-Запад 1</v>
          </cell>
          <cell r="I833" t="str">
            <v>Кластер Северо-Запад 12 СПБ-ЛО-Всеволожс</v>
          </cell>
          <cell r="J833" t="str">
            <v>Ленинградская обл.</v>
          </cell>
          <cell r="K833" t="str">
            <v>10.12.2012</v>
          </cell>
          <cell r="L833" t="str">
            <v>188751</v>
          </cell>
          <cell r="M833" t="str">
            <v>гп.Кузнечное</v>
          </cell>
          <cell r="N833" t="str">
            <v>гп.Кузнечное, Новостроек ул., 1</v>
          </cell>
          <cell r="O833" t="str">
            <v>Собственность</v>
          </cell>
        </row>
        <row r="834">
          <cell r="A834" t="str">
            <v>8709</v>
          </cell>
          <cell r="B834" t="str">
            <v>2814-Пятерочка</v>
          </cell>
          <cell r="C834" t="str">
            <v>2814</v>
          </cell>
          <cell r="D834" t="str">
            <v>X500/13SZ8709</v>
          </cell>
          <cell r="E834" t="str">
            <v>E1005930</v>
          </cell>
          <cell r="F834" t="str">
            <v>ТС Пятерочка</v>
          </cell>
          <cell r="G834" t="str">
            <v>Северо-Запад</v>
          </cell>
          <cell r="H834" t="str">
            <v>Северо-Запад 2</v>
          </cell>
          <cell r="I834" t="str">
            <v>Кластер Северо-Запад 06 Великие Луки</v>
          </cell>
          <cell r="J834" t="str">
            <v>Новгородская обл.</v>
          </cell>
          <cell r="K834" t="str">
            <v>03.12.2012</v>
          </cell>
          <cell r="L834" t="str">
            <v>175400</v>
          </cell>
          <cell r="M834" t="str">
            <v>г.Валдай</v>
          </cell>
          <cell r="N834" t="str">
            <v>г.Валдай, Васильева пр-кт, 11</v>
          </cell>
          <cell r="O834" t="str">
            <v>Аренда</v>
          </cell>
        </row>
        <row r="835">
          <cell r="A835" t="str">
            <v>8716</v>
          </cell>
          <cell r="B835" t="str">
            <v>2940-Пятерочка</v>
          </cell>
          <cell r="C835" t="str">
            <v>2940</v>
          </cell>
          <cell r="D835" t="str">
            <v>X500/13CT8716</v>
          </cell>
          <cell r="E835" t="str">
            <v>E1006200</v>
          </cell>
          <cell r="F835" t="str">
            <v>ТС Пятерочка</v>
          </cell>
          <cell r="G835" t="str">
            <v>Северо-Запад</v>
          </cell>
          <cell r="H835" t="str">
            <v>Северо-Запад 2</v>
          </cell>
          <cell r="I835" t="str">
            <v>Кластер Северо-Запад 09 Тверь-Запад</v>
          </cell>
          <cell r="J835" t="str">
            <v>Тверская обл.</v>
          </cell>
          <cell r="K835" t="str">
            <v>23.12.2012</v>
          </cell>
          <cell r="L835" t="str">
            <v>170016</v>
          </cell>
          <cell r="M835" t="str">
            <v>г.Тверь</v>
          </cell>
          <cell r="N835" t="str">
            <v>г.Тверь, Левитана ул., 28 пом.1</v>
          </cell>
          <cell r="O835" t="str">
            <v>Аренда</v>
          </cell>
        </row>
        <row r="836">
          <cell r="A836" t="str">
            <v>8723</v>
          </cell>
          <cell r="B836" t="str">
            <v>2422-Пятерочка</v>
          </cell>
          <cell r="C836" t="str">
            <v>2422</v>
          </cell>
          <cell r="D836" t="str">
            <v>X500/13SZ8723</v>
          </cell>
          <cell r="E836" t="str">
            <v>E1004263</v>
          </cell>
          <cell r="F836" t="str">
            <v>ТС Пятерочка</v>
          </cell>
          <cell r="G836" t="str">
            <v>Северо-Запад</v>
          </cell>
          <cell r="H836" t="str">
            <v>Северо-Запад 2</v>
          </cell>
          <cell r="I836" t="str">
            <v>Кластер Северо-Запад 04 Новгород</v>
          </cell>
          <cell r="J836" t="str">
            <v>Новгородская обл.</v>
          </cell>
          <cell r="K836" t="str">
            <v>30.11.2012</v>
          </cell>
          <cell r="L836" t="str">
            <v>174407</v>
          </cell>
          <cell r="M836" t="str">
            <v>г.Боровичи</v>
          </cell>
          <cell r="N836" t="str">
            <v>г.Боровичи, Виталия Бианки ул., 13</v>
          </cell>
          <cell r="O836" t="str">
            <v>Аренда</v>
          </cell>
        </row>
        <row r="837">
          <cell r="A837" t="str">
            <v>8724</v>
          </cell>
          <cell r="B837" t="str">
            <v>2897-Пятерочка</v>
          </cell>
          <cell r="C837" t="str">
            <v>2897</v>
          </cell>
          <cell r="D837" t="str">
            <v>X500/13SZ8724</v>
          </cell>
          <cell r="E837" t="str">
            <v>E1005932</v>
          </cell>
          <cell r="F837" t="str">
            <v>ТС Пятерочка</v>
          </cell>
          <cell r="G837" t="str">
            <v>Северо-Запад</v>
          </cell>
          <cell r="H837" t="str">
            <v>Северо-Запад 2</v>
          </cell>
          <cell r="I837" t="str">
            <v>Кластер Северо-Запад 06 Великие Луки</v>
          </cell>
          <cell r="J837" t="str">
            <v>Псковская обл.</v>
          </cell>
          <cell r="K837" t="str">
            <v>27.03.2013</v>
          </cell>
          <cell r="L837" t="str">
            <v>182570</v>
          </cell>
          <cell r="M837" t="str">
            <v>п.Усвяты</v>
          </cell>
          <cell r="N837" t="str">
            <v>п.Усвяты, Советская пл., 9Б п.2001</v>
          </cell>
          <cell r="O837" t="str">
            <v>Аренда</v>
          </cell>
        </row>
        <row r="838">
          <cell r="A838" t="str">
            <v>8741</v>
          </cell>
          <cell r="B838" t="str">
            <v>2961-Пятерочка</v>
          </cell>
          <cell r="C838" t="str">
            <v>2961</v>
          </cell>
          <cell r="D838" t="str">
            <v>X500/13CT8741</v>
          </cell>
          <cell r="E838" t="str">
            <v>E1006375</v>
          </cell>
          <cell r="F838" t="str">
            <v>ТС Пятерочка</v>
          </cell>
          <cell r="G838" t="str">
            <v>Северо-Запад</v>
          </cell>
          <cell r="H838" t="str">
            <v>Северо-Запад 2</v>
          </cell>
          <cell r="I838" t="str">
            <v>Кластер Северо-Запад 08 Тверь-Восток</v>
          </cell>
          <cell r="J838" t="str">
            <v>Тверская обл.</v>
          </cell>
          <cell r="K838" t="str">
            <v>07.09.2013</v>
          </cell>
          <cell r="L838" t="str">
            <v>170002</v>
          </cell>
          <cell r="M838" t="str">
            <v>г.Тверь</v>
          </cell>
          <cell r="N838" t="str">
            <v>г.Тверь, Чайковского пр-кт, 33 А</v>
          </cell>
          <cell r="O838" t="str">
            <v>Аренда</v>
          </cell>
        </row>
        <row r="839">
          <cell r="A839" t="str">
            <v>8747</v>
          </cell>
          <cell r="B839" t="str">
            <v>2760-Пятерочка</v>
          </cell>
          <cell r="C839" t="str">
            <v>2760</v>
          </cell>
          <cell r="D839" t="str">
            <v>X500/13SZ8747</v>
          </cell>
          <cell r="E839" t="str">
            <v>E1004243</v>
          </cell>
          <cell r="F839" t="str">
            <v>ТС Пятерочка</v>
          </cell>
          <cell r="G839" t="str">
            <v>Северо-Запад</v>
          </cell>
          <cell r="H839" t="str">
            <v>Северо-Запад 1</v>
          </cell>
          <cell r="I839" t="str">
            <v>Кластер Северо-Запад 16 Карелия</v>
          </cell>
          <cell r="J839" t="str">
            <v>Республика Карелия</v>
          </cell>
          <cell r="K839" t="str">
            <v>23.12.2012</v>
          </cell>
          <cell r="L839" t="str">
            <v>186810</v>
          </cell>
          <cell r="M839" t="str">
            <v>г.Питкяранта</v>
          </cell>
          <cell r="N839" t="str">
            <v>г.Питкяранта, Титова ул., 7А</v>
          </cell>
          <cell r="O839" t="str">
            <v>Аренда</v>
          </cell>
        </row>
        <row r="840">
          <cell r="A840" t="str">
            <v>8787</v>
          </cell>
          <cell r="B840" t="str">
            <v>487-Пятерочка</v>
          </cell>
          <cell r="C840" t="str">
            <v>487</v>
          </cell>
          <cell r="D840" t="str">
            <v>X500/13SZ8787</v>
          </cell>
          <cell r="E840" t="str">
            <v>13SZI003</v>
          </cell>
          <cell r="F840" t="str">
            <v>ТС Пятерочка</v>
          </cell>
          <cell r="G840" t="str">
            <v>Северо-Запад</v>
          </cell>
          <cell r="H840" t="str">
            <v>Северо-Запад 1</v>
          </cell>
          <cell r="I840" t="str">
            <v>Кластер Северо-Запад 18 Кировск</v>
          </cell>
          <cell r="J840" t="str">
            <v>Ленинградская обл.</v>
          </cell>
          <cell r="K840" t="str">
            <v>26.12.2012</v>
          </cell>
          <cell r="L840" t="str">
            <v>188683</v>
          </cell>
          <cell r="M840" t="str">
            <v>гп.им.Свердлова</v>
          </cell>
          <cell r="N840" t="str">
            <v>гп.им.Свердлова, Западный пр-д, 4</v>
          </cell>
          <cell r="O840" t="str">
            <v>Собственность</v>
          </cell>
        </row>
        <row r="841">
          <cell r="A841" t="str">
            <v>8820</v>
          </cell>
          <cell r="B841" t="str">
            <v>3065-Пятерочка</v>
          </cell>
          <cell r="C841" t="str">
            <v>3065</v>
          </cell>
          <cell r="D841" t="str">
            <v>X500/13SZ8820</v>
          </cell>
          <cell r="E841" t="str">
            <v>E1004233</v>
          </cell>
          <cell r="F841" t="str">
            <v>ТС Пятерочка</v>
          </cell>
          <cell r="G841" t="str">
            <v>Северо-Запад</v>
          </cell>
          <cell r="H841" t="str">
            <v>Северо-Запад 3</v>
          </cell>
          <cell r="I841" t="str">
            <v>Кластер Северо-Запад 05 Тосно</v>
          </cell>
          <cell r="J841" t="str">
            <v>Ленинградская обл.</v>
          </cell>
          <cell r="K841" t="str">
            <v>27.09.2013</v>
          </cell>
          <cell r="L841" t="str">
            <v>187000</v>
          </cell>
          <cell r="M841" t="str">
            <v>г.Тосно</v>
          </cell>
          <cell r="N841" t="str">
            <v>г.Тосно, Боярова ул., 2 А</v>
          </cell>
          <cell r="O841" t="str">
            <v>Аренда</v>
          </cell>
        </row>
        <row r="842">
          <cell r="A842" t="str">
            <v>8874</v>
          </cell>
          <cell r="B842" t="str">
            <v>2813-Пятерочка</v>
          </cell>
          <cell r="C842" t="str">
            <v>2813</v>
          </cell>
          <cell r="D842" t="str">
            <v>X500/13SZ8874</v>
          </cell>
          <cell r="E842" t="str">
            <v>E1005929</v>
          </cell>
          <cell r="F842" t="str">
            <v>ТС Пятерочка</v>
          </cell>
          <cell r="G842" t="str">
            <v>Северо-Запад</v>
          </cell>
          <cell r="H842" t="str">
            <v>Северо-Запад 2</v>
          </cell>
          <cell r="I842" t="str">
            <v>Кластер Северо-Запад 06 Великие Луки</v>
          </cell>
          <cell r="J842" t="str">
            <v>Псковская обл.</v>
          </cell>
          <cell r="K842" t="str">
            <v>28.04.2013</v>
          </cell>
          <cell r="L842" t="str">
            <v>182250</v>
          </cell>
          <cell r="M842" t="str">
            <v>г.Себеж</v>
          </cell>
          <cell r="N842" t="str">
            <v>г.Себеж, 7-го Ноября ул., 72 А</v>
          </cell>
          <cell r="O842" t="str">
            <v>Аренда</v>
          </cell>
        </row>
        <row r="843">
          <cell r="A843" t="str">
            <v>8876</v>
          </cell>
          <cell r="B843" t="str">
            <v>3024-Пятерочка</v>
          </cell>
          <cell r="C843" t="str">
            <v>3024</v>
          </cell>
          <cell r="D843" t="str">
            <v>X500/13CT8876</v>
          </cell>
          <cell r="E843" t="str">
            <v>E1006573</v>
          </cell>
          <cell r="F843" t="str">
            <v>ТС Пятерочка</v>
          </cell>
          <cell r="G843" t="str">
            <v>Северо-Запад</v>
          </cell>
          <cell r="H843" t="str">
            <v>Северо-Запад 2</v>
          </cell>
          <cell r="I843" t="str">
            <v>Кластер Северо-Запад 09 Тверь-Запад</v>
          </cell>
          <cell r="J843" t="str">
            <v>Тверская обл.</v>
          </cell>
          <cell r="K843" t="str">
            <v>21.06.2013</v>
          </cell>
          <cell r="L843" t="str">
            <v>170028</v>
          </cell>
          <cell r="M843" t="str">
            <v>г.Тверь</v>
          </cell>
          <cell r="N843" t="str">
            <v>г.Тверь, Склизкова ул., 94 пом.1</v>
          </cell>
          <cell r="O843" t="str">
            <v>Аренда</v>
          </cell>
        </row>
        <row r="844">
          <cell r="A844" t="str">
            <v>8889</v>
          </cell>
          <cell r="B844" t="str">
            <v>3116-Пятерочка</v>
          </cell>
          <cell r="C844" t="str">
            <v>3116</v>
          </cell>
          <cell r="D844" t="str">
            <v>X500/13SZ8889</v>
          </cell>
          <cell r="E844" t="str">
            <v>E1004627</v>
          </cell>
          <cell r="F844" t="str">
            <v>ТС Пятерочка</v>
          </cell>
          <cell r="G844" t="str">
            <v>Северо-Запад</v>
          </cell>
          <cell r="H844" t="str">
            <v>Северо-Запад 1</v>
          </cell>
          <cell r="I844" t="str">
            <v>Кластер Северо-Запад 21 Апатиты</v>
          </cell>
          <cell r="J844" t="str">
            <v>Республика Карелия</v>
          </cell>
          <cell r="K844" t="str">
            <v>24.04.2013</v>
          </cell>
          <cell r="L844" t="str">
            <v>186960</v>
          </cell>
          <cell r="M844" t="str">
            <v>пгт.Муезерский</v>
          </cell>
          <cell r="N844" t="str">
            <v>пгт.Муезерский, Гагарина ул., 31</v>
          </cell>
          <cell r="O844" t="str">
            <v>Аренда</v>
          </cell>
        </row>
        <row r="845">
          <cell r="A845" t="str">
            <v>8899</v>
          </cell>
          <cell r="B845" t="str">
            <v>1369-Пятерочка</v>
          </cell>
          <cell r="C845" t="str">
            <v>1369</v>
          </cell>
          <cell r="D845" t="str">
            <v>X500/13CT8899</v>
          </cell>
          <cell r="E845" t="str">
            <v>E1001300</v>
          </cell>
          <cell r="F845" t="str">
            <v>ТС Пятерочка</v>
          </cell>
          <cell r="G845" t="str">
            <v>Северо-Запад</v>
          </cell>
          <cell r="H845" t="str">
            <v>Северо-Запад 2</v>
          </cell>
          <cell r="I845" t="str">
            <v>Кластер Северо-Запад 08 Тверь-Восток</v>
          </cell>
          <cell r="J845" t="str">
            <v>Тверская обл.</v>
          </cell>
          <cell r="K845" t="str">
            <v>31.05.2013</v>
          </cell>
          <cell r="L845" t="str">
            <v>171507</v>
          </cell>
          <cell r="M845" t="str">
            <v>г.Кимры</v>
          </cell>
          <cell r="N845" t="str">
            <v>г.Кимры, Карла Маркса ул., 60/38</v>
          </cell>
          <cell r="O845" t="str">
            <v>Собственность</v>
          </cell>
        </row>
        <row r="846">
          <cell r="A846" t="str">
            <v>8908</v>
          </cell>
          <cell r="B846" t="str">
            <v>911-Пятерочка</v>
          </cell>
          <cell r="C846" t="str">
            <v>911</v>
          </cell>
          <cell r="D846" t="str">
            <v>X500/13SZ8908</v>
          </cell>
          <cell r="E846" t="str">
            <v>13SZI094</v>
          </cell>
          <cell r="F846" t="str">
            <v>ТС Пятерочка</v>
          </cell>
          <cell r="G846" t="str">
            <v>Северо-Запад</v>
          </cell>
          <cell r="H846" t="str">
            <v>Северо-Запад 1</v>
          </cell>
          <cell r="I846" t="str">
            <v>Кластер Северо-Запад 18 Кировск</v>
          </cell>
          <cell r="J846" t="str">
            <v>Ленинградская обл.</v>
          </cell>
          <cell r="K846" t="str">
            <v>30.05.2013</v>
          </cell>
          <cell r="L846" t="str">
            <v>187350</v>
          </cell>
          <cell r="M846" t="str">
            <v>с.Шум</v>
          </cell>
          <cell r="N846" t="str">
            <v>с.Шум, Центральная ул., 56А</v>
          </cell>
          <cell r="O846" t="str">
            <v>Собственность</v>
          </cell>
        </row>
        <row r="847">
          <cell r="A847" t="str">
            <v>8917</v>
          </cell>
          <cell r="B847" t="str">
            <v>3117-Пятерочка</v>
          </cell>
          <cell r="C847" t="str">
            <v>3117</v>
          </cell>
          <cell r="D847" t="str">
            <v>X500/13SZ8917</v>
          </cell>
          <cell r="E847" t="str">
            <v>E1004608</v>
          </cell>
          <cell r="F847" t="str">
            <v>ТС Пятерочка</v>
          </cell>
          <cell r="G847" t="str">
            <v>Северо-Запад</v>
          </cell>
          <cell r="H847" t="str">
            <v>Северо-Запад 2</v>
          </cell>
          <cell r="I847" t="str">
            <v>Кластер Северо-Запад 06 Великие Луки</v>
          </cell>
          <cell r="J847" t="str">
            <v>Псковская обл.</v>
          </cell>
          <cell r="K847" t="str">
            <v>30.05.2013</v>
          </cell>
          <cell r="L847" t="str">
            <v>182620</v>
          </cell>
          <cell r="M847" t="str">
            <v>г.Порхов</v>
          </cell>
          <cell r="N847" t="str">
            <v>г.Порхов, Красноармейская слобода ул., 2</v>
          </cell>
          <cell r="O847" t="str">
            <v>Аренда</v>
          </cell>
        </row>
        <row r="848">
          <cell r="A848" t="str">
            <v>8919</v>
          </cell>
          <cell r="B848" t="str">
            <v>3153-Пятерочка</v>
          </cell>
          <cell r="C848" t="str">
            <v>3153</v>
          </cell>
          <cell r="D848" t="str">
            <v>X500/13SZ8919</v>
          </cell>
          <cell r="E848" t="str">
            <v>E1006695</v>
          </cell>
          <cell r="F848" t="str">
            <v>ТС Пятерочка</v>
          </cell>
          <cell r="G848" t="str">
            <v>Северо-Запад</v>
          </cell>
          <cell r="H848" t="str">
            <v>Северо-Запад 3</v>
          </cell>
          <cell r="I848" t="str">
            <v>Кластер Северо-Запад 10 СПБ-ЛО-Петергоф</v>
          </cell>
          <cell r="J848" t="str">
            <v>Ленинградская обл.</v>
          </cell>
          <cell r="K848" t="str">
            <v>30.05.2013</v>
          </cell>
          <cell r="L848" t="str">
            <v>188461</v>
          </cell>
          <cell r="M848" t="str">
            <v>п.Кингисеппский</v>
          </cell>
          <cell r="N848" t="str">
            <v>п.Кингисеппский</v>
          </cell>
          <cell r="O848" t="str">
            <v>Аренда</v>
          </cell>
        </row>
        <row r="849">
          <cell r="A849" t="str">
            <v>8920</v>
          </cell>
          <cell r="B849" t="str">
            <v>3177-Пятерочка</v>
          </cell>
          <cell r="C849" t="str">
            <v>3177</v>
          </cell>
          <cell r="D849" t="str">
            <v>X500/13SZ8920</v>
          </cell>
          <cell r="E849" t="str">
            <v>E1004252</v>
          </cell>
          <cell r="F849" t="str">
            <v>ТС Пятерочка</v>
          </cell>
          <cell r="G849" t="str">
            <v>Северо-Запад</v>
          </cell>
          <cell r="H849" t="str">
            <v>Северо-Запад 2</v>
          </cell>
          <cell r="I849" t="str">
            <v>Кластер Северо-Запад 04 Новгород</v>
          </cell>
          <cell r="J849" t="str">
            <v>Новгородская обл.</v>
          </cell>
          <cell r="K849" t="str">
            <v>30.05.2013</v>
          </cell>
          <cell r="L849" t="str">
            <v>174260</v>
          </cell>
          <cell r="M849" t="str">
            <v>г.Малая Вишера</v>
          </cell>
          <cell r="N849" t="str">
            <v>г.Малая Вишера, 50 лет Октября ул., 10/13 А</v>
          </cell>
          <cell r="O849" t="str">
            <v>Аренда</v>
          </cell>
        </row>
        <row r="850">
          <cell r="A850" t="str">
            <v>8927</v>
          </cell>
          <cell r="B850" t="str">
            <v>3000-Пятерочка</v>
          </cell>
          <cell r="C850" t="str">
            <v>3000</v>
          </cell>
          <cell r="D850" t="str">
            <v>X500/13SZ8927</v>
          </cell>
          <cell r="E850" t="str">
            <v>E1004866</v>
          </cell>
          <cell r="F850" t="str">
            <v>ТС Пятерочка</v>
          </cell>
          <cell r="G850" t="str">
            <v>Северо-Запад</v>
          </cell>
          <cell r="H850" t="str">
            <v>Северо-Запад 1</v>
          </cell>
          <cell r="I850" t="str">
            <v>Кластер Северо-Запад 01 ЛО Волхов-Тихвин</v>
          </cell>
          <cell r="J850" t="str">
            <v>Ленинградская обл.</v>
          </cell>
          <cell r="K850" t="str">
            <v>29.08.2013</v>
          </cell>
          <cell r="L850" t="str">
            <v>187439</v>
          </cell>
          <cell r="M850" t="str">
            <v>с.Колчаново</v>
          </cell>
          <cell r="N850" t="str">
            <v>с.Колчаново, Алексино мкрн, 21А</v>
          </cell>
          <cell r="O850" t="str">
            <v>Аренда</v>
          </cell>
        </row>
        <row r="851">
          <cell r="A851" t="str">
            <v>8928</v>
          </cell>
          <cell r="B851" t="str">
            <v>3101-Пятерочка</v>
          </cell>
          <cell r="C851" t="str">
            <v>3101</v>
          </cell>
          <cell r="D851" t="str">
            <v>X500/13SZ8928</v>
          </cell>
          <cell r="E851" t="str">
            <v>E1004690</v>
          </cell>
          <cell r="F851" t="str">
            <v>ТС Пятерочка</v>
          </cell>
          <cell r="G851" t="str">
            <v>Северо-Запад</v>
          </cell>
          <cell r="H851" t="str">
            <v>Северо-Запад 1</v>
          </cell>
          <cell r="I851" t="str">
            <v>Кластер Северо-Запад 21 Апатиты</v>
          </cell>
          <cell r="J851" t="str">
            <v>Республика Карелия</v>
          </cell>
          <cell r="K851" t="str">
            <v>27.06.2013</v>
          </cell>
          <cell r="L851" t="str">
            <v>186500</v>
          </cell>
          <cell r="M851" t="str">
            <v>г.Беломорск</v>
          </cell>
          <cell r="N851" t="str">
            <v>г.Беломорск, Карельская ул., 2</v>
          </cell>
          <cell r="O851" t="str">
            <v>Аренда</v>
          </cell>
        </row>
        <row r="852">
          <cell r="A852" t="str">
            <v>8975</v>
          </cell>
          <cell r="B852" t="str">
            <v>3155-Пятерочка</v>
          </cell>
          <cell r="C852" t="str">
            <v>3155</v>
          </cell>
          <cell r="D852" t="str">
            <v>X500/13SZ8975</v>
          </cell>
          <cell r="E852" t="str">
            <v>E1004771</v>
          </cell>
          <cell r="F852" t="str">
            <v>ТС Пятерочка</v>
          </cell>
          <cell r="G852" t="str">
            <v>Северо-Запад</v>
          </cell>
          <cell r="H852" t="str">
            <v>Северо-Запад 2</v>
          </cell>
          <cell r="I852" t="str">
            <v>Кластер Северо-Запад 04 Новгород</v>
          </cell>
          <cell r="J852" t="str">
            <v>Новгородская обл.</v>
          </cell>
          <cell r="K852" t="str">
            <v>27.06.2013</v>
          </cell>
          <cell r="L852" t="str">
            <v>174361</v>
          </cell>
          <cell r="M852" t="str">
            <v>п.Угловка</v>
          </cell>
          <cell r="N852" t="str">
            <v>п.Угловка, Строителей ул., 10</v>
          </cell>
          <cell r="O852" t="str">
            <v>Аренда</v>
          </cell>
        </row>
        <row r="853">
          <cell r="A853" t="str">
            <v>8976</v>
          </cell>
          <cell r="B853" t="str">
            <v>3266-Пятерочка</v>
          </cell>
          <cell r="C853" t="str">
            <v>3266</v>
          </cell>
          <cell r="D853" t="str">
            <v>X500/13SZ8976</v>
          </cell>
          <cell r="E853" t="str">
            <v>E1004246</v>
          </cell>
          <cell r="F853" t="str">
            <v>ТС Пятерочка</v>
          </cell>
          <cell r="G853" t="str">
            <v>Северо-Запад</v>
          </cell>
          <cell r="H853" t="str">
            <v>Северо-Запад 1</v>
          </cell>
          <cell r="I853" t="str">
            <v>Кластер Северо-Запад 16 Карелия</v>
          </cell>
          <cell r="J853" t="str">
            <v>Республика Карелия</v>
          </cell>
          <cell r="K853" t="str">
            <v>27.06.2013</v>
          </cell>
          <cell r="L853" t="str">
            <v>185030</v>
          </cell>
          <cell r="M853" t="str">
            <v>г.Петрозаводск</v>
          </cell>
          <cell r="N853" t="str">
            <v>г.Петрозаводск, Ла-Рошель наб., 17</v>
          </cell>
          <cell r="O853" t="str">
            <v>Аренда</v>
          </cell>
        </row>
        <row r="854">
          <cell r="A854" t="str">
            <v>8990</v>
          </cell>
          <cell r="B854" t="str">
            <v>3152-Пятерочка</v>
          </cell>
          <cell r="C854" t="str">
            <v>3152</v>
          </cell>
          <cell r="D854" t="str">
            <v>X500/13SZ8990</v>
          </cell>
          <cell r="E854" t="str">
            <v>E1004874</v>
          </cell>
          <cell r="F854" t="str">
            <v>ТС Пятерочка</v>
          </cell>
          <cell r="G854" t="str">
            <v>Северо-Запад</v>
          </cell>
          <cell r="H854" t="str">
            <v>Северо-Запад 1</v>
          </cell>
          <cell r="I854" t="str">
            <v>Кластер Северо-Запад 01 ЛО Волхов-Тихвин</v>
          </cell>
          <cell r="J854" t="str">
            <v>Ленинградская обл.</v>
          </cell>
          <cell r="K854" t="str">
            <v>18.07.2013</v>
          </cell>
          <cell r="L854" t="str">
            <v>187401</v>
          </cell>
          <cell r="M854" t="str">
            <v>г.Волхов</v>
          </cell>
          <cell r="N854" t="str">
            <v>г.Волхов, Юрия Гагарина ул., 27А</v>
          </cell>
          <cell r="O854" t="str">
            <v>Аренда</v>
          </cell>
        </row>
        <row r="855">
          <cell r="A855" t="str">
            <v>8991</v>
          </cell>
          <cell r="B855" t="str">
            <v>3148-Пятерочка</v>
          </cell>
          <cell r="C855" t="str">
            <v>3148</v>
          </cell>
          <cell r="D855" t="str">
            <v>X500/13SZ8991</v>
          </cell>
          <cell r="E855" t="str">
            <v>E1004988</v>
          </cell>
          <cell r="F855" t="str">
            <v>ТС Пятерочка</v>
          </cell>
          <cell r="G855" t="str">
            <v>Северо-Запад</v>
          </cell>
          <cell r="H855" t="str">
            <v>Северо-Запад 2</v>
          </cell>
          <cell r="I855" t="str">
            <v>Кластер Северо-Запад 03 Псков</v>
          </cell>
          <cell r="J855" t="str">
            <v>Псковская обл.</v>
          </cell>
          <cell r="K855" t="str">
            <v>27.06.2013</v>
          </cell>
          <cell r="L855" t="str">
            <v>182330</v>
          </cell>
          <cell r="M855" t="str">
            <v>г.Опочка</v>
          </cell>
          <cell r="N855" t="str">
            <v>г.Опочка, Гагарина ул., 31</v>
          </cell>
          <cell r="O855" t="str">
            <v>Аренда</v>
          </cell>
        </row>
        <row r="856">
          <cell r="A856" t="str">
            <v>9012</v>
          </cell>
          <cell r="B856" t="str">
            <v>3214-Пятерочка</v>
          </cell>
          <cell r="C856" t="str">
            <v>3214</v>
          </cell>
          <cell r="D856" t="str">
            <v>X500/13SZ9012</v>
          </cell>
          <cell r="E856" t="str">
            <v>E1004691</v>
          </cell>
          <cell r="F856" t="str">
            <v>ТС Пятерочка</v>
          </cell>
          <cell r="G856" t="str">
            <v>Северо-Запад</v>
          </cell>
          <cell r="H856" t="str">
            <v>Северо-Запад 2</v>
          </cell>
          <cell r="I856" t="str">
            <v>Кластер Северо-Запад 02 ЛО-Гатчина</v>
          </cell>
          <cell r="J856" t="str">
            <v>Ленинградская обл.</v>
          </cell>
          <cell r="K856" t="str">
            <v>18.07.2013</v>
          </cell>
          <cell r="L856" t="str">
            <v>188352</v>
          </cell>
          <cell r="M856" t="str">
            <v>п.Пудость</v>
          </cell>
          <cell r="N856" t="str">
            <v>п.Пудость, Половинкиной ул., 83</v>
          </cell>
          <cell r="O856" t="str">
            <v>Собственность</v>
          </cell>
        </row>
        <row r="857">
          <cell r="A857" t="str">
            <v>9013</v>
          </cell>
          <cell r="B857" t="str">
            <v>3265-Пятерочка</v>
          </cell>
          <cell r="C857" t="str">
            <v>3265</v>
          </cell>
          <cell r="D857" t="str">
            <v>X500/13SZ9013</v>
          </cell>
          <cell r="E857" t="str">
            <v>E1004875</v>
          </cell>
          <cell r="F857" t="str">
            <v>ТС Пятерочка</v>
          </cell>
          <cell r="G857" t="str">
            <v>Северо-Запад</v>
          </cell>
          <cell r="H857" t="str">
            <v>Северо-Запад 2</v>
          </cell>
          <cell r="I857" t="str">
            <v>Кластер Северо-Запад 03 Псков</v>
          </cell>
          <cell r="J857" t="str">
            <v>Псковская обл.</v>
          </cell>
          <cell r="K857" t="str">
            <v>27.06.2013</v>
          </cell>
          <cell r="L857" t="str">
            <v>181350</v>
          </cell>
          <cell r="M857" t="str">
            <v>г.Остров</v>
          </cell>
          <cell r="N857" t="str">
            <v>г.Остров, Калинина ул., 62</v>
          </cell>
          <cell r="O857" t="str">
            <v>Аренда</v>
          </cell>
        </row>
        <row r="858">
          <cell r="A858" t="str">
            <v>9025</v>
          </cell>
          <cell r="B858" t="str">
            <v>2954-Пятерочка</v>
          </cell>
          <cell r="C858" t="str">
            <v>2954</v>
          </cell>
          <cell r="D858" t="str">
            <v>X500/13SZ9025</v>
          </cell>
          <cell r="E858" t="str">
            <v>E1004692</v>
          </cell>
          <cell r="F858" t="str">
            <v>ТС Пятерочка</v>
          </cell>
          <cell r="G858" t="str">
            <v>Северо-Запад</v>
          </cell>
          <cell r="H858" t="str">
            <v>Северо-Запад 2</v>
          </cell>
          <cell r="I858" t="str">
            <v>Кластер Северо-Запад 02 ЛО-Гатчина</v>
          </cell>
          <cell r="J858" t="str">
            <v>Ленинградская обл.</v>
          </cell>
          <cell r="K858" t="str">
            <v>27.06.2013</v>
          </cell>
          <cell r="L858" t="str">
            <v>188345</v>
          </cell>
          <cell r="M858" t="str">
            <v>п.Семрино</v>
          </cell>
          <cell r="N858" t="str">
            <v>п.Семрино, 3-я линия, 2</v>
          </cell>
          <cell r="O858" t="str">
            <v>Аренда</v>
          </cell>
        </row>
        <row r="859">
          <cell r="A859" t="str">
            <v>9083</v>
          </cell>
          <cell r="B859" t="str">
            <v>3401-Пятерочка</v>
          </cell>
          <cell r="C859" t="str">
            <v>3401</v>
          </cell>
          <cell r="D859" t="str">
            <v>X500/13SZ9083</v>
          </cell>
          <cell r="E859" t="str">
            <v>E1004870</v>
          </cell>
          <cell r="F859" t="str">
            <v>ТС Пятерочка</v>
          </cell>
          <cell r="G859" t="str">
            <v>Северо-Запад</v>
          </cell>
          <cell r="H859" t="str">
            <v>Северо-Запад 2</v>
          </cell>
          <cell r="I859" t="str">
            <v>Кластер Северо-Запад 03 Псков</v>
          </cell>
          <cell r="J859" t="str">
            <v>Псковская обл.</v>
          </cell>
          <cell r="K859" t="str">
            <v>22.08.2013</v>
          </cell>
          <cell r="L859" t="str">
            <v>182440</v>
          </cell>
          <cell r="M859" t="str">
            <v>г.Новоржев</v>
          </cell>
          <cell r="N859" t="str">
            <v>г.Новоржев, Германа ул., 59</v>
          </cell>
          <cell r="O859" t="str">
            <v>Аренда</v>
          </cell>
        </row>
        <row r="860">
          <cell r="A860" t="str">
            <v>9086</v>
          </cell>
          <cell r="B860" t="str">
            <v>280-Пятерочка</v>
          </cell>
          <cell r="C860" t="str">
            <v>280</v>
          </cell>
          <cell r="D860" t="str">
            <v>X500/13SZ9086</v>
          </cell>
          <cell r="E860" t="str">
            <v>13SZI045</v>
          </cell>
          <cell r="F860" t="str">
            <v>ТС Пятерочка</v>
          </cell>
          <cell r="G860" t="str">
            <v>Северо-Запад</v>
          </cell>
          <cell r="H860" t="str">
            <v>Северо-Запад 1</v>
          </cell>
          <cell r="I860" t="str">
            <v>Кластер Северо-Запад 12 СПБ-ЛО-Всеволожс</v>
          </cell>
          <cell r="J860" t="str">
            <v>г. Санкт-Петербург</v>
          </cell>
          <cell r="K860" t="str">
            <v>05.12.2013</v>
          </cell>
          <cell r="L860" t="str">
            <v>193231</v>
          </cell>
          <cell r="M860" t="str">
            <v>г.Санкт-Петербург</v>
          </cell>
          <cell r="N860" t="str">
            <v>г.Санкт-Петербург, Коллонтай ул., 25 3</v>
          </cell>
          <cell r="O860" t="str">
            <v>Собственность</v>
          </cell>
        </row>
        <row r="861">
          <cell r="A861" t="str">
            <v>9090</v>
          </cell>
          <cell r="B861" t="str">
            <v>3317-Пятерочка</v>
          </cell>
          <cell r="C861" t="str">
            <v>3317</v>
          </cell>
          <cell r="D861" t="str">
            <v>X500/13SZ9090</v>
          </cell>
          <cell r="E861" t="str">
            <v>E1005472</v>
          </cell>
          <cell r="F861" t="str">
            <v>ТС Пятерочка</v>
          </cell>
          <cell r="G861" t="str">
            <v>Северо-Запад</v>
          </cell>
          <cell r="H861" t="str">
            <v>Северо-Запад 1</v>
          </cell>
          <cell r="I861" t="str">
            <v>Кластер Северо-Запад 18 Кировск</v>
          </cell>
          <cell r="J861" t="str">
            <v>Ленинградская обл.</v>
          </cell>
          <cell r="K861" t="str">
            <v>29.08.2013</v>
          </cell>
          <cell r="L861" t="str">
            <v>187320</v>
          </cell>
          <cell r="M861" t="str">
            <v>г.Шлиссельбург</v>
          </cell>
          <cell r="N861" t="str">
            <v>г.Шлиссельбург, Староладожский канал, 18</v>
          </cell>
          <cell r="O861" t="str">
            <v>Аренда</v>
          </cell>
        </row>
        <row r="862">
          <cell r="A862" t="str">
            <v>9091</v>
          </cell>
          <cell r="B862" t="str">
            <v>3316-Пятерочка</v>
          </cell>
          <cell r="C862" t="str">
            <v>3316</v>
          </cell>
          <cell r="D862" t="str">
            <v>X500/13SZ9091</v>
          </cell>
          <cell r="E862" t="str">
            <v>E1004272</v>
          </cell>
          <cell r="F862" t="str">
            <v>ТС Пятерочка</v>
          </cell>
          <cell r="G862" t="str">
            <v>Северо-Запад</v>
          </cell>
          <cell r="H862" t="str">
            <v>Северо-Запад 2</v>
          </cell>
          <cell r="I862" t="str">
            <v>Кластер Северо-Запад 02 ЛО-Гатчина</v>
          </cell>
          <cell r="J862" t="str">
            <v>Ленинградская обл.</v>
          </cell>
          <cell r="K862" t="str">
            <v>30.08.2013</v>
          </cell>
          <cell r="L862" t="str">
            <v>188322</v>
          </cell>
          <cell r="M862" t="str">
            <v>г.Коммунар</v>
          </cell>
          <cell r="N862" t="str">
            <v>г.Коммунар, Ижорская ул., 24</v>
          </cell>
          <cell r="O862" t="str">
            <v>Аренда</v>
          </cell>
        </row>
        <row r="863">
          <cell r="A863" t="str">
            <v>9099</v>
          </cell>
          <cell r="B863" t="str">
            <v>3428-Пятерочка</v>
          </cell>
          <cell r="C863" t="str">
            <v>3428</v>
          </cell>
          <cell r="D863" t="str">
            <v>X500/13SZ9099</v>
          </cell>
          <cell r="E863" t="str">
            <v>E1004869</v>
          </cell>
          <cell r="F863" t="str">
            <v>ТС Пятерочка</v>
          </cell>
          <cell r="G863" t="str">
            <v>Северо-Запад</v>
          </cell>
          <cell r="H863" t="str">
            <v>Северо-Запад 1</v>
          </cell>
          <cell r="I863" t="str">
            <v>Кластер Северо-Запад 16 Карелия</v>
          </cell>
          <cell r="J863" t="str">
            <v>Республика Карелия</v>
          </cell>
          <cell r="K863" t="str">
            <v>29.08.2013</v>
          </cell>
          <cell r="L863" t="str">
            <v>186350</v>
          </cell>
          <cell r="M863" t="str">
            <v>г.Медвежьегорск</v>
          </cell>
          <cell r="N863" t="str">
            <v>г.Медвежьегорск, Карла Либкнехта ул., 7 А</v>
          </cell>
          <cell r="O863" t="str">
            <v>Аренда</v>
          </cell>
        </row>
        <row r="864">
          <cell r="A864" t="str">
            <v>9100</v>
          </cell>
          <cell r="B864" t="str">
            <v>3426-Пятерочка</v>
          </cell>
          <cell r="C864" t="str">
            <v>3426</v>
          </cell>
          <cell r="D864" t="str">
            <v>X500/13SZ9100</v>
          </cell>
          <cell r="E864" t="str">
            <v>E1004865</v>
          </cell>
          <cell r="F864" t="str">
            <v>ТС Пятерочка</v>
          </cell>
          <cell r="G864" t="str">
            <v>Северо-Запад</v>
          </cell>
          <cell r="H864" t="str">
            <v>Северо-Запад 3</v>
          </cell>
          <cell r="I864" t="str">
            <v>Кластер Северо-Запад 05 Тосно</v>
          </cell>
          <cell r="J864" t="str">
            <v>Ленинградская обл.</v>
          </cell>
          <cell r="K864" t="str">
            <v>29.08.2013</v>
          </cell>
          <cell r="L864" t="str">
            <v>187052</v>
          </cell>
          <cell r="M864" t="str">
            <v>п.Сельцо</v>
          </cell>
          <cell r="N864" t="str">
            <v>п.Сельцо9 Б</v>
          </cell>
          <cell r="O864" t="str">
            <v>Аренда</v>
          </cell>
        </row>
        <row r="865">
          <cell r="A865" t="str">
            <v>9102</v>
          </cell>
          <cell r="B865" t="str">
            <v>3092-Пятерочка</v>
          </cell>
          <cell r="C865" t="str">
            <v>3092</v>
          </cell>
          <cell r="D865" t="str">
            <v>X500/13SZ9102</v>
          </cell>
          <cell r="E865" t="str">
            <v>E1005475</v>
          </cell>
          <cell r="F865" t="str">
            <v>ТС Пятерочка</v>
          </cell>
          <cell r="G865" t="str">
            <v>Северо-Запад</v>
          </cell>
          <cell r="H865" t="str">
            <v>Северо-Запад 2</v>
          </cell>
          <cell r="I865" t="str">
            <v>Кластер Северо-Запад 04 Новгород</v>
          </cell>
          <cell r="J865" t="str">
            <v>Новгородская обл.</v>
          </cell>
          <cell r="K865" t="str">
            <v>26.09.2013</v>
          </cell>
          <cell r="L865" t="str">
            <v>173526</v>
          </cell>
          <cell r="M865" t="str">
            <v>рп.Панковка</v>
          </cell>
          <cell r="N865" t="str">
            <v>рп.Панковка, Строительная ул., 17</v>
          </cell>
          <cell r="O865" t="str">
            <v>Аренда</v>
          </cell>
        </row>
        <row r="866">
          <cell r="A866" t="str">
            <v>9110</v>
          </cell>
          <cell r="B866" t="str">
            <v>3296-Пятерочка</v>
          </cell>
          <cell r="C866" t="str">
            <v>3296</v>
          </cell>
          <cell r="D866" t="str">
            <v>X500/13SZ9110</v>
          </cell>
          <cell r="E866" t="str">
            <v>E1004629</v>
          </cell>
          <cell r="F866" t="str">
            <v>ТС Пятерочка</v>
          </cell>
          <cell r="G866" t="str">
            <v>Северо-Запад</v>
          </cell>
          <cell r="H866" t="str">
            <v>Северо-Запад 2</v>
          </cell>
          <cell r="I866" t="str">
            <v>Кластер Северо-Запад 06 Великие Луки</v>
          </cell>
          <cell r="J866" t="str">
            <v>Псковская обл.</v>
          </cell>
          <cell r="K866" t="str">
            <v>26.09.2013</v>
          </cell>
          <cell r="L866" t="str">
            <v>182107</v>
          </cell>
          <cell r="M866" t="str">
            <v>г.Великие Луки</v>
          </cell>
          <cell r="N866" t="str">
            <v>г.Великие Луки, Гагарина пр-кт, 48В п.1004</v>
          </cell>
          <cell r="O866" t="str">
            <v>Аренда</v>
          </cell>
        </row>
        <row r="867">
          <cell r="A867" t="str">
            <v>9119</v>
          </cell>
          <cell r="B867" t="str">
            <v>860-Пятерочка</v>
          </cell>
          <cell r="C867" t="str">
            <v>860</v>
          </cell>
          <cell r="D867" t="str">
            <v>X500/13SZ9119</v>
          </cell>
          <cell r="E867" t="str">
            <v>E1004868</v>
          </cell>
          <cell r="F867" t="str">
            <v>ТС Пятерочка</v>
          </cell>
          <cell r="G867" t="str">
            <v>Северо-Запад</v>
          </cell>
          <cell r="H867" t="str">
            <v>Северо-Запад 1</v>
          </cell>
          <cell r="I867" t="str">
            <v>Кластер Северо-Запад 16 Карелия</v>
          </cell>
          <cell r="J867" t="str">
            <v>Республика Карелия</v>
          </cell>
          <cell r="K867" t="str">
            <v>30.12.2013</v>
          </cell>
          <cell r="L867" t="str">
            <v>186323</v>
          </cell>
          <cell r="M867" t="str">
            <v>пгт.Пиндуши</v>
          </cell>
          <cell r="N867" t="str">
            <v>пгт.Пиндуши, Челюскинцев ул., 19</v>
          </cell>
          <cell r="O867" t="str">
            <v>Собственность</v>
          </cell>
        </row>
        <row r="868">
          <cell r="A868" t="str">
            <v>9120</v>
          </cell>
          <cell r="B868" t="str">
            <v>861-Пятерочка</v>
          </cell>
          <cell r="C868" t="str">
            <v>861</v>
          </cell>
          <cell r="D868" t="str">
            <v>X500/13SZ9120</v>
          </cell>
          <cell r="E868" t="str">
            <v>E1004772</v>
          </cell>
          <cell r="F868" t="str">
            <v>ТС Пятерочка</v>
          </cell>
          <cell r="G868" t="str">
            <v>Северо-Запад</v>
          </cell>
          <cell r="H868" t="str">
            <v>Северо-Запад 1</v>
          </cell>
          <cell r="I868" t="str">
            <v>Кластер Северо-Запад 21 Апатиты</v>
          </cell>
          <cell r="J868" t="str">
            <v>Республика Карелия</v>
          </cell>
          <cell r="K868" t="str">
            <v>25.10.2014</v>
          </cell>
          <cell r="L868" t="str">
            <v>186420</v>
          </cell>
          <cell r="M868" t="str">
            <v>г.Сегежа</v>
          </cell>
          <cell r="N868" t="str">
            <v>г.Сегежа, Спиридонова ул., 12</v>
          </cell>
          <cell r="O868" t="str">
            <v>Собственность</v>
          </cell>
        </row>
        <row r="869">
          <cell r="A869" t="str">
            <v>9121</v>
          </cell>
          <cell r="B869" t="str">
            <v>862-Пятерочка</v>
          </cell>
          <cell r="C869" t="str">
            <v>862</v>
          </cell>
          <cell r="D869" t="str">
            <v>X500/13SZ9121</v>
          </cell>
          <cell r="E869" t="str">
            <v>E1004770</v>
          </cell>
          <cell r="F869" t="str">
            <v>ТС Пятерочка</v>
          </cell>
          <cell r="G869" t="str">
            <v>Северо-Запад</v>
          </cell>
          <cell r="H869" t="str">
            <v>Северо-Запад 1</v>
          </cell>
          <cell r="I869" t="str">
            <v>Кластер Северо-Запад 21 Апатиты</v>
          </cell>
          <cell r="J869" t="str">
            <v>Республика Карелия</v>
          </cell>
          <cell r="K869" t="str">
            <v>28.11.2014</v>
          </cell>
          <cell r="L869" t="str">
            <v>186500</v>
          </cell>
          <cell r="M869" t="str">
            <v>г.Беломорск</v>
          </cell>
          <cell r="N869" t="str">
            <v>г.Беломорск, Портовое шоссе, 5</v>
          </cell>
          <cell r="O869" t="str">
            <v>Собственность</v>
          </cell>
        </row>
        <row r="870">
          <cell r="A870" t="str">
            <v>9122</v>
          </cell>
          <cell r="B870" t="str">
            <v>498-Пятерочка</v>
          </cell>
          <cell r="C870" t="str">
            <v>498</v>
          </cell>
          <cell r="D870" t="str">
            <v>X500/13SZ9122</v>
          </cell>
          <cell r="E870" t="str">
            <v>E1004768</v>
          </cell>
          <cell r="F870" t="str">
            <v>ТС Пятерочка</v>
          </cell>
          <cell r="G870" t="str">
            <v>Северо-Запад</v>
          </cell>
          <cell r="H870" t="str">
            <v>Северо-Запад 3</v>
          </cell>
          <cell r="I870" t="str">
            <v>Кластер Северо-Запад 10 СПБ-ЛО-Петергоф</v>
          </cell>
          <cell r="J870" t="str">
            <v>Ленинградская обл.</v>
          </cell>
          <cell r="K870" t="str">
            <v>26.09.2013</v>
          </cell>
          <cell r="L870" t="str">
            <v>188527</v>
          </cell>
          <cell r="M870" t="str">
            <v>д.Оржицы</v>
          </cell>
          <cell r="N870" t="str">
            <v>д.Оржицы27</v>
          </cell>
          <cell r="O870" t="str">
            <v>Собственность</v>
          </cell>
        </row>
        <row r="871">
          <cell r="A871" t="str">
            <v>9123</v>
          </cell>
          <cell r="B871" t="str">
            <v>982-Пятерочка</v>
          </cell>
          <cell r="C871" t="str">
            <v>982</v>
          </cell>
          <cell r="D871" t="str">
            <v>X500/13SZ9123</v>
          </cell>
          <cell r="E871" t="str">
            <v>13SZI095</v>
          </cell>
          <cell r="F871" t="str">
            <v>ТС Пятерочка</v>
          </cell>
          <cell r="G871" t="str">
            <v>Северо-Запад</v>
          </cell>
          <cell r="H871" t="str">
            <v>Северо-Запад 2</v>
          </cell>
          <cell r="I871" t="str">
            <v>Кластер Северо-Запад 03 Псков</v>
          </cell>
          <cell r="J871" t="str">
            <v>Псковская обл.</v>
          </cell>
          <cell r="K871" t="str">
            <v>23.10.2013</v>
          </cell>
          <cell r="L871" t="str">
            <v>181350</v>
          </cell>
          <cell r="M871" t="str">
            <v>г.Остров</v>
          </cell>
          <cell r="N871" t="str">
            <v>г.Остров, Освобождения ул., 123</v>
          </cell>
          <cell r="O871" t="str">
            <v>Собственность</v>
          </cell>
        </row>
        <row r="872">
          <cell r="A872" t="str">
            <v>9124</v>
          </cell>
          <cell r="B872" t="str">
            <v>281-Пятерочка</v>
          </cell>
          <cell r="C872" t="str">
            <v>281</v>
          </cell>
          <cell r="D872" t="str">
            <v>X500/13SZ9124</v>
          </cell>
          <cell r="E872" t="str">
            <v>E1006292</v>
          </cell>
          <cell r="F872" t="str">
            <v>ТС Пятерочка</v>
          </cell>
          <cell r="G872" t="str">
            <v>Северо-Запад</v>
          </cell>
          <cell r="H872" t="str">
            <v>Северо-Запад 3</v>
          </cell>
          <cell r="I872" t="str">
            <v>Кластер Северо-Запад 11 СПБ-ЛО-Выборг</v>
          </cell>
          <cell r="J872" t="str">
            <v>г. Санкт-Петербург</v>
          </cell>
          <cell r="K872" t="str">
            <v>05.12.2013</v>
          </cell>
          <cell r="L872" t="str">
            <v>197082</v>
          </cell>
          <cell r="M872" t="str">
            <v>г.Санкт-Петербург</v>
          </cell>
          <cell r="N872" t="str">
            <v>г.Санкт-Петербург, Богатырский пр-кт, 63</v>
          </cell>
          <cell r="O872" t="str">
            <v>Собственность</v>
          </cell>
        </row>
        <row r="873">
          <cell r="A873" t="str">
            <v>9125</v>
          </cell>
          <cell r="B873" t="str">
            <v>588-Пятерочка</v>
          </cell>
          <cell r="C873" t="str">
            <v>588</v>
          </cell>
          <cell r="D873" t="str">
            <v>X500/13SZ9125</v>
          </cell>
          <cell r="E873" t="str">
            <v>13SZI013</v>
          </cell>
          <cell r="F873" t="str">
            <v>ТС Пятерочка</v>
          </cell>
          <cell r="G873" t="str">
            <v>Северо-Запад</v>
          </cell>
          <cell r="H873" t="str">
            <v>Северо-Запад 2</v>
          </cell>
          <cell r="I873" t="str">
            <v>Кластер Северо-Запад 06 Великие Луки</v>
          </cell>
          <cell r="J873" t="str">
            <v>Псковская обл.</v>
          </cell>
          <cell r="K873" t="str">
            <v>31.10.2013</v>
          </cell>
          <cell r="L873" t="str">
            <v>182300</v>
          </cell>
          <cell r="M873" t="str">
            <v>п.Пустошка</v>
          </cell>
          <cell r="N873" t="str">
            <v>п.Пустошка, Октябрьская ул., уч.1</v>
          </cell>
          <cell r="O873" t="str">
            <v>Собственность</v>
          </cell>
        </row>
        <row r="874">
          <cell r="A874" t="str">
            <v>9127</v>
          </cell>
          <cell r="B874" t="str">
            <v>104-Пятерочка</v>
          </cell>
          <cell r="C874" t="str">
            <v>104</v>
          </cell>
          <cell r="D874" t="str">
            <v>X500/13SZ9127</v>
          </cell>
          <cell r="E874" t="str">
            <v>13SZI016</v>
          </cell>
          <cell r="F874" t="str">
            <v>ТС Пятерочка</v>
          </cell>
          <cell r="G874" t="str">
            <v>Северо-Запад</v>
          </cell>
          <cell r="H874" t="str">
            <v>Северо-Запад 2</v>
          </cell>
          <cell r="I874" t="str">
            <v>Кластер Северо-Запад 03 Псков</v>
          </cell>
          <cell r="J874" t="str">
            <v>Псковская обл.</v>
          </cell>
          <cell r="K874" t="str">
            <v>26.09.2013</v>
          </cell>
          <cell r="L874" t="str">
            <v>182440</v>
          </cell>
          <cell r="M874" t="str">
            <v>г.Новоржев</v>
          </cell>
          <cell r="N874" t="str">
            <v>г.Новоржев, Пушкина ул., 139</v>
          </cell>
          <cell r="O874" t="str">
            <v>Собственность</v>
          </cell>
        </row>
        <row r="875">
          <cell r="A875" t="str">
            <v>9137</v>
          </cell>
          <cell r="B875" t="str">
            <v>3036-Пятерочка</v>
          </cell>
          <cell r="C875" t="str">
            <v>3036</v>
          </cell>
          <cell r="D875" t="str">
            <v>X500/13SZ9137</v>
          </cell>
          <cell r="E875" t="str">
            <v>E1004863</v>
          </cell>
          <cell r="F875" t="str">
            <v>ТС Пятерочка</v>
          </cell>
          <cell r="G875" t="str">
            <v>Северо-Запад</v>
          </cell>
          <cell r="H875" t="str">
            <v>Северо-Запад 2</v>
          </cell>
          <cell r="I875" t="str">
            <v>Кластер Северо-Запад 04 Новгород</v>
          </cell>
          <cell r="J875" t="str">
            <v>Новгородская обл.</v>
          </cell>
          <cell r="K875" t="str">
            <v>27.09.2013</v>
          </cell>
          <cell r="L875" t="str">
            <v>173003</v>
          </cell>
          <cell r="M875" t="str">
            <v>г.Великий Новгород</v>
          </cell>
          <cell r="N875" t="str">
            <v>г.Великий Новгород, Большая Санкт-Петербургская ул., 39</v>
          </cell>
          <cell r="O875" t="str">
            <v>Собственность</v>
          </cell>
        </row>
        <row r="876">
          <cell r="A876" t="str">
            <v>9142</v>
          </cell>
          <cell r="B876" t="str">
            <v>2438-Пятерочка</v>
          </cell>
          <cell r="C876" t="str">
            <v>2438</v>
          </cell>
          <cell r="D876" t="str">
            <v>X500/13CT9142</v>
          </cell>
          <cell r="E876" t="str">
            <v>E1005505</v>
          </cell>
          <cell r="F876" t="str">
            <v>ТС Пятерочка</v>
          </cell>
          <cell r="G876" t="str">
            <v>Северо-Запад</v>
          </cell>
          <cell r="H876" t="str">
            <v>Северо-Запад 2</v>
          </cell>
          <cell r="I876" t="str">
            <v>Кластер Северо-Запад 08 Тверь-Восток</v>
          </cell>
          <cell r="J876" t="str">
            <v>Тверская обл.</v>
          </cell>
          <cell r="K876" t="str">
            <v>30.09.2013</v>
          </cell>
          <cell r="L876" t="str">
            <v>171900</v>
          </cell>
          <cell r="M876" t="str">
            <v>пгт.Максатиха</v>
          </cell>
          <cell r="N876" t="str">
            <v>пгт.Максатиха, Спортивная ул., 28</v>
          </cell>
          <cell r="O876" t="str">
            <v>Собственность</v>
          </cell>
        </row>
        <row r="877">
          <cell r="A877" t="str">
            <v>9146</v>
          </cell>
          <cell r="B877" t="str">
            <v>3352-Пятерочка</v>
          </cell>
          <cell r="C877" t="str">
            <v>3352</v>
          </cell>
          <cell r="D877" t="str">
            <v>X500/13SZ9146</v>
          </cell>
          <cell r="E877" t="str">
            <v>E1004867</v>
          </cell>
          <cell r="F877" t="str">
            <v>ТС Пятерочка</v>
          </cell>
          <cell r="G877" t="str">
            <v>Северо-Запад</v>
          </cell>
          <cell r="H877" t="str">
            <v>Северо-Запад 1</v>
          </cell>
          <cell r="I877" t="str">
            <v>Кластер Северо-Запад 16 Карелия</v>
          </cell>
          <cell r="J877" t="str">
            <v>Республика Карелия</v>
          </cell>
          <cell r="K877" t="str">
            <v>26.09.2013</v>
          </cell>
          <cell r="L877" t="str">
            <v>186000</v>
          </cell>
          <cell r="M877" t="str">
            <v>г.Олонец</v>
          </cell>
          <cell r="N877" t="str">
            <v>г.Олонец, Свободы ул., 5</v>
          </cell>
          <cell r="O877" t="str">
            <v>Аренда</v>
          </cell>
        </row>
        <row r="878">
          <cell r="A878" t="str">
            <v>9147</v>
          </cell>
          <cell r="B878" t="str">
            <v>3454-Пятерочка</v>
          </cell>
          <cell r="C878" t="str">
            <v>3454</v>
          </cell>
          <cell r="D878" t="str">
            <v>X500/13SZ9147</v>
          </cell>
          <cell r="E878" t="str">
            <v>E1004649</v>
          </cell>
          <cell r="F878" t="str">
            <v>ТС Пятерочка</v>
          </cell>
          <cell r="G878" t="str">
            <v>Северо-Запад</v>
          </cell>
          <cell r="H878" t="str">
            <v>Северо-Запад 1</v>
          </cell>
          <cell r="I878" t="str">
            <v>Кластер Северо-Запад 21 Апатиты</v>
          </cell>
          <cell r="J878" t="str">
            <v>Республика Карелия</v>
          </cell>
          <cell r="K878" t="str">
            <v>26.09.2013</v>
          </cell>
          <cell r="L878" t="str">
            <v>186430</v>
          </cell>
          <cell r="M878" t="str">
            <v>пгт.Надвоицы</v>
          </cell>
          <cell r="N878" t="str">
            <v>пгт.Надвоицы, Металлургов пр-кт, 11 п.55,56</v>
          </cell>
          <cell r="O878" t="str">
            <v>Аренда</v>
          </cell>
        </row>
        <row r="879">
          <cell r="A879" t="str">
            <v>9173</v>
          </cell>
          <cell r="B879" t="str">
            <v>3471-Пятерочка</v>
          </cell>
          <cell r="C879" t="str">
            <v>3471</v>
          </cell>
          <cell r="D879" t="str">
            <v>X500/13SZ9173</v>
          </cell>
          <cell r="E879" t="str">
            <v>E1004873</v>
          </cell>
          <cell r="F879" t="str">
            <v>ТС Пятерочка</v>
          </cell>
          <cell r="G879" t="str">
            <v>Северо-Запад</v>
          </cell>
          <cell r="H879" t="str">
            <v>Северо-Запад 3</v>
          </cell>
          <cell r="I879" t="str">
            <v>Кластер Северо-Запад 05 Тосно</v>
          </cell>
          <cell r="J879" t="str">
            <v>Ленинградская обл.</v>
          </cell>
          <cell r="K879" t="str">
            <v>26.09.2013</v>
          </cell>
          <cell r="L879" t="str">
            <v>187026</v>
          </cell>
          <cell r="M879" t="str">
            <v>г.Никольское</v>
          </cell>
          <cell r="N879" t="str">
            <v>г.Никольское, Советский пр-кт, 217 А</v>
          </cell>
          <cell r="O879" t="str">
            <v>Аренда</v>
          </cell>
        </row>
        <row r="880">
          <cell r="A880" t="str">
            <v>9174</v>
          </cell>
          <cell r="B880" t="str">
            <v>3399-Пятерочка</v>
          </cell>
          <cell r="C880" t="str">
            <v>3399</v>
          </cell>
          <cell r="D880" t="str">
            <v>X500/13SZ9174</v>
          </cell>
          <cell r="E880" t="str">
            <v>E1004872</v>
          </cell>
          <cell r="F880" t="str">
            <v>ТС Пятерочка</v>
          </cell>
          <cell r="G880" t="str">
            <v>Северо-Запад</v>
          </cell>
          <cell r="H880" t="str">
            <v>Северо-Запад 3</v>
          </cell>
          <cell r="I880" t="str">
            <v>Кластер Северо-Запад 10 СПБ-ЛО-Петергоф</v>
          </cell>
          <cell r="J880" t="str">
            <v>Ленинградская обл.</v>
          </cell>
          <cell r="K880" t="str">
            <v>27.09.2013</v>
          </cell>
          <cell r="L880" t="str">
            <v>188515</v>
          </cell>
          <cell r="M880" t="str">
            <v>д.Келози</v>
          </cell>
          <cell r="N880" t="str">
            <v>д.Келози</v>
          </cell>
          <cell r="O880" t="str">
            <v>Аренда</v>
          </cell>
        </row>
        <row r="881">
          <cell r="A881" t="str">
            <v>9180</v>
          </cell>
          <cell r="B881" t="str">
            <v>3506-Пятерочка</v>
          </cell>
          <cell r="C881" t="str">
            <v>3506</v>
          </cell>
          <cell r="D881" t="str">
            <v>X500/13CT9180</v>
          </cell>
          <cell r="E881" t="str">
            <v>E1006906</v>
          </cell>
          <cell r="F881" t="str">
            <v>ТС Пятерочка</v>
          </cell>
          <cell r="G881" t="str">
            <v>Северо-Запад</v>
          </cell>
          <cell r="H881" t="str">
            <v>Северо-Запад 2</v>
          </cell>
          <cell r="I881" t="str">
            <v>Кластер Северо-Запад 08 Тверь-Восток</v>
          </cell>
          <cell r="J881" t="str">
            <v>Тверская обл.</v>
          </cell>
          <cell r="K881" t="str">
            <v>31.10.2013</v>
          </cell>
          <cell r="L881" t="str">
            <v>171640</v>
          </cell>
          <cell r="M881" t="str">
            <v>г.Кашин</v>
          </cell>
          <cell r="N881" t="str">
            <v>г.Кашин, Михаила Калинина ул., 3</v>
          </cell>
          <cell r="O881" t="str">
            <v>Собственность</v>
          </cell>
        </row>
        <row r="882">
          <cell r="A882" t="str">
            <v>9199</v>
          </cell>
          <cell r="B882" t="str">
            <v>3473-Пятерочка</v>
          </cell>
          <cell r="C882" t="str">
            <v>3473</v>
          </cell>
          <cell r="D882" t="str">
            <v>X500/13SZ9199</v>
          </cell>
          <cell r="E882" t="str">
            <v>E1005927</v>
          </cell>
          <cell r="F882" t="str">
            <v>ТС Пятерочка</v>
          </cell>
          <cell r="G882" t="str">
            <v>Северо-Запад</v>
          </cell>
          <cell r="H882" t="str">
            <v>Северо-Запад 2</v>
          </cell>
          <cell r="I882" t="str">
            <v>Кластер Северо-Запад 03 Псков</v>
          </cell>
          <cell r="J882" t="str">
            <v>Псковская обл.</v>
          </cell>
          <cell r="K882" t="str">
            <v>27.09.2013</v>
          </cell>
          <cell r="L882" t="str">
            <v>180559</v>
          </cell>
          <cell r="M882" t="str">
            <v>д.Родина</v>
          </cell>
          <cell r="N882" t="str">
            <v>д.Родина, Юбилейная ул, 11 п.2001</v>
          </cell>
          <cell r="O882" t="str">
            <v>Аренда</v>
          </cell>
        </row>
        <row r="883">
          <cell r="A883" t="str">
            <v>9200</v>
          </cell>
          <cell r="B883" t="str">
            <v>3531-Пятерочка</v>
          </cell>
          <cell r="C883" t="str">
            <v>3531</v>
          </cell>
          <cell r="D883" t="str">
            <v>X500/13SZ9200</v>
          </cell>
          <cell r="E883" t="str">
            <v>E1005922</v>
          </cell>
          <cell r="F883" t="str">
            <v>ТС Пятерочка</v>
          </cell>
          <cell r="G883" t="str">
            <v>Северо-Запад</v>
          </cell>
          <cell r="H883" t="str">
            <v>Северо-Запад 1</v>
          </cell>
          <cell r="I883" t="str">
            <v>Кластер Северо-Запад 21 Апатиты</v>
          </cell>
          <cell r="J883" t="str">
            <v>Республика Карелия</v>
          </cell>
          <cell r="K883" t="str">
            <v>26.09.2013</v>
          </cell>
          <cell r="L883" t="str">
            <v>186931</v>
          </cell>
          <cell r="M883" t="str">
            <v>г.Костомукша</v>
          </cell>
          <cell r="N883" t="str">
            <v>г.Костомукша, Лазарева б-р, 8 пом.11</v>
          </cell>
          <cell r="O883" t="str">
            <v>Аренда</v>
          </cell>
        </row>
        <row r="884">
          <cell r="A884" t="str">
            <v>9219</v>
          </cell>
          <cell r="B884" t="str">
            <v>3106-Пятерочка</v>
          </cell>
          <cell r="C884" t="str">
            <v>3106</v>
          </cell>
          <cell r="D884" t="str">
            <v>X500/13SZ9219</v>
          </cell>
          <cell r="E884" t="str">
            <v>E1006941</v>
          </cell>
          <cell r="F884" t="str">
            <v>ТС Пятерочка</v>
          </cell>
          <cell r="G884" t="str">
            <v>Северо-Запад</v>
          </cell>
          <cell r="H884" t="str">
            <v>Северо-Запад 2</v>
          </cell>
          <cell r="I884" t="str">
            <v>Кластер Северо-Запад 02 ЛО-Гатчина</v>
          </cell>
          <cell r="J884" t="str">
            <v>Ленинградская обл.</v>
          </cell>
          <cell r="K884" t="str">
            <v>31.10.2013</v>
          </cell>
          <cell r="L884" t="str">
            <v>188348</v>
          </cell>
          <cell r="M884" t="str">
            <v>д.Пудомяги</v>
          </cell>
          <cell r="N884" t="str">
            <v>д.Пудомяги15</v>
          </cell>
          <cell r="O884" t="str">
            <v>Аренда</v>
          </cell>
        </row>
        <row r="885">
          <cell r="A885" t="str">
            <v>9220</v>
          </cell>
          <cell r="B885" t="str">
            <v>3474-Пятерочка</v>
          </cell>
          <cell r="C885" t="str">
            <v>3474</v>
          </cell>
          <cell r="D885" t="str">
            <v>X500/13SZ9220</v>
          </cell>
          <cell r="E885" t="str">
            <v>E1006943</v>
          </cell>
          <cell r="F885" t="str">
            <v>ТС Пятерочка</v>
          </cell>
          <cell r="G885" t="str">
            <v>Северо-Запад</v>
          </cell>
          <cell r="H885" t="str">
            <v>Северо-Запад 2</v>
          </cell>
          <cell r="I885" t="str">
            <v>Кластер Северо-Запад 06 Великие Луки</v>
          </cell>
          <cell r="J885" t="str">
            <v>Псковская обл.</v>
          </cell>
          <cell r="K885" t="str">
            <v>27.12.2013</v>
          </cell>
          <cell r="L885" t="str">
            <v>182710</v>
          </cell>
          <cell r="M885" t="str">
            <v>рп.Дедовичи</v>
          </cell>
          <cell r="N885" t="str">
            <v>рп.Дедовичи, Советов пл., 9</v>
          </cell>
          <cell r="O885" t="str">
            <v>Аренда</v>
          </cell>
        </row>
        <row r="886">
          <cell r="A886" t="str">
            <v>9221</v>
          </cell>
          <cell r="B886" t="str">
            <v>3341-Пятерочка</v>
          </cell>
          <cell r="C886" t="str">
            <v>3341</v>
          </cell>
          <cell r="D886" t="str">
            <v>X500/13SZ9221</v>
          </cell>
          <cell r="E886" t="str">
            <v>E1006945</v>
          </cell>
          <cell r="F886" t="str">
            <v>ТС Пятерочка</v>
          </cell>
          <cell r="G886" t="str">
            <v>Северо-Запад</v>
          </cell>
          <cell r="H886" t="str">
            <v>Северо-Запад 2</v>
          </cell>
          <cell r="I886" t="str">
            <v>Кластер Северо-Запад 06 Великие Луки</v>
          </cell>
          <cell r="J886" t="str">
            <v>Новгородская обл.</v>
          </cell>
          <cell r="K886" t="str">
            <v>19.12.2013</v>
          </cell>
          <cell r="L886" t="str">
            <v>175310</v>
          </cell>
          <cell r="M886" t="str">
            <v>рп.Демянск</v>
          </cell>
          <cell r="N886" t="str">
            <v>рп.Демянск, 25 Октября ул., 16</v>
          </cell>
          <cell r="O886" t="str">
            <v>Аренда</v>
          </cell>
        </row>
        <row r="887">
          <cell r="A887" t="str">
            <v>9222</v>
          </cell>
          <cell r="B887" t="str">
            <v>3149-Пятерочка</v>
          </cell>
          <cell r="C887" t="str">
            <v>3149</v>
          </cell>
          <cell r="D887" t="str">
            <v>X500/13SZ9222</v>
          </cell>
          <cell r="E887" t="str">
            <v>E1006942</v>
          </cell>
          <cell r="F887" t="str">
            <v>ТС Пятерочка</v>
          </cell>
          <cell r="G887" t="str">
            <v>Северо-Запад</v>
          </cell>
          <cell r="H887" t="str">
            <v>Северо-Запад 2</v>
          </cell>
          <cell r="I887" t="str">
            <v>Кластер Северо-Запад 03 Псков</v>
          </cell>
          <cell r="J887" t="str">
            <v>Псковская обл.</v>
          </cell>
          <cell r="K887" t="str">
            <v>31.10.2013</v>
          </cell>
          <cell r="L887" t="str">
            <v>180019</v>
          </cell>
          <cell r="M887" t="str">
            <v>г.Псков</v>
          </cell>
          <cell r="N887" t="str">
            <v>г.Псков, Труда ул., 26 Г</v>
          </cell>
          <cell r="O887" t="str">
            <v>Аренда</v>
          </cell>
        </row>
        <row r="888">
          <cell r="A888" t="str">
            <v>9228</v>
          </cell>
          <cell r="B888" t="str">
            <v>3560-Пятерочка</v>
          </cell>
          <cell r="C888" t="str">
            <v>3560</v>
          </cell>
          <cell r="D888" t="str">
            <v>X500/13SZ9228</v>
          </cell>
          <cell r="E888" t="str">
            <v>E1006950</v>
          </cell>
          <cell r="F888" t="str">
            <v>ТС Пятерочка</v>
          </cell>
          <cell r="G888" t="str">
            <v>Северо-Запад</v>
          </cell>
          <cell r="H888" t="str">
            <v>Северо-Запад 2</v>
          </cell>
          <cell r="I888" t="str">
            <v>Кластер Северо-Запад 02 ЛО-Гатчина</v>
          </cell>
          <cell r="J888" t="str">
            <v>Ленинградская обл.</v>
          </cell>
          <cell r="K888" t="str">
            <v>21.11.2013</v>
          </cell>
          <cell r="L888" t="str">
            <v>188300</v>
          </cell>
          <cell r="M888" t="str">
            <v>г.Гатчина</v>
          </cell>
          <cell r="N888" t="str">
            <v>г.Гатчина, Хохлова ул., 8</v>
          </cell>
          <cell r="O888" t="str">
            <v>Собственность</v>
          </cell>
        </row>
        <row r="889">
          <cell r="A889" t="str">
            <v>9230</v>
          </cell>
          <cell r="B889" t="str">
            <v>3416-Пятерочка</v>
          </cell>
          <cell r="C889" t="str">
            <v>3416</v>
          </cell>
          <cell r="D889" t="str">
            <v>X500/13CT9230</v>
          </cell>
          <cell r="E889" t="str">
            <v>E1006762</v>
          </cell>
          <cell r="F889" t="str">
            <v>ТС Пятерочка</v>
          </cell>
          <cell r="G889" t="str">
            <v>Северо-Запад</v>
          </cell>
          <cell r="H889" t="str">
            <v>Северо-Запад 2</v>
          </cell>
          <cell r="I889" t="str">
            <v>Кластер Северо-Запад 08 Тверь-Восток</v>
          </cell>
          <cell r="J889" t="str">
            <v>Тверская обл.</v>
          </cell>
          <cell r="K889" t="str">
            <v>14.11.2013</v>
          </cell>
          <cell r="L889" t="str">
            <v>171252</v>
          </cell>
          <cell r="M889" t="str">
            <v>г.Конаково</v>
          </cell>
          <cell r="N889" t="str">
            <v>г.Конаково, Учебная ул., 16</v>
          </cell>
          <cell r="O889" t="str">
            <v>Аренда</v>
          </cell>
        </row>
        <row r="890">
          <cell r="A890" t="str">
            <v>9243</v>
          </cell>
          <cell r="B890" t="str">
            <v>2568-Пятерочка</v>
          </cell>
          <cell r="C890" t="str">
            <v>2568</v>
          </cell>
          <cell r="D890" t="str">
            <v>X500/13CT9243</v>
          </cell>
          <cell r="E890" t="str">
            <v>E1004748</v>
          </cell>
          <cell r="F890" t="str">
            <v>ТС Пятерочка</v>
          </cell>
          <cell r="G890" t="str">
            <v>Северо-Запад</v>
          </cell>
          <cell r="H890" t="str">
            <v>Северо-Запад 2</v>
          </cell>
          <cell r="I890" t="str">
            <v>Кластер Северо-Запад 07 Тверь-Центр</v>
          </cell>
          <cell r="J890" t="str">
            <v>Тверская обл.</v>
          </cell>
          <cell r="K890" t="str">
            <v>14.11.2013</v>
          </cell>
          <cell r="L890" t="str">
            <v>171158</v>
          </cell>
          <cell r="M890" t="str">
            <v>г.Вышний Волочек</v>
          </cell>
          <cell r="N890" t="str">
            <v>г.Вышний Волочек, Вагжанова ул., 61</v>
          </cell>
          <cell r="O890" t="str">
            <v>Собственность</v>
          </cell>
        </row>
        <row r="891">
          <cell r="A891" t="str">
            <v>9246</v>
          </cell>
          <cell r="B891" t="str">
            <v>3453-Пятерочка</v>
          </cell>
          <cell r="C891" t="str">
            <v>3453</v>
          </cell>
          <cell r="D891" t="str">
            <v>X500/13SZ9246</v>
          </cell>
          <cell r="E891" t="str">
            <v>E1007091</v>
          </cell>
          <cell r="F891" t="str">
            <v>ТС Пятерочка</v>
          </cell>
          <cell r="G891" t="str">
            <v>Северо-Запад</v>
          </cell>
          <cell r="H891" t="str">
            <v>Северо-Запад 2</v>
          </cell>
          <cell r="I891" t="str">
            <v>Кластер Северо-Запад 04 Новгород</v>
          </cell>
          <cell r="J891" t="str">
            <v>Новгородская обл.</v>
          </cell>
          <cell r="K891" t="str">
            <v>15.11.2013</v>
          </cell>
          <cell r="L891" t="str">
            <v>174760</v>
          </cell>
          <cell r="M891" t="str">
            <v>п.Любытино</v>
          </cell>
          <cell r="N891" t="str">
            <v>п.Любытино, Советов ул., 54</v>
          </cell>
          <cell r="O891" t="str">
            <v>Аренда</v>
          </cell>
        </row>
        <row r="892">
          <cell r="A892" t="str">
            <v>9260</v>
          </cell>
          <cell r="B892" t="str">
            <v>3546-Пятерочка</v>
          </cell>
          <cell r="C892" t="str">
            <v>3546</v>
          </cell>
          <cell r="D892" t="str">
            <v>X500/13SZ9260</v>
          </cell>
          <cell r="E892" t="str">
            <v>E1007090</v>
          </cell>
          <cell r="F892" t="str">
            <v>ТС Пятерочка</v>
          </cell>
          <cell r="G892" t="str">
            <v>Северо-Запад</v>
          </cell>
          <cell r="H892" t="str">
            <v>Северо-Запад 2</v>
          </cell>
          <cell r="I892" t="str">
            <v>Кластер Северо-Запад 06 Великие Луки</v>
          </cell>
          <cell r="J892" t="str">
            <v>Новгородская обл.</v>
          </cell>
          <cell r="K892" t="str">
            <v>31.10.2013</v>
          </cell>
          <cell r="L892" t="str">
            <v>175400</v>
          </cell>
          <cell r="M892" t="str">
            <v>г.Валдай</v>
          </cell>
          <cell r="N892" t="str">
            <v>г.Валдай, Васильева пр-кт, 34 А</v>
          </cell>
          <cell r="O892" t="str">
            <v>Аренда</v>
          </cell>
        </row>
        <row r="893">
          <cell r="A893" t="str">
            <v>9264</v>
          </cell>
          <cell r="B893" t="str">
            <v>3609-Пятерочка</v>
          </cell>
          <cell r="C893" t="str">
            <v>3609</v>
          </cell>
          <cell r="D893" t="str">
            <v>X500/13CT9264</v>
          </cell>
          <cell r="E893" t="str">
            <v>E1007095</v>
          </cell>
          <cell r="F893" t="str">
            <v>ТС Пятерочка</v>
          </cell>
          <cell r="G893" t="str">
            <v>Северо-Запад</v>
          </cell>
          <cell r="H893" t="str">
            <v>Северо-Запад 2</v>
          </cell>
          <cell r="I893" t="str">
            <v>Кластер Северо-Запад 08 Тверь-Восток</v>
          </cell>
          <cell r="J893" t="str">
            <v>Тверская обл.</v>
          </cell>
          <cell r="K893" t="str">
            <v>05.12.2013</v>
          </cell>
          <cell r="L893" t="str">
            <v>170006</v>
          </cell>
          <cell r="M893" t="str">
            <v>г.Тверь</v>
          </cell>
          <cell r="N893" t="str">
            <v>г.Тверь, Софьи Перовской ул, 9</v>
          </cell>
          <cell r="O893" t="str">
            <v>Аренда</v>
          </cell>
        </row>
        <row r="894">
          <cell r="A894" t="str">
            <v>9327</v>
          </cell>
          <cell r="B894" t="str">
            <v>3365-Пятерочка</v>
          </cell>
          <cell r="C894" t="str">
            <v>3365</v>
          </cell>
          <cell r="D894" t="str">
            <v>X500/13SZ9327</v>
          </cell>
          <cell r="E894" t="str">
            <v>E1008065</v>
          </cell>
          <cell r="F894" t="str">
            <v>ТС Пятерочка</v>
          </cell>
          <cell r="G894" t="str">
            <v>Северо-Запад</v>
          </cell>
          <cell r="H894" t="str">
            <v>Северо-Запад 1</v>
          </cell>
          <cell r="I894" t="str">
            <v>Кластер Северо-Запад 01 ЛО Волхов-Тихвин</v>
          </cell>
          <cell r="J894" t="str">
            <v>Ленинградская обл.</v>
          </cell>
          <cell r="K894" t="str">
            <v>29.11.2013</v>
          </cell>
          <cell r="L894" t="str">
            <v>187650</v>
          </cell>
          <cell r="M894" t="str">
            <v>г.Бокситогорск</v>
          </cell>
          <cell r="N894" t="str">
            <v>г.Бокситогорск, Социалистическая ул., 32</v>
          </cell>
          <cell r="O894" t="str">
            <v>Аренда</v>
          </cell>
        </row>
        <row r="895">
          <cell r="A895" t="str">
            <v>9349</v>
          </cell>
          <cell r="B895" t="str">
            <v>3658-Пятерочка</v>
          </cell>
          <cell r="C895" t="str">
            <v>3658</v>
          </cell>
          <cell r="D895" t="str">
            <v>X500/13SZ9349</v>
          </cell>
          <cell r="E895" t="str">
            <v>E1008073</v>
          </cell>
          <cell r="F895" t="str">
            <v>ТС Пятерочка</v>
          </cell>
          <cell r="G895" t="str">
            <v>Северо-Запад</v>
          </cell>
          <cell r="H895" t="str">
            <v>Северо-Запад 1</v>
          </cell>
          <cell r="I895" t="str">
            <v>Кластер Северо-Запад 16 Карелия</v>
          </cell>
          <cell r="J895" t="str">
            <v>Республика Карелия</v>
          </cell>
          <cell r="K895" t="str">
            <v>28.11.2013</v>
          </cell>
          <cell r="L895" t="str">
            <v>186185</v>
          </cell>
          <cell r="M895" t="str">
            <v>п.Пяльма</v>
          </cell>
          <cell r="N895" t="str">
            <v>п.Пяльма, Школьная ул., 5 А</v>
          </cell>
          <cell r="O895" t="str">
            <v>Аренда</v>
          </cell>
        </row>
        <row r="896">
          <cell r="A896" t="str">
            <v>9350</v>
          </cell>
          <cell r="B896" t="str">
            <v>277-Пятерочка</v>
          </cell>
          <cell r="C896" t="str">
            <v>277</v>
          </cell>
          <cell r="D896" t="str">
            <v>X500/13SZ9350</v>
          </cell>
          <cell r="E896" t="str">
            <v>E1001439</v>
          </cell>
          <cell r="F896" t="str">
            <v>ТС Пятерочка</v>
          </cell>
          <cell r="G896" t="str">
            <v>Северо-Запад</v>
          </cell>
          <cell r="H896" t="str">
            <v>Северо-Запад 1</v>
          </cell>
          <cell r="I896" t="str">
            <v>Кластер Северо-Запад 12 СПБ-ЛО-Всеволожс</v>
          </cell>
          <cell r="J896" t="str">
            <v>Ленинградская обл.</v>
          </cell>
          <cell r="K896" t="str">
            <v>28.12.2013</v>
          </cell>
          <cell r="L896" t="str">
            <v>188760</v>
          </cell>
          <cell r="M896" t="str">
            <v>г.Приозерск</v>
          </cell>
          <cell r="N896" t="str">
            <v>г.Приозерск, Северопарковая ул., 1</v>
          </cell>
          <cell r="O896" t="str">
            <v>Собственность</v>
          </cell>
        </row>
        <row r="897">
          <cell r="A897" t="str">
            <v>9351</v>
          </cell>
          <cell r="B897" t="str">
            <v>3158-Пятерочка</v>
          </cell>
          <cell r="C897" t="str">
            <v>3158</v>
          </cell>
          <cell r="D897" t="str">
            <v>X500/13SZ9351</v>
          </cell>
          <cell r="E897" t="str">
            <v>E1006431</v>
          </cell>
          <cell r="F897" t="str">
            <v>ТС Пятерочка</v>
          </cell>
          <cell r="G897" t="str">
            <v>Северо-Запад</v>
          </cell>
          <cell r="H897" t="str">
            <v>Северо-Запад 3</v>
          </cell>
          <cell r="I897" t="str">
            <v>Кластер Северо-Запад 10 СПБ-ЛО-Петергоф</v>
          </cell>
          <cell r="J897" t="str">
            <v>Ленинградская обл.</v>
          </cell>
          <cell r="K897" t="str">
            <v>27.12.2013</v>
          </cell>
          <cell r="L897" t="str">
            <v>188525</v>
          </cell>
          <cell r="M897" t="str">
            <v>с.Копорье</v>
          </cell>
          <cell r="N897" t="str">
            <v>с.Копорье, Торговая ул., 22</v>
          </cell>
          <cell r="O897" t="str">
            <v>Собственность</v>
          </cell>
        </row>
        <row r="898">
          <cell r="A898" t="str">
            <v>9352</v>
          </cell>
          <cell r="B898" t="str">
            <v>2068-Пятерочка</v>
          </cell>
          <cell r="C898" t="str">
            <v>2068</v>
          </cell>
          <cell r="D898" t="str">
            <v>X500/13SZ9352</v>
          </cell>
          <cell r="E898" t="str">
            <v>E1005474</v>
          </cell>
          <cell r="F898" t="str">
            <v>ТС Пятерочка</v>
          </cell>
          <cell r="G898" t="str">
            <v>Северо-Запад</v>
          </cell>
          <cell r="H898" t="str">
            <v>Северо-Запад 3</v>
          </cell>
          <cell r="I898" t="str">
            <v>Кластер Северо-Запад 10 СПБ-ЛО-Петергоф</v>
          </cell>
          <cell r="J898" t="str">
            <v>Ленинградская обл.</v>
          </cell>
          <cell r="K898" t="str">
            <v>20.12.2013</v>
          </cell>
          <cell r="L898" t="str">
            <v>188472</v>
          </cell>
          <cell r="M898" t="str">
            <v>с.Усть-Луга</v>
          </cell>
          <cell r="N898" t="str">
            <v>с.Усть-Луга, Ленрыба кв-л, 38</v>
          </cell>
          <cell r="O898" t="str">
            <v>Собственность</v>
          </cell>
        </row>
        <row r="899">
          <cell r="A899" t="str">
            <v>9392</v>
          </cell>
          <cell r="B899" t="str">
            <v>3342-Пятерочка</v>
          </cell>
          <cell r="C899" t="str">
            <v>3342</v>
          </cell>
          <cell r="D899" t="str">
            <v>X500/13SZ9392</v>
          </cell>
          <cell r="E899" t="str">
            <v>E1008096</v>
          </cell>
          <cell r="F899" t="str">
            <v>ТС Пятерочка</v>
          </cell>
          <cell r="G899" t="str">
            <v>Северо-Запад</v>
          </cell>
          <cell r="H899" t="str">
            <v>Северо-Запад 1</v>
          </cell>
          <cell r="I899" t="str">
            <v>Кластер Северо-Запад 16 Карелия</v>
          </cell>
          <cell r="J899" t="str">
            <v>Республика Карелия</v>
          </cell>
          <cell r="K899" t="str">
            <v>30.04.2014</v>
          </cell>
          <cell r="L899" t="str">
            <v>185001</v>
          </cell>
          <cell r="M899" t="str">
            <v>г.Петрозаводск</v>
          </cell>
          <cell r="N899" t="str">
            <v>г.Петрозаводск, Первомайский пр-д, 22 В</v>
          </cell>
          <cell r="O899" t="str">
            <v>Аренда</v>
          </cell>
        </row>
        <row r="900">
          <cell r="A900" t="str">
            <v>9393</v>
          </cell>
          <cell r="B900" t="str">
            <v>3472-Пятерочка</v>
          </cell>
          <cell r="C900" t="str">
            <v>3472</v>
          </cell>
          <cell r="D900" t="str">
            <v>X500/13SZ9393</v>
          </cell>
          <cell r="E900" t="str">
            <v>E1008095</v>
          </cell>
          <cell r="F900" t="str">
            <v>ТС Пятерочка</v>
          </cell>
          <cell r="G900" t="str">
            <v>Северо-Запад</v>
          </cell>
          <cell r="H900" t="str">
            <v>Северо-Запад 2</v>
          </cell>
          <cell r="I900" t="str">
            <v>Кластер Северо-Запад 04 Новгород</v>
          </cell>
          <cell r="J900" t="str">
            <v>Новгородская обл.</v>
          </cell>
          <cell r="K900" t="str">
            <v>19.12.2013</v>
          </cell>
          <cell r="L900" t="str">
            <v>174416</v>
          </cell>
          <cell r="M900" t="str">
            <v>п.Прогресс</v>
          </cell>
          <cell r="N900" t="str">
            <v>п.Прогресс, Гагарина ул., 15</v>
          </cell>
          <cell r="O900" t="str">
            <v>Аренда</v>
          </cell>
        </row>
        <row r="901">
          <cell r="A901" t="str">
            <v>9394</v>
          </cell>
          <cell r="B901" t="str">
            <v>3679-Пятерочка</v>
          </cell>
          <cell r="C901" t="str">
            <v>3679</v>
          </cell>
          <cell r="D901" t="str">
            <v>X500/13SZ9394</v>
          </cell>
          <cell r="E901" t="str">
            <v>E1008087</v>
          </cell>
          <cell r="F901" t="str">
            <v>ТС Пятерочка</v>
          </cell>
          <cell r="G901" t="str">
            <v>Северо-Запад</v>
          </cell>
          <cell r="H901" t="str">
            <v>Северо-Запад 2</v>
          </cell>
          <cell r="I901" t="str">
            <v>Кластер Северо-Запад 06 Великие Луки</v>
          </cell>
          <cell r="J901" t="str">
            <v>Новгородская обл.</v>
          </cell>
          <cell r="K901" t="str">
            <v>26.12.2013</v>
          </cell>
          <cell r="L901" t="str">
            <v>175402</v>
          </cell>
          <cell r="M901" t="str">
            <v>г.Валдай</v>
          </cell>
          <cell r="N901" t="str">
            <v>г.Валдай, Песчаная ул., 11</v>
          </cell>
          <cell r="O901" t="str">
            <v>Аренда</v>
          </cell>
        </row>
        <row r="902">
          <cell r="A902" t="str">
            <v>9395</v>
          </cell>
          <cell r="B902" t="str">
            <v>3366-Пятерочка</v>
          </cell>
          <cell r="C902" t="str">
            <v>3366</v>
          </cell>
          <cell r="D902" t="str">
            <v>X500/13SZ9395</v>
          </cell>
          <cell r="E902" t="str">
            <v>E1008079</v>
          </cell>
          <cell r="F902" t="str">
            <v>ТС Пятерочка</v>
          </cell>
          <cell r="G902" t="str">
            <v>Северо-Запад</v>
          </cell>
          <cell r="H902" t="str">
            <v>Северо-Запад 2</v>
          </cell>
          <cell r="I902" t="str">
            <v>Кластер Северо-Запад 06 Великие Луки</v>
          </cell>
          <cell r="J902" t="str">
            <v>Псковская обл.</v>
          </cell>
          <cell r="K902" t="str">
            <v>13.12.2013</v>
          </cell>
          <cell r="L902" t="str">
            <v>182500</v>
          </cell>
          <cell r="M902" t="str">
            <v>г.Невель</v>
          </cell>
          <cell r="N902" t="str">
            <v>г.Невель, Маметовой ул., 7 А</v>
          </cell>
          <cell r="O902" t="str">
            <v>Аренда</v>
          </cell>
        </row>
        <row r="903">
          <cell r="A903" t="str">
            <v>9413</v>
          </cell>
          <cell r="B903" t="str">
            <v>3695-Пятерочка</v>
          </cell>
          <cell r="C903" t="str">
            <v>3695</v>
          </cell>
          <cell r="D903" t="str">
            <v>X500/13SZ9413</v>
          </cell>
          <cell r="E903" t="str">
            <v>E1008099</v>
          </cell>
          <cell r="F903" t="str">
            <v>ТС Пятерочка</v>
          </cell>
          <cell r="G903" t="str">
            <v>Северо-Запад</v>
          </cell>
          <cell r="H903" t="str">
            <v>Северо-Запад 1</v>
          </cell>
          <cell r="I903" t="str">
            <v>Кластер Северо-Запад 12 СПБ-ЛО-Всеволожс</v>
          </cell>
          <cell r="J903" t="str">
            <v>Ленинградская обл.</v>
          </cell>
          <cell r="K903" t="str">
            <v>26.12.2013</v>
          </cell>
          <cell r="L903" t="str">
            <v>188731</v>
          </cell>
          <cell r="M903" t="str">
            <v>п.Сосново</v>
          </cell>
          <cell r="N903" t="str">
            <v>п.Сосново, Октябрьская ул., 4</v>
          </cell>
          <cell r="O903" t="str">
            <v>Аренда</v>
          </cell>
        </row>
        <row r="904">
          <cell r="A904" t="str">
            <v>9447</v>
          </cell>
          <cell r="B904" t="str">
            <v>3343-Пятерочка</v>
          </cell>
          <cell r="C904" t="str">
            <v>3343</v>
          </cell>
          <cell r="D904" t="str">
            <v>X500/13CT9447</v>
          </cell>
          <cell r="E904" t="str">
            <v>E1006697</v>
          </cell>
          <cell r="F904" t="str">
            <v>ТС Пятерочка</v>
          </cell>
          <cell r="G904" t="str">
            <v>Северо-Запад</v>
          </cell>
          <cell r="H904" t="str">
            <v>Северо-Запад 2</v>
          </cell>
          <cell r="I904" t="str">
            <v>Кластер Северо-Запад 08 Тверь-Восток</v>
          </cell>
          <cell r="J904" t="str">
            <v>Тверская обл.</v>
          </cell>
          <cell r="K904" t="str">
            <v>30.12.2013</v>
          </cell>
          <cell r="L904" t="str">
            <v>171573</v>
          </cell>
          <cell r="M904" t="str">
            <v>г.Калязин</v>
          </cell>
          <cell r="N904" t="str">
            <v>г.Калязин, Салтыкова-Щедрина ул., 1А</v>
          </cell>
          <cell r="O904" t="str">
            <v>Аренда</v>
          </cell>
        </row>
        <row r="905">
          <cell r="A905" t="str">
            <v>9481</v>
          </cell>
          <cell r="B905" t="str">
            <v>3858-Пятерочка</v>
          </cell>
          <cell r="C905" t="str">
            <v>3858</v>
          </cell>
          <cell r="D905" t="str">
            <v>X500/13SZ9481</v>
          </cell>
          <cell r="E905" t="str">
            <v>E1007578</v>
          </cell>
          <cell r="F905" t="str">
            <v>ТС Пятерочка</v>
          </cell>
          <cell r="G905" t="str">
            <v>Северо-Запад</v>
          </cell>
          <cell r="H905" t="str">
            <v>Северо-Запад 2</v>
          </cell>
          <cell r="I905" t="str">
            <v>Кластер Северо-Запад 09 Тверь-Запад</v>
          </cell>
          <cell r="J905" t="str">
            <v>Тверская обл.</v>
          </cell>
          <cell r="K905" t="str">
            <v>29.03.2014</v>
          </cell>
          <cell r="L905" t="str">
            <v>170016</v>
          </cell>
          <cell r="M905" t="str">
            <v>г.Тверь</v>
          </cell>
          <cell r="N905" t="str">
            <v>г.Тверь, Взлётная ул, 8</v>
          </cell>
          <cell r="O905" t="str">
            <v>Аренда</v>
          </cell>
        </row>
        <row r="906">
          <cell r="A906" t="str">
            <v>9494</v>
          </cell>
          <cell r="B906" t="str">
            <v>4013-Пятерочка</v>
          </cell>
          <cell r="C906" t="str">
            <v>4013</v>
          </cell>
          <cell r="D906" t="str">
            <v>X500/13SZ9494</v>
          </cell>
          <cell r="E906" t="str">
            <v>E1007579</v>
          </cell>
          <cell r="F906" t="str">
            <v>ТС Пятерочка</v>
          </cell>
          <cell r="G906" t="str">
            <v>Северо-Запад</v>
          </cell>
          <cell r="H906" t="str">
            <v>Северо-Запад 2</v>
          </cell>
          <cell r="I906" t="str">
            <v>Кластер Северо-Запад 09 Тверь-Запад</v>
          </cell>
          <cell r="J906" t="str">
            <v>Тверская обл.</v>
          </cell>
          <cell r="K906" t="str">
            <v>30.06.2014</v>
          </cell>
          <cell r="L906" t="str">
            <v>171360</v>
          </cell>
          <cell r="M906" t="str">
            <v>г.Старица</v>
          </cell>
          <cell r="N906" t="str">
            <v>г.Старица, Володарского ул., 11</v>
          </cell>
          <cell r="O906" t="str">
            <v>Собственность</v>
          </cell>
        </row>
        <row r="907">
          <cell r="A907" t="str">
            <v>9601</v>
          </cell>
          <cell r="B907" t="str">
            <v>3551-Пятерочка</v>
          </cell>
          <cell r="C907" t="str">
            <v>3551</v>
          </cell>
          <cell r="D907" t="str">
            <v>X500/13SZ9601</v>
          </cell>
          <cell r="E907" t="str">
            <v>E1006940</v>
          </cell>
          <cell r="F907" t="str">
            <v>ТС Пятерочка</v>
          </cell>
          <cell r="G907" t="str">
            <v>Северо-Запад</v>
          </cell>
          <cell r="H907" t="str">
            <v>Северо-Запад 2</v>
          </cell>
          <cell r="I907" t="str">
            <v>Кластер Северо-Запад 07 Тверь-Центр</v>
          </cell>
          <cell r="J907" t="str">
            <v>Тверская обл.</v>
          </cell>
          <cell r="K907" t="str">
            <v>19.12.2014</v>
          </cell>
          <cell r="L907" t="str">
            <v>171163</v>
          </cell>
          <cell r="M907" t="str">
            <v>г.Вышний Волочек</v>
          </cell>
          <cell r="N907" t="str">
            <v>г.Вышний Волочек, Екатерининская ул., 15</v>
          </cell>
          <cell r="O907" t="str">
            <v>Собственность</v>
          </cell>
        </row>
        <row r="908">
          <cell r="A908" t="str">
            <v>9634</v>
          </cell>
          <cell r="B908" t="str">
            <v>4343-Пятерочка</v>
          </cell>
          <cell r="C908" t="str">
            <v>4343</v>
          </cell>
          <cell r="D908" t="str">
            <v>X500/13SZ9634</v>
          </cell>
          <cell r="E908" t="str">
            <v>E1007584</v>
          </cell>
          <cell r="F908" t="str">
            <v>ТС Пятерочка</v>
          </cell>
          <cell r="G908" t="str">
            <v>Северо-Запад</v>
          </cell>
          <cell r="H908" t="str">
            <v>Северо-Запад 2</v>
          </cell>
          <cell r="I908" t="str">
            <v>Кластер Северо-Запад 08 Тверь-Восток</v>
          </cell>
          <cell r="J908" t="str">
            <v>Тверская обл.</v>
          </cell>
          <cell r="K908" t="str">
            <v>19.11.2014</v>
          </cell>
          <cell r="L908" t="str">
            <v>171573</v>
          </cell>
          <cell r="M908" t="str">
            <v>г.Калязин</v>
          </cell>
          <cell r="N908" t="str">
            <v>г.Калязин, Волжская ул., 37</v>
          </cell>
          <cell r="O908" t="str">
            <v>Аренда</v>
          </cell>
        </row>
        <row r="909">
          <cell r="A909" t="str">
            <v>9635</v>
          </cell>
          <cell r="B909" t="str">
            <v>4349-Пятерочка</v>
          </cell>
          <cell r="C909" t="str">
            <v>4349</v>
          </cell>
          <cell r="D909" t="str">
            <v>X500/13SZ9635</v>
          </cell>
          <cell r="E909" t="str">
            <v>E1007915</v>
          </cell>
          <cell r="F909" t="str">
            <v>ТС Пятерочка</v>
          </cell>
          <cell r="G909" t="str">
            <v>Северо-Запад</v>
          </cell>
          <cell r="H909" t="str">
            <v>Северо-Запад 2</v>
          </cell>
          <cell r="I909" t="str">
            <v>Кластер Северо-Запад 08 Тверь-Восток</v>
          </cell>
          <cell r="J909" t="str">
            <v>Тверская обл.</v>
          </cell>
          <cell r="K909" t="str">
            <v>24.12.2014</v>
          </cell>
          <cell r="L909" t="str">
            <v>170041</v>
          </cell>
          <cell r="M909" t="str">
            <v>г.Тверь</v>
          </cell>
          <cell r="N909" t="str">
            <v>г.Тверь, Красина ул., 46 п5</v>
          </cell>
          <cell r="O909" t="str">
            <v>Собственность</v>
          </cell>
        </row>
        <row r="910">
          <cell r="A910" t="str">
            <v>9800</v>
          </cell>
          <cell r="B910" t="str">
            <v>3154-Пятерочка</v>
          </cell>
          <cell r="C910" t="str">
            <v>3154</v>
          </cell>
          <cell r="D910" t="str">
            <v>X500/13SZ9800</v>
          </cell>
          <cell r="E910" t="str">
            <v>E1008119</v>
          </cell>
          <cell r="F910" t="str">
            <v>ТС Пятерочка</v>
          </cell>
          <cell r="G910" t="str">
            <v>Северо-Запад</v>
          </cell>
          <cell r="H910" t="str">
            <v>Северо-Запад 2</v>
          </cell>
          <cell r="I910" t="str">
            <v>Кластер Северо-Запад 03 Псков</v>
          </cell>
          <cell r="J910" t="str">
            <v>Псковская обл.</v>
          </cell>
          <cell r="K910" t="str">
            <v>26.12.2013</v>
          </cell>
          <cell r="L910" t="str">
            <v>181110</v>
          </cell>
          <cell r="M910" t="str">
            <v>рп.Красные Струги</v>
          </cell>
          <cell r="N910" t="str">
            <v>рп.Красные Струги, Советская ул, 13 п.2001</v>
          </cell>
          <cell r="O910" t="str">
            <v>Аренда</v>
          </cell>
        </row>
        <row r="911">
          <cell r="A911" t="str">
            <v>9801</v>
          </cell>
          <cell r="B911" t="str">
            <v>3411-Пятерочка</v>
          </cell>
          <cell r="C911" t="str">
            <v>3411</v>
          </cell>
          <cell r="D911" t="str">
            <v>X500/13SZ9801</v>
          </cell>
          <cell r="E911" t="str">
            <v>E1008413</v>
          </cell>
          <cell r="F911" t="str">
            <v>ТС Пятерочка</v>
          </cell>
          <cell r="G911" t="str">
            <v>Северо-Запад</v>
          </cell>
          <cell r="H911" t="str">
            <v>Северо-Запад 3</v>
          </cell>
          <cell r="I911" t="str">
            <v>Кластер Северо-Запад 17 ЛО-Сертолово</v>
          </cell>
          <cell r="J911" t="str">
            <v>Ленинградская обл.</v>
          </cell>
          <cell r="K911" t="str">
            <v>30.12.2013</v>
          </cell>
          <cell r="L911" t="str">
            <v>188650</v>
          </cell>
          <cell r="M911" t="str">
            <v>г.Сертолово</v>
          </cell>
          <cell r="N911" t="str">
            <v>г.Сертолово, Заречная ул., 8 корп.1</v>
          </cell>
          <cell r="O911" t="str">
            <v>Аренда</v>
          </cell>
        </row>
        <row r="912">
          <cell r="A912" t="str">
            <v>9803</v>
          </cell>
          <cell r="B912" t="str">
            <v>3516-Пятерочка</v>
          </cell>
          <cell r="C912" t="str">
            <v>3516</v>
          </cell>
          <cell r="D912" t="str">
            <v>X500/13SZ9803</v>
          </cell>
          <cell r="E912" t="str">
            <v>E1007577</v>
          </cell>
          <cell r="F912" t="str">
            <v>ТС Пятерочка</v>
          </cell>
          <cell r="G912" t="str">
            <v>Северо-Запад</v>
          </cell>
          <cell r="H912" t="str">
            <v>Северо-Запад 2</v>
          </cell>
          <cell r="I912" t="str">
            <v>Кластер Северо-Запад 04 Новгород</v>
          </cell>
          <cell r="J912" t="str">
            <v>Новгородская обл.</v>
          </cell>
          <cell r="K912" t="str">
            <v>27.02.2014</v>
          </cell>
          <cell r="L912" t="str">
            <v>174350</v>
          </cell>
          <cell r="M912" t="str">
            <v>г.Окуловка</v>
          </cell>
          <cell r="N912" t="str">
            <v>г.Окуловка, Николая Николаева ул., 43 А</v>
          </cell>
          <cell r="O912" t="str">
            <v>Аренда</v>
          </cell>
        </row>
        <row r="913">
          <cell r="A913" t="str">
            <v>9804</v>
          </cell>
          <cell r="B913" t="str">
            <v>3605-Пятерочка</v>
          </cell>
          <cell r="C913" t="str">
            <v>3605</v>
          </cell>
          <cell r="D913" t="str">
            <v>X500/13SZ9804</v>
          </cell>
          <cell r="E913" t="str">
            <v>E1007576</v>
          </cell>
          <cell r="F913" t="str">
            <v>ТС Пятерочка</v>
          </cell>
          <cell r="G913" t="str">
            <v>Северо-Запад</v>
          </cell>
          <cell r="H913" t="str">
            <v>Северо-Запад 2</v>
          </cell>
          <cell r="I913" t="str">
            <v>Кластер Северо-Запад 04 Новгород</v>
          </cell>
          <cell r="J913" t="str">
            <v>Новгородская обл.</v>
          </cell>
          <cell r="K913" t="str">
            <v>26.03.2014</v>
          </cell>
          <cell r="L913" t="str">
            <v>174350</v>
          </cell>
          <cell r="M913" t="str">
            <v>г.Окуловка</v>
          </cell>
          <cell r="N913" t="str">
            <v>г.Окуловка, Ломоносова ул., 3</v>
          </cell>
          <cell r="O913" t="str">
            <v>Собственность</v>
          </cell>
        </row>
        <row r="914">
          <cell r="A914" t="str">
            <v>9805</v>
          </cell>
          <cell r="B914" t="str">
            <v>3808-Пятерочка</v>
          </cell>
          <cell r="C914" t="str">
            <v>3808</v>
          </cell>
          <cell r="D914" t="str">
            <v>X500/13SZ9805</v>
          </cell>
          <cell r="E914" t="str">
            <v>E1007465</v>
          </cell>
          <cell r="F914" t="str">
            <v>ТС Пятерочка</v>
          </cell>
          <cell r="G914" t="str">
            <v>Северо-Запад</v>
          </cell>
          <cell r="H914" t="str">
            <v>Северо-Запад 1</v>
          </cell>
          <cell r="I914" t="str">
            <v>Кластер Северо-Запад 01 ЛО Волхов-Тихвин</v>
          </cell>
          <cell r="J914" t="str">
            <v>Ленинградская обл.</v>
          </cell>
          <cell r="K914" t="str">
            <v>31.01.2014</v>
          </cell>
          <cell r="L914" t="str">
            <v>187780</v>
          </cell>
          <cell r="M914" t="str">
            <v>г.Подпорожье</v>
          </cell>
          <cell r="N914" t="str">
            <v>г.Подпорожье, Пионерская ул., 11А</v>
          </cell>
          <cell r="O914" t="str">
            <v>Аренда</v>
          </cell>
        </row>
        <row r="915">
          <cell r="A915" t="str">
            <v>9806</v>
          </cell>
          <cell r="B915" t="str">
            <v>3127-Пятерочка</v>
          </cell>
          <cell r="C915" t="str">
            <v>3127</v>
          </cell>
          <cell r="D915" t="str">
            <v>X500/13SZ9806</v>
          </cell>
          <cell r="E915" t="str">
            <v>E1007340</v>
          </cell>
          <cell r="F915" t="str">
            <v>ТС Пятерочка</v>
          </cell>
          <cell r="G915" t="str">
            <v>Северо-Запад</v>
          </cell>
          <cell r="H915" t="str">
            <v>Северо-Запад 1</v>
          </cell>
          <cell r="I915" t="str">
            <v>Кластер Северо-Запад 16 Карелия</v>
          </cell>
          <cell r="J915" t="str">
            <v>Республика Карелия</v>
          </cell>
          <cell r="K915" t="str">
            <v>31.03.2014</v>
          </cell>
          <cell r="L915" t="str">
            <v>186757</v>
          </cell>
          <cell r="M915" t="str">
            <v>пгт.Вяртсиля</v>
          </cell>
          <cell r="N915" t="str">
            <v>пгт.Вяртсиля, Заречная ул., 1 А</v>
          </cell>
          <cell r="O915" t="str">
            <v>Аренда</v>
          </cell>
        </row>
        <row r="916">
          <cell r="A916" t="str">
            <v>9807</v>
          </cell>
          <cell r="B916" t="str">
            <v>3793-Пятерочка</v>
          </cell>
          <cell r="C916" t="str">
            <v>3793</v>
          </cell>
          <cell r="D916" t="str">
            <v>X500/13SZ9807</v>
          </cell>
          <cell r="E916" t="str">
            <v>E1007574</v>
          </cell>
          <cell r="F916" t="str">
            <v>ТС Пятерочка</v>
          </cell>
          <cell r="G916" t="str">
            <v>Северо-Запад</v>
          </cell>
          <cell r="H916" t="str">
            <v>Северо-Запад 3</v>
          </cell>
          <cell r="I916" t="str">
            <v>Кластер Северо-Запад 10 СПБ-ЛО-Петергоф</v>
          </cell>
          <cell r="J916" t="str">
            <v>Ленинградская обл.</v>
          </cell>
          <cell r="K916" t="str">
            <v>20.02.2014</v>
          </cell>
          <cell r="L916" t="str">
            <v>188479</v>
          </cell>
          <cell r="M916" t="str">
            <v>д.Большая Пустомержа</v>
          </cell>
          <cell r="N916" t="str">
            <v>д.Большая Пустомержа</v>
          </cell>
          <cell r="O916" t="str">
            <v>Аренда</v>
          </cell>
        </row>
        <row r="917">
          <cell r="A917" t="str">
            <v>9808</v>
          </cell>
          <cell r="B917" t="str">
            <v>3849-Пятерочка</v>
          </cell>
          <cell r="C917" t="str">
            <v>3849</v>
          </cell>
          <cell r="D917" t="str">
            <v>X500/13SZ9808</v>
          </cell>
          <cell r="E917" t="str">
            <v>E1008415</v>
          </cell>
          <cell r="F917" t="str">
            <v>ТС Пятерочка</v>
          </cell>
          <cell r="G917" t="str">
            <v>Северо-Запад</v>
          </cell>
          <cell r="H917" t="str">
            <v>Северо-Запад 1</v>
          </cell>
          <cell r="I917" t="str">
            <v>Кластер Северо-Запад 01 ЛО Волхов-Тихвин</v>
          </cell>
          <cell r="J917" t="str">
            <v>Ленинградская обл.</v>
          </cell>
          <cell r="K917" t="str">
            <v>27.02.2014</v>
          </cell>
          <cell r="L917" t="str">
            <v>187430</v>
          </cell>
          <cell r="M917" t="str">
            <v>д.Иссад</v>
          </cell>
          <cell r="N917" t="str">
            <v>д.Иссад, Лесная ул., 1 А</v>
          </cell>
          <cell r="O917" t="str">
            <v>Аренда</v>
          </cell>
        </row>
        <row r="918">
          <cell r="A918" t="str">
            <v>9810</v>
          </cell>
          <cell r="B918" t="str">
            <v>3850-Пятерочка</v>
          </cell>
          <cell r="C918" t="str">
            <v>3850</v>
          </cell>
          <cell r="D918" t="str">
            <v>X500/13SZ9810</v>
          </cell>
          <cell r="E918" t="str">
            <v>E1007483</v>
          </cell>
          <cell r="F918" t="str">
            <v>ТС Пятерочка</v>
          </cell>
          <cell r="G918" t="str">
            <v>Северо-Запад</v>
          </cell>
          <cell r="H918" t="str">
            <v>Северо-Запад 2</v>
          </cell>
          <cell r="I918" t="str">
            <v>Кластер Северо-Запад 02 ЛО-Гатчина</v>
          </cell>
          <cell r="J918" t="str">
            <v>Ленинградская обл.</v>
          </cell>
          <cell r="K918" t="str">
            <v>31.03.2014</v>
          </cell>
          <cell r="L918" t="str">
            <v>188225</v>
          </cell>
          <cell r="M918" t="str">
            <v>д.Ям-Тесово</v>
          </cell>
          <cell r="N918" t="str">
            <v>д.Ям-Тесово, Центральная ул., 12 С</v>
          </cell>
          <cell r="O918" t="str">
            <v>Аренда</v>
          </cell>
        </row>
        <row r="919">
          <cell r="A919" t="str">
            <v>9812</v>
          </cell>
          <cell r="B919" t="str">
            <v>3942-Пятерочка</v>
          </cell>
          <cell r="C919" t="str">
            <v>3942</v>
          </cell>
          <cell r="D919" t="str">
            <v>X500/13SZ9812</v>
          </cell>
          <cell r="E919" t="str">
            <v>E1007898</v>
          </cell>
          <cell r="F919" t="str">
            <v>ТС Пятерочка</v>
          </cell>
          <cell r="G919" t="str">
            <v>Северо-Запад</v>
          </cell>
          <cell r="H919" t="str">
            <v>Северо-Запад 1</v>
          </cell>
          <cell r="I919" t="str">
            <v>Кластер Северо-Запад 01 ЛО Волхов-Тихвин</v>
          </cell>
          <cell r="J919" t="str">
            <v>Ленинградская обл.</v>
          </cell>
          <cell r="K919" t="str">
            <v>16.03.2015</v>
          </cell>
          <cell r="L919" t="str">
            <v>187742</v>
          </cell>
          <cell r="M919" t="str">
            <v>пгт.Важины</v>
          </cell>
          <cell r="N919" t="str">
            <v>пгт.Важины, Осташева ул, 8 А</v>
          </cell>
          <cell r="O919" t="str">
            <v>Собственность</v>
          </cell>
        </row>
        <row r="920">
          <cell r="A920" t="str">
            <v>9816</v>
          </cell>
          <cell r="B920" t="str">
            <v>3974-Пятерочка</v>
          </cell>
          <cell r="C920" t="str">
            <v>3974</v>
          </cell>
          <cell r="D920" t="str">
            <v>X500/13SZ9816</v>
          </cell>
          <cell r="E920" t="str">
            <v>E1007486</v>
          </cell>
          <cell r="F920" t="str">
            <v>ТС Пятерочка</v>
          </cell>
          <cell r="G920" t="str">
            <v>Северо-Запад</v>
          </cell>
          <cell r="H920" t="str">
            <v>Северо-Запад 2</v>
          </cell>
          <cell r="I920" t="str">
            <v>Кластер Северо-Запад 02 ЛО-Гатчина</v>
          </cell>
          <cell r="J920" t="str">
            <v>Ленинградская обл.</v>
          </cell>
          <cell r="K920" t="str">
            <v>21.05.2014</v>
          </cell>
          <cell r="L920" t="str">
            <v>188414</v>
          </cell>
          <cell r="M920" t="str">
            <v>д.Извара</v>
          </cell>
          <cell r="N920" t="str">
            <v>д.Извара13/1</v>
          </cell>
          <cell r="O920" t="str">
            <v>Аренда</v>
          </cell>
        </row>
        <row r="921">
          <cell r="A921" t="str">
            <v>9817</v>
          </cell>
          <cell r="B921" t="str">
            <v>3758-Пятерочка</v>
          </cell>
          <cell r="C921" t="str">
            <v>3758</v>
          </cell>
          <cell r="D921" t="str">
            <v>X500/13SZ9817</v>
          </cell>
          <cell r="E921" t="str">
            <v>E1008221</v>
          </cell>
          <cell r="F921" t="str">
            <v>ТС Пятерочка</v>
          </cell>
          <cell r="G921" t="str">
            <v>Северо-Запад</v>
          </cell>
          <cell r="H921" t="str">
            <v>Северо-Запад 2</v>
          </cell>
          <cell r="I921" t="str">
            <v>Кластер Северо-Запад 02 ЛО-Гатчина</v>
          </cell>
          <cell r="J921" t="str">
            <v>Ленинградская обл.</v>
          </cell>
          <cell r="K921" t="str">
            <v>19.05.2014</v>
          </cell>
          <cell r="L921" t="str">
            <v>188351</v>
          </cell>
          <cell r="M921" t="str">
            <v>п.Терволово</v>
          </cell>
          <cell r="N921" t="str">
            <v>п.Терволово, Ленинградская ул., 11</v>
          </cell>
          <cell r="O921" t="str">
            <v>Аренда</v>
          </cell>
        </row>
        <row r="922">
          <cell r="A922" t="str">
            <v>9819</v>
          </cell>
          <cell r="B922" t="str">
            <v>3990-Пятерочка</v>
          </cell>
          <cell r="C922" t="str">
            <v>3990</v>
          </cell>
          <cell r="D922" t="str">
            <v>X500/13SZ9819</v>
          </cell>
          <cell r="E922" t="str">
            <v>E1007482</v>
          </cell>
          <cell r="F922" t="str">
            <v>ТС Пятерочка</v>
          </cell>
          <cell r="G922" t="str">
            <v>Северо-Запад</v>
          </cell>
          <cell r="H922" t="str">
            <v>Северо-Запад 1</v>
          </cell>
          <cell r="I922" t="str">
            <v>Кластер Северо-Запад 01 ЛО Волхов-Тихвин</v>
          </cell>
          <cell r="J922" t="str">
            <v>Ленинградская обл.</v>
          </cell>
          <cell r="K922" t="str">
            <v>26.05.2014</v>
          </cell>
          <cell r="L922" t="str">
            <v>187780</v>
          </cell>
          <cell r="M922" t="str">
            <v>г.Подпорожье</v>
          </cell>
          <cell r="N922" t="str">
            <v>г.Подпорожье, Кирова пр-кт, 7</v>
          </cell>
          <cell r="O922" t="str">
            <v>Аренда</v>
          </cell>
        </row>
        <row r="923">
          <cell r="A923" t="str">
            <v>9822</v>
          </cell>
          <cell r="B923" t="str">
            <v>3992-Пятерочка</v>
          </cell>
          <cell r="C923" t="str">
            <v>3992</v>
          </cell>
          <cell r="D923" t="str">
            <v>X500/13SZ9822</v>
          </cell>
          <cell r="E923" t="str">
            <v>E1007489</v>
          </cell>
          <cell r="F923" t="str">
            <v>ТС Пятерочка</v>
          </cell>
          <cell r="G923" t="str">
            <v>Северо-Запад</v>
          </cell>
          <cell r="H923" t="str">
            <v>Северо-Запад 2</v>
          </cell>
          <cell r="I923" t="str">
            <v>Кластер Северо-Запад 09 Тверь-Запад</v>
          </cell>
          <cell r="J923" t="str">
            <v>Тверская обл.</v>
          </cell>
          <cell r="K923" t="str">
            <v>09.06.2014</v>
          </cell>
          <cell r="L923" t="str">
            <v>172770</v>
          </cell>
          <cell r="M923" t="str">
            <v>п.Пено</v>
          </cell>
          <cell r="N923" t="str">
            <v>п.Пено, Первомайская ул., 2</v>
          </cell>
          <cell r="O923" t="str">
            <v>Аренда</v>
          </cell>
        </row>
        <row r="924">
          <cell r="A924" t="str">
            <v>9823</v>
          </cell>
          <cell r="B924" t="str">
            <v>3734-Пятерочка</v>
          </cell>
          <cell r="C924" t="str">
            <v>3734</v>
          </cell>
          <cell r="D924" t="str">
            <v>X500/13SZ9823</v>
          </cell>
          <cell r="E924" t="str">
            <v>E1007485</v>
          </cell>
          <cell r="F924" t="str">
            <v>ТС Пятерочка</v>
          </cell>
          <cell r="G924" t="str">
            <v>Северо-Запад</v>
          </cell>
          <cell r="H924" t="str">
            <v>Северо-Запад 1</v>
          </cell>
          <cell r="I924" t="str">
            <v>Кластер Северо-Запад 01 ЛО Волхов-Тихвин</v>
          </cell>
          <cell r="J924" t="str">
            <v>Ленинградская обл.</v>
          </cell>
          <cell r="K924" t="str">
            <v>09.06.2014</v>
          </cell>
          <cell r="L924" t="str">
            <v>187719</v>
          </cell>
          <cell r="M924" t="str">
            <v>п.Алеховщина</v>
          </cell>
          <cell r="N924" t="str">
            <v>п.Алеховщина, Алеховщинская ул., 18 А</v>
          </cell>
          <cell r="O924" t="str">
            <v>Аренда</v>
          </cell>
        </row>
        <row r="925">
          <cell r="A925" t="str">
            <v>9824</v>
          </cell>
          <cell r="B925" t="str">
            <v>3205-Пятерочка</v>
          </cell>
          <cell r="C925" t="str">
            <v>3205</v>
          </cell>
          <cell r="D925" t="str">
            <v>X500/13SZ9824</v>
          </cell>
          <cell r="E925" t="str">
            <v>E1007575</v>
          </cell>
          <cell r="F925" t="str">
            <v>ТС Пятерочка</v>
          </cell>
          <cell r="G925" t="str">
            <v>Северо-Запад</v>
          </cell>
          <cell r="H925" t="str">
            <v>Северо-Запад 2</v>
          </cell>
          <cell r="I925" t="str">
            <v>Кластер Северо-Запад 04 Новгород</v>
          </cell>
          <cell r="J925" t="str">
            <v>Новгородская обл.</v>
          </cell>
          <cell r="K925" t="str">
            <v>18.06.2014</v>
          </cell>
          <cell r="L925" t="str">
            <v>174580</v>
          </cell>
          <cell r="M925" t="str">
            <v>рп.Хвойная</v>
          </cell>
          <cell r="N925" t="str">
            <v>рп.Хвойная, Васильева ул., 2</v>
          </cell>
          <cell r="O925" t="str">
            <v>Аренда</v>
          </cell>
        </row>
        <row r="926">
          <cell r="A926" t="str">
            <v>9827</v>
          </cell>
          <cell r="B926" t="str">
            <v>3678-Пятерочка</v>
          </cell>
          <cell r="C926" t="str">
            <v>3678</v>
          </cell>
          <cell r="D926" t="str">
            <v>X500/13SZ9827</v>
          </cell>
          <cell r="E926" t="str">
            <v>E1007351</v>
          </cell>
          <cell r="F926" t="str">
            <v>ТС Пятерочка</v>
          </cell>
          <cell r="G926" t="str">
            <v>Северо-Запад</v>
          </cell>
          <cell r="H926" t="str">
            <v>Северо-Запад 1</v>
          </cell>
          <cell r="I926" t="str">
            <v>Кластер Северо-Запад 21 Апатиты</v>
          </cell>
          <cell r="J926" t="str">
            <v>Республика Карелия</v>
          </cell>
          <cell r="K926" t="str">
            <v>28.07.2014</v>
          </cell>
          <cell r="L926" t="str">
            <v>186931</v>
          </cell>
          <cell r="M926" t="str">
            <v>г.Костомукша</v>
          </cell>
          <cell r="N926" t="str">
            <v>г.Костомукша, Строителей ул., 1 к.1</v>
          </cell>
          <cell r="O926" t="str">
            <v>Аренда</v>
          </cell>
        </row>
        <row r="927">
          <cell r="A927" t="str">
            <v>9828</v>
          </cell>
          <cell r="B927" t="str">
            <v>4051-Пятерочка</v>
          </cell>
          <cell r="C927" t="str">
            <v>4051</v>
          </cell>
          <cell r="D927" t="str">
            <v>X500/13SZ9828</v>
          </cell>
          <cell r="E927" t="str">
            <v>E1008604</v>
          </cell>
          <cell r="F927" t="str">
            <v>ТС Пятерочка</v>
          </cell>
          <cell r="G927" t="str">
            <v>Северо-Запад</v>
          </cell>
          <cell r="H927" t="str">
            <v>Северо-Запад 1</v>
          </cell>
          <cell r="I927" t="str">
            <v>Кластер Северо-Запад 01 ЛО Волхов-Тихвин</v>
          </cell>
          <cell r="J927" t="str">
            <v>Ленинградская обл.</v>
          </cell>
          <cell r="K927" t="str">
            <v>20.08.2014</v>
          </cell>
          <cell r="L927" t="str">
            <v>187110</v>
          </cell>
          <cell r="M927" t="str">
            <v>г.Кириши</v>
          </cell>
          <cell r="N927" t="str">
            <v>г.Кириши, Волховская наб., 50 п.10-Н</v>
          </cell>
          <cell r="O927" t="str">
            <v>Собственность</v>
          </cell>
        </row>
        <row r="928">
          <cell r="A928" t="str">
            <v>9829</v>
          </cell>
          <cell r="B928" t="str">
            <v>283-Пятерочка</v>
          </cell>
          <cell r="C928" t="str">
            <v>283</v>
          </cell>
          <cell r="D928" t="str">
            <v>X500/13SZ9829</v>
          </cell>
          <cell r="E928" t="str">
            <v>13SZI048</v>
          </cell>
          <cell r="F928" t="str">
            <v>ТС Пятерочка</v>
          </cell>
          <cell r="G928" t="str">
            <v>Северо-Запад</v>
          </cell>
          <cell r="H928" t="str">
            <v>Северо-Запад 3</v>
          </cell>
          <cell r="I928" t="str">
            <v>Кластер Северо-Запад 17 ЛО-Сертолово</v>
          </cell>
          <cell r="J928" t="str">
            <v>г. Санкт-Петербург</v>
          </cell>
          <cell r="K928" t="str">
            <v>30.07.2014</v>
          </cell>
          <cell r="L928" t="str">
            <v>194352</v>
          </cell>
          <cell r="M928" t="str">
            <v>г.Санкт-Петербург</v>
          </cell>
          <cell r="N928" t="str">
            <v>г.Санкт-Петербург, Сиреневый б-р, 6</v>
          </cell>
          <cell r="O928" t="str">
            <v>Собственность</v>
          </cell>
        </row>
        <row r="929">
          <cell r="A929" t="str">
            <v>9830</v>
          </cell>
          <cell r="B929" t="str">
            <v>4158-Пятерочка</v>
          </cell>
          <cell r="C929" t="str">
            <v>4158</v>
          </cell>
          <cell r="D929" t="str">
            <v>X500/13SZ9830</v>
          </cell>
          <cell r="E929" t="str">
            <v>E1008219</v>
          </cell>
          <cell r="F929" t="str">
            <v>ТС Пятерочка</v>
          </cell>
          <cell r="G929" t="str">
            <v>Северо-Запад</v>
          </cell>
          <cell r="H929" t="str">
            <v>Северо-Запад 1</v>
          </cell>
          <cell r="I929" t="str">
            <v>Кластер Северо-Запад 01 ЛО Волхов-Тихвин</v>
          </cell>
          <cell r="J929" t="str">
            <v>Ленинградская обл.</v>
          </cell>
          <cell r="K929" t="str">
            <v>18.08.2014</v>
          </cell>
          <cell r="L929" t="str">
            <v>187701</v>
          </cell>
          <cell r="M929" t="str">
            <v>г.Лодейное поле</v>
          </cell>
          <cell r="N929" t="str">
            <v>г.Лодейное поле, Октябрьский пр-кт, 34</v>
          </cell>
          <cell r="O929" t="str">
            <v>Аренда</v>
          </cell>
        </row>
        <row r="930">
          <cell r="A930" t="str">
            <v>9831</v>
          </cell>
          <cell r="B930" t="str">
            <v>3122-Пятерочка</v>
          </cell>
          <cell r="C930" t="str">
            <v>3122</v>
          </cell>
          <cell r="D930" t="str">
            <v>X500/13SZ9831</v>
          </cell>
          <cell r="E930" t="str">
            <v>E1006429</v>
          </cell>
          <cell r="F930" t="str">
            <v>ТС Пятерочка</v>
          </cell>
          <cell r="G930" t="str">
            <v>Северо-Запад</v>
          </cell>
          <cell r="H930" t="str">
            <v>Северо-Запад 1</v>
          </cell>
          <cell r="I930" t="str">
            <v>Кластер Северо-Запад 12 СПБ-ЛО-Всеволожс</v>
          </cell>
          <cell r="J930" t="str">
            <v>Ленинградская обл.</v>
          </cell>
          <cell r="K930" t="str">
            <v>03.10.2014</v>
          </cell>
          <cell r="L930" t="str">
            <v>188668</v>
          </cell>
          <cell r="M930" t="str">
            <v>д.Лесколово</v>
          </cell>
          <cell r="N930" t="str">
            <v>д.Лесколово, Зеленая ул., 42</v>
          </cell>
          <cell r="O930" t="str">
            <v>Собственность</v>
          </cell>
        </row>
        <row r="931">
          <cell r="A931" t="str">
            <v>9833</v>
          </cell>
          <cell r="B931" t="str">
            <v>4133-Пятерочка</v>
          </cell>
          <cell r="C931" t="str">
            <v>4133</v>
          </cell>
          <cell r="D931" t="str">
            <v>X500/13SZ9833</v>
          </cell>
          <cell r="E931" t="str">
            <v>E1008222</v>
          </cell>
          <cell r="F931" t="str">
            <v>ТС Пятерочка</v>
          </cell>
          <cell r="G931" t="str">
            <v>Северо-Запад</v>
          </cell>
          <cell r="H931" t="str">
            <v>Северо-Запад 2</v>
          </cell>
          <cell r="I931" t="str">
            <v>Кластер Северо-Запад 02 ЛО-Гатчина</v>
          </cell>
          <cell r="J931" t="str">
            <v>Ленинградская обл.</v>
          </cell>
          <cell r="K931" t="str">
            <v>04.09.2014</v>
          </cell>
          <cell r="L931" t="str">
            <v>188572</v>
          </cell>
          <cell r="M931" t="str">
            <v>д.Выскатка</v>
          </cell>
          <cell r="N931" t="str">
            <v>д.Выскатка, Садовая ул., 5</v>
          </cell>
          <cell r="O931" t="str">
            <v>Аренда</v>
          </cell>
        </row>
        <row r="932">
          <cell r="A932" t="str">
            <v>9834</v>
          </cell>
          <cell r="B932" t="str">
            <v>4317-Пятерочка</v>
          </cell>
          <cell r="C932" t="str">
            <v>4317</v>
          </cell>
          <cell r="D932" t="str">
            <v>X500/13SZ9834</v>
          </cell>
          <cell r="E932" t="str">
            <v>E1008573</v>
          </cell>
          <cell r="F932" t="str">
            <v>ТС Пятерочка</v>
          </cell>
          <cell r="G932" t="str">
            <v>Северо-Запад</v>
          </cell>
          <cell r="H932" t="str">
            <v>Северо-Запад 3</v>
          </cell>
          <cell r="I932" t="str">
            <v>Кластер Северо-Запад 19 СПБ-Охта</v>
          </cell>
          <cell r="J932" t="str">
            <v>г. Санкт-Петербург</v>
          </cell>
          <cell r="K932" t="str">
            <v>29.10.2014</v>
          </cell>
          <cell r="L932" t="str">
            <v>195265</v>
          </cell>
          <cell r="M932" t="str">
            <v>г.Санкт-Петербург</v>
          </cell>
          <cell r="N932" t="str">
            <v>г.Санкт-Петербург, Гражданский пр-кт, 13, к.1 лит.А</v>
          </cell>
          <cell r="O932" t="str">
            <v>Аренда</v>
          </cell>
        </row>
        <row r="933">
          <cell r="A933" t="str">
            <v>9835</v>
          </cell>
          <cell r="B933" t="str">
            <v>4319-Пятерочка</v>
          </cell>
          <cell r="C933" t="str">
            <v>4319</v>
          </cell>
          <cell r="D933" t="str">
            <v>X500/13SZ9835</v>
          </cell>
          <cell r="E933" t="str">
            <v>E1008574</v>
          </cell>
          <cell r="F933" t="str">
            <v>ТС Пятерочка</v>
          </cell>
          <cell r="G933" t="str">
            <v>Северо-Запад</v>
          </cell>
          <cell r="H933" t="str">
            <v>Северо-Запад 1</v>
          </cell>
          <cell r="I933" t="str">
            <v>Кластер Северо-Запад 12 СПБ-ЛО-Всеволожс</v>
          </cell>
          <cell r="J933" t="str">
            <v>Ленинградская обл.</v>
          </cell>
          <cell r="K933" t="str">
            <v>04.10.2014</v>
          </cell>
          <cell r="L933" t="str">
            <v>188643</v>
          </cell>
          <cell r="M933" t="str">
            <v>г.Всеволожск</v>
          </cell>
          <cell r="N933" t="str">
            <v>г.Всеволожск, Александровская ул., 74 А</v>
          </cell>
          <cell r="O933" t="str">
            <v>Аренда</v>
          </cell>
        </row>
        <row r="934">
          <cell r="A934" t="str">
            <v>9837</v>
          </cell>
          <cell r="B934" t="str">
            <v>4285-Пятерочка</v>
          </cell>
          <cell r="C934" t="str">
            <v>4285</v>
          </cell>
          <cell r="D934" t="str">
            <v>X500/13SZ9837</v>
          </cell>
          <cell r="E934" t="str">
            <v>E1008566</v>
          </cell>
          <cell r="F934" t="str">
            <v>ТС Пятерочка</v>
          </cell>
          <cell r="G934" t="str">
            <v>Северо-Запад</v>
          </cell>
          <cell r="H934" t="str">
            <v>Северо-Запад 2</v>
          </cell>
          <cell r="I934" t="str">
            <v>Кластер Северо-Запад 02 ЛО-Гатчина</v>
          </cell>
          <cell r="J934" t="str">
            <v>Ленинградская обл.</v>
          </cell>
          <cell r="K934" t="str">
            <v>06.11.2014</v>
          </cell>
          <cell r="L934" t="str">
            <v>188565</v>
          </cell>
          <cell r="M934" t="str">
            <v>г.Сланцы</v>
          </cell>
          <cell r="N934" t="str">
            <v>г.Сланцы, Кирова ул., 16</v>
          </cell>
          <cell r="O934" t="str">
            <v>Аренда</v>
          </cell>
        </row>
        <row r="935">
          <cell r="A935" t="str">
            <v>9838</v>
          </cell>
          <cell r="B935" t="str">
            <v>4280-Пятерочка</v>
          </cell>
          <cell r="C935" t="str">
            <v>4280</v>
          </cell>
          <cell r="D935" t="str">
            <v>X500/13SZ9838</v>
          </cell>
          <cell r="E935" t="str">
            <v>E1008232</v>
          </cell>
          <cell r="F935" t="str">
            <v>ТС Пятерочка</v>
          </cell>
          <cell r="G935" t="str">
            <v>Северо-Запад</v>
          </cell>
          <cell r="H935" t="str">
            <v>Северо-Запад 2</v>
          </cell>
          <cell r="I935" t="str">
            <v>Кластер Северо-Запад 06 Великие Луки</v>
          </cell>
          <cell r="J935" t="str">
            <v>Новгородская обл.</v>
          </cell>
          <cell r="K935" t="str">
            <v>30.09.2014</v>
          </cell>
          <cell r="L935" t="str">
            <v>175411</v>
          </cell>
          <cell r="M935" t="str">
            <v>с.Яжелбицы</v>
          </cell>
          <cell r="N935" t="str">
            <v>с.Яжелбицы, Усадьба ул., 34</v>
          </cell>
          <cell r="O935" t="str">
            <v>Аренда</v>
          </cell>
        </row>
        <row r="936">
          <cell r="A936" t="str">
            <v>9839</v>
          </cell>
          <cell r="B936" t="str">
            <v>4050-Пятерочка</v>
          </cell>
          <cell r="C936" t="str">
            <v>4050</v>
          </cell>
          <cell r="D936" t="str">
            <v>X500/13SZ9839</v>
          </cell>
          <cell r="E936" t="str">
            <v>E1008578</v>
          </cell>
          <cell r="F936" t="str">
            <v>ТС Пятерочка</v>
          </cell>
          <cell r="G936" t="str">
            <v>Северо-Запад</v>
          </cell>
          <cell r="H936" t="str">
            <v>Северо-Запад 1</v>
          </cell>
          <cell r="I936" t="str">
            <v>Кластер Северо-Запад 01 ЛО Волхов-Тихвин</v>
          </cell>
          <cell r="J936" t="str">
            <v>Ленинградская обл.</v>
          </cell>
          <cell r="K936" t="str">
            <v>31.10.2014</v>
          </cell>
          <cell r="L936" t="str">
            <v>187406</v>
          </cell>
          <cell r="M936" t="str">
            <v>г.Волхов</v>
          </cell>
          <cell r="N936" t="str">
            <v>г.Волхов, Торфяная ул., 2 А</v>
          </cell>
          <cell r="O936" t="str">
            <v>Аренда</v>
          </cell>
        </row>
        <row r="937">
          <cell r="A937" t="str">
            <v>9840</v>
          </cell>
          <cell r="B937" t="str">
            <v>4374-Пятерочка</v>
          </cell>
          <cell r="C937" t="str">
            <v>4374</v>
          </cell>
          <cell r="D937" t="str">
            <v>X500/13SZ9840</v>
          </cell>
          <cell r="E937" t="str">
            <v>E1008567</v>
          </cell>
          <cell r="F937" t="str">
            <v>ТС Пятерочка</v>
          </cell>
          <cell r="G937" t="str">
            <v>Северо-Запад</v>
          </cell>
          <cell r="H937" t="str">
            <v>Северо-Запад 2</v>
          </cell>
          <cell r="I937" t="str">
            <v>Кластер Северо-Запад 02 ЛО-Гатчина</v>
          </cell>
          <cell r="J937" t="str">
            <v>Ленинградская обл.</v>
          </cell>
          <cell r="K937" t="str">
            <v>30.09.2014</v>
          </cell>
          <cell r="L937" t="str">
            <v>188304</v>
          </cell>
          <cell r="M937" t="str">
            <v>г.Гатчина</v>
          </cell>
          <cell r="N937" t="str">
            <v>г.Гатчина, Леонова ул., 3</v>
          </cell>
          <cell r="O937" t="str">
            <v>Аренда</v>
          </cell>
        </row>
        <row r="938">
          <cell r="A938" t="str">
            <v>9842</v>
          </cell>
          <cell r="B938" t="str">
            <v>4169-Пятерочка</v>
          </cell>
          <cell r="C938" t="str">
            <v>4169</v>
          </cell>
          <cell r="D938" t="str">
            <v>X500/13SZ9842</v>
          </cell>
          <cell r="E938" t="str">
            <v>E1008121</v>
          </cell>
          <cell r="F938" t="str">
            <v>ТС Пятерочка</v>
          </cell>
          <cell r="G938" t="str">
            <v>Северо-Запад</v>
          </cell>
          <cell r="H938" t="str">
            <v>Северо-Запад 3</v>
          </cell>
          <cell r="I938" t="str">
            <v>Кластер Северо-Запад 13 СПБ Юго-Запад</v>
          </cell>
          <cell r="J938" t="str">
            <v>г. Санкт-Петербург</v>
          </cell>
          <cell r="K938" t="str">
            <v>11.12.2014</v>
          </cell>
          <cell r="L938" t="str">
            <v>196233</v>
          </cell>
          <cell r="M938" t="str">
            <v>г.Санкт-Петербург</v>
          </cell>
          <cell r="N938" t="str">
            <v>г.Санкт-Петербург, Типанова ул., 34 к.1</v>
          </cell>
          <cell r="O938" t="str">
            <v>Аренда</v>
          </cell>
        </row>
        <row r="939">
          <cell r="A939" t="str">
            <v>9845</v>
          </cell>
          <cell r="B939" t="str">
            <v>4408-Пятерочка</v>
          </cell>
          <cell r="C939" t="str">
            <v>4408</v>
          </cell>
          <cell r="D939" t="str">
            <v>X500/13SZ9845</v>
          </cell>
          <cell r="E939" t="str">
            <v>E1008220</v>
          </cell>
          <cell r="F939" t="str">
            <v>ТС Пятерочка</v>
          </cell>
          <cell r="G939" t="str">
            <v>Северо-Запад</v>
          </cell>
          <cell r="H939" t="str">
            <v>Северо-Запад 1</v>
          </cell>
          <cell r="I939" t="str">
            <v>Кластер Северо-Запад 01 ЛО Волхов-Тихвин</v>
          </cell>
          <cell r="J939" t="str">
            <v>Ленинградская обл.</v>
          </cell>
          <cell r="K939" t="str">
            <v>30.09.2014</v>
          </cell>
          <cell r="L939" t="str">
            <v>187780</v>
          </cell>
          <cell r="M939" t="str">
            <v>г.Подпорожье</v>
          </cell>
          <cell r="N939" t="str">
            <v>г.Подпорожье, Волховская ул., 30</v>
          </cell>
          <cell r="O939" t="str">
            <v>Аренда</v>
          </cell>
        </row>
        <row r="940">
          <cell r="A940" t="str">
            <v>9848</v>
          </cell>
          <cell r="B940" t="str">
            <v>4331-Пятерочка</v>
          </cell>
          <cell r="C940" t="str">
            <v>4331</v>
          </cell>
          <cell r="D940" t="str">
            <v>X500/13SZ9848</v>
          </cell>
          <cell r="E940" t="str">
            <v>E1008565</v>
          </cell>
          <cell r="F940" t="str">
            <v>ТС Пятерочка</v>
          </cell>
          <cell r="G940" t="str">
            <v>Северо-Запад</v>
          </cell>
          <cell r="H940" t="str">
            <v>Северо-Запад 1</v>
          </cell>
          <cell r="I940" t="str">
            <v>Кластер Северо-Запад 01 ЛО Волхов-Тихвин</v>
          </cell>
          <cell r="J940" t="str">
            <v>Ленинградская обл.</v>
          </cell>
          <cell r="K940" t="str">
            <v>02.11.2014</v>
          </cell>
          <cell r="L940" t="str">
            <v>187700</v>
          </cell>
          <cell r="M940" t="str">
            <v>г.Лодейное поле</v>
          </cell>
          <cell r="N940" t="str">
            <v>г.Лодейное поле, в/часть 23438, в/городок №3, 91</v>
          </cell>
          <cell r="O940" t="str">
            <v>Аренда</v>
          </cell>
        </row>
        <row r="941">
          <cell r="A941" t="str">
            <v>9849</v>
          </cell>
          <cell r="B941" t="str">
            <v>3960-Пятерочка</v>
          </cell>
          <cell r="C941" t="str">
            <v>3960</v>
          </cell>
          <cell r="D941" t="str">
            <v>X500/13SZ9849</v>
          </cell>
          <cell r="E941" t="str">
            <v>E1007350</v>
          </cell>
          <cell r="F941" t="str">
            <v>ТС Пятерочка</v>
          </cell>
          <cell r="G941" t="str">
            <v>Северо-Запад</v>
          </cell>
          <cell r="H941" t="str">
            <v>Северо-Запад 1</v>
          </cell>
          <cell r="I941" t="str">
            <v>Кластер Северо-Запад 16 Карелия</v>
          </cell>
          <cell r="J941" t="str">
            <v>Республика Карелия</v>
          </cell>
          <cell r="K941" t="str">
            <v>18.12.2014</v>
          </cell>
          <cell r="L941" t="str">
            <v>185033</v>
          </cell>
          <cell r="M941" t="str">
            <v>г.Петрозаводск</v>
          </cell>
          <cell r="N941" t="str">
            <v>г.Петрозаводск, Антонова ул, 7 А</v>
          </cell>
          <cell r="O941" t="str">
            <v>Собственность</v>
          </cell>
        </row>
        <row r="942">
          <cell r="A942" t="str">
            <v>D251</v>
          </cell>
          <cell r="B942" t="str">
            <v>10321-Пятерочка</v>
          </cell>
          <cell r="C942" t="str">
            <v>10321</v>
          </cell>
          <cell r="D942" t="str">
            <v>X500/13SZD251</v>
          </cell>
          <cell r="E942" t="str">
            <v>E1014535</v>
          </cell>
          <cell r="F942" t="str">
            <v>ТС Пятерочка</v>
          </cell>
          <cell r="G942" t="str">
            <v>Северо-Запад</v>
          </cell>
          <cell r="H942" t="str">
            <v>Северо-Запад 1</v>
          </cell>
          <cell r="I942" t="str">
            <v>Кластер Северо-Запад 15 Мурманск</v>
          </cell>
          <cell r="J942" t="str">
            <v>Мурманская обл.</v>
          </cell>
          <cell r="K942" t="str">
            <v>12.10.2018</v>
          </cell>
          <cell r="L942" t="str">
            <v>184606</v>
          </cell>
          <cell r="M942" t="str">
            <v>г.Североморск</v>
          </cell>
          <cell r="N942" t="str">
            <v>г.Североморск, Адмирала Сизова ул, 2</v>
          </cell>
          <cell r="O942" t="str">
            <v>Обратный франчайзинг</v>
          </cell>
        </row>
        <row r="943">
          <cell r="A943" t="str">
            <v>D255</v>
          </cell>
          <cell r="B943" t="str">
            <v>10347-Пятерочка</v>
          </cell>
          <cell r="C943" t="str">
            <v>10347</v>
          </cell>
          <cell r="D943" t="str">
            <v>X500/13SZD255</v>
          </cell>
          <cell r="E943" t="str">
            <v>E1014538</v>
          </cell>
          <cell r="F943" t="str">
            <v>ТС Пятерочка</v>
          </cell>
          <cell r="G943" t="str">
            <v>Северо-Запад</v>
          </cell>
          <cell r="H943" t="str">
            <v>Северо-Запад 1</v>
          </cell>
          <cell r="I943" t="str">
            <v>Кластер Северо-Запад 21 Апатиты</v>
          </cell>
          <cell r="J943" t="str">
            <v>Мурманская обл.</v>
          </cell>
          <cell r="K943" t="str">
            <v>26.04.2018</v>
          </cell>
          <cell r="L943" t="str">
            <v>184532</v>
          </cell>
          <cell r="M943" t="str">
            <v>г.Оленегорск-2</v>
          </cell>
          <cell r="N943" t="str">
            <v>г.Оленегорск-2, ТБО</v>
          </cell>
          <cell r="O943" t="str">
            <v>Обратный франчайзинг</v>
          </cell>
        </row>
        <row r="944">
          <cell r="A944" t="str">
            <v>D256</v>
          </cell>
          <cell r="B944" t="str">
            <v>10349-Пятерочка</v>
          </cell>
          <cell r="C944" t="str">
            <v>10349</v>
          </cell>
          <cell r="D944" t="str">
            <v>X500/13SZD256</v>
          </cell>
          <cell r="E944" t="str">
            <v>E1014531</v>
          </cell>
          <cell r="F944" t="str">
            <v>ТС Пятерочка</v>
          </cell>
          <cell r="G944" t="str">
            <v>Северо-Запад</v>
          </cell>
          <cell r="H944" t="str">
            <v>Северо-Запад 1</v>
          </cell>
          <cell r="I944" t="str">
            <v>Кластер Северо-Запад 21 Апатиты</v>
          </cell>
          <cell r="J944" t="str">
            <v>Мурманская обл.</v>
          </cell>
          <cell r="K944" t="str">
            <v>17.12.2017</v>
          </cell>
          <cell r="L944" t="str">
            <v>184060</v>
          </cell>
          <cell r="M944" t="str">
            <v>с.Алакуртти</v>
          </cell>
          <cell r="N944" t="str">
            <v>с.Алакуртти, Содружества ул, 22</v>
          </cell>
          <cell r="O944" t="str">
            <v>Обратный франчайзинг</v>
          </cell>
        </row>
        <row r="945">
          <cell r="A945" t="str">
            <v>D281</v>
          </cell>
          <cell r="B945" t="str">
            <v>15849-Пятерочка</v>
          </cell>
          <cell r="C945" t="str">
            <v>15849</v>
          </cell>
          <cell r="D945" t="str">
            <v>X500/13SZD281</v>
          </cell>
          <cell r="E945" t="str">
            <v>E1027284</v>
          </cell>
          <cell r="F945" t="str">
            <v>ТС Пятерочка</v>
          </cell>
          <cell r="G945" t="str">
            <v>Северо-Запад</v>
          </cell>
          <cell r="H945" t="str">
            <v>Северо-Запад 1</v>
          </cell>
          <cell r="I945" t="str">
            <v>Кластер Северо-Запад 15 Мурманск</v>
          </cell>
          <cell r="J945" t="str">
            <v>Мурманская обл.</v>
          </cell>
          <cell r="K945" t="str">
            <v>05.02.2019</v>
          </cell>
          <cell r="L945" t="str">
            <v>184410</v>
          </cell>
          <cell r="M945" t="str">
            <v>пгт.Печенга</v>
          </cell>
          <cell r="N945" t="str">
            <v>пгт.Печенга, Стадионная ул, 7А</v>
          </cell>
          <cell r="O945" t="str">
            <v>Обратный франчайзинг</v>
          </cell>
        </row>
        <row r="946">
          <cell r="A946" t="str">
            <v>D283</v>
          </cell>
          <cell r="B946" t="str">
            <v>16547-Пятерочка</v>
          </cell>
          <cell r="C946" t="str">
            <v>16547</v>
          </cell>
          <cell r="D946" t="str">
            <v>X500/13SZD283</v>
          </cell>
          <cell r="E946" t="str">
            <v>E1029835</v>
          </cell>
          <cell r="F946" t="str">
            <v>ТС Пятерочка</v>
          </cell>
          <cell r="G946" t="str">
            <v>Северо-Запад</v>
          </cell>
          <cell r="H946" t="str">
            <v>Северо-Запад 3</v>
          </cell>
          <cell r="I946" t="str">
            <v>Кластер Северо-Запад 17 ЛО-Сертолово</v>
          </cell>
          <cell r="J946" t="str">
            <v>Ленинградская обл.</v>
          </cell>
          <cell r="K946" t="str">
            <v>19.12.2018</v>
          </cell>
          <cell r="L946" t="str">
            <v>188651</v>
          </cell>
          <cell r="M946" t="str">
            <v>г.Сертолово</v>
          </cell>
          <cell r="N946" t="str">
            <v>г.Сертолово, Черная речка мкр, 29А</v>
          </cell>
          <cell r="O946" t="str">
            <v>Обратный франчайзинг</v>
          </cell>
        </row>
        <row r="947">
          <cell r="A947" t="str">
            <v>D306</v>
          </cell>
          <cell r="B947" t="str">
            <v>18002-Пятерочка</v>
          </cell>
          <cell r="C947" t="str">
            <v>18002</v>
          </cell>
          <cell r="D947" t="str">
            <v>X500/13SZD306</v>
          </cell>
          <cell r="E947" t="str">
            <v>E1031881</v>
          </cell>
          <cell r="F947" t="str">
            <v>ТС Пятерочка</v>
          </cell>
          <cell r="G947" t="str">
            <v>Северо-Запад</v>
          </cell>
          <cell r="H947" t="str">
            <v>Северо-Запад 1</v>
          </cell>
          <cell r="I947" t="str">
            <v>Кластер Северо-Запад 15 Мурманск</v>
          </cell>
          <cell r="J947" t="str">
            <v>Мурманская обл.</v>
          </cell>
          <cell r="K947" t="str">
            <v>27.11.2020</v>
          </cell>
          <cell r="L947" t="str">
            <v>184411</v>
          </cell>
          <cell r="M947" t="str">
            <v>п.Спутник</v>
          </cell>
          <cell r="N947" t="str">
            <v>п.Спутник16</v>
          </cell>
          <cell r="O947" t="str">
            <v>Обратный франчайзинг</v>
          </cell>
        </row>
        <row r="948">
          <cell r="A948" t="str">
            <v>D320</v>
          </cell>
          <cell r="B948" t="str">
            <v>18711-Пятерочка</v>
          </cell>
          <cell r="C948" t="str">
            <v>18711</v>
          </cell>
          <cell r="D948" t="str">
            <v>X500/13SZD320</v>
          </cell>
          <cell r="E948" t="str">
            <v>E1033193</v>
          </cell>
          <cell r="F948" t="str">
            <v>ТС Пятерочка</v>
          </cell>
          <cell r="G948" t="str">
            <v>Северо-Запад</v>
          </cell>
          <cell r="H948" t="str">
            <v>Северо-Запад 3</v>
          </cell>
          <cell r="I948" t="str">
            <v>Кластер Северо-Запад 17 ЛО-Сертолово</v>
          </cell>
          <cell r="J948" t="str">
            <v>Ленинградская обл.</v>
          </cell>
          <cell r="K948" t="str">
            <v>03.12.2019</v>
          </cell>
          <cell r="L948" t="str">
            <v>188650</v>
          </cell>
          <cell r="M948" t="str">
            <v>г.Сертолово</v>
          </cell>
          <cell r="N948" t="str">
            <v>г.Сертолово, Ларина ул, 2А</v>
          </cell>
          <cell r="O948" t="str">
            <v>Обратный франчайзинг</v>
          </cell>
        </row>
        <row r="949">
          <cell r="A949" t="str">
            <v>D329</v>
          </cell>
          <cell r="B949" t="str">
            <v>18285-Пятерочка</v>
          </cell>
          <cell r="C949" t="str">
            <v>18285</v>
          </cell>
          <cell r="D949" t="str">
            <v>X500/13SZD329</v>
          </cell>
          <cell r="E949" t="str">
            <v>E1033505</v>
          </cell>
          <cell r="F949" t="str">
            <v>ТС Пятерочка</v>
          </cell>
          <cell r="G949" t="str">
            <v>Северо-Запад</v>
          </cell>
          <cell r="H949" t="str">
            <v>Северо-Запад 2</v>
          </cell>
          <cell r="I949" t="str">
            <v>Кластер Северо-Запад 03 Псков</v>
          </cell>
          <cell r="J949" t="str">
            <v>Псковская обл.</v>
          </cell>
          <cell r="K949" t="str">
            <v>24.12.2019</v>
          </cell>
          <cell r="L949" t="str">
            <v>181111</v>
          </cell>
          <cell r="M949" t="str">
            <v>м.Владимирский Лагерь</v>
          </cell>
          <cell r="N949" t="str">
            <v>м.Владимирский Лагерь123</v>
          </cell>
          <cell r="O949" t="str">
            <v>Обратный франчайзинг</v>
          </cell>
        </row>
        <row r="950">
          <cell r="A950" t="str">
            <v>D360</v>
          </cell>
          <cell r="B950" t="str">
            <v>20029-Пятерочка</v>
          </cell>
          <cell r="C950" t="str">
            <v>20029</v>
          </cell>
          <cell r="D950" t="str">
            <v>X500/13CTD360</v>
          </cell>
          <cell r="E950" t="str">
            <v>E1039705</v>
          </cell>
          <cell r="F950" t="str">
            <v>ТС Пятерочка</v>
          </cell>
          <cell r="G950" t="str">
            <v>Северо-Запад</v>
          </cell>
          <cell r="H950" t="str">
            <v>Северо-Запад 2</v>
          </cell>
          <cell r="I950" t="str">
            <v>Кластер Северо-Запад 08 Тверь-Восток</v>
          </cell>
          <cell r="J950" t="str">
            <v>Тверская обл.</v>
          </cell>
          <cell r="K950" t="str">
            <v>08.09.2020</v>
          </cell>
          <cell r="L950" t="str">
            <v>171551</v>
          </cell>
          <cell r="M950" t="str">
            <v>с/п Нерльское, д.Поречье</v>
          </cell>
          <cell r="N950" t="str">
            <v>с/п Нерльское, д.Поречье38</v>
          </cell>
          <cell r="O950" t="str">
            <v>Обратный франчайзинг</v>
          </cell>
        </row>
        <row r="951">
          <cell r="A951" t="str">
            <v>D366</v>
          </cell>
          <cell r="B951" t="str">
            <v>20215-Пятерочка</v>
          </cell>
          <cell r="C951" t="str">
            <v>20215</v>
          </cell>
          <cell r="D951" t="str">
            <v>X500/13SZD366</v>
          </cell>
          <cell r="E951" t="str">
            <v>E1041013</v>
          </cell>
          <cell r="F951" t="str">
            <v>ТС Пятерочка</v>
          </cell>
          <cell r="G951" t="str">
            <v>Северо-Запад</v>
          </cell>
          <cell r="H951" t="str">
            <v>Северо-Запад 1</v>
          </cell>
          <cell r="I951" t="str">
            <v>Кластер Северо-Запад 20 Калининград</v>
          </cell>
          <cell r="J951" t="str">
            <v>Калининградская обл.</v>
          </cell>
          <cell r="K951" t="str">
            <v>27.11.2020</v>
          </cell>
          <cell r="L951" t="str">
            <v>238750</v>
          </cell>
          <cell r="M951" t="str">
            <v>г.Советск</v>
          </cell>
          <cell r="N951" t="str">
            <v>г.Советск, Победы ул, 46 п.II</v>
          </cell>
          <cell r="O951" t="str">
            <v>Обратный франчайзинг</v>
          </cell>
        </row>
        <row r="952">
          <cell r="A952" t="str">
            <v>D367</v>
          </cell>
          <cell r="B952" t="str">
            <v>20328-Пятерочка</v>
          </cell>
          <cell r="C952" t="str">
            <v>20328</v>
          </cell>
          <cell r="D952" t="str">
            <v>X500/13SZD367</v>
          </cell>
          <cell r="E952" t="str">
            <v>E1042105</v>
          </cell>
          <cell r="F952" t="str">
            <v>ТС Пятерочка</v>
          </cell>
          <cell r="G952" t="str">
            <v>Северо-Запад</v>
          </cell>
          <cell r="H952" t="str">
            <v>Северо-Запад 1</v>
          </cell>
          <cell r="I952" t="str">
            <v>Кластер Северо-Запад 20 Калининград</v>
          </cell>
          <cell r="J952" t="str">
            <v>Калининградская обл.</v>
          </cell>
          <cell r="K952" t="str">
            <v>18.12.2020</v>
          </cell>
          <cell r="L952" t="str">
            <v>236003</v>
          </cell>
          <cell r="M952" t="str">
            <v>г.Калининград</v>
          </cell>
          <cell r="N952" t="str">
            <v>г.Калининград, Московский пр-кт, 171А</v>
          </cell>
          <cell r="O952" t="str">
            <v>Обратный франчайзинг</v>
          </cell>
        </row>
        <row r="953">
          <cell r="A953" t="str">
            <v>D368</v>
          </cell>
          <cell r="B953" t="str">
            <v>20252-Пятерочка</v>
          </cell>
          <cell r="C953" t="str">
            <v>20252</v>
          </cell>
          <cell r="D953" t="str">
            <v>X500/13SZD368</v>
          </cell>
          <cell r="E953" t="str">
            <v>E1041012</v>
          </cell>
          <cell r="F953" t="str">
            <v>ТС Пятерочка</v>
          </cell>
          <cell r="G953" t="str">
            <v>Северо-Запад</v>
          </cell>
          <cell r="H953" t="str">
            <v>Северо-Запад 1</v>
          </cell>
          <cell r="I953" t="str">
            <v>Кластер Северо-Запад 20 Калининград</v>
          </cell>
          <cell r="J953" t="str">
            <v>Калининградская обл.</v>
          </cell>
          <cell r="K953" t="str">
            <v>05.12.2020</v>
          </cell>
          <cell r="L953" t="str">
            <v>236023</v>
          </cell>
          <cell r="M953" t="str">
            <v>г.Калининград</v>
          </cell>
          <cell r="N953" t="str">
            <v>г.Калининград, Советский пр-кт, 159</v>
          </cell>
          <cell r="O953" t="str">
            <v>Обратный франчайзинг</v>
          </cell>
        </row>
        <row r="954">
          <cell r="A954" t="str">
            <v>D369</v>
          </cell>
          <cell r="B954" t="str">
            <v>20385-Пятерочка</v>
          </cell>
          <cell r="C954" t="str">
            <v>20385</v>
          </cell>
          <cell r="D954" t="str">
            <v>X500/13SZD369</v>
          </cell>
          <cell r="E954" t="str">
            <v>E1042533</v>
          </cell>
          <cell r="F954" t="str">
            <v>ТС Пятерочка</v>
          </cell>
          <cell r="G954" t="str">
            <v>Северо-Запад</v>
          </cell>
          <cell r="H954" t="str">
            <v>Северо-Запад 1</v>
          </cell>
          <cell r="I954" t="str">
            <v>Кластер Северо-Запад 20 Калининград</v>
          </cell>
          <cell r="J954" t="str">
            <v>Калининградская обл.</v>
          </cell>
          <cell r="K954" t="str">
            <v>11.12.2020</v>
          </cell>
          <cell r="L954" t="str">
            <v>236029</v>
          </cell>
          <cell r="M954" t="str">
            <v>г.Калининград</v>
          </cell>
          <cell r="N954" t="str">
            <v>г.Калининград, Профессора Баранова ул, Горького ул, 30/2</v>
          </cell>
          <cell r="O954" t="str">
            <v>Обратный франчайзинг</v>
          </cell>
        </row>
        <row r="955">
          <cell r="A955" t="str">
            <v>D370</v>
          </cell>
          <cell r="B955" t="str">
            <v>20310-Пятерочка</v>
          </cell>
          <cell r="C955" t="str">
            <v>20310</v>
          </cell>
          <cell r="D955" t="str">
            <v>X500/13SZD370</v>
          </cell>
          <cell r="E955" t="str">
            <v>E1042104</v>
          </cell>
          <cell r="F955" t="str">
            <v>ТС Пятерочка</v>
          </cell>
          <cell r="G955" t="str">
            <v>Северо-Запад</v>
          </cell>
          <cell r="H955" t="str">
            <v>Северо-Запад 1</v>
          </cell>
          <cell r="I955" t="str">
            <v>Кластер Северо-Запад 20 Калининград</v>
          </cell>
          <cell r="J955" t="str">
            <v>Калининградская обл.</v>
          </cell>
          <cell r="K955" t="str">
            <v>04.12.2020</v>
          </cell>
          <cell r="L955" t="str">
            <v>238750</v>
          </cell>
          <cell r="M955" t="str">
            <v>г.Советск</v>
          </cell>
          <cell r="N955" t="str">
            <v>г.Советск, Искры ул, 1</v>
          </cell>
          <cell r="O955" t="str">
            <v>Обратный франчайзинг</v>
          </cell>
        </row>
        <row r="956">
          <cell r="A956" t="str">
            <v>E016</v>
          </cell>
          <cell r="B956" t="str">
            <v>13843-Пятерочка</v>
          </cell>
          <cell r="C956" t="str">
            <v>13843</v>
          </cell>
          <cell r="D956" t="str">
            <v>X500/13CTE016</v>
          </cell>
          <cell r="E956" t="str">
            <v>E1024567</v>
          </cell>
          <cell r="F956" t="str">
            <v>ТС Пятерочка</v>
          </cell>
          <cell r="G956" t="str">
            <v>Северо-Запад</v>
          </cell>
          <cell r="H956" t="str">
            <v>Северо-Запад 2</v>
          </cell>
          <cell r="I956" t="str">
            <v>Кластер Северо-Запад 08 Тверь-Восток</v>
          </cell>
          <cell r="J956" t="str">
            <v>Тверская обл.</v>
          </cell>
          <cell r="K956" t="str">
            <v>06.03.2018</v>
          </cell>
          <cell r="L956" t="str">
            <v>170508</v>
          </cell>
          <cell r="M956" t="str">
            <v>Заволжское с/п, п.Заволжскй</v>
          </cell>
          <cell r="N956" t="str">
            <v>Заволжское с/п, п.Заволжскй2В</v>
          </cell>
          <cell r="O956" t="str">
            <v>Аренда</v>
          </cell>
        </row>
        <row r="957">
          <cell r="A957" t="str">
            <v>E021</v>
          </cell>
          <cell r="B957" t="str">
            <v>11878-Пятерочка</v>
          </cell>
          <cell r="C957" t="str">
            <v>11878</v>
          </cell>
          <cell r="D957" t="str">
            <v>X500/13SZE021</v>
          </cell>
          <cell r="E957" t="str">
            <v>E1024641</v>
          </cell>
          <cell r="F957" t="str">
            <v>ТС Пятерочка</v>
          </cell>
          <cell r="G957" t="str">
            <v>Северо-Запад</v>
          </cell>
          <cell r="H957" t="str">
            <v>Северо-Запад 3</v>
          </cell>
          <cell r="I957" t="str">
            <v>Кластер Северо-Запад 05 Тосно</v>
          </cell>
          <cell r="J957" t="str">
            <v>Ленинградская обл.</v>
          </cell>
          <cell r="K957" t="str">
            <v>22.02.2018</v>
          </cell>
          <cell r="L957" t="str">
            <v>187000</v>
          </cell>
          <cell r="M957" t="str">
            <v>г.Тосно</v>
          </cell>
          <cell r="N957" t="str">
            <v>г.Тосно, Серова ул, 40</v>
          </cell>
          <cell r="O957" t="str">
            <v>Аренда</v>
          </cell>
        </row>
        <row r="958">
          <cell r="A958" t="str">
            <v>E022</v>
          </cell>
          <cell r="B958" t="str">
            <v>13926-Пятерочка</v>
          </cell>
          <cell r="C958" t="str">
            <v>13926</v>
          </cell>
          <cell r="D958" t="str">
            <v>X500/13SZE022</v>
          </cell>
          <cell r="E958" t="str">
            <v>E1024643</v>
          </cell>
          <cell r="F958" t="str">
            <v>ТС Пятерочка</v>
          </cell>
          <cell r="G958" t="str">
            <v>Северо-Запад</v>
          </cell>
          <cell r="H958" t="str">
            <v>Северо-Запад 1</v>
          </cell>
          <cell r="I958" t="str">
            <v>Кластер Северо-Запад 21 Апатиты</v>
          </cell>
          <cell r="J958" t="str">
            <v>Республика Карелия</v>
          </cell>
          <cell r="K958" t="str">
            <v>22.02.2018</v>
          </cell>
          <cell r="L958" t="str">
            <v>186930</v>
          </cell>
          <cell r="M958" t="str">
            <v>г.Костомукша</v>
          </cell>
          <cell r="N958" t="str">
            <v>г.Костомукша, Горняков пр-кт, 4А</v>
          </cell>
          <cell r="O958" t="str">
            <v>Аренда</v>
          </cell>
        </row>
        <row r="959">
          <cell r="A959" t="str">
            <v>E023</v>
          </cell>
          <cell r="B959" t="str">
            <v>11731-Пятерочка</v>
          </cell>
          <cell r="C959" t="str">
            <v>11731</v>
          </cell>
          <cell r="D959" t="str">
            <v>X500/13SZE023</v>
          </cell>
          <cell r="E959" t="str">
            <v>E1024642</v>
          </cell>
          <cell r="F959" t="str">
            <v>ТС Пятерочка</v>
          </cell>
          <cell r="G959" t="str">
            <v>Северо-Запад</v>
          </cell>
          <cell r="H959" t="str">
            <v>Северо-Запад 3</v>
          </cell>
          <cell r="I959" t="str">
            <v>Кластер Северо-Запад 05 Тосно</v>
          </cell>
          <cell r="J959" t="str">
            <v>Ленинградская обл.</v>
          </cell>
          <cell r="K959" t="str">
            <v>23.02.2018</v>
          </cell>
          <cell r="L959" t="str">
            <v>187021</v>
          </cell>
          <cell r="M959" t="str">
            <v>гп.Федоровское</v>
          </cell>
          <cell r="N959" t="str">
            <v>гп.Федоровское, Центральная ул, 15</v>
          </cell>
          <cell r="O959" t="str">
            <v>Аренда</v>
          </cell>
        </row>
        <row r="960">
          <cell r="A960" t="str">
            <v>E041</v>
          </cell>
          <cell r="B960" t="str">
            <v>13920-Пятерочка</v>
          </cell>
          <cell r="C960" t="str">
            <v>13920</v>
          </cell>
          <cell r="D960" t="str">
            <v>X500/13SZE041</v>
          </cell>
          <cell r="E960" t="str">
            <v>E1024658</v>
          </cell>
          <cell r="F960" t="str">
            <v>ТС Пятерочка</v>
          </cell>
          <cell r="G960" t="str">
            <v>Северо-Запад</v>
          </cell>
          <cell r="H960" t="str">
            <v>Северо-Запад 1</v>
          </cell>
          <cell r="I960" t="str">
            <v>Кластер Северо-Запад 01 ЛО Волхов-Тихвин</v>
          </cell>
          <cell r="J960" t="str">
            <v>Ленинградская обл.</v>
          </cell>
          <cell r="K960" t="str">
            <v>29.03.2018</v>
          </cell>
          <cell r="L960" t="str">
            <v>187556</v>
          </cell>
          <cell r="M960" t="str">
            <v>г.Тихвин</v>
          </cell>
          <cell r="N960" t="str">
            <v>г.Тихвин, Ильинская ул, 60</v>
          </cell>
          <cell r="O960" t="str">
            <v>Аренда</v>
          </cell>
        </row>
        <row r="961">
          <cell r="A961" t="str">
            <v>E076</v>
          </cell>
          <cell r="B961" t="str">
            <v>13858-Пятерочка</v>
          </cell>
          <cell r="C961" t="str">
            <v>13858</v>
          </cell>
          <cell r="D961" t="str">
            <v>X500/13SZE076</v>
          </cell>
          <cell r="E961" t="str">
            <v>E1024659</v>
          </cell>
          <cell r="F961" t="str">
            <v>ТС Пятерочка</v>
          </cell>
          <cell r="G961" t="str">
            <v>Северо-Запад</v>
          </cell>
          <cell r="H961" t="str">
            <v>Северо-Запад 3</v>
          </cell>
          <cell r="I961" t="str">
            <v>Кластер Северо-Запад 10 СПБ-ЛО-Петергоф</v>
          </cell>
          <cell r="J961" t="str">
            <v>Ленинградская обл.</v>
          </cell>
          <cell r="K961" t="str">
            <v>22.02.2018</v>
          </cell>
          <cell r="L961" t="str">
            <v>188480</v>
          </cell>
          <cell r="M961" t="str">
            <v>г.Кингисепп</v>
          </cell>
          <cell r="N961" t="str">
            <v>г.Кингисепп, Октябрьская ул, 1/10Б</v>
          </cell>
          <cell r="O961" t="str">
            <v>Аренда</v>
          </cell>
        </row>
        <row r="962">
          <cell r="A962" t="str">
            <v>E086</v>
          </cell>
          <cell r="B962" t="str">
            <v>13969-Пятерочка</v>
          </cell>
          <cell r="C962" t="str">
            <v>13969</v>
          </cell>
          <cell r="D962" t="str">
            <v>X500/13SZE086</v>
          </cell>
          <cell r="E962" t="str">
            <v>E1024681</v>
          </cell>
          <cell r="F962" t="str">
            <v>ТС Пятерочка</v>
          </cell>
          <cell r="G962" t="str">
            <v>Северо-Запад</v>
          </cell>
          <cell r="H962" t="str">
            <v>Северо-Запад 1</v>
          </cell>
          <cell r="I962" t="str">
            <v>Кластер Северо-Запад 01 ЛО Волхов-Тихвин</v>
          </cell>
          <cell r="J962" t="str">
            <v>Ленинградская обл.</v>
          </cell>
          <cell r="K962" t="str">
            <v>30.03.2018</v>
          </cell>
          <cell r="L962" t="str">
            <v>187110</v>
          </cell>
          <cell r="M962" t="str">
            <v>г.Кириши</v>
          </cell>
          <cell r="N962" t="str">
            <v>г.Кириши, Волховская наб, 52</v>
          </cell>
          <cell r="O962" t="str">
            <v>Аренда</v>
          </cell>
        </row>
        <row r="963">
          <cell r="A963" t="str">
            <v>E138</v>
          </cell>
          <cell r="B963" t="str">
            <v>11685-Пятерочка</v>
          </cell>
          <cell r="C963" t="str">
            <v>11685</v>
          </cell>
          <cell r="D963" t="str">
            <v>X500/13SZE138</v>
          </cell>
          <cell r="E963" t="str">
            <v>E1024743</v>
          </cell>
          <cell r="F963" t="str">
            <v>ТС Пятерочка</v>
          </cell>
          <cell r="G963" t="str">
            <v>Северо-Запад</v>
          </cell>
          <cell r="H963" t="str">
            <v>Северо-Запад 1</v>
          </cell>
          <cell r="I963" t="str">
            <v>Кластер Северо-Запад 12 СПБ-ЛО-Всеволожс</v>
          </cell>
          <cell r="J963" t="str">
            <v>Ленинградская обл.</v>
          </cell>
          <cell r="K963" t="str">
            <v>30.03.2018</v>
          </cell>
          <cell r="L963" t="str">
            <v>188663</v>
          </cell>
          <cell r="M963" t="str">
            <v>гп.Кузьмоловский</v>
          </cell>
          <cell r="N963" t="str">
            <v>гп.Кузьмоловский, Железнодорожная ул, 5Б</v>
          </cell>
          <cell r="O963" t="str">
            <v>Аренда</v>
          </cell>
        </row>
        <row r="964">
          <cell r="A964" t="str">
            <v>E158</v>
          </cell>
          <cell r="B964" t="str">
            <v>13982-Пятерочка</v>
          </cell>
          <cell r="C964" t="str">
            <v>13982</v>
          </cell>
          <cell r="D964" t="str">
            <v>X500/13SZE158</v>
          </cell>
          <cell r="E964" t="str">
            <v>E1024745</v>
          </cell>
          <cell r="F964" t="str">
            <v>ТС Пятерочка</v>
          </cell>
          <cell r="G964" t="str">
            <v>Северо-Запад</v>
          </cell>
          <cell r="H964" t="str">
            <v>Северо-Запад 2</v>
          </cell>
          <cell r="I964" t="str">
            <v>Кластер Северо-Запад 06 Великие Луки</v>
          </cell>
          <cell r="J964" t="str">
            <v>Псковская обл.</v>
          </cell>
          <cell r="K964" t="str">
            <v>15.05.2018</v>
          </cell>
          <cell r="L964" t="str">
            <v>182113</v>
          </cell>
          <cell r="M964" t="str">
            <v>г.Великие Луки</v>
          </cell>
          <cell r="N964" t="str">
            <v>г.Великие Луки, Некрасова ул, 3/31</v>
          </cell>
          <cell r="O964" t="str">
            <v>Аренда</v>
          </cell>
        </row>
        <row r="965">
          <cell r="A965" t="str">
            <v>E169</v>
          </cell>
          <cell r="B965" t="str">
            <v>13790-Пятерочка</v>
          </cell>
          <cell r="C965" t="str">
            <v>13790</v>
          </cell>
          <cell r="D965" t="str">
            <v>X500/13SZE169</v>
          </cell>
          <cell r="E965" t="str">
            <v>E1024817</v>
          </cell>
          <cell r="F965" t="str">
            <v>ТС Пятерочка</v>
          </cell>
          <cell r="G965" t="str">
            <v>Северо-Запад</v>
          </cell>
          <cell r="H965" t="str">
            <v>Северо-Запад 3</v>
          </cell>
          <cell r="I965" t="str">
            <v>Кластер Северо-Запад 19 СПБ-Охта</v>
          </cell>
          <cell r="J965" t="str">
            <v>г. Санкт-Петербург</v>
          </cell>
          <cell r="K965" t="str">
            <v>06.07.2018</v>
          </cell>
          <cell r="L965" t="str">
            <v>192012</v>
          </cell>
          <cell r="M965" t="str">
            <v>г.Санкт-Петербург</v>
          </cell>
          <cell r="N965" t="str">
            <v>г.Санкт-Петербург, 2-ой Рабфаковский пер, 22 лит.Ц,п.1Н</v>
          </cell>
          <cell r="O965" t="str">
            <v>Аренда</v>
          </cell>
        </row>
        <row r="966">
          <cell r="A966" t="str">
            <v>E228</v>
          </cell>
          <cell r="B966" t="str">
            <v>12551-Пятерочка</v>
          </cell>
          <cell r="C966" t="str">
            <v>12551</v>
          </cell>
          <cell r="D966" t="str">
            <v>X500/13CTE228</v>
          </cell>
          <cell r="E966" t="str">
            <v>E1017645</v>
          </cell>
          <cell r="F966" t="str">
            <v>ТС Пятерочка</v>
          </cell>
          <cell r="G966" t="str">
            <v>Северо-Запад</v>
          </cell>
          <cell r="H966" t="str">
            <v>Северо-Запад 2</v>
          </cell>
          <cell r="I966" t="str">
            <v>Кластер Северо-Запад 09 Тверь-Запад</v>
          </cell>
          <cell r="J966" t="str">
            <v>Тверская обл.</v>
          </cell>
          <cell r="K966" t="str">
            <v>22.03.2018</v>
          </cell>
          <cell r="L966" t="str">
            <v>170037</v>
          </cell>
          <cell r="M966" t="str">
            <v>г.Тверь</v>
          </cell>
          <cell r="N966" t="str">
            <v>г.Тверь, Склизкова ул, 102 Б</v>
          </cell>
          <cell r="O966" t="str">
            <v>Аренда</v>
          </cell>
        </row>
        <row r="967">
          <cell r="A967" t="str">
            <v>E229</v>
          </cell>
          <cell r="B967" t="str">
            <v>14081-Пятерочка</v>
          </cell>
          <cell r="C967" t="str">
            <v>14081</v>
          </cell>
          <cell r="D967" t="str">
            <v>X500/13CTE229</v>
          </cell>
          <cell r="E967" t="str">
            <v>E1024833</v>
          </cell>
          <cell r="F967" t="str">
            <v>ТС Пятерочка</v>
          </cell>
          <cell r="G967" t="str">
            <v>Северо-Запад</v>
          </cell>
          <cell r="H967" t="str">
            <v>Северо-Запад 2</v>
          </cell>
          <cell r="I967" t="str">
            <v>Кластер Северо-Запад 07 Тверь-Центр</v>
          </cell>
          <cell r="J967" t="str">
            <v>Тверская обл.</v>
          </cell>
          <cell r="K967" t="str">
            <v>27.03.2018</v>
          </cell>
          <cell r="L967" t="str">
            <v>172003</v>
          </cell>
          <cell r="M967" t="str">
            <v>г.Торжок</v>
          </cell>
          <cell r="N967" t="str">
            <v>г.Торжок, Кутузова ул, 1-А</v>
          </cell>
          <cell r="O967" t="str">
            <v>Аренда</v>
          </cell>
        </row>
        <row r="968">
          <cell r="A968" t="str">
            <v>E239</v>
          </cell>
          <cell r="B968" t="str">
            <v>10959-Пятерочка</v>
          </cell>
          <cell r="C968" t="str">
            <v>10959</v>
          </cell>
          <cell r="D968" t="str">
            <v>X500/13CTE239</v>
          </cell>
          <cell r="E968" t="str">
            <v>E1014816</v>
          </cell>
          <cell r="F968" t="str">
            <v>ТС Пятерочка</v>
          </cell>
          <cell r="G968" t="str">
            <v>Северо-Запад</v>
          </cell>
          <cell r="H968" t="str">
            <v>Северо-Запад 2</v>
          </cell>
          <cell r="I968" t="str">
            <v>Кластер Северо-Запад 07 Тверь-Центр</v>
          </cell>
          <cell r="J968" t="str">
            <v>Тверская обл.</v>
          </cell>
          <cell r="K968" t="str">
            <v>23.03.2018</v>
          </cell>
          <cell r="L968" t="str">
            <v>171158</v>
          </cell>
          <cell r="M968" t="str">
            <v>г.Вышний Волочек</v>
          </cell>
          <cell r="N968" t="str">
            <v>г.Вышний Волочек, Казанский пр-кт, 121</v>
          </cell>
          <cell r="O968" t="str">
            <v>Аренда</v>
          </cell>
        </row>
        <row r="969">
          <cell r="A969" t="str">
            <v>E269</v>
          </cell>
          <cell r="B969" t="str">
            <v>14012-Пятерочка</v>
          </cell>
          <cell r="C969" t="str">
            <v>14012</v>
          </cell>
          <cell r="D969" t="str">
            <v>X500/13SZE269</v>
          </cell>
          <cell r="E969" t="str">
            <v>E1025008</v>
          </cell>
          <cell r="F969" t="str">
            <v>ТС Пятерочка</v>
          </cell>
          <cell r="G969" t="str">
            <v>Северо-Запад</v>
          </cell>
          <cell r="H969" t="str">
            <v>Северо-Запад 1</v>
          </cell>
          <cell r="I969" t="str">
            <v>Кластер Северо-Запад 15 Мурманск</v>
          </cell>
          <cell r="J969" t="str">
            <v>Мурманская обл.</v>
          </cell>
          <cell r="K969" t="str">
            <v>07.04.2018</v>
          </cell>
          <cell r="L969" t="str">
            <v>184606</v>
          </cell>
          <cell r="M969" t="str">
            <v>г.Североморск</v>
          </cell>
          <cell r="N969" t="str">
            <v>г.Североморск, Сафонова ул, 25</v>
          </cell>
          <cell r="O969" t="str">
            <v>Аренда</v>
          </cell>
        </row>
        <row r="970">
          <cell r="A970" t="str">
            <v>E271</v>
          </cell>
          <cell r="B970" t="str">
            <v>14165-Пятерочка</v>
          </cell>
          <cell r="C970" t="str">
            <v>14165</v>
          </cell>
          <cell r="D970" t="str">
            <v>X500/13CTE271</v>
          </cell>
          <cell r="E970" t="str">
            <v>E1025020</v>
          </cell>
          <cell r="F970" t="str">
            <v>ТС Пятерочка</v>
          </cell>
          <cell r="G970" t="str">
            <v>Северо-Запад</v>
          </cell>
          <cell r="H970" t="str">
            <v>Северо-Запад 2</v>
          </cell>
          <cell r="I970" t="str">
            <v>Кластер Северо-Запад 09 Тверь-Запад</v>
          </cell>
          <cell r="J970" t="str">
            <v>Тверская обл.</v>
          </cell>
          <cell r="K970" t="str">
            <v>24.03.2018</v>
          </cell>
          <cell r="L970" t="str">
            <v>172840</v>
          </cell>
          <cell r="M970" t="str">
            <v>г.Торопец</v>
          </cell>
          <cell r="N970" t="str">
            <v>г.Торопец, Советская ул, 119</v>
          </cell>
          <cell r="O970" t="str">
            <v>Аренда</v>
          </cell>
        </row>
        <row r="971">
          <cell r="A971" t="str">
            <v>E292</v>
          </cell>
          <cell r="B971" t="str">
            <v>14220-Пятерочка</v>
          </cell>
          <cell r="C971" t="str">
            <v>14220</v>
          </cell>
          <cell r="D971" t="str">
            <v>X500/13SZE292</v>
          </cell>
          <cell r="E971" t="str">
            <v>E1025047</v>
          </cell>
          <cell r="F971" t="str">
            <v>ТС Пятерочка</v>
          </cell>
          <cell r="G971" t="str">
            <v>Северо-Запад</v>
          </cell>
          <cell r="H971" t="str">
            <v>Северо-Запад 1</v>
          </cell>
          <cell r="I971" t="str">
            <v>Кластер Северо-Запад 21 Апатиты</v>
          </cell>
          <cell r="J971" t="str">
            <v>Мурманская обл.</v>
          </cell>
          <cell r="K971" t="str">
            <v>12.04.2018</v>
          </cell>
          <cell r="L971" t="str">
            <v>184703</v>
          </cell>
          <cell r="M971" t="str">
            <v>пгт.Умба</v>
          </cell>
          <cell r="N971" t="str">
            <v>пгт.Умба, Победы ул, 41</v>
          </cell>
          <cell r="O971" t="str">
            <v>Аренда</v>
          </cell>
        </row>
        <row r="972">
          <cell r="A972" t="str">
            <v>E293</v>
          </cell>
          <cell r="B972" t="str">
            <v>14221-Пятерочка</v>
          </cell>
          <cell r="C972" t="str">
            <v>14221</v>
          </cell>
          <cell r="D972" t="str">
            <v>X500/13SZE293</v>
          </cell>
          <cell r="E972" t="str">
            <v>E1025048</v>
          </cell>
          <cell r="F972" t="str">
            <v>ТС Пятерочка</v>
          </cell>
          <cell r="G972" t="str">
            <v>Северо-Запад</v>
          </cell>
          <cell r="H972" t="str">
            <v>Северо-Запад 1</v>
          </cell>
          <cell r="I972" t="str">
            <v>Кластер Северо-Запад 15 Мурманск</v>
          </cell>
          <cell r="J972" t="str">
            <v>Мурманская обл.</v>
          </cell>
          <cell r="K972" t="str">
            <v>11.05.2018</v>
          </cell>
          <cell r="L972" t="str">
            <v>184372</v>
          </cell>
          <cell r="M972" t="str">
            <v>п.Видяево</v>
          </cell>
          <cell r="N972" t="str">
            <v>п.Видяево, Центральная ул, 13</v>
          </cell>
          <cell r="O972" t="str">
            <v>Аренда</v>
          </cell>
        </row>
        <row r="973">
          <cell r="A973" t="str">
            <v>E384</v>
          </cell>
          <cell r="B973" t="str">
            <v>14187-Пятерочка</v>
          </cell>
          <cell r="C973" t="str">
            <v>14187</v>
          </cell>
          <cell r="D973" t="str">
            <v>X500/13SZE384</v>
          </cell>
          <cell r="E973" t="str">
            <v>E1025167</v>
          </cell>
          <cell r="F973" t="str">
            <v>ТС Пятерочка</v>
          </cell>
          <cell r="G973" t="str">
            <v>Северо-Запад</v>
          </cell>
          <cell r="H973" t="str">
            <v>Северо-Запад 2</v>
          </cell>
          <cell r="I973" t="str">
            <v>Кластер Северо-Запад 03 Псков</v>
          </cell>
          <cell r="J973" t="str">
            <v>Псковская обл.</v>
          </cell>
          <cell r="K973" t="str">
            <v>20.04.2018</v>
          </cell>
          <cell r="L973" t="str">
            <v>181370</v>
          </cell>
          <cell r="M973" t="str">
            <v>рп.Пушкинские Горы</v>
          </cell>
          <cell r="N973" t="str">
            <v>рп.Пушкинские Горы, Ленина ул, 20А</v>
          </cell>
          <cell r="O973" t="str">
            <v>Аренда</v>
          </cell>
        </row>
        <row r="974">
          <cell r="A974" t="str">
            <v>E522</v>
          </cell>
          <cell r="B974" t="str">
            <v>14467-Пятерочка</v>
          </cell>
          <cell r="C974" t="str">
            <v>14467</v>
          </cell>
          <cell r="D974" t="str">
            <v>X500/13SZE522</v>
          </cell>
          <cell r="E974" t="str">
            <v>E1025336</v>
          </cell>
          <cell r="F974" t="str">
            <v>ТС Пятерочка</v>
          </cell>
          <cell r="G974" t="str">
            <v>Северо-Запад</v>
          </cell>
          <cell r="H974" t="str">
            <v>Северо-Запад 2</v>
          </cell>
          <cell r="I974" t="str">
            <v>Кластер Северо-Запад 04 Новгород</v>
          </cell>
          <cell r="J974" t="str">
            <v>Новгородская обл.</v>
          </cell>
          <cell r="K974" t="str">
            <v>28.09.2018</v>
          </cell>
          <cell r="L974" t="str">
            <v>173014</v>
          </cell>
          <cell r="M974" t="str">
            <v>г.Великий Новгород</v>
          </cell>
          <cell r="N974" t="str">
            <v>г.Великий Новгород, Московская ул, 28 к.1</v>
          </cell>
          <cell r="O974" t="str">
            <v>Аренда</v>
          </cell>
        </row>
        <row r="975">
          <cell r="A975" t="str">
            <v>E527</v>
          </cell>
          <cell r="B975" t="str">
            <v>14456-Пятерочка</v>
          </cell>
          <cell r="C975" t="str">
            <v>14456</v>
          </cell>
          <cell r="D975" t="str">
            <v>X500/13CTE527</v>
          </cell>
          <cell r="E975" t="str">
            <v>E1025325</v>
          </cell>
          <cell r="F975" t="str">
            <v>ТС Пятерочка</v>
          </cell>
          <cell r="G975" t="str">
            <v>Северо-Запад</v>
          </cell>
          <cell r="H975" t="str">
            <v>Северо-Запад 2</v>
          </cell>
          <cell r="I975" t="str">
            <v>Кластер Северо-Запад 08 Тверь-Восток</v>
          </cell>
          <cell r="J975" t="str">
            <v>Тверская обл.</v>
          </cell>
          <cell r="K975" t="str">
            <v>27.04.2018</v>
          </cell>
          <cell r="L975" t="str">
            <v>170100</v>
          </cell>
          <cell r="M975" t="str">
            <v>г.Тверь</v>
          </cell>
          <cell r="N975" t="str">
            <v>г.Тверь, Андрея Дементьева ул, 3</v>
          </cell>
          <cell r="O975" t="str">
            <v>Аренда</v>
          </cell>
        </row>
        <row r="976">
          <cell r="A976" t="str">
            <v>E528</v>
          </cell>
          <cell r="B976" t="str">
            <v>14403-Пятерочка</v>
          </cell>
          <cell r="C976" t="str">
            <v>14403</v>
          </cell>
          <cell r="D976" t="str">
            <v>X500/13CTE528</v>
          </cell>
          <cell r="E976" t="str">
            <v>E1025303</v>
          </cell>
          <cell r="F976" t="str">
            <v>ТС Пятерочка</v>
          </cell>
          <cell r="G976" t="str">
            <v>Северо-Запад</v>
          </cell>
          <cell r="H976" t="str">
            <v>Северо-Запад 2</v>
          </cell>
          <cell r="I976" t="str">
            <v>Кластер Северо-Запад 08 Тверь-Восток</v>
          </cell>
          <cell r="J976" t="str">
            <v>Тверская обл.</v>
          </cell>
          <cell r="K976" t="str">
            <v>18.05.2018</v>
          </cell>
          <cell r="L976" t="str">
            <v>170517</v>
          </cell>
          <cell r="M976" t="str">
            <v>пгт.Васильевский Мох</v>
          </cell>
          <cell r="N976" t="str">
            <v>пгт.Васильевский Мох, Почтовая ул, 10</v>
          </cell>
          <cell r="O976" t="str">
            <v>Аренда</v>
          </cell>
        </row>
        <row r="977">
          <cell r="A977" t="str">
            <v>E562</v>
          </cell>
          <cell r="B977" t="str">
            <v>11867-Пятерочка</v>
          </cell>
          <cell r="C977" t="str">
            <v>11867</v>
          </cell>
          <cell r="D977" t="str">
            <v>X500/13SZE562</v>
          </cell>
          <cell r="E977" t="str">
            <v>E1025482</v>
          </cell>
          <cell r="F977" t="str">
            <v>ТС Пятерочка</v>
          </cell>
          <cell r="G977" t="str">
            <v>Северо-Запад</v>
          </cell>
          <cell r="H977" t="str">
            <v>Северо-Запад 3</v>
          </cell>
          <cell r="I977" t="str">
            <v>Кластер Северо-Запад 17 ЛО-Сертолово</v>
          </cell>
          <cell r="J977" t="str">
            <v>Ленинградская обл.</v>
          </cell>
          <cell r="K977" t="str">
            <v>11.05.2018</v>
          </cell>
          <cell r="L977" t="str">
            <v>188653</v>
          </cell>
          <cell r="M977" t="str">
            <v>д.Агалатово</v>
          </cell>
          <cell r="N977" t="str">
            <v>д.Агалатово, Приозерское ш, 10</v>
          </cell>
          <cell r="O977" t="str">
            <v>Аренда</v>
          </cell>
        </row>
        <row r="978">
          <cell r="A978" t="str">
            <v>E565</v>
          </cell>
          <cell r="B978" t="str">
            <v>14515-Пятерочка</v>
          </cell>
          <cell r="C978" t="str">
            <v>14515</v>
          </cell>
          <cell r="D978" t="str">
            <v>X500/13CTE565</v>
          </cell>
          <cell r="E978" t="str">
            <v>E1025486</v>
          </cell>
          <cell r="F978" t="str">
            <v>ТС Пятерочка</v>
          </cell>
          <cell r="G978" t="str">
            <v>Северо-Запад</v>
          </cell>
          <cell r="H978" t="str">
            <v>Северо-Запад 2</v>
          </cell>
          <cell r="I978" t="str">
            <v>Кластер Северо-Запад 08 Тверь-Восток</v>
          </cell>
          <cell r="J978" t="str">
            <v>Тверская обл.</v>
          </cell>
          <cell r="K978" t="str">
            <v>04.05.2018</v>
          </cell>
          <cell r="L978" t="str">
            <v>170002</v>
          </cell>
          <cell r="M978" t="str">
            <v>г.Тверь</v>
          </cell>
          <cell r="N978" t="str">
            <v>г.Тверь, Макарова ул, 70 Б</v>
          </cell>
          <cell r="O978" t="str">
            <v>Аренда</v>
          </cell>
        </row>
        <row r="979">
          <cell r="A979" t="str">
            <v>E590</v>
          </cell>
          <cell r="B979" t="str">
            <v>14246-Пятерочка</v>
          </cell>
          <cell r="C979" t="str">
            <v>14246</v>
          </cell>
          <cell r="D979" t="str">
            <v>X500/13SZE590</v>
          </cell>
          <cell r="E979" t="str">
            <v>E1025514</v>
          </cell>
          <cell r="F979" t="str">
            <v>ТС Пятерочка</v>
          </cell>
          <cell r="G979" t="str">
            <v>Северо-Запад</v>
          </cell>
          <cell r="H979" t="str">
            <v>Северо-Запад 1</v>
          </cell>
          <cell r="I979" t="str">
            <v>Кластер Северо-Запад 21 Апатиты</v>
          </cell>
          <cell r="J979" t="str">
            <v>Мурманская обл.</v>
          </cell>
          <cell r="K979" t="str">
            <v>11.08.2018</v>
          </cell>
          <cell r="L979" t="str">
            <v>184230</v>
          </cell>
          <cell r="M979" t="str">
            <v>г.Полярные Зори</v>
          </cell>
          <cell r="N979" t="str">
            <v>г.Полярные Зори, Ломоносова ул, 4</v>
          </cell>
          <cell r="O979" t="str">
            <v>Аренда</v>
          </cell>
        </row>
        <row r="980">
          <cell r="A980" t="str">
            <v>E597</v>
          </cell>
          <cell r="B980" t="str">
            <v>14572-Пятерочка</v>
          </cell>
          <cell r="C980" t="str">
            <v>14572</v>
          </cell>
          <cell r="D980" t="str">
            <v>X500/13SZE597</v>
          </cell>
          <cell r="E980" t="str">
            <v>E1025520</v>
          </cell>
          <cell r="F980" t="str">
            <v>ТС Пятерочка</v>
          </cell>
          <cell r="G980" t="str">
            <v>Северо-Запад</v>
          </cell>
          <cell r="H980" t="str">
            <v>Северо-Запад 2</v>
          </cell>
          <cell r="I980" t="str">
            <v>Кластер Северо-Запад 03 Псков</v>
          </cell>
          <cell r="J980" t="str">
            <v>Псковская обл.</v>
          </cell>
          <cell r="K980" t="str">
            <v>08.05.2018</v>
          </cell>
          <cell r="L980" t="str">
            <v>180024</v>
          </cell>
          <cell r="M980" t="str">
            <v>г.Псков</v>
          </cell>
          <cell r="N980" t="str">
            <v>г.Псков, Рокоссовского ул, 16</v>
          </cell>
          <cell r="O980" t="str">
            <v>Аренда</v>
          </cell>
        </row>
        <row r="981">
          <cell r="A981" t="str">
            <v>E643</v>
          </cell>
          <cell r="B981" t="str">
            <v>14594-Пятерочка</v>
          </cell>
          <cell r="C981" t="str">
            <v>14594</v>
          </cell>
          <cell r="D981" t="str">
            <v>X500/13SZE643</v>
          </cell>
          <cell r="E981" t="str">
            <v>E1025601</v>
          </cell>
          <cell r="F981" t="str">
            <v>ТС Пятерочка</v>
          </cell>
          <cell r="G981" t="str">
            <v>Северо-Запад</v>
          </cell>
          <cell r="H981" t="str">
            <v>Северо-Запад 2</v>
          </cell>
          <cell r="I981" t="str">
            <v>Кластер Северо-Запад 04 Новгород</v>
          </cell>
          <cell r="J981" t="str">
            <v>Новгородская обл.</v>
          </cell>
          <cell r="K981" t="str">
            <v>22.05.2018</v>
          </cell>
          <cell r="L981" t="str">
            <v>173015</v>
          </cell>
          <cell r="M981" t="str">
            <v>г.Великий Новгород</v>
          </cell>
          <cell r="N981" t="str">
            <v>г.Великий Новгород, Нехинская ул, 24 к.1</v>
          </cell>
          <cell r="O981" t="str">
            <v>Аренда</v>
          </cell>
        </row>
        <row r="982">
          <cell r="A982" t="str">
            <v>E673</v>
          </cell>
          <cell r="B982" t="str">
            <v>12778-Пятерочка</v>
          </cell>
          <cell r="C982" t="str">
            <v>12778</v>
          </cell>
          <cell r="D982" t="str">
            <v>X500/13SZE673</v>
          </cell>
          <cell r="E982" t="str">
            <v>E1025679</v>
          </cell>
          <cell r="F982" t="str">
            <v>ТС Пятерочка</v>
          </cell>
          <cell r="G982" t="str">
            <v>Северо-Запад</v>
          </cell>
          <cell r="H982" t="str">
            <v>Северо-Запад 1</v>
          </cell>
          <cell r="I982" t="str">
            <v>Кластер Северо-Запад 21 Апатиты</v>
          </cell>
          <cell r="J982" t="str">
            <v>Мурманская обл.</v>
          </cell>
          <cell r="K982" t="str">
            <v>22.05.2018</v>
          </cell>
          <cell r="L982" t="str">
            <v>184046</v>
          </cell>
          <cell r="M982" t="str">
            <v>г.Кандалакша</v>
          </cell>
          <cell r="N982" t="str">
            <v>г.Кандалакша, Наймушина ул, 3</v>
          </cell>
          <cell r="O982" t="str">
            <v>Аренда</v>
          </cell>
        </row>
        <row r="983">
          <cell r="A983" t="str">
            <v>E693</v>
          </cell>
          <cell r="B983" t="str">
            <v>14629-Пятерочка</v>
          </cell>
          <cell r="C983" t="str">
            <v>14629</v>
          </cell>
          <cell r="D983" t="str">
            <v>X500/13SZE693</v>
          </cell>
          <cell r="E983" t="str">
            <v>E1025723</v>
          </cell>
          <cell r="F983" t="str">
            <v>ТС Пятерочка</v>
          </cell>
          <cell r="G983" t="str">
            <v>Северо-Запад</v>
          </cell>
          <cell r="H983" t="str">
            <v>Северо-Запад 2</v>
          </cell>
          <cell r="I983" t="str">
            <v>Кластер Северо-Запад 06 Великие Луки</v>
          </cell>
          <cell r="J983" t="str">
            <v>Псковская обл.</v>
          </cell>
          <cell r="K983" t="str">
            <v>15.06.2018</v>
          </cell>
          <cell r="L983" t="str">
            <v>182113</v>
          </cell>
          <cell r="M983" t="str">
            <v>г.Великие Луки</v>
          </cell>
          <cell r="N983" t="str">
            <v>г.Великие Луки, Октябрьский пр-кт, 60</v>
          </cell>
          <cell r="O983" t="str">
            <v>Аренда</v>
          </cell>
        </row>
        <row r="984">
          <cell r="A984" t="str">
            <v>E710</v>
          </cell>
          <cell r="B984" t="str">
            <v>14408-Пятерочка</v>
          </cell>
          <cell r="C984" t="str">
            <v>14408</v>
          </cell>
          <cell r="D984" t="str">
            <v>X500/13CTE710</v>
          </cell>
          <cell r="E984" t="str">
            <v>E1025280</v>
          </cell>
          <cell r="F984" t="str">
            <v>ТС Пятерочка</v>
          </cell>
          <cell r="G984" t="str">
            <v>Северо-Запад</v>
          </cell>
          <cell r="H984" t="str">
            <v>Северо-Запад 2</v>
          </cell>
          <cell r="I984" t="str">
            <v>Кластер Северо-Запад 09 Тверь-Запад</v>
          </cell>
          <cell r="J984" t="str">
            <v>Тверская обл.</v>
          </cell>
          <cell r="K984" t="str">
            <v>07.06.2018</v>
          </cell>
          <cell r="L984" t="str">
            <v>170043</v>
          </cell>
          <cell r="M984" t="str">
            <v>г.Тверь</v>
          </cell>
          <cell r="N984" t="str">
            <v>г.Тверь, Можайского ул, 60 к.1,2,п.5</v>
          </cell>
          <cell r="O984" t="str">
            <v>Аренда</v>
          </cell>
        </row>
        <row r="985">
          <cell r="A985" t="str">
            <v>E751</v>
          </cell>
          <cell r="B985" t="str">
            <v>14742-Пятерочка</v>
          </cell>
          <cell r="C985" t="str">
            <v>14742</v>
          </cell>
          <cell r="D985" t="str">
            <v>X500/13SZE751</v>
          </cell>
          <cell r="E985" t="str">
            <v>E1025871</v>
          </cell>
          <cell r="F985" t="str">
            <v>ТС Пятерочка</v>
          </cell>
          <cell r="G985" t="str">
            <v>Северо-Запад</v>
          </cell>
          <cell r="H985" t="str">
            <v>Северо-Запад 2</v>
          </cell>
          <cell r="I985" t="str">
            <v>Кластер Северо-Запад 03 Псков</v>
          </cell>
          <cell r="J985" t="str">
            <v>Псковская обл.</v>
          </cell>
          <cell r="K985" t="str">
            <v>12.06.2018</v>
          </cell>
          <cell r="L985" t="str">
            <v>180020</v>
          </cell>
          <cell r="M985" t="str">
            <v>г.Псков</v>
          </cell>
          <cell r="N985" t="str">
            <v>г.Псков, Алексея Алёхина ул, 4 А</v>
          </cell>
          <cell r="O985" t="str">
            <v>Аренда</v>
          </cell>
        </row>
        <row r="986">
          <cell r="A986" t="str">
            <v>E793</v>
          </cell>
          <cell r="B986" t="str">
            <v>14771-Пятерочка</v>
          </cell>
          <cell r="C986" t="str">
            <v>14771</v>
          </cell>
          <cell r="D986" t="str">
            <v>X500/13SZE793</v>
          </cell>
          <cell r="E986" t="str">
            <v>E1025908</v>
          </cell>
          <cell r="F986" t="str">
            <v>ТС Пятерочка</v>
          </cell>
          <cell r="G986" t="str">
            <v>Северо-Запад</v>
          </cell>
          <cell r="H986" t="str">
            <v>Северо-Запад 1</v>
          </cell>
          <cell r="I986" t="str">
            <v>Кластер Северо-Запад 16 Карелия</v>
          </cell>
          <cell r="J986" t="str">
            <v>Республика Карелия</v>
          </cell>
          <cell r="K986" t="str">
            <v>17.06.2018</v>
          </cell>
          <cell r="L986" t="str">
            <v>186000</v>
          </cell>
          <cell r="M986" t="str">
            <v>г.Олонец</v>
          </cell>
          <cell r="N986" t="str">
            <v>г.Олонец, Урицкого ул, 15 А,п.1-Н</v>
          </cell>
          <cell r="O986" t="str">
            <v>Аренда</v>
          </cell>
        </row>
        <row r="987">
          <cell r="A987" t="str">
            <v>E828</v>
          </cell>
          <cell r="B987" t="str">
            <v>14824-Пятерочка</v>
          </cell>
          <cell r="C987" t="str">
            <v>14824</v>
          </cell>
          <cell r="D987" t="str">
            <v>X500/13CTE828</v>
          </cell>
          <cell r="E987" t="str">
            <v>E1025952</v>
          </cell>
          <cell r="F987" t="str">
            <v>ТС Пятерочка</v>
          </cell>
          <cell r="G987" t="str">
            <v>Северо-Запад</v>
          </cell>
          <cell r="H987" t="str">
            <v>Северо-Запад 2</v>
          </cell>
          <cell r="I987" t="str">
            <v>Кластер Северо-Запад 07 Тверь-Центр</v>
          </cell>
          <cell r="J987" t="str">
            <v>Тверская обл.</v>
          </cell>
          <cell r="K987" t="str">
            <v>24.07.2018</v>
          </cell>
          <cell r="L987" t="str">
            <v>171210</v>
          </cell>
          <cell r="M987" t="str">
            <v>г.Лихославль</v>
          </cell>
          <cell r="N987" t="str">
            <v>г.Лихославль, Гагарина ул, 39 А</v>
          </cell>
          <cell r="O987" t="str">
            <v>Аренда</v>
          </cell>
        </row>
        <row r="988">
          <cell r="A988" t="str">
            <v>E858</v>
          </cell>
          <cell r="B988" t="str">
            <v>14760-Пятерочка</v>
          </cell>
          <cell r="C988" t="str">
            <v>14760</v>
          </cell>
          <cell r="D988" t="str">
            <v>X500/13SZE858</v>
          </cell>
          <cell r="E988" t="str">
            <v>E1025904</v>
          </cell>
          <cell r="F988" t="str">
            <v>ТС Пятерочка</v>
          </cell>
          <cell r="G988" t="str">
            <v>Северо-Запад</v>
          </cell>
          <cell r="H988" t="str">
            <v>Северо-Запад 1</v>
          </cell>
          <cell r="I988" t="str">
            <v>Кластер Северо-Запад 16 Карелия</v>
          </cell>
          <cell r="J988" t="str">
            <v>Республика Карелия</v>
          </cell>
          <cell r="K988" t="str">
            <v>05.07.2019</v>
          </cell>
          <cell r="L988" t="str">
            <v>185003</v>
          </cell>
          <cell r="M988" t="str">
            <v>г.Петрозаводск</v>
          </cell>
          <cell r="N988" t="str">
            <v>г.Петрозаводск, Александра Невского пр-кт, 40 п.55,56</v>
          </cell>
          <cell r="O988" t="str">
            <v>Аренда</v>
          </cell>
        </row>
        <row r="989">
          <cell r="A989" t="str">
            <v>E916</v>
          </cell>
          <cell r="B989" t="str">
            <v>14903-Пятерочка</v>
          </cell>
          <cell r="C989" t="str">
            <v>14903</v>
          </cell>
          <cell r="D989" t="str">
            <v>X500/13SZE916</v>
          </cell>
          <cell r="E989" t="str">
            <v>E1026053</v>
          </cell>
          <cell r="F989" t="str">
            <v>ТС Пятерочка</v>
          </cell>
          <cell r="G989" t="str">
            <v>Северо-Запад</v>
          </cell>
          <cell r="H989" t="str">
            <v>Северо-Запад 2</v>
          </cell>
          <cell r="I989" t="str">
            <v>Кластер Северо-Запад 04 Новгород</v>
          </cell>
          <cell r="J989" t="str">
            <v>Новгородская обл.</v>
          </cell>
          <cell r="K989" t="str">
            <v>15.06.2018</v>
          </cell>
          <cell r="L989" t="str">
            <v>173021</v>
          </cell>
          <cell r="M989" t="str">
            <v>г.Великий Новгород</v>
          </cell>
          <cell r="N989" t="str">
            <v>г.Великий Новгород, Нехинская ул, 40 стр.1</v>
          </cell>
          <cell r="O989" t="str">
            <v>Аренда</v>
          </cell>
        </row>
        <row r="990">
          <cell r="A990" t="str">
            <v>E946</v>
          </cell>
          <cell r="B990" t="str">
            <v>12361-Пятерочка</v>
          </cell>
          <cell r="C990" t="str">
            <v>12361</v>
          </cell>
          <cell r="D990" t="str">
            <v>X500/13SZE946</v>
          </cell>
          <cell r="E990" t="str">
            <v>E1026075</v>
          </cell>
          <cell r="F990" t="str">
            <v>ТС Пятерочка</v>
          </cell>
          <cell r="G990" t="str">
            <v>Северо-Запад</v>
          </cell>
          <cell r="H990" t="str">
            <v>Северо-Запад 2</v>
          </cell>
          <cell r="I990" t="str">
            <v>Кластер Северо-Запад 03 Псков</v>
          </cell>
          <cell r="J990" t="str">
            <v>Псковская обл.</v>
          </cell>
          <cell r="K990" t="str">
            <v>22.06.2018</v>
          </cell>
          <cell r="L990" t="str">
            <v>180011</v>
          </cell>
          <cell r="M990" t="str">
            <v>г.Псков</v>
          </cell>
          <cell r="N990" t="str">
            <v>г.Псков, Боровая ул, 13</v>
          </cell>
          <cell r="O990" t="str">
            <v>Аренда</v>
          </cell>
        </row>
        <row r="991">
          <cell r="A991" t="str">
            <v>E954</v>
          </cell>
          <cell r="B991" t="str">
            <v>14025-Пятерочка</v>
          </cell>
          <cell r="C991" t="str">
            <v>14025</v>
          </cell>
          <cell r="D991" t="str">
            <v>X500/13SZE954</v>
          </cell>
          <cell r="E991" t="str">
            <v>E1026085</v>
          </cell>
          <cell r="F991" t="str">
            <v>ТС Пятерочка</v>
          </cell>
          <cell r="G991" t="str">
            <v>Северо-Запад</v>
          </cell>
          <cell r="H991" t="str">
            <v>Северо-Запад 2</v>
          </cell>
          <cell r="I991" t="str">
            <v>Кластер Северо-Запад 04 Новгород</v>
          </cell>
          <cell r="J991" t="str">
            <v>Новгородская обл.</v>
          </cell>
          <cell r="K991" t="str">
            <v>13.09.2019</v>
          </cell>
          <cell r="L991" t="str">
            <v>173014</v>
          </cell>
          <cell r="M991" t="str">
            <v>г.Великий Новгород</v>
          </cell>
          <cell r="N991" t="str">
            <v>г.Великий Новгород, Пестовская ул, 26 п.1Н</v>
          </cell>
          <cell r="O991" t="str">
            <v>Аренда</v>
          </cell>
        </row>
        <row r="992">
          <cell r="A992" t="str">
            <v>E955</v>
          </cell>
          <cell r="B992" t="str">
            <v>14046-Пятерочка</v>
          </cell>
          <cell r="C992" t="str">
            <v>14046</v>
          </cell>
          <cell r="D992" t="str">
            <v>X500/13SZE955</v>
          </cell>
          <cell r="E992" t="str">
            <v>E1026063</v>
          </cell>
          <cell r="F992" t="str">
            <v>ТС Пятерочка</v>
          </cell>
          <cell r="G992" t="str">
            <v>Северо-Запад</v>
          </cell>
          <cell r="H992" t="str">
            <v>Северо-Запад 2</v>
          </cell>
          <cell r="I992" t="str">
            <v>Кластер Северо-Запад 04 Новгород</v>
          </cell>
          <cell r="J992" t="str">
            <v>Новгородская обл.</v>
          </cell>
          <cell r="K992" t="str">
            <v>20.11.2018</v>
          </cell>
          <cell r="L992" t="str">
            <v>174409</v>
          </cell>
          <cell r="M992" t="str">
            <v>г.Боровичи</v>
          </cell>
          <cell r="N992" t="str">
            <v>г.Боровичи, Загородная ул, 77</v>
          </cell>
          <cell r="O992" t="str">
            <v>Аренда</v>
          </cell>
        </row>
        <row r="993">
          <cell r="A993" t="str">
            <v>E993</v>
          </cell>
          <cell r="B993" t="str">
            <v>12567-Пятерочка</v>
          </cell>
          <cell r="C993" t="str">
            <v>12567</v>
          </cell>
          <cell r="D993" t="str">
            <v>X500/13SZE993</v>
          </cell>
          <cell r="E993" t="str">
            <v>E1026105</v>
          </cell>
          <cell r="F993" t="str">
            <v>ТС Пятерочка</v>
          </cell>
          <cell r="G993" t="str">
            <v>Северо-Запад</v>
          </cell>
          <cell r="H993" t="str">
            <v>Северо-Запад 3</v>
          </cell>
          <cell r="I993" t="str">
            <v>Кластер Северо-Запад 19 СПБ-Охта</v>
          </cell>
          <cell r="J993" t="str">
            <v>г. Санкт-Петербург</v>
          </cell>
          <cell r="K993" t="str">
            <v>20.08.2018</v>
          </cell>
          <cell r="L993" t="str">
            <v>195271</v>
          </cell>
          <cell r="M993" t="str">
            <v>г.Санкт-Петербург</v>
          </cell>
          <cell r="N993" t="str">
            <v>г.Санкт-Петербург, Бестужевская ул, 7 к6,с1,п5-Н</v>
          </cell>
          <cell r="O993" t="str">
            <v>Аренда</v>
          </cell>
        </row>
        <row r="994">
          <cell r="A994" t="str">
            <v>E994</v>
          </cell>
          <cell r="B994" t="str">
            <v>15009-Пятерочка</v>
          </cell>
          <cell r="C994" t="str">
            <v>15009</v>
          </cell>
          <cell r="D994" t="str">
            <v>X500/13SZE994</v>
          </cell>
          <cell r="E994" t="str">
            <v>E1026113</v>
          </cell>
          <cell r="F994" t="str">
            <v>ТС Пятерочка</v>
          </cell>
          <cell r="G994" t="str">
            <v>Северо-Запад</v>
          </cell>
          <cell r="H994" t="str">
            <v>Северо-Запад 3</v>
          </cell>
          <cell r="I994" t="str">
            <v>Кластер Северо-Запад 13 СПБ Юго-Запад</v>
          </cell>
          <cell r="J994" t="str">
            <v>г. Санкт-Петербург</v>
          </cell>
          <cell r="K994" t="str">
            <v>10.07.2018</v>
          </cell>
          <cell r="L994" t="str">
            <v>198215</v>
          </cell>
          <cell r="M994" t="str">
            <v>г.Санкт-Петербург</v>
          </cell>
          <cell r="N994" t="str">
            <v>г.Санкт-Петербург, Счастливая ул, 5 литА,п1Н2Н</v>
          </cell>
          <cell r="O994" t="str">
            <v>Аренда</v>
          </cell>
        </row>
        <row r="995">
          <cell r="A995" t="str">
            <v>G054</v>
          </cell>
          <cell r="B995" t="str">
            <v>7354-Пятерочка</v>
          </cell>
          <cell r="C995" t="str">
            <v>7354</v>
          </cell>
          <cell r="D995" t="str">
            <v>X500/13SZG054</v>
          </cell>
          <cell r="E995" t="str">
            <v>E1011607</v>
          </cell>
          <cell r="F995" t="str">
            <v>ТС Пятерочка</v>
          </cell>
          <cell r="G995" t="str">
            <v>Северо-Запад</v>
          </cell>
          <cell r="H995" t="str">
            <v>Северо-Запад 2</v>
          </cell>
          <cell r="I995" t="str">
            <v>Кластер Северо-Запад 03 Псков</v>
          </cell>
          <cell r="J995" t="str">
            <v>Псковская обл.</v>
          </cell>
          <cell r="K995" t="str">
            <v>06.01.2017</v>
          </cell>
          <cell r="L995" t="str">
            <v>181500</v>
          </cell>
          <cell r="M995" t="str">
            <v>г.Печоры</v>
          </cell>
          <cell r="N995" t="str">
            <v>г.Печоры, Индустриальная ул., 10 лит.Б</v>
          </cell>
          <cell r="O995" t="str">
            <v>Аренда</v>
          </cell>
        </row>
        <row r="996">
          <cell r="A996" t="str">
            <v>G078</v>
          </cell>
          <cell r="B996" t="str">
            <v>7602-Пятерочка</v>
          </cell>
          <cell r="C996" t="str">
            <v>7602</v>
          </cell>
          <cell r="D996" t="str">
            <v>X500/13SZG078</v>
          </cell>
          <cell r="E996" t="str">
            <v>E1008235</v>
          </cell>
          <cell r="F996" t="str">
            <v>ТС Пятерочка</v>
          </cell>
          <cell r="G996" t="str">
            <v>Северо-Запад</v>
          </cell>
          <cell r="H996" t="str">
            <v>Северо-Запад 2</v>
          </cell>
          <cell r="I996" t="str">
            <v>Кластер Северо-Запад 09 Тверь-Запад</v>
          </cell>
          <cell r="J996" t="str">
            <v>Тверская обл.</v>
          </cell>
          <cell r="K996" t="str">
            <v>01.07.2016</v>
          </cell>
          <cell r="L996" t="str">
            <v>170043</v>
          </cell>
          <cell r="M996" t="str">
            <v>г.Тверь</v>
          </cell>
          <cell r="N996" t="str">
            <v>г.Тверь, Можайского ул., 61</v>
          </cell>
          <cell r="O996" t="str">
            <v>Аренда</v>
          </cell>
        </row>
        <row r="997">
          <cell r="A997" t="str">
            <v>G079</v>
          </cell>
          <cell r="B997" t="str">
            <v>7613-Пятерочка</v>
          </cell>
          <cell r="C997" t="str">
            <v>7613</v>
          </cell>
          <cell r="D997" t="str">
            <v>X500/13SZG079</v>
          </cell>
          <cell r="E997" t="str">
            <v>E1011627</v>
          </cell>
          <cell r="F997" t="str">
            <v>ТС Пятерочка</v>
          </cell>
          <cell r="G997" t="str">
            <v>Северо-Запад</v>
          </cell>
          <cell r="H997" t="str">
            <v>Северо-Запад 1</v>
          </cell>
          <cell r="I997" t="str">
            <v>Кластер Северо-Запад 21 Апатиты</v>
          </cell>
          <cell r="J997" t="str">
            <v>Республика Карелия</v>
          </cell>
          <cell r="K997" t="str">
            <v>30.06.2016</v>
          </cell>
          <cell r="L997" t="str">
            <v>186670</v>
          </cell>
          <cell r="M997" t="str">
            <v>пгт.Чупа</v>
          </cell>
          <cell r="N997" t="str">
            <v>пгт.Чупа, Пионерская ул.</v>
          </cell>
          <cell r="O997" t="str">
            <v>Аренда</v>
          </cell>
        </row>
        <row r="998">
          <cell r="A998" t="str">
            <v>G121</v>
          </cell>
          <cell r="B998" t="str">
            <v>7690-Пятерочка</v>
          </cell>
          <cell r="C998" t="str">
            <v>7690</v>
          </cell>
          <cell r="D998" t="str">
            <v>X500/13SZG121</v>
          </cell>
          <cell r="E998" t="str">
            <v>E1011609</v>
          </cell>
          <cell r="F998" t="str">
            <v>ТС Пятерочка</v>
          </cell>
          <cell r="G998" t="str">
            <v>Северо-Запад</v>
          </cell>
          <cell r="H998" t="str">
            <v>Северо-Запад 2</v>
          </cell>
          <cell r="I998" t="str">
            <v>Кластер Северо-Запад 03 Псков</v>
          </cell>
          <cell r="J998" t="str">
            <v>Псковская обл.</v>
          </cell>
          <cell r="K998" t="str">
            <v>12.07.2016</v>
          </cell>
          <cell r="L998" t="str">
            <v>180019</v>
          </cell>
          <cell r="M998" t="str">
            <v>г.Псков</v>
          </cell>
          <cell r="N998" t="str">
            <v>г.Псков, Текстильная ул., 16 п1002,1003</v>
          </cell>
          <cell r="O998" t="str">
            <v>Аренда</v>
          </cell>
        </row>
        <row r="999">
          <cell r="A999" t="str">
            <v>G162</v>
          </cell>
          <cell r="B999" t="str">
            <v>7311-Пятерочка</v>
          </cell>
          <cell r="C999" t="str">
            <v>7311</v>
          </cell>
          <cell r="D999" t="str">
            <v>X500/13SZG162</v>
          </cell>
          <cell r="E999" t="str">
            <v>E1012150</v>
          </cell>
          <cell r="F999" t="str">
            <v>ТС Пятерочка</v>
          </cell>
          <cell r="G999" t="str">
            <v>Северо-Запад</v>
          </cell>
          <cell r="H999" t="str">
            <v>Северо-Запад 3</v>
          </cell>
          <cell r="I999" t="str">
            <v>Кластер Северо-Запад 14 СПБ-Центр</v>
          </cell>
          <cell r="J999" t="str">
            <v>г. Санкт-Петербург</v>
          </cell>
          <cell r="K999" t="str">
            <v>30.06.2016</v>
          </cell>
          <cell r="L999" t="str">
            <v>190005</v>
          </cell>
          <cell r="M999" t="str">
            <v>г.Санкт-Петербург</v>
          </cell>
          <cell r="N999" t="str">
            <v>г.Санкт-Петербург, Измайловский пр-кт, 4 9Н,11Н,14Н</v>
          </cell>
          <cell r="O999" t="str">
            <v>Аренда</v>
          </cell>
        </row>
        <row r="1000">
          <cell r="A1000" t="str">
            <v>G175</v>
          </cell>
          <cell r="B1000" t="str">
            <v>7738-Пятерочка</v>
          </cell>
          <cell r="C1000" t="str">
            <v>7738</v>
          </cell>
          <cell r="D1000" t="str">
            <v>X500/13SZG175</v>
          </cell>
          <cell r="E1000" t="str">
            <v>E1011621</v>
          </cell>
          <cell r="F1000" t="str">
            <v>ТС Пятерочка</v>
          </cell>
          <cell r="G1000" t="str">
            <v>Северо-Запад</v>
          </cell>
          <cell r="H1000" t="str">
            <v>Северо-Запад 1</v>
          </cell>
          <cell r="I1000" t="str">
            <v>Кластер Северо-Запад 15 Мурманск</v>
          </cell>
          <cell r="J1000" t="str">
            <v>Мурманская обл.</v>
          </cell>
          <cell r="K1000" t="str">
            <v>04.08.2016</v>
          </cell>
          <cell r="L1000" t="str">
            <v>184650</v>
          </cell>
          <cell r="M1000" t="str">
            <v>г.Полярный</v>
          </cell>
          <cell r="N1000" t="str">
            <v>г.Полярный, Душенова ул., 4А</v>
          </cell>
          <cell r="O1000" t="str">
            <v>Аренда</v>
          </cell>
        </row>
        <row r="1001">
          <cell r="A1001" t="str">
            <v>G181</v>
          </cell>
          <cell r="B1001" t="str">
            <v>7703-Пятерочка</v>
          </cell>
          <cell r="C1001" t="str">
            <v>7703</v>
          </cell>
          <cell r="D1001" t="str">
            <v>X500/13SZG181</v>
          </cell>
          <cell r="E1001" t="str">
            <v>E1008611</v>
          </cell>
          <cell r="F1001" t="str">
            <v>ТС Пятерочка</v>
          </cell>
          <cell r="G1001" t="str">
            <v>Северо-Запад</v>
          </cell>
          <cell r="H1001" t="str">
            <v>Северо-Запад 1</v>
          </cell>
          <cell r="I1001" t="str">
            <v>Кластер Северо-Запад 01 ЛО Волхов-Тихвин</v>
          </cell>
          <cell r="J1001" t="str">
            <v>Ленинградская обл.</v>
          </cell>
          <cell r="K1001" t="str">
            <v>30.09.2016</v>
          </cell>
          <cell r="L1001" t="str">
            <v>187700</v>
          </cell>
          <cell r="M1001" t="str">
            <v>г.Лодейное Поле</v>
          </cell>
          <cell r="N1001" t="str">
            <v>г.Лодейное Поле, Ленина пр-кт, 46А</v>
          </cell>
          <cell r="O1001" t="str">
            <v>Аренда</v>
          </cell>
        </row>
        <row r="1002">
          <cell r="A1002" t="str">
            <v>G182</v>
          </cell>
          <cell r="B1002" t="str">
            <v>7068-Пятерочка</v>
          </cell>
          <cell r="C1002" t="str">
            <v>7068</v>
          </cell>
          <cell r="D1002" t="str">
            <v>X500/13SZG182</v>
          </cell>
          <cell r="E1002" t="str">
            <v>E1011076</v>
          </cell>
          <cell r="F1002" t="str">
            <v>ТС Пятерочка</v>
          </cell>
          <cell r="G1002" t="str">
            <v>Северо-Запад</v>
          </cell>
          <cell r="H1002" t="str">
            <v>Северо-Запад 1</v>
          </cell>
          <cell r="I1002" t="str">
            <v>Кластер Северо-Запад 01 ЛО Волхов-Тихвин</v>
          </cell>
          <cell r="J1002" t="str">
            <v>Ленинградская обл.</v>
          </cell>
          <cell r="K1002" t="str">
            <v>30.06.2016</v>
          </cell>
          <cell r="L1002" t="str">
            <v>187650</v>
          </cell>
          <cell r="M1002" t="str">
            <v>г.Бокситогорск</v>
          </cell>
          <cell r="N1002" t="str">
            <v>г.Бокситогорск, Южная ул., 13 к.1,п1Н</v>
          </cell>
          <cell r="O1002" t="str">
            <v>Аренда</v>
          </cell>
        </row>
        <row r="1003">
          <cell r="A1003" t="str">
            <v>G207</v>
          </cell>
          <cell r="B1003" t="str">
            <v>7678-Пятерочка</v>
          </cell>
          <cell r="C1003" t="str">
            <v>7678</v>
          </cell>
          <cell r="D1003" t="str">
            <v>X500/13SZG207</v>
          </cell>
          <cell r="E1003" t="str">
            <v>E1011069</v>
          </cell>
          <cell r="F1003" t="str">
            <v>ТС Пятерочка</v>
          </cell>
          <cell r="G1003" t="str">
            <v>Северо-Запад</v>
          </cell>
          <cell r="H1003" t="str">
            <v>Северо-Запад 3</v>
          </cell>
          <cell r="I1003" t="str">
            <v>Кластер Северо-Запад 11 СПБ-ЛО-Выборг</v>
          </cell>
          <cell r="J1003" t="str">
            <v>г. Санкт-Петербург</v>
          </cell>
          <cell r="K1003" t="str">
            <v>06.12.2016</v>
          </cell>
          <cell r="L1003" t="str">
            <v>197082</v>
          </cell>
          <cell r="M1003" t="str">
            <v>г.Санкт-Петербург</v>
          </cell>
          <cell r="N1003" t="str">
            <v>г.Санкт-Петербург, Оптиков ул., 32 лит.А</v>
          </cell>
          <cell r="O1003" t="str">
            <v>Аренда</v>
          </cell>
        </row>
        <row r="1004">
          <cell r="A1004" t="str">
            <v>G224</v>
          </cell>
          <cell r="B1004" t="str">
            <v>7789-Пятерочка</v>
          </cell>
          <cell r="C1004" t="str">
            <v>7789</v>
          </cell>
          <cell r="D1004" t="str">
            <v>X500/13SZG224</v>
          </cell>
          <cell r="E1004" t="str">
            <v>E1012148</v>
          </cell>
          <cell r="F1004" t="str">
            <v>ТС Пятерочка</v>
          </cell>
          <cell r="G1004" t="str">
            <v>Северо-Запад</v>
          </cell>
          <cell r="H1004" t="str">
            <v>Северо-Запад 1</v>
          </cell>
          <cell r="I1004" t="str">
            <v>Кластер Северо-Запад 21 Апатиты</v>
          </cell>
          <cell r="J1004" t="str">
            <v>Республика Карелия</v>
          </cell>
          <cell r="K1004" t="str">
            <v>28.07.2016</v>
          </cell>
          <cell r="L1004" t="str">
            <v>186930</v>
          </cell>
          <cell r="M1004" t="str">
            <v>г.Костомукша</v>
          </cell>
          <cell r="N1004" t="str">
            <v>г.Костомукша, Советская ул., 3</v>
          </cell>
          <cell r="O1004" t="str">
            <v>Аренда</v>
          </cell>
        </row>
        <row r="1005">
          <cell r="A1005" t="str">
            <v>G226</v>
          </cell>
          <cell r="B1005" t="str">
            <v>7826-Пятерочка</v>
          </cell>
          <cell r="C1005" t="str">
            <v>7826</v>
          </cell>
          <cell r="D1005" t="str">
            <v>X500/13SZG226</v>
          </cell>
          <cell r="E1005" t="str">
            <v>E1011623</v>
          </cell>
          <cell r="F1005" t="str">
            <v>ТС Пятерочка</v>
          </cell>
          <cell r="G1005" t="str">
            <v>Северо-Запад</v>
          </cell>
          <cell r="H1005" t="str">
            <v>Северо-Запад 1</v>
          </cell>
          <cell r="I1005" t="str">
            <v>Кластер Северо-Запад 15 Мурманск</v>
          </cell>
          <cell r="J1005" t="str">
            <v>Мурманская обл.</v>
          </cell>
          <cell r="K1005" t="str">
            <v>17.07.2016</v>
          </cell>
          <cell r="L1005" t="str">
            <v>184635</v>
          </cell>
          <cell r="M1005" t="str">
            <v>г.Мурманск, Росляково р-н</v>
          </cell>
          <cell r="N1005" t="str">
            <v>г.Мурманск, Росляково р-н, Октябрьская ул., 5</v>
          </cell>
          <cell r="O1005" t="str">
            <v>Аренда</v>
          </cell>
        </row>
        <row r="1006">
          <cell r="A1006" t="str">
            <v>G245</v>
          </cell>
          <cell r="B1006" t="str">
            <v>7866-Пятерочка</v>
          </cell>
          <cell r="C1006" t="str">
            <v>7866</v>
          </cell>
          <cell r="D1006" t="str">
            <v>X500/13SZG245</v>
          </cell>
          <cell r="E1006" t="str">
            <v>E1012168</v>
          </cell>
          <cell r="F1006" t="str">
            <v>ТС Пятерочка</v>
          </cell>
          <cell r="G1006" t="str">
            <v>Северо-Запад</v>
          </cell>
          <cell r="H1006" t="str">
            <v>Северо-Запад 1</v>
          </cell>
          <cell r="I1006" t="str">
            <v>Кластер Северо-Запад 21 Апатиты</v>
          </cell>
          <cell r="J1006" t="str">
            <v>Мурманская обл.</v>
          </cell>
          <cell r="K1006" t="str">
            <v>13.12.2016</v>
          </cell>
          <cell r="L1006" t="str">
            <v>184142</v>
          </cell>
          <cell r="M1006" t="str">
            <v>г.Ковдор</v>
          </cell>
          <cell r="N1006" t="str">
            <v>г.Ковдор, Кошица ул., 18</v>
          </cell>
          <cell r="O1006" t="str">
            <v>Аренда</v>
          </cell>
        </row>
        <row r="1007">
          <cell r="A1007" t="str">
            <v>G253</v>
          </cell>
          <cell r="B1007" t="str">
            <v>7856-Пятерочка</v>
          </cell>
          <cell r="C1007" t="str">
            <v>7856</v>
          </cell>
          <cell r="D1007" t="str">
            <v>X500/13SZG253</v>
          </cell>
          <cell r="E1007" t="str">
            <v>E1012151</v>
          </cell>
          <cell r="F1007" t="str">
            <v>ТС Пятерочка</v>
          </cell>
          <cell r="G1007" t="str">
            <v>Северо-Запад</v>
          </cell>
          <cell r="H1007" t="str">
            <v>Северо-Запад 3</v>
          </cell>
          <cell r="I1007" t="str">
            <v>Кластер Северо-Запад 17 ЛО-Сертолово</v>
          </cell>
          <cell r="J1007" t="str">
            <v>г. Санкт-Петербург</v>
          </cell>
          <cell r="K1007" t="str">
            <v>13.07.2016</v>
          </cell>
          <cell r="L1007" t="str">
            <v>195220</v>
          </cell>
          <cell r="M1007" t="str">
            <v>г.Санкт-Петербург</v>
          </cell>
          <cell r="N1007" t="str">
            <v>г.Санкт-Петербург, Непокоренных пр-кт, 6,к.1 лит.А,п32Н</v>
          </cell>
          <cell r="O1007" t="str">
            <v>Аренда</v>
          </cell>
        </row>
        <row r="1008">
          <cell r="A1008" t="str">
            <v>G258</v>
          </cell>
          <cell r="B1008" t="str">
            <v>7869-Пятерочка</v>
          </cell>
          <cell r="C1008" t="str">
            <v>7869</v>
          </cell>
          <cell r="D1008" t="str">
            <v>X500/13SZG258</v>
          </cell>
          <cell r="E1008" t="str">
            <v>E1012111</v>
          </cell>
          <cell r="F1008" t="str">
            <v>ТС Пятерочка</v>
          </cell>
          <cell r="G1008" t="str">
            <v>Северо-Запад</v>
          </cell>
          <cell r="H1008" t="str">
            <v>Северо-Запад 3</v>
          </cell>
          <cell r="I1008" t="str">
            <v>Кластер Северо-Запад 11 СПБ-ЛО-Выборг</v>
          </cell>
          <cell r="J1008" t="str">
            <v>Ленинградская обл.</v>
          </cell>
          <cell r="K1008" t="str">
            <v>08.07.2016</v>
          </cell>
          <cell r="L1008" t="str">
            <v>188855</v>
          </cell>
          <cell r="M1008" t="str">
            <v>п.Первомайское</v>
          </cell>
          <cell r="N1008" t="str">
            <v>п.Первомайское, Советская ул.</v>
          </cell>
          <cell r="O1008" t="str">
            <v>Аренда</v>
          </cell>
        </row>
        <row r="1009">
          <cell r="A1009" t="str">
            <v>G270</v>
          </cell>
          <cell r="B1009" t="str">
            <v>7739-Пятерочка</v>
          </cell>
          <cell r="C1009" t="str">
            <v>7739</v>
          </cell>
          <cell r="D1009" t="str">
            <v>X500/13SZG270</v>
          </cell>
          <cell r="E1009" t="str">
            <v>E1012152</v>
          </cell>
          <cell r="F1009" t="str">
            <v>ТС Пятерочка</v>
          </cell>
          <cell r="G1009" t="str">
            <v>Северо-Запад</v>
          </cell>
          <cell r="H1009" t="str">
            <v>Северо-Запад 3</v>
          </cell>
          <cell r="I1009" t="str">
            <v>Кластер Северо-Запад 14 СПБ-Центр</v>
          </cell>
          <cell r="J1009" t="str">
            <v>г. Санкт-Петербург</v>
          </cell>
          <cell r="K1009" t="str">
            <v>24.11.2016</v>
          </cell>
          <cell r="L1009" t="str">
            <v>191119</v>
          </cell>
          <cell r="M1009" t="str">
            <v>г.Санкт-Петербург</v>
          </cell>
          <cell r="N1009" t="str">
            <v>г.Санкт-Петербург, Правды ул., 22 лит.А</v>
          </cell>
          <cell r="O1009" t="str">
            <v>Аренда</v>
          </cell>
        </row>
        <row r="1010">
          <cell r="A1010" t="str">
            <v>G271</v>
          </cell>
          <cell r="B1010" t="str">
            <v>7445-Пятерочка</v>
          </cell>
          <cell r="C1010" t="str">
            <v>7445</v>
          </cell>
          <cell r="D1010" t="str">
            <v>X500/13SZG271</v>
          </cell>
          <cell r="E1010" t="str">
            <v>E1012113</v>
          </cell>
          <cell r="F1010" t="str">
            <v>ТС Пятерочка</v>
          </cell>
          <cell r="G1010" t="str">
            <v>Северо-Запад</v>
          </cell>
          <cell r="H1010" t="str">
            <v>Северо-Запад 1</v>
          </cell>
          <cell r="I1010" t="str">
            <v>Кластер Северо-Запад 12 СПБ-ЛО-Всеволожс</v>
          </cell>
          <cell r="J1010" t="str">
            <v>Ленинградская обл.</v>
          </cell>
          <cell r="K1010" t="str">
            <v>02.08.2016</v>
          </cell>
          <cell r="L1010" t="str">
            <v>188692</v>
          </cell>
          <cell r="M1010" t="str">
            <v>г.Кудрово</v>
          </cell>
          <cell r="N1010" t="str">
            <v>г.Кудрово, Центральная ул.уч.40</v>
          </cell>
          <cell r="O1010" t="str">
            <v>Аренда</v>
          </cell>
        </row>
        <row r="1011">
          <cell r="A1011" t="str">
            <v>G306</v>
          </cell>
          <cell r="B1011" t="str">
            <v>7892-Пятерочка</v>
          </cell>
          <cell r="C1011" t="str">
            <v>7892</v>
          </cell>
          <cell r="D1011" t="str">
            <v>X500/13SZG306</v>
          </cell>
          <cell r="E1011" t="str">
            <v>E1012125</v>
          </cell>
          <cell r="F1011" t="str">
            <v>ТС Пятерочка</v>
          </cell>
          <cell r="G1011" t="str">
            <v>Северо-Запад</v>
          </cell>
          <cell r="H1011" t="str">
            <v>Северо-Запад 2</v>
          </cell>
          <cell r="I1011" t="str">
            <v>Кластер Северо-Запад 02 ЛО-Гатчина</v>
          </cell>
          <cell r="J1011" t="str">
            <v>Ленинградская обл.</v>
          </cell>
          <cell r="K1011" t="str">
            <v>15.07.2016</v>
          </cell>
          <cell r="L1011" t="str">
            <v>188410</v>
          </cell>
          <cell r="M1011" t="str">
            <v>г.Волосово</v>
          </cell>
          <cell r="N1011" t="str">
            <v>г.Волосово, Нарвская ул., 15</v>
          </cell>
          <cell r="O1011" t="str">
            <v>Аренда</v>
          </cell>
        </row>
        <row r="1012">
          <cell r="A1012" t="str">
            <v>G308</v>
          </cell>
          <cell r="B1012" t="str">
            <v>7918-Пятерочка</v>
          </cell>
          <cell r="C1012" t="str">
            <v>7918</v>
          </cell>
          <cell r="D1012" t="str">
            <v>X500/13SZG308</v>
          </cell>
          <cell r="E1012" t="str">
            <v>E1012149</v>
          </cell>
          <cell r="F1012" t="str">
            <v>ТС Пятерочка</v>
          </cell>
          <cell r="G1012" t="str">
            <v>Северо-Запад</v>
          </cell>
          <cell r="H1012" t="str">
            <v>Северо-Запад 1</v>
          </cell>
          <cell r="I1012" t="str">
            <v>Кластер Северо-Запад 16 Карелия</v>
          </cell>
          <cell r="J1012" t="str">
            <v>Республика Карелия</v>
          </cell>
          <cell r="K1012" t="str">
            <v>06.01.2017</v>
          </cell>
          <cell r="L1012" t="str">
            <v>186870</v>
          </cell>
          <cell r="M1012" t="str">
            <v>г.Суоярви</v>
          </cell>
          <cell r="N1012" t="str">
            <v>г.Суоярви, Суоярвское ш., 6А</v>
          </cell>
          <cell r="O1012" t="str">
            <v>Аренда</v>
          </cell>
        </row>
        <row r="1013">
          <cell r="A1013" t="str">
            <v>G309</v>
          </cell>
          <cell r="B1013" t="str">
            <v>7907-Пятерочка</v>
          </cell>
          <cell r="C1013" t="str">
            <v>7907</v>
          </cell>
          <cell r="D1013" t="str">
            <v>X500/13SZG309</v>
          </cell>
          <cell r="E1013" t="str">
            <v>E1012584</v>
          </cell>
          <cell r="F1013" t="str">
            <v>ТС Пятерочка</v>
          </cell>
          <cell r="G1013" t="str">
            <v>Северо-Запад</v>
          </cell>
          <cell r="H1013" t="str">
            <v>Северо-Запад 1</v>
          </cell>
          <cell r="I1013" t="str">
            <v>Кластер Северо-Запад 16 Карелия</v>
          </cell>
          <cell r="J1013" t="str">
            <v>Республика Карелия</v>
          </cell>
          <cell r="K1013" t="str">
            <v>02.12.2016</v>
          </cell>
          <cell r="L1013" t="str">
            <v>186150</v>
          </cell>
          <cell r="M1013" t="str">
            <v>г.Пудож</v>
          </cell>
          <cell r="N1013" t="str">
            <v>г.Пудож, Комсомольская ул., 30</v>
          </cell>
          <cell r="O1013" t="str">
            <v>Аренда</v>
          </cell>
        </row>
        <row r="1014">
          <cell r="A1014" t="str">
            <v>G339</v>
          </cell>
          <cell r="B1014" t="str">
            <v>7938-Пятерочка</v>
          </cell>
          <cell r="C1014" t="str">
            <v>7938</v>
          </cell>
          <cell r="D1014" t="str">
            <v>X500/13SZG339</v>
          </cell>
          <cell r="E1014" t="str">
            <v>E1012117</v>
          </cell>
          <cell r="F1014" t="str">
            <v>ТС Пятерочка</v>
          </cell>
          <cell r="G1014" t="str">
            <v>Северо-Запад</v>
          </cell>
          <cell r="H1014" t="str">
            <v>Северо-Запад 3</v>
          </cell>
          <cell r="I1014" t="str">
            <v>Кластер Северо-Запад 05 Тосно</v>
          </cell>
          <cell r="J1014" t="str">
            <v>г. Санкт-Петербург</v>
          </cell>
          <cell r="K1014" t="str">
            <v>06.01.2017</v>
          </cell>
          <cell r="L1014" t="str">
            <v>196210</v>
          </cell>
          <cell r="M1014" t="str">
            <v>г.Санкт-Петербург</v>
          </cell>
          <cell r="N1014" t="str">
            <v>г.Санкт-Петербург, Взлетная ул., 7</v>
          </cell>
          <cell r="O1014" t="str">
            <v>Аренда</v>
          </cell>
        </row>
        <row r="1015">
          <cell r="A1015" t="str">
            <v>G386</v>
          </cell>
          <cell r="B1015" t="str">
            <v>7149-Пятерочка</v>
          </cell>
          <cell r="C1015" t="str">
            <v>7149</v>
          </cell>
          <cell r="D1015" t="str">
            <v>X500/13SZG386</v>
          </cell>
          <cell r="E1015" t="str">
            <v>E1012120</v>
          </cell>
          <cell r="F1015" t="str">
            <v>ТС Пятерочка</v>
          </cell>
          <cell r="G1015" t="str">
            <v>Северо-Запад</v>
          </cell>
          <cell r="H1015" t="str">
            <v>Северо-Запад 3</v>
          </cell>
          <cell r="I1015" t="str">
            <v>Кластер Северо-Запад 05 Тосно</v>
          </cell>
          <cell r="J1015" t="str">
            <v>г. Санкт-Петербург</v>
          </cell>
          <cell r="K1015" t="str">
            <v>26.07.2016</v>
          </cell>
          <cell r="L1015" t="str">
            <v>196626</v>
          </cell>
          <cell r="M1015" t="str">
            <v>г.Санкт-Петербург, п.Шушары</v>
          </cell>
          <cell r="N1015" t="str">
            <v>г.Санкт-Петербу..., Новгородский пр-кт, 10, Лит.А п42-Н,43-Н</v>
          </cell>
          <cell r="O1015" t="str">
            <v>Аренда</v>
          </cell>
        </row>
        <row r="1016">
          <cell r="A1016" t="str">
            <v>G387</v>
          </cell>
          <cell r="B1016" t="str">
            <v>7201-Пятерочка</v>
          </cell>
          <cell r="C1016" t="str">
            <v>7201</v>
          </cell>
          <cell r="D1016" t="str">
            <v>X500/13SZG387</v>
          </cell>
          <cell r="E1016" t="str">
            <v>E1012112</v>
          </cell>
          <cell r="F1016" t="str">
            <v>ТС Пятерочка</v>
          </cell>
          <cell r="G1016" t="str">
            <v>Северо-Запад</v>
          </cell>
          <cell r="H1016" t="str">
            <v>Северо-Запад 1</v>
          </cell>
          <cell r="I1016" t="str">
            <v>Кластер Северо-Запад 18 Кировск</v>
          </cell>
          <cell r="J1016" t="str">
            <v>г. Санкт-Петербург</v>
          </cell>
          <cell r="K1016" t="str">
            <v>17.08.2016</v>
          </cell>
          <cell r="L1016" t="str">
            <v>192177</v>
          </cell>
          <cell r="M1016" t="str">
            <v>г.Санкт-Петербург</v>
          </cell>
          <cell r="N1016" t="str">
            <v>г.Санкт-Петербург, Скачков пер., 5 лит.А</v>
          </cell>
          <cell r="O1016" t="str">
            <v>Аренда</v>
          </cell>
        </row>
        <row r="1017">
          <cell r="A1017" t="str">
            <v>G431</v>
          </cell>
          <cell r="B1017" t="str">
            <v>8019-Пятерочка</v>
          </cell>
          <cell r="C1017" t="str">
            <v>8019</v>
          </cell>
          <cell r="D1017" t="str">
            <v>X500/13SZG431</v>
          </cell>
          <cell r="E1017" t="str">
            <v>E1012596</v>
          </cell>
          <cell r="F1017" t="str">
            <v>ТС Пятерочка</v>
          </cell>
          <cell r="G1017" t="str">
            <v>Северо-Запад</v>
          </cell>
          <cell r="H1017" t="str">
            <v>Северо-Запад 3</v>
          </cell>
          <cell r="I1017" t="str">
            <v>Кластер Северо-Запад 11 СПБ-ЛО-Выборг</v>
          </cell>
          <cell r="J1017" t="str">
            <v>Ленинградская обл.</v>
          </cell>
          <cell r="K1017" t="str">
            <v>28.07.2016</v>
          </cell>
          <cell r="L1017" t="str">
            <v>188992</v>
          </cell>
          <cell r="M1017" t="str">
            <v>г.Светогорск</v>
          </cell>
          <cell r="N1017" t="str">
            <v>г.Светогорск, Красноармейская ул, 2 2 лит.А</v>
          </cell>
          <cell r="O1017" t="str">
            <v>Аренда</v>
          </cell>
        </row>
        <row r="1018">
          <cell r="A1018" t="str">
            <v>G432</v>
          </cell>
          <cell r="B1018" t="str">
            <v>7704-Пятерочка</v>
          </cell>
          <cell r="C1018" t="str">
            <v>7704</v>
          </cell>
          <cell r="D1018" t="str">
            <v>X500/13SZG432</v>
          </cell>
          <cell r="E1018" t="str">
            <v>E1012595</v>
          </cell>
          <cell r="F1018" t="str">
            <v>ТС Пятерочка</v>
          </cell>
          <cell r="G1018" t="str">
            <v>Северо-Запад</v>
          </cell>
          <cell r="H1018" t="str">
            <v>Северо-Запад 3</v>
          </cell>
          <cell r="I1018" t="str">
            <v>Кластер Северо-Запад 17 ЛО-Сертолово</v>
          </cell>
          <cell r="J1018" t="str">
            <v>г. Санкт-Петербург</v>
          </cell>
          <cell r="K1018" t="str">
            <v>04.08.2016</v>
          </cell>
          <cell r="L1018" t="str">
            <v>194156</v>
          </cell>
          <cell r="M1018" t="str">
            <v>г.Санкт-Петербург</v>
          </cell>
          <cell r="N1018" t="str">
            <v>г.Санкт-Петербург, Пархоменко пр-кт, 7 лит.А</v>
          </cell>
          <cell r="O1018" t="str">
            <v>Аренда</v>
          </cell>
        </row>
        <row r="1019">
          <cell r="A1019" t="str">
            <v>G450</v>
          </cell>
          <cell r="B1019" t="str">
            <v>8061-Пятерочка</v>
          </cell>
          <cell r="C1019" t="str">
            <v>8061</v>
          </cell>
          <cell r="D1019" t="str">
            <v>X500/13SZG450</v>
          </cell>
          <cell r="E1019" t="str">
            <v>E1012170</v>
          </cell>
          <cell r="F1019" t="str">
            <v>ТС Пятерочка</v>
          </cell>
          <cell r="G1019" t="str">
            <v>Северо-Запад</v>
          </cell>
          <cell r="H1019" t="str">
            <v>Северо-Запад 1</v>
          </cell>
          <cell r="I1019" t="str">
            <v>Кластер Северо-Запад 21 Апатиты</v>
          </cell>
          <cell r="J1019" t="str">
            <v>Мурманская обл.</v>
          </cell>
          <cell r="K1019" t="str">
            <v>31.08.2016</v>
          </cell>
          <cell r="L1019" t="str">
            <v>184511</v>
          </cell>
          <cell r="M1019" t="str">
            <v>г.Мончегорск</v>
          </cell>
          <cell r="N1019" t="str">
            <v>г.Мончегорск, Новопроложенная ул., 16</v>
          </cell>
          <cell r="O1019" t="str">
            <v>Аренда</v>
          </cell>
        </row>
        <row r="1020">
          <cell r="A1020" t="str">
            <v>G474</v>
          </cell>
          <cell r="B1020" t="str">
            <v>8099-Пятерочка</v>
          </cell>
          <cell r="C1020" t="str">
            <v>8099</v>
          </cell>
          <cell r="D1020" t="str">
            <v>X500/13SZG474</v>
          </cell>
          <cell r="E1020" t="str">
            <v>E1012114</v>
          </cell>
          <cell r="F1020" t="str">
            <v>ТС Пятерочка</v>
          </cell>
          <cell r="G1020" t="str">
            <v>Северо-Запад</v>
          </cell>
          <cell r="H1020" t="str">
            <v>Северо-Запад 1</v>
          </cell>
          <cell r="I1020" t="str">
            <v>Кластер Северо-Запад 12 СПБ-ЛО-Всеволожс</v>
          </cell>
          <cell r="J1020" t="str">
            <v>Ленинградская обл.</v>
          </cell>
          <cell r="K1020" t="str">
            <v>03.08.2016</v>
          </cell>
          <cell r="L1020" t="str">
            <v>188732</v>
          </cell>
          <cell r="M1020" t="str">
            <v>п.Петровское</v>
          </cell>
          <cell r="N1020" t="str">
            <v>п.Петровское, Шоссейная ул., 22</v>
          </cell>
          <cell r="O1020" t="str">
            <v>Аренда</v>
          </cell>
        </row>
        <row r="1021">
          <cell r="A1021" t="str">
            <v>G482</v>
          </cell>
          <cell r="B1021" t="str">
            <v>7919-Пятерочка</v>
          </cell>
          <cell r="C1021" t="str">
            <v>7919</v>
          </cell>
          <cell r="D1021" t="str">
            <v>X500/13SZG482</v>
          </cell>
          <cell r="E1021" t="str">
            <v>E1012154</v>
          </cell>
          <cell r="F1021" t="str">
            <v>ТС Пятерочка</v>
          </cell>
          <cell r="G1021" t="str">
            <v>Северо-Запад</v>
          </cell>
          <cell r="H1021" t="str">
            <v>Северо-Запад 3</v>
          </cell>
          <cell r="I1021" t="str">
            <v>Кластер Северо-Запад 13 СПБ Юго-Запад</v>
          </cell>
          <cell r="J1021" t="str">
            <v>г. Санкт-Петербург</v>
          </cell>
          <cell r="K1021" t="str">
            <v>02.09.2016</v>
          </cell>
          <cell r="L1021" t="str">
            <v>198216</v>
          </cell>
          <cell r="M1021" t="str">
            <v>г.Санкт-Петербург</v>
          </cell>
          <cell r="N1021" t="str">
            <v>г.Санкт-Петербург, Трамвайный пр-кт, 14 лит.А</v>
          </cell>
          <cell r="O1021" t="str">
            <v>Аренда</v>
          </cell>
        </row>
        <row r="1022">
          <cell r="A1022" t="str">
            <v>G483</v>
          </cell>
          <cell r="B1022" t="str">
            <v>7888-Пятерочка</v>
          </cell>
          <cell r="C1022" t="str">
            <v>7888</v>
          </cell>
          <cell r="D1022" t="str">
            <v>X500/13SZG483</v>
          </cell>
          <cell r="E1022" t="str">
            <v>E1008496</v>
          </cell>
          <cell r="F1022" t="str">
            <v>ТС Пятерочка</v>
          </cell>
          <cell r="G1022" t="str">
            <v>Северо-Запад</v>
          </cell>
          <cell r="H1022" t="str">
            <v>Северо-Запад 2</v>
          </cell>
          <cell r="I1022" t="str">
            <v>Кластер Северо-Запад 06 Великие Луки</v>
          </cell>
          <cell r="J1022" t="str">
            <v>Новгородская обл.</v>
          </cell>
          <cell r="K1022" t="str">
            <v>23.08.2016</v>
          </cell>
          <cell r="L1022" t="str">
            <v>175400</v>
          </cell>
          <cell r="M1022" t="str">
            <v>г.Валдай</v>
          </cell>
          <cell r="N1022" t="str">
            <v>г.Валдай, Труда ул., 39А</v>
          </cell>
          <cell r="O1022" t="str">
            <v>Аренда</v>
          </cell>
        </row>
        <row r="1023">
          <cell r="A1023" t="str">
            <v>G517</v>
          </cell>
          <cell r="B1023" t="str">
            <v>7150-Пятерочка</v>
          </cell>
          <cell r="C1023" t="str">
            <v>7150</v>
          </cell>
          <cell r="D1023" t="str">
            <v>X500/13SZG517</v>
          </cell>
          <cell r="E1023" t="str">
            <v>E1011074</v>
          </cell>
          <cell r="F1023" t="str">
            <v>ТС Пятерочка</v>
          </cell>
          <cell r="G1023" t="str">
            <v>Северо-Запад</v>
          </cell>
          <cell r="H1023" t="str">
            <v>Северо-Запад 1</v>
          </cell>
          <cell r="I1023" t="str">
            <v>Кластер Северо-Запад 01 ЛО Волхов-Тихвин</v>
          </cell>
          <cell r="J1023" t="str">
            <v>Ленинградская обл.</v>
          </cell>
          <cell r="K1023" t="str">
            <v>29.11.2016</v>
          </cell>
          <cell r="L1023" t="str">
            <v>187126</v>
          </cell>
          <cell r="M1023" t="str">
            <v>п.Глажево</v>
          </cell>
          <cell r="N1023" t="str">
            <v>п.Глажево23-Н</v>
          </cell>
          <cell r="O1023" t="str">
            <v>Аренда</v>
          </cell>
        </row>
        <row r="1024">
          <cell r="A1024" t="str">
            <v>G518</v>
          </cell>
          <cell r="B1024" t="str">
            <v>7990-Пятерочка</v>
          </cell>
          <cell r="C1024" t="str">
            <v>7990</v>
          </cell>
          <cell r="D1024" t="str">
            <v>X500/13SZG518</v>
          </cell>
          <cell r="E1024" t="str">
            <v>E1011605</v>
          </cell>
          <cell r="F1024" t="str">
            <v>ТС Пятерочка</v>
          </cell>
          <cell r="G1024" t="str">
            <v>Северо-Запад</v>
          </cell>
          <cell r="H1024" t="str">
            <v>Северо-Запад 1</v>
          </cell>
          <cell r="I1024" t="str">
            <v>Кластер Северо-Запад 01 ЛО Волхов-Тихвин</v>
          </cell>
          <cell r="J1024" t="str">
            <v>Ленинградская обл.</v>
          </cell>
          <cell r="K1024" t="str">
            <v>22.03.2017</v>
          </cell>
          <cell r="L1024" t="str">
            <v>187530</v>
          </cell>
          <cell r="M1024" t="str">
            <v>п.Шугозеро</v>
          </cell>
          <cell r="N1024" t="str">
            <v>п.Шугозеро, Советская ул., 47</v>
          </cell>
          <cell r="O1024" t="str">
            <v>Аренда</v>
          </cell>
        </row>
        <row r="1025">
          <cell r="A1025" t="str">
            <v>G519</v>
          </cell>
          <cell r="B1025" t="str">
            <v>8179-Пятерочка</v>
          </cell>
          <cell r="C1025" t="str">
            <v>8179</v>
          </cell>
          <cell r="D1025" t="str">
            <v>X500/13SZG519</v>
          </cell>
          <cell r="E1025" t="str">
            <v>E1012648</v>
          </cell>
          <cell r="F1025" t="str">
            <v>ТС Пятерочка</v>
          </cell>
          <cell r="G1025" t="str">
            <v>Северо-Запад</v>
          </cell>
          <cell r="H1025" t="str">
            <v>Северо-Запад 1</v>
          </cell>
          <cell r="I1025" t="str">
            <v>Кластер Северо-Запад 16 Карелия</v>
          </cell>
          <cell r="J1025" t="str">
            <v>Республика Карелия</v>
          </cell>
          <cell r="K1025" t="str">
            <v>19.08.2016</v>
          </cell>
          <cell r="L1025" t="str">
            <v>185510</v>
          </cell>
          <cell r="M1025" t="str">
            <v>с.Деревянное</v>
          </cell>
          <cell r="N1025" t="str">
            <v>с.Деревянное, Онежская ул., 53</v>
          </cell>
          <cell r="O1025" t="str">
            <v>Аренда</v>
          </cell>
        </row>
        <row r="1026">
          <cell r="A1026" t="str">
            <v>G520</v>
          </cell>
          <cell r="B1026" t="str">
            <v>8217-Пятерочка</v>
          </cell>
          <cell r="C1026" t="str">
            <v>8217</v>
          </cell>
          <cell r="D1026" t="str">
            <v>X500/13SZG520</v>
          </cell>
          <cell r="E1026" t="str">
            <v>E1012128</v>
          </cell>
          <cell r="F1026" t="str">
            <v>ТС Пятерочка</v>
          </cell>
          <cell r="G1026" t="str">
            <v>Северо-Запад</v>
          </cell>
          <cell r="H1026" t="str">
            <v>Северо-Запад 2</v>
          </cell>
          <cell r="I1026" t="str">
            <v>Кластер Северо-Запад 03 Псков</v>
          </cell>
          <cell r="J1026" t="str">
            <v>Псковская обл.</v>
          </cell>
          <cell r="K1026" t="str">
            <v>01.09.2016</v>
          </cell>
          <cell r="L1026" t="str">
            <v>180000</v>
          </cell>
          <cell r="M1026" t="str">
            <v>г.Псков</v>
          </cell>
          <cell r="N1026" t="str">
            <v>г.Псков, Некрасова ул., 42</v>
          </cell>
          <cell r="O1026" t="str">
            <v>Аренда</v>
          </cell>
        </row>
        <row r="1027">
          <cell r="A1027" t="str">
            <v>G525</v>
          </cell>
          <cell r="B1027" t="str">
            <v>7634-Пятерочка</v>
          </cell>
          <cell r="C1027" t="str">
            <v>7634</v>
          </cell>
          <cell r="D1027" t="str">
            <v>X500/13SZG525</v>
          </cell>
          <cell r="E1027" t="str">
            <v>E1012115</v>
          </cell>
          <cell r="F1027" t="str">
            <v>ТС Пятерочка</v>
          </cell>
          <cell r="G1027" t="str">
            <v>Северо-Запад</v>
          </cell>
          <cell r="H1027" t="str">
            <v>Северо-Запад 1</v>
          </cell>
          <cell r="I1027" t="str">
            <v>Кластер Северо-Запад 12 СПБ-ЛО-Всеволожс</v>
          </cell>
          <cell r="J1027" t="str">
            <v>г. Санкт-Петербург</v>
          </cell>
          <cell r="K1027" t="str">
            <v>15.11.2016</v>
          </cell>
          <cell r="L1027" t="str">
            <v>195426</v>
          </cell>
          <cell r="M1027" t="str">
            <v>г.Санкт-Петербург</v>
          </cell>
          <cell r="N1027" t="str">
            <v>г.Санкт-Петербург, Индустриальный пр-кт, 34 лит.А</v>
          </cell>
          <cell r="O1027" t="str">
            <v>Аренда</v>
          </cell>
        </row>
        <row r="1028">
          <cell r="A1028" t="str">
            <v>G528</v>
          </cell>
          <cell r="B1028" t="str">
            <v>8198-Пятерочка</v>
          </cell>
          <cell r="C1028" t="str">
            <v>8198</v>
          </cell>
          <cell r="D1028" t="str">
            <v>X500/13SZG528</v>
          </cell>
          <cell r="E1028" t="str">
            <v>E1012650</v>
          </cell>
          <cell r="F1028" t="str">
            <v>ТС Пятерочка</v>
          </cell>
          <cell r="G1028" t="str">
            <v>Северо-Запад</v>
          </cell>
          <cell r="H1028" t="str">
            <v>Северо-Запад 1</v>
          </cell>
          <cell r="I1028" t="str">
            <v>Кластер Северо-Запад 21 Апатиты</v>
          </cell>
          <cell r="J1028" t="str">
            <v>Республика Карелия</v>
          </cell>
          <cell r="K1028" t="str">
            <v>06.01.2017</v>
          </cell>
          <cell r="L1028" t="str">
            <v>186610</v>
          </cell>
          <cell r="M1028" t="str">
            <v>г.Кемь</v>
          </cell>
          <cell r="N1028" t="str">
            <v>г.Кемь, Мосорина ул, 8 п.3</v>
          </cell>
          <cell r="O1028" t="str">
            <v>Аренда</v>
          </cell>
        </row>
        <row r="1029">
          <cell r="A1029" t="str">
            <v>G537</v>
          </cell>
          <cell r="B1029" t="str">
            <v>8140-Пятерочка</v>
          </cell>
          <cell r="C1029" t="str">
            <v>8140</v>
          </cell>
          <cell r="D1029" t="str">
            <v>X500/13SZG537</v>
          </cell>
          <cell r="E1029" t="str">
            <v>E1012653</v>
          </cell>
          <cell r="F1029" t="str">
            <v>ТС Пятерочка</v>
          </cell>
          <cell r="G1029" t="str">
            <v>Северо-Запад</v>
          </cell>
          <cell r="H1029" t="str">
            <v>Северо-Запад 3</v>
          </cell>
          <cell r="I1029" t="str">
            <v>Кластер Северо-Запад 17 ЛО-Сертолово</v>
          </cell>
          <cell r="J1029" t="str">
            <v>г. Санкт-Петербург</v>
          </cell>
          <cell r="K1029" t="str">
            <v>31.05.2017</v>
          </cell>
          <cell r="L1029" t="str">
            <v>194358</v>
          </cell>
          <cell r="M1029" t="str">
            <v>г.Санкт-Петербург, п.Парголово</v>
          </cell>
          <cell r="N1029" t="str">
            <v>г.Санкт-Петербург, п.Парголово, Заречная ул, 33 стр.1,33Н</v>
          </cell>
          <cell r="O1029" t="str">
            <v>Аренда</v>
          </cell>
        </row>
        <row r="1030">
          <cell r="A1030" t="str">
            <v>G555</v>
          </cell>
          <cell r="B1030" t="str">
            <v>7241-Пятерочка</v>
          </cell>
          <cell r="C1030" t="str">
            <v>7241</v>
          </cell>
          <cell r="D1030" t="str">
            <v>X500/13SZG555</v>
          </cell>
          <cell r="E1030" t="str">
            <v>E1007488</v>
          </cell>
          <cell r="F1030" t="str">
            <v>ТС Пятерочка</v>
          </cell>
          <cell r="G1030" t="str">
            <v>Северо-Запад</v>
          </cell>
          <cell r="H1030" t="str">
            <v>Северо-Запад 2</v>
          </cell>
          <cell r="I1030" t="str">
            <v>Кластер Северо-Запад 04 Новгород</v>
          </cell>
          <cell r="J1030" t="str">
            <v>Новгородская обл.</v>
          </cell>
          <cell r="K1030" t="str">
            <v>16.09.2016</v>
          </cell>
          <cell r="L1030" t="str">
            <v>174411</v>
          </cell>
          <cell r="M1030" t="str">
            <v>г.Боровичи</v>
          </cell>
          <cell r="N1030" t="str">
            <v>г.Боровичи, Гоголя ул., 84/48</v>
          </cell>
          <cell r="O1030" t="str">
            <v>Аренда</v>
          </cell>
        </row>
        <row r="1031">
          <cell r="A1031" t="str">
            <v>G580</v>
          </cell>
          <cell r="B1031" t="str">
            <v>8332-Пятерочка</v>
          </cell>
          <cell r="C1031" t="str">
            <v>8332</v>
          </cell>
          <cell r="D1031" t="str">
            <v>X500/13SZG580</v>
          </cell>
          <cell r="E1031" t="str">
            <v>E1011606</v>
          </cell>
          <cell r="F1031" t="str">
            <v>ТС Пятерочка</v>
          </cell>
          <cell r="G1031" t="str">
            <v>Северо-Запад</v>
          </cell>
          <cell r="H1031" t="str">
            <v>Северо-Запад 1</v>
          </cell>
          <cell r="I1031" t="str">
            <v>Кластер Северо-Запад 01 ЛО Волхов-Тихвин</v>
          </cell>
          <cell r="J1031" t="str">
            <v>Ленинградская обл.</v>
          </cell>
          <cell r="K1031" t="str">
            <v>26.08.2016</v>
          </cell>
          <cell r="L1031" t="str">
            <v>187555</v>
          </cell>
          <cell r="M1031" t="str">
            <v>г.Тихвин</v>
          </cell>
          <cell r="N1031" t="str">
            <v>г.Тихвин, Ново-Вязитская ул., 1А п.1</v>
          </cell>
          <cell r="O1031" t="str">
            <v>Аренда</v>
          </cell>
        </row>
        <row r="1032">
          <cell r="A1032" t="str">
            <v>G660</v>
          </cell>
          <cell r="B1032" t="str">
            <v>8078-Пятерочка</v>
          </cell>
          <cell r="C1032" t="str">
            <v>8078</v>
          </cell>
          <cell r="D1032" t="str">
            <v>X500/13SZG660</v>
          </cell>
          <cell r="E1032" t="str">
            <v>E1012155</v>
          </cell>
          <cell r="F1032" t="str">
            <v>ТС Пятерочка</v>
          </cell>
          <cell r="G1032" t="str">
            <v>Северо-Запад</v>
          </cell>
          <cell r="H1032" t="str">
            <v>Северо-Запад 3</v>
          </cell>
          <cell r="I1032" t="str">
            <v>Кластер Северо-Запад 14 СПБ-Центр</v>
          </cell>
          <cell r="J1032" t="str">
            <v>г. Санкт-Петербург</v>
          </cell>
          <cell r="K1032" t="str">
            <v>27.08.2016</v>
          </cell>
          <cell r="L1032" t="str">
            <v>197342</v>
          </cell>
          <cell r="M1032" t="str">
            <v>г.Санкт-Петербург</v>
          </cell>
          <cell r="N1032" t="str">
            <v>г.Санкт-Петербург, Белоостровская ул., 35 лит.А</v>
          </cell>
          <cell r="O1032" t="str">
            <v>Аренда</v>
          </cell>
        </row>
        <row r="1033">
          <cell r="A1033" t="str">
            <v>G667</v>
          </cell>
          <cell r="B1033" t="str">
            <v>8135-Пятерочка</v>
          </cell>
          <cell r="C1033" t="str">
            <v>8135</v>
          </cell>
          <cell r="D1033" t="str">
            <v>X500/13CTG667</v>
          </cell>
          <cell r="E1033" t="str">
            <v>E1012616</v>
          </cell>
          <cell r="F1033" t="str">
            <v>ТС Пятерочка</v>
          </cell>
          <cell r="G1033" t="str">
            <v>Северо-Запад</v>
          </cell>
          <cell r="H1033" t="str">
            <v>Северо-Запад 2</v>
          </cell>
          <cell r="I1033" t="str">
            <v>Кластер Северо-Запад 09 Тверь-Запад</v>
          </cell>
          <cell r="J1033" t="str">
            <v>Тверская обл.</v>
          </cell>
          <cell r="K1033" t="str">
            <v>13.09.2016</v>
          </cell>
          <cell r="L1033" t="str">
            <v>172332</v>
          </cell>
          <cell r="M1033" t="str">
            <v>г.Зубцов</v>
          </cell>
          <cell r="N1033" t="str">
            <v>г.Зубцов, Тверская ул., 32</v>
          </cell>
          <cell r="O1033" t="str">
            <v>Аренда</v>
          </cell>
        </row>
        <row r="1034">
          <cell r="A1034" t="str">
            <v>G708</v>
          </cell>
          <cell r="B1034" t="str">
            <v>7003-Пятерочка</v>
          </cell>
          <cell r="C1034" t="str">
            <v>7003</v>
          </cell>
          <cell r="D1034" t="str">
            <v>X500/13SZG708</v>
          </cell>
          <cell r="E1034" t="str">
            <v>E1008498</v>
          </cell>
          <cell r="F1034" t="str">
            <v>ТС Пятерочка</v>
          </cell>
          <cell r="G1034" t="str">
            <v>Северо-Запад</v>
          </cell>
          <cell r="H1034" t="str">
            <v>Северо-Запад 2</v>
          </cell>
          <cell r="I1034" t="str">
            <v>Кластер Северо-Запад 06 Великие Луки</v>
          </cell>
          <cell r="J1034" t="str">
            <v>Новгородская обл.</v>
          </cell>
          <cell r="K1034" t="str">
            <v>30.08.2016</v>
          </cell>
          <cell r="L1034" t="str">
            <v>175130</v>
          </cell>
          <cell r="M1034" t="str">
            <v>рп.Парфино</v>
          </cell>
          <cell r="N1034" t="str">
            <v>рп.Парфино, Мира ул, 29А</v>
          </cell>
          <cell r="O1034" t="str">
            <v>Аренда</v>
          </cell>
        </row>
        <row r="1035">
          <cell r="A1035" t="str">
            <v>G721</v>
          </cell>
          <cell r="B1035" t="str">
            <v>8440-Пятерочка</v>
          </cell>
          <cell r="C1035" t="str">
            <v>8440</v>
          </cell>
          <cell r="D1035" t="str">
            <v>X500/13CTG721</v>
          </cell>
          <cell r="E1035" t="str">
            <v>E1012732</v>
          </cell>
          <cell r="F1035" t="str">
            <v>ТС Пятерочка</v>
          </cell>
          <cell r="G1035" t="str">
            <v>Северо-Запад</v>
          </cell>
          <cell r="H1035" t="str">
            <v>Северо-Запад 2</v>
          </cell>
          <cell r="I1035" t="str">
            <v>Кластер Северо-Запад 07 Тверь-Центр</v>
          </cell>
          <cell r="J1035" t="str">
            <v>Тверская обл.</v>
          </cell>
          <cell r="K1035" t="str">
            <v>07.03.2017</v>
          </cell>
          <cell r="L1035" t="str">
            <v>172112</v>
          </cell>
          <cell r="M1035" t="str">
            <v>г.Кувшиново</v>
          </cell>
          <cell r="N1035" t="str">
            <v>г.Кувшиново, Октябрьская ул, 34</v>
          </cell>
          <cell r="O1035" t="str">
            <v>Аренда</v>
          </cell>
        </row>
        <row r="1036">
          <cell r="A1036" t="str">
            <v>G722</v>
          </cell>
          <cell r="B1036" t="str">
            <v>8287-Пятерочка</v>
          </cell>
          <cell r="C1036" t="str">
            <v>8287</v>
          </cell>
          <cell r="D1036" t="str">
            <v>X500/13CTG722</v>
          </cell>
          <cell r="E1036" t="str">
            <v>E1012677</v>
          </cell>
          <cell r="F1036" t="str">
            <v>ТС Пятерочка</v>
          </cell>
          <cell r="G1036" t="str">
            <v>Северо-Запад</v>
          </cell>
          <cell r="H1036" t="str">
            <v>Северо-Запад 2</v>
          </cell>
          <cell r="I1036" t="str">
            <v>Кластер Северо-Запад 07 Тверь-Центр</v>
          </cell>
          <cell r="J1036" t="str">
            <v>Тверская обл.</v>
          </cell>
          <cell r="K1036" t="str">
            <v>30.09.2016</v>
          </cell>
          <cell r="L1036" t="str">
            <v>172721</v>
          </cell>
          <cell r="M1036" t="str">
            <v>пгт.Фирово</v>
          </cell>
          <cell r="N1036" t="str">
            <v>пгт.Фирово, Советская ул, 27</v>
          </cell>
          <cell r="O1036" t="str">
            <v>Аренда</v>
          </cell>
        </row>
        <row r="1037">
          <cell r="A1037" t="str">
            <v>G723</v>
          </cell>
          <cell r="B1037" t="str">
            <v>8439-Пятерочка</v>
          </cell>
          <cell r="C1037" t="str">
            <v>8439</v>
          </cell>
          <cell r="D1037" t="str">
            <v>X500/13CTG723</v>
          </cell>
          <cell r="E1037" t="str">
            <v>E1012731</v>
          </cell>
          <cell r="F1037" t="str">
            <v>ТС Пятерочка</v>
          </cell>
          <cell r="G1037" t="str">
            <v>Северо-Запад</v>
          </cell>
          <cell r="H1037" t="str">
            <v>Северо-Запад 2</v>
          </cell>
          <cell r="I1037" t="str">
            <v>Кластер Северо-Запад 09 Тверь-Запад</v>
          </cell>
          <cell r="J1037" t="str">
            <v>Тверская обл.</v>
          </cell>
          <cell r="K1037" t="str">
            <v>24.11.2016</v>
          </cell>
          <cell r="L1037" t="str">
            <v>172460</v>
          </cell>
          <cell r="M1037" t="str">
            <v>п.Жарковский</v>
          </cell>
          <cell r="N1037" t="str">
            <v>п.Жарковский, Советская ул, 11А</v>
          </cell>
          <cell r="O1037" t="str">
            <v>Аренда</v>
          </cell>
        </row>
        <row r="1038">
          <cell r="A1038" t="str">
            <v>G790</v>
          </cell>
          <cell r="B1038" t="str">
            <v>8543-Пятерочка</v>
          </cell>
          <cell r="C1038" t="str">
            <v>8543</v>
          </cell>
          <cell r="D1038" t="str">
            <v>X500/13SZG790</v>
          </cell>
          <cell r="E1038" t="str">
            <v>E1012766</v>
          </cell>
          <cell r="F1038" t="str">
            <v>ТС Пятерочка</v>
          </cell>
          <cell r="G1038" t="str">
            <v>Северо-Запад</v>
          </cell>
          <cell r="H1038" t="str">
            <v>Северо-Запад 1</v>
          </cell>
          <cell r="I1038" t="str">
            <v>Кластер Северо-Запад 16 Карелия</v>
          </cell>
          <cell r="J1038" t="str">
            <v>Республика Карелия</v>
          </cell>
          <cell r="K1038" t="str">
            <v>03.11.2016</v>
          </cell>
          <cell r="L1038" t="str">
            <v>185035</v>
          </cell>
          <cell r="M1038" t="str">
            <v>г.Петрозаводск</v>
          </cell>
          <cell r="N1038" t="str">
            <v>г.Петрозаводск, Кирова ул, 19</v>
          </cell>
          <cell r="O1038" t="str">
            <v>Аренда</v>
          </cell>
        </row>
        <row r="1039">
          <cell r="A1039" t="str">
            <v>G842</v>
          </cell>
          <cell r="B1039" t="str">
            <v>8648-Пятерочка</v>
          </cell>
          <cell r="C1039" t="str">
            <v>8648</v>
          </cell>
          <cell r="D1039" t="str">
            <v>X500/13SZG842</v>
          </cell>
          <cell r="E1039" t="str">
            <v>E1012805</v>
          </cell>
          <cell r="F1039" t="str">
            <v>ТС Пятерочка</v>
          </cell>
          <cell r="G1039" t="str">
            <v>Северо-Запад</v>
          </cell>
          <cell r="H1039" t="str">
            <v>Северо-Запад 1</v>
          </cell>
          <cell r="I1039" t="str">
            <v>Кластер Северо-Запад 16 Карелия</v>
          </cell>
          <cell r="J1039" t="str">
            <v>Республика Карелия</v>
          </cell>
          <cell r="K1039" t="str">
            <v>09.11.2016</v>
          </cell>
          <cell r="L1039" t="str">
            <v>186352</v>
          </cell>
          <cell r="M1039" t="str">
            <v>г.Медвежьегорск</v>
          </cell>
          <cell r="N1039" t="str">
            <v>г.Медвежьегорск, Артемьева ул, 13</v>
          </cell>
          <cell r="O1039" t="str">
            <v>Аренда</v>
          </cell>
        </row>
        <row r="1040">
          <cell r="A1040" t="str">
            <v>G844</v>
          </cell>
          <cell r="B1040" t="str">
            <v>7446-Пятерочка</v>
          </cell>
          <cell r="C1040" t="str">
            <v>7446</v>
          </cell>
          <cell r="D1040" t="str">
            <v>X500/13SZG844</v>
          </cell>
          <cell r="E1040" t="str">
            <v>E1011080</v>
          </cell>
          <cell r="F1040" t="str">
            <v>ТС Пятерочка</v>
          </cell>
          <cell r="G1040" t="str">
            <v>Северо-Запад</v>
          </cell>
          <cell r="H1040" t="str">
            <v>Северо-Запад 2</v>
          </cell>
          <cell r="I1040" t="str">
            <v>Кластер Северо-Запад 02 ЛО-Гатчина</v>
          </cell>
          <cell r="J1040" t="str">
            <v>Ленинградская обл.</v>
          </cell>
          <cell r="K1040" t="str">
            <v>20.09.2016</v>
          </cell>
          <cell r="L1040" t="str">
            <v>188361</v>
          </cell>
          <cell r="M1040" t="str">
            <v>п.Новый Свет</v>
          </cell>
          <cell r="N1040" t="str">
            <v>п.Новый Свет46А</v>
          </cell>
          <cell r="O1040" t="str">
            <v>Аренда</v>
          </cell>
        </row>
        <row r="1041">
          <cell r="A1041" t="str">
            <v>G857</v>
          </cell>
          <cell r="B1041" t="str">
            <v>7314-Пятерочка</v>
          </cell>
          <cell r="C1041" t="str">
            <v>7314</v>
          </cell>
          <cell r="D1041" t="str">
            <v>X500/13SZG857</v>
          </cell>
          <cell r="E1041" t="str">
            <v>E1012811</v>
          </cell>
          <cell r="F1041" t="str">
            <v>ТС Пятерочка</v>
          </cell>
          <cell r="G1041" t="str">
            <v>Северо-Запад</v>
          </cell>
          <cell r="H1041" t="str">
            <v>Северо-Запад 3</v>
          </cell>
          <cell r="I1041" t="str">
            <v>Кластер Северо-Запад 05 Тосно</v>
          </cell>
          <cell r="J1041" t="str">
            <v>г. Санкт-Петербург</v>
          </cell>
          <cell r="K1041" t="str">
            <v>22.11.2016</v>
          </cell>
          <cell r="L1041" t="str">
            <v>196143</v>
          </cell>
          <cell r="M1041" t="str">
            <v>г.Санкт-Петербург</v>
          </cell>
          <cell r="N1041" t="str">
            <v>г.Санкт-Петербург, Орджоникидзе ул, 27</v>
          </cell>
          <cell r="O1041" t="str">
            <v>Аренда</v>
          </cell>
        </row>
        <row r="1042">
          <cell r="A1042" t="str">
            <v>G858</v>
          </cell>
          <cell r="B1042" t="str">
            <v>8511-Пятерочка</v>
          </cell>
          <cell r="C1042" t="str">
            <v>8511</v>
          </cell>
          <cell r="D1042" t="str">
            <v>X500/13SZG858</v>
          </cell>
          <cell r="E1042" t="str">
            <v>E1012812</v>
          </cell>
          <cell r="F1042" t="str">
            <v>ТС Пятерочка</v>
          </cell>
          <cell r="G1042" t="str">
            <v>Северо-Запад</v>
          </cell>
          <cell r="H1042" t="str">
            <v>Северо-Запад 3</v>
          </cell>
          <cell r="I1042" t="str">
            <v>Кластер Северо-Запад 11 СПБ-ЛО-Выборг</v>
          </cell>
          <cell r="J1042" t="str">
            <v>Ленинградская обл.</v>
          </cell>
          <cell r="K1042" t="str">
            <v>09.12.2016</v>
          </cell>
          <cell r="L1042" t="str">
            <v>188992</v>
          </cell>
          <cell r="M1042" t="str">
            <v>г.Светогорск</v>
          </cell>
          <cell r="N1042" t="str">
            <v>г.Светогорск, Школьная ул, 11</v>
          </cell>
          <cell r="O1042" t="str">
            <v>Аренда</v>
          </cell>
        </row>
        <row r="1043">
          <cell r="A1043" t="str">
            <v>G896</v>
          </cell>
          <cell r="B1043" t="str">
            <v>8301-Пятерочка</v>
          </cell>
          <cell r="C1043" t="str">
            <v>8301</v>
          </cell>
          <cell r="D1043" t="str">
            <v>X500/13SZG896</v>
          </cell>
          <cell r="E1043" t="str">
            <v>E1012133</v>
          </cell>
          <cell r="F1043" t="str">
            <v>ТС Пятерочка</v>
          </cell>
          <cell r="G1043" t="str">
            <v>Северо-Запад</v>
          </cell>
          <cell r="H1043" t="str">
            <v>Северо-Запад 2</v>
          </cell>
          <cell r="I1043" t="str">
            <v>Кластер Северо-Запад 04 Новгород</v>
          </cell>
          <cell r="J1043" t="str">
            <v>Новгородская обл.</v>
          </cell>
          <cell r="K1043" t="str">
            <v>28.06.2017</v>
          </cell>
          <cell r="L1043" t="str">
            <v>174411</v>
          </cell>
          <cell r="M1043" t="str">
            <v>г.Боровичи</v>
          </cell>
          <cell r="N1043" t="str">
            <v>г.Боровичи, Новоселицкая ул, 42</v>
          </cell>
          <cell r="O1043" t="str">
            <v>Аренда</v>
          </cell>
        </row>
        <row r="1044">
          <cell r="A1044" t="str">
            <v>G897</v>
          </cell>
          <cell r="B1044" t="str">
            <v>8096-Пятерочка</v>
          </cell>
          <cell r="C1044" t="str">
            <v>8096</v>
          </cell>
          <cell r="D1044" t="str">
            <v>X500/13SZG897</v>
          </cell>
          <cell r="E1044" t="str">
            <v>E1012129</v>
          </cell>
          <cell r="F1044" t="str">
            <v>ТС Пятерочка</v>
          </cell>
          <cell r="G1044" t="str">
            <v>Северо-Запад</v>
          </cell>
          <cell r="H1044" t="str">
            <v>Северо-Запад 2</v>
          </cell>
          <cell r="I1044" t="str">
            <v>Кластер Северо-Запад 03 Псков</v>
          </cell>
          <cell r="J1044" t="str">
            <v>Псковская обл.</v>
          </cell>
          <cell r="K1044" t="str">
            <v>18.10.2016</v>
          </cell>
          <cell r="L1044" t="str">
            <v>180020</v>
          </cell>
          <cell r="M1044" t="str">
            <v>г.Псков</v>
          </cell>
          <cell r="N1044" t="str">
            <v>г.Псков, Леона Поземского ул, 120</v>
          </cell>
          <cell r="O1044" t="str">
            <v>Аренда</v>
          </cell>
        </row>
        <row r="1045">
          <cell r="A1045" t="str">
            <v>G937</v>
          </cell>
          <cell r="B1045" t="str">
            <v>8734-Пятерочка</v>
          </cell>
          <cell r="C1045" t="str">
            <v>8734</v>
          </cell>
          <cell r="D1045" t="str">
            <v>X500/13SZG937</v>
          </cell>
          <cell r="E1045" t="str">
            <v>E1012171</v>
          </cell>
          <cell r="F1045" t="str">
            <v>ТС Пятерочка</v>
          </cell>
          <cell r="G1045" t="str">
            <v>Северо-Запад</v>
          </cell>
          <cell r="H1045" t="str">
            <v>Северо-Запад 1</v>
          </cell>
          <cell r="I1045" t="str">
            <v>Кластер Северо-Запад 15 Мурманск</v>
          </cell>
          <cell r="J1045" t="str">
            <v>Мурманская обл.</v>
          </cell>
          <cell r="K1045" t="str">
            <v>13.10.2016</v>
          </cell>
          <cell r="L1045" t="str">
            <v>183031</v>
          </cell>
          <cell r="M1045" t="str">
            <v>г.Мурманск</v>
          </cell>
          <cell r="N1045" t="str">
            <v>г.Мурманск, Свердлова ул, 25</v>
          </cell>
          <cell r="O1045" t="str">
            <v>Аренда</v>
          </cell>
        </row>
        <row r="1046">
          <cell r="A1046" t="str">
            <v>G938</v>
          </cell>
          <cell r="B1046" t="str">
            <v>8664-Пятерочка</v>
          </cell>
          <cell r="C1046" t="str">
            <v>8664</v>
          </cell>
          <cell r="D1046" t="str">
            <v>X500/13SZG938</v>
          </cell>
          <cell r="E1046" t="str">
            <v>E1012854</v>
          </cell>
          <cell r="F1046" t="str">
            <v>ТС Пятерочка</v>
          </cell>
          <cell r="G1046" t="str">
            <v>Северо-Запад</v>
          </cell>
          <cell r="H1046" t="str">
            <v>Северо-Запад 3</v>
          </cell>
          <cell r="I1046" t="str">
            <v>Кластер Северо-Запад 11 СПБ-ЛО-Выборг</v>
          </cell>
          <cell r="J1046" t="str">
            <v>Ленинградская обл.</v>
          </cell>
          <cell r="K1046" t="str">
            <v>30.03.2017</v>
          </cell>
          <cell r="L1046" t="str">
            <v>188820</v>
          </cell>
          <cell r="M1046" t="str">
            <v>гп.Рощино</v>
          </cell>
          <cell r="N1046" t="str">
            <v>гп.Рощино, Советская ул</v>
          </cell>
          <cell r="O1046" t="str">
            <v>Аренда</v>
          </cell>
        </row>
        <row r="1047">
          <cell r="A1047" t="str">
            <v>G967</v>
          </cell>
          <cell r="B1047" t="str">
            <v>8510-Пятерочка</v>
          </cell>
          <cell r="C1047" t="str">
            <v>8510</v>
          </cell>
          <cell r="D1047" t="str">
            <v>X500/13CTG967</v>
          </cell>
          <cell r="E1047" t="str">
            <v>E1012750</v>
          </cell>
          <cell r="F1047" t="str">
            <v>ТС Пятерочка</v>
          </cell>
          <cell r="G1047" t="str">
            <v>Северо-Запад</v>
          </cell>
          <cell r="H1047" t="str">
            <v>Северо-Запад 2</v>
          </cell>
          <cell r="I1047" t="str">
            <v>Кластер Северо-Запад 09 Тверь-Запад</v>
          </cell>
          <cell r="J1047" t="str">
            <v>Тверская обл.</v>
          </cell>
          <cell r="K1047" t="str">
            <v>28.04.2017</v>
          </cell>
          <cell r="L1047" t="str">
            <v>172801</v>
          </cell>
          <cell r="M1047" t="str">
            <v>г.Андриаполь</v>
          </cell>
          <cell r="N1047" t="str">
            <v>г.Андриаполь, Ломоносова ул, 1 к.2</v>
          </cell>
          <cell r="O1047" t="str">
            <v>Аренда</v>
          </cell>
        </row>
        <row r="1048">
          <cell r="A1048" t="str">
            <v>G986</v>
          </cell>
          <cell r="B1048" t="str">
            <v>8077-Пятерочка</v>
          </cell>
          <cell r="C1048" t="str">
            <v>8077</v>
          </cell>
          <cell r="D1048" t="str">
            <v>X500/13SZG986</v>
          </cell>
          <cell r="E1048" t="str">
            <v>E1012116</v>
          </cell>
          <cell r="F1048" t="str">
            <v>ТС Пятерочка</v>
          </cell>
          <cell r="G1048" t="str">
            <v>Северо-Запад</v>
          </cell>
          <cell r="H1048" t="str">
            <v>Северо-Запад 3</v>
          </cell>
          <cell r="I1048" t="str">
            <v>Кластер Северо-Запад 17 ЛО-Сертолово</v>
          </cell>
          <cell r="J1048" t="str">
            <v>Ленинградская обл.</v>
          </cell>
          <cell r="K1048" t="str">
            <v>29.08.2017</v>
          </cell>
          <cell r="L1048" t="str">
            <v>188661</v>
          </cell>
          <cell r="M1048" t="str">
            <v>д.Новое Девяткино</v>
          </cell>
          <cell r="N1048" t="str">
            <v>д.Новое Девяткино, Арсенальная ул, 9</v>
          </cell>
          <cell r="O1048" t="str">
            <v>Аренда</v>
          </cell>
        </row>
        <row r="1049">
          <cell r="A1049" t="str">
            <v>G994</v>
          </cell>
          <cell r="B1049" t="str">
            <v>8466-Пятерочка</v>
          </cell>
          <cell r="C1049" t="str">
            <v>8466</v>
          </cell>
          <cell r="D1049" t="str">
            <v>X500/13SZG994</v>
          </cell>
          <cell r="E1049" t="str">
            <v>E1012134</v>
          </cell>
          <cell r="F1049" t="str">
            <v>ТС Пятерочка</v>
          </cell>
          <cell r="G1049" t="str">
            <v>Северо-Запад</v>
          </cell>
          <cell r="H1049" t="str">
            <v>Северо-Запад 2</v>
          </cell>
          <cell r="I1049" t="str">
            <v>Кластер Северо-Запад 04 Новгород</v>
          </cell>
          <cell r="J1049" t="str">
            <v>Новгородская обл.</v>
          </cell>
          <cell r="K1049" t="str">
            <v>20.10.2016</v>
          </cell>
          <cell r="L1049" t="str">
            <v>174352</v>
          </cell>
          <cell r="M1049" t="str">
            <v>г.Окуловка</v>
          </cell>
          <cell r="N1049" t="str">
            <v>г.Окуловка, Советская ул, 46</v>
          </cell>
          <cell r="O1049" t="str">
            <v>Аренда</v>
          </cell>
        </row>
        <row r="1050">
          <cell r="A1050" t="str">
            <v>G995</v>
          </cell>
          <cell r="B1050" t="str">
            <v>8876-Пятерочка</v>
          </cell>
          <cell r="C1050" t="str">
            <v>8876</v>
          </cell>
          <cell r="D1050" t="str">
            <v>X500/13SZG995</v>
          </cell>
          <cell r="E1050" t="str">
            <v>E1012173</v>
          </cell>
          <cell r="F1050" t="str">
            <v>ТС Пятерочка</v>
          </cell>
          <cell r="G1050" t="str">
            <v>Северо-Запад</v>
          </cell>
          <cell r="H1050" t="str">
            <v>Северо-Запад 1</v>
          </cell>
          <cell r="I1050" t="str">
            <v>Кластер Северо-Запад 21 Апатиты</v>
          </cell>
          <cell r="J1050" t="str">
            <v>Мурманская обл.</v>
          </cell>
          <cell r="K1050" t="str">
            <v>29.07.2017</v>
          </cell>
          <cell r="L1050" t="str">
            <v>184042</v>
          </cell>
          <cell r="M1050" t="str">
            <v>г.Кандалакша</v>
          </cell>
          <cell r="N1050" t="str">
            <v>г.Кандалакша, Данилова ул, 49</v>
          </cell>
          <cell r="O1050" t="str">
            <v>Аренда</v>
          </cell>
        </row>
        <row r="1051">
          <cell r="A1051" t="str">
            <v>H024</v>
          </cell>
          <cell r="B1051" t="str">
            <v>12489-Пятерочка</v>
          </cell>
          <cell r="C1051" t="str">
            <v>12489</v>
          </cell>
          <cell r="D1051" t="str">
            <v>X500/13SZH024</v>
          </cell>
          <cell r="E1051" t="str">
            <v>E1022676</v>
          </cell>
          <cell r="F1051" t="str">
            <v>ТС Пятерочка</v>
          </cell>
          <cell r="G1051" t="str">
            <v>Северо-Запад</v>
          </cell>
          <cell r="H1051" t="str">
            <v>Северо-Запад 1</v>
          </cell>
          <cell r="I1051" t="str">
            <v>Кластер Северо-Запад 21 Апатиты</v>
          </cell>
          <cell r="J1051" t="str">
            <v>Мурманская обл.</v>
          </cell>
          <cell r="K1051" t="str">
            <v>08.11.2017</v>
          </cell>
          <cell r="L1051" t="str">
            <v>184060</v>
          </cell>
          <cell r="M1051" t="str">
            <v>c.Алакуртти</v>
          </cell>
          <cell r="N1051" t="str">
            <v>c.Алакуртти, Грязнова ул, 5</v>
          </cell>
          <cell r="O1051" t="str">
            <v>Аренда</v>
          </cell>
        </row>
        <row r="1052">
          <cell r="A1052" t="str">
            <v>H028</v>
          </cell>
          <cell r="B1052" t="str">
            <v>12702-Пятерочка</v>
          </cell>
          <cell r="C1052" t="str">
            <v>12702</v>
          </cell>
          <cell r="D1052" t="str">
            <v>X500/13SZH028</v>
          </cell>
          <cell r="E1052" t="str">
            <v>E1022693</v>
          </cell>
          <cell r="F1052" t="str">
            <v>ТС Пятерочка</v>
          </cell>
          <cell r="G1052" t="str">
            <v>Северо-Запад</v>
          </cell>
          <cell r="H1052" t="str">
            <v>Северо-Запад 1</v>
          </cell>
          <cell r="I1052" t="str">
            <v>Кластер Северо-Запад 12 СПБ-ЛО-Всеволожс</v>
          </cell>
          <cell r="J1052" t="str">
            <v>Ленинградская обл.</v>
          </cell>
          <cell r="K1052" t="str">
            <v>10.11.2017</v>
          </cell>
          <cell r="L1052" t="str">
            <v>188691</v>
          </cell>
          <cell r="M1052" t="str">
            <v>г.Кудрово,Новый Оккервиль мкр</v>
          </cell>
          <cell r="N1052" t="str">
            <v>г.Кудрово,Новый Оккервиль мкр, Строителей пр-кт, 2 п.50Н,51Н</v>
          </cell>
          <cell r="O1052" t="str">
            <v>Аренда</v>
          </cell>
        </row>
        <row r="1053">
          <cell r="A1053" t="str">
            <v>H029</v>
          </cell>
          <cell r="B1053" t="str">
            <v>12938-Пятерочка</v>
          </cell>
          <cell r="C1053" t="str">
            <v>12938</v>
          </cell>
          <cell r="D1053" t="str">
            <v>X500/13SZH029</v>
          </cell>
          <cell r="E1053" t="str">
            <v>E1022699</v>
          </cell>
          <cell r="F1053" t="str">
            <v>ТС Пятерочка</v>
          </cell>
          <cell r="G1053" t="str">
            <v>Северо-Запад</v>
          </cell>
          <cell r="H1053" t="str">
            <v>Северо-Запад 2</v>
          </cell>
          <cell r="I1053" t="str">
            <v>Кластер Северо-Запад 02 ЛО-Гатчина</v>
          </cell>
          <cell r="J1053" t="str">
            <v>Ленинградская обл.</v>
          </cell>
          <cell r="K1053" t="str">
            <v>23.11.2017</v>
          </cell>
          <cell r="L1053" t="str">
            <v>188320</v>
          </cell>
          <cell r="M1053" t="str">
            <v>г.Коммунар</v>
          </cell>
          <cell r="N1053" t="str">
            <v>г.Коммунар, Строителей ул, 4</v>
          </cell>
          <cell r="O1053" t="str">
            <v>Аренда</v>
          </cell>
        </row>
        <row r="1054">
          <cell r="A1054" t="str">
            <v>H038</v>
          </cell>
          <cell r="B1054" t="str">
            <v>12857-Пятерочка</v>
          </cell>
          <cell r="C1054" t="str">
            <v>12857</v>
          </cell>
          <cell r="D1054" t="str">
            <v>X500/13SZH038</v>
          </cell>
          <cell r="E1054" t="str">
            <v>E1023050</v>
          </cell>
          <cell r="F1054" t="str">
            <v>ТС Пятерочка</v>
          </cell>
          <cell r="G1054" t="str">
            <v>Северо-Запад</v>
          </cell>
          <cell r="H1054" t="str">
            <v>Северо-Запад 3</v>
          </cell>
          <cell r="I1054" t="str">
            <v>Кластер Северо-Запад 10 СПБ-ЛО-Петергоф</v>
          </cell>
          <cell r="J1054" t="str">
            <v>Ленинградская обл.</v>
          </cell>
          <cell r="K1054" t="str">
            <v>26.10.2017</v>
          </cell>
          <cell r="L1054" t="str">
            <v>188480</v>
          </cell>
          <cell r="M1054" t="str">
            <v>г.Кингисепп</v>
          </cell>
          <cell r="N1054" t="str">
            <v>г.Кингисепп, Воровского ул, 18А</v>
          </cell>
          <cell r="O1054" t="str">
            <v>Аренда</v>
          </cell>
        </row>
        <row r="1055">
          <cell r="A1055" t="str">
            <v>H045</v>
          </cell>
          <cell r="B1055" t="str">
            <v>12956-Пятерочка</v>
          </cell>
          <cell r="C1055" t="str">
            <v>12956</v>
          </cell>
          <cell r="D1055" t="str">
            <v>X500/13SZH045</v>
          </cell>
          <cell r="E1055" t="str">
            <v>E1023069</v>
          </cell>
          <cell r="F1055" t="str">
            <v>ТС Пятерочка</v>
          </cell>
          <cell r="G1055" t="str">
            <v>Северо-Запад</v>
          </cell>
          <cell r="H1055" t="str">
            <v>Северо-Запад 1</v>
          </cell>
          <cell r="I1055" t="str">
            <v>Кластер Северо-Запад 12 СПБ-ЛО-Всеволожс</v>
          </cell>
          <cell r="J1055" t="str">
            <v>Ленинградская обл.</v>
          </cell>
          <cell r="K1055" t="str">
            <v>31.10.2017</v>
          </cell>
          <cell r="L1055" t="str">
            <v>188689</v>
          </cell>
          <cell r="M1055" t="str">
            <v>гп.Янино-1</v>
          </cell>
          <cell r="N1055" t="str">
            <v>гп.Янино-1, Новая ул, 13А</v>
          </cell>
          <cell r="O1055" t="str">
            <v>Аренда</v>
          </cell>
        </row>
        <row r="1056">
          <cell r="A1056" t="str">
            <v>H065</v>
          </cell>
          <cell r="B1056" t="str">
            <v>12971-Пятерочка</v>
          </cell>
          <cell r="C1056" t="str">
            <v>12971</v>
          </cell>
          <cell r="D1056" t="str">
            <v>X500/13SZH065</v>
          </cell>
          <cell r="E1056" t="str">
            <v>E1023317</v>
          </cell>
          <cell r="F1056" t="str">
            <v>ТС Пятерочка</v>
          </cell>
          <cell r="G1056" t="str">
            <v>Северо-Запад</v>
          </cell>
          <cell r="H1056" t="str">
            <v>Северо-Запад 1</v>
          </cell>
          <cell r="I1056" t="str">
            <v>Кластер Северо-Запад 12 СПБ-ЛО-Всеволожс</v>
          </cell>
          <cell r="J1056" t="str">
            <v>Ленинградская обл.</v>
          </cell>
          <cell r="K1056" t="str">
            <v>01.11.2017</v>
          </cell>
          <cell r="L1056" t="str">
            <v>188643</v>
          </cell>
          <cell r="M1056" t="str">
            <v>г.Всеволожск</v>
          </cell>
          <cell r="N1056" t="str">
            <v>г.Всеволожск, Октябрьский пр-кт, 167</v>
          </cell>
          <cell r="O1056" t="str">
            <v>Аренда</v>
          </cell>
        </row>
        <row r="1057">
          <cell r="A1057" t="str">
            <v>H072</v>
          </cell>
          <cell r="B1057" t="str">
            <v>12934-Пятерочка</v>
          </cell>
          <cell r="C1057" t="str">
            <v>12934</v>
          </cell>
          <cell r="D1057" t="str">
            <v>X500/13CTH072</v>
          </cell>
          <cell r="E1057" t="str">
            <v>E1023176</v>
          </cell>
          <cell r="F1057" t="str">
            <v>ТС Пятерочка</v>
          </cell>
          <cell r="G1057" t="str">
            <v>Северо-Запад</v>
          </cell>
          <cell r="H1057" t="str">
            <v>Северо-Запад 2</v>
          </cell>
          <cell r="I1057" t="str">
            <v>Кластер Северо-Запад 08 Тверь-Восток</v>
          </cell>
          <cell r="J1057" t="str">
            <v>Тверская обл.</v>
          </cell>
          <cell r="K1057" t="str">
            <v>19.01.2018</v>
          </cell>
          <cell r="L1057" t="str">
            <v>171750</v>
          </cell>
          <cell r="M1057" t="str">
            <v>пгт.Сандово</v>
          </cell>
          <cell r="N1057" t="str">
            <v>пгт.Сандово, Советская ул, 14</v>
          </cell>
          <cell r="O1057" t="str">
            <v>Аренда</v>
          </cell>
        </row>
        <row r="1058">
          <cell r="A1058" t="str">
            <v>H086</v>
          </cell>
          <cell r="B1058" t="str">
            <v>10472-Пятерочка</v>
          </cell>
          <cell r="C1058" t="str">
            <v>10472</v>
          </cell>
          <cell r="D1058" t="str">
            <v>X500/13SZH086</v>
          </cell>
          <cell r="E1058" t="str">
            <v>E1023328</v>
          </cell>
          <cell r="F1058" t="str">
            <v>ТС Пятерочка</v>
          </cell>
          <cell r="G1058" t="str">
            <v>Северо-Запад</v>
          </cell>
          <cell r="H1058" t="str">
            <v>Северо-Запад 1</v>
          </cell>
          <cell r="I1058" t="str">
            <v>Кластер Северо-Запад 21 Апатиты</v>
          </cell>
          <cell r="J1058" t="str">
            <v>Республика Карелия</v>
          </cell>
          <cell r="K1058" t="str">
            <v>08.12.2017</v>
          </cell>
          <cell r="L1058" t="str">
            <v>186931</v>
          </cell>
          <cell r="M1058" t="str">
            <v>г.Костомукша</v>
          </cell>
          <cell r="N1058" t="str">
            <v>г.Костомукша, Калевала ул, 9</v>
          </cell>
          <cell r="O1058" t="str">
            <v>Аренда</v>
          </cell>
        </row>
        <row r="1059">
          <cell r="A1059" t="str">
            <v>H087</v>
          </cell>
          <cell r="B1059" t="str">
            <v>11952-Пятерочка</v>
          </cell>
          <cell r="C1059" t="str">
            <v>11952</v>
          </cell>
          <cell r="D1059" t="str">
            <v>X500/13SZH087</v>
          </cell>
          <cell r="E1059" t="str">
            <v>E1023329</v>
          </cell>
          <cell r="F1059" t="str">
            <v>ТС Пятерочка</v>
          </cell>
          <cell r="G1059" t="str">
            <v>Северо-Запад</v>
          </cell>
          <cell r="H1059" t="str">
            <v>Северо-Запад 3</v>
          </cell>
          <cell r="I1059" t="str">
            <v>Кластер Северо-Запад 05 Тосно</v>
          </cell>
          <cell r="J1059" t="str">
            <v>г. Санкт-Петербург</v>
          </cell>
          <cell r="K1059" t="str">
            <v>22.12.2017</v>
          </cell>
          <cell r="L1059" t="str">
            <v>196620</v>
          </cell>
          <cell r="M1059" t="str">
            <v>г.Павловск</v>
          </cell>
          <cell r="N1059" t="str">
            <v>г.Павловск, Гуммолосаровская ул, 29</v>
          </cell>
          <cell r="O1059" t="str">
            <v>Аренда</v>
          </cell>
        </row>
        <row r="1060">
          <cell r="A1060" t="str">
            <v>H088</v>
          </cell>
          <cell r="B1060" t="str">
            <v>12064-Пятерочка</v>
          </cell>
          <cell r="C1060" t="str">
            <v>12064</v>
          </cell>
          <cell r="D1060" t="str">
            <v>X500/13SZH088</v>
          </cell>
          <cell r="E1060" t="str">
            <v>E1023330</v>
          </cell>
          <cell r="F1060" t="str">
            <v>ТС Пятерочка</v>
          </cell>
          <cell r="G1060" t="str">
            <v>Северо-Запад</v>
          </cell>
          <cell r="H1060" t="str">
            <v>Северо-Запад 3</v>
          </cell>
          <cell r="I1060" t="str">
            <v>Кластер Северо-Запад 05 Тосно</v>
          </cell>
          <cell r="J1060" t="str">
            <v>Ленинградская обл.</v>
          </cell>
          <cell r="K1060" t="str">
            <v>08.12.2017</v>
          </cell>
          <cell r="L1060" t="str">
            <v>187000</v>
          </cell>
          <cell r="M1060" t="str">
            <v>г.Тосно</v>
          </cell>
          <cell r="N1060" t="str">
            <v>г.Тосно, Чехова ул, 3 лит.Б</v>
          </cell>
          <cell r="O1060" t="str">
            <v>Аренда</v>
          </cell>
        </row>
        <row r="1061">
          <cell r="A1061" t="str">
            <v>H095</v>
          </cell>
          <cell r="B1061" t="str">
            <v>12987-Пятерочка</v>
          </cell>
          <cell r="C1061" t="str">
            <v>12987</v>
          </cell>
          <cell r="D1061" t="str">
            <v>X500/13SZH095</v>
          </cell>
          <cell r="E1061" t="str">
            <v>E1023332</v>
          </cell>
          <cell r="F1061" t="str">
            <v>ТС Пятерочка</v>
          </cell>
          <cell r="G1061" t="str">
            <v>Северо-Запад</v>
          </cell>
          <cell r="H1061" t="str">
            <v>Северо-Запад 3</v>
          </cell>
          <cell r="I1061" t="str">
            <v>Кластер Северо-Запад 10 СПБ-ЛО-Петергоф</v>
          </cell>
          <cell r="J1061" t="str">
            <v>г. Санкт-Петербург</v>
          </cell>
          <cell r="K1061" t="str">
            <v>20.10.2018</v>
          </cell>
          <cell r="L1061" t="str">
            <v>198320</v>
          </cell>
          <cell r="M1061" t="str">
            <v>г.Красное село</v>
          </cell>
          <cell r="N1061" t="str">
            <v>г.Красное село, Геологическая ул, 46 1,стр.1</v>
          </cell>
          <cell r="O1061" t="str">
            <v>Аренда</v>
          </cell>
        </row>
        <row r="1062">
          <cell r="A1062" t="str">
            <v>H096</v>
          </cell>
          <cell r="B1062" t="str">
            <v>13002-Пятерочка</v>
          </cell>
          <cell r="C1062" t="str">
            <v>13002</v>
          </cell>
          <cell r="D1062" t="str">
            <v>X500/13SZH096</v>
          </cell>
          <cell r="E1062" t="str">
            <v>E1023339</v>
          </cell>
          <cell r="F1062" t="str">
            <v>ТС Пятерочка</v>
          </cell>
          <cell r="G1062" t="str">
            <v>Северо-Запад</v>
          </cell>
          <cell r="H1062" t="str">
            <v>Северо-Запад 3</v>
          </cell>
          <cell r="I1062" t="str">
            <v>Кластер Северо-Запад 10 СПБ-ЛО-Петергоф</v>
          </cell>
          <cell r="J1062" t="str">
            <v>Ленинградская обл.</v>
          </cell>
          <cell r="K1062" t="str">
            <v>21.11.2017</v>
          </cell>
          <cell r="L1062" t="str">
            <v>188480</v>
          </cell>
          <cell r="M1062" t="str">
            <v>г.Кингисепп</v>
          </cell>
          <cell r="N1062" t="str">
            <v>г.Кингисепп, Крикковское ш, 2Б</v>
          </cell>
          <cell r="O1062" t="str">
            <v>Аренда</v>
          </cell>
        </row>
        <row r="1063">
          <cell r="A1063" t="str">
            <v>H198</v>
          </cell>
          <cell r="B1063" t="str">
            <v>12988-Пятерочка</v>
          </cell>
          <cell r="C1063" t="str">
            <v>12988</v>
          </cell>
          <cell r="D1063" t="str">
            <v>X500/13SZH198</v>
          </cell>
          <cell r="E1063" t="str">
            <v>E1023460</v>
          </cell>
          <cell r="F1063" t="str">
            <v>ТС Пятерочка</v>
          </cell>
          <cell r="G1063" t="str">
            <v>Северо-Запад</v>
          </cell>
          <cell r="H1063" t="str">
            <v>Северо-Запад 1</v>
          </cell>
          <cell r="I1063" t="str">
            <v>Кластер Северо-Запад 21 Апатиты</v>
          </cell>
          <cell r="J1063" t="str">
            <v>Республика Карелия</v>
          </cell>
          <cell r="K1063" t="str">
            <v>15.12.2017</v>
          </cell>
          <cell r="L1063" t="str">
            <v>186910</v>
          </cell>
          <cell r="M1063" t="str">
            <v>пгт.Калевала</v>
          </cell>
          <cell r="N1063" t="str">
            <v>пгт.Калевала, Ленина ул, 12</v>
          </cell>
          <cell r="O1063" t="str">
            <v>Аренда</v>
          </cell>
        </row>
        <row r="1064">
          <cell r="A1064" t="str">
            <v>H199</v>
          </cell>
          <cell r="B1064" t="str">
            <v>13020-Пятерочка</v>
          </cell>
          <cell r="C1064" t="str">
            <v>13020</v>
          </cell>
          <cell r="D1064" t="str">
            <v>X500/13SZH199</v>
          </cell>
          <cell r="E1064" t="str">
            <v>E1023468</v>
          </cell>
          <cell r="F1064" t="str">
            <v>ТС Пятерочка</v>
          </cell>
          <cell r="G1064" t="str">
            <v>Северо-Запад</v>
          </cell>
          <cell r="H1064" t="str">
            <v>Северо-Запад 2</v>
          </cell>
          <cell r="I1064" t="str">
            <v>Кластер Северо-Запад 06 Великие Луки</v>
          </cell>
          <cell r="J1064" t="str">
            <v>Новгородская обл.</v>
          </cell>
          <cell r="K1064" t="str">
            <v>21.11.2017</v>
          </cell>
          <cell r="L1064" t="str">
            <v>175400</v>
          </cell>
          <cell r="M1064" t="str">
            <v>г.Валдай</v>
          </cell>
          <cell r="N1064" t="str">
            <v>г.Валдай, Комсомольский пр-кт, 39</v>
          </cell>
          <cell r="O1064" t="str">
            <v>Аренда</v>
          </cell>
        </row>
        <row r="1065">
          <cell r="A1065" t="str">
            <v>H200</v>
          </cell>
          <cell r="B1065" t="str">
            <v>13065-Пятерочка</v>
          </cell>
          <cell r="C1065" t="str">
            <v>13065</v>
          </cell>
          <cell r="D1065" t="str">
            <v>X500/13SZH200</v>
          </cell>
          <cell r="E1065" t="str">
            <v>E1023467</v>
          </cell>
          <cell r="F1065" t="str">
            <v>ТС Пятерочка</v>
          </cell>
          <cell r="G1065" t="str">
            <v>Северо-Запад</v>
          </cell>
          <cell r="H1065" t="str">
            <v>Северо-Запад 2</v>
          </cell>
          <cell r="I1065" t="str">
            <v>Кластер Северо-Запад 06 Великие Луки</v>
          </cell>
          <cell r="J1065" t="str">
            <v>Псковская обл.</v>
          </cell>
          <cell r="K1065" t="str">
            <v>12.12.2017</v>
          </cell>
          <cell r="L1065" t="str">
            <v>182112</v>
          </cell>
          <cell r="M1065" t="str">
            <v>г.Великие Луки</v>
          </cell>
          <cell r="N1065" t="str">
            <v>г.Великие Луки, Дворецкая ул, 5</v>
          </cell>
          <cell r="O1065" t="str">
            <v>Аренда</v>
          </cell>
        </row>
        <row r="1066">
          <cell r="A1066" t="str">
            <v>H204</v>
          </cell>
          <cell r="B1066" t="str">
            <v>12194-Пятерочка</v>
          </cell>
          <cell r="C1066" t="str">
            <v>12194</v>
          </cell>
          <cell r="D1066" t="str">
            <v>X500/13SZH204</v>
          </cell>
          <cell r="E1066" t="str">
            <v>E1023459</v>
          </cell>
          <cell r="F1066" t="str">
            <v>ТС Пятерочка</v>
          </cell>
          <cell r="G1066" t="str">
            <v>Северо-Запад</v>
          </cell>
          <cell r="H1066" t="str">
            <v>Северо-Запад 1</v>
          </cell>
          <cell r="I1066" t="str">
            <v>Кластер Северо-Запад 16 Карелия</v>
          </cell>
          <cell r="J1066" t="str">
            <v>Республика Карелия</v>
          </cell>
          <cell r="K1066" t="str">
            <v>29.03.2018</v>
          </cell>
          <cell r="L1066" t="str">
            <v>186730</v>
          </cell>
          <cell r="M1066" t="str">
            <v>г.Лахденпохья</v>
          </cell>
          <cell r="N1066" t="str">
            <v>г.Лахденпохья, Ленина ул, 5А</v>
          </cell>
          <cell r="O1066" t="str">
            <v>Аренда</v>
          </cell>
        </row>
        <row r="1067">
          <cell r="A1067" t="str">
            <v>H231</v>
          </cell>
          <cell r="B1067" t="str">
            <v>13063-Пятерочка</v>
          </cell>
          <cell r="C1067" t="str">
            <v>13063</v>
          </cell>
          <cell r="D1067" t="str">
            <v>X500/13SZH231</v>
          </cell>
          <cell r="E1067" t="str">
            <v>E1023501</v>
          </cell>
          <cell r="F1067" t="str">
            <v>ТС Пятерочка</v>
          </cell>
          <cell r="G1067" t="str">
            <v>Северо-Запад</v>
          </cell>
          <cell r="H1067" t="str">
            <v>Северо-Запад 1</v>
          </cell>
          <cell r="I1067" t="str">
            <v>Кластер Северо-Запад 01 ЛО Волхов-Тихвин</v>
          </cell>
          <cell r="J1067" t="str">
            <v>Ленинградская обл.</v>
          </cell>
          <cell r="K1067" t="str">
            <v>15.12.2017</v>
          </cell>
          <cell r="L1067" t="str">
            <v>187553</v>
          </cell>
          <cell r="M1067" t="str">
            <v>г.Тихвин</v>
          </cell>
          <cell r="N1067" t="str">
            <v>г.Тихвин, 1А мкр, 39</v>
          </cell>
          <cell r="O1067" t="str">
            <v>Аренда</v>
          </cell>
        </row>
        <row r="1068">
          <cell r="A1068" t="str">
            <v>H232</v>
          </cell>
          <cell r="B1068" t="str">
            <v>13019-Пятерочка</v>
          </cell>
          <cell r="C1068" t="str">
            <v>13019</v>
          </cell>
          <cell r="D1068" t="str">
            <v>X500/13SZH232</v>
          </cell>
          <cell r="E1068" t="str">
            <v>E1023502</v>
          </cell>
          <cell r="F1068" t="str">
            <v>ТС Пятерочка</v>
          </cell>
          <cell r="G1068" t="str">
            <v>Северо-Запад</v>
          </cell>
          <cell r="H1068" t="str">
            <v>Северо-Запад 1</v>
          </cell>
          <cell r="I1068" t="str">
            <v>Кластер Северо-Запад 12 СПБ-ЛО-Всеволожс</v>
          </cell>
          <cell r="J1068" t="str">
            <v>Ленинградская обл.</v>
          </cell>
          <cell r="K1068" t="str">
            <v>24.11.2017</v>
          </cell>
          <cell r="L1068" t="str">
            <v>188676</v>
          </cell>
          <cell r="M1068" t="str">
            <v>п.Щеглово</v>
          </cell>
          <cell r="N1068" t="str">
            <v>п.Щеглово, б/н, лит.А</v>
          </cell>
          <cell r="O1068" t="str">
            <v>Аренда</v>
          </cell>
        </row>
        <row r="1069">
          <cell r="A1069" t="str">
            <v>H302</v>
          </cell>
          <cell r="B1069" t="str">
            <v>10346-Пятерочка</v>
          </cell>
          <cell r="C1069" t="str">
            <v>10346</v>
          </cell>
          <cell r="D1069" t="str">
            <v>X500/13SZH302</v>
          </cell>
          <cell r="E1069" t="str">
            <v>E1023565</v>
          </cell>
          <cell r="F1069" t="str">
            <v>ТС Пятерочка</v>
          </cell>
          <cell r="G1069" t="str">
            <v>Северо-Запад</v>
          </cell>
          <cell r="H1069" t="str">
            <v>Северо-Запад 2</v>
          </cell>
          <cell r="I1069" t="str">
            <v>Кластер Северо-Запад 06 Великие Луки</v>
          </cell>
          <cell r="J1069" t="str">
            <v>Псковская обл.</v>
          </cell>
          <cell r="K1069" t="str">
            <v>28.11.2017</v>
          </cell>
          <cell r="L1069" t="str">
            <v>182108</v>
          </cell>
          <cell r="M1069" t="str">
            <v>г.Великие Луки</v>
          </cell>
          <cell r="N1069" t="str">
            <v>г.Великие Луки, Пархоменко ул, 28</v>
          </cell>
          <cell r="O1069" t="str">
            <v>Аренда</v>
          </cell>
        </row>
        <row r="1070">
          <cell r="A1070" t="str">
            <v>H303</v>
          </cell>
          <cell r="B1070" t="str">
            <v>12009-Пятерочка</v>
          </cell>
          <cell r="C1070" t="str">
            <v>12009</v>
          </cell>
          <cell r="D1070" t="str">
            <v>X500/13SZH303</v>
          </cell>
          <cell r="E1070" t="str">
            <v>E1023586</v>
          </cell>
          <cell r="F1070" t="str">
            <v>ТС Пятерочка</v>
          </cell>
          <cell r="G1070" t="str">
            <v>Северо-Запад</v>
          </cell>
          <cell r="H1070" t="str">
            <v>Северо-Запад 1</v>
          </cell>
          <cell r="I1070" t="str">
            <v>Кластер Северо-Запад 18 Кировск</v>
          </cell>
          <cell r="J1070" t="str">
            <v>г. Санкт-Петербург</v>
          </cell>
          <cell r="K1070" t="str">
            <v>01.12.2017</v>
          </cell>
          <cell r="L1070" t="str">
            <v>196657</v>
          </cell>
          <cell r="M1070" t="str">
            <v>г.Санкт-Петербург, г.Колпино</v>
          </cell>
          <cell r="N1070" t="str">
            <v>г.Санкт-Петербург, г.Колпино, Братьев Радченко ул, 33/19</v>
          </cell>
          <cell r="O1070" t="str">
            <v>Аренда</v>
          </cell>
        </row>
        <row r="1071">
          <cell r="A1071" t="str">
            <v>H304</v>
          </cell>
          <cell r="B1071" t="str">
            <v>13126-Пятерочка</v>
          </cell>
          <cell r="C1071" t="str">
            <v>13126</v>
          </cell>
          <cell r="D1071" t="str">
            <v>X500/13SZH304</v>
          </cell>
          <cell r="E1071" t="str">
            <v>E1023585</v>
          </cell>
          <cell r="F1071" t="str">
            <v>ТС Пятерочка</v>
          </cell>
          <cell r="G1071" t="str">
            <v>Северо-Запад</v>
          </cell>
          <cell r="H1071" t="str">
            <v>Северо-Запад 3</v>
          </cell>
          <cell r="I1071" t="str">
            <v>Кластер Северо-Запад 13 СПБ Юго-Запад</v>
          </cell>
          <cell r="J1071" t="str">
            <v>г. Санкт-Петербург</v>
          </cell>
          <cell r="K1071" t="str">
            <v>25.11.2017</v>
          </cell>
          <cell r="L1071" t="str">
            <v>198206</v>
          </cell>
          <cell r="M1071" t="str">
            <v>г.Санкт-Петербург</v>
          </cell>
          <cell r="N1071" t="str">
            <v>г.Санкт-Петербург, Адмирала Трибуца ул, 6 к.1,стр.1</v>
          </cell>
          <cell r="O1071" t="str">
            <v>Аренда</v>
          </cell>
        </row>
        <row r="1072">
          <cell r="A1072" t="str">
            <v>H316</v>
          </cell>
          <cell r="B1072" t="str">
            <v>12957-Пятерочка</v>
          </cell>
          <cell r="C1072" t="str">
            <v>12957</v>
          </cell>
          <cell r="D1072" t="str">
            <v>X500/13CTH316</v>
          </cell>
          <cell r="E1072" t="str">
            <v>E1023068</v>
          </cell>
          <cell r="F1072" t="str">
            <v>ТС Пятерочка</v>
          </cell>
          <cell r="G1072" t="str">
            <v>Северо-Запад</v>
          </cell>
          <cell r="H1072" t="str">
            <v>Северо-Запад 2</v>
          </cell>
          <cell r="I1072" t="str">
            <v>Кластер Северо-Запад 09 Тверь-Запад</v>
          </cell>
          <cell r="J1072" t="str">
            <v>Тверская обл.</v>
          </cell>
          <cell r="K1072" t="str">
            <v>13.12.2017</v>
          </cell>
          <cell r="L1072" t="str">
            <v>172381</v>
          </cell>
          <cell r="M1072" t="str">
            <v>г.Ржев</v>
          </cell>
          <cell r="N1072" t="str">
            <v>г.Ржев, Большая Спасская ул, 42</v>
          </cell>
          <cell r="O1072" t="str">
            <v>Аренда</v>
          </cell>
        </row>
        <row r="1073">
          <cell r="A1073" t="str">
            <v>H341</v>
          </cell>
          <cell r="B1073" t="str">
            <v>13221-Пятерочка</v>
          </cell>
          <cell r="C1073" t="str">
            <v>13221</v>
          </cell>
          <cell r="D1073" t="str">
            <v>X500/13SZH341</v>
          </cell>
          <cell r="E1073" t="str">
            <v>E1023602</v>
          </cell>
          <cell r="F1073" t="str">
            <v>ТС Пятерочка</v>
          </cell>
          <cell r="G1073" t="str">
            <v>Северо-Запад</v>
          </cell>
          <cell r="H1073" t="str">
            <v>Северо-Запад 3</v>
          </cell>
          <cell r="I1073" t="str">
            <v>Кластер Северо-Запад 13 СПБ Юго-Запад</v>
          </cell>
          <cell r="J1073" t="str">
            <v>г. Санкт-Петербург</v>
          </cell>
          <cell r="K1073" t="str">
            <v>05.06.2018</v>
          </cell>
          <cell r="L1073" t="str">
            <v>198329</v>
          </cell>
          <cell r="M1073" t="str">
            <v>г.Санкт-Петербург</v>
          </cell>
          <cell r="N1073" t="str">
            <v>г.Санкт-Петербург, Отважных ул, 10 лит.А</v>
          </cell>
          <cell r="O1073" t="str">
            <v>Аренда</v>
          </cell>
        </row>
        <row r="1074">
          <cell r="A1074" t="str">
            <v>H347</v>
          </cell>
          <cell r="B1074" t="str">
            <v>13105-Пятерочка</v>
          </cell>
          <cell r="C1074" t="str">
            <v>13105</v>
          </cell>
          <cell r="D1074" t="str">
            <v>X500/13CTH347</v>
          </cell>
          <cell r="E1074" t="str">
            <v>E1023514</v>
          </cell>
          <cell r="F1074" t="str">
            <v>ТС Пятерочка</v>
          </cell>
          <cell r="G1074" t="str">
            <v>Северо-Запад</v>
          </cell>
          <cell r="H1074" t="str">
            <v>Северо-Запад 2</v>
          </cell>
          <cell r="I1074" t="str">
            <v>Кластер Северо-Запад 08 Тверь-Восток</v>
          </cell>
          <cell r="J1074" t="str">
            <v>Тверская обл.</v>
          </cell>
          <cell r="K1074" t="str">
            <v>15.12.2017</v>
          </cell>
          <cell r="L1074" t="str">
            <v>170041</v>
          </cell>
          <cell r="M1074" t="str">
            <v>г.Тверь</v>
          </cell>
          <cell r="N1074" t="str">
            <v>г.Тверь, Мичурина ул, 39</v>
          </cell>
          <cell r="O1074" t="str">
            <v>Аренда</v>
          </cell>
        </row>
        <row r="1075">
          <cell r="A1075" t="str">
            <v>H371</v>
          </cell>
          <cell r="B1075" t="str">
            <v>13222-Пятерочка</v>
          </cell>
          <cell r="C1075" t="str">
            <v>13222</v>
          </cell>
          <cell r="D1075" t="str">
            <v>X500/13SZH371</v>
          </cell>
          <cell r="E1075" t="str">
            <v>E1023644</v>
          </cell>
          <cell r="F1075" t="str">
            <v>ТС Пятерочка</v>
          </cell>
          <cell r="G1075" t="str">
            <v>Северо-Запад</v>
          </cell>
          <cell r="H1075" t="str">
            <v>Северо-Запад 1</v>
          </cell>
          <cell r="I1075" t="str">
            <v>Кластер Северо-Запад 21 Апатиты</v>
          </cell>
          <cell r="J1075" t="str">
            <v>Мурманская обл.</v>
          </cell>
          <cell r="K1075" t="str">
            <v>15.12.2017</v>
          </cell>
          <cell r="L1075" t="str">
            <v>184530</v>
          </cell>
          <cell r="M1075" t="str">
            <v>г.Оленегорск</v>
          </cell>
          <cell r="N1075" t="str">
            <v>г.Оленегорск, Пионерская ул, 14</v>
          </cell>
          <cell r="O1075" t="str">
            <v>Аренда</v>
          </cell>
        </row>
        <row r="1076">
          <cell r="A1076" t="str">
            <v>H372</v>
          </cell>
          <cell r="B1076" t="str">
            <v>12115-Пятерочка</v>
          </cell>
          <cell r="C1076" t="str">
            <v>12115</v>
          </cell>
          <cell r="D1076" t="str">
            <v>X500/13SZH372</v>
          </cell>
          <cell r="E1076" t="str">
            <v>E1023645</v>
          </cell>
          <cell r="F1076" t="str">
            <v>ТС Пятерочка</v>
          </cell>
          <cell r="G1076" t="str">
            <v>Северо-Запад</v>
          </cell>
          <cell r="H1076" t="str">
            <v>Северо-Запад 2</v>
          </cell>
          <cell r="I1076" t="str">
            <v>Кластер Северо-Запад 06 Великие Луки</v>
          </cell>
          <cell r="J1076" t="str">
            <v>Псковская обл.</v>
          </cell>
          <cell r="K1076" t="str">
            <v>07.03.2018</v>
          </cell>
          <cell r="L1076" t="str">
            <v>182200</v>
          </cell>
          <cell r="M1076" t="str">
            <v>г.Новосокольники</v>
          </cell>
          <cell r="N1076" t="str">
            <v>г.Новосокольники, Ленинская ул, 23</v>
          </cell>
          <cell r="O1076" t="str">
            <v>Аренда</v>
          </cell>
        </row>
        <row r="1077">
          <cell r="A1077" t="str">
            <v>H399</v>
          </cell>
          <cell r="B1077" t="str">
            <v>13148-Пятерочка</v>
          </cell>
          <cell r="C1077" t="str">
            <v>13148</v>
          </cell>
          <cell r="D1077" t="str">
            <v>X500/13SZH399</v>
          </cell>
          <cell r="E1077" t="str">
            <v>E1023655</v>
          </cell>
          <cell r="F1077" t="str">
            <v>ТС Пятерочка</v>
          </cell>
          <cell r="G1077" t="str">
            <v>Северо-Запад</v>
          </cell>
          <cell r="H1077" t="str">
            <v>Северо-Запад 3</v>
          </cell>
          <cell r="I1077" t="str">
            <v>Кластер Северо-Запад 11 СПБ-ЛО-Выборг</v>
          </cell>
          <cell r="J1077" t="str">
            <v>г. Санкт-Петербург</v>
          </cell>
          <cell r="K1077" t="str">
            <v>14.12.2017</v>
          </cell>
          <cell r="L1077" t="str">
            <v>197082</v>
          </cell>
          <cell r="M1077" t="str">
            <v>г.Санкт-Петербург</v>
          </cell>
          <cell r="N1077" t="str">
            <v>г.Санкт-Петербург, Яхтенная ул, 24,к.2 литА,п.23Н</v>
          </cell>
          <cell r="O1077" t="str">
            <v>Аренда</v>
          </cell>
        </row>
        <row r="1078">
          <cell r="A1078" t="str">
            <v>H433</v>
          </cell>
          <cell r="B1078" t="str">
            <v>11861-Пятерочка</v>
          </cell>
          <cell r="C1078" t="str">
            <v>11861</v>
          </cell>
          <cell r="D1078" t="str">
            <v>X500/13SZH433</v>
          </cell>
          <cell r="E1078" t="str">
            <v>E1023686</v>
          </cell>
          <cell r="F1078" t="str">
            <v>ТС Пятерочка</v>
          </cell>
          <cell r="G1078" t="str">
            <v>Северо-Запад</v>
          </cell>
          <cell r="H1078" t="str">
            <v>Северо-Запад 2</v>
          </cell>
          <cell r="I1078" t="str">
            <v>Кластер Северо-Запад 02 ЛО-Гатчина</v>
          </cell>
          <cell r="J1078" t="str">
            <v>Ленинградская обл.</v>
          </cell>
          <cell r="K1078" t="str">
            <v>19.12.2017</v>
          </cell>
          <cell r="L1078" t="str">
            <v>188560</v>
          </cell>
          <cell r="M1078" t="str">
            <v>г.Сланцы</v>
          </cell>
          <cell r="N1078" t="str">
            <v>г.Сланцы, Максима Горького ул, 3</v>
          </cell>
          <cell r="O1078" t="str">
            <v>Аренда</v>
          </cell>
        </row>
        <row r="1079">
          <cell r="A1079" t="str">
            <v>H434</v>
          </cell>
          <cell r="B1079" t="str">
            <v>12779-Пятерочка</v>
          </cell>
          <cell r="C1079" t="str">
            <v>12779</v>
          </cell>
          <cell r="D1079" t="str">
            <v>X500/13SZH434</v>
          </cell>
          <cell r="E1079" t="str">
            <v>E1023687</v>
          </cell>
          <cell r="F1079" t="str">
            <v>ТС Пятерочка</v>
          </cell>
          <cell r="G1079" t="str">
            <v>Северо-Запад</v>
          </cell>
          <cell r="H1079" t="str">
            <v>Северо-Запад 2</v>
          </cell>
          <cell r="I1079" t="str">
            <v>Кластер Северо-Запад 02 ЛО-Гатчина</v>
          </cell>
          <cell r="J1079" t="str">
            <v>Ленинградская обл.</v>
          </cell>
          <cell r="K1079" t="str">
            <v>19.12.2017</v>
          </cell>
          <cell r="L1079" t="str">
            <v>188284</v>
          </cell>
          <cell r="M1079" t="str">
            <v>п.Серебрянский</v>
          </cell>
          <cell r="N1079" t="str">
            <v>п.Серебрянский</v>
          </cell>
          <cell r="O1079" t="str">
            <v>Аренда</v>
          </cell>
        </row>
        <row r="1080">
          <cell r="A1080" t="str">
            <v>H435</v>
          </cell>
          <cell r="B1080" t="str">
            <v>13171-Пятерочка</v>
          </cell>
          <cell r="C1080" t="str">
            <v>13171</v>
          </cell>
          <cell r="D1080" t="str">
            <v>X500/13SZH435</v>
          </cell>
          <cell r="E1080" t="str">
            <v>E1023688</v>
          </cell>
          <cell r="F1080" t="str">
            <v>ТС Пятерочка</v>
          </cell>
          <cell r="G1080" t="str">
            <v>Северо-Запад</v>
          </cell>
          <cell r="H1080" t="str">
            <v>Северо-Запад 2</v>
          </cell>
          <cell r="I1080" t="str">
            <v>Кластер Северо-Запад 02 ЛО-Гатчина</v>
          </cell>
          <cell r="J1080" t="str">
            <v>Ленинградская обл.</v>
          </cell>
          <cell r="K1080" t="str">
            <v>22.12.2017</v>
          </cell>
          <cell r="L1080" t="str">
            <v>188417</v>
          </cell>
          <cell r="M1080" t="str">
            <v>п.Сумино</v>
          </cell>
          <cell r="N1080" t="str">
            <v>п.Сумино</v>
          </cell>
          <cell r="O1080" t="str">
            <v>Аренда</v>
          </cell>
        </row>
        <row r="1081">
          <cell r="A1081" t="str">
            <v>H477</v>
          </cell>
          <cell r="B1081" t="str">
            <v>12383-Пятерочка</v>
          </cell>
          <cell r="C1081" t="str">
            <v>12383</v>
          </cell>
          <cell r="D1081" t="str">
            <v>X500/13SZH477</v>
          </cell>
          <cell r="E1081" t="str">
            <v>E1023729</v>
          </cell>
          <cell r="F1081" t="str">
            <v>ТС Пятерочка</v>
          </cell>
          <cell r="G1081" t="str">
            <v>Северо-Запад</v>
          </cell>
          <cell r="H1081" t="str">
            <v>Северо-Запад 3</v>
          </cell>
          <cell r="I1081" t="str">
            <v>Кластер Северо-Запад 14 СПБ-Центр</v>
          </cell>
          <cell r="J1081" t="str">
            <v>г. Санкт-Петербург</v>
          </cell>
          <cell r="K1081" t="str">
            <v>15.12.2017</v>
          </cell>
          <cell r="L1081" t="str">
            <v>197349</v>
          </cell>
          <cell r="M1081" t="str">
            <v>г.Санкт-Петербург</v>
          </cell>
          <cell r="N1081" t="str">
            <v>г.Санкт-Петербург, Королева пр-кт, 27,к.1, лит.А,п.5Н</v>
          </cell>
          <cell r="O1081" t="str">
            <v>Аренда</v>
          </cell>
        </row>
        <row r="1082">
          <cell r="A1082" t="str">
            <v>H478</v>
          </cell>
          <cell r="B1082" t="str">
            <v>11980-Пятерочка</v>
          </cell>
          <cell r="C1082" t="str">
            <v>11980</v>
          </cell>
          <cell r="D1082" t="str">
            <v>X500/13SZH478</v>
          </cell>
          <cell r="E1082" t="str">
            <v>E1023728</v>
          </cell>
          <cell r="F1082" t="str">
            <v>ТС Пятерочка</v>
          </cell>
          <cell r="G1082" t="str">
            <v>Северо-Запад</v>
          </cell>
          <cell r="H1082" t="str">
            <v>Северо-Запад 2</v>
          </cell>
          <cell r="I1082" t="str">
            <v>Кластер Северо-Запад 04 Новгород</v>
          </cell>
          <cell r="J1082" t="str">
            <v>Новгородская обл.</v>
          </cell>
          <cell r="K1082" t="str">
            <v>19.01.2018</v>
          </cell>
          <cell r="L1082" t="str">
            <v>173509</v>
          </cell>
          <cell r="M1082" t="str">
            <v>сп.Лесновское</v>
          </cell>
          <cell r="N1082" t="str">
            <v>сп.Лесновское, Новгородская ул, 4</v>
          </cell>
          <cell r="O1082" t="str">
            <v>Аренда</v>
          </cell>
        </row>
        <row r="1083">
          <cell r="A1083" t="str">
            <v>H489</v>
          </cell>
          <cell r="B1083" t="str">
            <v>13338-Пятерочка</v>
          </cell>
          <cell r="C1083" t="str">
            <v>13338</v>
          </cell>
          <cell r="D1083" t="str">
            <v>X500/13SZH489</v>
          </cell>
          <cell r="E1083" t="str">
            <v>E1023738</v>
          </cell>
          <cell r="F1083" t="str">
            <v>ТС Пятерочка</v>
          </cell>
          <cell r="G1083" t="str">
            <v>Северо-Запад</v>
          </cell>
          <cell r="H1083" t="str">
            <v>Северо-Запад 1</v>
          </cell>
          <cell r="I1083" t="str">
            <v>Кластер Северо-Запад 16 Карелия</v>
          </cell>
          <cell r="J1083" t="str">
            <v>Республика Карелия</v>
          </cell>
          <cell r="K1083" t="str">
            <v>28.02.2018</v>
          </cell>
          <cell r="L1083" t="str">
            <v>186350</v>
          </cell>
          <cell r="M1083" t="str">
            <v>г.Медвежьегорск</v>
          </cell>
          <cell r="N1083" t="str">
            <v>г.Медвежьегорск, Фрунзе ул, 8</v>
          </cell>
          <cell r="O1083" t="str">
            <v>Аренда</v>
          </cell>
        </row>
        <row r="1084">
          <cell r="A1084" t="str">
            <v>H490</v>
          </cell>
          <cell r="B1084" t="str">
            <v>13190-Пятерочка</v>
          </cell>
          <cell r="C1084" t="str">
            <v>13190</v>
          </cell>
          <cell r="D1084" t="str">
            <v>X500/13SZH490</v>
          </cell>
          <cell r="E1084" t="str">
            <v>E1023737</v>
          </cell>
          <cell r="F1084" t="str">
            <v>ТС Пятерочка</v>
          </cell>
          <cell r="G1084" t="str">
            <v>Северо-Запад</v>
          </cell>
          <cell r="H1084" t="str">
            <v>Северо-Запад 1</v>
          </cell>
          <cell r="I1084" t="str">
            <v>Кластер Северо-Запад 16 Карелия</v>
          </cell>
          <cell r="J1084" t="str">
            <v>Республика Карелия</v>
          </cell>
          <cell r="K1084" t="str">
            <v>23.03.2018</v>
          </cell>
          <cell r="L1084" t="str">
            <v>185003</v>
          </cell>
          <cell r="M1084" t="str">
            <v>г.Петрозаводск</v>
          </cell>
          <cell r="N1084" t="str">
            <v>г.Петрозаводск, Правды ул, 40</v>
          </cell>
          <cell r="O1084" t="str">
            <v>Аренда</v>
          </cell>
        </row>
        <row r="1085">
          <cell r="A1085" t="str">
            <v>H507</v>
          </cell>
          <cell r="B1085" t="str">
            <v>13358-Пятерочка</v>
          </cell>
          <cell r="C1085" t="str">
            <v>13358</v>
          </cell>
          <cell r="D1085" t="str">
            <v>X500/13SZH507</v>
          </cell>
          <cell r="E1085" t="str">
            <v>E1023756</v>
          </cell>
          <cell r="F1085" t="str">
            <v>ТС Пятерочка</v>
          </cell>
          <cell r="G1085" t="str">
            <v>Северо-Запад</v>
          </cell>
          <cell r="H1085" t="str">
            <v>Северо-Запад 1</v>
          </cell>
          <cell r="I1085" t="str">
            <v>Кластер Северо-Запад 15 Мурманск</v>
          </cell>
          <cell r="J1085" t="str">
            <v>Мурманская обл.</v>
          </cell>
          <cell r="K1085" t="str">
            <v>22.02.2018</v>
          </cell>
          <cell r="L1085" t="str">
            <v>183025</v>
          </cell>
          <cell r="M1085" t="str">
            <v>г.Мурманск</v>
          </cell>
          <cell r="N1085" t="str">
            <v>г.Мурманск, Полярные Зори ул, 62</v>
          </cell>
          <cell r="O1085" t="str">
            <v>Аренда</v>
          </cell>
        </row>
        <row r="1086">
          <cell r="A1086" t="str">
            <v>H509</v>
          </cell>
          <cell r="B1086" t="str">
            <v>13357-Пятерочка</v>
          </cell>
          <cell r="C1086" t="str">
            <v>13357</v>
          </cell>
          <cell r="D1086" t="str">
            <v>X500/13SZH509</v>
          </cell>
          <cell r="E1086" t="str">
            <v>E1023757</v>
          </cell>
          <cell r="F1086" t="str">
            <v>ТС Пятерочка</v>
          </cell>
          <cell r="G1086" t="str">
            <v>Северо-Запад</v>
          </cell>
          <cell r="H1086" t="str">
            <v>Северо-Запад 3</v>
          </cell>
          <cell r="I1086" t="str">
            <v>Кластер Северо-Запад 14 СПБ-Центр</v>
          </cell>
          <cell r="J1086" t="str">
            <v>г. Санкт-Петербург</v>
          </cell>
          <cell r="K1086" t="str">
            <v>12.12.2017</v>
          </cell>
          <cell r="L1086" t="str">
            <v>198035</v>
          </cell>
          <cell r="M1086" t="str">
            <v>г.Санкт-Петербург</v>
          </cell>
          <cell r="N1086" t="str">
            <v>г.Санкт-Петербург, Двинская ул, 3 лит.А</v>
          </cell>
          <cell r="O1086" t="str">
            <v>Аренда</v>
          </cell>
        </row>
        <row r="1087">
          <cell r="A1087" t="str">
            <v>H510</v>
          </cell>
          <cell r="B1087" t="str">
            <v>13287-Пятерочка</v>
          </cell>
          <cell r="C1087" t="str">
            <v>13287</v>
          </cell>
          <cell r="D1087" t="str">
            <v>X500/13SZH510</v>
          </cell>
          <cell r="E1087" t="str">
            <v>E1023758</v>
          </cell>
          <cell r="F1087" t="str">
            <v>ТС Пятерочка</v>
          </cell>
          <cell r="G1087" t="str">
            <v>Северо-Запад</v>
          </cell>
          <cell r="H1087" t="str">
            <v>Северо-Запад 3</v>
          </cell>
          <cell r="I1087" t="str">
            <v>Кластер Северо-Запад 14 СПБ-Центр</v>
          </cell>
          <cell r="J1087" t="str">
            <v>г. Санкт-Петербург</v>
          </cell>
          <cell r="K1087" t="str">
            <v>09.01.2018</v>
          </cell>
          <cell r="L1087" t="str">
            <v>199106</v>
          </cell>
          <cell r="M1087" t="str">
            <v>г.Санкт-Петербург</v>
          </cell>
          <cell r="N1087" t="str">
            <v>г.Санкт-Петербург, Среднегаванский пр-кт, 9 лит.А,п.2Н</v>
          </cell>
          <cell r="O1087" t="str">
            <v>Аренда</v>
          </cell>
        </row>
        <row r="1088">
          <cell r="A1088" t="str">
            <v>H524</v>
          </cell>
          <cell r="B1088" t="str">
            <v>11942-Пятерочка</v>
          </cell>
          <cell r="C1088" t="str">
            <v>11942</v>
          </cell>
          <cell r="D1088" t="str">
            <v>X500/13SZH524</v>
          </cell>
          <cell r="E1088" t="str">
            <v>E1023783</v>
          </cell>
          <cell r="F1088" t="str">
            <v>ТС Пятерочка</v>
          </cell>
          <cell r="G1088" t="str">
            <v>Северо-Запад</v>
          </cell>
          <cell r="H1088" t="str">
            <v>Северо-Запад 3</v>
          </cell>
          <cell r="I1088" t="str">
            <v>Кластер Северо-Запад 17 ЛО-Сертолово</v>
          </cell>
          <cell r="J1088" t="str">
            <v>Ленинградская обл.</v>
          </cell>
          <cell r="K1088" t="str">
            <v>15.01.2018</v>
          </cell>
          <cell r="L1088" t="str">
            <v>188661</v>
          </cell>
          <cell r="M1088" t="str">
            <v>д.Новое Девяткино</v>
          </cell>
          <cell r="N1088" t="str">
            <v>д.Новое Девяткиноуч.50</v>
          </cell>
          <cell r="O1088" t="str">
            <v>Аренда</v>
          </cell>
        </row>
        <row r="1089">
          <cell r="A1089" t="str">
            <v>H525</v>
          </cell>
          <cell r="B1089" t="str">
            <v>12305-Пятерочка</v>
          </cell>
          <cell r="C1089" t="str">
            <v>12305</v>
          </cell>
          <cell r="D1089" t="str">
            <v>X500/13SZH525</v>
          </cell>
          <cell r="E1089" t="str">
            <v>E1023787</v>
          </cell>
          <cell r="F1089" t="str">
            <v>ТС Пятерочка</v>
          </cell>
          <cell r="G1089" t="str">
            <v>Северо-Запад</v>
          </cell>
          <cell r="H1089" t="str">
            <v>Северо-Запад 3</v>
          </cell>
          <cell r="I1089" t="str">
            <v>Кластер Северо-Запад 13 СПБ Юго-Запад</v>
          </cell>
          <cell r="J1089" t="str">
            <v>г. Санкт-Петербург</v>
          </cell>
          <cell r="K1089" t="str">
            <v>15.12.2017</v>
          </cell>
          <cell r="L1089" t="str">
            <v>198328</v>
          </cell>
          <cell r="M1089" t="str">
            <v>г.Санкт-Петербург</v>
          </cell>
          <cell r="N1089" t="str">
            <v>г.Санкт-Петербург, Героев пр-кт, 18,лит.А п.6Н</v>
          </cell>
          <cell r="O1089" t="str">
            <v>Аренда</v>
          </cell>
        </row>
        <row r="1090">
          <cell r="A1090" t="str">
            <v>H564</v>
          </cell>
          <cell r="B1090" t="str">
            <v>12863-Пятерочка</v>
          </cell>
          <cell r="C1090" t="str">
            <v>12863</v>
          </cell>
          <cell r="D1090" t="str">
            <v>X500/13SZH564</v>
          </cell>
          <cell r="E1090" t="str">
            <v>E1023815</v>
          </cell>
          <cell r="F1090" t="str">
            <v>ТС Пятерочка</v>
          </cell>
          <cell r="G1090" t="str">
            <v>Северо-Запад</v>
          </cell>
          <cell r="H1090" t="str">
            <v>Северо-Запад 3</v>
          </cell>
          <cell r="I1090" t="str">
            <v>Кластер Северо-Запад 05 Тосно</v>
          </cell>
          <cell r="J1090" t="str">
            <v>г. Санкт-Петербург</v>
          </cell>
          <cell r="K1090" t="str">
            <v>14.12.2017</v>
          </cell>
          <cell r="L1090" t="str">
            <v>196143</v>
          </cell>
          <cell r="M1090" t="str">
            <v>г.Санкт-Петербург</v>
          </cell>
          <cell r="N1090" t="str">
            <v>г.Санкт-Петербург, Ленсовета ул, 34,лит.А п.4Н</v>
          </cell>
          <cell r="O1090" t="str">
            <v>Аренда</v>
          </cell>
        </row>
        <row r="1091">
          <cell r="A1091" t="str">
            <v>H569</v>
          </cell>
          <cell r="B1091" t="str">
            <v>13413-Пятерочка</v>
          </cell>
          <cell r="C1091" t="str">
            <v>13413</v>
          </cell>
          <cell r="D1091" t="str">
            <v>X500/13SZH569</v>
          </cell>
          <cell r="E1091" t="str">
            <v>E1023835</v>
          </cell>
          <cell r="F1091" t="str">
            <v>ТС Пятерочка</v>
          </cell>
          <cell r="G1091" t="str">
            <v>Северо-Запад</v>
          </cell>
          <cell r="H1091" t="str">
            <v>Северо-Запад 1</v>
          </cell>
          <cell r="I1091" t="str">
            <v>Кластер Северо-Запад 21 Апатиты</v>
          </cell>
          <cell r="J1091" t="str">
            <v>Республика Карелия</v>
          </cell>
          <cell r="K1091" t="str">
            <v>16.02.2018</v>
          </cell>
          <cell r="L1091" t="str">
            <v>186420</v>
          </cell>
          <cell r="M1091" t="str">
            <v>г.Сегежа</v>
          </cell>
          <cell r="N1091" t="str">
            <v>г.Сегежа, Спиридонова ул, 21</v>
          </cell>
          <cell r="O1091" t="str">
            <v>Аренда</v>
          </cell>
        </row>
        <row r="1092">
          <cell r="A1092" t="str">
            <v>H619</v>
          </cell>
          <cell r="B1092" t="str">
            <v>13487-Пятерочка</v>
          </cell>
          <cell r="C1092" t="str">
            <v>13487</v>
          </cell>
          <cell r="D1092" t="str">
            <v>X500/13SZH619</v>
          </cell>
          <cell r="E1092" t="str">
            <v>E1024112</v>
          </cell>
          <cell r="F1092" t="str">
            <v>ТС Пятерочка</v>
          </cell>
          <cell r="G1092" t="str">
            <v>Северо-Запад</v>
          </cell>
          <cell r="H1092" t="str">
            <v>Северо-Запад 3</v>
          </cell>
          <cell r="I1092" t="str">
            <v>Кластер Северо-Запад 14 СПБ-Центр</v>
          </cell>
          <cell r="J1092" t="str">
            <v>г. Санкт-Петербург</v>
          </cell>
          <cell r="K1092" t="str">
            <v>29.01.2018</v>
          </cell>
          <cell r="L1092" t="str">
            <v>196084</v>
          </cell>
          <cell r="M1092" t="str">
            <v>г.Санкт-Петербург</v>
          </cell>
          <cell r="N1092" t="str">
            <v>г.Санкт-Петербург, Московский пр-кт, 73 5,литера А</v>
          </cell>
          <cell r="O1092" t="str">
            <v>Аренда</v>
          </cell>
        </row>
        <row r="1093">
          <cell r="A1093" t="str">
            <v>H630</v>
          </cell>
          <cell r="B1093" t="str">
            <v>13305-Пятерочка</v>
          </cell>
          <cell r="C1093" t="str">
            <v>13305</v>
          </cell>
          <cell r="D1093" t="str">
            <v>X500/13SZH630</v>
          </cell>
          <cell r="E1093" t="str">
            <v>E1023797</v>
          </cell>
          <cell r="F1093" t="str">
            <v>ТС Пятерочка</v>
          </cell>
          <cell r="G1093" t="str">
            <v>Северо-Запад</v>
          </cell>
          <cell r="H1093" t="str">
            <v>Северо-Запад 3</v>
          </cell>
          <cell r="I1093" t="str">
            <v>Кластер Северо-Запад 14 СПБ-Центр</v>
          </cell>
          <cell r="J1093" t="str">
            <v>г. Санкт-Петербург</v>
          </cell>
          <cell r="K1093" t="str">
            <v>29.06.2018</v>
          </cell>
          <cell r="L1093" t="str">
            <v>190000</v>
          </cell>
          <cell r="M1093" t="str">
            <v>г.Санкт-Петербург</v>
          </cell>
          <cell r="N1093" t="str">
            <v>г.Санкт-Петербург, Вилькицкий б-р, 4 стр.1</v>
          </cell>
          <cell r="O1093" t="str">
            <v>Аренда</v>
          </cell>
        </row>
        <row r="1094">
          <cell r="A1094" t="str">
            <v>H666</v>
          </cell>
          <cell r="B1094" t="str">
            <v>12996-Пятерочка</v>
          </cell>
          <cell r="C1094" t="str">
            <v>12996</v>
          </cell>
          <cell r="D1094" t="str">
            <v>X500/13SZH666</v>
          </cell>
          <cell r="E1094" t="str">
            <v>E1024227</v>
          </cell>
          <cell r="F1094" t="str">
            <v>ТС Пятерочка</v>
          </cell>
          <cell r="G1094" t="str">
            <v>Северо-Запад</v>
          </cell>
          <cell r="H1094" t="str">
            <v>Северо-Запад 3</v>
          </cell>
          <cell r="I1094" t="str">
            <v>Кластер Северо-Запад 13 СПБ Юго-Запад</v>
          </cell>
          <cell r="J1094" t="str">
            <v>г. Санкт-Петербург</v>
          </cell>
          <cell r="K1094" t="str">
            <v>06.04.2018</v>
          </cell>
          <cell r="L1094" t="str">
            <v>198328</v>
          </cell>
          <cell r="M1094" t="str">
            <v>г.Санкт-Петербург</v>
          </cell>
          <cell r="N1094" t="str">
            <v>г.Санкт-Петербург, Ленинский пр-кт, 64,к.1 лит.А,п.7Н</v>
          </cell>
          <cell r="O1094" t="str">
            <v>Аренда</v>
          </cell>
        </row>
        <row r="1095">
          <cell r="A1095" t="str">
            <v>H672</v>
          </cell>
          <cell r="B1095" t="str">
            <v>13471-Пятерочка</v>
          </cell>
          <cell r="C1095" t="str">
            <v>13471</v>
          </cell>
          <cell r="D1095" t="str">
            <v>X500/13SZH672</v>
          </cell>
          <cell r="E1095" t="str">
            <v>E1024228</v>
          </cell>
          <cell r="F1095" t="str">
            <v>ТС Пятерочка</v>
          </cell>
          <cell r="G1095" t="str">
            <v>Северо-Запад</v>
          </cell>
          <cell r="H1095" t="str">
            <v>Северо-Запад 1</v>
          </cell>
          <cell r="I1095" t="str">
            <v>Кластер Северо-Запад 12 СПБ-ЛО-Всеволожс</v>
          </cell>
          <cell r="J1095" t="str">
            <v>Ленинградская обл.</v>
          </cell>
          <cell r="K1095" t="str">
            <v>07.02.2018</v>
          </cell>
          <cell r="L1095" t="str">
            <v>188689</v>
          </cell>
          <cell r="M1095" t="str">
            <v>д.Кудрово</v>
          </cell>
          <cell r="N1095" t="str">
            <v>д.Кудрово, Ленинградская ул, 5 п.19H</v>
          </cell>
          <cell r="O1095" t="str">
            <v>Аренда</v>
          </cell>
        </row>
        <row r="1096">
          <cell r="A1096" t="str">
            <v>H685</v>
          </cell>
          <cell r="B1096" t="str">
            <v>12031-Пятерочка</v>
          </cell>
          <cell r="C1096" t="str">
            <v>12031</v>
          </cell>
          <cell r="D1096" t="str">
            <v>X500/13SZH685</v>
          </cell>
          <cell r="E1096" t="str">
            <v>E1024272</v>
          </cell>
          <cell r="F1096" t="str">
            <v>ТС Пятерочка</v>
          </cell>
          <cell r="G1096" t="str">
            <v>Северо-Запад</v>
          </cell>
          <cell r="H1096" t="str">
            <v>Северо-Запад 2</v>
          </cell>
          <cell r="I1096" t="str">
            <v>Кластер Северо-Запад 04 Новгород</v>
          </cell>
          <cell r="J1096" t="str">
            <v>Новгородская обл.</v>
          </cell>
          <cell r="K1096" t="str">
            <v>21.02.2018</v>
          </cell>
          <cell r="L1096" t="str">
            <v>173025</v>
          </cell>
          <cell r="M1096" t="str">
            <v>г.Великий Новгород</v>
          </cell>
          <cell r="N1096" t="str">
            <v>г.Великий Новгород, Зелинского ул, 41</v>
          </cell>
          <cell r="O1096" t="str">
            <v>Аренда</v>
          </cell>
        </row>
        <row r="1097">
          <cell r="A1097" t="str">
            <v>H708</v>
          </cell>
          <cell r="B1097" t="str">
            <v>13548-Пятерочка</v>
          </cell>
          <cell r="C1097" t="str">
            <v>13548</v>
          </cell>
          <cell r="D1097" t="str">
            <v>X500/13CTH708</v>
          </cell>
          <cell r="E1097" t="str">
            <v>E1024149</v>
          </cell>
          <cell r="F1097" t="str">
            <v>ТС Пятерочка</v>
          </cell>
          <cell r="G1097" t="str">
            <v>Северо-Запад</v>
          </cell>
          <cell r="H1097" t="str">
            <v>Северо-Запад 2</v>
          </cell>
          <cell r="I1097" t="str">
            <v>Кластер Северо-Запад 08 Тверь-Восток</v>
          </cell>
          <cell r="J1097" t="str">
            <v>Тверская обл.</v>
          </cell>
          <cell r="K1097" t="str">
            <v>26.01.2018</v>
          </cell>
          <cell r="L1097" t="str">
            <v>171660</v>
          </cell>
          <cell r="M1097" t="str">
            <v>г.Красный Холм</v>
          </cell>
          <cell r="N1097" t="str">
            <v>г.Красный Холм, Калинина ул, 16</v>
          </cell>
          <cell r="O1097" t="str">
            <v>Аренда</v>
          </cell>
        </row>
        <row r="1098">
          <cell r="A1098" t="str">
            <v>H714</v>
          </cell>
          <cell r="B1098" t="str">
            <v>13092-Пятерочка</v>
          </cell>
          <cell r="C1098" t="str">
            <v>13092</v>
          </cell>
          <cell r="D1098" t="str">
            <v>X500/13SZH714</v>
          </cell>
          <cell r="E1098" t="str">
            <v>E1024303</v>
          </cell>
          <cell r="F1098" t="str">
            <v>ТС Пятерочка</v>
          </cell>
          <cell r="G1098" t="str">
            <v>Северо-Запад</v>
          </cell>
          <cell r="H1098" t="str">
            <v>Северо-Запад 3</v>
          </cell>
          <cell r="I1098" t="str">
            <v>Кластер Северо-Запад 14 СПБ-Центр</v>
          </cell>
          <cell r="J1098" t="str">
            <v>г. Санкт-Петербург</v>
          </cell>
          <cell r="K1098" t="str">
            <v>13.08.2018</v>
          </cell>
          <cell r="L1098" t="str">
            <v>199004</v>
          </cell>
          <cell r="M1098" t="str">
            <v>г.Санкт-Петербург</v>
          </cell>
          <cell r="N1098" t="str">
            <v>г.Санкт-Петербург, 2-я В.О. линия ул, 37 лит.А</v>
          </cell>
          <cell r="O1098" t="str">
            <v>Аренда</v>
          </cell>
        </row>
        <row r="1099">
          <cell r="A1099" t="str">
            <v>H759</v>
          </cell>
          <cell r="B1099" t="str">
            <v>13223-Пятерочка</v>
          </cell>
          <cell r="C1099" t="str">
            <v>13223</v>
          </cell>
          <cell r="D1099" t="str">
            <v>X500/13CTH759</v>
          </cell>
          <cell r="E1099" t="str">
            <v>E1023623</v>
          </cell>
          <cell r="F1099" t="str">
            <v>ТС Пятерочка</v>
          </cell>
          <cell r="G1099" t="str">
            <v>Северо-Запад</v>
          </cell>
          <cell r="H1099" t="str">
            <v>Северо-Запад 2</v>
          </cell>
          <cell r="I1099" t="str">
            <v>Кластер Северо-Запад 09 Тверь-Запад</v>
          </cell>
          <cell r="J1099" t="str">
            <v>Тверская обл.</v>
          </cell>
          <cell r="K1099" t="str">
            <v>27.01.2018</v>
          </cell>
          <cell r="L1099" t="str">
            <v>170100</v>
          </cell>
          <cell r="M1099" t="str">
            <v>г.Тверь</v>
          </cell>
          <cell r="N1099" t="str">
            <v>г.Тверь, Вагжановский пер, 9 п.VI</v>
          </cell>
          <cell r="O1099" t="str">
            <v>Аренда</v>
          </cell>
        </row>
        <row r="1100">
          <cell r="A1100" t="str">
            <v>H807</v>
          </cell>
          <cell r="B1100" t="str">
            <v>10299-Пятерочка</v>
          </cell>
          <cell r="C1100" t="str">
            <v>10299</v>
          </cell>
          <cell r="D1100" t="str">
            <v>X500/13SZH807</v>
          </cell>
          <cell r="E1100" t="str">
            <v>E1024410</v>
          </cell>
          <cell r="F1100" t="str">
            <v>ТС Пятерочка</v>
          </cell>
          <cell r="G1100" t="str">
            <v>Северо-Запад</v>
          </cell>
          <cell r="H1100" t="str">
            <v>Северо-Запад 2</v>
          </cell>
          <cell r="I1100" t="str">
            <v>Кластер Северо-Запад 06 Великие Луки</v>
          </cell>
          <cell r="J1100" t="str">
            <v>Новгородская обл.</v>
          </cell>
          <cell r="K1100" t="str">
            <v>26.01.2018</v>
          </cell>
          <cell r="L1100" t="str">
            <v>175130</v>
          </cell>
          <cell r="M1100" t="str">
            <v>рп.Парфино</v>
          </cell>
          <cell r="N1100" t="str">
            <v>рп.Парфино, Карла Маркса ул, 49А</v>
          </cell>
          <cell r="O1100" t="str">
            <v>Аренда</v>
          </cell>
        </row>
        <row r="1101">
          <cell r="A1101" t="str">
            <v>H815</v>
          </cell>
          <cell r="B1101" t="str">
            <v>10831-Пятерочка</v>
          </cell>
          <cell r="C1101" t="str">
            <v>10831</v>
          </cell>
          <cell r="D1101" t="str">
            <v>X500/13SZH815</v>
          </cell>
          <cell r="E1101" t="str">
            <v>E1024433</v>
          </cell>
          <cell r="F1101" t="str">
            <v>ТС Пятерочка</v>
          </cell>
          <cell r="G1101" t="str">
            <v>Северо-Запад</v>
          </cell>
          <cell r="H1101" t="str">
            <v>Северо-Запад 2</v>
          </cell>
          <cell r="I1101" t="str">
            <v>Кластер Северо-Запад 03 Псков</v>
          </cell>
          <cell r="J1101" t="str">
            <v>Псковская обл.</v>
          </cell>
          <cell r="K1101" t="str">
            <v>08.03.2018</v>
          </cell>
          <cell r="L1101" t="str">
            <v>180006</v>
          </cell>
          <cell r="M1101" t="str">
            <v>г.Псков</v>
          </cell>
          <cell r="N1101" t="str">
            <v>г.Псков, Пожарный пер, 15</v>
          </cell>
          <cell r="O1101" t="str">
            <v>Аренда</v>
          </cell>
        </row>
        <row r="1102">
          <cell r="A1102" t="str">
            <v>H821</v>
          </cell>
          <cell r="B1102" t="str">
            <v>15842-Пятерочка</v>
          </cell>
          <cell r="C1102" t="str">
            <v>15842</v>
          </cell>
          <cell r="D1102" t="str">
            <v>X500/13SZH821</v>
          </cell>
          <cell r="E1102" t="str">
            <v>E1027249</v>
          </cell>
          <cell r="F1102" t="str">
            <v>ТС Пятерочка</v>
          </cell>
          <cell r="G1102" t="str">
            <v>Северо-Запад</v>
          </cell>
          <cell r="H1102" t="str">
            <v>Северо-Запад 1</v>
          </cell>
          <cell r="I1102" t="str">
            <v>Кластер Северо-Запад 15 Мурманск</v>
          </cell>
          <cell r="J1102" t="str">
            <v>Мурманская обл.</v>
          </cell>
          <cell r="K1102" t="str">
            <v>26.10.2018</v>
          </cell>
          <cell r="L1102" t="str">
            <v>183038</v>
          </cell>
          <cell r="M1102" t="str">
            <v>г.Мурманск</v>
          </cell>
          <cell r="N1102" t="str">
            <v>г.Мурманск, Октябрьская ул, 23</v>
          </cell>
          <cell r="O1102" t="str">
            <v>Аренда</v>
          </cell>
        </row>
        <row r="1103">
          <cell r="A1103" t="str">
            <v>H826</v>
          </cell>
          <cell r="B1103" t="str">
            <v>10500-Пятерочка</v>
          </cell>
          <cell r="C1103" t="str">
            <v>10500</v>
          </cell>
          <cell r="D1103" t="str">
            <v>X500/13CTH826</v>
          </cell>
          <cell r="E1103" t="str">
            <v>E1014300</v>
          </cell>
          <cell r="F1103" t="str">
            <v>ТС Пятерочка</v>
          </cell>
          <cell r="G1103" t="str">
            <v>Северо-Запад</v>
          </cell>
          <cell r="H1103" t="str">
            <v>Северо-Запад 2</v>
          </cell>
          <cell r="I1103" t="str">
            <v>Кластер Северо-Запад 08 Тверь-Восток</v>
          </cell>
          <cell r="J1103" t="str">
            <v>Тверская обл.</v>
          </cell>
          <cell r="K1103" t="str">
            <v>06.02.2018</v>
          </cell>
          <cell r="L1103" t="str">
            <v>171640</v>
          </cell>
          <cell r="M1103" t="str">
            <v>г.Кашин</v>
          </cell>
          <cell r="N1103" t="str">
            <v>г.Кашин, Железнодорожная ул, 23 А</v>
          </cell>
          <cell r="O1103" t="str">
            <v>Аренда</v>
          </cell>
        </row>
        <row r="1104">
          <cell r="A1104" t="str">
            <v>H834</v>
          </cell>
          <cell r="B1104" t="str">
            <v>10861-Пятерочка</v>
          </cell>
          <cell r="C1104" t="str">
            <v>10861</v>
          </cell>
          <cell r="D1104" t="str">
            <v>X500/13CTH834</v>
          </cell>
          <cell r="E1104" t="str">
            <v>E1014704</v>
          </cell>
          <cell r="F1104" t="str">
            <v>ТС Пятерочка</v>
          </cell>
          <cell r="G1104" t="str">
            <v>Северо-Запад</v>
          </cell>
          <cell r="H1104" t="str">
            <v>Северо-Запад 2</v>
          </cell>
          <cell r="I1104" t="str">
            <v>Кластер Северо-Запад 08 Тверь-Восток</v>
          </cell>
          <cell r="J1104" t="str">
            <v>Тверская обл.</v>
          </cell>
          <cell r="K1104" t="str">
            <v>13.02.2018</v>
          </cell>
          <cell r="L1104" t="str">
            <v>170021</v>
          </cell>
          <cell r="M1104" t="str">
            <v>г.Тверь</v>
          </cell>
          <cell r="N1104" t="str">
            <v>г.Тверь, Староверский пер, 21</v>
          </cell>
          <cell r="O1104" t="str">
            <v>Аренда</v>
          </cell>
        </row>
        <row r="1105">
          <cell r="A1105" t="str">
            <v>H852</v>
          </cell>
          <cell r="B1105" t="str">
            <v>12136-Пятерочка</v>
          </cell>
          <cell r="C1105" t="str">
            <v>12136</v>
          </cell>
          <cell r="D1105" t="str">
            <v>X500/13SZH852</v>
          </cell>
          <cell r="E1105" t="str">
            <v>E1024478</v>
          </cell>
          <cell r="F1105" t="str">
            <v>ТС Пятерочка</v>
          </cell>
          <cell r="G1105" t="str">
            <v>Северо-Запад</v>
          </cell>
          <cell r="H1105" t="str">
            <v>Северо-Запад 3</v>
          </cell>
          <cell r="I1105" t="str">
            <v>Кластер Северо-Запад 13 СПБ Юго-Запад</v>
          </cell>
          <cell r="J1105" t="str">
            <v>г. Санкт-Петербург</v>
          </cell>
          <cell r="K1105" t="str">
            <v>26.12.2018</v>
          </cell>
          <cell r="L1105" t="str">
            <v>196105</v>
          </cell>
          <cell r="M1105" t="str">
            <v>г.Санкт-Петербург</v>
          </cell>
          <cell r="N1105" t="str">
            <v>г.Санкт-Петербург, Московский пр-кт, 139 л.Ап.1Н</v>
          </cell>
          <cell r="O1105" t="str">
            <v>Аренда</v>
          </cell>
        </row>
        <row r="1106">
          <cell r="A1106" t="str">
            <v>H853</v>
          </cell>
          <cell r="B1106" t="str">
            <v>13678-Пятерочка</v>
          </cell>
          <cell r="C1106" t="str">
            <v>13678</v>
          </cell>
          <cell r="D1106" t="str">
            <v>X500/13SZH853</v>
          </cell>
          <cell r="E1106" t="str">
            <v>E1024477</v>
          </cell>
          <cell r="F1106" t="str">
            <v>ТС Пятерочка</v>
          </cell>
          <cell r="G1106" t="str">
            <v>Северо-Запад</v>
          </cell>
          <cell r="H1106" t="str">
            <v>Северо-Запад 3</v>
          </cell>
          <cell r="I1106" t="str">
            <v>Кластер Северо-Запад 13 СПБ Юго-Запад</v>
          </cell>
          <cell r="J1106" t="str">
            <v>г. Санкт-Петербург</v>
          </cell>
          <cell r="K1106" t="str">
            <v>06.03.2018</v>
          </cell>
          <cell r="L1106" t="str">
            <v>198095</v>
          </cell>
          <cell r="M1106" t="str">
            <v>г.Санкт-Петербург</v>
          </cell>
          <cell r="N1106" t="str">
            <v>г.Санкт-Петербург, Зои Космодемьянской ул, 26</v>
          </cell>
          <cell r="O1106" t="str">
            <v>Аренда</v>
          </cell>
        </row>
        <row r="1107">
          <cell r="A1107" t="str">
            <v>H860</v>
          </cell>
          <cell r="B1107" t="str">
            <v>11218-Пятерочка</v>
          </cell>
          <cell r="C1107" t="str">
            <v>11218</v>
          </cell>
          <cell r="D1107" t="str">
            <v>X500/13SZH860</v>
          </cell>
          <cell r="E1107" t="str">
            <v>E1024479</v>
          </cell>
          <cell r="F1107" t="str">
            <v>ТС Пятерочка</v>
          </cell>
          <cell r="G1107" t="str">
            <v>Северо-Запад</v>
          </cell>
          <cell r="H1107" t="str">
            <v>Северо-Запад 2</v>
          </cell>
          <cell r="I1107" t="str">
            <v>Кластер Северо-Запад 02 ЛО-Гатчина</v>
          </cell>
          <cell r="J1107" t="str">
            <v>Ленинградская обл.</v>
          </cell>
          <cell r="K1107" t="str">
            <v>09.02.2018</v>
          </cell>
          <cell r="L1107" t="str">
            <v>188332</v>
          </cell>
          <cell r="M1107" t="str">
            <v>г.Коммунар</v>
          </cell>
          <cell r="N1107" t="str">
            <v>г.Коммунар, Железнодорожная ул, 10</v>
          </cell>
          <cell r="O1107" t="str">
            <v>Аренда</v>
          </cell>
        </row>
        <row r="1108">
          <cell r="A1108" t="str">
            <v>H862</v>
          </cell>
          <cell r="B1108" t="str">
            <v>13674-Пятерочка</v>
          </cell>
          <cell r="C1108" t="str">
            <v>13674</v>
          </cell>
          <cell r="D1108" t="str">
            <v>X500/13SZH862</v>
          </cell>
          <cell r="E1108" t="str">
            <v>E1024480</v>
          </cell>
          <cell r="F1108" t="str">
            <v>ТС Пятерочка</v>
          </cell>
          <cell r="G1108" t="str">
            <v>Северо-Запад</v>
          </cell>
          <cell r="H1108" t="str">
            <v>Северо-Запад 3</v>
          </cell>
          <cell r="I1108" t="str">
            <v>Кластер Северо-Запад 10 СПБ-ЛО-Петергоф</v>
          </cell>
          <cell r="J1108" t="str">
            <v>г. Санкт-Петербург</v>
          </cell>
          <cell r="K1108" t="str">
            <v>27.03.2018</v>
          </cell>
          <cell r="L1108" t="str">
            <v>198325</v>
          </cell>
          <cell r="M1108" t="str">
            <v>г.Санкт-Петербург, г.Красное Село</v>
          </cell>
          <cell r="N1108" t="str">
            <v>г.Санкт-Петербург, г.Красное Село, Советская ул, 5А</v>
          </cell>
          <cell r="O1108" t="str">
            <v>Аренда</v>
          </cell>
        </row>
        <row r="1109">
          <cell r="A1109" t="str">
            <v>H904</v>
          </cell>
          <cell r="B1109" t="str">
            <v>13779-Пятерочка</v>
          </cell>
          <cell r="C1109" t="str">
            <v>13779</v>
          </cell>
          <cell r="D1109" t="str">
            <v>X500/13SZH904</v>
          </cell>
          <cell r="E1109" t="str">
            <v>E1024520</v>
          </cell>
          <cell r="F1109" t="str">
            <v>ТС Пятерочка</v>
          </cell>
          <cell r="G1109" t="str">
            <v>Северо-Запад</v>
          </cell>
          <cell r="H1109" t="str">
            <v>Северо-Запад 1</v>
          </cell>
          <cell r="I1109" t="str">
            <v>Кластер Северо-Запад 18 Кировск</v>
          </cell>
          <cell r="J1109" t="str">
            <v>г. Санкт-Петербург</v>
          </cell>
          <cell r="K1109" t="str">
            <v>06.03.2018</v>
          </cell>
          <cell r="L1109" t="str">
            <v>196657</v>
          </cell>
          <cell r="M1109" t="str">
            <v>г.Санкт-Петербург, г.Колпино</v>
          </cell>
          <cell r="N1109" t="str">
            <v>г.Санкт-Петербург, г.Колпино, Трудящихся б-р, 35 к1,лА,п4Н</v>
          </cell>
          <cell r="O1109" t="str">
            <v>Аренда</v>
          </cell>
        </row>
        <row r="1110">
          <cell r="A1110" t="str">
            <v>H927</v>
          </cell>
          <cell r="B1110" t="str">
            <v>13784-Пятерочка</v>
          </cell>
          <cell r="C1110" t="str">
            <v>13784</v>
          </cell>
          <cell r="D1110" t="str">
            <v>X500/13SZH927</v>
          </cell>
          <cell r="E1110" t="str">
            <v>E1024517</v>
          </cell>
          <cell r="F1110" t="str">
            <v>ТС Пятерочка</v>
          </cell>
          <cell r="G1110" t="str">
            <v>Северо-Запад</v>
          </cell>
          <cell r="H1110" t="str">
            <v>Северо-Запад 1</v>
          </cell>
          <cell r="I1110" t="str">
            <v>Кластер Северо-Запад 18 Кировск</v>
          </cell>
          <cell r="J1110" t="str">
            <v>г. Санкт-Петербург</v>
          </cell>
          <cell r="K1110" t="str">
            <v>15.06.2018</v>
          </cell>
          <cell r="L1110" t="str">
            <v>192076</v>
          </cell>
          <cell r="M1110" t="str">
            <v>г.Санкт-Петербург</v>
          </cell>
          <cell r="N1110" t="str">
            <v>г.Санкт-Петербург, Рыбацкий пр-кт, 17,1 л.А,п.6-Н</v>
          </cell>
          <cell r="O1110" t="str">
            <v>Аренда</v>
          </cell>
        </row>
        <row r="1111">
          <cell r="A1111" t="str">
            <v>H945</v>
          </cell>
          <cell r="B1111" t="str">
            <v>13495-Пятерочка</v>
          </cell>
          <cell r="C1111" t="str">
            <v>13495</v>
          </cell>
          <cell r="D1111" t="str">
            <v>X500/13SZH945</v>
          </cell>
          <cell r="E1111" t="str">
            <v>E1024549</v>
          </cell>
          <cell r="F1111" t="str">
            <v>ТС Пятерочка</v>
          </cell>
          <cell r="G1111" t="str">
            <v>Северо-Запад</v>
          </cell>
          <cell r="H1111" t="str">
            <v>Северо-Запад 3</v>
          </cell>
          <cell r="I1111" t="str">
            <v>Кластер Северо-Запад 11 СПБ-ЛО-Выборг</v>
          </cell>
          <cell r="J1111" t="str">
            <v>г. Санкт-Петербург</v>
          </cell>
          <cell r="K1111" t="str">
            <v>26.02.2018</v>
          </cell>
          <cell r="L1111" t="str">
            <v>197229</v>
          </cell>
          <cell r="M1111" t="str">
            <v>г.Санкт-Петербург</v>
          </cell>
          <cell r="N1111" t="str">
            <v>г.Санкт-Петербург, Юнтоловский пр-кт, 47 к.1,стр.1</v>
          </cell>
          <cell r="O1111" t="str">
            <v>Аренда</v>
          </cell>
        </row>
        <row r="1112">
          <cell r="A1112" t="str">
            <v>H965</v>
          </cell>
          <cell r="B1112" t="str">
            <v>13664-Пятерочка</v>
          </cell>
          <cell r="C1112" t="str">
            <v>13664</v>
          </cell>
          <cell r="D1112" t="str">
            <v>X500/13SZH965</v>
          </cell>
          <cell r="E1112" t="str">
            <v>E1024555</v>
          </cell>
          <cell r="F1112" t="str">
            <v>ТС Пятерочка</v>
          </cell>
          <cell r="G1112" t="str">
            <v>Северо-Запад</v>
          </cell>
          <cell r="H1112" t="str">
            <v>Северо-Запад 3</v>
          </cell>
          <cell r="I1112" t="str">
            <v>Кластер Северо-Запад 14 СПБ-Центр</v>
          </cell>
          <cell r="J1112" t="str">
            <v>г. Санкт-Петербург</v>
          </cell>
          <cell r="K1112" t="str">
            <v>07.03.2018</v>
          </cell>
          <cell r="L1112" t="str">
            <v>197349</v>
          </cell>
          <cell r="M1112" t="str">
            <v>г.Санкт-Петербург</v>
          </cell>
          <cell r="N1112" t="str">
            <v>г.Санкт-Петербург, Парашютная ул, 40 с.1,п.2-Н</v>
          </cell>
          <cell r="O1112" t="str">
            <v>Аренда</v>
          </cell>
        </row>
        <row r="1113">
          <cell r="A1113" t="str">
            <v>H973</v>
          </cell>
          <cell r="B1113" t="str">
            <v>13844-Пятерочка</v>
          </cell>
          <cell r="C1113" t="str">
            <v>13844</v>
          </cell>
          <cell r="D1113" t="str">
            <v>X500/13CTH973</v>
          </cell>
          <cell r="E1113" t="str">
            <v>E1024568</v>
          </cell>
          <cell r="F1113" t="str">
            <v>ТС Пятерочка</v>
          </cell>
          <cell r="G1113" t="str">
            <v>Северо-Запад</v>
          </cell>
          <cell r="H1113" t="str">
            <v>Северо-Запад 2</v>
          </cell>
          <cell r="I1113" t="str">
            <v>Кластер Северо-Запад 09 Тверь-Запад</v>
          </cell>
          <cell r="J1113" t="str">
            <v>Тверская обл.</v>
          </cell>
          <cell r="K1113" t="str">
            <v>10.04.2018</v>
          </cell>
          <cell r="L1113" t="str">
            <v>170008</v>
          </cell>
          <cell r="M1113" t="str">
            <v>г.Тверь</v>
          </cell>
          <cell r="N1113" t="str">
            <v>г.Тверь, Победы пр-кт, 27 п.2-2</v>
          </cell>
          <cell r="O1113" t="str">
            <v>Аренда</v>
          </cell>
        </row>
        <row r="1114">
          <cell r="A1114" t="str">
            <v>J001</v>
          </cell>
          <cell r="B1114" t="str">
            <v>6655-Пятерочка</v>
          </cell>
          <cell r="C1114" t="str">
            <v>6655</v>
          </cell>
          <cell r="D1114" t="str">
            <v>X500/13SZJ001</v>
          </cell>
          <cell r="E1114" t="str">
            <v>E1012890</v>
          </cell>
          <cell r="F1114" t="str">
            <v>ТС Пятерочка</v>
          </cell>
          <cell r="G1114" t="str">
            <v>Северо-Запад</v>
          </cell>
          <cell r="H1114" t="str">
            <v>Северо-Запад 3</v>
          </cell>
          <cell r="I1114" t="str">
            <v>Кластер Северо-Запад 10 СПБ-ЛО-Петергоф</v>
          </cell>
          <cell r="J1114" t="str">
            <v>г. Санкт-Петербург</v>
          </cell>
          <cell r="K1114" t="str">
            <v>30.09.2016</v>
          </cell>
          <cell r="L1114" t="str">
            <v>198504</v>
          </cell>
          <cell r="M1114" t="str">
            <v>г.Санкт-Петербург, г.Петергоф</v>
          </cell>
          <cell r="N1114" t="str">
            <v>г.Санкт-Петербург, г.Петергоф, Гостилицкая ул, 4 стр.1</v>
          </cell>
          <cell r="O1114" t="str">
            <v>Аренда</v>
          </cell>
        </row>
        <row r="1115">
          <cell r="A1115" t="str">
            <v>J002</v>
          </cell>
          <cell r="B1115" t="str">
            <v>8555-Пятерочка</v>
          </cell>
          <cell r="C1115" t="str">
            <v>8555</v>
          </cell>
          <cell r="D1115" t="str">
            <v>X500/13SZJ002</v>
          </cell>
          <cell r="E1115" t="str">
            <v>E1012896</v>
          </cell>
          <cell r="F1115" t="str">
            <v>ТС Пятерочка</v>
          </cell>
          <cell r="G1115" t="str">
            <v>Северо-Запад</v>
          </cell>
          <cell r="H1115" t="str">
            <v>Северо-Запад 3</v>
          </cell>
          <cell r="I1115" t="str">
            <v>Кластер Северо-Запад 19 СПБ-Охта</v>
          </cell>
          <cell r="J1115" t="str">
            <v>г. Санкт-Петербург</v>
          </cell>
          <cell r="K1115" t="str">
            <v>04.11.2016</v>
          </cell>
          <cell r="L1115" t="str">
            <v>193131</v>
          </cell>
          <cell r="M1115" t="str">
            <v>г.Санкт-Петербург</v>
          </cell>
          <cell r="N1115" t="str">
            <v>г.Санкт-Петербург, Седова ул, 94А пом.8Н</v>
          </cell>
          <cell r="O1115" t="str">
            <v>Аренда</v>
          </cell>
        </row>
        <row r="1116">
          <cell r="A1116" t="str">
            <v>J003</v>
          </cell>
          <cell r="B1116" t="str">
            <v>8761-Пятерочка</v>
          </cell>
          <cell r="C1116" t="str">
            <v>8761</v>
          </cell>
          <cell r="D1116" t="str">
            <v>X500/13SZJ003</v>
          </cell>
          <cell r="E1116" t="str">
            <v>E1012126</v>
          </cell>
          <cell r="F1116" t="str">
            <v>ТС Пятерочка</v>
          </cell>
          <cell r="G1116" t="str">
            <v>Северо-Запад</v>
          </cell>
          <cell r="H1116" t="str">
            <v>Северо-Запад 3</v>
          </cell>
          <cell r="I1116" t="str">
            <v>Кластер Северо-Запад 10 СПБ-ЛО-Петергоф</v>
          </cell>
          <cell r="J1116" t="str">
            <v>Ленинградская обл.</v>
          </cell>
          <cell r="K1116" t="str">
            <v>03.11.2016</v>
          </cell>
          <cell r="L1116" t="str">
            <v>188490</v>
          </cell>
          <cell r="M1116" t="str">
            <v>г.Ивангород</v>
          </cell>
          <cell r="N1116" t="str">
            <v>г.Ивангород, Кингисеппское ш, 26В</v>
          </cell>
          <cell r="O1116" t="str">
            <v>Аренда</v>
          </cell>
        </row>
        <row r="1117">
          <cell r="A1117" t="str">
            <v>J005</v>
          </cell>
          <cell r="B1117" t="str">
            <v>8701-Пятерочка</v>
          </cell>
          <cell r="C1117" t="str">
            <v>8701</v>
          </cell>
          <cell r="D1117" t="str">
            <v>X500/13SZJ005</v>
          </cell>
          <cell r="E1117" t="str">
            <v>E1012123</v>
          </cell>
          <cell r="F1117" t="str">
            <v>ТС Пятерочка</v>
          </cell>
          <cell r="G1117" t="str">
            <v>Северо-Запад</v>
          </cell>
          <cell r="H1117" t="str">
            <v>Северо-Запад 1</v>
          </cell>
          <cell r="I1117" t="str">
            <v>Кластер Северо-Запад 01 ЛО Волхов-Тихвин</v>
          </cell>
          <cell r="J1117" t="str">
            <v>Ленинградская обл.</v>
          </cell>
          <cell r="K1117" t="str">
            <v>29.10.2016</v>
          </cell>
          <cell r="L1117" t="str">
            <v>187110</v>
          </cell>
          <cell r="M1117" t="str">
            <v>г.Кириши</v>
          </cell>
          <cell r="N1117" t="str">
            <v>г.Кириши, Героев пр-кт, 16</v>
          </cell>
          <cell r="O1117" t="str">
            <v>Аренда</v>
          </cell>
        </row>
        <row r="1118">
          <cell r="A1118" t="str">
            <v>J006</v>
          </cell>
          <cell r="B1118" t="str">
            <v>7380-Пятерочка</v>
          </cell>
          <cell r="C1118" t="str">
            <v>7380</v>
          </cell>
          <cell r="D1118" t="str">
            <v>X500/13SZJ006</v>
          </cell>
          <cell r="E1118" t="str">
            <v>E1012122</v>
          </cell>
          <cell r="F1118" t="str">
            <v>ТС Пятерочка</v>
          </cell>
          <cell r="G1118" t="str">
            <v>Северо-Запад</v>
          </cell>
          <cell r="H1118" t="str">
            <v>Северо-Запад 1</v>
          </cell>
          <cell r="I1118" t="str">
            <v>Кластер Северо-Запад 01 ЛО Волхов-Тихвин</v>
          </cell>
          <cell r="J1118" t="str">
            <v>Ленинградская обл.</v>
          </cell>
          <cell r="K1118" t="str">
            <v>29.06.2017</v>
          </cell>
          <cell r="L1118" t="str">
            <v>187120</v>
          </cell>
          <cell r="M1118" t="str">
            <v>гп.Будогощь</v>
          </cell>
          <cell r="N1118" t="str">
            <v>гп.Будогощь, Заводская ул, 96А</v>
          </cell>
          <cell r="O1118" t="str">
            <v>Аренда</v>
          </cell>
        </row>
        <row r="1119">
          <cell r="A1119" t="str">
            <v>J012</v>
          </cell>
          <cell r="B1119" t="str">
            <v>7855-Пятерочка</v>
          </cell>
          <cell r="C1119" t="str">
            <v>7855</v>
          </cell>
          <cell r="D1119" t="str">
            <v>X500/13SZJ012</v>
          </cell>
          <cell r="E1119" t="str">
            <v>E1012902</v>
          </cell>
          <cell r="F1119" t="str">
            <v>ТС Пятерочка</v>
          </cell>
          <cell r="G1119" t="str">
            <v>Северо-Запад</v>
          </cell>
          <cell r="H1119" t="str">
            <v>Северо-Запад 1</v>
          </cell>
          <cell r="I1119" t="str">
            <v>Кластер Северо-Запад 21 Апатиты</v>
          </cell>
          <cell r="J1119" t="str">
            <v>Мурманская обл.</v>
          </cell>
          <cell r="K1119" t="str">
            <v>07.10.2016</v>
          </cell>
          <cell r="L1119" t="str">
            <v>184020</v>
          </cell>
          <cell r="M1119" t="str">
            <v>пгт.Зеленоборский</v>
          </cell>
          <cell r="N1119" t="str">
            <v>пгт.Зеленоборский, Магистральная ул, 92А</v>
          </cell>
          <cell r="O1119" t="str">
            <v>Аренда</v>
          </cell>
        </row>
        <row r="1120">
          <cell r="A1120" t="str">
            <v>J047</v>
          </cell>
          <cell r="B1120" t="str">
            <v>8041-Пятерочка</v>
          </cell>
          <cell r="C1120" t="str">
            <v>8041</v>
          </cell>
          <cell r="D1120" t="str">
            <v>X500/13CTJ047</v>
          </cell>
          <cell r="E1120" t="str">
            <v>E1012136</v>
          </cell>
          <cell r="F1120" t="str">
            <v>ТС Пятерочка</v>
          </cell>
          <cell r="G1120" t="str">
            <v>Северо-Запад</v>
          </cell>
          <cell r="H1120" t="str">
            <v>Северо-Запад 2</v>
          </cell>
          <cell r="I1120" t="str">
            <v>Кластер Северо-Запад 08 Тверь-Восток</v>
          </cell>
          <cell r="J1120" t="str">
            <v>Тверская обл.</v>
          </cell>
          <cell r="K1120" t="str">
            <v>23.11.2016</v>
          </cell>
          <cell r="L1120" t="str">
            <v>171503</v>
          </cell>
          <cell r="M1120" t="str">
            <v>г.Кимры</v>
          </cell>
          <cell r="N1120" t="str">
            <v>г.Кимры, 60 лет Октября ул, 4 нп1</v>
          </cell>
          <cell r="O1120" t="str">
            <v>Аренда</v>
          </cell>
        </row>
        <row r="1121">
          <cell r="A1121" t="str">
            <v>J048</v>
          </cell>
          <cell r="B1121" t="str">
            <v>8859-Пятерочка</v>
          </cell>
          <cell r="C1121" t="str">
            <v>8859</v>
          </cell>
          <cell r="D1121" t="str">
            <v>X500/13CTJ048</v>
          </cell>
          <cell r="E1121" t="str">
            <v>E1012886</v>
          </cell>
          <cell r="F1121" t="str">
            <v>ТС Пятерочка</v>
          </cell>
          <cell r="G1121" t="str">
            <v>Северо-Запад</v>
          </cell>
          <cell r="H1121" t="str">
            <v>Северо-Запад 2</v>
          </cell>
          <cell r="I1121" t="str">
            <v>Кластер Северо-Запад 07 Тверь-Центр</v>
          </cell>
          <cell r="J1121" t="str">
            <v>Тверская обл.</v>
          </cell>
          <cell r="K1121" t="str">
            <v>31.10.2016</v>
          </cell>
          <cell r="L1121" t="str">
            <v>171151</v>
          </cell>
          <cell r="M1121" t="str">
            <v>г.Вышний Волочек</v>
          </cell>
          <cell r="N1121" t="str">
            <v>г.Вышний Волочек, Шмидта ул, 32</v>
          </cell>
          <cell r="O1121" t="str">
            <v>Аренда</v>
          </cell>
        </row>
        <row r="1122">
          <cell r="A1122" t="str">
            <v>J049</v>
          </cell>
          <cell r="B1122" t="str">
            <v>8740-Пятерочка</v>
          </cell>
          <cell r="C1122" t="str">
            <v>8740</v>
          </cell>
          <cell r="D1122" t="str">
            <v>X500/13CTJ049</v>
          </cell>
          <cell r="E1122" t="str">
            <v>E1012857</v>
          </cell>
          <cell r="F1122" t="str">
            <v>ТС Пятерочка</v>
          </cell>
          <cell r="G1122" t="str">
            <v>Северо-Запад</v>
          </cell>
          <cell r="H1122" t="str">
            <v>Северо-Запад 2</v>
          </cell>
          <cell r="I1122" t="str">
            <v>Кластер Северо-Запад 07 Тверь-Центр</v>
          </cell>
          <cell r="J1122" t="str">
            <v>Тверская обл.</v>
          </cell>
          <cell r="K1122" t="str">
            <v>06.01.2017</v>
          </cell>
          <cell r="L1122" t="str">
            <v>170027</v>
          </cell>
          <cell r="M1122" t="str">
            <v>г.Тверь</v>
          </cell>
          <cell r="N1122" t="str">
            <v>г.Тверь, Дружинная ул, 5</v>
          </cell>
          <cell r="O1122" t="str">
            <v>Аренда</v>
          </cell>
        </row>
        <row r="1123">
          <cell r="A1123" t="str">
            <v>J050</v>
          </cell>
          <cell r="B1123" t="str">
            <v>8875-Пятерочка</v>
          </cell>
          <cell r="C1123" t="str">
            <v>8875</v>
          </cell>
          <cell r="D1123" t="str">
            <v>X500/13CTJ050</v>
          </cell>
          <cell r="E1123" t="str">
            <v>E1012900</v>
          </cell>
          <cell r="F1123" t="str">
            <v>ТС Пятерочка</v>
          </cell>
          <cell r="G1123" t="str">
            <v>Северо-Запад</v>
          </cell>
          <cell r="H1123" t="str">
            <v>Северо-Запад 2</v>
          </cell>
          <cell r="I1123" t="str">
            <v>Кластер Северо-Запад 09 Тверь-Запад</v>
          </cell>
          <cell r="J1123" t="str">
            <v>Тверская обл.</v>
          </cell>
          <cell r="K1123" t="str">
            <v>13.12.2016</v>
          </cell>
          <cell r="L1123" t="str">
            <v>172523</v>
          </cell>
          <cell r="M1123" t="str">
            <v>г.Нелидово</v>
          </cell>
          <cell r="N1123" t="str">
            <v>г.Нелидово, Первомайская ул, 13</v>
          </cell>
          <cell r="O1123" t="str">
            <v>Аренда</v>
          </cell>
        </row>
        <row r="1124">
          <cell r="A1124" t="str">
            <v>J051</v>
          </cell>
          <cell r="B1124" t="str">
            <v>7995-Пятерочка</v>
          </cell>
          <cell r="C1124" t="str">
            <v>7995</v>
          </cell>
          <cell r="D1124" t="str">
            <v>X500/13CTJ051</v>
          </cell>
          <cell r="E1124" t="str">
            <v>E1012588</v>
          </cell>
          <cell r="F1124" t="str">
            <v>ТС Пятерочка</v>
          </cell>
          <cell r="G1124" t="str">
            <v>Северо-Запад</v>
          </cell>
          <cell r="H1124" t="str">
            <v>Северо-Запад 2</v>
          </cell>
          <cell r="I1124" t="str">
            <v>Кластер Северо-Запад 08 Тверь-Восток</v>
          </cell>
          <cell r="J1124" t="str">
            <v>Тверская обл.</v>
          </cell>
          <cell r="K1124" t="str">
            <v>09.11.2016</v>
          </cell>
          <cell r="L1124" t="str">
            <v>171270</v>
          </cell>
          <cell r="M1124" t="str">
            <v>пгт.Новозавидовский</v>
          </cell>
          <cell r="N1124" t="str">
            <v>пгт.Новозавидовский, Победы ул, 1А</v>
          </cell>
          <cell r="O1124" t="str">
            <v>Аренда</v>
          </cell>
        </row>
        <row r="1125">
          <cell r="A1125" t="str">
            <v>J052</v>
          </cell>
          <cell r="B1125" t="str">
            <v>7261-Пятерочка</v>
          </cell>
          <cell r="C1125" t="str">
            <v>7261</v>
          </cell>
          <cell r="D1125" t="str">
            <v>X500/13CTJ052</v>
          </cell>
          <cell r="E1125" t="str">
            <v>E1012940</v>
          </cell>
          <cell r="F1125" t="str">
            <v>ТС Пятерочка</v>
          </cell>
          <cell r="G1125" t="str">
            <v>Северо-Запад</v>
          </cell>
          <cell r="H1125" t="str">
            <v>Северо-Запад 2</v>
          </cell>
          <cell r="I1125" t="str">
            <v>Кластер Северо-Запад 08 Тверь-Восток</v>
          </cell>
          <cell r="J1125" t="str">
            <v>Тверская обл.</v>
          </cell>
          <cell r="K1125" t="str">
            <v>26.11.2016</v>
          </cell>
          <cell r="L1125" t="str">
            <v>171270</v>
          </cell>
          <cell r="M1125" t="str">
            <v>пгт.Новозавидовский</v>
          </cell>
          <cell r="N1125" t="str">
            <v>пгт.Новозавидовский, Советская ул, 4</v>
          </cell>
          <cell r="O1125" t="str">
            <v>Аренда</v>
          </cell>
        </row>
        <row r="1126">
          <cell r="A1126" t="str">
            <v>J053</v>
          </cell>
          <cell r="B1126" t="str">
            <v>7939-Пятерочка</v>
          </cell>
          <cell r="C1126" t="str">
            <v>7939</v>
          </cell>
          <cell r="D1126" t="str">
            <v>X500/13CTJ053</v>
          </cell>
          <cell r="E1126" t="str">
            <v>E1012581</v>
          </cell>
          <cell r="F1126" t="str">
            <v>ТС Пятерочка</v>
          </cell>
          <cell r="G1126" t="str">
            <v>Северо-Запад</v>
          </cell>
          <cell r="H1126" t="str">
            <v>Северо-Запад 2</v>
          </cell>
          <cell r="I1126" t="str">
            <v>Кластер Северо-Запад 08 Тверь-Восток</v>
          </cell>
          <cell r="J1126" t="str">
            <v>Тверская обл.</v>
          </cell>
          <cell r="K1126" t="str">
            <v>19.01.2017</v>
          </cell>
          <cell r="L1126" t="str">
            <v>171502</v>
          </cell>
          <cell r="M1126" t="str">
            <v>г.Кимры</v>
          </cell>
          <cell r="N1126" t="str">
            <v>г.Кимры, Орджоникидзе ул, 53</v>
          </cell>
          <cell r="O1126" t="str">
            <v>Аренда</v>
          </cell>
        </row>
        <row r="1127">
          <cell r="A1127" t="str">
            <v>J054</v>
          </cell>
          <cell r="B1127" t="str">
            <v>8042-Пятерочка</v>
          </cell>
          <cell r="C1127" t="str">
            <v>8042</v>
          </cell>
          <cell r="D1127" t="str">
            <v>X500/13CTJ054</v>
          </cell>
          <cell r="E1127" t="str">
            <v>E1012137</v>
          </cell>
          <cell r="F1127" t="str">
            <v>ТС Пятерочка</v>
          </cell>
          <cell r="G1127" t="str">
            <v>Северо-Запад</v>
          </cell>
          <cell r="H1127" t="str">
            <v>Северо-Запад 2</v>
          </cell>
          <cell r="I1127" t="str">
            <v>Кластер Северо-Запад 07 Тверь-Центр</v>
          </cell>
          <cell r="J1127" t="str">
            <v>Тверская обл.</v>
          </cell>
          <cell r="K1127" t="str">
            <v>26.01.2017</v>
          </cell>
          <cell r="L1127" t="str">
            <v>171842</v>
          </cell>
          <cell r="M1127" t="str">
            <v>г.Удомля</v>
          </cell>
          <cell r="N1127" t="str">
            <v>г.Удомля, Автодорожный пер, 1/2</v>
          </cell>
          <cell r="O1127" t="str">
            <v>Аренда</v>
          </cell>
        </row>
        <row r="1128">
          <cell r="A1128" t="str">
            <v>J055</v>
          </cell>
          <cell r="B1128" t="str">
            <v>8856-Пятерочка</v>
          </cell>
          <cell r="C1128" t="str">
            <v>8856</v>
          </cell>
          <cell r="D1128" t="str">
            <v>X500/13CTJ055</v>
          </cell>
          <cell r="E1128" t="str">
            <v>E1012885</v>
          </cell>
          <cell r="F1128" t="str">
            <v>ТС Пятерочка</v>
          </cell>
          <cell r="G1128" t="str">
            <v>Северо-Запад</v>
          </cell>
          <cell r="H1128" t="str">
            <v>Северо-Запад 2</v>
          </cell>
          <cell r="I1128" t="str">
            <v>Кластер Северо-Запад 08 Тверь-Восток</v>
          </cell>
          <cell r="J1128" t="str">
            <v>Тверская обл.</v>
          </cell>
          <cell r="K1128" t="str">
            <v>26.08.2017</v>
          </cell>
          <cell r="L1128" t="str">
            <v>170026</v>
          </cell>
          <cell r="M1128" t="str">
            <v>г.Тверь</v>
          </cell>
          <cell r="N1128" t="str">
            <v>г.Тверь, Зинаиды Коноплянниковой ул, 4А</v>
          </cell>
          <cell r="O1128" t="str">
            <v>Аренда</v>
          </cell>
        </row>
        <row r="1129">
          <cell r="A1129" t="str">
            <v>J063</v>
          </cell>
          <cell r="B1129" t="str">
            <v>8910-Пятерочка</v>
          </cell>
          <cell r="C1129" t="str">
            <v>8910</v>
          </cell>
          <cell r="D1129" t="str">
            <v>X500/13SZJ063</v>
          </cell>
          <cell r="E1129" t="str">
            <v>E1012947</v>
          </cell>
          <cell r="F1129" t="str">
            <v>ТС Пятерочка</v>
          </cell>
          <cell r="G1129" t="str">
            <v>Северо-Запад</v>
          </cell>
          <cell r="H1129" t="str">
            <v>Северо-Запад 3</v>
          </cell>
          <cell r="I1129" t="str">
            <v>Кластер Северо-Запад 11 СПБ-ЛО-Выборг</v>
          </cell>
          <cell r="J1129" t="str">
            <v>г. Санкт-Петербург</v>
          </cell>
          <cell r="K1129" t="str">
            <v>20.01.2017</v>
          </cell>
          <cell r="L1129" t="str">
            <v>197372</v>
          </cell>
          <cell r="M1129" t="str">
            <v>г.Санкт-Петербург</v>
          </cell>
          <cell r="N1129" t="str">
            <v>г.Санкт-Петербург, Богатырский пр-кт, 41 корп.1,лит</v>
          </cell>
          <cell r="O1129" t="str">
            <v>Аренда</v>
          </cell>
        </row>
        <row r="1130">
          <cell r="A1130" t="str">
            <v>J067</v>
          </cell>
          <cell r="B1130" t="str">
            <v>8958-Пятерочка</v>
          </cell>
          <cell r="C1130" t="str">
            <v>8958</v>
          </cell>
          <cell r="D1130" t="str">
            <v>X500/13SZJ067</v>
          </cell>
          <cell r="E1130" t="str">
            <v>E1012958</v>
          </cell>
          <cell r="F1130" t="str">
            <v>ТС Пятерочка</v>
          </cell>
          <cell r="G1130" t="str">
            <v>Северо-Запад</v>
          </cell>
          <cell r="H1130" t="str">
            <v>Северо-Запад 1</v>
          </cell>
          <cell r="I1130" t="str">
            <v>Кластер Северо-Запад 12 СПБ-ЛО-Всеволожс</v>
          </cell>
          <cell r="J1130" t="str">
            <v>Ленинградская обл.</v>
          </cell>
          <cell r="K1130" t="str">
            <v>14.10.2016</v>
          </cell>
          <cell r="L1130" t="str">
            <v>188689</v>
          </cell>
          <cell r="M1130" t="str">
            <v>д.Суоранда</v>
          </cell>
          <cell r="N1130" t="str">
            <v>д.Суоранда, Центральная ул, 2Б</v>
          </cell>
          <cell r="O1130" t="str">
            <v>Аренда</v>
          </cell>
        </row>
        <row r="1131">
          <cell r="A1131" t="str">
            <v>J098</v>
          </cell>
          <cell r="B1131" t="str">
            <v>6869-Пятерочка</v>
          </cell>
          <cell r="C1131" t="str">
            <v>6869</v>
          </cell>
          <cell r="D1131" t="str">
            <v>X500/13SZJ098</v>
          </cell>
          <cell r="E1131" t="str">
            <v>E1012135</v>
          </cell>
          <cell r="F1131" t="str">
            <v>ТС Пятерочка</v>
          </cell>
          <cell r="G1131" t="str">
            <v>Северо-Запад</v>
          </cell>
          <cell r="H1131" t="str">
            <v>Северо-Запад 2</v>
          </cell>
          <cell r="I1131" t="str">
            <v>Кластер Северо-Запад 04 Новгород</v>
          </cell>
          <cell r="J1131" t="str">
            <v>Новгородская обл.</v>
          </cell>
          <cell r="K1131" t="str">
            <v>09.11.2016</v>
          </cell>
          <cell r="L1131" t="str">
            <v>174210</v>
          </cell>
          <cell r="M1131" t="str">
            <v>г.Чудово</v>
          </cell>
          <cell r="N1131" t="str">
            <v>г.Чудово, Грузинское шоссе, 90</v>
          </cell>
          <cell r="O1131" t="str">
            <v>Аренда</v>
          </cell>
        </row>
        <row r="1132">
          <cell r="A1132" t="str">
            <v>J173</v>
          </cell>
          <cell r="B1132" t="str">
            <v>9109-Пятерочка</v>
          </cell>
          <cell r="C1132" t="str">
            <v>9109</v>
          </cell>
          <cell r="D1132" t="str">
            <v>X500/13SZJ173</v>
          </cell>
          <cell r="E1132" t="str">
            <v>E1013030</v>
          </cell>
          <cell r="F1132" t="str">
            <v>ТС Пятерочка</v>
          </cell>
          <cell r="G1132" t="str">
            <v>Северо-Запад</v>
          </cell>
          <cell r="H1132" t="str">
            <v>Северо-Запад 1</v>
          </cell>
          <cell r="I1132" t="str">
            <v>Кластер Северо-Запад 21 Апатиты</v>
          </cell>
          <cell r="J1132" t="str">
            <v>Мурманская обл.</v>
          </cell>
          <cell r="K1132" t="str">
            <v>28.10.2016</v>
          </cell>
          <cell r="L1132" t="str">
            <v>184536</v>
          </cell>
          <cell r="M1132" t="str">
            <v>г.Оленегорск</v>
          </cell>
          <cell r="N1132" t="str">
            <v>г.Оленегорск, Бардина ул, 27</v>
          </cell>
          <cell r="O1132" t="str">
            <v>Аренда</v>
          </cell>
        </row>
        <row r="1133">
          <cell r="A1133" t="str">
            <v>J174</v>
          </cell>
          <cell r="B1133" t="str">
            <v>9142-Пятерочка</v>
          </cell>
          <cell r="C1133" t="str">
            <v>9142</v>
          </cell>
          <cell r="D1133" t="str">
            <v>X500/13SZJ174</v>
          </cell>
          <cell r="E1133" t="str">
            <v>E1013031</v>
          </cell>
          <cell r="F1133" t="str">
            <v>ТС Пятерочка</v>
          </cell>
          <cell r="G1133" t="str">
            <v>Северо-Запад</v>
          </cell>
          <cell r="H1133" t="str">
            <v>Северо-Запад 1</v>
          </cell>
          <cell r="I1133" t="str">
            <v>Кластер Северо-Запад 15 Мурманск</v>
          </cell>
          <cell r="J1133" t="str">
            <v>Мурманская обл.</v>
          </cell>
          <cell r="K1133" t="str">
            <v>27.10.2016</v>
          </cell>
          <cell r="L1133" t="str">
            <v>184606</v>
          </cell>
          <cell r="M1133" t="str">
            <v>г.Североморск</v>
          </cell>
          <cell r="N1133" t="str">
            <v>г.Североморск, Мурманское ш, 12</v>
          </cell>
          <cell r="O1133" t="str">
            <v>Аренда</v>
          </cell>
        </row>
        <row r="1134">
          <cell r="A1134" t="str">
            <v>J210</v>
          </cell>
          <cell r="B1134" t="str">
            <v>8788-Пятерочка</v>
          </cell>
          <cell r="C1134" t="str">
            <v>8788</v>
          </cell>
          <cell r="D1134" t="str">
            <v>X500/13SZJ210</v>
          </cell>
          <cell r="E1134" t="str">
            <v>E1012124</v>
          </cell>
          <cell r="F1134" t="str">
            <v>ТС Пятерочка</v>
          </cell>
          <cell r="G1134" t="str">
            <v>Северо-Запад</v>
          </cell>
          <cell r="H1134" t="str">
            <v>Северо-Запад 1</v>
          </cell>
          <cell r="I1134" t="str">
            <v>Кластер Северо-Запад 01 ЛО Волхов-Тихвин</v>
          </cell>
          <cell r="J1134" t="str">
            <v>Ленинградская обл.</v>
          </cell>
          <cell r="K1134" t="str">
            <v>30.11.2016</v>
          </cell>
          <cell r="L1134" t="str">
            <v>187620</v>
          </cell>
          <cell r="M1134" t="str">
            <v>гп.Ефимовский</v>
          </cell>
          <cell r="N1134" t="str">
            <v>гп.Ефимовский, Смоленский пер, 3</v>
          </cell>
          <cell r="O1134" t="str">
            <v>Аренда</v>
          </cell>
        </row>
        <row r="1135">
          <cell r="A1135" t="str">
            <v>J213</v>
          </cell>
          <cell r="B1135" t="str">
            <v>8815-Пятерочка</v>
          </cell>
          <cell r="C1135" t="str">
            <v>8815</v>
          </cell>
          <cell r="D1135" t="str">
            <v>X500/13SZJ213</v>
          </cell>
          <cell r="E1135" t="str">
            <v>E1013065</v>
          </cell>
          <cell r="F1135" t="str">
            <v>ТС Пятерочка</v>
          </cell>
          <cell r="G1135" t="str">
            <v>Северо-Запад</v>
          </cell>
          <cell r="H1135" t="str">
            <v>Северо-Запад 3</v>
          </cell>
          <cell r="I1135" t="str">
            <v>Кластер Северо-Запад 17 ЛО-Сертолово</v>
          </cell>
          <cell r="J1135" t="str">
            <v>Ленинградская обл.</v>
          </cell>
          <cell r="K1135" t="str">
            <v>30.03.2017</v>
          </cell>
          <cell r="L1135" t="str">
            <v>188650</v>
          </cell>
          <cell r="M1135" t="str">
            <v>г.Сертолово, Сертолово-1 мкр</v>
          </cell>
          <cell r="N1135" t="str">
            <v>г.Сертолово, Сертолово-1 мкр, Молодцова ул, 2 к.2</v>
          </cell>
          <cell r="O1135" t="str">
            <v>Аренда</v>
          </cell>
        </row>
        <row r="1136">
          <cell r="A1136" t="str">
            <v>J214</v>
          </cell>
          <cell r="B1136" t="str">
            <v>10015-Пятерочка</v>
          </cell>
          <cell r="C1136" t="str">
            <v>10015</v>
          </cell>
          <cell r="D1136" t="str">
            <v>X500/13SZJ214</v>
          </cell>
          <cell r="E1136" t="str">
            <v>E1013066</v>
          </cell>
          <cell r="F1136" t="str">
            <v>ТС Пятерочка</v>
          </cell>
          <cell r="G1136" t="str">
            <v>Северо-Запад</v>
          </cell>
          <cell r="H1136" t="str">
            <v>Северо-Запад 1</v>
          </cell>
          <cell r="I1136" t="str">
            <v>Кластер Северо-Запад 12 СПБ-ЛО-Всеволожс</v>
          </cell>
          <cell r="J1136" t="str">
            <v>Ленинградская обл.</v>
          </cell>
          <cell r="K1136" t="str">
            <v>28.10.2016</v>
          </cell>
          <cell r="L1136" t="str">
            <v>188681</v>
          </cell>
          <cell r="M1136" t="str">
            <v>д.Мяглово</v>
          </cell>
          <cell r="N1136" t="str">
            <v>д.Мяглово, Дорожная ул, стр.2</v>
          </cell>
          <cell r="O1136" t="str">
            <v>Аренда</v>
          </cell>
        </row>
        <row r="1137">
          <cell r="A1137" t="str">
            <v>J281</v>
          </cell>
          <cell r="B1137" t="str">
            <v>9185-Пятерочка</v>
          </cell>
          <cell r="C1137" t="str">
            <v>9185</v>
          </cell>
          <cell r="D1137" t="str">
            <v>X500/13CTJ281</v>
          </cell>
          <cell r="E1137" t="str">
            <v>E1013045</v>
          </cell>
          <cell r="F1137" t="str">
            <v>ТС Пятерочка</v>
          </cell>
          <cell r="G1137" t="str">
            <v>Северо-Запад</v>
          </cell>
          <cell r="H1137" t="str">
            <v>Северо-Запад 2</v>
          </cell>
          <cell r="I1137" t="str">
            <v>Кластер Северо-Запад 09 Тверь-Запад</v>
          </cell>
          <cell r="J1137" t="str">
            <v>Тверская обл.</v>
          </cell>
          <cell r="K1137" t="str">
            <v>31.01.2017</v>
          </cell>
          <cell r="L1137" t="str">
            <v>170032</v>
          </cell>
          <cell r="M1137" t="str">
            <v>г.Тверь, п.Химинститута</v>
          </cell>
          <cell r="N1137" t="str">
            <v>г.Тверь, п.Химинститута33А</v>
          </cell>
          <cell r="O1137" t="str">
            <v>Аренда</v>
          </cell>
        </row>
        <row r="1138">
          <cell r="A1138" t="str">
            <v>J282</v>
          </cell>
          <cell r="B1138" t="str">
            <v>9174-Пятерочка</v>
          </cell>
          <cell r="C1138" t="str">
            <v>9174</v>
          </cell>
          <cell r="D1138" t="str">
            <v>X500/13CTJ282</v>
          </cell>
          <cell r="E1138" t="str">
            <v>E1013032</v>
          </cell>
          <cell r="F1138" t="str">
            <v>ТС Пятерочка</v>
          </cell>
          <cell r="G1138" t="str">
            <v>Северо-Запад</v>
          </cell>
          <cell r="H1138" t="str">
            <v>Северо-Запад 2</v>
          </cell>
          <cell r="I1138" t="str">
            <v>Кластер Северо-Запад 07 Тверь-Центр</v>
          </cell>
          <cell r="J1138" t="str">
            <v>Тверская обл.</v>
          </cell>
          <cell r="K1138" t="str">
            <v>19.08.2017</v>
          </cell>
          <cell r="L1138" t="str">
            <v>171080</v>
          </cell>
          <cell r="M1138" t="str">
            <v>г.Бологое</v>
          </cell>
          <cell r="N1138" t="str">
            <v>г.Бологое, Дзержинского ул, 42</v>
          </cell>
          <cell r="O1138" t="str">
            <v>Аренда</v>
          </cell>
        </row>
        <row r="1139">
          <cell r="A1139" t="str">
            <v>J285</v>
          </cell>
          <cell r="B1139" t="str">
            <v>6914-Пятерочка</v>
          </cell>
          <cell r="C1139" t="str">
            <v>6914</v>
          </cell>
          <cell r="D1139" t="str">
            <v>X500/13SZJ285</v>
          </cell>
          <cell r="E1139" t="str">
            <v>E1013256</v>
          </cell>
          <cell r="F1139" t="str">
            <v>ТС Пятерочка</v>
          </cell>
          <cell r="G1139" t="str">
            <v>Северо-Запад</v>
          </cell>
          <cell r="H1139" t="str">
            <v>Северо-Запад 3</v>
          </cell>
          <cell r="I1139" t="str">
            <v>Кластер Северо-Запад 19 СПБ-Охта</v>
          </cell>
          <cell r="J1139" t="str">
            <v>г. Санкт-Петербург</v>
          </cell>
          <cell r="K1139" t="str">
            <v>24.11.2016</v>
          </cell>
          <cell r="L1139" t="str">
            <v>192007</v>
          </cell>
          <cell r="M1139" t="str">
            <v>г.Санкт-Петербург</v>
          </cell>
          <cell r="N1139" t="str">
            <v>г.Санкт-Петербург, Курская ул, 28/32 лит.А</v>
          </cell>
          <cell r="O1139" t="str">
            <v>Аренда</v>
          </cell>
        </row>
        <row r="1140">
          <cell r="A1140" t="str">
            <v>J286</v>
          </cell>
          <cell r="B1140" t="str">
            <v>8963-Пятерочка</v>
          </cell>
          <cell r="C1140" t="str">
            <v>8963</v>
          </cell>
          <cell r="D1140" t="str">
            <v>X500/13SZJ286</v>
          </cell>
          <cell r="E1140" t="str">
            <v>E1013257</v>
          </cell>
          <cell r="F1140" t="str">
            <v>ТС Пятерочка</v>
          </cell>
          <cell r="G1140" t="str">
            <v>Северо-Запад</v>
          </cell>
          <cell r="H1140" t="str">
            <v>Северо-Запад 3</v>
          </cell>
          <cell r="I1140" t="str">
            <v>Кластер Северо-Запад 19 СПБ-Охта</v>
          </cell>
          <cell r="J1140" t="str">
            <v>г. Санкт-Петербург</v>
          </cell>
          <cell r="K1140" t="str">
            <v>30.11.2017</v>
          </cell>
          <cell r="L1140" t="str">
            <v>192029</v>
          </cell>
          <cell r="M1140" t="str">
            <v>г.Санкт-Петербург</v>
          </cell>
          <cell r="N1140" t="str">
            <v>г.Санкт-Петербург, Ногина пер, 3</v>
          </cell>
          <cell r="O1140" t="str">
            <v>Аренда</v>
          </cell>
        </row>
        <row r="1141">
          <cell r="A1141" t="str">
            <v>J287</v>
          </cell>
          <cell r="B1141" t="str">
            <v>10027-Пятерочка</v>
          </cell>
          <cell r="C1141" t="str">
            <v>10027</v>
          </cell>
          <cell r="D1141" t="str">
            <v>X500/13SZJ287</v>
          </cell>
          <cell r="E1141" t="str">
            <v>E1013258</v>
          </cell>
          <cell r="F1141" t="str">
            <v>ТС Пятерочка</v>
          </cell>
          <cell r="G1141" t="str">
            <v>Северо-Запад</v>
          </cell>
          <cell r="H1141" t="str">
            <v>Северо-Запад 2</v>
          </cell>
          <cell r="I1141" t="str">
            <v>Кластер Северо-Запад 02 ЛО-Гатчина</v>
          </cell>
          <cell r="J1141" t="str">
            <v>Ленинградская обл.</v>
          </cell>
          <cell r="K1141" t="str">
            <v>15.12.2016</v>
          </cell>
          <cell r="L1141" t="str">
            <v>188425</v>
          </cell>
          <cell r="M1141" t="str">
            <v>п.Зимитицы</v>
          </cell>
          <cell r="N1141" t="str">
            <v>п.Зимитицы133</v>
          </cell>
          <cell r="O1141" t="str">
            <v>Аренда</v>
          </cell>
        </row>
        <row r="1142">
          <cell r="A1142" t="str">
            <v>J307</v>
          </cell>
          <cell r="B1142" t="str">
            <v>7476-Пятерочка</v>
          </cell>
          <cell r="C1142" t="str">
            <v>7476</v>
          </cell>
          <cell r="D1142" t="str">
            <v>X500/13SZJ307</v>
          </cell>
          <cell r="E1142" t="str">
            <v>E1013333</v>
          </cell>
          <cell r="F1142" t="str">
            <v>ТС Пятерочка</v>
          </cell>
          <cell r="G1142" t="str">
            <v>Северо-Запад</v>
          </cell>
          <cell r="H1142" t="str">
            <v>Северо-Запад 2</v>
          </cell>
          <cell r="I1142" t="str">
            <v>Кластер Северо-Запад 04 Новгород</v>
          </cell>
          <cell r="J1142" t="str">
            <v>Новгородская обл.</v>
          </cell>
          <cell r="K1142" t="str">
            <v>29.11.2016</v>
          </cell>
          <cell r="L1142" t="str">
            <v>174411</v>
          </cell>
          <cell r="M1142" t="str">
            <v>г.Боровичи</v>
          </cell>
          <cell r="N1142" t="str">
            <v>г.Боровичи, Анатолия Кокорина ул, 47/13</v>
          </cell>
          <cell r="O1142" t="str">
            <v>Аренда</v>
          </cell>
        </row>
        <row r="1143">
          <cell r="A1143" t="str">
            <v>J308</v>
          </cell>
          <cell r="B1143" t="str">
            <v>10039-Пятерочка</v>
          </cell>
          <cell r="C1143" t="str">
            <v>10039</v>
          </cell>
          <cell r="D1143" t="str">
            <v>X500/13SZJ308</v>
          </cell>
          <cell r="E1143" t="str">
            <v>E1013338</v>
          </cell>
          <cell r="F1143" t="str">
            <v>ТС Пятерочка</v>
          </cell>
          <cell r="G1143" t="str">
            <v>Северо-Запад</v>
          </cell>
          <cell r="H1143" t="str">
            <v>Северо-Запад 1</v>
          </cell>
          <cell r="I1143" t="str">
            <v>Кластер Северо-Запад 01 ЛО Волхов-Тихвин</v>
          </cell>
          <cell r="J1143" t="str">
            <v>Ленинградская обл.</v>
          </cell>
          <cell r="K1143" t="str">
            <v>22.11.2016</v>
          </cell>
          <cell r="L1143" t="str">
            <v>187110</v>
          </cell>
          <cell r="M1143" t="str">
            <v>г.Кириши</v>
          </cell>
          <cell r="N1143" t="str">
            <v>г.Кириши, Березовый пер, 7 п.2-Н</v>
          </cell>
          <cell r="O1143" t="str">
            <v>Аренда</v>
          </cell>
        </row>
        <row r="1144">
          <cell r="A1144" t="str">
            <v>J311</v>
          </cell>
          <cell r="B1144" t="str">
            <v>9345-Пятерочка</v>
          </cell>
          <cell r="C1144" t="str">
            <v>9345</v>
          </cell>
          <cell r="D1144" t="str">
            <v>X500/13CTJ311</v>
          </cell>
          <cell r="E1144" t="str">
            <v>E1013316</v>
          </cell>
          <cell r="F1144" t="str">
            <v>ТС Пятерочка</v>
          </cell>
          <cell r="G1144" t="str">
            <v>Северо-Запад</v>
          </cell>
          <cell r="H1144" t="str">
            <v>Северо-Запад 2</v>
          </cell>
          <cell r="I1144" t="str">
            <v>Кластер Северо-Запад 09 Тверь-Запад</v>
          </cell>
          <cell r="J1144" t="str">
            <v>Тверская обл.</v>
          </cell>
          <cell r="K1144" t="str">
            <v>06.12.2016</v>
          </cell>
          <cell r="L1144" t="str">
            <v>172390</v>
          </cell>
          <cell r="M1144" t="str">
            <v>г.Ржев</v>
          </cell>
          <cell r="N1144" t="str">
            <v>г.Ржев, Ленинградское ш, 36</v>
          </cell>
          <cell r="O1144" t="str">
            <v>Аренда</v>
          </cell>
        </row>
        <row r="1145">
          <cell r="A1145" t="str">
            <v>J373</v>
          </cell>
          <cell r="B1145" t="str">
            <v>9344-Пятерочка</v>
          </cell>
          <cell r="C1145" t="str">
            <v>9344</v>
          </cell>
          <cell r="D1145" t="str">
            <v>X500/13CTJ373</v>
          </cell>
          <cell r="E1145" t="str">
            <v>E1013315</v>
          </cell>
          <cell r="F1145" t="str">
            <v>ТС Пятерочка</v>
          </cell>
          <cell r="G1145" t="str">
            <v>Северо-Запад</v>
          </cell>
          <cell r="H1145" t="str">
            <v>Северо-Запад 2</v>
          </cell>
          <cell r="I1145" t="str">
            <v>Кластер Северо-Запад 07 Тверь-Центр</v>
          </cell>
          <cell r="J1145" t="str">
            <v>Тверская обл.</v>
          </cell>
          <cell r="K1145" t="str">
            <v>27.01.2017</v>
          </cell>
          <cell r="L1145" t="str">
            <v>171159</v>
          </cell>
          <cell r="M1145" t="str">
            <v>г.Вышний Волочек</v>
          </cell>
          <cell r="N1145" t="str">
            <v>г.Вышний Волочек, Максима Горького ул, 15 п.1001</v>
          </cell>
          <cell r="O1145" t="str">
            <v>Аренда</v>
          </cell>
        </row>
        <row r="1146">
          <cell r="A1146" t="str">
            <v>J427</v>
          </cell>
          <cell r="B1146" t="str">
            <v>10076-Пятерочка</v>
          </cell>
          <cell r="C1146" t="str">
            <v>10076</v>
          </cell>
          <cell r="D1146" t="str">
            <v>X500/13SZJ427</v>
          </cell>
          <cell r="E1146" t="str">
            <v>E1013403</v>
          </cell>
          <cell r="F1146" t="str">
            <v>ТС Пятерочка</v>
          </cell>
          <cell r="G1146" t="str">
            <v>Северо-Запад</v>
          </cell>
          <cell r="H1146" t="str">
            <v>Северо-Запад 1</v>
          </cell>
          <cell r="I1146" t="str">
            <v>Кластер Северо-Запад 21 Апатиты</v>
          </cell>
          <cell r="J1146" t="str">
            <v>Мурманская обл.</v>
          </cell>
          <cell r="K1146" t="str">
            <v>25.11.2016</v>
          </cell>
          <cell r="L1146" t="str">
            <v>184048</v>
          </cell>
          <cell r="M1146" t="str">
            <v>г.Кандалакша</v>
          </cell>
          <cell r="N1146" t="str">
            <v>г.Кандалакша, Набережная ул, 115А</v>
          </cell>
          <cell r="O1146" t="str">
            <v>Аренда</v>
          </cell>
        </row>
        <row r="1147">
          <cell r="A1147" t="str">
            <v>J429</v>
          </cell>
          <cell r="B1147" t="str">
            <v>7332-Пятерочка</v>
          </cell>
          <cell r="C1147" t="str">
            <v>7332</v>
          </cell>
          <cell r="D1147" t="str">
            <v>X500/13SZJ429</v>
          </cell>
          <cell r="E1147" t="str">
            <v>E1013401</v>
          </cell>
          <cell r="F1147" t="str">
            <v>ТС Пятерочка</v>
          </cell>
          <cell r="G1147" t="str">
            <v>Северо-Запад</v>
          </cell>
          <cell r="H1147" t="str">
            <v>Северо-Запад 2</v>
          </cell>
          <cell r="I1147" t="str">
            <v>Кластер Северо-Запад 06 Великие Луки</v>
          </cell>
          <cell r="J1147" t="str">
            <v>Псковская обл.</v>
          </cell>
          <cell r="K1147" t="str">
            <v>09.12.2016</v>
          </cell>
          <cell r="L1147" t="str">
            <v>182250</v>
          </cell>
          <cell r="M1147" t="str">
            <v>г.Себеж</v>
          </cell>
          <cell r="N1147" t="str">
            <v>г.Себеж, 7 Ноября ул</v>
          </cell>
          <cell r="O1147" t="str">
            <v>Аренда</v>
          </cell>
        </row>
        <row r="1148">
          <cell r="A1148" t="str">
            <v>J444</v>
          </cell>
          <cell r="B1148" t="str">
            <v>10073-Пятерочка</v>
          </cell>
          <cell r="C1148" t="str">
            <v>10073</v>
          </cell>
          <cell r="D1148" t="str">
            <v>X500/13SZJ444</v>
          </cell>
          <cell r="E1148" t="str">
            <v>E1013400</v>
          </cell>
          <cell r="F1148" t="str">
            <v>ТС Пятерочка</v>
          </cell>
          <cell r="G1148" t="str">
            <v>Северо-Запад</v>
          </cell>
          <cell r="H1148" t="str">
            <v>Северо-Запад 1</v>
          </cell>
          <cell r="I1148" t="str">
            <v>Кластер Северо-Запад 18 Кировск</v>
          </cell>
          <cell r="J1148" t="str">
            <v>г. Санкт-Петербург</v>
          </cell>
          <cell r="K1148" t="str">
            <v>15.12.2016</v>
          </cell>
          <cell r="L1148" t="str">
            <v>193149</v>
          </cell>
          <cell r="M1148" t="str">
            <v>г.Санкт-Петербург</v>
          </cell>
          <cell r="N1148" t="str">
            <v>г.Санкт-Петербург, Русановская ул, 19 к.3, лит.А</v>
          </cell>
          <cell r="O1148" t="str">
            <v>Аренда</v>
          </cell>
        </row>
        <row r="1149">
          <cell r="A1149" t="str">
            <v>J445</v>
          </cell>
          <cell r="B1149" t="str">
            <v>10016-Пятерочка</v>
          </cell>
          <cell r="C1149" t="str">
            <v>10016</v>
          </cell>
          <cell r="D1149" t="str">
            <v>X500/13SZJ445</v>
          </cell>
          <cell r="E1149" t="str">
            <v>E1012127</v>
          </cell>
          <cell r="F1149" t="str">
            <v>ТС Пятерочка</v>
          </cell>
          <cell r="G1149" t="str">
            <v>Северо-Запад</v>
          </cell>
          <cell r="H1149" t="str">
            <v>Северо-Запад 2</v>
          </cell>
          <cell r="I1149" t="str">
            <v>Кластер Северо-Запад 02 ЛО-Гатчина</v>
          </cell>
          <cell r="J1149" t="str">
            <v>Ленинградская обл.</v>
          </cell>
          <cell r="K1149" t="str">
            <v>14.02.2017</v>
          </cell>
          <cell r="L1149" t="str">
            <v>188304</v>
          </cell>
          <cell r="M1149" t="str">
            <v>г.Гатчина</v>
          </cell>
          <cell r="N1149" t="str">
            <v>г.Гатчина, Урицкого ул, 2 лит.А1</v>
          </cell>
          <cell r="O1149" t="str">
            <v>Аренда</v>
          </cell>
        </row>
        <row r="1150">
          <cell r="A1150" t="str">
            <v>J492</v>
          </cell>
          <cell r="B1150" t="str">
            <v>10090-Пятерочка</v>
          </cell>
          <cell r="C1150" t="str">
            <v>10090</v>
          </cell>
          <cell r="D1150" t="str">
            <v>X500/13SZJ492</v>
          </cell>
          <cell r="E1150" t="str">
            <v>E1013430</v>
          </cell>
          <cell r="F1150" t="str">
            <v>ТС Пятерочка</v>
          </cell>
          <cell r="G1150" t="str">
            <v>Северо-Запад</v>
          </cell>
          <cell r="H1150" t="str">
            <v>Северо-Запад 1</v>
          </cell>
          <cell r="I1150" t="str">
            <v>Кластер Северо-Запад 01 ЛО Волхов-Тихвин</v>
          </cell>
          <cell r="J1150" t="str">
            <v>Ленинградская обл.</v>
          </cell>
          <cell r="K1150" t="str">
            <v>09.12.2016</v>
          </cell>
          <cell r="L1150" t="str">
            <v>187556</v>
          </cell>
          <cell r="M1150" t="str">
            <v>г.Тихвин</v>
          </cell>
          <cell r="N1150" t="str">
            <v>г.Тихвин, 4-й мкр, 1 п.2</v>
          </cell>
          <cell r="O1150" t="str">
            <v>Аренда</v>
          </cell>
        </row>
        <row r="1151">
          <cell r="A1151" t="str">
            <v>J493</v>
          </cell>
          <cell r="B1151" t="str">
            <v>6310-Пятерочка</v>
          </cell>
          <cell r="C1151" t="str">
            <v>6310</v>
          </cell>
          <cell r="D1151" t="str">
            <v>X500/13SZJ493</v>
          </cell>
          <cell r="E1151" t="str">
            <v>E1012130</v>
          </cell>
          <cell r="F1151" t="str">
            <v>ТС Пятерочка</v>
          </cell>
          <cell r="G1151" t="str">
            <v>Северо-Запад</v>
          </cell>
          <cell r="H1151" t="str">
            <v>Северо-Запад 2</v>
          </cell>
          <cell r="I1151" t="str">
            <v>Кластер Северо-Запад 03 Псков</v>
          </cell>
          <cell r="J1151" t="str">
            <v>Псковская обл.</v>
          </cell>
          <cell r="K1151" t="str">
            <v>08.12.2016</v>
          </cell>
          <cell r="L1151" t="str">
            <v>180016</v>
          </cell>
          <cell r="M1151" t="str">
            <v>г.Псков</v>
          </cell>
          <cell r="N1151" t="str">
            <v>г.Псков, Коммунальная ул, 15Б п1018,1021</v>
          </cell>
          <cell r="O1151" t="str">
            <v>Аренда</v>
          </cell>
        </row>
        <row r="1152">
          <cell r="A1152" t="str">
            <v>J500</v>
          </cell>
          <cell r="B1152" t="str">
            <v>7819-Пятерочка</v>
          </cell>
          <cell r="C1152" t="str">
            <v>7819</v>
          </cell>
          <cell r="D1152" t="str">
            <v>X500/13SZJ500</v>
          </cell>
          <cell r="E1152" t="str">
            <v>E1012131</v>
          </cell>
          <cell r="F1152" t="str">
            <v>ТС Пятерочка</v>
          </cell>
          <cell r="G1152" t="str">
            <v>Северо-Запад</v>
          </cell>
          <cell r="H1152" t="str">
            <v>Северо-Запад 2</v>
          </cell>
          <cell r="I1152" t="str">
            <v>Кластер Северо-Запад 06 Великие Луки</v>
          </cell>
          <cell r="J1152" t="str">
            <v>Псковская обл.</v>
          </cell>
          <cell r="K1152" t="str">
            <v>06.12.2016</v>
          </cell>
          <cell r="L1152" t="str">
            <v>182115</v>
          </cell>
          <cell r="M1152" t="str">
            <v>г.Великие Луки</v>
          </cell>
          <cell r="N1152" t="str">
            <v>г.Великие Луки, Гражданская ул, 11</v>
          </cell>
          <cell r="O1152" t="str">
            <v>Аренда</v>
          </cell>
        </row>
        <row r="1153">
          <cell r="A1153" t="str">
            <v>J613</v>
          </cell>
          <cell r="B1153" t="str">
            <v>10126-Пятерочка</v>
          </cell>
          <cell r="C1153" t="str">
            <v>10126</v>
          </cell>
          <cell r="D1153" t="str">
            <v>X500/13SZJ613</v>
          </cell>
          <cell r="E1153" t="str">
            <v>E1013515</v>
          </cell>
          <cell r="F1153" t="str">
            <v>ТС Пятерочка</v>
          </cell>
          <cell r="G1153" t="str">
            <v>Северо-Запад</v>
          </cell>
          <cell r="H1153" t="str">
            <v>Северо-Запад 1</v>
          </cell>
          <cell r="I1153" t="str">
            <v>Кластер Северо-Запад 15 Мурманск</v>
          </cell>
          <cell r="J1153" t="str">
            <v>Мурманская обл.</v>
          </cell>
          <cell r="K1153" t="str">
            <v>14.12.2016</v>
          </cell>
          <cell r="L1153" t="str">
            <v>184421</v>
          </cell>
          <cell r="M1153" t="str">
            <v>пгт.Никель</v>
          </cell>
          <cell r="N1153" t="str">
            <v>пгт.Никель, Гвардейский пр-кт, 26</v>
          </cell>
          <cell r="O1153" t="str">
            <v>Аренда</v>
          </cell>
        </row>
        <row r="1154">
          <cell r="A1154" t="str">
            <v>J619</v>
          </cell>
          <cell r="B1154" t="str">
            <v>10132-Пятерочка</v>
          </cell>
          <cell r="C1154" t="str">
            <v>10132</v>
          </cell>
          <cell r="D1154" t="str">
            <v>X500/13SZJ619</v>
          </cell>
          <cell r="E1154" t="str">
            <v>E1013514</v>
          </cell>
          <cell r="F1154" t="str">
            <v>ТС Пятерочка</v>
          </cell>
          <cell r="G1154" t="str">
            <v>Северо-Запад</v>
          </cell>
          <cell r="H1154" t="str">
            <v>Северо-Запад 1</v>
          </cell>
          <cell r="I1154" t="str">
            <v>Кластер Северо-Запад 15 Мурманск</v>
          </cell>
          <cell r="J1154" t="str">
            <v>Мурманская обл.</v>
          </cell>
          <cell r="K1154" t="str">
            <v>10.12.2016</v>
          </cell>
          <cell r="L1154" t="str">
            <v>184650</v>
          </cell>
          <cell r="M1154" t="str">
            <v>г.Полярный</v>
          </cell>
          <cell r="N1154" t="str">
            <v>г.Полярный, Советская ул, 11</v>
          </cell>
          <cell r="O1154" t="str">
            <v>Аренда</v>
          </cell>
        </row>
        <row r="1155">
          <cell r="A1155" t="str">
            <v>J686</v>
          </cell>
          <cell r="B1155" t="str">
            <v>10077-Пятерочка</v>
          </cell>
          <cell r="C1155" t="str">
            <v>10077</v>
          </cell>
          <cell r="D1155" t="str">
            <v>X500/13SZJ686</v>
          </cell>
          <cell r="E1155" t="str">
            <v>E1013593</v>
          </cell>
          <cell r="F1155" t="str">
            <v>ТС Пятерочка</v>
          </cell>
          <cell r="G1155" t="str">
            <v>Северо-Запад</v>
          </cell>
          <cell r="H1155" t="str">
            <v>Северо-Запад 1</v>
          </cell>
          <cell r="I1155" t="str">
            <v>Кластер Северо-Запад 16 Карелия</v>
          </cell>
          <cell r="J1155" t="str">
            <v>Республика Карелия</v>
          </cell>
          <cell r="K1155" t="str">
            <v>06.01.2017</v>
          </cell>
          <cell r="L1155" t="str">
            <v>185031</v>
          </cell>
          <cell r="M1155" t="str">
            <v>г.Петрозаводск</v>
          </cell>
          <cell r="N1155" t="str">
            <v>г.Петрозаводск, Зайцева ул, 14</v>
          </cell>
          <cell r="O1155" t="str">
            <v>Аренда</v>
          </cell>
        </row>
        <row r="1156">
          <cell r="A1156" t="str">
            <v>J687</v>
          </cell>
          <cell r="B1156" t="str">
            <v>10168-Пятерочка</v>
          </cell>
          <cell r="C1156" t="str">
            <v>10168</v>
          </cell>
          <cell r="D1156" t="str">
            <v>X500/13SZJ687</v>
          </cell>
          <cell r="E1156" t="str">
            <v>E1013594</v>
          </cell>
          <cell r="F1156" t="str">
            <v>ТС Пятерочка</v>
          </cell>
          <cell r="G1156" t="str">
            <v>Северо-Запад</v>
          </cell>
          <cell r="H1156" t="str">
            <v>Северо-Запад 1</v>
          </cell>
          <cell r="I1156" t="str">
            <v>Кластер Северо-Запад 12 СПБ-ЛО-Всеволожс</v>
          </cell>
          <cell r="J1156" t="str">
            <v>Ленинградская обл.</v>
          </cell>
          <cell r="K1156" t="str">
            <v>09.02.2017</v>
          </cell>
          <cell r="L1156" t="str">
            <v>188689</v>
          </cell>
          <cell r="M1156" t="str">
            <v>д.Янино-1</v>
          </cell>
          <cell r="N1156" t="str">
            <v>д.Янино-1, Новая ул, 14А к.1</v>
          </cell>
          <cell r="O1156" t="str">
            <v>Аренда</v>
          </cell>
        </row>
        <row r="1157">
          <cell r="A1157" t="str">
            <v>J692</v>
          </cell>
          <cell r="B1157" t="str">
            <v>9338-Пятерочка</v>
          </cell>
          <cell r="C1157" t="str">
            <v>9338</v>
          </cell>
          <cell r="D1157" t="str">
            <v>X500/13CTJ692</v>
          </cell>
          <cell r="E1157" t="str">
            <v>E1013362</v>
          </cell>
          <cell r="F1157" t="str">
            <v>ТС Пятерочка</v>
          </cell>
          <cell r="G1157" t="str">
            <v>Северо-Запад</v>
          </cell>
          <cell r="H1157" t="str">
            <v>Северо-Запад 2</v>
          </cell>
          <cell r="I1157" t="str">
            <v>Кластер Северо-Запад 08 Тверь-Восток</v>
          </cell>
          <cell r="J1157" t="str">
            <v>Тверская обл.</v>
          </cell>
          <cell r="K1157" t="str">
            <v>20.01.2017</v>
          </cell>
          <cell r="L1157" t="str">
            <v>170021</v>
          </cell>
          <cell r="M1157" t="str">
            <v>г.Тверь</v>
          </cell>
          <cell r="N1157" t="str">
            <v>г.Тверь, Хрустальная ул, 43А н.п.I,II</v>
          </cell>
          <cell r="O1157" t="str">
            <v>Аренда</v>
          </cell>
        </row>
        <row r="1158">
          <cell r="A1158" t="str">
            <v>J707</v>
          </cell>
          <cell r="B1158" t="str">
            <v>10147-Пятерочка</v>
          </cell>
          <cell r="C1158" t="str">
            <v>10147</v>
          </cell>
          <cell r="D1158" t="str">
            <v>X500/13SZJ707</v>
          </cell>
          <cell r="E1158" t="str">
            <v>E1013624</v>
          </cell>
          <cell r="F1158" t="str">
            <v>ТС Пятерочка</v>
          </cell>
          <cell r="G1158" t="str">
            <v>Северо-Запад</v>
          </cell>
          <cell r="H1158" t="str">
            <v>Северо-Запад 2</v>
          </cell>
          <cell r="I1158" t="str">
            <v>Кластер Северо-Запад 02 ЛО-Гатчина</v>
          </cell>
          <cell r="J1158" t="str">
            <v>Ленинградская обл.</v>
          </cell>
          <cell r="K1158" t="str">
            <v>06.01.2017</v>
          </cell>
          <cell r="L1158" t="str">
            <v>188330</v>
          </cell>
          <cell r="M1158" t="str">
            <v>пгт.Сиверский</v>
          </cell>
          <cell r="N1158" t="str">
            <v>пгт.Сиверский, Строителей ул, 9</v>
          </cell>
          <cell r="O1158" t="str">
            <v>Аренда</v>
          </cell>
        </row>
        <row r="1159">
          <cell r="A1159" t="str">
            <v>J743</v>
          </cell>
          <cell r="B1159" t="str">
            <v>10161-Пятерочка</v>
          </cell>
          <cell r="C1159" t="str">
            <v>10161</v>
          </cell>
          <cell r="D1159" t="str">
            <v>X500/13SZJ743</v>
          </cell>
          <cell r="E1159" t="str">
            <v>E1013776</v>
          </cell>
          <cell r="F1159" t="str">
            <v>ТС Пятерочка</v>
          </cell>
          <cell r="G1159" t="str">
            <v>Северо-Запад</v>
          </cell>
          <cell r="H1159" t="str">
            <v>Северо-Запад 2</v>
          </cell>
          <cell r="I1159" t="str">
            <v>Кластер Северо-Запад 06 Великие Луки</v>
          </cell>
          <cell r="J1159" t="str">
            <v>Новгородская обл.</v>
          </cell>
          <cell r="K1159" t="str">
            <v>23.02.2017</v>
          </cell>
          <cell r="L1159" t="str">
            <v>175402</v>
          </cell>
          <cell r="M1159" t="str">
            <v>г.Валдай</v>
          </cell>
          <cell r="N1159" t="str">
            <v>г.Валдай, Механизаторов ул, 1Б</v>
          </cell>
          <cell r="O1159" t="str">
            <v>Аренда</v>
          </cell>
        </row>
        <row r="1160">
          <cell r="A1160" t="str">
            <v>J773</v>
          </cell>
          <cell r="B1160" t="str">
            <v>10214-Пятерочка</v>
          </cell>
          <cell r="C1160" t="str">
            <v>10214</v>
          </cell>
          <cell r="D1160" t="str">
            <v>X500/13SZJ773</v>
          </cell>
          <cell r="E1160" t="str">
            <v>E1013783</v>
          </cell>
          <cell r="F1160" t="str">
            <v>ТС Пятерочка</v>
          </cell>
          <cell r="G1160" t="str">
            <v>Северо-Запад</v>
          </cell>
          <cell r="H1160" t="str">
            <v>Северо-Запад 1</v>
          </cell>
          <cell r="I1160" t="str">
            <v>Кластер Северо-Запад 16 Карелия</v>
          </cell>
          <cell r="J1160" t="str">
            <v>Республика Карелия</v>
          </cell>
          <cell r="K1160" t="str">
            <v>31.03.2017</v>
          </cell>
          <cell r="L1160" t="str">
            <v>185011</v>
          </cell>
          <cell r="M1160" t="str">
            <v>г.Петрозаводск</v>
          </cell>
          <cell r="N1160" t="str">
            <v>г.Петрозаводск, Ровио ул, 15 пом.1-Н</v>
          </cell>
          <cell r="O1160" t="str">
            <v>Аренда</v>
          </cell>
        </row>
        <row r="1161">
          <cell r="A1161" t="str">
            <v>J787</v>
          </cell>
          <cell r="B1161" t="str">
            <v>10188-Пятерочка</v>
          </cell>
          <cell r="C1161" t="str">
            <v>10188</v>
          </cell>
          <cell r="D1161" t="str">
            <v>X500/13SZJ787</v>
          </cell>
          <cell r="E1161" t="str">
            <v>E1013782</v>
          </cell>
          <cell r="F1161" t="str">
            <v>ТС Пятерочка</v>
          </cell>
          <cell r="G1161" t="str">
            <v>Северо-Запад</v>
          </cell>
          <cell r="H1161" t="str">
            <v>Северо-Запад 1</v>
          </cell>
          <cell r="I1161" t="str">
            <v>Кластер Северо-Запад 12 СПБ-ЛО-Всеволожс</v>
          </cell>
          <cell r="J1161" t="str">
            <v>г. Санкт-Петербург</v>
          </cell>
          <cell r="K1161" t="str">
            <v>28.02.2017</v>
          </cell>
          <cell r="L1161" t="str">
            <v>193318</v>
          </cell>
          <cell r="M1161" t="str">
            <v>г.Санкт-Петербург</v>
          </cell>
          <cell r="N1161" t="str">
            <v>г.Санкт-Петербург, Пятилеток пр-кт, 6 к1,л.А,п3Н</v>
          </cell>
          <cell r="O1161" t="str">
            <v>Собственность</v>
          </cell>
        </row>
        <row r="1162">
          <cell r="A1162" t="str">
            <v>J794</v>
          </cell>
          <cell r="B1162" t="str">
            <v>10225-Пятерочка</v>
          </cell>
          <cell r="C1162" t="str">
            <v>10225</v>
          </cell>
          <cell r="D1162" t="str">
            <v>X500/13SZJ794</v>
          </cell>
          <cell r="E1162" t="str">
            <v>E1013817</v>
          </cell>
          <cell r="F1162" t="str">
            <v>ТС Пятерочка</v>
          </cell>
          <cell r="G1162" t="str">
            <v>Северо-Запад</v>
          </cell>
          <cell r="H1162" t="str">
            <v>Северо-Запад 1</v>
          </cell>
          <cell r="I1162" t="str">
            <v>Кластер Северо-Запад 16 Карелия</v>
          </cell>
          <cell r="J1162" t="str">
            <v>Республика Карелия</v>
          </cell>
          <cell r="K1162" t="str">
            <v>20.01.2017</v>
          </cell>
          <cell r="L1162" t="str">
            <v>186220</v>
          </cell>
          <cell r="M1162" t="str">
            <v>г.Кондопога</v>
          </cell>
          <cell r="N1162" t="str">
            <v>г.Кондопога, Калинина пр-кт, 14</v>
          </cell>
          <cell r="O1162" t="str">
            <v>Аренда</v>
          </cell>
        </row>
        <row r="1163">
          <cell r="A1163" t="str">
            <v>J795</v>
          </cell>
          <cell r="B1163" t="str">
            <v>10234-Пятерочка</v>
          </cell>
          <cell r="C1163" t="str">
            <v>10234</v>
          </cell>
          <cell r="D1163" t="str">
            <v>X500/13SZJ795</v>
          </cell>
          <cell r="E1163" t="str">
            <v>E1013816</v>
          </cell>
          <cell r="F1163" t="str">
            <v>ТС Пятерочка</v>
          </cell>
          <cell r="G1163" t="str">
            <v>Северо-Запад</v>
          </cell>
          <cell r="H1163" t="str">
            <v>Северо-Запад 2</v>
          </cell>
          <cell r="I1163" t="str">
            <v>Кластер Северо-Запад 04 Новгород</v>
          </cell>
          <cell r="J1163" t="str">
            <v>Новгородская обл.</v>
          </cell>
          <cell r="K1163" t="str">
            <v>24.01.2017</v>
          </cell>
          <cell r="L1163" t="str">
            <v>174411</v>
          </cell>
          <cell r="M1163" t="str">
            <v>г.Боровичи</v>
          </cell>
          <cell r="N1163" t="str">
            <v>г.Боровичи, Алексея Кузнецова ул, 64</v>
          </cell>
          <cell r="O1163" t="str">
            <v>Аренда</v>
          </cell>
        </row>
        <row r="1164">
          <cell r="A1164" t="str">
            <v>J844</v>
          </cell>
          <cell r="B1164" t="str">
            <v>10248-Пятерочка</v>
          </cell>
          <cell r="C1164" t="str">
            <v>10248</v>
          </cell>
          <cell r="D1164" t="str">
            <v>X500/13SZJ844</v>
          </cell>
          <cell r="E1164" t="str">
            <v>E1013838</v>
          </cell>
          <cell r="F1164" t="str">
            <v>ТС Пятерочка</v>
          </cell>
          <cell r="G1164" t="str">
            <v>Северо-Запад</v>
          </cell>
          <cell r="H1164" t="str">
            <v>Северо-Запад 3</v>
          </cell>
          <cell r="I1164" t="str">
            <v>Кластер Северо-Запад 14 СПБ-Центр</v>
          </cell>
          <cell r="J1164" t="str">
            <v>г. Санкт-Петербург</v>
          </cell>
          <cell r="K1164" t="str">
            <v>07.02.2017</v>
          </cell>
          <cell r="L1164" t="str">
            <v>197183</v>
          </cell>
          <cell r="M1164" t="str">
            <v>г.Санкт-Петербург</v>
          </cell>
          <cell r="N1164" t="str">
            <v>г.Санкт-Петербург, Дибуновская ул, 37 лит.А</v>
          </cell>
          <cell r="O1164" t="str">
            <v>Аренда</v>
          </cell>
        </row>
        <row r="1165">
          <cell r="A1165" t="str">
            <v>J845</v>
          </cell>
          <cell r="B1165" t="str">
            <v>10133-Пятерочка</v>
          </cell>
          <cell r="C1165" t="str">
            <v>10133</v>
          </cell>
          <cell r="D1165" t="str">
            <v>X500/13SZJ845</v>
          </cell>
          <cell r="E1165" t="str">
            <v>E1013839</v>
          </cell>
          <cell r="F1165" t="str">
            <v>ТС Пятерочка</v>
          </cell>
          <cell r="G1165" t="str">
            <v>Северо-Запад</v>
          </cell>
          <cell r="H1165" t="str">
            <v>Северо-Запад 3</v>
          </cell>
          <cell r="I1165" t="str">
            <v>Кластер Северо-Запад 11 СПБ-ЛО-Выборг</v>
          </cell>
          <cell r="J1165" t="str">
            <v>Ленинградская обл.</v>
          </cell>
          <cell r="K1165" t="str">
            <v>20.10.2017</v>
          </cell>
          <cell r="L1165" t="str">
            <v>188961</v>
          </cell>
          <cell r="M1165" t="str">
            <v>пгт.Лесогорский</v>
          </cell>
          <cell r="N1165" t="str">
            <v>пгт.Лесогорский, Ленинградское ш, 22</v>
          </cell>
          <cell r="O1165" t="str">
            <v>Аренда</v>
          </cell>
        </row>
        <row r="1166">
          <cell r="A1166" t="str">
            <v>J847</v>
          </cell>
          <cell r="B1166" t="str">
            <v>8273-Пятерочка</v>
          </cell>
          <cell r="C1166" t="str">
            <v>8273</v>
          </cell>
          <cell r="D1166" t="str">
            <v>X500/13SZJ847</v>
          </cell>
          <cell r="E1166" t="str">
            <v>E1012132</v>
          </cell>
          <cell r="F1166" t="str">
            <v>ТС Пятерочка</v>
          </cell>
          <cell r="G1166" t="str">
            <v>Северо-Запад</v>
          </cell>
          <cell r="H1166" t="str">
            <v>Северо-Запад 2</v>
          </cell>
          <cell r="I1166" t="str">
            <v>Кластер Северо-Запад 03 Псков</v>
          </cell>
          <cell r="J1166" t="str">
            <v>Псковская обл.</v>
          </cell>
          <cell r="K1166" t="str">
            <v>22.02.2017</v>
          </cell>
          <cell r="L1166" t="str">
            <v>184024</v>
          </cell>
          <cell r="M1166" t="str">
            <v>г.Псков</v>
          </cell>
          <cell r="N1166" t="str">
            <v>г.Псков, Западная ул, 6А п.1004</v>
          </cell>
          <cell r="O1166" t="str">
            <v>Аренда</v>
          </cell>
        </row>
        <row r="1167">
          <cell r="A1167" t="str">
            <v>J858</v>
          </cell>
          <cell r="B1167" t="str">
            <v>10255-Пятерочка</v>
          </cell>
          <cell r="C1167" t="str">
            <v>10255</v>
          </cell>
          <cell r="D1167" t="str">
            <v>X500/13SZJ858</v>
          </cell>
          <cell r="E1167" t="str">
            <v>E1013860</v>
          </cell>
          <cell r="F1167" t="str">
            <v>ТС Пятерочка</v>
          </cell>
          <cell r="G1167" t="str">
            <v>Северо-Запад</v>
          </cell>
          <cell r="H1167" t="str">
            <v>Северо-Запад 3</v>
          </cell>
          <cell r="I1167" t="str">
            <v>Кластер Северо-Запад 14 СПБ-Центр</v>
          </cell>
          <cell r="J1167" t="str">
            <v>г. Санкт-Петербург</v>
          </cell>
          <cell r="K1167" t="str">
            <v>03.02.2017</v>
          </cell>
          <cell r="L1167" t="str">
            <v>198035</v>
          </cell>
          <cell r="M1167" t="str">
            <v>г.Санкт-Петербург</v>
          </cell>
          <cell r="N1167" t="str">
            <v>г.Санкт-Петербург, Шотландская ул, 3 лит.Б</v>
          </cell>
          <cell r="O1167" t="str">
            <v>Аренда</v>
          </cell>
        </row>
        <row r="1168">
          <cell r="A1168" t="str">
            <v>J867</v>
          </cell>
          <cell r="B1168" t="str">
            <v>10136-Пятерочка</v>
          </cell>
          <cell r="C1168" t="str">
            <v>10136</v>
          </cell>
          <cell r="D1168" t="str">
            <v>X500/13SZJ867</v>
          </cell>
          <cell r="E1168" t="str">
            <v>E1013856</v>
          </cell>
          <cell r="F1168" t="str">
            <v>ТС Пятерочка</v>
          </cell>
          <cell r="G1168" t="str">
            <v>Северо-Запад</v>
          </cell>
          <cell r="H1168" t="str">
            <v>Северо-Запад 3</v>
          </cell>
          <cell r="I1168" t="str">
            <v>Кластер Северо-Запад 11 СПБ-ЛО-Выборг</v>
          </cell>
          <cell r="J1168" t="str">
            <v>Ленинградская обл.</v>
          </cell>
          <cell r="K1168" t="str">
            <v>28.04.2017</v>
          </cell>
          <cell r="L1168" t="str">
            <v>188800</v>
          </cell>
          <cell r="M1168" t="str">
            <v>г.Выборг</v>
          </cell>
          <cell r="N1168" t="str">
            <v>г.Выборг, Некрасова ул, 37</v>
          </cell>
          <cell r="O1168" t="str">
            <v>Аренда</v>
          </cell>
        </row>
        <row r="1169">
          <cell r="A1169" t="str">
            <v>J890</v>
          </cell>
          <cell r="B1169" t="str">
            <v>9100-Пятерочка</v>
          </cell>
          <cell r="C1169" t="str">
            <v>9100</v>
          </cell>
          <cell r="D1169" t="str">
            <v>X500/13SZJ890</v>
          </cell>
          <cell r="E1169" t="str">
            <v>E1013899</v>
          </cell>
          <cell r="F1169" t="str">
            <v>ТС Пятерочка</v>
          </cell>
          <cell r="G1169" t="str">
            <v>Северо-Запад</v>
          </cell>
          <cell r="H1169" t="str">
            <v>Северо-Запад 3</v>
          </cell>
          <cell r="I1169" t="str">
            <v>Кластер Северо-Запад 10 СПБ-ЛО-Петергоф</v>
          </cell>
          <cell r="J1169" t="str">
            <v>г. Санкт-Петербург</v>
          </cell>
          <cell r="K1169" t="str">
            <v>28.03.2017</v>
          </cell>
          <cell r="L1169" t="str">
            <v>198218</v>
          </cell>
          <cell r="M1169" t="str">
            <v>г.Санкт-Петербург, п.Сергиево</v>
          </cell>
          <cell r="N1169" t="str">
            <v>г.Санкт-Петербург, п.Сергиево, Ленина пр-кт, 39 стр.1</v>
          </cell>
          <cell r="O1169" t="str">
            <v>Аренда</v>
          </cell>
        </row>
        <row r="1170">
          <cell r="A1170" t="str">
            <v>J891</v>
          </cell>
          <cell r="B1170" t="str">
            <v>10106-Пятерочка</v>
          </cell>
          <cell r="C1170" t="str">
            <v>10106</v>
          </cell>
          <cell r="D1170" t="str">
            <v>X500/13SZJ891</v>
          </cell>
          <cell r="E1170" t="str">
            <v>E1013900</v>
          </cell>
          <cell r="F1170" t="str">
            <v>ТС Пятерочка</v>
          </cell>
          <cell r="G1170" t="str">
            <v>Северо-Запад</v>
          </cell>
          <cell r="H1170" t="str">
            <v>Северо-Запад 3</v>
          </cell>
          <cell r="I1170" t="str">
            <v>Кластер Северо-Запад 13 СПБ Юго-Запад</v>
          </cell>
          <cell r="J1170" t="str">
            <v>г. Санкт-Петербург</v>
          </cell>
          <cell r="K1170" t="str">
            <v>30.06.2017</v>
          </cell>
          <cell r="L1170" t="str">
            <v>198328</v>
          </cell>
          <cell r="M1170" t="str">
            <v>г.Санкт-Петербург</v>
          </cell>
          <cell r="N1170" t="str">
            <v>г.Санкт-Петербург, Катерников ул, 8А п.17Н,16Н</v>
          </cell>
          <cell r="O1170" t="str">
            <v>Аренда</v>
          </cell>
        </row>
        <row r="1171">
          <cell r="A1171" t="str">
            <v>J892</v>
          </cell>
          <cell r="B1171" t="str">
            <v>7028-Пятерочка</v>
          </cell>
          <cell r="C1171" t="str">
            <v>7028</v>
          </cell>
          <cell r="D1171" t="str">
            <v>X500/13SZJ892</v>
          </cell>
          <cell r="E1171" t="str">
            <v>E1013897</v>
          </cell>
          <cell r="F1171" t="str">
            <v>ТС Пятерочка</v>
          </cell>
          <cell r="G1171" t="str">
            <v>Северо-Запад</v>
          </cell>
          <cell r="H1171" t="str">
            <v>Северо-Запад 3</v>
          </cell>
          <cell r="I1171" t="str">
            <v>Кластер Северо-Запад 05 Тосно</v>
          </cell>
          <cell r="J1171" t="str">
            <v>Ленинградская обл.</v>
          </cell>
          <cell r="K1171" t="str">
            <v>30.03.2017</v>
          </cell>
          <cell r="L1171" t="str">
            <v>187026</v>
          </cell>
          <cell r="M1171" t="str">
            <v>г.Никольское</v>
          </cell>
          <cell r="N1171" t="str">
            <v>г.Никольское, Октябрьская ул, 15</v>
          </cell>
          <cell r="O1171" t="str">
            <v>Аренда</v>
          </cell>
        </row>
        <row r="1172">
          <cell r="A1172" t="str">
            <v>J905</v>
          </cell>
          <cell r="B1172" t="str">
            <v>10302-Пятерочка</v>
          </cell>
          <cell r="C1172" t="str">
            <v>10302</v>
          </cell>
          <cell r="D1172" t="str">
            <v>X500/13SZJ905</v>
          </cell>
          <cell r="E1172" t="str">
            <v>E1013898</v>
          </cell>
          <cell r="F1172" t="str">
            <v>ТС Пятерочка</v>
          </cell>
          <cell r="G1172" t="str">
            <v>Северо-Запад</v>
          </cell>
          <cell r="H1172" t="str">
            <v>Северо-Запад 3</v>
          </cell>
          <cell r="I1172" t="str">
            <v>Кластер Северо-Запад 13 СПБ Юго-Запад</v>
          </cell>
          <cell r="J1172" t="str">
            <v>г. Санкт-Петербург</v>
          </cell>
          <cell r="K1172" t="str">
            <v>28.02.2017</v>
          </cell>
          <cell r="L1172" t="str">
            <v>192239</v>
          </cell>
          <cell r="M1172" t="str">
            <v>г.Санкт-Петербург</v>
          </cell>
          <cell r="N1172" t="str">
            <v>г.Санкт-Петербург, Славы пр-кт, 5</v>
          </cell>
          <cell r="O1172" t="str">
            <v>Аренда</v>
          </cell>
        </row>
        <row r="1173">
          <cell r="A1173" t="str">
            <v>J996</v>
          </cell>
          <cell r="B1173" t="str">
            <v>8475-Пятерочка</v>
          </cell>
          <cell r="C1173" t="str">
            <v>8475</v>
          </cell>
          <cell r="D1173" t="str">
            <v>X500/13SZJ996</v>
          </cell>
          <cell r="E1173" t="str">
            <v>E1013991</v>
          </cell>
          <cell r="F1173" t="str">
            <v>ТС Пятерочка</v>
          </cell>
          <cell r="G1173" t="str">
            <v>Северо-Запад</v>
          </cell>
          <cell r="H1173" t="str">
            <v>Северо-Запад 3</v>
          </cell>
          <cell r="I1173" t="str">
            <v>Кластер Северо-Запад 19 СПБ-Охта</v>
          </cell>
          <cell r="J1173" t="str">
            <v>г. Санкт-Петербург</v>
          </cell>
          <cell r="K1173" t="str">
            <v>28.04.2017</v>
          </cell>
          <cell r="L1173" t="str">
            <v>192102</v>
          </cell>
          <cell r="M1173" t="str">
            <v>г.Санкт-Петербург</v>
          </cell>
          <cell r="N1173" t="str">
            <v>г.Санкт-Петербург, Стрельбищенская ул, 13 пом.5Н</v>
          </cell>
          <cell r="O1173" t="str">
            <v>Аренда</v>
          </cell>
        </row>
        <row r="1174">
          <cell r="A1174" t="str">
            <v>L088</v>
          </cell>
          <cell r="B1174" t="str">
            <v>5931-Пятерочка</v>
          </cell>
          <cell r="C1174" t="str">
            <v>5931</v>
          </cell>
          <cell r="D1174" t="str">
            <v>X500/13SZL088</v>
          </cell>
          <cell r="E1174" t="str">
            <v>E1008892</v>
          </cell>
          <cell r="F1174" t="str">
            <v>ТС Пятерочка</v>
          </cell>
          <cell r="G1174" t="str">
            <v>Северо-Запад</v>
          </cell>
          <cell r="H1174" t="str">
            <v>Северо-Запад 1</v>
          </cell>
          <cell r="I1174" t="str">
            <v>Кластер Северо-Запад 01 ЛО Волхов-Тихвин</v>
          </cell>
          <cell r="J1174" t="str">
            <v>Ленинградская обл.</v>
          </cell>
          <cell r="K1174" t="str">
            <v>31.08.2015</v>
          </cell>
          <cell r="L1174" t="str">
            <v>187406</v>
          </cell>
          <cell r="M1174" t="str">
            <v>г.Волхов</v>
          </cell>
          <cell r="N1174" t="str">
            <v>г.Волхов, Александра Лукьянова ул, 4Г</v>
          </cell>
          <cell r="O1174" t="str">
            <v>Аренда</v>
          </cell>
        </row>
        <row r="1175">
          <cell r="A1175" t="str">
            <v>L117</v>
          </cell>
          <cell r="B1175" t="str">
            <v>5737-Пятерочка</v>
          </cell>
          <cell r="C1175" t="str">
            <v>5737</v>
          </cell>
          <cell r="D1175" t="str">
            <v>X500/13SZL117</v>
          </cell>
          <cell r="E1175" t="str">
            <v>E1008907</v>
          </cell>
          <cell r="F1175" t="str">
            <v>ТС Пятерочка</v>
          </cell>
          <cell r="G1175" t="str">
            <v>Северо-Запад</v>
          </cell>
          <cell r="H1175" t="str">
            <v>Северо-Запад 2</v>
          </cell>
          <cell r="I1175" t="str">
            <v>Кластер Северо-Запад 06 Великие Луки</v>
          </cell>
          <cell r="J1175" t="str">
            <v>Псковская обл.</v>
          </cell>
          <cell r="K1175" t="str">
            <v>21.09.2015</v>
          </cell>
          <cell r="L1175" t="str">
            <v>182296</v>
          </cell>
          <cell r="M1175" t="str">
            <v>рп.Идрица</v>
          </cell>
          <cell r="N1175" t="str">
            <v>рп.Идрица, Ленина ул., б/н</v>
          </cell>
          <cell r="O1175" t="str">
            <v>Аренда</v>
          </cell>
        </row>
        <row r="1176">
          <cell r="A1176" t="str">
            <v>L126</v>
          </cell>
          <cell r="B1176" t="str">
            <v>5934-Пятерочка</v>
          </cell>
          <cell r="C1176" t="str">
            <v>5934</v>
          </cell>
          <cell r="D1176" t="str">
            <v>X500/13SZL126</v>
          </cell>
          <cell r="E1176" t="str">
            <v>E1008581</v>
          </cell>
          <cell r="F1176" t="str">
            <v>ТС Пятерочка</v>
          </cell>
          <cell r="G1176" t="str">
            <v>Северо-Запад</v>
          </cell>
          <cell r="H1176" t="str">
            <v>Северо-Запад 2</v>
          </cell>
          <cell r="I1176" t="str">
            <v>Кластер Северо-Запад 02 ЛО-Гатчина</v>
          </cell>
          <cell r="J1176" t="str">
            <v>Ленинградская обл.</v>
          </cell>
          <cell r="K1176" t="str">
            <v>16.09.2015</v>
          </cell>
          <cell r="L1176" t="str">
            <v>188560</v>
          </cell>
          <cell r="M1176" t="str">
            <v>г.Сланцы</v>
          </cell>
          <cell r="N1176" t="str">
            <v>г.Сланцы, Шахтерской славы ул., 18А</v>
          </cell>
          <cell r="O1176" t="str">
            <v>Аренда</v>
          </cell>
        </row>
        <row r="1177">
          <cell r="A1177" t="str">
            <v>L162</v>
          </cell>
          <cell r="B1177" t="str">
            <v>5977-Пятерочка</v>
          </cell>
          <cell r="C1177" t="str">
            <v>5977</v>
          </cell>
          <cell r="D1177" t="str">
            <v>X500/13SZL162</v>
          </cell>
          <cell r="E1177" t="str">
            <v>E1007343</v>
          </cell>
          <cell r="F1177" t="str">
            <v>ТС Пятерочка</v>
          </cell>
          <cell r="G1177" t="str">
            <v>Северо-Запад</v>
          </cell>
          <cell r="H1177" t="str">
            <v>Северо-Запад 1</v>
          </cell>
          <cell r="I1177" t="str">
            <v>Кластер Северо-Запад 15 Мурманск</v>
          </cell>
          <cell r="J1177" t="str">
            <v>Мурманская обл.</v>
          </cell>
          <cell r="K1177" t="str">
            <v>22.09.2015</v>
          </cell>
          <cell r="L1177" t="str">
            <v>183040</v>
          </cell>
          <cell r="M1177" t="str">
            <v>г.Мурманск</v>
          </cell>
          <cell r="N1177" t="str">
            <v>г.Мурманск, Александрова ул., 20</v>
          </cell>
          <cell r="O1177" t="str">
            <v>Аренда</v>
          </cell>
        </row>
        <row r="1178">
          <cell r="A1178" t="str">
            <v>L170</v>
          </cell>
          <cell r="B1178" t="str">
            <v>5954-Пятерочка</v>
          </cell>
          <cell r="C1178" t="str">
            <v>5954</v>
          </cell>
          <cell r="D1178" t="str">
            <v>X500/13SZL170</v>
          </cell>
          <cell r="E1178" t="str">
            <v>E1008917</v>
          </cell>
          <cell r="F1178" t="str">
            <v>ТС Пятерочка</v>
          </cell>
          <cell r="G1178" t="str">
            <v>Северо-Запад</v>
          </cell>
          <cell r="H1178" t="str">
            <v>Северо-Запад 3</v>
          </cell>
          <cell r="I1178" t="str">
            <v>Кластер Северо-Запад 10 СПБ-ЛО-Петергоф</v>
          </cell>
          <cell r="J1178" t="str">
            <v>г. Санкт-Петербург</v>
          </cell>
          <cell r="K1178" t="str">
            <v>29.09.2015</v>
          </cell>
          <cell r="L1178" t="str">
            <v>198517</v>
          </cell>
          <cell r="M1178" t="str">
            <v>г.Санкт-Петербург, г.Петергоф</v>
          </cell>
          <cell r="N1178" t="str">
            <v>г.Санкт-Петербург, г.Петергоф, Ропшинское ш., 1А лит.Б</v>
          </cell>
          <cell r="O1178" t="str">
            <v>Аренда</v>
          </cell>
        </row>
        <row r="1179">
          <cell r="A1179" t="str">
            <v>L171</v>
          </cell>
          <cell r="B1179" t="str">
            <v>5746-Пятерочка</v>
          </cell>
          <cell r="C1179" t="str">
            <v>5746</v>
          </cell>
          <cell r="D1179" t="str">
            <v>X500/13SZL171</v>
          </cell>
          <cell r="E1179" t="str">
            <v>E1008899</v>
          </cell>
          <cell r="F1179" t="str">
            <v>ТС Пятерочка</v>
          </cell>
          <cell r="G1179" t="str">
            <v>Северо-Запад</v>
          </cell>
          <cell r="H1179" t="str">
            <v>Северо-Запад 1</v>
          </cell>
          <cell r="I1179" t="str">
            <v>Кластер Северо-Запад 16 Карелия</v>
          </cell>
          <cell r="J1179" t="str">
            <v>Республика Карелия</v>
          </cell>
          <cell r="K1179" t="str">
            <v>30.09.2015</v>
          </cell>
          <cell r="L1179" t="str">
            <v>186225</v>
          </cell>
          <cell r="M1179" t="str">
            <v>г.Кондопога</v>
          </cell>
          <cell r="N1179" t="str">
            <v>г.Кондопога, Октябрьское ш., 35</v>
          </cell>
          <cell r="O1179" t="str">
            <v>Аренда</v>
          </cell>
        </row>
        <row r="1180">
          <cell r="A1180" t="str">
            <v>L221</v>
          </cell>
          <cell r="B1180" t="str">
            <v>5984-Пятерочка</v>
          </cell>
          <cell r="C1180" t="str">
            <v>5984</v>
          </cell>
          <cell r="D1180" t="str">
            <v>X500/13SZL221</v>
          </cell>
          <cell r="E1180" t="str">
            <v>E1008889</v>
          </cell>
          <cell r="F1180" t="str">
            <v>ТС Пятерочка</v>
          </cell>
          <cell r="G1180" t="str">
            <v>Северо-Запад</v>
          </cell>
          <cell r="H1180" t="str">
            <v>Северо-Запад 1</v>
          </cell>
          <cell r="I1180" t="str">
            <v>Кластер Северо-Запад 18 Кировск</v>
          </cell>
          <cell r="J1180" t="str">
            <v>г. Санкт-Петербург</v>
          </cell>
          <cell r="K1180" t="str">
            <v>24.09.2015</v>
          </cell>
          <cell r="L1180" t="str">
            <v>193079</v>
          </cell>
          <cell r="M1180" t="str">
            <v>г.Санкт-Петербург</v>
          </cell>
          <cell r="N1180" t="str">
            <v>г.Санкт-Петербург, Народная ул., 2 п.3Н,лит.А</v>
          </cell>
          <cell r="O1180" t="str">
            <v>Аренда</v>
          </cell>
        </row>
        <row r="1181">
          <cell r="A1181" t="str">
            <v>L251</v>
          </cell>
          <cell r="B1181" t="str">
            <v>5983-Пятерочка</v>
          </cell>
          <cell r="C1181" t="str">
            <v>5983</v>
          </cell>
          <cell r="D1181" t="str">
            <v>X500/13SZL251</v>
          </cell>
          <cell r="E1181" t="str">
            <v>E1007581</v>
          </cell>
          <cell r="F1181" t="str">
            <v>ТС Пятерочка</v>
          </cell>
          <cell r="G1181" t="str">
            <v>Северо-Запад</v>
          </cell>
          <cell r="H1181" t="str">
            <v>Северо-Запад 2</v>
          </cell>
          <cell r="I1181" t="str">
            <v>Кластер Северо-Запад 08 Тверь-Восток</v>
          </cell>
          <cell r="J1181" t="str">
            <v>Тверская обл.</v>
          </cell>
          <cell r="K1181" t="str">
            <v>18.09.2015</v>
          </cell>
          <cell r="L1181" t="str">
            <v>171252</v>
          </cell>
          <cell r="M1181" t="str">
            <v>г.Конаково</v>
          </cell>
          <cell r="N1181" t="str">
            <v>г.Конаково, Васильковского ул., 8</v>
          </cell>
          <cell r="O1181" t="str">
            <v>Аренда</v>
          </cell>
        </row>
        <row r="1182">
          <cell r="A1182" t="str">
            <v>L252</v>
          </cell>
          <cell r="B1182" t="str">
            <v>5922-Пятерочка</v>
          </cell>
          <cell r="C1182" t="str">
            <v>5922</v>
          </cell>
          <cell r="D1182" t="str">
            <v>X500/13SZL252</v>
          </cell>
          <cell r="E1182" t="str">
            <v>E1008579</v>
          </cell>
          <cell r="F1182" t="str">
            <v>ТС Пятерочка</v>
          </cell>
          <cell r="G1182" t="str">
            <v>Северо-Запад</v>
          </cell>
          <cell r="H1182" t="str">
            <v>Северо-Запад 3</v>
          </cell>
          <cell r="I1182" t="str">
            <v>Кластер Северо-Запад 14 СПБ-Центр</v>
          </cell>
          <cell r="J1182" t="str">
            <v>г. Санкт-Петербург</v>
          </cell>
          <cell r="K1182" t="str">
            <v>23.10.2015</v>
          </cell>
          <cell r="L1182" t="str">
            <v>190020</v>
          </cell>
          <cell r="M1182" t="str">
            <v>г.Санкт-Петербург</v>
          </cell>
          <cell r="N1182" t="str">
            <v>г.Санкт-Петербург, Курляндская ул., 22-24 л.А,пом.1Н</v>
          </cell>
          <cell r="O1182" t="str">
            <v>Аренда</v>
          </cell>
        </row>
        <row r="1183">
          <cell r="A1183" t="str">
            <v>L304</v>
          </cell>
          <cell r="B1183" t="str">
            <v>6162-Пятерочка</v>
          </cell>
          <cell r="C1183" t="str">
            <v>6162</v>
          </cell>
          <cell r="D1183" t="str">
            <v>X500/13SZL304</v>
          </cell>
          <cell r="E1183" t="str">
            <v>E1008909</v>
          </cell>
          <cell r="F1183" t="str">
            <v>ТС Пятерочка</v>
          </cell>
          <cell r="G1183" t="str">
            <v>Северо-Запад</v>
          </cell>
          <cell r="H1183" t="str">
            <v>Северо-Запад 2</v>
          </cell>
          <cell r="I1183" t="str">
            <v>Кластер Северо-Запад 03 Псков</v>
          </cell>
          <cell r="J1183" t="str">
            <v>Псковская обл.</v>
          </cell>
          <cell r="K1183" t="str">
            <v>29.09.2015</v>
          </cell>
          <cell r="L1183" t="str">
            <v>180004</v>
          </cell>
          <cell r="M1183" t="str">
            <v>г.Псков</v>
          </cell>
          <cell r="N1183" t="str">
            <v>г.Псков, Вокзальная ул., 32 п.1001</v>
          </cell>
          <cell r="O1183" t="str">
            <v>Аренда</v>
          </cell>
        </row>
        <row r="1184">
          <cell r="A1184" t="str">
            <v>L488</v>
          </cell>
          <cell r="B1184" t="str">
            <v>5478-Пятерочка</v>
          </cell>
          <cell r="C1184" t="str">
            <v>5478</v>
          </cell>
          <cell r="D1184" t="str">
            <v>X500/13SZL488</v>
          </cell>
          <cell r="E1184" t="str">
            <v>E1008905</v>
          </cell>
          <cell r="F1184" t="str">
            <v>ТС Пятерочка</v>
          </cell>
          <cell r="G1184" t="str">
            <v>Северо-Запад</v>
          </cell>
          <cell r="H1184" t="str">
            <v>Северо-Запад 2</v>
          </cell>
          <cell r="I1184" t="str">
            <v>Кластер Северо-Запад 02 ЛО-Гатчина</v>
          </cell>
          <cell r="J1184" t="str">
            <v>Ленинградская обл.</v>
          </cell>
          <cell r="K1184" t="str">
            <v>27.09.2015</v>
          </cell>
          <cell r="L1184" t="str">
            <v>188230</v>
          </cell>
          <cell r="M1184" t="str">
            <v>г.Луга</v>
          </cell>
          <cell r="N1184" t="str">
            <v>г.Луга, Кирова пр-кт, 91А</v>
          </cell>
          <cell r="O1184" t="str">
            <v>Аренда</v>
          </cell>
        </row>
        <row r="1185">
          <cell r="A1185" t="str">
            <v>L493</v>
          </cell>
          <cell r="B1185" t="str">
            <v>6263-Пятерочка</v>
          </cell>
          <cell r="C1185" t="str">
            <v>6263</v>
          </cell>
          <cell r="D1185" t="str">
            <v>X500/13SZL493</v>
          </cell>
          <cell r="E1185" t="str">
            <v>E1008904</v>
          </cell>
          <cell r="F1185" t="str">
            <v>ТС Пятерочка</v>
          </cell>
          <cell r="G1185" t="str">
            <v>Северо-Запад</v>
          </cell>
          <cell r="H1185" t="str">
            <v>Северо-Запад 1</v>
          </cell>
          <cell r="I1185" t="str">
            <v>Кластер Северо-Запад 16 Карелия</v>
          </cell>
          <cell r="J1185" t="str">
            <v>Республика Карелия</v>
          </cell>
          <cell r="K1185" t="str">
            <v>01.12.2015</v>
          </cell>
          <cell r="L1185" t="str">
            <v>185031</v>
          </cell>
          <cell r="M1185" t="str">
            <v>г.Петрозаводск</v>
          </cell>
          <cell r="N1185" t="str">
            <v>г.Петрозаводск, Григорьева ул., 1</v>
          </cell>
          <cell r="O1185" t="str">
            <v>Аренда</v>
          </cell>
        </row>
        <row r="1186">
          <cell r="A1186" t="str">
            <v>L542</v>
          </cell>
          <cell r="B1186" t="str">
            <v>6217-Пятерочка</v>
          </cell>
          <cell r="C1186" t="str">
            <v>6217</v>
          </cell>
          <cell r="D1186" t="str">
            <v>X500/13SZL542</v>
          </cell>
          <cell r="E1186" t="str">
            <v>E1008856</v>
          </cell>
          <cell r="F1186" t="str">
            <v>ТС Пятерочка</v>
          </cell>
          <cell r="G1186" t="str">
            <v>Северо-Запад</v>
          </cell>
          <cell r="H1186" t="str">
            <v>Северо-Запад 2</v>
          </cell>
          <cell r="I1186" t="str">
            <v>Кластер Северо-Запад 07 Тверь-Центр</v>
          </cell>
          <cell r="J1186" t="str">
            <v>Тверская обл.</v>
          </cell>
          <cell r="K1186" t="str">
            <v>30.09.2015</v>
          </cell>
          <cell r="L1186" t="str">
            <v>171163</v>
          </cell>
          <cell r="M1186" t="str">
            <v>г.Вышний Волочек</v>
          </cell>
          <cell r="N1186" t="str">
            <v>г.Вышний Волочек, Муслима Магомаева ул., 17</v>
          </cell>
          <cell r="O1186" t="str">
            <v>Аренда</v>
          </cell>
        </row>
        <row r="1187">
          <cell r="A1187" t="str">
            <v>L543</v>
          </cell>
          <cell r="B1187" t="str">
            <v>5757-Пятерочка</v>
          </cell>
          <cell r="C1187" t="str">
            <v>5757</v>
          </cell>
          <cell r="D1187" t="str">
            <v>X500/13SZL543</v>
          </cell>
          <cell r="E1187" t="str">
            <v>E1007582</v>
          </cell>
          <cell r="F1187" t="str">
            <v>ТС Пятерочка</v>
          </cell>
          <cell r="G1187" t="str">
            <v>Северо-Запад</v>
          </cell>
          <cell r="H1187" t="str">
            <v>Северо-Запад 2</v>
          </cell>
          <cell r="I1187" t="str">
            <v>Кластер Северо-Запад 09 Тверь-Запад</v>
          </cell>
          <cell r="J1187" t="str">
            <v>Тверская обл.</v>
          </cell>
          <cell r="K1187" t="str">
            <v>14.10.2015</v>
          </cell>
          <cell r="L1187" t="str">
            <v>172389</v>
          </cell>
          <cell r="M1187" t="str">
            <v>г.Ржев</v>
          </cell>
          <cell r="N1187" t="str">
            <v>г.Ржев, Елисеева ул., 42</v>
          </cell>
          <cell r="O1187" t="str">
            <v>Аренда</v>
          </cell>
        </row>
        <row r="1188">
          <cell r="A1188" t="str">
            <v>L596</v>
          </cell>
          <cell r="B1188" t="str">
            <v>6293-Пятерочка</v>
          </cell>
          <cell r="C1188" t="str">
            <v>6293</v>
          </cell>
          <cell r="D1188" t="str">
            <v>X500/13SZL596</v>
          </cell>
          <cell r="E1188" t="str">
            <v>E1008843</v>
          </cell>
          <cell r="F1188" t="str">
            <v>ТС Пятерочка</v>
          </cell>
          <cell r="G1188" t="str">
            <v>Северо-Запад</v>
          </cell>
          <cell r="H1188" t="str">
            <v>Северо-Запад 2</v>
          </cell>
          <cell r="I1188" t="str">
            <v>Кластер Северо-Запад 06 Великие Луки</v>
          </cell>
          <cell r="J1188" t="str">
            <v>Псковская обл.</v>
          </cell>
          <cell r="K1188" t="str">
            <v>05.11.2015</v>
          </cell>
          <cell r="L1188" t="str">
            <v>182104</v>
          </cell>
          <cell r="M1188" t="str">
            <v>г.Великие Луки</v>
          </cell>
          <cell r="N1188" t="str">
            <v>г.Великие Луки, Холмская ул, 18 п1003-1004</v>
          </cell>
          <cell r="O1188" t="str">
            <v>Аренда</v>
          </cell>
        </row>
        <row r="1189">
          <cell r="A1189" t="str">
            <v>L682</v>
          </cell>
          <cell r="B1189" t="str">
            <v>6382-Пятерочка</v>
          </cell>
          <cell r="C1189" t="str">
            <v>6382</v>
          </cell>
          <cell r="D1189" t="str">
            <v>X500/13SZL682</v>
          </cell>
          <cell r="E1189" t="str">
            <v>E1008857</v>
          </cell>
          <cell r="F1189" t="str">
            <v>ТС Пятерочка</v>
          </cell>
          <cell r="G1189" t="str">
            <v>Северо-Запад</v>
          </cell>
          <cell r="H1189" t="str">
            <v>Северо-Запад 2</v>
          </cell>
          <cell r="I1189" t="str">
            <v>Кластер Северо-Запад 08 Тверь-Восток</v>
          </cell>
          <cell r="J1189" t="str">
            <v>Тверская обл.</v>
          </cell>
          <cell r="K1189" t="str">
            <v>03.11.2015</v>
          </cell>
          <cell r="L1189" t="str">
            <v>171252</v>
          </cell>
          <cell r="M1189" t="str">
            <v>г.Конаково</v>
          </cell>
          <cell r="N1189" t="str">
            <v>г.Конаково, Энергетиков ул., 24</v>
          </cell>
          <cell r="O1189" t="str">
            <v>Аренда</v>
          </cell>
        </row>
        <row r="1190">
          <cell r="A1190" t="str">
            <v>L714</v>
          </cell>
          <cell r="B1190" t="str">
            <v>6407-Пятерочка</v>
          </cell>
          <cell r="C1190" t="str">
            <v>6407</v>
          </cell>
          <cell r="D1190" t="str">
            <v>X500/13SZL714</v>
          </cell>
          <cell r="E1190" t="str">
            <v>E1010427</v>
          </cell>
          <cell r="F1190" t="str">
            <v>ТС Пятерочка</v>
          </cell>
          <cell r="G1190" t="str">
            <v>Северо-Запад</v>
          </cell>
          <cell r="H1190" t="str">
            <v>Северо-Запад 3</v>
          </cell>
          <cell r="I1190" t="str">
            <v>Кластер Северо-Запад 14 СПБ-Центр</v>
          </cell>
          <cell r="J1190" t="str">
            <v>г. Санкт-Петербург</v>
          </cell>
          <cell r="K1190" t="str">
            <v>05.01.2016</v>
          </cell>
          <cell r="L1190" t="str">
            <v>191014</v>
          </cell>
          <cell r="M1190" t="str">
            <v>г.Санкт-Петербург</v>
          </cell>
          <cell r="N1190" t="str">
            <v>г.Санкт-Петербург, Литейный пр-кт, 43 лит.А</v>
          </cell>
          <cell r="O1190" t="str">
            <v>Аренда</v>
          </cell>
        </row>
        <row r="1191">
          <cell r="A1191" t="str">
            <v>L715</v>
          </cell>
          <cell r="B1191" t="str">
            <v>5932-Пятерочка</v>
          </cell>
          <cell r="C1191" t="str">
            <v>5932</v>
          </cell>
          <cell r="D1191" t="str">
            <v>X500/13SZL715</v>
          </cell>
          <cell r="E1191" t="str">
            <v>E1008921</v>
          </cell>
          <cell r="F1191" t="str">
            <v>ТС Пятерочка</v>
          </cell>
          <cell r="G1191" t="str">
            <v>Северо-Запад</v>
          </cell>
          <cell r="H1191" t="str">
            <v>Северо-Запад 3</v>
          </cell>
          <cell r="I1191" t="str">
            <v>Кластер Северо-Запад 14 СПБ-Центр</v>
          </cell>
          <cell r="J1191" t="str">
            <v>г. Санкт-Петербург</v>
          </cell>
          <cell r="K1191" t="str">
            <v>26.01.2016</v>
          </cell>
          <cell r="L1191" t="str">
            <v>190068</v>
          </cell>
          <cell r="M1191" t="str">
            <v>г.Санкт-Петербург</v>
          </cell>
          <cell r="N1191" t="str">
            <v>г.Санкт-Петербург, Реки Фонтанки наб., 121А п.5Н</v>
          </cell>
          <cell r="O1191" t="str">
            <v>Аренда</v>
          </cell>
        </row>
        <row r="1192">
          <cell r="A1192" t="str">
            <v>L718</v>
          </cell>
          <cell r="B1192" t="str">
            <v>6397-Пятерочка</v>
          </cell>
          <cell r="C1192" t="str">
            <v>6397</v>
          </cell>
          <cell r="D1192" t="str">
            <v>X500/13SZL718</v>
          </cell>
          <cell r="E1192" t="str">
            <v>E1010426</v>
          </cell>
          <cell r="F1192" t="str">
            <v>ТС Пятерочка</v>
          </cell>
          <cell r="G1192" t="str">
            <v>Северо-Запад</v>
          </cell>
          <cell r="H1192" t="str">
            <v>Северо-Запад 3</v>
          </cell>
          <cell r="I1192" t="str">
            <v>Кластер Северо-Запад 19 СПБ-Охта</v>
          </cell>
          <cell r="J1192" t="str">
            <v>г. Санкт-Петербург</v>
          </cell>
          <cell r="K1192" t="str">
            <v>05.01.2016</v>
          </cell>
          <cell r="L1192" t="str">
            <v>191036</v>
          </cell>
          <cell r="M1192" t="str">
            <v>г.Санкт-Петербург</v>
          </cell>
          <cell r="N1192" t="str">
            <v>г.Санкт-Петербург, 4-ая Советская ул., 16/10 лит.А</v>
          </cell>
          <cell r="O1192" t="str">
            <v>Аренда</v>
          </cell>
        </row>
        <row r="1193">
          <cell r="A1193" t="str">
            <v>L722</v>
          </cell>
          <cell r="B1193" t="str">
            <v>6373-Пятерочка</v>
          </cell>
          <cell r="C1193" t="str">
            <v>6373</v>
          </cell>
          <cell r="D1193" t="str">
            <v>X500/13SZL722</v>
          </cell>
          <cell r="E1193" t="str">
            <v>E1007902</v>
          </cell>
          <cell r="F1193" t="str">
            <v>ТС Пятерочка</v>
          </cell>
          <cell r="G1193" t="str">
            <v>Северо-Запад</v>
          </cell>
          <cell r="H1193" t="str">
            <v>Северо-Запад 3</v>
          </cell>
          <cell r="I1193" t="str">
            <v>Кластер Северо-Запад 10 СПБ-ЛО-Петергоф</v>
          </cell>
          <cell r="J1193" t="str">
            <v>Ленинградская обл.</v>
          </cell>
          <cell r="K1193" t="str">
            <v>27.11.2015</v>
          </cell>
          <cell r="L1193" t="str">
            <v>188490</v>
          </cell>
          <cell r="M1193" t="str">
            <v>г.Ивангород</v>
          </cell>
          <cell r="N1193" t="str">
            <v>г.Ивангород, Гагарина ул., 32</v>
          </cell>
          <cell r="O1193" t="str">
            <v>Аренда</v>
          </cell>
        </row>
        <row r="1194">
          <cell r="A1194" t="str">
            <v>L723</v>
          </cell>
          <cell r="B1194" t="str">
            <v>6241-Пятерочка</v>
          </cell>
          <cell r="C1194" t="str">
            <v>6241</v>
          </cell>
          <cell r="D1194" t="str">
            <v>X500/13SZL723</v>
          </cell>
          <cell r="E1194" t="str">
            <v>E1008903</v>
          </cell>
          <cell r="F1194" t="str">
            <v>ТС Пятерочка</v>
          </cell>
          <cell r="G1194" t="str">
            <v>Северо-Запад</v>
          </cell>
          <cell r="H1194" t="str">
            <v>Северо-Запад 1</v>
          </cell>
          <cell r="I1194" t="str">
            <v>Кластер Северо-Запад 01 ЛО Волхов-Тихвин</v>
          </cell>
          <cell r="J1194" t="str">
            <v>Ленинградская обл.</v>
          </cell>
          <cell r="K1194" t="str">
            <v>02.12.2015</v>
          </cell>
          <cell r="L1194" t="str">
            <v>187600</v>
          </cell>
          <cell r="M1194" t="str">
            <v>г.Пикалево</v>
          </cell>
          <cell r="N1194" t="str">
            <v>г.Пикалево, Советская ул., 25</v>
          </cell>
          <cell r="O1194" t="str">
            <v>Аренда</v>
          </cell>
        </row>
        <row r="1195">
          <cell r="A1195" t="str">
            <v>L724</v>
          </cell>
          <cell r="B1195" t="str">
            <v>6441-Пятерочка</v>
          </cell>
          <cell r="C1195" t="str">
            <v>6441</v>
          </cell>
          <cell r="D1195" t="str">
            <v>X500/13SZL724</v>
          </cell>
          <cell r="E1195" t="str">
            <v>E1005933</v>
          </cell>
          <cell r="F1195" t="str">
            <v>ТС Пятерочка</v>
          </cell>
          <cell r="G1195" t="str">
            <v>Северо-Запад</v>
          </cell>
          <cell r="H1195" t="str">
            <v>Северо-Запад 1</v>
          </cell>
          <cell r="I1195" t="str">
            <v>Кластер Северо-Запад 16 Карелия</v>
          </cell>
          <cell r="J1195" t="str">
            <v>Республика Карелия</v>
          </cell>
          <cell r="K1195" t="str">
            <v>11.11.2015</v>
          </cell>
          <cell r="L1195" t="str">
            <v>186220</v>
          </cell>
          <cell r="M1195" t="str">
            <v>г.Кондопога</v>
          </cell>
          <cell r="N1195" t="str">
            <v>г.Кондопога, Ленина пл., 3</v>
          </cell>
          <cell r="O1195" t="str">
            <v>Аренда</v>
          </cell>
        </row>
        <row r="1196">
          <cell r="A1196" t="str">
            <v>L730</v>
          </cell>
          <cell r="B1196" t="str">
            <v>6388-Пятерочка</v>
          </cell>
          <cell r="C1196" t="str">
            <v>6388</v>
          </cell>
          <cell r="D1196" t="str">
            <v>X500/13SZL730</v>
          </cell>
          <cell r="E1196" t="str">
            <v>E1008231</v>
          </cell>
          <cell r="F1196" t="str">
            <v>ТС Пятерочка</v>
          </cell>
          <cell r="G1196" t="str">
            <v>Северо-Запад</v>
          </cell>
          <cell r="H1196" t="str">
            <v>Северо-Запад 2</v>
          </cell>
          <cell r="I1196" t="str">
            <v>Кластер Северо-Запад 04 Новгород</v>
          </cell>
          <cell r="J1196" t="str">
            <v>Новгородская обл.</v>
          </cell>
          <cell r="K1196" t="str">
            <v>24.11.2015</v>
          </cell>
          <cell r="L1196" t="str">
            <v>173009</v>
          </cell>
          <cell r="M1196" t="str">
            <v>г.Великий Новгород</v>
          </cell>
          <cell r="N1196" t="str">
            <v>г.Великий Новгород, Псковская ул., 32</v>
          </cell>
          <cell r="O1196" t="str">
            <v>Аренда</v>
          </cell>
        </row>
        <row r="1197">
          <cell r="A1197" t="str">
            <v>L731</v>
          </cell>
          <cell r="B1197" t="str">
            <v>5103-Пятерочка</v>
          </cell>
          <cell r="C1197" t="str">
            <v>5103</v>
          </cell>
          <cell r="D1197" t="str">
            <v>X500/13SZL731</v>
          </cell>
          <cell r="E1197" t="str">
            <v>E1008229</v>
          </cell>
          <cell r="F1197" t="str">
            <v>ТС Пятерочка</v>
          </cell>
          <cell r="G1197" t="str">
            <v>Северо-Запад</v>
          </cell>
          <cell r="H1197" t="str">
            <v>Северо-Запад 2</v>
          </cell>
          <cell r="I1197" t="str">
            <v>Кластер Северо-Запад 06 Великие Луки</v>
          </cell>
          <cell r="J1197" t="str">
            <v>Псковская обл.</v>
          </cell>
          <cell r="K1197" t="str">
            <v>26.11.2015</v>
          </cell>
          <cell r="L1197" t="str">
            <v>182106</v>
          </cell>
          <cell r="M1197" t="str">
            <v>г.Великие Луки</v>
          </cell>
          <cell r="N1197" t="str">
            <v>г.Великие Луки, Новоселенинская ул., 36А п.102</v>
          </cell>
          <cell r="O1197" t="str">
            <v>Аренда</v>
          </cell>
        </row>
        <row r="1198">
          <cell r="A1198" t="str">
            <v>L739</v>
          </cell>
          <cell r="B1198" t="str">
            <v>6384-Пятерочка</v>
          </cell>
          <cell r="C1198" t="str">
            <v>6384</v>
          </cell>
          <cell r="D1198" t="str">
            <v>X500/13SZL739</v>
          </cell>
          <cell r="E1198" t="str">
            <v>E1008580</v>
          </cell>
          <cell r="F1198" t="str">
            <v>ТС Пятерочка</v>
          </cell>
          <cell r="G1198" t="str">
            <v>Северо-Запад</v>
          </cell>
          <cell r="H1198" t="str">
            <v>Северо-Запад 1</v>
          </cell>
          <cell r="I1198" t="str">
            <v>Кластер Северо-Запад 01 ЛО Волхов-Тихвин</v>
          </cell>
          <cell r="J1198" t="str">
            <v>Ленинградская обл.</v>
          </cell>
          <cell r="K1198" t="str">
            <v>10.12.2015</v>
          </cell>
          <cell r="L1198" t="str">
            <v>187110</v>
          </cell>
          <cell r="M1198" t="str">
            <v>г.Кириши</v>
          </cell>
          <cell r="N1198" t="str">
            <v>г.Кириши, Декабристов Бестужевых ул., 14А</v>
          </cell>
          <cell r="O1198" t="str">
            <v>Аренда</v>
          </cell>
        </row>
        <row r="1199">
          <cell r="A1199" t="str">
            <v>L740</v>
          </cell>
          <cell r="B1199" t="str">
            <v>6438-Пятерочка</v>
          </cell>
          <cell r="C1199" t="str">
            <v>6438</v>
          </cell>
          <cell r="D1199" t="str">
            <v>X500/13SZL740</v>
          </cell>
          <cell r="E1199" t="str">
            <v>E1010439</v>
          </cell>
          <cell r="F1199" t="str">
            <v>ТС Пятерочка</v>
          </cell>
          <cell r="G1199" t="str">
            <v>Северо-Запад</v>
          </cell>
          <cell r="H1199" t="str">
            <v>Северо-Запад 3</v>
          </cell>
          <cell r="I1199" t="str">
            <v>Кластер Северо-Запад 05 Тосно</v>
          </cell>
          <cell r="J1199" t="str">
            <v>г. Санкт-Петербург</v>
          </cell>
          <cell r="K1199" t="str">
            <v>25.11.2015</v>
          </cell>
          <cell r="L1199" t="str">
            <v>196247</v>
          </cell>
          <cell r="M1199" t="str">
            <v>г.Санкт-Петербург</v>
          </cell>
          <cell r="N1199" t="str">
            <v>г.Санкт-Петербург, Ленинский пр-кт, 147</v>
          </cell>
          <cell r="O1199" t="str">
            <v>Аренда</v>
          </cell>
        </row>
        <row r="1200">
          <cell r="A1200" t="str">
            <v>L741</v>
          </cell>
          <cell r="B1200" t="str">
            <v>6450-Пятерочка</v>
          </cell>
          <cell r="C1200" t="str">
            <v>6450</v>
          </cell>
          <cell r="D1200" t="str">
            <v>X500/13SZL741</v>
          </cell>
          <cell r="E1200" t="str">
            <v>E1010438</v>
          </cell>
          <cell r="F1200" t="str">
            <v>ТС Пятерочка</v>
          </cell>
          <cell r="G1200" t="str">
            <v>Северо-Запад</v>
          </cell>
          <cell r="H1200" t="str">
            <v>Северо-Запад 3</v>
          </cell>
          <cell r="I1200" t="str">
            <v>Кластер Северо-Запад 10 СПБ-ЛО-Петергоф</v>
          </cell>
          <cell r="J1200" t="str">
            <v>г. Санкт-Петербург</v>
          </cell>
          <cell r="K1200" t="str">
            <v>12.11.2015</v>
          </cell>
          <cell r="L1200" t="str">
            <v>198412</v>
          </cell>
          <cell r="M1200" t="str">
            <v>г.Санкт-Петербург, г.Ломоносов</v>
          </cell>
          <cell r="N1200" t="str">
            <v>г.Санкт-Петербург, г.Ломоносов, Владимирская ул., 27</v>
          </cell>
          <cell r="O1200" t="str">
            <v>Аренда</v>
          </cell>
        </row>
        <row r="1201">
          <cell r="A1201" t="str">
            <v>L762</v>
          </cell>
          <cell r="B1201" t="str">
            <v>6462-Пятерочка</v>
          </cell>
          <cell r="C1201" t="str">
            <v>6462</v>
          </cell>
          <cell r="D1201" t="str">
            <v>X500/13SZL762</v>
          </cell>
          <cell r="E1201" t="str">
            <v>E1009632</v>
          </cell>
          <cell r="F1201" t="str">
            <v>ТС Пятерочка</v>
          </cell>
          <cell r="G1201" t="str">
            <v>Северо-Запад</v>
          </cell>
          <cell r="H1201" t="str">
            <v>Северо-Запад 1</v>
          </cell>
          <cell r="I1201" t="str">
            <v>Кластер Северо-Запад 01 ЛО Волхов-Тихвин</v>
          </cell>
          <cell r="J1201" t="str">
            <v>Ленинградская обл.</v>
          </cell>
          <cell r="K1201" t="str">
            <v>05.12.2015</v>
          </cell>
          <cell r="L1201" t="str">
            <v>187602</v>
          </cell>
          <cell r="M1201" t="str">
            <v>г.Пикалево</v>
          </cell>
          <cell r="N1201" t="str">
            <v>г.Пикалево, Горняков ул., 14</v>
          </cell>
          <cell r="O1201" t="str">
            <v>Аренда</v>
          </cell>
        </row>
        <row r="1202">
          <cell r="A1202" t="str">
            <v>L782</v>
          </cell>
          <cell r="B1202" t="str">
            <v>6437-Пятерочка</v>
          </cell>
          <cell r="C1202" t="str">
            <v>6437</v>
          </cell>
          <cell r="D1202" t="str">
            <v>X500/13SZL782</v>
          </cell>
          <cell r="E1202" t="str">
            <v>E1008908</v>
          </cell>
          <cell r="F1202" t="str">
            <v>ТС Пятерочка</v>
          </cell>
          <cell r="G1202" t="str">
            <v>Северо-Запад</v>
          </cell>
          <cell r="H1202" t="str">
            <v>Северо-Запад 2</v>
          </cell>
          <cell r="I1202" t="str">
            <v>Кластер Северо-Запад 06 Великие Луки</v>
          </cell>
          <cell r="J1202" t="str">
            <v>Псковская обл.</v>
          </cell>
          <cell r="K1202" t="str">
            <v>01.12.2015</v>
          </cell>
          <cell r="L1202" t="str">
            <v>182107</v>
          </cell>
          <cell r="M1202" t="str">
            <v>г.Великие Луки</v>
          </cell>
          <cell r="N1202" t="str">
            <v>г.Великие Луки, Гагарина пр-кт, 87А</v>
          </cell>
          <cell r="O1202" t="str">
            <v>Аренда</v>
          </cell>
        </row>
        <row r="1203">
          <cell r="A1203" t="str">
            <v>L783</v>
          </cell>
          <cell r="B1203" t="str">
            <v>6484-Пятерочка</v>
          </cell>
          <cell r="C1203" t="str">
            <v>6484</v>
          </cell>
          <cell r="D1203" t="str">
            <v>X500/13SZL783</v>
          </cell>
          <cell r="E1203" t="str">
            <v>E1008851</v>
          </cell>
          <cell r="F1203" t="str">
            <v>ТС Пятерочка</v>
          </cell>
          <cell r="G1203" t="str">
            <v>Северо-Запад</v>
          </cell>
          <cell r="H1203" t="str">
            <v>Северо-Запад 2</v>
          </cell>
          <cell r="I1203" t="str">
            <v>Кластер Северо-Запад 08 Тверь-Восток</v>
          </cell>
          <cell r="J1203" t="str">
            <v>Тверская обл.</v>
          </cell>
          <cell r="K1203" t="str">
            <v>24.11.2015</v>
          </cell>
          <cell r="L1203" t="str">
            <v>170033</v>
          </cell>
          <cell r="M1203" t="str">
            <v>г.Тверь</v>
          </cell>
          <cell r="N1203" t="str">
            <v>г.Тверь, Склизкова ул., 36</v>
          </cell>
          <cell r="O1203" t="str">
            <v>Аренда</v>
          </cell>
        </row>
        <row r="1204">
          <cell r="A1204" t="str">
            <v>L795</v>
          </cell>
          <cell r="B1204" t="str">
            <v>6449-Пятерочка</v>
          </cell>
          <cell r="C1204" t="str">
            <v>6449</v>
          </cell>
          <cell r="D1204" t="str">
            <v>X500/13SZL795</v>
          </cell>
          <cell r="E1204" t="str">
            <v>E1007909</v>
          </cell>
          <cell r="F1204" t="str">
            <v>ТС Пятерочка</v>
          </cell>
          <cell r="G1204" t="str">
            <v>Северо-Запад</v>
          </cell>
          <cell r="H1204" t="str">
            <v>Северо-Запад 2</v>
          </cell>
          <cell r="I1204" t="str">
            <v>Кластер Северо-Запад 06 Великие Луки</v>
          </cell>
          <cell r="J1204" t="str">
            <v>Новгородская обл.</v>
          </cell>
          <cell r="K1204" t="str">
            <v>24.11.2015</v>
          </cell>
          <cell r="L1204" t="str">
            <v>175310</v>
          </cell>
          <cell r="M1204" t="str">
            <v>рп.Демянск</v>
          </cell>
          <cell r="N1204" t="str">
            <v>рп.Демянск, Володарского ул., 4</v>
          </cell>
          <cell r="O1204" t="str">
            <v>Аренда</v>
          </cell>
        </row>
        <row r="1205">
          <cell r="A1205" t="str">
            <v>L797</v>
          </cell>
          <cell r="B1205" t="str">
            <v>6491-Пятерочка</v>
          </cell>
          <cell r="C1205" t="str">
            <v>6491</v>
          </cell>
          <cell r="D1205" t="str">
            <v>X500/13SZL797</v>
          </cell>
          <cell r="E1205" t="str">
            <v>E1008854</v>
          </cell>
          <cell r="F1205" t="str">
            <v>ТС Пятерочка</v>
          </cell>
          <cell r="G1205" t="str">
            <v>Северо-Запад</v>
          </cell>
          <cell r="H1205" t="str">
            <v>Северо-Запад 2</v>
          </cell>
          <cell r="I1205" t="str">
            <v>Кластер Северо-Запад 09 Тверь-Запад</v>
          </cell>
          <cell r="J1205" t="str">
            <v>Тверская обл.</v>
          </cell>
          <cell r="K1205" t="str">
            <v>26.11.2015</v>
          </cell>
          <cell r="L1205" t="str">
            <v>172527</v>
          </cell>
          <cell r="M1205" t="str">
            <v>г.Нелидово</v>
          </cell>
          <cell r="N1205" t="str">
            <v>г.Нелидово, Советская ул., 22</v>
          </cell>
          <cell r="O1205" t="str">
            <v>Аренда</v>
          </cell>
        </row>
        <row r="1206">
          <cell r="A1206" t="str">
            <v>L814</v>
          </cell>
          <cell r="B1206" t="str">
            <v>6485-Пятерочка</v>
          </cell>
          <cell r="C1206" t="str">
            <v>6485</v>
          </cell>
          <cell r="D1206" t="str">
            <v>X500/13SZL814</v>
          </cell>
          <cell r="E1206" t="str">
            <v>E1010460</v>
          </cell>
          <cell r="F1206" t="str">
            <v>ТС Пятерочка</v>
          </cell>
          <cell r="G1206" t="str">
            <v>Северо-Запад</v>
          </cell>
          <cell r="H1206" t="str">
            <v>Северо-Запад 3</v>
          </cell>
          <cell r="I1206" t="str">
            <v>Кластер Северо-Запад 13 СПБ Юго-Запад</v>
          </cell>
          <cell r="J1206" t="str">
            <v>г. Санкт-Петербург</v>
          </cell>
          <cell r="K1206" t="str">
            <v>08.12.2015</v>
          </cell>
          <cell r="L1206" t="str">
            <v>192212</v>
          </cell>
          <cell r="M1206" t="str">
            <v>г.Санкт-Петербург</v>
          </cell>
          <cell r="N1206" t="str">
            <v>г.Санкт-Петербург, Белградская ул., 26 к.9</v>
          </cell>
          <cell r="O1206" t="str">
            <v>Аренда</v>
          </cell>
        </row>
        <row r="1207">
          <cell r="A1207" t="str">
            <v>L817</v>
          </cell>
          <cell r="B1207" t="str">
            <v>6466-Пятерочка</v>
          </cell>
          <cell r="C1207" t="str">
            <v>6466</v>
          </cell>
          <cell r="D1207" t="str">
            <v>X500/13SZL817</v>
          </cell>
          <cell r="E1207" t="str">
            <v>E1010458</v>
          </cell>
          <cell r="F1207" t="str">
            <v>ТС Пятерочка</v>
          </cell>
          <cell r="G1207" t="str">
            <v>Северо-Запад</v>
          </cell>
          <cell r="H1207" t="str">
            <v>Северо-Запад 3</v>
          </cell>
          <cell r="I1207" t="str">
            <v>Кластер Северо-Запад 05 Тосно</v>
          </cell>
          <cell r="J1207" t="str">
            <v>г. Санкт-Петербург</v>
          </cell>
          <cell r="K1207" t="str">
            <v>20.01.2016</v>
          </cell>
          <cell r="L1207" t="str">
            <v>196128</v>
          </cell>
          <cell r="M1207" t="str">
            <v>г.Санкт-Петербург</v>
          </cell>
          <cell r="N1207" t="str">
            <v>г.Санкт-Петербург, Кузнецовская ул., 10 лит.А,п.9Н</v>
          </cell>
          <cell r="O1207" t="str">
            <v>Аренда</v>
          </cell>
        </row>
        <row r="1208">
          <cell r="A1208" t="str">
            <v>L819</v>
          </cell>
          <cell r="B1208" t="str">
            <v>6412-Пятерочка</v>
          </cell>
          <cell r="C1208" t="str">
            <v>6412</v>
          </cell>
          <cell r="D1208" t="str">
            <v>X500/13SZL819</v>
          </cell>
          <cell r="E1208" t="str">
            <v>E1008928</v>
          </cell>
          <cell r="F1208" t="str">
            <v>ТС Пятерочка</v>
          </cell>
          <cell r="G1208" t="str">
            <v>Северо-Запад</v>
          </cell>
          <cell r="H1208" t="str">
            <v>Северо-Запад 3</v>
          </cell>
          <cell r="I1208" t="str">
            <v>Кластер Северо-Запад 19 СПБ-Охта</v>
          </cell>
          <cell r="J1208" t="str">
            <v>г. Санкт-Петербург</v>
          </cell>
          <cell r="K1208" t="str">
            <v>03.12.2015</v>
          </cell>
          <cell r="L1208" t="str">
            <v>195299</v>
          </cell>
          <cell r="M1208" t="str">
            <v>г.Санкт-Петербург</v>
          </cell>
          <cell r="N1208" t="str">
            <v>г.Санкт-Петербург, Маршака пр-кт, 2 к1,лА,п11Н</v>
          </cell>
          <cell r="O1208" t="str">
            <v>Аренда</v>
          </cell>
        </row>
        <row r="1209">
          <cell r="A1209" t="str">
            <v>L821</v>
          </cell>
          <cell r="B1209" t="str">
            <v>5252-Пятерочка</v>
          </cell>
          <cell r="C1209" t="str">
            <v>5252</v>
          </cell>
          <cell r="D1209" t="str">
            <v>X500/13SZL821</v>
          </cell>
          <cell r="E1209" t="str">
            <v>E1007910</v>
          </cell>
          <cell r="F1209" t="str">
            <v>ТС Пятерочка</v>
          </cell>
          <cell r="G1209" t="str">
            <v>Северо-Запад</v>
          </cell>
          <cell r="H1209" t="str">
            <v>Северо-Запад 2</v>
          </cell>
          <cell r="I1209" t="str">
            <v>Кластер Северо-Запад 04 Новгород</v>
          </cell>
          <cell r="J1209" t="str">
            <v>Новгородская обл.</v>
          </cell>
          <cell r="K1209" t="str">
            <v>01.12.2015</v>
          </cell>
          <cell r="L1209" t="str">
            <v>174510</v>
          </cell>
          <cell r="M1209" t="str">
            <v>г.Пестово</v>
          </cell>
          <cell r="N1209" t="str">
            <v>г.Пестово, Устюженское ш., 1А</v>
          </cell>
          <cell r="O1209" t="str">
            <v>Аренда</v>
          </cell>
        </row>
        <row r="1210">
          <cell r="A1210" t="str">
            <v>L851</v>
          </cell>
          <cell r="B1210" t="str">
            <v>6161-Пятерочка</v>
          </cell>
          <cell r="C1210" t="str">
            <v>6161</v>
          </cell>
          <cell r="D1210" t="str">
            <v>X500/13SZL851</v>
          </cell>
          <cell r="E1210" t="str">
            <v>E1007346</v>
          </cell>
          <cell r="F1210" t="str">
            <v>ТС Пятерочка</v>
          </cell>
          <cell r="G1210" t="str">
            <v>Северо-Запад</v>
          </cell>
          <cell r="H1210" t="str">
            <v>Северо-Запад 1</v>
          </cell>
          <cell r="I1210" t="str">
            <v>Кластер Северо-Запад 21 Апатиты</v>
          </cell>
          <cell r="J1210" t="str">
            <v>Мурманская обл.</v>
          </cell>
          <cell r="K1210" t="str">
            <v>18.11.2015</v>
          </cell>
          <cell r="L1210" t="str">
            <v>184230</v>
          </cell>
          <cell r="M1210" t="str">
            <v>г.Полярные Зори</v>
          </cell>
          <cell r="N1210" t="str">
            <v>г.Полярные Зори, Энергетиков ул., 20</v>
          </cell>
          <cell r="O1210" t="str">
            <v>Аренда</v>
          </cell>
        </row>
        <row r="1211">
          <cell r="A1211" t="str">
            <v>L852</v>
          </cell>
          <cell r="B1211" t="str">
            <v>6521-Пятерочка</v>
          </cell>
          <cell r="C1211" t="str">
            <v>6521</v>
          </cell>
          <cell r="D1211" t="str">
            <v>X500/13SZL852</v>
          </cell>
          <cell r="E1211" t="str">
            <v>E1008902</v>
          </cell>
          <cell r="F1211" t="str">
            <v>ТС Пятерочка</v>
          </cell>
          <cell r="G1211" t="str">
            <v>Северо-Запад</v>
          </cell>
          <cell r="H1211" t="str">
            <v>Северо-Запад 1</v>
          </cell>
          <cell r="I1211" t="str">
            <v>Кластер Северо-Запад 21 Апатиты</v>
          </cell>
          <cell r="J1211" t="str">
            <v>Мурманская обл.</v>
          </cell>
          <cell r="K1211" t="str">
            <v>26.11.2015</v>
          </cell>
          <cell r="L1211" t="str">
            <v>184209</v>
          </cell>
          <cell r="M1211" t="str">
            <v>г.Апатиты</v>
          </cell>
          <cell r="N1211" t="str">
            <v>г.Апатиты, Козлова ул., 9А</v>
          </cell>
          <cell r="O1211" t="str">
            <v>Аренда</v>
          </cell>
        </row>
        <row r="1212">
          <cell r="A1212" t="str">
            <v>L869</v>
          </cell>
          <cell r="B1212" t="str">
            <v>6356-Пятерочка</v>
          </cell>
          <cell r="C1212" t="str">
            <v>6356</v>
          </cell>
          <cell r="D1212" t="str">
            <v>X500/13SZL869</v>
          </cell>
          <cell r="E1212" t="str">
            <v>E1008927</v>
          </cell>
          <cell r="F1212" t="str">
            <v>ТС Пятерочка</v>
          </cell>
          <cell r="G1212" t="str">
            <v>Северо-Запад</v>
          </cell>
          <cell r="H1212" t="str">
            <v>Северо-Запад 3</v>
          </cell>
          <cell r="I1212" t="str">
            <v>Кластер Северо-Запад 05 Тосно</v>
          </cell>
          <cell r="J1212" t="str">
            <v>Ленинградская обл.</v>
          </cell>
          <cell r="K1212" t="str">
            <v>12.02.2016</v>
          </cell>
          <cell r="L1212" t="str">
            <v>187022</v>
          </cell>
          <cell r="M1212" t="str">
            <v>гп.Форносово</v>
          </cell>
          <cell r="N1212" t="str">
            <v>гп.Форносово, Павловское ш., 26</v>
          </cell>
          <cell r="O1212" t="str">
            <v>Аренда</v>
          </cell>
        </row>
        <row r="1213">
          <cell r="A1213" t="str">
            <v>L877</v>
          </cell>
          <cell r="B1213" t="str">
            <v>6542-Пятерочка</v>
          </cell>
          <cell r="C1213" t="str">
            <v>6542</v>
          </cell>
          <cell r="D1213" t="str">
            <v>X500/13SZL877</v>
          </cell>
          <cell r="E1213" t="str">
            <v>E1007353</v>
          </cell>
          <cell r="F1213" t="str">
            <v>ТС Пятерочка</v>
          </cell>
          <cell r="G1213" t="str">
            <v>Северо-Запад</v>
          </cell>
          <cell r="H1213" t="str">
            <v>Северо-Запад 1</v>
          </cell>
          <cell r="I1213" t="str">
            <v>Кластер Северо-Запад 21 Апатиты</v>
          </cell>
          <cell r="J1213" t="str">
            <v>Мурманская обл.</v>
          </cell>
          <cell r="K1213" t="str">
            <v>04.12.2015</v>
          </cell>
          <cell r="L1213" t="str">
            <v>184536</v>
          </cell>
          <cell r="M1213" t="str">
            <v>г.Оленегорск</v>
          </cell>
          <cell r="N1213" t="str">
            <v>г.Оленегорск, Парковая ул., 9</v>
          </cell>
          <cell r="O1213" t="str">
            <v>Аренда</v>
          </cell>
        </row>
        <row r="1214">
          <cell r="A1214" t="str">
            <v>L878</v>
          </cell>
          <cell r="B1214" t="str">
            <v>5754-Пятерочка</v>
          </cell>
          <cell r="C1214" t="str">
            <v>5754</v>
          </cell>
          <cell r="D1214" t="str">
            <v>X500/13SZL878</v>
          </cell>
          <cell r="E1214" t="str">
            <v>E1007901</v>
          </cell>
          <cell r="F1214" t="str">
            <v>ТС Пятерочка</v>
          </cell>
          <cell r="G1214" t="str">
            <v>Северо-Запад</v>
          </cell>
          <cell r="H1214" t="str">
            <v>Северо-Запад 2</v>
          </cell>
          <cell r="I1214" t="str">
            <v>Кластер Северо-Запад 02 ЛО-Гатчина</v>
          </cell>
          <cell r="J1214" t="str">
            <v>Ленинградская обл.</v>
          </cell>
          <cell r="K1214" t="str">
            <v>10.04.2016</v>
          </cell>
          <cell r="L1214" t="str">
            <v>188422</v>
          </cell>
          <cell r="M1214" t="str">
            <v>п.Сельцо</v>
          </cell>
          <cell r="N1214" t="str">
            <v>п.Сельцо83</v>
          </cell>
          <cell r="O1214" t="str">
            <v>Аренда</v>
          </cell>
        </row>
        <row r="1215">
          <cell r="A1215" t="str">
            <v>L883</v>
          </cell>
          <cell r="B1215" t="str">
            <v>6545-Пятерочка</v>
          </cell>
          <cell r="C1215" t="str">
            <v>6545</v>
          </cell>
          <cell r="D1215" t="str">
            <v>X500/13SZL883</v>
          </cell>
          <cell r="E1215" t="str">
            <v>E1010534</v>
          </cell>
          <cell r="F1215" t="str">
            <v>ТС Пятерочка</v>
          </cell>
          <cell r="G1215" t="str">
            <v>Северо-Запад</v>
          </cell>
          <cell r="H1215" t="str">
            <v>Северо-Запад 3</v>
          </cell>
          <cell r="I1215" t="str">
            <v>Кластер Северо-Запад 05 Тосно</v>
          </cell>
          <cell r="J1215" t="str">
            <v>г. Санкт-Петербург</v>
          </cell>
          <cell r="K1215" t="str">
            <v>11.12.2015</v>
          </cell>
          <cell r="L1215" t="str">
            <v>196634</v>
          </cell>
          <cell r="M1215" t="str">
            <v>г.Санкт-Петербург, п.Шушары</v>
          </cell>
          <cell r="N1215" t="str">
            <v>г.Санкт-Петербург, п.Шушары, Центральная ул., 15</v>
          </cell>
          <cell r="O1215" t="str">
            <v>Аренда</v>
          </cell>
        </row>
        <row r="1216">
          <cell r="A1216" t="str">
            <v>L889</v>
          </cell>
          <cell r="B1216" t="str">
            <v>6564-Пятерочка</v>
          </cell>
          <cell r="C1216" t="str">
            <v>6564</v>
          </cell>
          <cell r="D1216" t="str">
            <v>X500/13SZL889</v>
          </cell>
          <cell r="E1216" t="str">
            <v>E1007904</v>
          </cell>
          <cell r="F1216" t="str">
            <v>ТС Пятерочка</v>
          </cell>
          <cell r="G1216" t="str">
            <v>Северо-Запад</v>
          </cell>
          <cell r="H1216" t="str">
            <v>Северо-Запад 2</v>
          </cell>
          <cell r="I1216" t="str">
            <v>Кластер Северо-Запад 03 Псков</v>
          </cell>
          <cell r="J1216" t="str">
            <v>Псковская обл.</v>
          </cell>
          <cell r="K1216" t="str">
            <v>09.12.2015</v>
          </cell>
          <cell r="L1216" t="str">
            <v>180014</v>
          </cell>
          <cell r="M1216" t="str">
            <v>г.Псков</v>
          </cell>
          <cell r="N1216" t="str">
            <v>г.Псков, Николая Васильева ул., 69 п.1001</v>
          </cell>
          <cell r="O1216" t="str">
            <v>Аренда</v>
          </cell>
        </row>
        <row r="1217">
          <cell r="A1217" t="str">
            <v>L890</v>
          </cell>
          <cell r="B1217" t="str">
            <v>6565-Пятерочка</v>
          </cell>
          <cell r="C1217" t="str">
            <v>6565</v>
          </cell>
          <cell r="D1217" t="str">
            <v>X500/13SZL890</v>
          </cell>
          <cell r="E1217" t="str">
            <v>E1007903</v>
          </cell>
          <cell r="F1217" t="str">
            <v>ТС Пятерочка</v>
          </cell>
          <cell r="G1217" t="str">
            <v>Северо-Запад</v>
          </cell>
          <cell r="H1217" t="str">
            <v>Северо-Запад 2</v>
          </cell>
          <cell r="I1217" t="str">
            <v>Кластер Северо-Запад 03 Псков</v>
          </cell>
          <cell r="J1217" t="str">
            <v>Псковская обл.</v>
          </cell>
          <cell r="K1217" t="str">
            <v>20.01.2016</v>
          </cell>
          <cell r="L1217" t="str">
            <v>180021</v>
          </cell>
          <cell r="M1217" t="str">
            <v>г.Псков</v>
          </cell>
          <cell r="N1217" t="str">
            <v>г.Псков, Индустриальная ул., 4 п.1002</v>
          </cell>
          <cell r="O1217" t="str">
            <v>Аренда</v>
          </cell>
        </row>
        <row r="1218">
          <cell r="A1218" t="str">
            <v>L891</v>
          </cell>
          <cell r="B1218" t="str">
            <v>6566-Пятерочка</v>
          </cell>
          <cell r="C1218" t="str">
            <v>6566</v>
          </cell>
          <cell r="D1218" t="str">
            <v>X500/13SZL891</v>
          </cell>
          <cell r="E1218" t="str">
            <v>E1007905</v>
          </cell>
          <cell r="F1218" t="str">
            <v>ТС Пятерочка</v>
          </cell>
          <cell r="G1218" t="str">
            <v>Северо-Запад</v>
          </cell>
          <cell r="H1218" t="str">
            <v>Северо-Запад 2</v>
          </cell>
          <cell r="I1218" t="str">
            <v>Кластер Северо-Запад 03 Псков</v>
          </cell>
          <cell r="J1218" t="str">
            <v>Псковская обл.</v>
          </cell>
          <cell r="K1218" t="str">
            <v>10.12.2015</v>
          </cell>
          <cell r="L1218" t="str">
            <v>180020</v>
          </cell>
          <cell r="M1218" t="str">
            <v>г.Псков</v>
          </cell>
          <cell r="N1218" t="str">
            <v>г.Псков, Леона Поземского ул., 116 п.1002</v>
          </cell>
          <cell r="O1218" t="str">
            <v>Аренда</v>
          </cell>
        </row>
        <row r="1219">
          <cell r="A1219" t="str">
            <v>L910</v>
          </cell>
          <cell r="B1219" t="str">
            <v>6399-Пятерочка</v>
          </cell>
          <cell r="C1219" t="str">
            <v>6399</v>
          </cell>
          <cell r="D1219" t="str">
            <v>X500/13SZL910</v>
          </cell>
          <cell r="E1219" t="str">
            <v>E1007911</v>
          </cell>
          <cell r="F1219" t="str">
            <v>ТС Пятерочка</v>
          </cell>
          <cell r="G1219" t="str">
            <v>Северо-Запад</v>
          </cell>
          <cell r="H1219" t="str">
            <v>Северо-Запад 2</v>
          </cell>
          <cell r="I1219" t="str">
            <v>Кластер Северо-Запад 06 Великие Луки</v>
          </cell>
          <cell r="J1219" t="str">
            <v>Новгородская обл.</v>
          </cell>
          <cell r="K1219" t="str">
            <v>15.12.2015</v>
          </cell>
          <cell r="L1219" t="str">
            <v>175202</v>
          </cell>
          <cell r="M1219" t="str">
            <v>г.Старая Русса</v>
          </cell>
          <cell r="N1219" t="str">
            <v>г.Старая Русса, Минеральная ул., 24</v>
          </cell>
          <cell r="O1219" t="str">
            <v>Аренда</v>
          </cell>
        </row>
        <row r="1220">
          <cell r="A1220" t="str">
            <v>L911</v>
          </cell>
          <cell r="B1220" t="str">
            <v>6502-Пятерочка</v>
          </cell>
          <cell r="C1220" t="str">
            <v>6502</v>
          </cell>
          <cell r="D1220" t="str">
            <v>X500/13SZL911</v>
          </cell>
          <cell r="E1220" t="str">
            <v>E1007906</v>
          </cell>
          <cell r="F1220" t="str">
            <v>ТС Пятерочка</v>
          </cell>
          <cell r="G1220" t="str">
            <v>Северо-Запад</v>
          </cell>
          <cell r="H1220" t="str">
            <v>Северо-Запад 2</v>
          </cell>
          <cell r="I1220" t="str">
            <v>Кластер Северо-Запад 06 Великие Луки</v>
          </cell>
          <cell r="J1220" t="str">
            <v>Псковская обл.</v>
          </cell>
          <cell r="K1220" t="str">
            <v>21.07.2016</v>
          </cell>
          <cell r="L1220" t="str">
            <v>182500</v>
          </cell>
          <cell r="M1220" t="str">
            <v>г.Невель</v>
          </cell>
          <cell r="N1220" t="str">
            <v>г.Невель, Коммуны пл., 18</v>
          </cell>
          <cell r="O1220" t="str">
            <v>Аренда</v>
          </cell>
        </row>
        <row r="1221">
          <cell r="A1221" t="str">
            <v>L912</v>
          </cell>
          <cell r="B1221" t="str">
            <v>6452-Пятерочка</v>
          </cell>
          <cell r="C1221" t="str">
            <v>6452</v>
          </cell>
          <cell r="D1221" t="str">
            <v>X500/13SZL912</v>
          </cell>
          <cell r="E1221" t="str">
            <v>E1010550</v>
          </cell>
          <cell r="F1221" t="str">
            <v>ТС Пятерочка</v>
          </cell>
          <cell r="G1221" t="str">
            <v>Северо-Запад</v>
          </cell>
          <cell r="H1221" t="str">
            <v>Северо-Запад 3</v>
          </cell>
          <cell r="I1221" t="str">
            <v>Кластер Северо-Запад 10 СПБ-ЛО-Петергоф</v>
          </cell>
          <cell r="J1221" t="str">
            <v>Ленинградская обл.</v>
          </cell>
          <cell r="K1221" t="str">
            <v>11.12.2015</v>
          </cell>
          <cell r="L1221" t="str">
            <v>188480</v>
          </cell>
          <cell r="M1221" t="str">
            <v>г.Кингисепп</v>
          </cell>
          <cell r="N1221" t="str">
            <v>г.Кингисепп, Крикковское ш., 8</v>
          </cell>
          <cell r="O1221" t="str">
            <v>Аренда</v>
          </cell>
        </row>
        <row r="1222">
          <cell r="A1222" t="str">
            <v>L920</v>
          </cell>
          <cell r="B1222" t="str">
            <v>6551-Пятерочка</v>
          </cell>
          <cell r="C1222" t="str">
            <v>6551</v>
          </cell>
          <cell r="D1222" t="str">
            <v>X500/13SZL920</v>
          </cell>
          <cell r="E1222" t="str">
            <v>E1010553</v>
          </cell>
          <cell r="F1222" t="str">
            <v>ТС Пятерочка</v>
          </cell>
          <cell r="G1222" t="str">
            <v>Северо-Запад</v>
          </cell>
          <cell r="H1222" t="str">
            <v>Северо-Запад 3</v>
          </cell>
          <cell r="I1222" t="str">
            <v>Кластер Северо-Запад 19 СПБ-Охта</v>
          </cell>
          <cell r="J1222" t="str">
            <v>г. Санкт-Петербург</v>
          </cell>
          <cell r="K1222" t="str">
            <v>10.12.2015</v>
          </cell>
          <cell r="L1222" t="str">
            <v>191119</v>
          </cell>
          <cell r="M1222" t="str">
            <v>г.Санкт-Петербург</v>
          </cell>
          <cell r="N1222" t="str">
            <v>г.Санкт-Петербург, Черняховского ул., 16/5 лит.А</v>
          </cell>
          <cell r="O1222" t="str">
            <v>Аренда</v>
          </cell>
        </row>
        <row r="1223">
          <cell r="A1223" t="str">
            <v>L940</v>
          </cell>
          <cell r="B1223" t="str">
            <v>6586-Пятерочка</v>
          </cell>
          <cell r="C1223" t="str">
            <v>6586</v>
          </cell>
          <cell r="D1223" t="str">
            <v>X500/13SZL940</v>
          </cell>
          <cell r="E1223" t="str">
            <v>E1010561</v>
          </cell>
          <cell r="F1223" t="str">
            <v>ТС Пятерочка</v>
          </cell>
          <cell r="G1223" t="str">
            <v>Северо-Запад</v>
          </cell>
          <cell r="H1223" t="str">
            <v>Северо-Запад 1</v>
          </cell>
          <cell r="I1223" t="str">
            <v>Кластер Северо-Запад 21 Апатиты</v>
          </cell>
          <cell r="J1223" t="str">
            <v>Мурманская обл.</v>
          </cell>
          <cell r="K1223" t="str">
            <v>15.12.2015</v>
          </cell>
          <cell r="L1223" t="str">
            <v>184530</v>
          </cell>
          <cell r="M1223" t="str">
            <v>г.Оленегорск</v>
          </cell>
          <cell r="N1223" t="str">
            <v>г.Оленегорск, Строительная ул., 41</v>
          </cell>
          <cell r="O1223" t="str">
            <v>Аренда</v>
          </cell>
        </row>
        <row r="1224">
          <cell r="A1224" t="str">
            <v>L994</v>
          </cell>
          <cell r="B1224" t="str">
            <v>6543-Пятерочка</v>
          </cell>
          <cell r="C1224" t="str">
            <v>6543</v>
          </cell>
          <cell r="D1224" t="str">
            <v>X500/13SZL994</v>
          </cell>
          <cell r="E1224" t="str">
            <v>E1004742</v>
          </cell>
          <cell r="F1224" t="str">
            <v>ТС Пятерочка</v>
          </cell>
          <cell r="G1224" t="str">
            <v>Северо-Запад</v>
          </cell>
          <cell r="H1224" t="str">
            <v>Северо-Запад 2</v>
          </cell>
          <cell r="I1224" t="str">
            <v>Кластер Северо-Запад 08 Тверь-Восток</v>
          </cell>
          <cell r="J1224" t="str">
            <v>Тверская обл.</v>
          </cell>
          <cell r="K1224" t="str">
            <v>15.12.2015</v>
          </cell>
          <cell r="L1224" t="str">
            <v>171252</v>
          </cell>
          <cell r="M1224" t="str">
            <v>г.Конаково</v>
          </cell>
          <cell r="N1224" t="str">
            <v>г.Конаково, Привокзальная пл., 1А/1Б</v>
          </cell>
          <cell r="O1224" t="str">
            <v>Аренда</v>
          </cell>
        </row>
        <row r="1225">
          <cell r="A1225" t="str">
            <v>L995</v>
          </cell>
          <cell r="B1225" t="str">
            <v>6514-Пятерочка</v>
          </cell>
          <cell r="C1225" t="str">
            <v>6514</v>
          </cell>
          <cell r="D1225" t="str">
            <v>X500/13SZL995</v>
          </cell>
          <cell r="E1225" t="str">
            <v>E1004544</v>
          </cell>
          <cell r="F1225" t="str">
            <v>ТС Пятерочка</v>
          </cell>
          <cell r="G1225" t="str">
            <v>Северо-Запад</v>
          </cell>
          <cell r="H1225" t="str">
            <v>Северо-Запад 2</v>
          </cell>
          <cell r="I1225" t="str">
            <v>Кластер Северо-Запад 09 Тверь-Запад</v>
          </cell>
          <cell r="J1225" t="str">
            <v>Тверская обл.</v>
          </cell>
          <cell r="K1225" t="str">
            <v>26.01.2016</v>
          </cell>
          <cell r="L1225" t="str">
            <v>172382</v>
          </cell>
          <cell r="M1225" t="str">
            <v>г.Ржев</v>
          </cell>
          <cell r="N1225" t="str">
            <v>г.Ржев, Центральная ул., 20</v>
          </cell>
          <cell r="O1225" t="str">
            <v>Аренда</v>
          </cell>
        </row>
        <row r="1226">
          <cell r="A1226" t="str">
            <v>L997</v>
          </cell>
          <cell r="B1226" t="str">
            <v>6607-Пятерочка</v>
          </cell>
          <cell r="C1226" t="str">
            <v>6607</v>
          </cell>
          <cell r="D1226" t="str">
            <v>X500/13SZL997</v>
          </cell>
          <cell r="E1226" t="str">
            <v>E1010567</v>
          </cell>
          <cell r="F1226" t="str">
            <v>ТС Пятерочка</v>
          </cell>
          <cell r="G1226" t="str">
            <v>Северо-Запад</v>
          </cell>
          <cell r="H1226" t="str">
            <v>Северо-Запад 3</v>
          </cell>
          <cell r="I1226" t="str">
            <v>Кластер Северо-Запад 14 СПБ-Центр</v>
          </cell>
          <cell r="J1226" t="str">
            <v>г. Санкт-Петербург</v>
          </cell>
          <cell r="K1226" t="str">
            <v>11.12.2015</v>
          </cell>
          <cell r="L1226" t="str">
            <v>199226</v>
          </cell>
          <cell r="M1226" t="str">
            <v>г.Санкт-Петербург</v>
          </cell>
          <cell r="N1226" t="str">
            <v>г.Санкт-Петербург, Кораблестроителей ул., 36/1 л.А,п.33Н</v>
          </cell>
          <cell r="O1226" t="str">
            <v>Аренда</v>
          </cell>
        </row>
        <row r="1227">
          <cell r="A1227" t="str">
            <v>O062</v>
          </cell>
          <cell r="B1227" t="str">
            <v>15080-Пятерочка</v>
          </cell>
          <cell r="C1227" t="str">
            <v>15080</v>
          </cell>
          <cell r="D1227" t="str">
            <v>X500/13SZO062</v>
          </cell>
          <cell r="E1227" t="str">
            <v>E1026219</v>
          </cell>
          <cell r="F1227" t="str">
            <v>ТС Пятерочка</v>
          </cell>
          <cell r="G1227" t="str">
            <v>Северо-Запад</v>
          </cell>
          <cell r="H1227" t="str">
            <v>Северо-Запад 1</v>
          </cell>
          <cell r="I1227" t="str">
            <v>Кластер Северо-Запад 15 Мурманск</v>
          </cell>
          <cell r="J1227" t="str">
            <v>Мурманская обл.</v>
          </cell>
          <cell r="K1227" t="str">
            <v>18.08.2018</v>
          </cell>
          <cell r="L1227" t="str">
            <v>183034</v>
          </cell>
          <cell r="M1227" t="str">
            <v>г.Мурманск</v>
          </cell>
          <cell r="N1227" t="str">
            <v>г.Мурманск, Героев-Североморцев пр-кт, 49</v>
          </cell>
          <cell r="O1227" t="str">
            <v>Аренда</v>
          </cell>
        </row>
        <row r="1228">
          <cell r="A1228" t="str">
            <v>O075</v>
          </cell>
          <cell r="B1228" t="str">
            <v>15051-Пятерочка</v>
          </cell>
          <cell r="C1228" t="str">
            <v>15051</v>
          </cell>
          <cell r="D1228" t="str">
            <v>X500/13SZO075</v>
          </cell>
          <cell r="E1228" t="str">
            <v>E1026229</v>
          </cell>
          <cell r="F1228" t="str">
            <v>ТС Пятерочка</v>
          </cell>
          <cell r="G1228" t="str">
            <v>Северо-Запад</v>
          </cell>
          <cell r="H1228" t="str">
            <v>Северо-Запад 2</v>
          </cell>
          <cell r="I1228" t="str">
            <v>Кластер Северо-Запад 04 Новгород</v>
          </cell>
          <cell r="J1228" t="str">
            <v>Новгородская обл.</v>
          </cell>
          <cell r="K1228" t="str">
            <v>18.07.2018</v>
          </cell>
          <cell r="L1228" t="str">
            <v>174406</v>
          </cell>
          <cell r="M1228" t="str">
            <v>г.Боровичи</v>
          </cell>
          <cell r="N1228" t="str">
            <v>г.Боровичи, Красноармейская ул, 8</v>
          </cell>
          <cell r="O1228" t="str">
            <v>Аренда</v>
          </cell>
        </row>
        <row r="1229">
          <cell r="A1229" t="str">
            <v>O076</v>
          </cell>
          <cell r="B1229" t="str">
            <v>10885-Пятерочка</v>
          </cell>
          <cell r="C1229" t="str">
            <v>10885</v>
          </cell>
          <cell r="D1229" t="str">
            <v>X500/13SZO076</v>
          </cell>
          <cell r="E1229" t="str">
            <v>E1026147</v>
          </cell>
          <cell r="F1229" t="str">
            <v>ТС Пятерочка</v>
          </cell>
          <cell r="G1229" t="str">
            <v>Северо-Запад</v>
          </cell>
          <cell r="H1229" t="str">
            <v>Северо-Запад 1</v>
          </cell>
          <cell r="I1229" t="str">
            <v>Кластер Северо-Запад 15 Мурманск</v>
          </cell>
          <cell r="J1229" t="str">
            <v>Мурманская обл.</v>
          </cell>
          <cell r="K1229" t="str">
            <v>11.07.2018</v>
          </cell>
          <cell r="L1229" t="str">
            <v>184606</v>
          </cell>
          <cell r="M1229" t="str">
            <v>г.Североморск</v>
          </cell>
          <cell r="N1229" t="str">
            <v>г.Североморск, Кирова ул, 1 А</v>
          </cell>
          <cell r="O1229" t="str">
            <v>Аренда</v>
          </cell>
        </row>
        <row r="1230">
          <cell r="A1230" t="str">
            <v>O085</v>
          </cell>
          <cell r="B1230" t="str">
            <v>13383-Пятерочка</v>
          </cell>
          <cell r="C1230" t="str">
            <v>13383</v>
          </cell>
          <cell r="D1230" t="str">
            <v>X500/13SZO085</v>
          </cell>
          <cell r="E1230" t="str">
            <v>E1023796</v>
          </cell>
          <cell r="F1230" t="str">
            <v>ТС Пятерочка</v>
          </cell>
          <cell r="G1230" t="str">
            <v>Северо-Запад</v>
          </cell>
          <cell r="H1230" t="str">
            <v>Северо-Запад 1</v>
          </cell>
          <cell r="I1230" t="str">
            <v>Кластер Северо-Запад 15 Мурманск</v>
          </cell>
          <cell r="J1230" t="str">
            <v>Мурманская обл.</v>
          </cell>
          <cell r="K1230" t="str">
            <v>17.07.2018</v>
          </cell>
          <cell r="L1230" t="str">
            <v>184430</v>
          </cell>
          <cell r="M1230" t="str">
            <v>г.Заполярный</v>
          </cell>
          <cell r="N1230" t="str">
            <v>г.Заполярный, Ленина ул, 2</v>
          </cell>
          <cell r="O1230" t="str">
            <v>Аренда</v>
          </cell>
        </row>
        <row r="1231">
          <cell r="A1231" t="str">
            <v>O087</v>
          </cell>
          <cell r="B1231" t="str">
            <v>15091-Пятерочка</v>
          </cell>
          <cell r="C1231" t="str">
            <v>15091</v>
          </cell>
          <cell r="D1231" t="str">
            <v>X500/13SZO087</v>
          </cell>
          <cell r="E1231" t="str">
            <v>E1026235</v>
          </cell>
          <cell r="F1231" t="str">
            <v>ТС Пятерочка</v>
          </cell>
          <cell r="G1231" t="str">
            <v>Северо-Запад</v>
          </cell>
          <cell r="H1231" t="str">
            <v>Северо-Запад 3</v>
          </cell>
          <cell r="I1231" t="str">
            <v>Кластер Северо-Запад 10 СПБ-ЛО-Петергоф</v>
          </cell>
          <cell r="J1231" t="str">
            <v>г. Санкт-Петербург</v>
          </cell>
          <cell r="K1231" t="str">
            <v>27.07.2018</v>
          </cell>
          <cell r="L1231" t="str">
            <v>198411</v>
          </cell>
          <cell r="M1231" t="str">
            <v>г.Ломоносов</v>
          </cell>
          <cell r="N1231" t="str">
            <v>г.Ломоносов, Жоры Антоненко ул, 2 лит.А</v>
          </cell>
          <cell r="O1231" t="str">
            <v>Аренда</v>
          </cell>
        </row>
        <row r="1232">
          <cell r="A1232" t="str">
            <v>O113</v>
          </cell>
          <cell r="B1232" t="str">
            <v>14879-Пятерочка</v>
          </cell>
          <cell r="C1232" t="str">
            <v>14879</v>
          </cell>
          <cell r="D1232" t="str">
            <v>X500/13SZO113</v>
          </cell>
          <cell r="E1232" t="str">
            <v>E1026267</v>
          </cell>
          <cell r="F1232" t="str">
            <v>ТС Пятерочка</v>
          </cell>
          <cell r="G1232" t="str">
            <v>Северо-Запад</v>
          </cell>
          <cell r="H1232" t="str">
            <v>Северо-Запад 2</v>
          </cell>
          <cell r="I1232" t="str">
            <v>Кластер Северо-Запад 06 Великие Луки</v>
          </cell>
          <cell r="J1232" t="str">
            <v>Новгородская обл.</v>
          </cell>
          <cell r="K1232" t="str">
            <v>17.07.2018</v>
          </cell>
          <cell r="L1232" t="str">
            <v>175040</v>
          </cell>
          <cell r="M1232" t="str">
            <v>г.Сольцы</v>
          </cell>
          <cell r="N1232" t="str">
            <v>г.Сольцы, Новгородская ул, 68</v>
          </cell>
          <cell r="O1232" t="str">
            <v>Аренда</v>
          </cell>
        </row>
        <row r="1233">
          <cell r="A1233" t="str">
            <v>O131</v>
          </cell>
          <cell r="B1233" t="str">
            <v>14976-Пятерочка</v>
          </cell>
          <cell r="C1233" t="str">
            <v>14976</v>
          </cell>
          <cell r="D1233" t="str">
            <v>X500/13SZO131</v>
          </cell>
          <cell r="E1233" t="str">
            <v>E1026213</v>
          </cell>
          <cell r="F1233" t="str">
            <v>ТС Пятерочка</v>
          </cell>
          <cell r="G1233" t="str">
            <v>Северо-Запад</v>
          </cell>
          <cell r="H1233" t="str">
            <v>Северо-Запад 1</v>
          </cell>
          <cell r="I1233" t="str">
            <v>Кластер Северо-Запад 21 Апатиты</v>
          </cell>
          <cell r="J1233" t="str">
            <v>Мурманская обл.</v>
          </cell>
          <cell r="K1233" t="str">
            <v>21.07.2018</v>
          </cell>
          <cell r="L1233" t="str">
            <v>184530</v>
          </cell>
          <cell r="M1233" t="str">
            <v>г.Оленегорск</v>
          </cell>
          <cell r="N1233" t="str">
            <v>г.Оленегорск, Строительная ул, 56</v>
          </cell>
          <cell r="O1233" t="str">
            <v>Аренда</v>
          </cell>
        </row>
        <row r="1234">
          <cell r="A1234" t="str">
            <v>O152</v>
          </cell>
          <cell r="B1234" t="str">
            <v>14839-Пятерочка</v>
          </cell>
          <cell r="C1234" t="str">
            <v>14839</v>
          </cell>
          <cell r="D1234" t="str">
            <v>X500/13SZO152</v>
          </cell>
          <cell r="E1234" t="str">
            <v>E1026218</v>
          </cell>
          <cell r="F1234" t="str">
            <v>ТС Пятерочка</v>
          </cell>
          <cell r="G1234" t="str">
            <v>Северо-Запад</v>
          </cell>
          <cell r="H1234" t="str">
            <v>Северо-Запад 1</v>
          </cell>
          <cell r="I1234" t="str">
            <v>Кластер Северо-Запад 15 Мурманск</v>
          </cell>
          <cell r="J1234" t="str">
            <v>Мурманская обл.</v>
          </cell>
          <cell r="K1234" t="str">
            <v>31.08.2018</v>
          </cell>
          <cell r="L1234" t="str">
            <v>183034</v>
          </cell>
          <cell r="M1234" t="str">
            <v>г.Мурманск</v>
          </cell>
          <cell r="N1234" t="str">
            <v>г.Мурманск, Героев-Североморцев пр-кт, 77</v>
          </cell>
          <cell r="O1234" t="str">
            <v>Аренда</v>
          </cell>
        </row>
        <row r="1235">
          <cell r="A1235" t="str">
            <v>O164</v>
          </cell>
          <cell r="B1235" t="str">
            <v>14714-Пятерочка</v>
          </cell>
          <cell r="C1235" t="str">
            <v>14714</v>
          </cell>
          <cell r="D1235" t="str">
            <v>X500/13SZO164</v>
          </cell>
          <cell r="E1235" t="str">
            <v>E1026381</v>
          </cell>
          <cell r="F1235" t="str">
            <v>ТС Пятерочка</v>
          </cell>
          <cell r="G1235" t="str">
            <v>Северо-Запад</v>
          </cell>
          <cell r="H1235" t="str">
            <v>Северо-Запад 2</v>
          </cell>
          <cell r="I1235" t="str">
            <v>Кластер Северо-Запад 02 ЛО-Гатчина</v>
          </cell>
          <cell r="J1235" t="str">
            <v>Ленинградская обл.</v>
          </cell>
          <cell r="K1235" t="str">
            <v>19.07.2018</v>
          </cell>
          <cell r="L1235" t="str">
            <v>188301</v>
          </cell>
          <cell r="M1235" t="str">
            <v>г.Гатчина</v>
          </cell>
          <cell r="N1235" t="str">
            <v>г.Гатчина, Рысева ул, 62</v>
          </cell>
          <cell r="O1235" t="str">
            <v>Аренда</v>
          </cell>
        </row>
        <row r="1236">
          <cell r="A1236" t="str">
            <v>O169</v>
          </cell>
          <cell r="B1236" t="str">
            <v>15060-Пятерочка</v>
          </cell>
          <cell r="C1236" t="str">
            <v>15060</v>
          </cell>
          <cell r="D1236" t="str">
            <v>X500/13CTO169</v>
          </cell>
          <cell r="E1236" t="str">
            <v>E1026234</v>
          </cell>
          <cell r="F1236" t="str">
            <v>ТС Пятерочка</v>
          </cell>
          <cell r="G1236" t="str">
            <v>Северо-Запад</v>
          </cell>
          <cell r="H1236" t="str">
            <v>Северо-Запад 2</v>
          </cell>
          <cell r="I1236" t="str">
            <v>Кластер Северо-Запад 08 Тверь-Восток</v>
          </cell>
          <cell r="J1236" t="str">
            <v>Тверская обл.</v>
          </cell>
          <cell r="K1236" t="str">
            <v>05.09.2018</v>
          </cell>
          <cell r="L1236" t="str">
            <v>170100</v>
          </cell>
          <cell r="M1236" t="str">
            <v>г.Тверь</v>
          </cell>
          <cell r="N1236" t="str">
            <v>г.Тверь, Тверская пл, 6 п.1</v>
          </cell>
          <cell r="O1236" t="str">
            <v>Аренда</v>
          </cell>
        </row>
        <row r="1237">
          <cell r="A1237" t="str">
            <v>O224</v>
          </cell>
          <cell r="B1237" t="str">
            <v>14341-Пятерочка</v>
          </cell>
          <cell r="C1237" t="str">
            <v>14341</v>
          </cell>
          <cell r="D1237" t="str">
            <v>X500/13CTO224</v>
          </cell>
          <cell r="E1237" t="str">
            <v>E1025158</v>
          </cell>
          <cell r="F1237" t="str">
            <v>ТС Пятерочка</v>
          </cell>
          <cell r="G1237" t="str">
            <v>Северо-Запад</v>
          </cell>
          <cell r="H1237" t="str">
            <v>Северо-Запад 2</v>
          </cell>
          <cell r="I1237" t="str">
            <v>Кластер Северо-Запад 08 Тверь-Восток</v>
          </cell>
          <cell r="J1237" t="str">
            <v>Тверская обл.</v>
          </cell>
          <cell r="K1237" t="str">
            <v>27.03.2019</v>
          </cell>
          <cell r="L1237" t="str">
            <v>170530</v>
          </cell>
          <cell r="M1237" t="str">
            <v>с.Эммаусс</v>
          </cell>
          <cell r="N1237" t="str">
            <v>с.Эммаусс2А</v>
          </cell>
          <cell r="O1237" t="str">
            <v>Аренда</v>
          </cell>
        </row>
        <row r="1238">
          <cell r="A1238" t="str">
            <v>O253</v>
          </cell>
          <cell r="B1238" t="str">
            <v>15170-Пятерочка</v>
          </cell>
          <cell r="C1238" t="str">
            <v>15170</v>
          </cell>
          <cell r="D1238" t="str">
            <v>X500/13SZO253</v>
          </cell>
          <cell r="E1238" t="str">
            <v>E1026360</v>
          </cell>
          <cell r="F1238" t="str">
            <v>ТС Пятерочка</v>
          </cell>
          <cell r="G1238" t="str">
            <v>Северо-Запад</v>
          </cell>
          <cell r="H1238" t="str">
            <v>Северо-Запад 1</v>
          </cell>
          <cell r="I1238" t="str">
            <v>Кластер Северо-Запад 21 Апатиты</v>
          </cell>
          <cell r="J1238" t="str">
            <v>Мурманская обл.</v>
          </cell>
          <cell r="K1238" t="str">
            <v>05.10.2018</v>
          </cell>
          <cell r="L1238" t="str">
            <v>184209</v>
          </cell>
          <cell r="M1238" t="str">
            <v>г.Апатиты</v>
          </cell>
          <cell r="N1238" t="str">
            <v>г.Апатиты, Дзержинского ул, 37</v>
          </cell>
          <cell r="O1238" t="str">
            <v>Аренда</v>
          </cell>
        </row>
        <row r="1239">
          <cell r="A1239" t="str">
            <v>O255</v>
          </cell>
          <cell r="B1239" t="str">
            <v>15329-Пятерочка</v>
          </cell>
          <cell r="C1239" t="str">
            <v>15329</v>
          </cell>
          <cell r="D1239" t="str">
            <v>X500/13CTO255</v>
          </cell>
          <cell r="E1239" t="str">
            <v>E1026552</v>
          </cell>
          <cell r="F1239" t="str">
            <v>ТС Пятерочка</v>
          </cell>
          <cell r="G1239" t="str">
            <v>Северо-Запад</v>
          </cell>
          <cell r="H1239" t="str">
            <v>Северо-Запад 2</v>
          </cell>
          <cell r="I1239" t="str">
            <v>Кластер Северо-Запад 08 Тверь-Восток</v>
          </cell>
          <cell r="J1239" t="str">
            <v>Тверская обл.</v>
          </cell>
          <cell r="K1239" t="str">
            <v>14.09.2018</v>
          </cell>
          <cell r="L1239" t="str">
            <v>170042</v>
          </cell>
          <cell r="M1239" t="str">
            <v>г.Тверь</v>
          </cell>
          <cell r="N1239" t="str">
            <v>г.Тверь, Афанасия Никитина наб, 86 нп.4Б</v>
          </cell>
          <cell r="O1239" t="str">
            <v>Собственность</v>
          </cell>
        </row>
        <row r="1240">
          <cell r="A1240" t="str">
            <v>O256</v>
          </cell>
          <cell r="B1240" t="str">
            <v>15330-Пятерочка</v>
          </cell>
          <cell r="C1240" t="str">
            <v>15330</v>
          </cell>
          <cell r="D1240" t="str">
            <v>X500/13CTO256</v>
          </cell>
          <cell r="E1240" t="str">
            <v>E1026553</v>
          </cell>
          <cell r="F1240" t="str">
            <v>ТС Пятерочка</v>
          </cell>
          <cell r="G1240" t="str">
            <v>Северо-Запад</v>
          </cell>
          <cell r="H1240" t="str">
            <v>Северо-Запад 2</v>
          </cell>
          <cell r="I1240" t="str">
            <v>Кластер Северо-Запад 07 Тверь-Центр</v>
          </cell>
          <cell r="J1240" t="str">
            <v>Тверская обл.</v>
          </cell>
          <cell r="K1240" t="str">
            <v>21.08.2018</v>
          </cell>
          <cell r="L1240" t="str">
            <v>171841</v>
          </cell>
          <cell r="M1240" t="str">
            <v>г.Удомля</v>
          </cell>
          <cell r="N1240" t="str">
            <v>г.Удомля, Энтузиастов ул, 2/8А</v>
          </cell>
          <cell r="O1240" t="str">
            <v>Аренда</v>
          </cell>
        </row>
        <row r="1241">
          <cell r="A1241" t="str">
            <v>O257</v>
          </cell>
          <cell r="B1241" t="str">
            <v>15331-Пятерочка</v>
          </cell>
          <cell r="C1241" t="str">
            <v>15331</v>
          </cell>
          <cell r="D1241" t="str">
            <v>X500/13CTO257</v>
          </cell>
          <cell r="E1241" t="str">
            <v>E1026554</v>
          </cell>
          <cell r="F1241" t="str">
            <v>ТС Пятерочка</v>
          </cell>
          <cell r="G1241" t="str">
            <v>Северо-Запад</v>
          </cell>
          <cell r="H1241" t="str">
            <v>Северо-Запад 2</v>
          </cell>
          <cell r="I1241" t="str">
            <v>Кластер Северо-Запад 09 Тверь-Запад</v>
          </cell>
          <cell r="J1241" t="str">
            <v>Тверская обл.</v>
          </cell>
          <cell r="K1241" t="str">
            <v>12.09.2018</v>
          </cell>
          <cell r="L1241" t="str">
            <v>170028</v>
          </cell>
          <cell r="M1241" t="str">
            <v>г.Тверь</v>
          </cell>
          <cell r="N1241" t="str">
            <v>г.Тверь, Зеленый пр-д, 49 1</v>
          </cell>
          <cell r="O1241" t="str">
            <v>Аренда</v>
          </cell>
        </row>
        <row r="1242">
          <cell r="A1242" t="str">
            <v>O258</v>
          </cell>
          <cell r="B1242" t="str">
            <v>15332-Пятерочка</v>
          </cell>
          <cell r="C1242" t="str">
            <v>15332</v>
          </cell>
          <cell r="D1242" t="str">
            <v>X500/13CTO258</v>
          </cell>
          <cell r="E1242" t="str">
            <v>E1026555</v>
          </cell>
          <cell r="F1242" t="str">
            <v>ТС Пятерочка</v>
          </cell>
          <cell r="G1242" t="str">
            <v>Северо-Запад</v>
          </cell>
          <cell r="H1242" t="str">
            <v>Северо-Запад 2</v>
          </cell>
          <cell r="I1242" t="str">
            <v>Кластер Северо-Запад 09 Тверь-Запад</v>
          </cell>
          <cell r="J1242" t="str">
            <v>Тверская обл.</v>
          </cell>
          <cell r="K1242" t="str">
            <v>29.08.2018</v>
          </cell>
          <cell r="L1242" t="str">
            <v>172400</v>
          </cell>
          <cell r="M1242" t="str">
            <v>пгт.Оленино</v>
          </cell>
          <cell r="N1242" t="str">
            <v>пгт.Оленино, Кузьмина ул, 33/1</v>
          </cell>
          <cell r="O1242" t="str">
            <v>Аренда</v>
          </cell>
        </row>
        <row r="1243">
          <cell r="A1243" t="str">
            <v>O259</v>
          </cell>
          <cell r="B1243" t="str">
            <v>15333-Пятерочка</v>
          </cell>
          <cell r="C1243" t="str">
            <v>15333</v>
          </cell>
          <cell r="D1243" t="str">
            <v>X500/13CTO259</v>
          </cell>
          <cell r="E1243" t="str">
            <v>E1026556</v>
          </cell>
          <cell r="F1243" t="str">
            <v>ТС Пятерочка</v>
          </cell>
          <cell r="G1243" t="str">
            <v>Северо-Запад</v>
          </cell>
          <cell r="H1243" t="str">
            <v>Северо-Запад 2</v>
          </cell>
          <cell r="I1243" t="str">
            <v>Кластер Северо-Запад 09 Тверь-Запад</v>
          </cell>
          <cell r="J1243" t="str">
            <v>Тверская обл.</v>
          </cell>
          <cell r="K1243" t="str">
            <v>24.08.2018</v>
          </cell>
          <cell r="L1243" t="str">
            <v>170008</v>
          </cell>
          <cell r="M1243" t="str">
            <v>г.Тверь</v>
          </cell>
          <cell r="N1243" t="str">
            <v>г.Тверь, Озерная ул, 14 к.1,п.5</v>
          </cell>
          <cell r="O1243" t="str">
            <v>Собственность</v>
          </cell>
        </row>
        <row r="1244">
          <cell r="A1244" t="str">
            <v>O260</v>
          </cell>
          <cell r="B1244" t="str">
            <v>15334-Пятерочка</v>
          </cell>
          <cell r="C1244" t="str">
            <v>15334</v>
          </cell>
          <cell r="D1244" t="str">
            <v>X500/13CTO260</v>
          </cell>
          <cell r="E1244" t="str">
            <v>E1026557</v>
          </cell>
          <cell r="F1244" t="str">
            <v>ТС Пятерочка</v>
          </cell>
          <cell r="G1244" t="str">
            <v>Северо-Запад</v>
          </cell>
          <cell r="H1244" t="str">
            <v>Северо-Запад 2</v>
          </cell>
          <cell r="I1244" t="str">
            <v>Кластер Северо-Запад 08 Тверь-Восток</v>
          </cell>
          <cell r="J1244" t="str">
            <v>Тверская обл.</v>
          </cell>
          <cell r="K1244" t="str">
            <v>18.08.2018</v>
          </cell>
          <cell r="L1244" t="str">
            <v>171987</v>
          </cell>
          <cell r="M1244" t="str">
            <v>г.Бежецк</v>
          </cell>
          <cell r="N1244" t="str">
            <v>г.Бежецк, Большая ул, 60А</v>
          </cell>
          <cell r="O1244" t="str">
            <v>Аренда</v>
          </cell>
        </row>
        <row r="1245">
          <cell r="A1245" t="str">
            <v>O261</v>
          </cell>
          <cell r="B1245" t="str">
            <v>15335-Пятерочка</v>
          </cell>
          <cell r="C1245" t="str">
            <v>15335</v>
          </cell>
          <cell r="D1245" t="str">
            <v>X500/13CTO261</v>
          </cell>
          <cell r="E1245" t="str">
            <v>E1026558</v>
          </cell>
          <cell r="F1245" t="str">
            <v>ТС Пятерочка</v>
          </cell>
          <cell r="G1245" t="str">
            <v>Северо-Запад</v>
          </cell>
          <cell r="H1245" t="str">
            <v>Северо-Запад 2</v>
          </cell>
          <cell r="I1245" t="str">
            <v>Кластер Северо-Запад 09 Тверь-Запад</v>
          </cell>
          <cell r="J1245" t="str">
            <v>Тверская обл.</v>
          </cell>
          <cell r="K1245" t="str">
            <v>15.08.2018</v>
          </cell>
          <cell r="L1245" t="str">
            <v>170028</v>
          </cell>
          <cell r="M1245" t="str">
            <v>г.Тверь</v>
          </cell>
          <cell r="N1245" t="str">
            <v>г.Тверь, Зеленый пр-д, 43 к.2,нп1</v>
          </cell>
          <cell r="O1245" t="str">
            <v>Аренда</v>
          </cell>
        </row>
        <row r="1246">
          <cell r="A1246" t="str">
            <v>O262</v>
          </cell>
          <cell r="B1246" t="str">
            <v>15336-Пятерочка</v>
          </cell>
          <cell r="C1246" t="str">
            <v>15336</v>
          </cell>
          <cell r="D1246" t="str">
            <v>X500/13CTO262</v>
          </cell>
          <cell r="E1246" t="str">
            <v>E1026559</v>
          </cell>
          <cell r="F1246" t="str">
            <v>ТС Пятерочка</v>
          </cell>
          <cell r="G1246" t="str">
            <v>Северо-Запад</v>
          </cell>
          <cell r="H1246" t="str">
            <v>Северо-Запад 2</v>
          </cell>
          <cell r="I1246" t="str">
            <v>Кластер Северо-Запад 09 Тверь-Запад</v>
          </cell>
          <cell r="J1246" t="str">
            <v>Тверская обл.</v>
          </cell>
          <cell r="K1246" t="str">
            <v>28.08.2018</v>
          </cell>
          <cell r="L1246" t="str">
            <v>172800</v>
          </cell>
          <cell r="M1246" t="str">
            <v>г.Андреаполь</v>
          </cell>
          <cell r="N1246" t="str">
            <v>г.Андреаполь, Октябрьская ул, 28</v>
          </cell>
          <cell r="O1246" t="str">
            <v>Аренда</v>
          </cell>
        </row>
        <row r="1247">
          <cell r="A1247" t="str">
            <v>O263</v>
          </cell>
          <cell r="B1247" t="str">
            <v>15337-Пятерочка</v>
          </cell>
          <cell r="C1247" t="str">
            <v>15337</v>
          </cell>
          <cell r="D1247" t="str">
            <v>X500/13CTO263</v>
          </cell>
          <cell r="E1247" t="str">
            <v>E1026560</v>
          </cell>
          <cell r="F1247" t="str">
            <v>ТС Пятерочка</v>
          </cell>
          <cell r="G1247" t="str">
            <v>Северо-Запад</v>
          </cell>
          <cell r="H1247" t="str">
            <v>Северо-Запад 2</v>
          </cell>
          <cell r="I1247" t="str">
            <v>Кластер Северо-Запад 09 Тверь-Запад</v>
          </cell>
          <cell r="J1247" t="str">
            <v>Тверская обл.</v>
          </cell>
          <cell r="K1247" t="str">
            <v>27.09.2018</v>
          </cell>
          <cell r="L1247" t="str">
            <v>170033</v>
          </cell>
          <cell r="M1247" t="str">
            <v>г.Тверь</v>
          </cell>
          <cell r="N1247" t="str">
            <v>г.Тверь, Волоколамский пр-кт, 33 п.3</v>
          </cell>
          <cell r="O1247" t="str">
            <v>Аренда</v>
          </cell>
        </row>
        <row r="1248">
          <cell r="A1248" t="str">
            <v>O264</v>
          </cell>
          <cell r="B1248" t="str">
            <v>15338-Пятерочка</v>
          </cell>
          <cell r="C1248" t="str">
            <v>15338</v>
          </cell>
          <cell r="D1248" t="str">
            <v>X500/13CTO264</v>
          </cell>
          <cell r="E1248" t="str">
            <v>E1026561</v>
          </cell>
          <cell r="F1248" t="str">
            <v>ТС Пятерочка</v>
          </cell>
          <cell r="G1248" t="str">
            <v>Северо-Запад</v>
          </cell>
          <cell r="H1248" t="str">
            <v>Северо-Запад 2</v>
          </cell>
          <cell r="I1248" t="str">
            <v>Кластер Северо-Запад 08 Тверь-Восток</v>
          </cell>
          <cell r="J1248" t="str">
            <v>Тверская обл.</v>
          </cell>
          <cell r="K1248" t="str">
            <v>28.09.2018</v>
          </cell>
          <cell r="L1248" t="str">
            <v>170100</v>
          </cell>
          <cell r="M1248" t="str">
            <v>г.Тверь</v>
          </cell>
          <cell r="N1248" t="str">
            <v>г.Тверь, Андрея Дементьева ул, 6 п.I,нп.IIб</v>
          </cell>
          <cell r="O1248" t="str">
            <v>Аренда</v>
          </cell>
        </row>
        <row r="1249">
          <cell r="A1249" t="str">
            <v>O265</v>
          </cell>
          <cell r="B1249" t="str">
            <v>15339-Пятерочка</v>
          </cell>
          <cell r="C1249" t="str">
            <v>15339</v>
          </cell>
          <cell r="D1249" t="str">
            <v>X500/13CTO265</v>
          </cell>
          <cell r="E1249" t="str">
            <v>E1026562</v>
          </cell>
          <cell r="F1249" t="str">
            <v>ТС Пятерочка</v>
          </cell>
          <cell r="G1249" t="str">
            <v>Северо-Запад</v>
          </cell>
          <cell r="H1249" t="str">
            <v>Северо-Запад 2</v>
          </cell>
          <cell r="I1249" t="str">
            <v>Кластер Северо-Запад 07 Тверь-Центр</v>
          </cell>
          <cell r="J1249" t="str">
            <v>Тверская обл.</v>
          </cell>
          <cell r="K1249" t="str">
            <v>28.08.2018</v>
          </cell>
          <cell r="L1249" t="str">
            <v>170009</v>
          </cell>
          <cell r="M1249" t="str">
            <v>г.Тверь</v>
          </cell>
          <cell r="N1249" t="str">
            <v>г.Тверь, Громова ул, 21</v>
          </cell>
          <cell r="O1249" t="str">
            <v>Аренда</v>
          </cell>
        </row>
        <row r="1250">
          <cell r="A1250" t="str">
            <v>O266</v>
          </cell>
          <cell r="B1250" t="str">
            <v>15340-Пятерочка</v>
          </cell>
          <cell r="C1250" t="str">
            <v>15340</v>
          </cell>
          <cell r="D1250" t="str">
            <v>X500/13CTO266</v>
          </cell>
          <cell r="E1250" t="str">
            <v>E1026563</v>
          </cell>
          <cell r="F1250" t="str">
            <v>ТС Пятерочка</v>
          </cell>
          <cell r="G1250" t="str">
            <v>Северо-Запад</v>
          </cell>
          <cell r="H1250" t="str">
            <v>Северо-Запад 2</v>
          </cell>
          <cell r="I1250" t="str">
            <v>Кластер Северо-Запад 08 Тверь-Восток</v>
          </cell>
          <cell r="J1250" t="str">
            <v>Тверская обл.</v>
          </cell>
          <cell r="K1250" t="str">
            <v>28.09.2018</v>
          </cell>
          <cell r="L1250" t="str">
            <v>170012</v>
          </cell>
          <cell r="M1250" t="str">
            <v>г.Тверь</v>
          </cell>
          <cell r="N1250" t="str">
            <v>г.Тверь, Вагонников 1-й пер, 43</v>
          </cell>
          <cell r="O1250" t="str">
            <v>Аренда</v>
          </cell>
        </row>
        <row r="1251">
          <cell r="A1251" t="str">
            <v>O267</v>
          </cell>
          <cell r="B1251" t="str">
            <v>15341-Пятерочка</v>
          </cell>
          <cell r="C1251" t="str">
            <v>15341</v>
          </cell>
          <cell r="D1251" t="str">
            <v>X500/13CTO267</v>
          </cell>
          <cell r="E1251" t="str">
            <v>E1026564</v>
          </cell>
          <cell r="F1251" t="str">
            <v>ТС Пятерочка</v>
          </cell>
          <cell r="G1251" t="str">
            <v>Северо-Запад</v>
          </cell>
          <cell r="H1251" t="str">
            <v>Северо-Запад 2</v>
          </cell>
          <cell r="I1251" t="str">
            <v>Кластер Северо-Запад 08 Тверь-Восток</v>
          </cell>
          <cell r="J1251" t="str">
            <v>Тверская обл.</v>
          </cell>
          <cell r="K1251" t="str">
            <v>31.08.2018</v>
          </cell>
          <cell r="L1251" t="str">
            <v>170036</v>
          </cell>
          <cell r="M1251" t="str">
            <v>г.Тверь</v>
          </cell>
          <cell r="N1251" t="str">
            <v>г.Тверь, Петербургское ш, 82/2 нп.12</v>
          </cell>
          <cell r="O1251" t="str">
            <v>Аренда</v>
          </cell>
        </row>
        <row r="1252">
          <cell r="A1252" t="str">
            <v>O269</v>
          </cell>
          <cell r="B1252" t="str">
            <v>15278-Пятерочка</v>
          </cell>
          <cell r="C1252" t="str">
            <v>15278</v>
          </cell>
          <cell r="D1252" t="str">
            <v>X500/13SZO269</v>
          </cell>
          <cell r="E1252" t="str">
            <v>E1026474</v>
          </cell>
          <cell r="F1252" t="str">
            <v>ТС Пятерочка</v>
          </cell>
          <cell r="G1252" t="str">
            <v>Северо-Запад</v>
          </cell>
          <cell r="H1252" t="str">
            <v>Северо-Запад 3</v>
          </cell>
          <cell r="I1252" t="str">
            <v>Кластер Северо-Запад 05 Тосно</v>
          </cell>
          <cell r="J1252" t="str">
            <v>г. Санкт-Петербург</v>
          </cell>
          <cell r="K1252" t="str">
            <v>14.03.2019</v>
          </cell>
          <cell r="L1252" t="str">
            <v>196158</v>
          </cell>
          <cell r="M1252" t="str">
            <v>г.Санкт-Петербург</v>
          </cell>
          <cell r="N1252" t="str">
            <v>г.Санкт-Петербург, Среднерогатская ул, 8 к1с1п3Н-7Н</v>
          </cell>
          <cell r="O1252" t="str">
            <v>Аренда</v>
          </cell>
        </row>
        <row r="1253">
          <cell r="A1253" t="str">
            <v>O270</v>
          </cell>
          <cell r="B1253" t="str">
            <v>15201-Пятерочка</v>
          </cell>
          <cell r="C1253" t="str">
            <v>15201</v>
          </cell>
          <cell r="D1253" t="str">
            <v>X500/13SZO270</v>
          </cell>
          <cell r="E1253" t="str">
            <v>E1026520</v>
          </cell>
          <cell r="F1253" t="str">
            <v>ТС Пятерочка</v>
          </cell>
          <cell r="G1253" t="str">
            <v>Северо-Запад</v>
          </cell>
          <cell r="H1253" t="str">
            <v>Северо-Запад 1</v>
          </cell>
          <cell r="I1253" t="str">
            <v>Кластер Северо-Запад 15 Мурманск</v>
          </cell>
          <cell r="J1253" t="str">
            <v>Мурманская обл.</v>
          </cell>
          <cell r="K1253" t="str">
            <v>04.08.2018</v>
          </cell>
          <cell r="L1253" t="str">
            <v>183008</v>
          </cell>
          <cell r="M1253" t="str">
            <v>г.Мурманск</v>
          </cell>
          <cell r="N1253" t="str">
            <v>г.Мурманск, Кольский пр-кт, 80</v>
          </cell>
          <cell r="O1253" t="str">
            <v>Аренда</v>
          </cell>
        </row>
        <row r="1254">
          <cell r="A1254" t="str">
            <v>O292</v>
          </cell>
          <cell r="B1254" t="str">
            <v>15367-Пятерочка</v>
          </cell>
          <cell r="C1254" t="str">
            <v>15367</v>
          </cell>
          <cell r="D1254" t="str">
            <v>X500/13CTO292</v>
          </cell>
          <cell r="E1254" t="str">
            <v>E1025156</v>
          </cell>
          <cell r="F1254" t="str">
            <v>ТС Пятерочка</v>
          </cell>
          <cell r="G1254" t="str">
            <v>Северо-Запад</v>
          </cell>
          <cell r="H1254" t="str">
            <v>Северо-Запад 2</v>
          </cell>
          <cell r="I1254" t="str">
            <v>Кластер Северо-Запад 07 Тверь-Центр</v>
          </cell>
          <cell r="J1254" t="str">
            <v>Тверская обл.</v>
          </cell>
          <cell r="K1254" t="str">
            <v>06.09.2019</v>
          </cell>
          <cell r="L1254" t="str">
            <v>172008</v>
          </cell>
          <cell r="M1254" t="str">
            <v>г.Торжок</v>
          </cell>
          <cell r="N1254" t="str">
            <v>г.Торжок, Мира ул, 38в</v>
          </cell>
          <cell r="O1254" t="str">
            <v>Аренда</v>
          </cell>
        </row>
        <row r="1255">
          <cell r="A1255" t="str">
            <v>O310</v>
          </cell>
          <cell r="B1255" t="str">
            <v>15360-Пятерочка</v>
          </cell>
          <cell r="C1255" t="str">
            <v>15360</v>
          </cell>
          <cell r="D1255" t="str">
            <v>X500/13SZO310</v>
          </cell>
          <cell r="E1255" t="str">
            <v>E1026581</v>
          </cell>
          <cell r="F1255" t="str">
            <v>ТС Пятерочка</v>
          </cell>
          <cell r="G1255" t="str">
            <v>Северо-Запад</v>
          </cell>
          <cell r="H1255" t="str">
            <v>Северо-Запад 2</v>
          </cell>
          <cell r="I1255" t="str">
            <v>Кластер Северо-Запад 04 Новгород</v>
          </cell>
          <cell r="J1255" t="str">
            <v>Новгородская обл.</v>
          </cell>
          <cell r="K1255" t="str">
            <v>15.09.2018</v>
          </cell>
          <cell r="L1255" t="str">
            <v>174403</v>
          </cell>
          <cell r="M1255" t="str">
            <v>г.Боровичи</v>
          </cell>
          <cell r="N1255" t="str">
            <v>г.Боровичи, Сушанская ул, 17Б</v>
          </cell>
          <cell r="O1255" t="str">
            <v>Аренда</v>
          </cell>
        </row>
        <row r="1256">
          <cell r="A1256" t="str">
            <v>O330</v>
          </cell>
          <cell r="B1256" t="str">
            <v>15142-Пятерочка</v>
          </cell>
          <cell r="C1256" t="str">
            <v>15142</v>
          </cell>
          <cell r="D1256" t="str">
            <v>X500/13SZO330</v>
          </cell>
          <cell r="E1256" t="str">
            <v>E1026608</v>
          </cell>
          <cell r="F1256" t="str">
            <v>ТС Пятерочка</v>
          </cell>
          <cell r="G1256" t="str">
            <v>Северо-Запад</v>
          </cell>
          <cell r="H1256" t="str">
            <v>Северо-Запад 2</v>
          </cell>
          <cell r="I1256" t="str">
            <v>Кластер Северо-Запад 06 Великие Луки</v>
          </cell>
          <cell r="J1256" t="str">
            <v>Псковская обл.</v>
          </cell>
          <cell r="K1256" t="str">
            <v>17.08.2018</v>
          </cell>
          <cell r="L1256" t="str">
            <v>182110</v>
          </cell>
          <cell r="M1256" t="str">
            <v>г.Великие Луки</v>
          </cell>
          <cell r="N1256" t="str">
            <v>г.Великие Луки, К.Либкнехта ул, 18</v>
          </cell>
          <cell r="O1256" t="str">
            <v>Аренда</v>
          </cell>
        </row>
        <row r="1257">
          <cell r="A1257" t="str">
            <v>O331</v>
          </cell>
          <cell r="B1257" t="str">
            <v>15392-Пятерочка</v>
          </cell>
          <cell r="C1257" t="str">
            <v>15392</v>
          </cell>
          <cell r="D1257" t="str">
            <v>X500/13SZO331</v>
          </cell>
          <cell r="E1257" t="str">
            <v>E1026609</v>
          </cell>
          <cell r="F1257" t="str">
            <v>ТС Пятерочка</v>
          </cell>
          <cell r="G1257" t="str">
            <v>Северо-Запад</v>
          </cell>
          <cell r="H1257" t="str">
            <v>Северо-Запад 2</v>
          </cell>
          <cell r="I1257" t="str">
            <v>Кластер Северо-Запад 04 Новгород</v>
          </cell>
          <cell r="J1257" t="str">
            <v>Новгородская обл.</v>
          </cell>
          <cell r="K1257" t="str">
            <v>19.11.2018</v>
          </cell>
          <cell r="L1257" t="str">
            <v>173015</v>
          </cell>
          <cell r="M1257" t="str">
            <v>г.Великий Новгород</v>
          </cell>
          <cell r="N1257" t="str">
            <v>г.Великий Новгород, Псковская ул, 12</v>
          </cell>
          <cell r="O1257" t="str">
            <v>Аренда</v>
          </cell>
        </row>
        <row r="1258">
          <cell r="A1258" t="str">
            <v>O345</v>
          </cell>
          <cell r="B1258" t="str">
            <v>15325-Пятерочка</v>
          </cell>
          <cell r="C1258" t="str">
            <v>15325</v>
          </cell>
          <cell r="D1258" t="str">
            <v>X500/13SZO345</v>
          </cell>
          <cell r="E1258" t="str">
            <v>E1026671</v>
          </cell>
          <cell r="F1258" t="str">
            <v>ТС Пятерочка</v>
          </cell>
          <cell r="G1258" t="str">
            <v>Северо-Запад</v>
          </cell>
          <cell r="H1258" t="str">
            <v>Северо-Запад 2</v>
          </cell>
          <cell r="I1258" t="str">
            <v>Кластер Северо-Запад 03 Псков</v>
          </cell>
          <cell r="J1258" t="str">
            <v>Псковская обл.</v>
          </cell>
          <cell r="K1258" t="str">
            <v>19.10.2018</v>
          </cell>
          <cell r="L1258" t="str">
            <v>180006</v>
          </cell>
          <cell r="M1258" t="str">
            <v>г.Псков</v>
          </cell>
          <cell r="N1258" t="str">
            <v>г.Псков, Леона Поземского ул, 63 п.1001</v>
          </cell>
          <cell r="O1258" t="str">
            <v>Аренда</v>
          </cell>
        </row>
        <row r="1259">
          <cell r="A1259" t="str">
            <v>O346</v>
          </cell>
          <cell r="B1259" t="str">
            <v>15364-Пятерочка</v>
          </cell>
          <cell r="C1259" t="str">
            <v>15364</v>
          </cell>
          <cell r="D1259" t="str">
            <v>X500/13SZO346</v>
          </cell>
          <cell r="E1259" t="str">
            <v>E1026672</v>
          </cell>
          <cell r="F1259" t="str">
            <v>ТС Пятерочка</v>
          </cell>
          <cell r="G1259" t="str">
            <v>Северо-Запад</v>
          </cell>
          <cell r="H1259" t="str">
            <v>Северо-Запад 3</v>
          </cell>
          <cell r="I1259" t="str">
            <v>Кластер Северо-Запад 17 ЛО-Сертолово</v>
          </cell>
          <cell r="J1259" t="str">
            <v>г. Санкт-Петербург</v>
          </cell>
          <cell r="K1259" t="str">
            <v>30.09.2018</v>
          </cell>
          <cell r="L1259" t="str">
            <v>195269</v>
          </cell>
          <cell r="M1259" t="str">
            <v>г.Санкт-Петербург</v>
          </cell>
          <cell r="N1259" t="str">
            <v>г.Санкт-Петербург, Просвещения пр-кт, 75 лА,п3Н,12Н</v>
          </cell>
          <cell r="O1259" t="str">
            <v>Аренда</v>
          </cell>
        </row>
        <row r="1260">
          <cell r="A1260" t="str">
            <v>O349</v>
          </cell>
          <cell r="B1260" t="str">
            <v>13820-Пятерочка</v>
          </cell>
          <cell r="C1260" t="str">
            <v>13820</v>
          </cell>
          <cell r="D1260" t="str">
            <v>X500/13CTO349</v>
          </cell>
          <cell r="E1260" t="str">
            <v>E1024537</v>
          </cell>
          <cell r="F1260" t="str">
            <v>ТС Пятерочка</v>
          </cell>
          <cell r="G1260" t="str">
            <v>Северо-Запад</v>
          </cell>
          <cell r="H1260" t="str">
            <v>Северо-Запад 2</v>
          </cell>
          <cell r="I1260" t="str">
            <v>Кластер Северо-Запад 09 Тверь-Запад</v>
          </cell>
          <cell r="J1260" t="str">
            <v>Тверская обл.</v>
          </cell>
          <cell r="K1260" t="str">
            <v>16.08.2018</v>
          </cell>
          <cell r="L1260" t="str">
            <v>172400</v>
          </cell>
          <cell r="M1260" t="str">
            <v>пгт.Оленино</v>
          </cell>
          <cell r="N1260" t="str">
            <v>пгт.Оленино, Ленина ул, 45</v>
          </cell>
          <cell r="O1260" t="str">
            <v>Аренда</v>
          </cell>
        </row>
        <row r="1261">
          <cell r="A1261" t="str">
            <v>O358</v>
          </cell>
          <cell r="B1261" t="str">
            <v>15267-Пятерочка</v>
          </cell>
          <cell r="C1261" t="str">
            <v>15267</v>
          </cell>
          <cell r="D1261" t="str">
            <v>X500/13SZO358</v>
          </cell>
          <cell r="E1261" t="str">
            <v>E1026675</v>
          </cell>
          <cell r="F1261" t="str">
            <v>ТС Пятерочка</v>
          </cell>
          <cell r="G1261" t="str">
            <v>Северо-Запад</v>
          </cell>
          <cell r="H1261" t="str">
            <v>Северо-Запад 1</v>
          </cell>
          <cell r="I1261" t="str">
            <v>Кластер Северо-Запад 16 Карелия</v>
          </cell>
          <cell r="J1261" t="str">
            <v>Республика Карелия</v>
          </cell>
          <cell r="K1261" t="str">
            <v>05.09.2018</v>
          </cell>
          <cell r="L1261" t="str">
            <v>186130</v>
          </cell>
          <cell r="M1261" t="str">
            <v>п.Чална</v>
          </cell>
          <cell r="N1261" t="str">
            <v>п.Чална, Шоссейная ул, 39</v>
          </cell>
          <cell r="O1261" t="str">
            <v>Аренда</v>
          </cell>
        </row>
        <row r="1262">
          <cell r="A1262" t="str">
            <v>O381</v>
          </cell>
          <cell r="B1262" t="str">
            <v>15096-Пятерочка</v>
          </cell>
          <cell r="C1262" t="str">
            <v>15096</v>
          </cell>
          <cell r="D1262" t="str">
            <v>X500/13SZO381</v>
          </cell>
          <cell r="E1262" t="str">
            <v>E1026723</v>
          </cell>
          <cell r="F1262" t="str">
            <v>ТС Пятерочка</v>
          </cell>
          <cell r="G1262" t="str">
            <v>Северо-Запад</v>
          </cell>
          <cell r="H1262" t="str">
            <v>Северо-Запад 2</v>
          </cell>
          <cell r="I1262" t="str">
            <v>Кластер Северо-Запад 03 Псков</v>
          </cell>
          <cell r="J1262" t="str">
            <v>Псковская обл.</v>
          </cell>
          <cell r="K1262" t="str">
            <v>26.10.2018</v>
          </cell>
          <cell r="L1262" t="str">
            <v>181600</v>
          </cell>
          <cell r="M1262" t="str">
            <v>г.Гдов</v>
          </cell>
          <cell r="N1262" t="str">
            <v>г.Гдов, Карла Маркса ул, 30</v>
          </cell>
          <cell r="O1262" t="str">
            <v>Аренда</v>
          </cell>
        </row>
        <row r="1263">
          <cell r="A1263" t="str">
            <v>O383</v>
          </cell>
          <cell r="B1263" t="str">
            <v>15439-Пятерочка</v>
          </cell>
          <cell r="C1263" t="str">
            <v>15439</v>
          </cell>
          <cell r="D1263" t="str">
            <v>X500/13CTO383</v>
          </cell>
          <cell r="E1263" t="str">
            <v>E1026719</v>
          </cell>
          <cell r="F1263" t="str">
            <v>ТС Пятерочка</v>
          </cell>
          <cell r="G1263" t="str">
            <v>Северо-Запад</v>
          </cell>
          <cell r="H1263" t="str">
            <v>Северо-Запад 2</v>
          </cell>
          <cell r="I1263" t="str">
            <v>Кластер Северо-Запад 07 Тверь-Центр</v>
          </cell>
          <cell r="J1263" t="str">
            <v>Тверская обл.</v>
          </cell>
          <cell r="K1263" t="str">
            <v>31.08.2018</v>
          </cell>
          <cell r="L1263" t="str">
            <v>171161</v>
          </cell>
          <cell r="M1263" t="str">
            <v>г.Вышний Волочек</v>
          </cell>
          <cell r="N1263" t="str">
            <v>г.Вышний Волочек, Цнинская наб, 6Б</v>
          </cell>
          <cell r="O1263" t="str">
            <v>Аренда</v>
          </cell>
        </row>
        <row r="1264">
          <cell r="A1264" t="str">
            <v>O386</v>
          </cell>
          <cell r="B1264" t="str">
            <v>15395-Пятерочка</v>
          </cell>
          <cell r="C1264" t="str">
            <v>15395</v>
          </cell>
          <cell r="D1264" t="str">
            <v>X500/13SZO386</v>
          </cell>
          <cell r="E1264" t="str">
            <v>E1026710</v>
          </cell>
          <cell r="F1264" t="str">
            <v>ТС Пятерочка</v>
          </cell>
          <cell r="G1264" t="str">
            <v>Северо-Запад</v>
          </cell>
          <cell r="H1264" t="str">
            <v>Северо-Запад 3</v>
          </cell>
          <cell r="I1264" t="str">
            <v>Кластер Северо-Запад 05 Тосно</v>
          </cell>
          <cell r="J1264" t="str">
            <v>г. Санкт-Петербург</v>
          </cell>
          <cell r="K1264" t="str">
            <v>31.08.2018</v>
          </cell>
          <cell r="L1264" t="str">
            <v>196191</v>
          </cell>
          <cell r="M1264" t="str">
            <v>г.Санкт-Петербург</v>
          </cell>
          <cell r="N1264" t="str">
            <v>г.Санкт-Петербург, Краснопутиловская ул, 96 лит.А,п.2Н</v>
          </cell>
          <cell r="O1264" t="str">
            <v>Аренда</v>
          </cell>
        </row>
        <row r="1265">
          <cell r="A1265" t="str">
            <v>O397</v>
          </cell>
          <cell r="B1265" t="str">
            <v>15460-Пятерочка</v>
          </cell>
          <cell r="C1265" t="str">
            <v>15460</v>
          </cell>
          <cell r="D1265" t="str">
            <v>X500/13CTO397</v>
          </cell>
          <cell r="E1265" t="str">
            <v>E1026751</v>
          </cell>
          <cell r="F1265" t="str">
            <v>ТС Пятерочка</v>
          </cell>
          <cell r="G1265" t="str">
            <v>Северо-Запад</v>
          </cell>
          <cell r="H1265" t="str">
            <v>Северо-Запад 2</v>
          </cell>
          <cell r="I1265" t="str">
            <v>Кластер Северо-Запад 07 Тверь-Центр</v>
          </cell>
          <cell r="J1265" t="str">
            <v>Тверская обл.</v>
          </cell>
          <cell r="K1265" t="str">
            <v>13.09.2018</v>
          </cell>
          <cell r="L1265" t="str">
            <v>170024</v>
          </cell>
          <cell r="M1265" t="str">
            <v>г.Тверь</v>
          </cell>
          <cell r="N1265" t="str">
            <v>г.Тверь, Ленина пр-кт, 2 п.1</v>
          </cell>
          <cell r="O1265" t="str">
            <v>Аренда</v>
          </cell>
        </row>
        <row r="1266">
          <cell r="A1266" t="str">
            <v>O398</v>
          </cell>
          <cell r="B1266" t="str">
            <v>15462-Пятерочка</v>
          </cell>
          <cell r="C1266" t="str">
            <v>15462</v>
          </cell>
          <cell r="D1266" t="str">
            <v>X500/13CTO398</v>
          </cell>
          <cell r="E1266" t="str">
            <v>E1026753</v>
          </cell>
          <cell r="F1266" t="str">
            <v>ТС Пятерочка</v>
          </cell>
          <cell r="G1266" t="str">
            <v>Северо-Запад</v>
          </cell>
          <cell r="H1266" t="str">
            <v>Северо-Запад 2</v>
          </cell>
          <cell r="I1266" t="str">
            <v>Кластер Северо-Запад 09 Тверь-Запад</v>
          </cell>
          <cell r="J1266" t="str">
            <v>Тверская обл.</v>
          </cell>
          <cell r="K1266" t="str">
            <v>19.10.2018</v>
          </cell>
          <cell r="L1266" t="str">
            <v>172387</v>
          </cell>
          <cell r="M1266" t="str">
            <v>г.Ржев</v>
          </cell>
          <cell r="N1266" t="str">
            <v>г.Ржев, Зубцовское ш, 9</v>
          </cell>
          <cell r="O1266" t="str">
            <v>Аренда</v>
          </cell>
        </row>
        <row r="1267">
          <cell r="A1267" t="str">
            <v>O399</v>
          </cell>
          <cell r="B1267" t="str">
            <v>15457-Пятерочка</v>
          </cell>
          <cell r="C1267" t="str">
            <v>15457</v>
          </cell>
          <cell r="D1267" t="str">
            <v>X500/13CTO399</v>
          </cell>
          <cell r="E1267" t="str">
            <v>E1026748</v>
          </cell>
          <cell r="F1267" t="str">
            <v>ТС Пятерочка</v>
          </cell>
          <cell r="G1267" t="str">
            <v>Северо-Запад</v>
          </cell>
          <cell r="H1267" t="str">
            <v>Северо-Запад 2</v>
          </cell>
          <cell r="I1267" t="str">
            <v>Кластер Северо-Запад 09 Тверь-Запад</v>
          </cell>
          <cell r="J1267" t="str">
            <v>Тверская обл.</v>
          </cell>
          <cell r="K1267" t="str">
            <v>14.09.2018</v>
          </cell>
          <cell r="L1267" t="str">
            <v>170100</v>
          </cell>
          <cell r="M1267" t="str">
            <v>г.Тверь</v>
          </cell>
          <cell r="N1267" t="str">
            <v>г.Тверь, Вагжанова ул, 1 п.1,3</v>
          </cell>
          <cell r="O1267" t="str">
            <v>Аренда</v>
          </cell>
        </row>
        <row r="1268">
          <cell r="A1268" t="str">
            <v>O400</v>
          </cell>
          <cell r="B1268" t="str">
            <v>15456-Пятерочка</v>
          </cell>
          <cell r="C1268" t="str">
            <v>15456</v>
          </cell>
          <cell r="D1268" t="str">
            <v>X500/13CTO400</v>
          </cell>
          <cell r="E1268" t="str">
            <v>E1026747</v>
          </cell>
          <cell r="F1268" t="str">
            <v>ТС Пятерочка</v>
          </cell>
          <cell r="G1268" t="str">
            <v>Северо-Запад</v>
          </cell>
          <cell r="H1268" t="str">
            <v>Северо-Запад 2</v>
          </cell>
          <cell r="I1268" t="str">
            <v>Кластер Северо-Запад 09 Тверь-Запад</v>
          </cell>
          <cell r="J1268" t="str">
            <v>Тверская обл.</v>
          </cell>
          <cell r="K1268" t="str">
            <v>27.09.2018</v>
          </cell>
          <cell r="L1268" t="str">
            <v>170033</v>
          </cell>
          <cell r="M1268" t="str">
            <v>г.Тверь</v>
          </cell>
          <cell r="N1268" t="str">
            <v>г.Тверь, Богданова ул, 26/17</v>
          </cell>
          <cell r="O1268" t="str">
            <v>Аренда</v>
          </cell>
        </row>
        <row r="1269">
          <cell r="A1269" t="str">
            <v>O401</v>
          </cell>
          <cell r="B1269" t="str">
            <v>15454-Пятерочка</v>
          </cell>
          <cell r="C1269" t="str">
            <v>15454</v>
          </cell>
          <cell r="D1269" t="str">
            <v>X500/13CTO401</v>
          </cell>
          <cell r="E1269" t="str">
            <v>E1026745</v>
          </cell>
          <cell r="F1269" t="str">
            <v>ТС Пятерочка</v>
          </cell>
          <cell r="G1269" t="str">
            <v>Северо-Запад</v>
          </cell>
          <cell r="H1269" t="str">
            <v>Северо-Запад 2</v>
          </cell>
          <cell r="I1269" t="str">
            <v>Кластер Северо-Запад 07 Тверь-Центр</v>
          </cell>
          <cell r="J1269" t="str">
            <v>Тверская обл.</v>
          </cell>
          <cell r="K1269" t="str">
            <v>25.09.2018</v>
          </cell>
          <cell r="L1269" t="str">
            <v>170040</v>
          </cell>
          <cell r="M1269" t="str">
            <v>г.Тверь</v>
          </cell>
          <cell r="N1269" t="str">
            <v>г.Тверь, 50 лет Октября пр-кт, 42 пом.1</v>
          </cell>
          <cell r="O1269" t="str">
            <v>Аренда</v>
          </cell>
        </row>
        <row r="1270">
          <cell r="A1270" t="str">
            <v>O402</v>
          </cell>
          <cell r="B1270" t="str">
            <v>15463-Пятерочка</v>
          </cell>
          <cell r="C1270" t="str">
            <v>15463</v>
          </cell>
          <cell r="D1270" t="str">
            <v>X500/13CTO402</v>
          </cell>
          <cell r="E1270" t="str">
            <v>E1026754</v>
          </cell>
          <cell r="F1270" t="str">
            <v>ТС Пятерочка</v>
          </cell>
          <cell r="G1270" t="str">
            <v>Северо-Запад</v>
          </cell>
          <cell r="H1270" t="str">
            <v>Северо-Запад 2</v>
          </cell>
          <cell r="I1270" t="str">
            <v>Кластер Северо-Запад 09 Тверь-Запад</v>
          </cell>
          <cell r="J1270" t="str">
            <v>Тверская обл.</v>
          </cell>
          <cell r="K1270" t="str">
            <v>27.09.2018</v>
          </cell>
          <cell r="L1270" t="str">
            <v>170028</v>
          </cell>
          <cell r="M1270" t="str">
            <v>г.Тверь</v>
          </cell>
          <cell r="N1270" t="str">
            <v>г.Тверь, Победы пр-кт, 78</v>
          </cell>
          <cell r="O1270" t="str">
            <v>Аренда</v>
          </cell>
        </row>
        <row r="1271">
          <cell r="A1271" t="str">
            <v>O407</v>
          </cell>
          <cell r="B1271" t="str">
            <v>15465-Пятерочка</v>
          </cell>
          <cell r="C1271" t="str">
            <v>15465</v>
          </cell>
          <cell r="D1271" t="str">
            <v>X500/13CTO407</v>
          </cell>
          <cell r="E1271" t="str">
            <v>E1026755</v>
          </cell>
          <cell r="F1271" t="str">
            <v>ТС Пятерочка</v>
          </cell>
          <cell r="G1271" t="str">
            <v>Северо-Запад</v>
          </cell>
          <cell r="H1271" t="str">
            <v>Северо-Запад 2</v>
          </cell>
          <cell r="I1271" t="str">
            <v>Кластер Северо-Запад 07 Тверь-Центр</v>
          </cell>
          <cell r="J1271" t="str">
            <v>Тверская обл.</v>
          </cell>
          <cell r="K1271" t="str">
            <v>04.12.2018</v>
          </cell>
          <cell r="L1271" t="str">
            <v>171210</v>
          </cell>
          <cell r="M1271" t="str">
            <v>г.Лихославль</v>
          </cell>
          <cell r="N1271" t="str">
            <v>г.Лихославль, Первомайская ул, 2А</v>
          </cell>
          <cell r="O1271" t="str">
            <v>Аренда</v>
          </cell>
        </row>
        <row r="1272">
          <cell r="A1272" t="str">
            <v>O408</v>
          </cell>
          <cell r="B1272" t="str">
            <v>15466-Пятерочка</v>
          </cell>
          <cell r="C1272" t="str">
            <v>15466</v>
          </cell>
          <cell r="D1272" t="str">
            <v>X500/13CTO408</v>
          </cell>
          <cell r="E1272" t="str">
            <v>E1026756</v>
          </cell>
          <cell r="F1272" t="str">
            <v>ТС Пятерочка</v>
          </cell>
          <cell r="G1272" t="str">
            <v>Северо-Запад</v>
          </cell>
          <cell r="H1272" t="str">
            <v>Северо-Запад 2</v>
          </cell>
          <cell r="I1272" t="str">
            <v>Кластер Северо-Запад 08 Тверь-Восток</v>
          </cell>
          <cell r="J1272" t="str">
            <v>Тверская обл.</v>
          </cell>
          <cell r="K1272" t="str">
            <v>23.11.2018</v>
          </cell>
          <cell r="L1272" t="str">
            <v>170039</v>
          </cell>
          <cell r="M1272" t="str">
            <v>г.Тверь</v>
          </cell>
          <cell r="N1272" t="str">
            <v>г.Тверь, Молодежный б-р, 8 к.3</v>
          </cell>
          <cell r="O1272" t="str">
            <v>Аренда</v>
          </cell>
        </row>
        <row r="1273">
          <cell r="A1273" t="str">
            <v>O409</v>
          </cell>
          <cell r="B1273" t="str">
            <v>15461-Пятерочка</v>
          </cell>
          <cell r="C1273" t="str">
            <v>15461</v>
          </cell>
          <cell r="D1273" t="str">
            <v>X500/13CTO409</v>
          </cell>
          <cell r="E1273" t="str">
            <v>E1026752</v>
          </cell>
          <cell r="F1273" t="str">
            <v>ТС Пятерочка</v>
          </cell>
          <cell r="G1273" t="str">
            <v>Северо-Запад</v>
          </cell>
          <cell r="H1273" t="str">
            <v>Северо-Запад 2</v>
          </cell>
          <cell r="I1273" t="str">
            <v>Кластер Северо-Запад 07 Тверь-Центр</v>
          </cell>
          <cell r="J1273" t="str">
            <v>Тверская обл.</v>
          </cell>
          <cell r="K1273" t="str">
            <v>05.10.2018</v>
          </cell>
          <cell r="L1273" t="str">
            <v>172110</v>
          </cell>
          <cell r="M1273" t="str">
            <v>г.Кувшиново</v>
          </cell>
          <cell r="N1273" t="str">
            <v>г.Кувшиново, Октябрьская ул, 28А</v>
          </cell>
          <cell r="O1273" t="str">
            <v>Аренда</v>
          </cell>
        </row>
        <row r="1274">
          <cell r="A1274" t="str">
            <v>O410</v>
          </cell>
          <cell r="B1274" t="str">
            <v>15459-Пятерочка</v>
          </cell>
          <cell r="C1274" t="str">
            <v>15459</v>
          </cell>
          <cell r="D1274" t="str">
            <v>X500/13CTO410</v>
          </cell>
          <cell r="E1274" t="str">
            <v>E1026750</v>
          </cell>
          <cell r="F1274" t="str">
            <v>ТС Пятерочка</v>
          </cell>
          <cell r="G1274" t="str">
            <v>Северо-Запад</v>
          </cell>
          <cell r="H1274" t="str">
            <v>Северо-Запад 2</v>
          </cell>
          <cell r="I1274" t="str">
            <v>Кластер Северо-Запад 07 Тверь-Центр</v>
          </cell>
          <cell r="J1274" t="str">
            <v>Тверская обл.</v>
          </cell>
          <cell r="K1274" t="str">
            <v>04.12.2018</v>
          </cell>
          <cell r="L1274" t="str">
            <v>172009</v>
          </cell>
          <cell r="M1274" t="str">
            <v>г.Торжок</v>
          </cell>
          <cell r="N1274" t="str">
            <v>г.Торжок, Ленинградское ш, 46А п.1</v>
          </cell>
          <cell r="O1274" t="str">
            <v>Аренда</v>
          </cell>
        </row>
        <row r="1275">
          <cell r="A1275" t="str">
            <v>O415</v>
          </cell>
          <cell r="B1275" t="str">
            <v>15453-Пятерочка</v>
          </cell>
          <cell r="C1275" t="str">
            <v>15453</v>
          </cell>
          <cell r="D1275" t="str">
            <v>X500/13CTO415</v>
          </cell>
          <cell r="E1275" t="str">
            <v>E1026744</v>
          </cell>
          <cell r="F1275" t="str">
            <v>ТС Пятерочка</v>
          </cell>
          <cell r="G1275" t="str">
            <v>Северо-Запад</v>
          </cell>
          <cell r="H1275" t="str">
            <v>Северо-Запад 2</v>
          </cell>
          <cell r="I1275" t="str">
            <v>Кластер Северо-Запад 07 Тверь-Центр</v>
          </cell>
          <cell r="J1275" t="str">
            <v>Тверская обл.</v>
          </cell>
          <cell r="K1275" t="str">
            <v>05.10.2018</v>
          </cell>
          <cell r="L1275" t="str">
            <v>171071</v>
          </cell>
          <cell r="M1275" t="str">
            <v>г.Бологое</v>
          </cell>
          <cell r="N1275" t="str">
            <v>г.Бологое, Заозерный мкр ул, 3</v>
          </cell>
          <cell r="O1275" t="str">
            <v>Аренда</v>
          </cell>
        </row>
        <row r="1276">
          <cell r="A1276" t="str">
            <v>O416</v>
          </cell>
          <cell r="B1276" t="str">
            <v>15458-Пятерочка</v>
          </cell>
          <cell r="C1276" t="str">
            <v>15458</v>
          </cell>
          <cell r="D1276" t="str">
            <v>X500/13CTO416</v>
          </cell>
          <cell r="E1276" t="str">
            <v>E1026749</v>
          </cell>
          <cell r="F1276" t="str">
            <v>ТС Пятерочка</v>
          </cell>
          <cell r="G1276" t="str">
            <v>Северо-Запад</v>
          </cell>
          <cell r="H1276" t="str">
            <v>Северо-Запад 2</v>
          </cell>
          <cell r="I1276" t="str">
            <v>Кластер Северо-Запад 07 Тверь-Центр</v>
          </cell>
          <cell r="J1276" t="str">
            <v>Тверская обл.</v>
          </cell>
          <cell r="K1276" t="str">
            <v>18.10.2018</v>
          </cell>
          <cell r="L1276" t="str">
            <v>171210</v>
          </cell>
          <cell r="M1276" t="str">
            <v>г.Лихославль</v>
          </cell>
          <cell r="N1276" t="str">
            <v>г.Лихославль, Лихославльская ул, 15</v>
          </cell>
          <cell r="O1276" t="str">
            <v>Аренда</v>
          </cell>
        </row>
        <row r="1277">
          <cell r="A1277" t="str">
            <v>O417</v>
          </cell>
          <cell r="B1277" t="str">
            <v>15455-Пятерочка</v>
          </cell>
          <cell r="C1277" t="str">
            <v>15455</v>
          </cell>
          <cell r="D1277" t="str">
            <v>X500/13CTO417</v>
          </cell>
          <cell r="E1277" t="str">
            <v>E1026746</v>
          </cell>
          <cell r="F1277" t="str">
            <v>ТС Пятерочка</v>
          </cell>
          <cell r="G1277" t="str">
            <v>Северо-Запад</v>
          </cell>
          <cell r="H1277" t="str">
            <v>Северо-Запад 2</v>
          </cell>
          <cell r="I1277" t="str">
            <v>Кластер Северо-Запад 09 Тверь-Запад</v>
          </cell>
          <cell r="J1277" t="str">
            <v>Тверская обл.</v>
          </cell>
          <cell r="K1277" t="str">
            <v>09.10.2018</v>
          </cell>
          <cell r="L1277" t="str">
            <v>170016</v>
          </cell>
          <cell r="M1277" t="str">
            <v>г.Тверь</v>
          </cell>
          <cell r="N1277" t="str">
            <v>г.Тверь, Бурашевское ш, 36</v>
          </cell>
          <cell r="O1277" t="str">
            <v>Аренда</v>
          </cell>
        </row>
        <row r="1278">
          <cell r="A1278" t="str">
            <v>O428</v>
          </cell>
          <cell r="B1278" t="str">
            <v>11649-Пятерочка</v>
          </cell>
          <cell r="C1278" t="str">
            <v>11649</v>
          </cell>
          <cell r="D1278" t="str">
            <v>X500/13SZO428</v>
          </cell>
          <cell r="E1278" t="str">
            <v>E1026724</v>
          </cell>
          <cell r="F1278" t="str">
            <v>ТС Пятерочка</v>
          </cell>
          <cell r="G1278" t="str">
            <v>Северо-Запад</v>
          </cell>
          <cell r="H1278" t="str">
            <v>Северо-Запад 2</v>
          </cell>
          <cell r="I1278" t="str">
            <v>Кластер Северо-Запад 02 ЛО-Гатчина</v>
          </cell>
          <cell r="J1278" t="str">
            <v>Ленинградская обл.</v>
          </cell>
          <cell r="K1278" t="str">
            <v>24.08.2018</v>
          </cell>
          <cell r="L1278" t="str">
            <v>188382</v>
          </cell>
          <cell r="M1278" t="str">
            <v>д.Мины</v>
          </cell>
          <cell r="N1278" t="str">
            <v>д.Мины, Краснофлотская ул, 34</v>
          </cell>
          <cell r="O1278" t="str">
            <v>Аренда</v>
          </cell>
        </row>
        <row r="1279">
          <cell r="A1279" t="str">
            <v>O451</v>
          </cell>
          <cell r="B1279" t="str">
            <v>15432-Пятерочка</v>
          </cell>
          <cell r="C1279" t="str">
            <v>15432</v>
          </cell>
          <cell r="D1279" t="str">
            <v>X500/13SZO451</v>
          </cell>
          <cell r="E1279" t="str">
            <v>E1026788</v>
          </cell>
          <cell r="F1279" t="str">
            <v>ТС Пятерочка</v>
          </cell>
          <cell r="G1279" t="str">
            <v>Северо-Запад</v>
          </cell>
          <cell r="H1279" t="str">
            <v>Северо-Запад 1</v>
          </cell>
          <cell r="I1279" t="str">
            <v>Кластер Северо-Запад 16 Карелия</v>
          </cell>
          <cell r="J1279" t="str">
            <v>Республика Карелия</v>
          </cell>
          <cell r="K1279" t="str">
            <v>22.03.2019</v>
          </cell>
          <cell r="L1279" t="str">
            <v>185031</v>
          </cell>
          <cell r="M1279" t="str">
            <v>г.Петрозаводск</v>
          </cell>
          <cell r="N1279" t="str">
            <v>г.Петрозаводск, Шуйское ш, 6</v>
          </cell>
          <cell r="O1279" t="str">
            <v>Аренда</v>
          </cell>
        </row>
        <row r="1280">
          <cell r="A1280" t="str">
            <v>O452</v>
          </cell>
          <cell r="B1280" t="str">
            <v>15448-Пятерочка</v>
          </cell>
          <cell r="C1280" t="str">
            <v>15448</v>
          </cell>
          <cell r="D1280" t="str">
            <v>X500/13SZO452</v>
          </cell>
          <cell r="E1280" t="str">
            <v>E1026734</v>
          </cell>
          <cell r="F1280" t="str">
            <v>ТС Пятерочка</v>
          </cell>
          <cell r="G1280" t="str">
            <v>Северо-Запад</v>
          </cell>
          <cell r="H1280" t="str">
            <v>Северо-Запад 3</v>
          </cell>
          <cell r="I1280" t="str">
            <v>Кластер Северо-Запад 13 СПБ Юго-Запад</v>
          </cell>
          <cell r="J1280" t="str">
            <v>г. Санкт-Петербург</v>
          </cell>
          <cell r="K1280" t="str">
            <v>29.08.2018</v>
          </cell>
          <cell r="L1280" t="str">
            <v>198216</v>
          </cell>
          <cell r="M1280" t="str">
            <v>г.Санкт-Петербург</v>
          </cell>
          <cell r="N1280" t="str">
            <v>г.Санкт-Петербург, Ленинский пр-кт, 132 л.А,п3Н,4Н</v>
          </cell>
          <cell r="O1280" t="str">
            <v>Аренда</v>
          </cell>
        </row>
        <row r="1281">
          <cell r="A1281" t="str">
            <v>O473</v>
          </cell>
          <cell r="B1281" t="str">
            <v>15160-Пятерочка</v>
          </cell>
          <cell r="C1281" t="str">
            <v>15160</v>
          </cell>
          <cell r="D1281" t="str">
            <v>X500/13SZO473</v>
          </cell>
          <cell r="E1281" t="str">
            <v>E1026847</v>
          </cell>
          <cell r="F1281" t="str">
            <v>ТС Пятерочка</v>
          </cell>
          <cell r="G1281" t="str">
            <v>Северо-Запад</v>
          </cell>
          <cell r="H1281" t="str">
            <v>Северо-Запад 2</v>
          </cell>
          <cell r="I1281" t="str">
            <v>Кластер Северо-Запад 04 Новгород</v>
          </cell>
          <cell r="J1281" t="str">
            <v>Новгородская обл.</v>
          </cell>
          <cell r="K1281" t="str">
            <v>29.08.2018</v>
          </cell>
          <cell r="L1281" t="str">
            <v>174408</v>
          </cell>
          <cell r="M1281" t="str">
            <v>г.Боровичи</v>
          </cell>
          <cell r="N1281" t="str">
            <v>г.Боровичи, Раздолье мкр 1, 22</v>
          </cell>
          <cell r="O1281" t="str">
            <v>Аренда</v>
          </cell>
        </row>
        <row r="1282">
          <cell r="A1282" t="str">
            <v>O491</v>
          </cell>
          <cell r="B1282" t="str">
            <v>15315-Пятерочка</v>
          </cell>
          <cell r="C1282" t="str">
            <v>15315</v>
          </cell>
          <cell r="D1282" t="str">
            <v>X500/13SZO491</v>
          </cell>
          <cell r="E1282" t="str">
            <v>E1026867</v>
          </cell>
          <cell r="F1282" t="str">
            <v>ТС Пятерочка</v>
          </cell>
          <cell r="G1282" t="str">
            <v>Северо-Запад</v>
          </cell>
          <cell r="H1282" t="str">
            <v>Северо-Запад 2</v>
          </cell>
          <cell r="I1282" t="str">
            <v>Кластер Северо-Запад 03 Псков</v>
          </cell>
          <cell r="J1282" t="str">
            <v>Псковская обл.</v>
          </cell>
          <cell r="K1282" t="str">
            <v>21.09.2018</v>
          </cell>
          <cell r="L1282" t="str">
            <v>180014</v>
          </cell>
          <cell r="M1282" t="str">
            <v>г.Псков</v>
          </cell>
          <cell r="N1282" t="str">
            <v>г.Псков, Новгородская ул, 15</v>
          </cell>
          <cell r="O1282" t="str">
            <v>Аренда</v>
          </cell>
        </row>
        <row r="1283">
          <cell r="A1283" t="str">
            <v>O513</v>
          </cell>
          <cell r="B1283" t="str">
            <v>15402-Пятерочка</v>
          </cell>
          <cell r="C1283" t="str">
            <v>15402</v>
          </cell>
          <cell r="D1283" t="str">
            <v>X500/13SZO513</v>
          </cell>
          <cell r="E1283" t="str">
            <v>E1026881</v>
          </cell>
          <cell r="F1283" t="str">
            <v>ТС Пятерочка</v>
          </cell>
          <cell r="G1283" t="str">
            <v>Северо-Запад</v>
          </cell>
          <cell r="H1283" t="str">
            <v>Северо-Запад 3</v>
          </cell>
          <cell r="I1283" t="str">
            <v>Кластер Северо-Запад 11 СПБ-ЛО-Выборг</v>
          </cell>
          <cell r="J1283" t="str">
            <v>г. Санкт-Петербург</v>
          </cell>
          <cell r="K1283" t="str">
            <v>31.10.2018</v>
          </cell>
          <cell r="L1283" t="str">
            <v>197374</v>
          </cell>
          <cell r="M1283" t="str">
            <v>г.Санкт-Петербург</v>
          </cell>
          <cell r="N1283" t="str">
            <v>г.Санкт-Петербург, Приморский пр-кт, 54 2с.1,п.33Н</v>
          </cell>
          <cell r="O1283" t="str">
            <v>Аренда</v>
          </cell>
        </row>
        <row r="1284">
          <cell r="A1284" t="str">
            <v>O516</v>
          </cell>
          <cell r="B1284" t="str">
            <v>15538-Пятерочка</v>
          </cell>
          <cell r="C1284" t="str">
            <v>15538</v>
          </cell>
          <cell r="D1284" t="str">
            <v>X500/13SZO516</v>
          </cell>
          <cell r="E1284" t="str">
            <v>E1026871</v>
          </cell>
          <cell r="F1284" t="str">
            <v>ТС Пятерочка</v>
          </cell>
          <cell r="G1284" t="str">
            <v>Северо-Запад</v>
          </cell>
          <cell r="H1284" t="str">
            <v>Северо-Запад 1</v>
          </cell>
          <cell r="I1284" t="str">
            <v>Кластер Северо-Запад 12 СПБ-ЛО-Всеволожс</v>
          </cell>
          <cell r="J1284" t="str">
            <v>Ленинградская обл.</v>
          </cell>
          <cell r="K1284" t="str">
            <v>17.09.2018</v>
          </cell>
          <cell r="L1284" t="str">
            <v>188691</v>
          </cell>
          <cell r="M1284" t="str">
            <v>г.Кудрово</v>
          </cell>
          <cell r="N1284" t="str">
            <v>г.Кудрово, Столичная ул, 4 к.2,п.109Н</v>
          </cell>
          <cell r="O1284" t="str">
            <v>Аренда</v>
          </cell>
        </row>
        <row r="1285">
          <cell r="A1285" t="str">
            <v>O538</v>
          </cell>
          <cell r="B1285" t="str">
            <v>15587-Пятерочка</v>
          </cell>
          <cell r="C1285" t="str">
            <v>15587</v>
          </cell>
          <cell r="D1285" t="str">
            <v>X500/13SZO538</v>
          </cell>
          <cell r="E1285" t="str">
            <v>E1026903</v>
          </cell>
          <cell r="F1285" t="str">
            <v>ТС Пятерочка</v>
          </cell>
          <cell r="G1285" t="str">
            <v>Северо-Запад</v>
          </cell>
          <cell r="H1285" t="str">
            <v>Северо-Запад 2</v>
          </cell>
          <cell r="I1285" t="str">
            <v>Кластер Северо-Запад 06 Великие Луки</v>
          </cell>
          <cell r="J1285" t="str">
            <v>Псковская обл.</v>
          </cell>
          <cell r="K1285" t="str">
            <v>10.10.2018</v>
          </cell>
          <cell r="L1285" t="str">
            <v>182620</v>
          </cell>
          <cell r="M1285" t="str">
            <v>г.Порхов</v>
          </cell>
          <cell r="N1285" t="str">
            <v>г.Порхов, Калачева ул, 15</v>
          </cell>
          <cell r="O1285" t="str">
            <v>Аренда</v>
          </cell>
        </row>
        <row r="1286">
          <cell r="A1286" t="str">
            <v>O550</v>
          </cell>
          <cell r="B1286" t="str">
            <v>15586-Пятерочка</v>
          </cell>
          <cell r="C1286" t="str">
            <v>15586</v>
          </cell>
          <cell r="D1286" t="str">
            <v>X500/13SZO550</v>
          </cell>
          <cell r="E1286" t="str">
            <v>E1026917</v>
          </cell>
          <cell r="F1286" t="str">
            <v>ТС Пятерочка</v>
          </cell>
          <cell r="G1286" t="str">
            <v>Северо-Запад</v>
          </cell>
          <cell r="H1286" t="str">
            <v>Северо-Запад 2</v>
          </cell>
          <cell r="I1286" t="str">
            <v>Кластер Северо-Запад 03 Псков</v>
          </cell>
          <cell r="J1286" t="str">
            <v>Псковская обл.</v>
          </cell>
          <cell r="K1286" t="str">
            <v>27.10.2018</v>
          </cell>
          <cell r="L1286" t="str">
            <v>180019</v>
          </cell>
          <cell r="M1286" t="str">
            <v>г.Псков</v>
          </cell>
          <cell r="N1286" t="str">
            <v>г.Псков, Алтаева ул, 5 п1002-1005</v>
          </cell>
          <cell r="O1286" t="str">
            <v>Аренда</v>
          </cell>
        </row>
        <row r="1287">
          <cell r="A1287" t="str">
            <v>O555</v>
          </cell>
          <cell r="B1287" t="str">
            <v>15609-Пятерочка</v>
          </cell>
          <cell r="C1287" t="str">
            <v>15609</v>
          </cell>
          <cell r="D1287" t="str">
            <v>X500/13SZO555</v>
          </cell>
          <cell r="E1287" t="str">
            <v>E1026928</v>
          </cell>
          <cell r="F1287" t="str">
            <v>ТС Пятерочка</v>
          </cell>
          <cell r="G1287" t="str">
            <v>Северо-Запад</v>
          </cell>
          <cell r="H1287" t="str">
            <v>Северо-Запад 3</v>
          </cell>
          <cell r="I1287" t="str">
            <v>Кластер Северо-Запад 17 ЛО-Сертолово</v>
          </cell>
          <cell r="J1287" t="str">
            <v>г. Санкт-Петербург</v>
          </cell>
          <cell r="K1287" t="str">
            <v>26.10.2018</v>
          </cell>
          <cell r="L1287" t="str">
            <v>194021</v>
          </cell>
          <cell r="M1287" t="str">
            <v>г.Санкт-Петербург</v>
          </cell>
          <cell r="N1287" t="str">
            <v>г.Санкт-Петербург, 2-й Муринский пр-кт, 30 л.А,п.14-Н</v>
          </cell>
          <cell r="O1287" t="str">
            <v>Аренда</v>
          </cell>
        </row>
        <row r="1288">
          <cell r="A1288" t="str">
            <v>O574</v>
          </cell>
          <cell r="B1288" t="str">
            <v>15619-Пятерочка</v>
          </cell>
          <cell r="C1288" t="str">
            <v>15619</v>
          </cell>
          <cell r="D1288" t="str">
            <v>X500/13SZO574</v>
          </cell>
          <cell r="E1288" t="str">
            <v>E1026950</v>
          </cell>
          <cell r="F1288" t="str">
            <v>ТС Пятерочка</v>
          </cell>
          <cell r="G1288" t="str">
            <v>Северо-Запад</v>
          </cell>
          <cell r="H1288" t="str">
            <v>Северо-Запад 2</v>
          </cell>
          <cell r="I1288" t="str">
            <v>Кластер Северо-Запад 06 Великие Луки</v>
          </cell>
          <cell r="J1288" t="str">
            <v>Псковская обл.</v>
          </cell>
          <cell r="K1288" t="str">
            <v>19.10.2018</v>
          </cell>
          <cell r="L1288" t="str">
            <v>182670</v>
          </cell>
          <cell r="M1288" t="str">
            <v>г.Дно</v>
          </cell>
          <cell r="N1288" t="str">
            <v>г.Дно, Володарского ул, 8</v>
          </cell>
          <cell r="O1288" t="str">
            <v>Аренда</v>
          </cell>
        </row>
        <row r="1289">
          <cell r="A1289" t="str">
            <v>O577</v>
          </cell>
          <cell r="B1289" t="str">
            <v>15290-Пятерочка</v>
          </cell>
          <cell r="C1289" t="str">
            <v>15290</v>
          </cell>
          <cell r="D1289" t="str">
            <v>X500/13CTO577</v>
          </cell>
          <cell r="E1289" t="str">
            <v>E1026540</v>
          </cell>
          <cell r="F1289" t="str">
            <v>ТС Пятерочка</v>
          </cell>
          <cell r="G1289" t="str">
            <v>Северо-Запад</v>
          </cell>
          <cell r="H1289" t="str">
            <v>Северо-Запад 2</v>
          </cell>
          <cell r="I1289" t="str">
            <v>Кластер Северо-Запад 07 Тверь-Центр</v>
          </cell>
          <cell r="J1289" t="str">
            <v>Тверская обл.</v>
          </cell>
          <cell r="K1289" t="str">
            <v>05.10.2018</v>
          </cell>
          <cell r="L1289" t="str">
            <v>170023</v>
          </cell>
          <cell r="M1289" t="str">
            <v>г.Тверь</v>
          </cell>
          <cell r="N1289" t="str">
            <v>г.Тверь, Ржевская ул, 11А пом.1</v>
          </cell>
          <cell r="O1289" t="str">
            <v>Аренда</v>
          </cell>
        </row>
        <row r="1290">
          <cell r="A1290" t="str">
            <v>O591</v>
          </cell>
          <cell r="B1290" t="str">
            <v>13713-Пятерочка</v>
          </cell>
          <cell r="C1290" t="str">
            <v>13713</v>
          </cell>
          <cell r="D1290" t="str">
            <v>X500/13SZO591</v>
          </cell>
          <cell r="E1290" t="str">
            <v>E1026940</v>
          </cell>
          <cell r="F1290" t="str">
            <v>ТС Пятерочка</v>
          </cell>
          <cell r="G1290" t="str">
            <v>Северо-Запад</v>
          </cell>
          <cell r="H1290" t="str">
            <v>Северо-Запад 3</v>
          </cell>
          <cell r="I1290" t="str">
            <v>Кластер Северо-Запад 17 ЛО-Сертолово</v>
          </cell>
          <cell r="J1290" t="str">
            <v>г. Санкт-Петербург</v>
          </cell>
          <cell r="K1290" t="str">
            <v>26.09.2018</v>
          </cell>
          <cell r="L1290" t="str">
            <v>194361</v>
          </cell>
          <cell r="M1290" t="str">
            <v>г.Санкт-Петербург,п.Левашово</v>
          </cell>
          <cell r="N1290" t="str">
            <v>г.Санкт-Петербург,п.Левашово, Садовая ул, 12 лА,п1-Н</v>
          </cell>
          <cell r="O1290" t="str">
            <v>Аренда</v>
          </cell>
        </row>
        <row r="1291">
          <cell r="A1291" t="str">
            <v>O633</v>
          </cell>
          <cell r="B1291" t="str">
            <v>13315-Пятерочка</v>
          </cell>
          <cell r="C1291" t="str">
            <v>13315</v>
          </cell>
          <cell r="D1291" t="str">
            <v>X500/13CTO633</v>
          </cell>
          <cell r="E1291" t="str">
            <v>E1023770</v>
          </cell>
          <cell r="F1291" t="str">
            <v>ТС Пятерочка</v>
          </cell>
          <cell r="G1291" t="str">
            <v>Северо-Запад</v>
          </cell>
          <cell r="H1291" t="str">
            <v>Северо-Запад 2</v>
          </cell>
          <cell r="I1291" t="str">
            <v>Кластер Северо-Запад 09 Тверь-Запад</v>
          </cell>
          <cell r="J1291" t="str">
            <v>Тверская обл.</v>
          </cell>
          <cell r="K1291" t="str">
            <v>07.12.2018</v>
          </cell>
          <cell r="L1291" t="str">
            <v>170043</v>
          </cell>
          <cell r="M1291" t="str">
            <v>г.Тверь</v>
          </cell>
          <cell r="N1291" t="str">
            <v>г.Тверь, Можайского ул, 62б п.2</v>
          </cell>
          <cell r="O1291" t="str">
            <v>Аренда</v>
          </cell>
        </row>
        <row r="1292">
          <cell r="A1292" t="str">
            <v>O654</v>
          </cell>
          <cell r="B1292" t="str">
            <v>15670-Пятерочка</v>
          </cell>
          <cell r="C1292" t="str">
            <v>15670</v>
          </cell>
          <cell r="D1292" t="str">
            <v>X500/13SZO654</v>
          </cell>
          <cell r="E1292" t="str">
            <v>E1027032</v>
          </cell>
          <cell r="F1292" t="str">
            <v>ТС Пятерочка</v>
          </cell>
          <cell r="G1292" t="str">
            <v>Северо-Запад</v>
          </cell>
          <cell r="H1292" t="str">
            <v>Северо-Запад 1</v>
          </cell>
          <cell r="I1292" t="str">
            <v>Кластер Северо-Запад 01 ЛО Волхов-Тихвин</v>
          </cell>
          <cell r="J1292" t="str">
            <v>Ленинградская обл.</v>
          </cell>
          <cell r="K1292" t="str">
            <v>27.09.2018</v>
          </cell>
          <cell r="L1292" t="str">
            <v>187553</v>
          </cell>
          <cell r="M1292" t="str">
            <v>г.Тихвин</v>
          </cell>
          <cell r="N1292" t="str">
            <v>г.Тихвин, Карла Маркса ул, 84</v>
          </cell>
          <cell r="O1292" t="str">
            <v>Аренда</v>
          </cell>
        </row>
        <row r="1293">
          <cell r="A1293" t="str">
            <v>O683</v>
          </cell>
          <cell r="B1293" t="str">
            <v>15618-Пятерочка</v>
          </cell>
          <cell r="C1293" t="str">
            <v>15618</v>
          </cell>
          <cell r="D1293" t="str">
            <v>X500/13SZO683</v>
          </cell>
          <cell r="E1293" t="str">
            <v>E1027059</v>
          </cell>
          <cell r="F1293" t="str">
            <v>ТС Пятерочка</v>
          </cell>
          <cell r="G1293" t="str">
            <v>Северо-Запад</v>
          </cell>
          <cell r="H1293" t="str">
            <v>Северо-Запад 1</v>
          </cell>
          <cell r="I1293" t="str">
            <v>Кластер Северо-Запад 21 Апатиты</v>
          </cell>
          <cell r="J1293" t="str">
            <v>Мурманская обл.</v>
          </cell>
          <cell r="K1293" t="str">
            <v>29.09.2018</v>
          </cell>
          <cell r="L1293" t="str">
            <v>184042</v>
          </cell>
          <cell r="M1293" t="str">
            <v>г.Кандалакша</v>
          </cell>
          <cell r="N1293" t="str">
            <v>г.Кандалакша, Набережная ул, 130</v>
          </cell>
          <cell r="O1293" t="str">
            <v>Аренда</v>
          </cell>
        </row>
        <row r="1294">
          <cell r="A1294" t="str">
            <v>O691</v>
          </cell>
          <cell r="B1294" t="str">
            <v>15617-Пятерочка</v>
          </cell>
          <cell r="C1294" t="str">
            <v>15617</v>
          </cell>
          <cell r="D1294" t="str">
            <v>X500/13SZO691</v>
          </cell>
          <cell r="E1294" t="str">
            <v>E1027053</v>
          </cell>
          <cell r="F1294" t="str">
            <v>ТС Пятерочка</v>
          </cell>
          <cell r="G1294" t="str">
            <v>Северо-Запад</v>
          </cell>
          <cell r="H1294" t="str">
            <v>Северо-Запад 3</v>
          </cell>
          <cell r="I1294" t="str">
            <v>Кластер Северо-Запад 19 СПБ-Охта</v>
          </cell>
          <cell r="J1294" t="str">
            <v>г. Санкт-Петербург</v>
          </cell>
          <cell r="K1294" t="str">
            <v>28.12.2018</v>
          </cell>
          <cell r="L1294" t="str">
            <v>195273</v>
          </cell>
          <cell r="M1294" t="str">
            <v>г.Санкт-Петербург</v>
          </cell>
          <cell r="N1294" t="str">
            <v>г.Санкт-Петербург, Пискаревский пр-кт, 147 лБчп1-Н</v>
          </cell>
          <cell r="O1294" t="str">
            <v>Аренда</v>
          </cell>
        </row>
        <row r="1295">
          <cell r="A1295" t="str">
            <v>O692</v>
          </cell>
          <cell r="B1295" t="str">
            <v>15665-Пятерочка</v>
          </cell>
          <cell r="C1295" t="str">
            <v>15665</v>
          </cell>
          <cell r="D1295" t="str">
            <v>X500/13SZO692</v>
          </cell>
          <cell r="E1295" t="str">
            <v>E1027005</v>
          </cell>
          <cell r="F1295" t="str">
            <v>ТС Пятерочка</v>
          </cell>
          <cell r="G1295" t="str">
            <v>Северо-Запад</v>
          </cell>
          <cell r="H1295" t="str">
            <v>Северо-Запад 3</v>
          </cell>
          <cell r="I1295" t="str">
            <v>Кластер Северо-Запад 14 СПБ-Центр</v>
          </cell>
          <cell r="J1295" t="str">
            <v>г. Санкт-Петербург</v>
          </cell>
          <cell r="K1295" t="str">
            <v>28.09.2018</v>
          </cell>
          <cell r="L1295" t="str">
            <v>190000</v>
          </cell>
          <cell r="M1295" t="str">
            <v>г.Санкт-Петербург</v>
          </cell>
          <cell r="N1295" t="str">
            <v>г.Санкт-Петербург, Декабристов ул, 14/7 л.А,п1Н,7Н</v>
          </cell>
          <cell r="O1295" t="str">
            <v>Аренда</v>
          </cell>
        </row>
        <row r="1296">
          <cell r="A1296" t="str">
            <v>O693</v>
          </cell>
          <cell r="B1296" t="str">
            <v>15738-Пятерочка</v>
          </cell>
          <cell r="C1296" t="str">
            <v>15738</v>
          </cell>
          <cell r="D1296" t="str">
            <v>X500/13SZO693</v>
          </cell>
          <cell r="E1296" t="str">
            <v>E1027052</v>
          </cell>
          <cell r="F1296" t="str">
            <v>ТС Пятерочка</v>
          </cell>
          <cell r="G1296" t="str">
            <v>Северо-Запад</v>
          </cell>
          <cell r="H1296" t="str">
            <v>Северо-Запад 2</v>
          </cell>
          <cell r="I1296" t="str">
            <v>Кластер Северо-Запад 03 Псков</v>
          </cell>
          <cell r="J1296" t="str">
            <v>Псковская обл.</v>
          </cell>
          <cell r="K1296" t="str">
            <v>23.10.2018</v>
          </cell>
          <cell r="L1296" t="str">
            <v>180019</v>
          </cell>
          <cell r="M1296" t="str">
            <v>г.Псков</v>
          </cell>
          <cell r="N1296" t="str">
            <v>г.Псков, Энтузиастов пр-кт, 5А</v>
          </cell>
          <cell r="O1296" t="str">
            <v>Аренда</v>
          </cell>
        </row>
        <row r="1297">
          <cell r="A1297" t="str">
            <v>O701</v>
          </cell>
          <cell r="B1297" t="str">
            <v>15673-Пятерочка</v>
          </cell>
          <cell r="C1297" t="str">
            <v>15673</v>
          </cell>
          <cell r="D1297" t="str">
            <v>X500/13SZO701</v>
          </cell>
          <cell r="E1297" t="str">
            <v>E1027115</v>
          </cell>
          <cell r="F1297" t="str">
            <v>ТС Пятерочка</v>
          </cell>
          <cell r="G1297" t="str">
            <v>Северо-Запад</v>
          </cell>
          <cell r="H1297" t="str">
            <v>Северо-Запад 3</v>
          </cell>
          <cell r="I1297" t="str">
            <v>Кластер Северо-Запад 05 Тосно</v>
          </cell>
          <cell r="J1297" t="str">
            <v>г. Санкт-Петербург</v>
          </cell>
          <cell r="K1297" t="str">
            <v>28.09.2018</v>
          </cell>
          <cell r="L1297" t="str">
            <v>196626</v>
          </cell>
          <cell r="M1297" t="str">
            <v>г.Санкт-Петербург, п.Шушары</v>
          </cell>
          <cell r="N1297" t="str">
            <v>г.Санкт-Петерб..., Пулковское/Переведенская ул, 8 с2,п9Н,12Н</v>
          </cell>
          <cell r="O1297" t="str">
            <v>Аренда</v>
          </cell>
        </row>
        <row r="1298">
          <cell r="A1298" t="str">
            <v>O708</v>
          </cell>
          <cell r="B1298" t="str">
            <v>15616-Пятерочка</v>
          </cell>
          <cell r="C1298" t="str">
            <v>15616</v>
          </cell>
          <cell r="D1298" t="str">
            <v>X500/13SZO708</v>
          </cell>
          <cell r="E1298" t="str">
            <v>E1027149</v>
          </cell>
          <cell r="F1298" t="str">
            <v>ТС Пятерочка</v>
          </cell>
          <cell r="G1298" t="str">
            <v>Северо-Запад</v>
          </cell>
          <cell r="H1298" t="str">
            <v>Северо-Запад 2</v>
          </cell>
          <cell r="I1298" t="str">
            <v>Кластер Северо-Запад 02 ЛО-Гатчина</v>
          </cell>
          <cell r="J1298" t="str">
            <v>Ленинградская обл.</v>
          </cell>
          <cell r="K1298" t="str">
            <v>29.09.2018</v>
          </cell>
          <cell r="L1298" t="str">
            <v>188290</v>
          </cell>
          <cell r="M1298" t="str">
            <v>п.Осьмино</v>
          </cell>
          <cell r="N1298" t="str">
            <v>п.Осьмино, Ленина ул, 51Б</v>
          </cell>
          <cell r="O1298" t="str">
            <v>Аренда</v>
          </cell>
        </row>
        <row r="1299">
          <cell r="A1299" t="str">
            <v>O718</v>
          </cell>
          <cell r="B1299" t="str">
            <v>15675-Пятерочка</v>
          </cell>
          <cell r="C1299" t="str">
            <v>15675</v>
          </cell>
          <cell r="D1299" t="str">
            <v>X500/13SZO718</v>
          </cell>
          <cell r="E1299" t="str">
            <v>E1027004</v>
          </cell>
          <cell r="F1299" t="str">
            <v>ТС Пятерочка</v>
          </cell>
          <cell r="G1299" t="str">
            <v>Северо-Запад</v>
          </cell>
          <cell r="H1299" t="str">
            <v>Северо-Запад 3</v>
          </cell>
          <cell r="I1299" t="str">
            <v>Кластер Северо-Запад 14 СПБ-Центр</v>
          </cell>
          <cell r="J1299" t="str">
            <v>г. Санкт-Петербург</v>
          </cell>
          <cell r="K1299" t="str">
            <v>20.11.2018</v>
          </cell>
          <cell r="L1299" t="str">
            <v>190005</v>
          </cell>
          <cell r="M1299" t="str">
            <v>г.Санкт-Петербург</v>
          </cell>
          <cell r="N1299" t="str">
            <v>г.Санкт-Петербург, 13-я Красноармейская ул, 4 л.А</v>
          </cell>
          <cell r="O1299" t="str">
            <v>Аренда</v>
          </cell>
        </row>
        <row r="1300">
          <cell r="A1300" t="str">
            <v>O733</v>
          </cell>
          <cell r="B1300" t="str">
            <v>12501-Пятерочка</v>
          </cell>
          <cell r="C1300" t="str">
            <v>12501</v>
          </cell>
          <cell r="D1300" t="str">
            <v>X500/13SZO733</v>
          </cell>
          <cell r="E1300" t="str">
            <v>E1027033</v>
          </cell>
          <cell r="F1300" t="str">
            <v>ТС Пятерочка</v>
          </cell>
          <cell r="G1300" t="str">
            <v>Северо-Запад</v>
          </cell>
          <cell r="H1300" t="str">
            <v>Северо-Запад 1</v>
          </cell>
          <cell r="I1300" t="str">
            <v>Кластер Северо-Запад 15 Мурманск</v>
          </cell>
          <cell r="J1300" t="str">
            <v>Мурманская обл.</v>
          </cell>
          <cell r="K1300" t="str">
            <v>19.10.2018</v>
          </cell>
          <cell r="L1300" t="str">
            <v>183052</v>
          </cell>
          <cell r="M1300" t="str">
            <v>г.Мурманск</v>
          </cell>
          <cell r="N1300" t="str">
            <v>г.Мурманск, Ледокольный пр-д, 1б</v>
          </cell>
          <cell r="O1300" t="str">
            <v>Аренда</v>
          </cell>
        </row>
        <row r="1301">
          <cell r="A1301" t="str">
            <v>O743</v>
          </cell>
          <cell r="B1301" t="str">
            <v>15824-Пятерочка</v>
          </cell>
          <cell r="C1301" t="str">
            <v>15824</v>
          </cell>
          <cell r="D1301" t="str">
            <v>X500/13SZO743</v>
          </cell>
          <cell r="E1301" t="str">
            <v>E1027214</v>
          </cell>
          <cell r="F1301" t="str">
            <v>ТС Пятерочка</v>
          </cell>
          <cell r="G1301" t="str">
            <v>Северо-Запад</v>
          </cell>
          <cell r="H1301" t="str">
            <v>Северо-Запад 2</v>
          </cell>
          <cell r="I1301" t="str">
            <v>Кластер Северо-Запад 03 Псков</v>
          </cell>
          <cell r="J1301" t="str">
            <v>Псковская обл.</v>
          </cell>
          <cell r="K1301" t="str">
            <v>30.11.2018</v>
          </cell>
          <cell r="L1301" t="str">
            <v>180004</v>
          </cell>
          <cell r="M1301" t="str">
            <v>г.Псков</v>
          </cell>
          <cell r="N1301" t="str">
            <v>г.Псков, Лепешинского ул, 8 п.1002</v>
          </cell>
          <cell r="O1301" t="str">
            <v>Аренда</v>
          </cell>
        </row>
        <row r="1302">
          <cell r="A1302" t="str">
            <v>O749</v>
          </cell>
          <cell r="B1302" t="str">
            <v>15833-Пятерочка</v>
          </cell>
          <cell r="C1302" t="str">
            <v>15833</v>
          </cell>
          <cell r="D1302" t="str">
            <v>X500/13SZO749</v>
          </cell>
          <cell r="E1302" t="str">
            <v>E1027250</v>
          </cell>
          <cell r="F1302" t="str">
            <v>ТС Пятерочка</v>
          </cell>
          <cell r="G1302" t="str">
            <v>Северо-Запад</v>
          </cell>
          <cell r="H1302" t="str">
            <v>Северо-Запад 1</v>
          </cell>
          <cell r="I1302" t="str">
            <v>Кластер Северо-Запад 21 Апатиты</v>
          </cell>
          <cell r="J1302" t="str">
            <v>Мурманская обл.</v>
          </cell>
          <cell r="K1302" t="str">
            <v>16.03.2019</v>
          </cell>
          <cell r="L1302" t="str">
            <v>184530</v>
          </cell>
          <cell r="M1302" t="str">
            <v>г.Оленегорск</v>
          </cell>
          <cell r="N1302" t="str">
            <v>г.Оленегорск, Строительная ул, 49</v>
          </cell>
          <cell r="O1302" t="str">
            <v>Аренда</v>
          </cell>
        </row>
        <row r="1303">
          <cell r="A1303" t="str">
            <v>O771</v>
          </cell>
          <cell r="B1303" t="str">
            <v>15887-Пятерочка</v>
          </cell>
          <cell r="C1303" t="str">
            <v>15887</v>
          </cell>
          <cell r="D1303" t="str">
            <v>X500/13CTO771</v>
          </cell>
          <cell r="E1303" t="str">
            <v>E1027288</v>
          </cell>
          <cell r="F1303" t="str">
            <v>ТС Пятерочка</v>
          </cell>
          <cell r="G1303" t="str">
            <v>Северо-Запад</v>
          </cell>
          <cell r="H1303" t="str">
            <v>Северо-Запад 2</v>
          </cell>
          <cell r="I1303" t="str">
            <v>Кластер Северо-Запад 09 Тверь-Запад</v>
          </cell>
          <cell r="J1303" t="str">
            <v>Тверская обл.</v>
          </cell>
          <cell r="K1303" t="str">
            <v>07.11.2018</v>
          </cell>
          <cell r="L1303" t="str">
            <v>170030</v>
          </cell>
          <cell r="M1303" t="str">
            <v>г.Тверь</v>
          </cell>
          <cell r="N1303" t="str">
            <v>г.Тверь, Королева ул, 7</v>
          </cell>
          <cell r="O1303" t="str">
            <v>Аренда</v>
          </cell>
        </row>
        <row r="1304">
          <cell r="A1304" t="str">
            <v>O784</v>
          </cell>
          <cell r="B1304" t="str">
            <v>15853-Пятерочка</v>
          </cell>
          <cell r="C1304" t="str">
            <v>15853</v>
          </cell>
          <cell r="D1304" t="str">
            <v>X500/13CTO784</v>
          </cell>
          <cell r="E1304" t="str">
            <v>E1027312</v>
          </cell>
          <cell r="F1304" t="str">
            <v>ТС Пятерочка</v>
          </cell>
          <cell r="G1304" t="str">
            <v>Северо-Запад</v>
          </cell>
          <cell r="H1304" t="str">
            <v>Северо-Запад 2</v>
          </cell>
          <cell r="I1304" t="str">
            <v>Кластер Северо-Запад 07 Тверь-Центр</v>
          </cell>
          <cell r="J1304" t="str">
            <v>Тверская обл.</v>
          </cell>
          <cell r="K1304" t="str">
            <v>19.10.2018</v>
          </cell>
          <cell r="L1304" t="str">
            <v>170001</v>
          </cell>
          <cell r="M1304" t="str">
            <v>г.Тверь</v>
          </cell>
          <cell r="N1304" t="str">
            <v>г.Тверь, Карла Маркса ул, 3</v>
          </cell>
          <cell r="O1304" t="str">
            <v>Аренда</v>
          </cell>
        </row>
        <row r="1305">
          <cell r="A1305" t="str">
            <v>O785</v>
          </cell>
          <cell r="B1305" t="str">
            <v>15851-Пятерочка</v>
          </cell>
          <cell r="C1305" t="str">
            <v>15851</v>
          </cell>
          <cell r="D1305" t="str">
            <v>X500/13CTO785</v>
          </cell>
          <cell r="E1305" t="str">
            <v>E1027310</v>
          </cell>
          <cell r="F1305" t="str">
            <v>ТС Пятерочка</v>
          </cell>
          <cell r="G1305" t="str">
            <v>Северо-Запад</v>
          </cell>
          <cell r="H1305" t="str">
            <v>Северо-Запад 2</v>
          </cell>
          <cell r="I1305" t="str">
            <v>Кластер Северо-Запад 08 Тверь-Восток</v>
          </cell>
          <cell r="J1305" t="str">
            <v>Тверская обл.</v>
          </cell>
          <cell r="K1305" t="str">
            <v>31.10.2018</v>
          </cell>
          <cell r="L1305" t="str">
            <v>171984</v>
          </cell>
          <cell r="M1305" t="str">
            <v>г.Бежецк</v>
          </cell>
          <cell r="N1305" t="str">
            <v>г.Бежецк, Рядового Николаева наб, 10</v>
          </cell>
          <cell r="O1305" t="str">
            <v>Аренда</v>
          </cell>
        </row>
        <row r="1306">
          <cell r="A1306" t="str">
            <v>O786</v>
          </cell>
          <cell r="B1306" t="str">
            <v>15852-Пятерочка</v>
          </cell>
          <cell r="C1306" t="str">
            <v>15852</v>
          </cell>
          <cell r="D1306" t="str">
            <v>X500/13CTO786</v>
          </cell>
          <cell r="E1306" t="str">
            <v>E1027311</v>
          </cell>
          <cell r="F1306" t="str">
            <v>ТС Пятерочка</v>
          </cell>
          <cell r="G1306" t="str">
            <v>Северо-Запад</v>
          </cell>
          <cell r="H1306" t="str">
            <v>Северо-Запад 2</v>
          </cell>
          <cell r="I1306" t="str">
            <v>Кластер Северо-Запад 09 Тверь-Запад</v>
          </cell>
          <cell r="J1306" t="str">
            <v>Тверская обл.</v>
          </cell>
          <cell r="K1306" t="str">
            <v>16.11.2018</v>
          </cell>
          <cell r="L1306" t="str">
            <v>172610</v>
          </cell>
          <cell r="M1306" t="str">
            <v>г.Западная Двина</v>
          </cell>
          <cell r="N1306" t="str">
            <v>г.Западная Двина, Ленина ул, 38</v>
          </cell>
          <cell r="O1306" t="str">
            <v>Аренда</v>
          </cell>
        </row>
        <row r="1307">
          <cell r="A1307" t="str">
            <v>O790</v>
          </cell>
          <cell r="B1307" t="str">
            <v>15854-Пятерочка</v>
          </cell>
          <cell r="C1307" t="str">
            <v>15854</v>
          </cell>
          <cell r="D1307" t="str">
            <v>X500/13CTO790</v>
          </cell>
          <cell r="E1307" t="str">
            <v>E1027313</v>
          </cell>
          <cell r="F1307" t="str">
            <v>ТС Пятерочка</v>
          </cell>
          <cell r="G1307" t="str">
            <v>Северо-Запад</v>
          </cell>
          <cell r="H1307" t="str">
            <v>Северо-Запад 2</v>
          </cell>
          <cell r="I1307" t="str">
            <v>Кластер Северо-Запад 07 Тверь-Центр</v>
          </cell>
          <cell r="J1307" t="str">
            <v>Тверская обл.</v>
          </cell>
          <cell r="K1307" t="str">
            <v>23.10.2018</v>
          </cell>
          <cell r="L1307" t="str">
            <v>171841</v>
          </cell>
          <cell r="M1307" t="str">
            <v>г.Удомля</v>
          </cell>
          <cell r="N1307" t="str">
            <v>г.Удомля, Курчатова пр-кт, 26А</v>
          </cell>
          <cell r="O1307" t="str">
            <v>Аренда</v>
          </cell>
        </row>
        <row r="1308">
          <cell r="A1308" t="str">
            <v>O793</v>
          </cell>
          <cell r="B1308" t="str">
            <v>15856-Пятерочка</v>
          </cell>
          <cell r="C1308" t="str">
            <v>15856</v>
          </cell>
          <cell r="D1308" t="str">
            <v>X500/13CTO793</v>
          </cell>
          <cell r="E1308" t="str">
            <v>E1027315</v>
          </cell>
          <cell r="F1308" t="str">
            <v>ТС Пятерочка</v>
          </cell>
          <cell r="G1308" t="str">
            <v>Северо-Запад</v>
          </cell>
          <cell r="H1308" t="str">
            <v>Северо-Запад 2</v>
          </cell>
          <cell r="I1308" t="str">
            <v>Кластер Северо-Запад 09 Тверь-Запад</v>
          </cell>
          <cell r="J1308" t="str">
            <v>Тверская обл.</v>
          </cell>
          <cell r="K1308" t="str">
            <v>02.11.2018</v>
          </cell>
          <cell r="L1308" t="str">
            <v>172527</v>
          </cell>
          <cell r="M1308" t="str">
            <v>г.Нелидово</v>
          </cell>
          <cell r="N1308" t="str">
            <v>г.Нелидово, Кирова ул, 18</v>
          </cell>
          <cell r="O1308" t="str">
            <v>Аренда</v>
          </cell>
        </row>
        <row r="1309">
          <cell r="A1309" t="str">
            <v>O794</v>
          </cell>
          <cell r="B1309" t="str">
            <v>15859-Пятерочка</v>
          </cell>
          <cell r="C1309" t="str">
            <v>15859</v>
          </cell>
          <cell r="D1309" t="str">
            <v>X500/13CTO794</v>
          </cell>
          <cell r="E1309" t="str">
            <v>E1027318</v>
          </cell>
          <cell r="F1309" t="str">
            <v>ТС Пятерочка</v>
          </cell>
          <cell r="G1309" t="str">
            <v>Северо-Запад</v>
          </cell>
          <cell r="H1309" t="str">
            <v>Северо-Запад 2</v>
          </cell>
          <cell r="I1309" t="str">
            <v>Кластер Северо-Запад 09 Тверь-Запад</v>
          </cell>
          <cell r="J1309" t="str">
            <v>Тверская обл.</v>
          </cell>
          <cell r="K1309" t="str">
            <v>16.11.2018</v>
          </cell>
          <cell r="L1309" t="str">
            <v>170030</v>
          </cell>
          <cell r="M1309" t="str">
            <v>г.Тверь</v>
          </cell>
          <cell r="N1309" t="str">
            <v>г.Тверь, Левитана ул, 28 п1-3,12,60</v>
          </cell>
          <cell r="O1309" t="str">
            <v>Аренда</v>
          </cell>
        </row>
        <row r="1310">
          <cell r="A1310" t="str">
            <v>O795</v>
          </cell>
          <cell r="B1310" t="str">
            <v>15857-Пятерочка</v>
          </cell>
          <cell r="C1310" t="str">
            <v>15857</v>
          </cell>
          <cell r="D1310" t="str">
            <v>X500/13CTO795</v>
          </cell>
          <cell r="E1310" t="str">
            <v>E1027316</v>
          </cell>
          <cell r="F1310" t="str">
            <v>ТС Пятерочка</v>
          </cell>
          <cell r="G1310" t="str">
            <v>Северо-Запад</v>
          </cell>
          <cell r="H1310" t="str">
            <v>Северо-Запад 2</v>
          </cell>
          <cell r="I1310" t="str">
            <v>Кластер Северо-Запад 07 Тверь-Центр</v>
          </cell>
          <cell r="J1310" t="str">
            <v>Тверская обл.</v>
          </cell>
          <cell r="K1310" t="str">
            <v>09.11.2018</v>
          </cell>
          <cell r="L1310" t="str">
            <v>170027</v>
          </cell>
          <cell r="M1310" t="str">
            <v>г.Тверь</v>
          </cell>
          <cell r="N1310" t="str">
            <v>г.Тверь, Ильи Касьянова ул, 13</v>
          </cell>
          <cell r="O1310" t="str">
            <v>Аренда</v>
          </cell>
        </row>
        <row r="1311">
          <cell r="A1311" t="str">
            <v>O796</v>
          </cell>
          <cell r="B1311" t="str">
            <v>15861-Пятерочка</v>
          </cell>
          <cell r="C1311" t="str">
            <v>15861</v>
          </cell>
          <cell r="D1311" t="str">
            <v>X500/13CTO796</v>
          </cell>
          <cell r="E1311" t="str">
            <v>E1027320</v>
          </cell>
          <cell r="F1311" t="str">
            <v>ТС Пятерочка</v>
          </cell>
          <cell r="G1311" t="str">
            <v>Северо-Запад</v>
          </cell>
          <cell r="H1311" t="str">
            <v>Северо-Запад 2</v>
          </cell>
          <cell r="I1311" t="str">
            <v>Кластер Северо-Запад 09 Тверь-Запад</v>
          </cell>
          <cell r="J1311" t="str">
            <v>Тверская обл.</v>
          </cell>
          <cell r="K1311" t="str">
            <v>09.11.2018</v>
          </cell>
          <cell r="L1311" t="str">
            <v>172840</v>
          </cell>
          <cell r="M1311" t="str">
            <v>г.Торопец</v>
          </cell>
          <cell r="N1311" t="str">
            <v>г.Торопец, Соловьева ул, 12/65</v>
          </cell>
          <cell r="O1311" t="str">
            <v>Аренда</v>
          </cell>
        </row>
        <row r="1312">
          <cell r="A1312" t="str">
            <v>O797</v>
          </cell>
          <cell r="B1312" t="str">
            <v>15858-Пятерочка</v>
          </cell>
          <cell r="C1312" t="str">
            <v>15858</v>
          </cell>
          <cell r="D1312" t="str">
            <v>X500/13CTO797</v>
          </cell>
          <cell r="E1312" t="str">
            <v>E1027317</v>
          </cell>
          <cell r="F1312" t="str">
            <v>ТС Пятерочка</v>
          </cell>
          <cell r="G1312" t="str">
            <v>Северо-Запад</v>
          </cell>
          <cell r="H1312" t="str">
            <v>Северо-Запад 2</v>
          </cell>
          <cell r="I1312" t="str">
            <v>Кластер Северо-Запад 09 Тверь-Запад</v>
          </cell>
          <cell r="J1312" t="str">
            <v>Тверская обл.</v>
          </cell>
          <cell r="K1312" t="str">
            <v>23.11.2018</v>
          </cell>
          <cell r="L1312" t="str">
            <v>170032</v>
          </cell>
          <cell r="M1312" t="str">
            <v>г.Тверь,п.Химинститута</v>
          </cell>
          <cell r="N1312" t="str">
            <v>г.Тверь,п.Химинститута28</v>
          </cell>
          <cell r="O1312" t="str">
            <v>Аренда</v>
          </cell>
        </row>
        <row r="1313">
          <cell r="A1313" t="str">
            <v>O799</v>
          </cell>
          <cell r="B1313" t="str">
            <v>15855-Пятерочка</v>
          </cell>
          <cell r="C1313" t="str">
            <v>15855</v>
          </cell>
          <cell r="D1313" t="str">
            <v>X500/13CTO799</v>
          </cell>
          <cell r="E1313" t="str">
            <v>E1027314</v>
          </cell>
          <cell r="F1313" t="str">
            <v>ТС Пятерочка</v>
          </cell>
          <cell r="G1313" t="str">
            <v>Северо-Запад</v>
          </cell>
          <cell r="H1313" t="str">
            <v>Северо-Запад 2</v>
          </cell>
          <cell r="I1313" t="str">
            <v>Кластер Северо-Запад 07 Тверь-Центр</v>
          </cell>
          <cell r="J1313" t="str">
            <v>Тверская обл.</v>
          </cell>
          <cell r="K1313" t="str">
            <v>01.11.2018</v>
          </cell>
          <cell r="L1313" t="str">
            <v>171842</v>
          </cell>
          <cell r="M1313" t="str">
            <v>г.Удомля</v>
          </cell>
          <cell r="N1313" t="str">
            <v>г.Удомля, Автодорожная ул, 11</v>
          </cell>
          <cell r="O1313" t="str">
            <v>Аренда</v>
          </cell>
        </row>
        <row r="1314">
          <cell r="A1314" t="str">
            <v>O803</v>
          </cell>
          <cell r="B1314" t="str">
            <v>15596-Пятерочка</v>
          </cell>
          <cell r="C1314" t="str">
            <v>15596</v>
          </cell>
          <cell r="D1314" t="str">
            <v>X500/13SZO803</v>
          </cell>
          <cell r="E1314" t="str">
            <v>E1027331</v>
          </cell>
          <cell r="F1314" t="str">
            <v>ТС Пятерочка</v>
          </cell>
          <cell r="G1314" t="str">
            <v>Северо-Запад</v>
          </cell>
          <cell r="H1314" t="str">
            <v>Северо-Запад 1</v>
          </cell>
          <cell r="I1314" t="str">
            <v>Кластер Северо-Запад 01 ЛО Волхов-Тихвин</v>
          </cell>
          <cell r="J1314" t="str">
            <v>Ленинградская обл.</v>
          </cell>
          <cell r="K1314" t="str">
            <v>03.12.2018</v>
          </cell>
          <cell r="L1314" t="str">
            <v>187553</v>
          </cell>
          <cell r="M1314" t="str">
            <v>г.Тихвин</v>
          </cell>
          <cell r="N1314" t="str">
            <v>г.Тихвин, 1-й А мкр, 1А</v>
          </cell>
          <cell r="O1314" t="str">
            <v>Аренда</v>
          </cell>
        </row>
        <row r="1315">
          <cell r="A1315" t="str">
            <v>O806</v>
          </cell>
          <cell r="B1315" t="str">
            <v>15726-Пятерочка</v>
          </cell>
          <cell r="C1315" t="str">
            <v>15726</v>
          </cell>
          <cell r="D1315" t="str">
            <v>X500/13SZO806</v>
          </cell>
          <cell r="E1315" t="str">
            <v>E1027495</v>
          </cell>
          <cell r="F1315" t="str">
            <v>ТС Пятерочка</v>
          </cell>
          <cell r="G1315" t="str">
            <v>Северо-Запад</v>
          </cell>
          <cell r="H1315" t="str">
            <v>Северо-Запад 1</v>
          </cell>
          <cell r="I1315" t="str">
            <v>Кластер Северо-Запад 18 Кировск</v>
          </cell>
          <cell r="J1315" t="str">
            <v>г. Санкт-Петербург</v>
          </cell>
          <cell r="K1315" t="str">
            <v>30.11.2018</v>
          </cell>
          <cell r="L1315" t="str">
            <v>196641</v>
          </cell>
          <cell r="M1315" t="str">
            <v>г.Санкт-Петербург,п.Металлострой</v>
          </cell>
          <cell r="N1315" t="str">
            <v>г.Санкт-Петербург,п.Металл..., Центральная ул, 19 п.73Н,75Н,</v>
          </cell>
          <cell r="O1315" t="str">
            <v>Аренда</v>
          </cell>
        </row>
        <row r="1316">
          <cell r="A1316" t="str">
            <v>O820</v>
          </cell>
          <cell r="B1316" t="str">
            <v>15899-Пятерочка</v>
          </cell>
          <cell r="C1316" t="str">
            <v>15899</v>
          </cell>
          <cell r="D1316" t="str">
            <v>X500/13SZO820</v>
          </cell>
          <cell r="E1316" t="str">
            <v>E1027497</v>
          </cell>
          <cell r="F1316" t="str">
            <v>ТС Пятерочка</v>
          </cell>
          <cell r="G1316" t="str">
            <v>Северо-Запад</v>
          </cell>
          <cell r="H1316" t="str">
            <v>Северо-Запад 2</v>
          </cell>
          <cell r="I1316" t="str">
            <v>Кластер Северо-Запад 04 Новгород</v>
          </cell>
          <cell r="J1316" t="str">
            <v>Новгородская обл.</v>
          </cell>
          <cell r="K1316" t="str">
            <v>20.10.2018</v>
          </cell>
          <cell r="L1316" t="str">
            <v>173015</v>
          </cell>
          <cell r="M1316" t="str">
            <v>г.Великий Новгород</v>
          </cell>
          <cell r="N1316" t="str">
            <v>г.Великий Новгород, Псковская ул, 24</v>
          </cell>
          <cell r="O1316" t="str">
            <v>Аренда</v>
          </cell>
        </row>
        <row r="1317">
          <cell r="A1317" t="str">
            <v>O845</v>
          </cell>
          <cell r="B1317" t="str">
            <v>15925-Пятерочка</v>
          </cell>
          <cell r="C1317" t="str">
            <v>15925</v>
          </cell>
          <cell r="D1317" t="str">
            <v>X500/13CTO845</v>
          </cell>
          <cell r="E1317" t="str">
            <v>E1028545</v>
          </cell>
          <cell r="F1317" t="str">
            <v>ТС Пятерочка</v>
          </cell>
          <cell r="G1317" t="str">
            <v>Северо-Запад</v>
          </cell>
          <cell r="H1317" t="str">
            <v>Северо-Запад 2</v>
          </cell>
          <cell r="I1317" t="str">
            <v>Кластер Северо-Запад 08 Тверь-Восток</v>
          </cell>
          <cell r="J1317" t="str">
            <v>Тверская обл.</v>
          </cell>
          <cell r="K1317" t="str">
            <v>14.12.2018</v>
          </cell>
          <cell r="L1317" t="str">
            <v>170019</v>
          </cell>
          <cell r="M1317" t="str">
            <v>г.Тверь</v>
          </cell>
          <cell r="N1317" t="str">
            <v>г.Тверь, Академика Туполева ул, 111</v>
          </cell>
          <cell r="O1317" t="str">
            <v>Аренда</v>
          </cell>
        </row>
        <row r="1318">
          <cell r="A1318" t="str">
            <v>O854</v>
          </cell>
          <cell r="B1318" t="str">
            <v>15927-Пятерочка</v>
          </cell>
          <cell r="C1318" t="str">
            <v>15927</v>
          </cell>
          <cell r="D1318" t="str">
            <v>X500/13SZO854</v>
          </cell>
          <cell r="E1318" t="str">
            <v>E1028547</v>
          </cell>
          <cell r="F1318" t="str">
            <v>ТС Пятерочка</v>
          </cell>
          <cell r="G1318" t="str">
            <v>Северо-Запад</v>
          </cell>
          <cell r="H1318" t="str">
            <v>Северо-Запад 3</v>
          </cell>
          <cell r="I1318" t="str">
            <v>Кластер Северо-Запад 19 СПБ-Охта</v>
          </cell>
          <cell r="J1318" t="str">
            <v>г. Санкт-Петербург</v>
          </cell>
          <cell r="K1318" t="str">
            <v>06.11.2018</v>
          </cell>
          <cell r="L1318" t="str">
            <v>195197</v>
          </cell>
          <cell r="M1318" t="str">
            <v>г.Санкт-Петербург</v>
          </cell>
          <cell r="N1318" t="str">
            <v>г.Санкт-Петербург, Маршала Блюхера пр-кт, 11 к.2,с.1п1-</v>
          </cell>
          <cell r="O1318" t="str">
            <v>Аренда</v>
          </cell>
        </row>
        <row r="1319">
          <cell r="A1319" t="str">
            <v>O871</v>
          </cell>
          <cell r="B1319" t="str">
            <v>15775-Пятерочка</v>
          </cell>
          <cell r="C1319" t="str">
            <v>15775</v>
          </cell>
          <cell r="D1319" t="str">
            <v>X500/13SZO871</v>
          </cell>
          <cell r="E1319" t="str">
            <v>E1028705</v>
          </cell>
          <cell r="F1319" t="str">
            <v>ТС Пятерочка</v>
          </cell>
          <cell r="G1319" t="str">
            <v>Северо-Запад</v>
          </cell>
          <cell r="H1319" t="str">
            <v>Северо-Запад 1</v>
          </cell>
          <cell r="I1319" t="str">
            <v>Кластер Северо-Запад 18 Кировск</v>
          </cell>
          <cell r="J1319" t="str">
            <v>г. Санкт-Петербург</v>
          </cell>
          <cell r="K1319" t="str">
            <v>31.10.2018</v>
          </cell>
          <cell r="L1319" t="str">
            <v>192177</v>
          </cell>
          <cell r="M1319" t="str">
            <v>г.Санкт-Петербург</v>
          </cell>
          <cell r="N1319" t="str">
            <v>г.Санкт-Петербург, Шлиссельбургский пр-кт, 37 л.А,чп.1-Н</v>
          </cell>
          <cell r="O1319" t="str">
            <v>Аренда</v>
          </cell>
        </row>
        <row r="1320">
          <cell r="A1320" t="str">
            <v>O873</v>
          </cell>
          <cell r="B1320" t="str">
            <v>15936-Пятерочка</v>
          </cell>
          <cell r="C1320" t="str">
            <v>15936</v>
          </cell>
          <cell r="D1320" t="str">
            <v>X500/13CTO873</v>
          </cell>
          <cell r="E1320" t="str">
            <v>E1028707</v>
          </cell>
          <cell r="F1320" t="str">
            <v>ТС Пятерочка</v>
          </cell>
          <cell r="G1320" t="str">
            <v>Северо-Запад</v>
          </cell>
          <cell r="H1320" t="str">
            <v>Северо-Запад 2</v>
          </cell>
          <cell r="I1320" t="str">
            <v>Кластер Северо-Запад 08 Тверь-Восток</v>
          </cell>
          <cell r="J1320" t="str">
            <v>Тверская обл.</v>
          </cell>
          <cell r="K1320" t="str">
            <v>05.02.2019</v>
          </cell>
          <cell r="L1320" t="str">
            <v>170015</v>
          </cell>
          <cell r="M1320" t="str">
            <v>г.Тверь,п.Литвинки</v>
          </cell>
          <cell r="N1320" t="str">
            <v>г.Тверь,п.Литвинки1А пом.01</v>
          </cell>
          <cell r="O1320" t="str">
            <v>Аренда</v>
          </cell>
        </row>
        <row r="1321">
          <cell r="A1321" t="str">
            <v>O878</v>
          </cell>
          <cell r="B1321" t="str">
            <v>15956-Пятерочка</v>
          </cell>
          <cell r="C1321" t="str">
            <v>15956</v>
          </cell>
          <cell r="D1321" t="str">
            <v>X500/13SZO878</v>
          </cell>
          <cell r="E1321" t="str">
            <v>E1028717</v>
          </cell>
          <cell r="F1321" t="str">
            <v>ТС Пятерочка</v>
          </cell>
          <cell r="G1321" t="str">
            <v>Северо-Запад</v>
          </cell>
          <cell r="H1321" t="str">
            <v>Северо-Запад 2</v>
          </cell>
          <cell r="I1321" t="str">
            <v>Кластер Северо-Запад 04 Новгород</v>
          </cell>
          <cell r="J1321" t="str">
            <v>Новгородская обл.</v>
          </cell>
          <cell r="K1321" t="str">
            <v>09.11.2018</v>
          </cell>
          <cell r="L1321" t="str">
            <v>173020</v>
          </cell>
          <cell r="M1321" t="str">
            <v>г.Великий Новгород</v>
          </cell>
          <cell r="N1321" t="str">
            <v>г.Великий Новгород, Большая Московская ул, 104 к.1</v>
          </cell>
          <cell r="O1321" t="str">
            <v>Аренда</v>
          </cell>
        </row>
        <row r="1322">
          <cell r="A1322" t="str">
            <v>O891</v>
          </cell>
          <cell r="B1322" t="str">
            <v>15352-Пятерочка</v>
          </cell>
          <cell r="C1322" t="str">
            <v>15352</v>
          </cell>
          <cell r="D1322" t="str">
            <v>X500/13SZO891</v>
          </cell>
          <cell r="E1322" t="str">
            <v>E1028755</v>
          </cell>
          <cell r="F1322" t="str">
            <v>ТС Пятерочка</v>
          </cell>
          <cell r="G1322" t="str">
            <v>Северо-Запад</v>
          </cell>
          <cell r="H1322" t="str">
            <v>Северо-Запад 1</v>
          </cell>
          <cell r="I1322" t="str">
            <v>Кластер Северо-Запад 18 Кировск</v>
          </cell>
          <cell r="J1322" t="str">
            <v>Ленинградская обл.</v>
          </cell>
          <cell r="K1322" t="str">
            <v>19.10.2018</v>
          </cell>
          <cell r="L1322" t="str">
            <v>188683</v>
          </cell>
          <cell r="M1322" t="str">
            <v>гп. им.Свердлова</v>
          </cell>
          <cell r="N1322" t="str">
            <v>гп. им.Свердлова, Овцинская ул, 70 п.1-Н</v>
          </cell>
          <cell r="O1322" t="str">
            <v>Аренда</v>
          </cell>
        </row>
        <row r="1323">
          <cell r="A1323" t="str">
            <v>O896</v>
          </cell>
          <cell r="B1323" t="str">
            <v>15892-Пятерочка</v>
          </cell>
          <cell r="C1323" t="str">
            <v>15892</v>
          </cell>
          <cell r="D1323" t="str">
            <v>X500/13SZO896</v>
          </cell>
          <cell r="E1323" t="str">
            <v>E1028546</v>
          </cell>
          <cell r="F1323" t="str">
            <v>ТС Пятерочка</v>
          </cell>
          <cell r="G1323" t="str">
            <v>Северо-Запад</v>
          </cell>
          <cell r="H1323" t="str">
            <v>Северо-Запад 3</v>
          </cell>
          <cell r="I1323" t="str">
            <v>Кластер Северо-Запад 13 СПБ Юго-Запад</v>
          </cell>
          <cell r="J1323" t="str">
            <v>г. Санкт-Петербург</v>
          </cell>
          <cell r="K1323" t="str">
            <v>31.03.2020</v>
          </cell>
          <cell r="L1323" t="str">
            <v>192242</v>
          </cell>
          <cell r="M1323" t="str">
            <v>г.Санкт-Петербург</v>
          </cell>
          <cell r="N1323" t="str">
            <v>г.Санкт-Петербург, Будапештская ул, 2 к1с1нп42Н,</v>
          </cell>
          <cell r="O1323" t="str">
            <v>Аренда</v>
          </cell>
        </row>
        <row r="1324">
          <cell r="A1324" t="str">
            <v>O914</v>
          </cell>
          <cell r="B1324" t="str">
            <v>16023-Пятерочка</v>
          </cell>
          <cell r="C1324" t="str">
            <v>16023</v>
          </cell>
          <cell r="D1324" t="str">
            <v>X500/13CTO914</v>
          </cell>
          <cell r="E1324" t="str">
            <v>E1028783</v>
          </cell>
          <cell r="F1324" t="str">
            <v>ТС Пятерочка</v>
          </cell>
          <cell r="G1324" t="str">
            <v>Северо-Запад</v>
          </cell>
          <cell r="H1324" t="str">
            <v>Северо-Запад 2</v>
          </cell>
          <cell r="I1324" t="str">
            <v>Кластер Северо-Запад 08 Тверь-Восток</v>
          </cell>
          <cell r="J1324" t="str">
            <v>Тверская обл.</v>
          </cell>
          <cell r="K1324" t="str">
            <v>14.12.2018</v>
          </cell>
          <cell r="L1324" t="str">
            <v>170021</v>
          </cell>
          <cell r="M1324" t="str">
            <v>г.Тверь</v>
          </cell>
          <cell r="N1324" t="str">
            <v>г.Тверь, Красина 2-я ул, 78 п.II</v>
          </cell>
          <cell r="O1324" t="str">
            <v>Собственность</v>
          </cell>
        </row>
        <row r="1325">
          <cell r="A1325" t="str">
            <v>O915</v>
          </cell>
          <cell r="B1325" t="str">
            <v>16013-Пятерочка</v>
          </cell>
          <cell r="C1325" t="str">
            <v>16013</v>
          </cell>
          <cell r="D1325" t="str">
            <v>X500/13CTO915</v>
          </cell>
          <cell r="E1325" t="str">
            <v>E1028730</v>
          </cell>
          <cell r="F1325" t="str">
            <v>ТС Пятерочка</v>
          </cell>
          <cell r="G1325" t="str">
            <v>Северо-Запад</v>
          </cell>
          <cell r="H1325" t="str">
            <v>Северо-Запад 2</v>
          </cell>
          <cell r="I1325" t="str">
            <v>Кластер Северо-Запад 07 Тверь-Центр</v>
          </cell>
          <cell r="J1325" t="str">
            <v>Тверская обл.</v>
          </cell>
          <cell r="K1325" t="str">
            <v>06.12.2018</v>
          </cell>
          <cell r="L1325" t="str">
            <v>172008</v>
          </cell>
          <cell r="M1325" t="str">
            <v>г.Торжок</v>
          </cell>
          <cell r="N1325" t="str">
            <v>г.Торжок, Дзержинского ул, 32</v>
          </cell>
          <cell r="O1325" t="str">
            <v>Аренда</v>
          </cell>
        </row>
        <row r="1326">
          <cell r="A1326" t="str">
            <v>O916</v>
          </cell>
          <cell r="B1326" t="str">
            <v>16012-Пятерочка</v>
          </cell>
          <cell r="C1326" t="str">
            <v>16012</v>
          </cell>
          <cell r="D1326" t="str">
            <v>X500/13CTO916</v>
          </cell>
          <cell r="E1326" t="str">
            <v>E1028729</v>
          </cell>
          <cell r="F1326" t="str">
            <v>ТС Пятерочка</v>
          </cell>
          <cell r="G1326" t="str">
            <v>Северо-Запад</v>
          </cell>
          <cell r="H1326" t="str">
            <v>Северо-Запад 2</v>
          </cell>
          <cell r="I1326" t="str">
            <v>Кластер Северо-Запад 07 Тверь-Центр</v>
          </cell>
          <cell r="J1326" t="str">
            <v>Тверская обл.</v>
          </cell>
          <cell r="K1326" t="str">
            <v>19.11.2018</v>
          </cell>
          <cell r="L1326" t="str">
            <v>170004</v>
          </cell>
          <cell r="M1326" t="str">
            <v>г.Тверь</v>
          </cell>
          <cell r="N1326" t="str">
            <v>г.Тверь, Строителей ул, 14</v>
          </cell>
          <cell r="O1326" t="str">
            <v>Аренда</v>
          </cell>
        </row>
        <row r="1327">
          <cell r="A1327" t="str">
            <v>O919</v>
          </cell>
          <cell r="B1327" t="str">
            <v>15588-Пятерочка</v>
          </cell>
          <cell r="C1327" t="str">
            <v>15588</v>
          </cell>
          <cell r="D1327" t="str">
            <v>X500/13SZO919</v>
          </cell>
          <cell r="E1327" t="str">
            <v>E1028731</v>
          </cell>
          <cell r="F1327" t="str">
            <v>ТС Пятерочка</v>
          </cell>
          <cell r="G1327" t="str">
            <v>Северо-Запад</v>
          </cell>
          <cell r="H1327" t="str">
            <v>Северо-Запад 1</v>
          </cell>
          <cell r="I1327" t="str">
            <v>Кластер Северо-Запад 16 Карелия</v>
          </cell>
          <cell r="J1327" t="str">
            <v>Республика Карелия</v>
          </cell>
          <cell r="K1327" t="str">
            <v>31.10.2018</v>
          </cell>
          <cell r="L1327" t="str">
            <v>186000</v>
          </cell>
          <cell r="M1327" t="str">
            <v>г.Олонец</v>
          </cell>
          <cell r="N1327" t="str">
            <v>г.Олонец, Свирских Дивизий ул, 6</v>
          </cell>
          <cell r="O1327" t="str">
            <v>Аренда</v>
          </cell>
        </row>
        <row r="1328">
          <cell r="A1328" t="str">
            <v>O920</v>
          </cell>
          <cell r="B1328" t="str">
            <v>15880-Пятерочка</v>
          </cell>
          <cell r="C1328" t="str">
            <v>15880</v>
          </cell>
          <cell r="D1328" t="str">
            <v>X500/13SZO920</v>
          </cell>
          <cell r="E1328" t="str">
            <v>E1027494</v>
          </cell>
          <cell r="F1328" t="str">
            <v>ТС Пятерочка</v>
          </cell>
          <cell r="G1328" t="str">
            <v>Северо-Запад</v>
          </cell>
          <cell r="H1328" t="str">
            <v>Северо-Запад 2</v>
          </cell>
          <cell r="I1328" t="str">
            <v>Кластер Северо-Запад 06 Великие Луки</v>
          </cell>
          <cell r="J1328" t="str">
            <v>Псковская обл.</v>
          </cell>
          <cell r="K1328" t="str">
            <v>14.11.2018</v>
          </cell>
          <cell r="L1328" t="str">
            <v>182277</v>
          </cell>
          <cell r="M1328" t="str">
            <v>рп.Сосновый Бор</v>
          </cell>
          <cell r="N1328" t="str">
            <v>рп.Сосновый Бор, Солнечная ул, 16</v>
          </cell>
          <cell r="O1328" t="str">
            <v>Аренда</v>
          </cell>
        </row>
        <row r="1329">
          <cell r="A1329" t="str">
            <v>O929</v>
          </cell>
          <cell r="B1329" t="str">
            <v>15699-Пятерочка</v>
          </cell>
          <cell r="C1329" t="str">
            <v>15699</v>
          </cell>
          <cell r="D1329" t="str">
            <v>X500/13SZO929</v>
          </cell>
          <cell r="E1329" t="str">
            <v>E1028733</v>
          </cell>
          <cell r="F1329" t="str">
            <v>ТС Пятерочка</v>
          </cell>
          <cell r="G1329" t="str">
            <v>Северо-Запад</v>
          </cell>
          <cell r="H1329" t="str">
            <v>Северо-Запад 1</v>
          </cell>
          <cell r="I1329" t="str">
            <v>Кластер Северо-Запад 16 Карелия</v>
          </cell>
          <cell r="J1329" t="str">
            <v>Республика Карелия</v>
          </cell>
          <cell r="K1329" t="str">
            <v>13.12.2018</v>
          </cell>
          <cell r="L1329" t="str">
            <v>185033</v>
          </cell>
          <cell r="M1329" t="str">
            <v>г.Петрозаводск</v>
          </cell>
          <cell r="N1329" t="str">
            <v>г.Петрозаводск, Антонова ул, 9Б</v>
          </cell>
          <cell r="O1329" t="str">
            <v>Аренда</v>
          </cell>
        </row>
        <row r="1330">
          <cell r="A1330" t="str">
            <v>Q001</v>
          </cell>
          <cell r="B1330" t="str">
            <v>6626-Пятерочка</v>
          </cell>
          <cell r="C1330" t="str">
            <v>6626</v>
          </cell>
          <cell r="D1330" t="str">
            <v>X500/13SZQ001</v>
          </cell>
          <cell r="E1330" t="str">
            <v>E1010569</v>
          </cell>
          <cell r="F1330" t="str">
            <v>ТС Пятерочка</v>
          </cell>
          <cell r="G1330" t="str">
            <v>Северо-Запад</v>
          </cell>
          <cell r="H1330" t="str">
            <v>Северо-Запад 1</v>
          </cell>
          <cell r="I1330" t="str">
            <v>Кластер Северо-Запад 15 Мурманск</v>
          </cell>
          <cell r="J1330" t="str">
            <v>Мурманская обл.</v>
          </cell>
          <cell r="K1330" t="str">
            <v>25.02.2016</v>
          </cell>
          <cell r="L1330" t="str">
            <v>183038</v>
          </cell>
          <cell r="M1330" t="str">
            <v>г.Мурманск</v>
          </cell>
          <cell r="N1330" t="str">
            <v>г.Мурманск, Ленина пр-кт, 82</v>
          </cell>
          <cell r="O1330" t="str">
            <v>Аренда</v>
          </cell>
        </row>
        <row r="1331">
          <cell r="A1331" t="str">
            <v>Q005</v>
          </cell>
          <cell r="B1331" t="str">
            <v>6631-Пятерочка</v>
          </cell>
          <cell r="C1331" t="str">
            <v>6631</v>
          </cell>
          <cell r="D1331" t="str">
            <v>X500/13SZQ005</v>
          </cell>
          <cell r="E1331" t="str">
            <v>E1001644</v>
          </cell>
          <cell r="F1331" t="str">
            <v>ТС Пятерочка</v>
          </cell>
          <cell r="G1331" t="str">
            <v>Северо-Запад</v>
          </cell>
          <cell r="H1331" t="str">
            <v>Северо-Запад 1</v>
          </cell>
          <cell r="I1331" t="str">
            <v>Кластер Северо-Запад 16 Карелия</v>
          </cell>
          <cell r="J1331" t="str">
            <v>Республика Карелия</v>
          </cell>
          <cell r="K1331" t="str">
            <v>11.12.2015</v>
          </cell>
          <cell r="L1331" t="str">
            <v>185005</v>
          </cell>
          <cell r="M1331" t="str">
            <v>г.Петрозаводск</v>
          </cell>
          <cell r="N1331" t="str">
            <v>г.Петрозаводск, Александра Невского пр-кт, 29</v>
          </cell>
          <cell r="O1331" t="str">
            <v>Аренда</v>
          </cell>
        </row>
        <row r="1332">
          <cell r="A1332" t="str">
            <v>Q051</v>
          </cell>
          <cell r="B1332" t="str">
            <v>6662-Пятерочка</v>
          </cell>
          <cell r="C1332" t="str">
            <v>6662</v>
          </cell>
          <cell r="D1332" t="str">
            <v>X500/13SZQ051</v>
          </cell>
          <cell r="E1332" t="str">
            <v>E1010593</v>
          </cell>
          <cell r="F1332" t="str">
            <v>ТС Пятерочка</v>
          </cell>
          <cell r="G1332" t="str">
            <v>Северо-Запад</v>
          </cell>
          <cell r="H1332" t="str">
            <v>Северо-Запад 1</v>
          </cell>
          <cell r="I1332" t="str">
            <v>Кластер Северо-Запад 21 Апатиты</v>
          </cell>
          <cell r="J1332" t="str">
            <v>Мурманская обл.</v>
          </cell>
          <cell r="K1332" t="str">
            <v>10.01.2016</v>
          </cell>
          <cell r="L1332" t="str">
            <v>184530</v>
          </cell>
          <cell r="M1332" t="str">
            <v>г.Оленегорск</v>
          </cell>
          <cell r="N1332" t="str">
            <v>г.Оленегорск, Капитана Иванова ул., 5</v>
          </cell>
          <cell r="O1332" t="str">
            <v>Аренда</v>
          </cell>
        </row>
        <row r="1333">
          <cell r="A1333" t="str">
            <v>Q066</v>
          </cell>
          <cell r="B1333" t="str">
            <v>6629-Пятерочка</v>
          </cell>
          <cell r="C1333" t="str">
            <v>6629</v>
          </cell>
          <cell r="D1333" t="str">
            <v>X500/13SZQ066</v>
          </cell>
          <cell r="E1333" t="str">
            <v>E1010573</v>
          </cell>
          <cell r="F1333" t="str">
            <v>ТС Пятерочка</v>
          </cell>
          <cell r="G1333" t="str">
            <v>Северо-Запад</v>
          </cell>
          <cell r="H1333" t="str">
            <v>Северо-Запад 1</v>
          </cell>
          <cell r="I1333" t="str">
            <v>Кластер Северо-Запад 18 Кировск</v>
          </cell>
          <cell r="J1333" t="str">
            <v>г. Санкт-Петербург</v>
          </cell>
          <cell r="K1333" t="str">
            <v>06.01.2016</v>
          </cell>
          <cell r="L1333" t="str">
            <v>196653</v>
          </cell>
          <cell r="M1333" t="str">
            <v>г.Санкт-Петербург, г.Колпино</v>
          </cell>
          <cell r="N1333" t="str">
            <v>г.Санкт-Петербург, г.Колпино, Веры Слуцкой ул., 32</v>
          </cell>
          <cell r="O1333" t="str">
            <v>Аренда</v>
          </cell>
        </row>
        <row r="1334">
          <cell r="A1334" t="str">
            <v>Q107</v>
          </cell>
          <cell r="B1334" t="str">
            <v>6702-Пятерочка</v>
          </cell>
          <cell r="C1334" t="str">
            <v>6702</v>
          </cell>
          <cell r="D1334" t="str">
            <v>X500/13SZQ107</v>
          </cell>
          <cell r="E1334" t="str">
            <v>E1010623</v>
          </cell>
          <cell r="F1334" t="str">
            <v>ТС Пятерочка</v>
          </cell>
          <cell r="G1334" t="str">
            <v>Северо-Запад</v>
          </cell>
          <cell r="H1334" t="str">
            <v>Северо-Запад 3</v>
          </cell>
          <cell r="I1334" t="str">
            <v>Кластер Северо-Запад 14 СПБ-Центр</v>
          </cell>
          <cell r="J1334" t="str">
            <v>г. Санкт-Петербург</v>
          </cell>
          <cell r="K1334" t="str">
            <v>06.01.2016</v>
          </cell>
          <cell r="L1334" t="str">
            <v>191023</v>
          </cell>
          <cell r="M1334" t="str">
            <v>г.Санкт-Петербург</v>
          </cell>
          <cell r="N1334" t="str">
            <v>г.Санкт-Петербург, Караванная ул., 1 лит.А</v>
          </cell>
          <cell r="O1334" t="str">
            <v>Аренда</v>
          </cell>
        </row>
        <row r="1335">
          <cell r="A1335" t="str">
            <v>Q108</v>
          </cell>
          <cell r="B1335" t="str">
            <v>6486-Пятерочка</v>
          </cell>
          <cell r="C1335" t="str">
            <v>6486</v>
          </cell>
          <cell r="D1335" t="str">
            <v>X500/13SZQ108</v>
          </cell>
          <cell r="E1335" t="str">
            <v>E1010592</v>
          </cell>
          <cell r="F1335" t="str">
            <v>ТС Пятерочка</v>
          </cell>
          <cell r="G1335" t="str">
            <v>Северо-Запад</v>
          </cell>
          <cell r="H1335" t="str">
            <v>Северо-Запад 3</v>
          </cell>
          <cell r="I1335" t="str">
            <v>Кластер Северо-Запад 05 Тосно</v>
          </cell>
          <cell r="J1335" t="str">
            <v>Ленинградская обл.</v>
          </cell>
          <cell r="K1335" t="str">
            <v>05.01.2016</v>
          </cell>
          <cell r="L1335" t="str">
            <v>187000</v>
          </cell>
          <cell r="M1335" t="str">
            <v>г.Тосно</v>
          </cell>
          <cell r="N1335" t="str">
            <v>г.Тосно, Ленина пр-кт, 10</v>
          </cell>
          <cell r="O1335" t="str">
            <v>Аренда</v>
          </cell>
        </row>
        <row r="1336">
          <cell r="A1336" t="str">
            <v>Q117</v>
          </cell>
          <cell r="B1336" t="str">
            <v>6727-Пятерочка</v>
          </cell>
          <cell r="C1336" t="str">
            <v>6727</v>
          </cell>
          <cell r="D1336" t="str">
            <v>X500/13SZQ117</v>
          </cell>
          <cell r="E1336" t="str">
            <v>E1008890</v>
          </cell>
          <cell r="F1336" t="str">
            <v>ТС Пятерочка</v>
          </cell>
          <cell r="G1336" t="str">
            <v>Северо-Запад</v>
          </cell>
          <cell r="H1336" t="str">
            <v>Северо-Запад 3</v>
          </cell>
          <cell r="I1336" t="str">
            <v>Кластер Северо-Запад 17 ЛО-Сертолово</v>
          </cell>
          <cell r="J1336" t="str">
            <v>г. Санкт-Петербург</v>
          </cell>
          <cell r="K1336" t="str">
            <v>06.01.2016</v>
          </cell>
          <cell r="L1336" t="str">
            <v>195297</v>
          </cell>
          <cell r="M1336" t="str">
            <v>г.Санкт-Петербург</v>
          </cell>
          <cell r="N1336" t="str">
            <v>г.Санкт-Петербург, Просвещения пр-кт, 74 к.2,лит.Б</v>
          </cell>
          <cell r="O1336" t="str">
            <v>Аренда</v>
          </cell>
        </row>
        <row r="1337">
          <cell r="A1337" t="str">
            <v>Q129</v>
          </cell>
          <cell r="B1337" t="str">
            <v>6735-Пятерочка</v>
          </cell>
          <cell r="C1337" t="str">
            <v>6735</v>
          </cell>
          <cell r="D1337" t="str">
            <v>X500/13SZQ129</v>
          </cell>
          <cell r="E1337" t="str">
            <v>E1007912</v>
          </cell>
          <cell r="F1337" t="str">
            <v>ТС Пятерочка</v>
          </cell>
          <cell r="G1337" t="str">
            <v>Северо-Запад</v>
          </cell>
          <cell r="H1337" t="str">
            <v>Северо-Запад 2</v>
          </cell>
          <cell r="I1337" t="str">
            <v>Кластер Северо-Запад 04 Новгород</v>
          </cell>
          <cell r="J1337" t="str">
            <v>Новгородская обл.</v>
          </cell>
          <cell r="K1337" t="str">
            <v>20.01.2016</v>
          </cell>
          <cell r="L1337" t="str">
            <v>173020</v>
          </cell>
          <cell r="M1337" t="str">
            <v>г.Великий Новгород</v>
          </cell>
          <cell r="N1337" t="str">
            <v>г.Великий Новгород, Хутынская ул, 21</v>
          </cell>
          <cell r="O1337" t="str">
            <v>Аренда</v>
          </cell>
        </row>
        <row r="1338">
          <cell r="A1338" t="str">
            <v>Q170</v>
          </cell>
          <cell r="B1338" t="str">
            <v>6757-Пятерочка</v>
          </cell>
          <cell r="C1338" t="str">
            <v>6757</v>
          </cell>
          <cell r="D1338" t="str">
            <v>X500/13SZQ170</v>
          </cell>
          <cell r="E1338" t="str">
            <v>E1010646</v>
          </cell>
          <cell r="F1338" t="str">
            <v>ТС Пятерочка</v>
          </cell>
          <cell r="G1338" t="str">
            <v>Северо-Запад</v>
          </cell>
          <cell r="H1338" t="str">
            <v>Северо-Запад 1</v>
          </cell>
          <cell r="I1338" t="str">
            <v>Кластер Северо-Запад 12 СПБ-ЛО-Всеволожс</v>
          </cell>
          <cell r="J1338" t="str">
            <v>г. Санкт-Петербург</v>
          </cell>
          <cell r="K1338" t="str">
            <v>21.02.2017</v>
          </cell>
          <cell r="L1338" t="str">
            <v>193318</v>
          </cell>
          <cell r="M1338" t="str">
            <v>г.Санкт-Петербург</v>
          </cell>
          <cell r="N1338" t="str">
            <v>г.Санкт-Петербург, Коллонтай ул, 12 к.1,лит.А</v>
          </cell>
          <cell r="O1338" t="str">
            <v>Аренда</v>
          </cell>
        </row>
        <row r="1339">
          <cell r="A1339" t="str">
            <v>Q219</v>
          </cell>
          <cell r="B1339" t="str">
            <v>6747-Пятерочка</v>
          </cell>
          <cell r="C1339" t="str">
            <v>6747</v>
          </cell>
          <cell r="D1339" t="str">
            <v>X500/13SZQ219</v>
          </cell>
          <cell r="E1339" t="str">
            <v>E1007796</v>
          </cell>
          <cell r="F1339" t="str">
            <v>ТС Пятерочка</v>
          </cell>
          <cell r="G1339" t="str">
            <v>Северо-Запад</v>
          </cell>
          <cell r="H1339" t="str">
            <v>Северо-Запад 2</v>
          </cell>
          <cell r="I1339" t="str">
            <v>Кластер Северо-Запад 08 Тверь-Восток</v>
          </cell>
          <cell r="J1339" t="str">
            <v>Тверская обл.</v>
          </cell>
          <cell r="K1339" t="str">
            <v>27.01.2016</v>
          </cell>
          <cell r="L1339" t="str">
            <v>170042</v>
          </cell>
          <cell r="M1339" t="str">
            <v>г.Тверь</v>
          </cell>
          <cell r="N1339" t="str">
            <v>г.Тверь, Афанасия Никитина наб., 144</v>
          </cell>
          <cell r="O1339" t="str">
            <v>Аренда</v>
          </cell>
        </row>
        <row r="1340">
          <cell r="A1340" t="str">
            <v>Q221</v>
          </cell>
          <cell r="B1340" t="str">
            <v>6812-Пятерочка</v>
          </cell>
          <cell r="C1340" t="str">
            <v>6812</v>
          </cell>
          <cell r="D1340" t="str">
            <v>X500/13SZQ221</v>
          </cell>
          <cell r="E1340" t="str">
            <v>E1009913</v>
          </cell>
          <cell r="F1340" t="str">
            <v>ТС Пятерочка</v>
          </cell>
          <cell r="G1340" t="str">
            <v>Северо-Запад</v>
          </cell>
          <cell r="H1340" t="str">
            <v>Северо-Запад 3</v>
          </cell>
          <cell r="I1340" t="str">
            <v>Кластер Северо-Запад 13 СПБ Юго-Запад</v>
          </cell>
          <cell r="J1340" t="str">
            <v>г. Санкт-Петербург</v>
          </cell>
          <cell r="K1340" t="str">
            <v>28.01.2016</v>
          </cell>
          <cell r="L1340" t="str">
            <v>196211</v>
          </cell>
          <cell r="M1340" t="str">
            <v>г.Санкт-Петербург</v>
          </cell>
          <cell r="N1340" t="str">
            <v>г.Санкт-Петербург, Юрия Гагарина пр-кт, 20 к.1</v>
          </cell>
          <cell r="O1340" t="str">
            <v>Аренда</v>
          </cell>
        </row>
        <row r="1341">
          <cell r="A1341" t="str">
            <v>Q229</v>
          </cell>
          <cell r="B1341" t="str">
            <v>6861-Пятерочка</v>
          </cell>
          <cell r="C1341" t="str">
            <v>6861</v>
          </cell>
          <cell r="D1341" t="str">
            <v>X500/13SZQ229</v>
          </cell>
          <cell r="E1341" t="str">
            <v>E1011081</v>
          </cell>
          <cell r="F1341" t="str">
            <v>ТС Пятерочка</v>
          </cell>
          <cell r="G1341" t="str">
            <v>Северо-Запад</v>
          </cell>
          <cell r="H1341" t="str">
            <v>Северо-Запад 2</v>
          </cell>
          <cell r="I1341" t="str">
            <v>Кластер Северо-Запад 07 Тверь-Центр</v>
          </cell>
          <cell r="J1341" t="str">
            <v>Тверская обл.</v>
          </cell>
          <cell r="K1341" t="str">
            <v>26.01.2016</v>
          </cell>
          <cell r="L1341" t="str">
            <v>171841</v>
          </cell>
          <cell r="M1341" t="str">
            <v>г.Удомля</v>
          </cell>
          <cell r="N1341" t="str">
            <v>г.Удомля, Курчатова пр-кт, 22А</v>
          </cell>
          <cell r="O1341" t="str">
            <v>Аренда</v>
          </cell>
        </row>
        <row r="1342">
          <cell r="A1342" t="str">
            <v>Q246</v>
          </cell>
          <cell r="B1342" t="str">
            <v>6775-Пятерочка</v>
          </cell>
          <cell r="C1342" t="str">
            <v>6775</v>
          </cell>
          <cell r="D1342" t="str">
            <v>X500/13SZQ246</v>
          </cell>
          <cell r="E1342" t="str">
            <v>E1011078</v>
          </cell>
          <cell r="F1342" t="str">
            <v>ТС Пятерочка</v>
          </cell>
          <cell r="G1342" t="str">
            <v>Северо-Запад</v>
          </cell>
          <cell r="H1342" t="str">
            <v>Северо-Запад 3</v>
          </cell>
          <cell r="I1342" t="str">
            <v>Кластер Северо-Запад 05 Тосно</v>
          </cell>
          <cell r="J1342" t="str">
            <v>Ленинградская обл.</v>
          </cell>
          <cell r="K1342" t="str">
            <v>10.02.2016</v>
          </cell>
          <cell r="L1342" t="str">
            <v>187026</v>
          </cell>
          <cell r="M1342" t="str">
            <v>г.Никольское</v>
          </cell>
          <cell r="N1342" t="str">
            <v>г.Никольское, Советский пр-кт, 237</v>
          </cell>
          <cell r="O1342" t="str">
            <v>Аренда</v>
          </cell>
        </row>
        <row r="1343">
          <cell r="A1343" t="str">
            <v>Q250</v>
          </cell>
          <cell r="B1343" t="str">
            <v>6748-Пятерочка</v>
          </cell>
          <cell r="C1343" t="str">
            <v>6748</v>
          </cell>
          <cell r="D1343" t="str">
            <v>X500/13SZQ250</v>
          </cell>
          <cell r="E1343" t="str">
            <v>E1006432</v>
          </cell>
          <cell r="F1343" t="str">
            <v>ТС Пятерочка</v>
          </cell>
          <cell r="G1343" t="str">
            <v>Северо-Запад</v>
          </cell>
          <cell r="H1343" t="str">
            <v>Северо-Запад 1</v>
          </cell>
          <cell r="I1343" t="str">
            <v>Кластер Северо-Запад 16 Карелия</v>
          </cell>
          <cell r="J1343" t="str">
            <v>Республика Карелия</v>
          </cell>
          <cell r="K1343" t="str">
            <v>05.02.2016</v>
          </cell>
          <cell r="L1343" t="str">
            <v>185001</v>
          </cell>
          <cell r="M1343" t="str">
            <v>г.Петрозаводск</v>
          </cell>
          <cell r="N1343" t="str">
            <v>г.Петрозаводск, Первомайский пр-кт, 15</v>
          </cell>
          <cell r="O1343" t="str">
            <v>Аренда</v>
          </cell>
        </row>
        <row r="1344">
          <cell r="A1344" t="str">
            <v>Q254</v>
          </cell>
          <cell r="B1344" t="str">
            <v>6875-Пятерочка</v>
          </cell>
          <cell r="C1344" t="str">
            <v>6875</v>
          </cell>
          <cell r="D1344" t="str">
            <v>X500/13SZQ254</v>
          </cell>
          <cell r="E1344" t="str">
            <v>E1008495</v>
          </cell>
          <cell r="F1344" t="str">
            <v>ТС Пятерочка</v>
          </cell>
          <cell r="G1344" t="str">
            <v>Северо-Запад</v>
          </cell>
          <cell r="H1344" t="str">
            <v>Северо-Запад 2</v>
          </cell>
          <cell r="I1344" t="str">
            <v>Кластер Северо-Запад 04 Новгород</v>
          </cell>
          <cell r="J1344" t="str">
            <v>Новгородская обл.</v>
          </cell>
          <cell r="K1344" t="str">
            <v>02.02.2016</v>
          </cell>
          <cell r="L1344" t="str">
            <v>174411</v>
          </cell>
          <cell r="M1344" t="str">
            <v>г.Боровичи</v>
          </cell>
          <cell r="N1344" t="str">
            <v>г.Боровичи, 1-го Мая ул., 49</v>
          </cell>
          <cell r="O1344" t="str">
            <v>Аренда</v>
          </cell>
        </row>
        <row r="1345">
          <cell r="A1345" t="str">
            <v>Q291</v>
          </cell>
          <cell r="B1345" t="str">
            <v>6910-Пятерочка</v>
          </cell>
          <cell r="C1345" t="str">
            <v>6910</v>
          </cell>
          <cell r="D1345" t="str">
            <v>X500/13SZQ291</v>
          </cell>
          <cell r="E1345" t="str">
            <v>E1011073</v>
          </cell>
          <cell r="F1345" t="str">
            <v>ТС Пятерочка</v>
          </cell>
          <cell r="G1345" t="str">
            <v>Северо-Запад</v>
          </cell>
          <cell r="H1345" t="str">
            <v>Северо-Запад 1</v>
          </cell>
          <cell r="I1345" t="str">
            <v>Кластер Северо-Запад 01 ЛО Волхов-Тихвин</v>
          </cell>
          <cell r="J1345" t="str">
            <v>Ленинградская обл.</v>
          </cell>
          <cell r="K1345" t="str">
            <v>07.03.2016</v>
          </cell>
          <cell r="L1345" t="str">
            <v>187780</v>
          </cell>
          <cell r="M1345" t="str">
            <v>г.Подпорожье</v>
          </cell>
          <cell r="N1345" t="str">
            <v>г.Подпорожье, Комсомольская ул., 4Б</v>
          </cell>
          <cell r="O1345" t="str">
            <v>Аренда</v>
          </cell>
        </row>
        <row r="1346">
          <cell r="A1346" t="str">
            <v>Q292</v>
          </cell>
          <cell r="B1346" t="str">
            <v>6911-Пятерочка</v>
          </cell>
          <cell r="C1346" t="str">
            <v>6911</v>
          </cell>
          <cell r="D1346" t="str">
            <v>X500/13SZQ292</v>
          </cell>
          <cell r="E1346" t="str">
            <v>E1011075</v>
          </cell>
          <cell r="F1346" t="str">
            <v>ТС Пятерочка</v>
          </cell>
          <cell r="G1346" t="str">
            <v>Северо-Запад</v>
          </cell>
          <cell r="H1346" t="str">
            <v>Северо-Запад 1</v>
          </cell>
          <cell r="I1346" t="str">
            <v>Кластер Северо-Запад 01 ЛО Волхов-Тихвин</v>
          </cell>
          <cell r="J1346" t="str">
            <v>Ленинградская обл.</v>
          </cell>
          <cell r="K1346" t="str">
            <v>08.05.2016</v>
          </cell>
          <cell r="L1346" t="str">
            <v>187760</v>
          </cell>
          <cell r="M1346" t="str">
            <v>с.Винницы</v>
          </cell>
          <cell r="N1346" t="str">
            <v>с.Винницы, Советская ул., 85</v>
          </cell>
          <cell r="O1346" t="str">
            <v>Аренда</v>
          </cell>
        </row>
        <row r="1347">
          <cell r="A1347" t="str">
            <v>Q301</v>
          </cell>
          <cell r="B1347" t="str">
            <v>6920-Пятерочка</v>
          </cell>
          <cell r="C1347" t="str">
            <v>6920</v>
          </cell>
          <cell r="D1347" t="str">
            <v>X500/13SZQ301</v>
          </cell>
          <cell r="E1347" t="str">
            <v>E1011070</v>
          </cell>
          <cell r="F1347" t="str">
            <v>ТС Пятерочка</v>
          </cell>
          <cell r="G1347" t="str">
            <v>Северо-Запад</v>
          </cell>
          <cell r="H1347" t="str">
            <v>Северо-Запад 3</v>
          </cell>
          <cell r="I1347" t="str">
            <v>Кластер Северо-Запад 17 ЛО-Сертолово</v>
          </cell>
          <cell r="J1347" t="str">
            <v>Ленинградская обл.</v>
          </cell>
          <cell r="K1347" t="str">
            <v>26.02.2016</v>
          </cell>
          <cell r="L1347" t="str">
            <v>188678</v>
          </cell>
          <cell r="M1347" t="str">
            <v>г.Мурино</v>
          </cell>
          <cell r="N1347" t="str">
            <v>г.Мурино, Привокзальная пл., стр.5Б п.5Н</v>
          </cell>
          <cell r="O1347" t="str">
            <v>Аренда</v>
          </cell>
        </row>
        <row r="1348">
          <cell r="A1348" t="str">
            <v>Q333</v>
          </cell>
          <cell r="B1348" t="str">
            <v>6959-Пятерочка</v>
          </cell>
          <cell r="C1348" t="str">
            <v>6959</v>
          </cell>
          <cell r="D1348" t="str">
            <v>X500/13SZQ333</v>
          </cell>
          <cell r="E1348" t="str">
            <v>E1011643</v>
          </cell>
          <cell r="F1348" t="str">
            <v>ТС Пятерочка</v>
          </cell>
          <cell r="G1348" t="str">
            <v>Северо-Запад</v>
          </cell>
          <cell r="H1348" t="str">
            <v>Северо-Запад 3</v>
          </cell>
          <cell r="I1348" t="str">
            <v>Кластер Северо-Запад 14 СПБ-Центр</v>
          </cell>
          <cell r="J1348" t="str">
            <v>г. Санкт-Петербург</v>
          </cell>
          <cell r="K1348" t="str">
            <v>22.02.2016</v>
          </cell>
          <cell r="L1348" t="str">
            <v>190005</v>
          </cell>
          <cell r="M1348" t="str">
            <v>г.Санкт-Петербург</v>
          </cell>
          <cell r="N1348" t="str">
            <v>г.Санкт-Петербург, Егорова ул., 25 лит.А,п.7Н</v>
          </cell>
          <cell r="O1348" t="str">
            <v>Аренда</v>
          </cell>
        </row>
        <row r="1349">
          <cell r="A1349" t="str">
            <v>Q334</v>
          </cell>
          <cell r="B1349" t="str">
            <v>6935-Пятерочка</v>
          </cell>
          <cell r="C1349" t="str">
            <v>6935</v>
          </cell>
          <cell r="D1349" t="str">
            <v>X500/13SZQ334</v>
          </cell>
          <cell r="E1349" t="str">
            <v>E1011642</v>
          </cell>
          <cell r="F1349" t="str">
            <v>ТС Пятерочка</v>
          </cell>
          <cell r="G1349" t="str">
            <v>Северо-Запад</v>
          </cell>
          <cell r="H1349" t="str">
            <v>Северо-Запад 3</v>
          </cell>
          <cell r="I1349" t="str">
            <v>Кластер Северо-Запад 14 СПБ-Центр</v>
          </cell>
          <cell r="J1349" t="str">
            <v>г. Санкт-Петербург</v>
          </cell>
          <cell r="K1349" t="str">
            <v>22.02.2016</v>
          </cell>
          <cell r="L1349" t="str">
            <v>191025</v>
          </cell>
          <cell r="M1349" t="str">
            <v>г.Санкт-Петербург</v>
          </cell>
          <cell r="N1349" t="str">
            <v>г.Санкт-Петербург, Стремянная ул., 1</v>
          </cell>
          <cell r="O1349" t="str">
            <v>Аренда</v>
          </cell>
        </row>
        <row r="1350">
          <cell r="A1350" t="str">
            <v>Q335</v>
          </cell>
          <cell r="B1350" t="str">
            <v>6746-Пятерочка</v>
          </cell>
          <cell r="C1350" t="str">
            <v>6746</v>
          </cell>
          <cell r="D1350" t="str">
            <v>X500/13SZQ335</v>
          </cell>
          <cell r="E1350" t="str">
            <v>E1008858</v>
          </cell>
          <cell r="F1350" t="str">
            <v>ТС Пятерочка</v>
          </cell>
          <cell r="G1350" t="str">
            <v>Северо-Запад</v>
          </cell>
          <cell r="H1350" t="str">
            <v>Северо-Запад 2</v>
          </cell>
          <cell r="I1350" t="str">
            <v>Кластер Северо-Запад 07 Тверь-Центр</v>
          </cell>
          <cell r="J1350" t="str">
            <v>Тверская обл.</v>
          </cell>
          <cell r="K1350" t="str">
            <v>19.02.2016</v>
          </cell>
          <cell r="L1350" t="str">
            <v>172008</v>
          </cell>
          <cell r="M1350" t="str">
            <v>г.Торжок</v>
          </cell>
          <cell r="N1350" t="str">
            <v>г.Торжок, Дзержинского ул., 7</v>
          </cell>
          <cell r="O1350" t="str">
            <v>Аренда</v>
          </cell>
        </row>
        <row r="1351">
          <cell r="A1351" t="str">
            <v>Q365</v>
          </cell>
          <cell r="B1351" t="str">
            <v>6978-Пятерочка</v>
          </cell>
          <cell r="C1351" t="str">
            <v>6978</v>
          </cell>
          <cell r="D1351" t="str">
            <v>X500/13SZQ365</v>
          </cell>
          <cell r="E1351" t="str">
            <v>E1011644</v>
          </cell>
          <cell r="F1351" t="str">
            <v>ТС Пятерочка</v>
          </cell>
          <cell r="G1351" t="str">
            <v>Северо-Запад</v>
          </cell>
          <cell r="H1351" t="str">
            <v>Северо-Запад 3</v>
          </cell>
          <cell r="I1351" t="str">
            <v>Кластер Северо-Запад 14 СПБ-Центр</v>
          </cell>
          <cell r="J1351" t="str">
            <v>г. Санкт-Петербург</v>
          </cell>
          <cell r="K1351" t="str">
            <v>28.03.2016</v>
          </cell>
          <cell r="L1351" t="str">
            <v>191119</v>
          </cell>
          <cell r="M1351" t="str">
            <v>г.Санкт-Петербург</v>
          </cell>
          <cell r="N1351" t="str">
            <v>г.Санкт-Петербург, Достоевского ул., 30/23</v>
          </cell>
          <cell r="O1351" t="str">
            <v>Аренда</v>
          </cell>
        </row>
        <row r="1352">
          <cell r="A1352" t="str">
            <v>Q368</v>
          </cell>
          <cell r="B1352" t="str">
            <v>6879-Пятерочка</v>
          </cell>
          <cell r="C1352" t="str">
            <v>6879</v>
          </cell>
          <cell r="D1352" t="str">
            <v>X500/13SZQ368</v>
          </cell>
          <cell r="E1352" t="str">
            <v>E1011629</v>
          </cell>
          <cell r="F1352" t="str">
            <v>ТС Пятерочка</v>
          </cell>
          <cell r="G1352" t="str">
            <v>Северо-Запад</v>
          </cell>
          <cell r="H1352" t="str">
            <v>Северо-Запад 2</v>
          </cell>
          <cell r="I1352" t="str">
            <v>Кластер Северо-Запад 02 ЛО-Гатчина</v>
          </cell>
          <cell r="J1352" t="str">
            <v>Ленинградская обл.</v>
          </cell>
          <cell r="K1352" t="str">
            <v>04.03.2016</v>
          </cell>
          <cell r="L1352" t="str">
            <v>188320</v>
          </cell>
          <cell r="M1352" t="str">
            <v>г.Коммунар</v>
          </cell>
          <cell r="N1352" t="str">
            <v>г.Коммунар, Бумажников ул., 7А</v>
          </cell>
          <cell r="O1352" t="str">
            <v>Аренда</v>
          </cell>
        </row>
        <row r="1353">
          <cell r="A1353" t="str">
            <v>Q369</v>
          </cell>
          <cell r="B1353" t="str">
            <v>6916-Пятерочка</v>
          </cell>
          <cell r="C1353" t="str">
            <v>6916</v>
          </cell>
          <cell r="D1353" t="str">
            <v>X500/13SZQ369</v>
          </cell>
          <cell r="E1353" t="str">
            <v>E1011066</v>
          </cell>
          <cell r="F1353" t="str">
            <v>ТС Пятерочка</v>
          </cell>
          <cell r="G1353" t="str">
            <v>Северо-Запад</v>
          </cell>
          <cell r="H1353" t="str">
            <v>Северо-Запад 3</v>
          </cell>
          <cell r="I1353" t="str">
            <v>Кластер Северо-Запад 11 СПБ-ЛО-Выборг</v>
          </cell>
          <cell r="J1353" t="str">
            <v>г. Санкт-Петербург</v>
          </cell>
          <cell r="K1353" t="str">
            <v>06.03.2016</v>
          </cell>
          <cell r="L1353" t="str">
            <v>197345</v>
          </cell>
          <cell r="M1353" t="str">
            <v>г.Санкт-Петербург</v>
          </cell>
          <cell r="N1353" t="str">
            <v>г.Санкт-Петербург, Туристская ул., 18 к1литА,п1Н</v>
          </cell>
          <cell r="O1353" t="str">
            <v>Аренда</v>
          </cell>
        </row>
        <row r="1354">
          <cell r="A1354" t="str">
            <v>Q421</v>
          </cell>
          <cell r="B1354" t="str">
            <v>6751-Пятерочка</v>
          </cell>
          <cell r="C1354" t="str">
            <v>6751</v>
          </cell>
          <cell r="D1354" t="str">
            <v>X500/13SZQ421</v>
          </cell>
          <cell r="E1354" t="str">
            <v>E1011630</v>
          </cell>
          <cell r="F1354" t="str">
            <v>ТС Пятерочка</v>
          </cell>
          <cell r="G1354" t="str">
            <v>Северо-Запад</v>
          </cell>
          <cell r="H1354" t="str">
            <v>Северо-Запад 3</v>
          </cell>
          <cell r="I1354" t="str">
            <v>Кластер Северо-Запад 05 Тосно</v>
          </cell>
          <cell r="J1354" t="str">
            <v>г. Санкт-Петербург</v>
          </cell>
          <cell r="K1354" t="str">
            <v>06.04.2016</v>
          </cell>
          <cell r="L1354" t="str">
            <v>196158</v>
          </cell>
          <cell r="M1354" t="str">
            <v>г.Санкт-Петербург</v>
          </cell>
          <cell r="N1354" t="str">
            <v>г.Санкт-Петербург, Пулковское ш., 38, 8 Литера А</v>
          </cell>
          <cell r="O1354" t="str">
            <v>Аренда</v>
          </cell>
        </row>
        <row r="1355">
          <cell r="A1355" t="str">
            <v>Q444</v>
          </cell>
          <cell r="B1355" t="str">
            <v>6999-Пятерочка</v>
          </cell>
          <cell r="C1355" t="str">
            <v>6999</v>
          </cell>
          <cell r="D1355" t="str">
            <v>X500/13SZQ444</v>
          </cell>
          <cell r="E1355" t="str">
            <v>E1007348</v>
          </cell>
          <cell r="F1355" t="str">
            <v>ТС Пятерочка</v>
          </cell>
          <cell r="G1355" t="str">
            <v>Северо-Запад</v>
          </cell>
          <cell r="H1355" t="str">
            <v>Северо-Запад 1</v>
          </cell>
          <cell r="I1355" t="str">
            <v>Кластер Северо-Запад 16 Карелия</v>
          </cell>
          <cell r="J1355" t="str">
            <v>Республика Карелия</v>
          </cell>
          <cell r="K1355" t="str">
            <v>18.03.2016</v>
          </cell>
          <cell r="L1355" t="str">
            <v>185507</v>
          </cell>
          <cell r="M1355" t="str">
            <v>д.Вилга</v>
          </cell>
          <cell r="N1355" t="str">
            <v>д.Вилга, Прионежское ш., 40</v>
          </cell>
          <cell r="O1355" t="str">
            <v>Аренда</v>
          </cell>
        </row>
        <row r="1356">
          <cell r="A1356" t="str">
            <v>Q482</v>
          </cell>
          <cell r="B1356" t="str">
            <v>6998-Пятерочка</v>
          </cell>
          <cell r="C1356" t="str">
            <v>6998</v>
          </cell>
          <cell r="D1356" t="str">
            <v>X500/13SZQ482</v>
          </cell>
          <cell r="E1356" t="str">
            <v>E1011651</v>
          </cell>
          <cell r="F1356" t="str">
            <v>ТС Пятерочка</v>
          </cell>
          <cell r="G1356" t="str">
            <v>Северо-Запад</v>
          </cell>
          <cell r="H1356" t="str">
            <v>Северо-Запад 1</v>
          </cell>
          <cell r="I1356" t="str">
            <v>Кластер Северо-Запад 15 Мурманск</v>
          </cell>
          <cell r="J1356" t="str">
            <v>Мурманская обл.</v>
          </cell>
          <cell r="K1356" t="str">
            <v>25.04.2016</v>
          </cell>
          <cell r="L1356" t="str">
            <v>184620</v>
          </cell>
          <cell r="M1356" t="str">
            <v>г.Североморск, пгт.Сафоново</v>
          </cell>
          <cell r="N1356" t="str">
            <v>г.Североморск, пгт.Сафоново, Капитана Елькина ул., 1</v>
          </cell>
          <cell r="O1356" t="str">
            <v>Аренда</v>
          </cell>
        </row>
        <row r="1357">
          <cell r="A1357" t="str">
            <v>Q483</v>
          </cell>
          <cell r="B1357" t="str">
            <v>6878-Пятерочка</v>
          </cell>
          <cell r="C1357" t="str">
            <v>6878</v>
          </cell>
          <cell r="D1357" t="str">
            <v>X500/13SZQ483</v>
          </cell>
          <cell r="E1357" t="str">
            <v>E1011634</v>
          </cell>
          <cell r="F1357" t="str">
            <v>ТС Пятерочка</v>
          </cell>
          <cell r="G1357" t="str">
            <v>Северо-Запад</v>
          </cell>
          <cell r="H1357" t="str">
            <v>Северо-Запад 1</v>
          </cell>
          <cell r="I1357" t="str">
            <v>Кластер Северо-Запад 15 Мурманск</v>
          </cell>
          <cell r="J1357" t="str">
            <v>Мурманская обл.</v>
          </cell>
          <cell r="K1357" t="str">
            <v>29.05.2016</v>
          </cell>
          <cell r="L1357" t="str">
            <v>184310</v>
          </cell>
          <cell r="M1357" t="str">
            <v>г.Заозерск</v>
          </cell>
          <cell r="N1357" t="str">
            <v>г.Заозерск, Ленинского Комсомола ул., 9</v>
          </cell>
          <cell r="O1357" t="str">
            <v>Аренда</v>
          </cell>
        </row>
        <row r="1358">
          <cell r="A1358" t="str">
            <v>Q493</v>
          </cell>
          <cell r="B1358" t="str">
            <v>7044-Пятерочка</v>
          </cell>
          <cell r="C1358" t="str">
            <v>7044</v>
          </cell>
          <cell r="D1358" t="str">
            <v>X500/13SZQ493</v>
          </cell>
          <cell r="E1358" t="str">
            <v>E1011631</v>
          </cell>
          <cell r="F1358" t="str">
            <v>ТС Пятерочка</v>
          </cell>
          <cell r="G1358" t="str">
            <v>Северо-Запад</v>
          </cell>
          <cell r="H1358" t="str">
            <v>Северо-Запад 2</v>
          </cell>
          <cell r="I1358" t="str">
            <v>Кластер Северо-Запад 03 Псков</v>
          </cell>
          <cell r="J1358" t="str">
            <v>Псковская обл.</v>
          </cell>
          <cell r="K1358" t="str">
            <v>15.04.2016</v>
          </cell>
          <cell r="L1358" t="str">
            <v>180007</v>
          </cell>
          <cell r="M1358" t="str">
            <v>г.Псков</v>
          </cell>
          <cell r="N1358" t="str">
            <v>г.Псков, Коммунальная ул., 73Б</v>
          </cell>
          <cell r="O1358" t="str">
            <v>Аренда</v>
          </cell>
        </row>
        <row r="1359">
          <cell r="A1359" t="str">
            <v>Q521</v>
          </cell>
          <cell r="B1359" t="str">
            <v>7104-Пятерочка</v>
          </cell>
          <cell r="C1359" t="str">
            <v>7104</v>
          </cell>
          <cell r="D1359" t="str">
            <v>X500/13SZQ521</v>
          </cell>
          <cell r="E1359" t="str">
            <v>E1007807</v>
          </cell>
          <cell r="F1359" t="str">
            <v>ТС Пятерочка</v>
          </cell>
          <cell r="G1359" t="str">
            <v>Северо-Запад</v>
          </cell>
          <cell r="H1359" t="str">
            <v>Северо-Запад 1</v>
          </cell>
          <cell r="I1359" t="str">
            <v>Кластер Северо-Запад 21 Апатиты</v>
          </cell>
          <cell r="J1359" t="str">
            <v>Мурманская обл.</v>
          </cell>
          <cell r="K1359" t="str">
            <v>01.04.2016</v>
          </cell>
          <cell r="L1359" t="str">
            <v>184511</v>
          </cell>
          <cell r="M1359" t="str">
            <v>г.Мончегорск</v>
          </cell>
          <cell r="N1359" t="str">
            <v>г.Мончегорск, Ленина пр-кт, 6</v>
          </cell>
          <cell r="O1359" t="str">
            <v>Аренда</v>
          </cell>
        </row>
        <row r="1360">
          <cell r="A1360" t="str">
            <v>Q536</v>
          </cell>
          <cell r="B1360" t="str">
            <v>6739-Пятерочка</v>
          </cell>
          <cell r="C1360" t="str">
            <v>6739</v>
          </cell>
          <cell r="D1360" t="str">
            <v>X500/13SZQ536</v>
          </cell>
          <cell r="E1360" t="str">
            <v>E1011632</v>
          </cell>
          <cell r="F1360" t="str">
            <v>ТС Пятерочка</v>
          </cell>
          <cell r="G1360" t="str">
            <v>Северо-Запад</v>
          </cell>
          <cell r="H1360" t="str">
            <v>Северо-Запад 3</v>
          </cell>
          <cell r="I1360" t="str">
            <v>Кластер Северо-Запад 10 СПБ-ЛО-Петергоф</v>
          </cell>
          <cell r="J1360" t="str">
            <v>Ленинградская обл.</v>
          </cell>
          <cell r="K1360" t="str">
            <v>31.03.2016</v>
          </cell>
          <cell r="L1360" t="str">
            <v>188460</v>
          </cell>
          <cell r="M1360" t="str">
            <v>д.Ополье</v>
          </cell>
          <cell r="N1360" t="str">
            <v>д.Опольеб/н</v>
          </cell>
          <cell r="O1360" t="str">
            <v>Аренда</v>
          </cell>
        </row>
        <row r="1361">
          <cell r="A1361" t="str">
            <v>Q539</v>
          </cell>
          <cell r="B1361" t="str">
            <v>7050-Пятерочка</v>
          </cell>
          <cell r="C1361" t="str">
            <v>7050</v>
          </cell>
          <cell r="D1361" t="str">
            <v>X500/13SZQ539</v>
          </cell>
          <cell r="E1361" t="str">
            <v>E1011612</v>
          </cell>
          <cell r="F1361" t="str">
            <v>ТС Пятерочка</v>
          </cell>
          <cell r="G1361" t="str">
            <v>Северо-Запад</v>
          </cell>
          <cell r="H1361" t="str">
            <v>Северо-Запад 3</v>
          </cell>
          <cell r="I1361" t="str">
            <v>Кластер Северо-Запад 19 СПБ-Охта</v>
          </cell>
          <cell r="J1361" t="str">
            <v>г. Санкт-Петербург</v>
          </cell>
          <cell r="K1361" t="str">
            <v>30.03.2016</v>
          </cell>
          <cell r="L1361" t="str">
            <v>194100</v>
          </cell>
          <cell r="M1361" t="str">
            <v>г.Санкт-Петербург</v>
          </cell>
          <cell r="N1361" t="str">
            <v>г.Санкт-Петербург, Александра Матросова ул., 20 2 лит.А</v>
          </cell>
          <cell r="O1361" t="str">
            <v>Аренда</v>
          </cell>
        </row>
        <row r="1362">
          <cell r="A1362" t="str">
            <v>Q549</v>
          </cell>
          <cell r="B1362" t="str">
            <v>6992-Пятерочка</v>
          </cell>
          <cell r="C1362" t="str">
            <v>6992</v>
          </cell>
          <cell r="D1362" t="str">
            <v>X500/13SZQ549</v>
          </cell>
          <cell r="E1362" t="str">
            <v>E1008849</v>
          </cell>
          <cell r="F1362" t="str">
            <v>ТС Пятерочка</v>
          </cell>
          <cell r="G1362" t="str">
            <v>Северо-Запад</v>
          </cell>
          <cell r="H1362" t="str">
            <v>Северо-Запад 2</v>
          </cell>
          <cell r="I1362" t="str">
            <v>Кластер Северо-Запад 04 Новгород</v>
          </cell>
          <cell r="J1362" t="str">
            <v>Новгородская обл.</v>
          </cell>
          <cell r="K1362" t="str">
            <v>30.03.2016</v>
          </cell>
          <cell r="L1362" t="str">
            <v>174406</v>
          </cell>
          <cell r="M1362" t="str">
            <v>г.Боровичи</v>
          </cell>
          <cell r="N1362" t="str">
            <v>г.Боровичи, Парковая ул., 25</v>
          </cell>
          <cell r="O1362" t="str">
            <v>Аренда</v>
          </cell>
        </row>
        <row r="1363">
          <cell r="A1363" t="str">
            <v>Q551</v>
          </cell>
          <cell r="B1363" t="str">
            <v>5694-Пятерочка</v>
          </cell>
          <cell r="C1363" t="str">
            <v>5694</v>
          </cell>
          <cell r="D1363" t="str">
            <v>X500/13SZQ551</v>
          </cell>
          <cell r="E1363" t="str">
            <v>E1007127</v>
          </cell>
          <cell r="F1363" t="str">
            <v>ТС Пятерочка</v>
          </cell>
          <cell r="G1363" t="str">
            <v>Северо-Запад</v>
          </cell>
          <cell r="H1363" t="str">
            <v>Северо-Запад 2</v>
          </cell>
          <cell r="I1363" t="str">
            <v>Кластер Северо-Запад 03 Псков</v>
          </cell>
          <cell r="J1363" t="str">
            <v>Псковская обл.</v>
          </cell>
          <cell r="K1363" t="str">
            <v>21.04.2016</v>
          </cell>
          <cell r="L1363" t="str">
            <v>181500</v>
          </cell>
          <cell r="M1363" t="str">
            <v>г.Печоры</v>
          </cell>
          <cell r="N1363" t="str">
            <v>г.Печоры, Юбилейная ул., 2А</v>
          </cell>
          <cell r="O1363" t="str">
            <v>Аренда</v>
          </cell>
        </row>
        <row r="1364">
          <cell r="A1364" t="str">
            <v>Q560</v>
          </cell>
          <cell r="B1364" t="str">
            <v>6507-Пятерочка</v>
          </cell>
          <cell r="C1364" t="str">
            <v>6507</v>
          </cell>
          <cell r="D1364" t="str">
            <v>X500/13SZQ560</v>
          </cell>
          <cell r="E1364" t="str">
            <v>E1011633</v>
          </cell>
          <cell r="F1364" t="str">
            <v>ТС Пятерочка</v>
          </cell>
          <cell r="G1364" t="str">
            <v>Северо-Запад</v>
          </cell>
          <cell r="H1364" t="str">
            <v>Северо-Запад 3</v>
          </cell>
          <cell r="I1364" t="str">
            <v>Кластер Северо-Запад 05 Тосно</v>
          </cell>
          <cell r="J1364" t="str">
            <v>Ленинградская обл.</v>
          </cell>
          <cell r="K1364" t="str">
            <v>08.04.2016</v>
          </cell>
          <cell r="L1364" t="str">
            <v>187010</v>
          </cell>
          <cell r="M1364" t="str">
            <v>пгт.Ульяновка</v>
          </cell>
          <cell r="N1364" t="str">
            <v>пгт.Ульяновка, Советский пр-кт, 25</v>
          </cell>
          <cell r="O1364" t="str">
            <v>Аренда</v>
          </cell>
        </row>
        <row r="1365">
          <cell r="A1365" t="str">
            <v>Q561</v>
          </cell>
          <cell r="B1365" t="str">
            <v>6870-Пятерочка</v>
          </cell>
          <cell r="C1365" t="str">
            <v>6870</v>
          </cell>
          <cell r="D1365" t="str">
            <v>X500/13SZQ561</v>
          </cell>
          <cell r="E1365" t="str">
            <v>E1010429</v>
          </cell>
          <cell r="F1365" t="str">
            <v>ТС Пятерочка</v>
          </cell>
          <cell r="G1365" t="str">
            <v>Северо-Запад</v>
          </cell>
          <cell r="H1365" t="str">
            <v>Северо-Запад 3</v>
          </cell>
          <cell r="I1365" t="str">
            <v>Кластер Северо-Запад 13 СПБ Юго-Запад</v>
          </cell>
          <cell r="J1365" t="str">
            <v>г. Санкт-Петербург</v>
          </cell>
          <cell r="K1365" t="str">
            <v>05.04.2016</v>
          </cell>
          <cell r="L1365" t="str">
            <v>198330</v>
          </cell>
          <cell r="M1365" t="str">
            <v>г.Санкт-Петербург</v>
          </cell>
          <cell r="N1365" t="str">
            <v>г.Санкт-Петербург, Петергофское ш., 3 к.3</v>
          </cell>
          <cell r="O1365" t="str">
            <v>Аренда</v>
          </cell>
        </row>
        <row r="1366">
          <cell r="A1366" t="str">
            <v>Q574</v>
          </cell>
          <cell r="B1366" t="str">
            <v>7175-Пятерочка</v>
          </cell>
          <cell r="C1366" t="str">
            <v>7175</v>
          </cell>
          <cell r="D1366" t="str">
            <v>X500/13SZQ574</v>
          </cell>
          <cell r="E1366" t="str">
            <v>E1011637</v>
          </cell>
          <cell r="F1366" t="str">
            <v>ТС Пятерочка</v>
          </cell>
          <cell r="G1366" t="str">
            <v>Северо-Запад</v>
          </cell>
          <cell r="H1366" t="str">
            <v>Северо-Запад 2</v>
          </cell>
          <cell r="I1366" t="str">
            <v>Кластер Северо-Запад 08 Тверь-Восток</v>
          </cell>
          <cell r="J1366" t="str">
            <v>Тверская обл.</v>
          </cell>
          <cell r="K1366" t="str">
            <v>12.04.2016</v>
          </cell>
          <cell r="L1366" t="str">
            <v>170521</v>
          </cell>
          <cell r="M1366" t="str">
            <v>с.Медное</v>
          </cell>
          <cell r="N1366" t="str">
            <v>с.Медное, Советская ул., 95</v>
          </cell>
          <cell r="O1366" t="str">
            <v>Аренда</v>
          </cell>
        </row>
        <row r="1367">
          <cell r="A1367" t="str">
            <v>Q575</v>
          </cell>
          <cell r="B1367" t="str">
            <v>7177-Пятерочка</v>
          </cell>
          <cell r="C1367" t="str">
            <v>7177</v>
          </cell>
          <cell r="D1367" t="str">
            <v>X500/13SZQ575</v>
          </cell>
          <cell r="E1367" t="str">
            <v>E1011638</v>
          </cell>
          <cell r="F1367" t="str">
            <v>ТС Пятерочка</v>
          </cell>
          <cell r="G1367" t="str">
            <v>Северо-Запад</v>
          </cell>
          <cell r="H1367" t="str">
            <v>Северо-Запад 2</v>
          </cell>
          <cell r="I1367" t="str">
            <v>Кластер Северо-Запад 09 Тверь-Запад</v>
          </cell>
          <cell r="J1367" t="str">
            <v>Тверская обл.</v>
          </cell>
          <cell r="K1367" t="str">
            <v>19.04.2016</v>
          </cell>
          <cell r="L1367" t="str">
            <v>172610</v>
          </cell>
          <cell r="M1367" t="str">
            <v>г.Западная Двина</v>
          </cell>
          <cell r="N1367" t="str">
            <v>г.Западная Двина, Ленина ул., 34 п67</v>
          </cell>
          <cell r="O1367" t="str">
            <v>Аренда</v>
          </cell>
        </row>
        <row r="1368">
          <cell r="A1368" t="str">
            <v>Q578</v>
          </cell>
          <cell r="B1368" t="str">
            <v>7181-Пятерочка</v>
          </cell>
          <cell r="C1368" t="str">
            <v>7181</v>
          </cell>
          <cell r="D1368" t="str">
            <v>X500/13SZQ578</v>
          </cell>
          <cell r="E1368" t="str">
            <v>E1011628</v>
          </cell>
          <cell r="F1368" t="str">
            <v>ТС Пятерочка</v>
          </cell>
          <cell r="G1368" t="str">
            <v>Северо-Запад</v>
          </cell>
          <cell r="H1368" t="str">
            <v>Северо-Запад 3</v>
          </cell>
          <cell r="I1368" t="str">
            <v>Кластер Северо-Запад 19 СПБ-Охта</v>
          </cell>
          <cell r="J1368" t="str">
            <v>г. Санкт-Петербург</v>
          </cell>
          <cell r="K1368" t="str">
            <v>28.04.2016</v>
          </cell>
          <cell r="L1368" t="str">
            <v>195256</v>
          </cell>
          <cell r="M1368" t="str">
            <v>г.Санкт-Петербург</v>
          </cell>
          <cell r="N1368" t="str">
            <v>г.Санкт-Петербург, Бутлерова ул., 13</v>
          </cell>
          <cell r="O1368" t="str">
            <v>Аренда</v>
          </cell>
        </row>
        <row r="1369">
          <cell r="A1369" t="str">
            <v>Q579</v>
          </cell>
          <cell r="B1369" t="str">
            <v>7185-Пятерочка</v>
          </cell>
          <cell r="C1369" t="str">
            <v>7185</v>
          </cell>
          <cell r="D1369" t="str">
            <v>X500/13SZQ579</v>
          </cell>
          <cell r="E1369" t="str">
            <v>E1011639</v>
          </cell>
          <cell r="F1369" t="str">
            <v>ТС Пятерочка</v>
          </cell>
          <cell r="G1369" t="str">
            <v>Северо-Запад</v>
          </cell>
          <cell r="H1369" t="str">
            <v>Северо-Запад 2</v>
          </cell>
          <cell r="I1369" t="str">
            <v>Кластер Северо-Запад 09 Тверь-Запад</v>
          </cell>
          <cell r="J1369" t="str">
            <v>Тверская обл.</v>
          </cell>
          <cell r="K1369" t="str">
            <v>03.05.2016</v>
          </cell>
          <cell r="L1369" t="str">
            <v>172389</v>
          </cell>
          <cell r="M1369" t="str">
            <v>г.Ржев</v>
          </cell>
          <cell r="N1369" t="str">
            <v>г.Ржев, Карла Маркса ул., 12 нп1</v>
          </cell>
          <cell r="O1369" t="str">
            <v>Аренда</v>
          </cell>
        </row>
        <row r="1370">
          <cell r="A1370" t="str">
            <v>Q607</v>
          </cell>
          <cell r="B1370" t="str">
            <v>7004-Пятерочка</v>
          </cell>
          <cell r="C1370" t="str">
            <v>7004</v>
          </cell>
          <cell r="D1370" t="str">
            <v>X500/13SZQ607</v>
          </cell>
          <cell r="E1370" t="str">
            <v>E1011086</v>
          </cell>
          <cell r="F1370" t="str">
            <v>ТС Пятерочка</v>
          </cell>
          <cell r="G1370" t="str">
            <v>Северо-Запад</v>
          </cell>
          <cell r="H1370" t="str">
            <v>Северо-Запад 2</v>
          </cell>
          <cell r="I1370" t="str">
            <v>Кластер Северо-Запад 08 Тверь-Восток</v>
          </cell>
          <cell r="J1370" t="str">
            <v>Тверская обл.</v>
          </cell>
          <cell r="K1370" t="str">
            <v>31.08.2016</v>
          </cell>
          <cell r="L1370" t="str">
            <v>171720</v>
          </cell>
          <cell r="M1370" t="str">
            <v>г.Весьегонск</v>
          </cell>
          <cell r="N1370" t="str">
            <v>г.Весьегонск, Карла Маркса ул., 110</v>
          </cell>
          <cell r="O1370" t="str">
            <v>Аренда</v>
          </cell>
        </row>
        <row r="1371">
          <cell r="A1371" t="str">
            <v>Q608</v>
          </cell>
          <cell r="B1371" t="str">
            <v>6503-Пятерочка</v>
          </cell>
          <cell r="C1371" t="str">
            <v>6503</v>
          </cell>
          <cell r="D1371" t="str">
            <v>X500/13SZQ608</v>
          </cell>
          <cell r="E1371" t="str">
            <v>E1011087</v>
          </cell>
          <cell r="F1371" t="str">
            <v>ТС Пятерочка</v>
          </cell>
          <cell r="G1371" t="str">
            <v>Северо-Запад</v>
          </cell>
          <cell r="H1371" t="str">
            <v>Северо-Запад 2</v>
          </cell>
          <cell r="I1371" t="str">
            <v>Кластер Северо-Запад 09 Тверь-Запад</v>
          </cell>
          <cell r="J1371" t="str">
            <v>Тверская обл.</v>
          </cell>
          <cell r="K1371" t="str">
            <v>24.06.2016</v>
          </cell>
          <cell r="L1371" t="str">
            <v>172730</v>
          </cell>
          <cell r="M1371" t="str">
            <v>г.Осташков</v>
          </cell>
          <cell r="N1371" t="str">
            <v>г.Осташков, Ленинский пр-кт, 105</v>
          </cell>
          <cell r="O1371" t="str">
            <v>Аренда</v>
          </cell>
        </row>
        <row r="1372">
          <cell r="A1372" t="str">
            <v>Q609</v>
          </cell>
          <cell r="B1372" t="str">
            <v>7203-Пятерочка</v>
          </cell>
          <cell r="C1372" t="str">
            <v>7203</v>
          </cell>
          <cell r="D1372" t="str">
            <v>X500/13SZQ609</v>
          </cell>
          <cell r="E1372" t="str">
            <v>E1007808</v>
          </cell>
          <cell r="F1372" t="str">
            <v>ТС Пятерочка</v>
          </cell>
          <cell r="G1372" t="str">
            <v>Северо-Запад</v>
          </cell>
          <cell r="H1372" t="str">
            <v>Северо-Запад 1</v>
          </cell>
          <cell r="I1372" t="str">
            <v>Кластер Северо-Запад 15 Мурманск</v>
          </cell>
          <cell r="J1372" t="str">
            <v>Мурманская обл.</v>
          </cell>
          <cell r="K1372" t="str">
            <v>22.04.2016</v>
          </cell>
          <cell r="L1372" t="str">
            <v>183034</v>
          </cell>
          <cell r="M1372" t="str">
            <v>г.Мурманск</v>
          </cell>
          <cell r="N1372" t="str">
            <v>г.Мурманск, Алексея Хлобыстова ул., 16 к.2</v>
          </cell>
          <cell r="O1372" t="str">
            <v>Аренда</v>
          </cell>
        </row>
        <row r="1373">
          <cell r="A1373" t="str">
            <v>Q615</v>
          </cell>
          <cell r="B1373" t="str">
            <v>7206-Пятерочка</v>
          </cell>
          <cell r="C1373" t="str">
            <v>7206</v>
          </cell>
          <cell r="D1373" t="str">
            <v>X500/13SZQ615</v>
          </cell>
          <cell r="E1373" t="str">
            <v>E1011124</v>
          </cell>
          <cell r="F1373" t="str">
            <v>ТС Пятерочка</v>
          </cell>
          <cell r="G1373" t="str">
            <v>Северо-Запад</v>
          </cell>
          <cell r="H1373" t="str">
            <v>Северо-Запад 1</v>
          </cell>
          <cell r="I1373" t="str">
            <v>Кластер Северо-Запад 21 Апатиты</v>
          </cell>
          <cell r="J1373" t="str">
            <v>Мурманская обл.</v>
          </cell>
          <cell r="K1373" t="str">
            <v>28.04.2016</v>
          </cell>
          <cell r="L1373" t="str">
            <v>184250</v>
          </cell>
          <cell r="M1373" t="str">
            <v>г.Кировск</v>
          </cell>
          <cell r="N1373" t="str">
            <v>г.Кировск, Ленина пр-кт, 10</v>
          </cell>
          <cell r="O1373" t="str">
            <v>Аренда</v>
          </cell>
        </row>
        <row r="1374">
          <cell r="A1374" t="str">
            <v>Q616</v>
          </cell>
          <cell r="B1374" t="str">
            <v>7138-Пятерочка</v>
          </cell>
          <cell r="C1374" t="str">
            <v>7138</v>
          </cell>
          <cell r="D1374" t="str">
            <v>X500/13SZQ616</v>
          </cell>
          <cell r="E1374" t="str">
            <v>E1011123</v>
          </cell>
          <cell r="F1374" t="str">
            <v>ТС Пятерочка</v>
          </cell>
          <cell r="G1374" t="str">
            <v>Северо-Запад</v>
          </cell>
          <cell r="H1374" t="str">
            <v>Северо-Запад 1</v>
          </cell>
          <cell r="I1374" t="str">
            <v>Кластер Северо-Запад 21 Апатиты</v>
          </cell>
          <cell r="J1374" t="str">
            <v>Мурманская обл.</v>
          </cell>
          <cell r="K1374" t="str">
            <v>23.07.2016</v>
          </cell>
          <cell r="L1374" t="str">
            <v>184256</v>
          </cell>
          <cell r="M1374" t="str">
            <v>г.Кировск</v>
          </cell>
          <cell r="N1374" t="str">
            <v>г.Кировск, Кирова ул., 15А</v>
          </cell>
          <cell r="O1374" t="str">
            <v>Аренда</v>
          </cell>
        </row>
        <row r="1375">
          <cell r="A1375" t="str">
            <v>Q626</v>
          </cell>
          <cell r="B1375" t="str">
            <v>7214-Пятерочка</v>
          </cell>
          <cell r="C1375" t="str">
            <v>7214</v>
          </cell>
          <cell r="D1375" t="str">
            <v>X500/13SZQ626</v>
          </cell>
          <cell r="E1375" t="str">
            <v>E1007907</v>
          </cell>
          <cell r="F1375" t="str">
            <v>ТС Пятерочка</v>
          </cell>
          <cell r="G1375" t="str">
            <v>Северо-Запад</v>
          </cell>
          <cell r="H1375" t="str">
            <v>Северо-Запад 2</v>
          </cell>
          <cell r="I1375" t="str">
            <v>Кластер Северо-Запад 03 Псков</v>
          </cell>
          <cell r="J1375" t="str">
            <v>Псковская обл.</v>
          </cell>
          <cell r="K1375" t="str">
            <v>07.04.2016</v>
          </cell>
          <cell r="L1375" t="str">
            <v>180551</v>
          </cell>
          <cell r="M1375" t="str">
            <v>д.Писковичи</v>
          </cell>
          <cell r="N1375" t="str">
            <v>д.Писковичи</v>
          </cell>
          <cell r="O1375" t="str">
            <v>Аренда</v>
          </cell>
        </row>
        <row r="1376">
          <cell r="A1376" t="str">
            <v>Q666</v>
          </cell>
          <cell r="B1376" t="str">
            <v>7267-Пятерочка</v>
          </cell>
          <cell r="C1376" t="str">
            <v>7267</v>
          </cell>
          <cell r="D1376" t="str">
            <v>X500/13SZQ666</v>
          </cell>
          <cell r="E1376" t="str">
            <v>E1011128</v>
          </cell>
          <cell r="F1376" t="str">
            <v>ТС Пятерочка</v>
          </cell>
          <cell r="G1376" t="str">
            <v>Северо-Запад</v>
          </cell>
          <cell r="H1376" t="str">
            <v>Северо-Запад 1</v>
          </cell>
          <cell r="I1376" t="str">
            <v>Кластер Северо-Запад 16 Карелия</v>
          </cell>
          <cell r="J1376" t="str">
            <v>Республика Карелия</v>
          </cell>
          <cell r="K1376" t="str">
            <v>29.04.2016</v>
          </cell>
          <cell r="L1376" t="str">
            <v>185509</v>
          </cell>
          <cell r="M1376" t="str">
            <v>п.Мелиоративный</v>
          </cell>
          <cell r="N1376" t="str">
            <v>п.Мелиоративный, Петрозаводская ул., 20</v>
          </cell>
          <cell r="O1376" t="str">
            <v>Аренда</v>
          </cell>
        </row>
        <row r="1377">
          <cell r="A1377" t="str">
            <v>Q667</v>
          </cell>
          <cell r="B1377" t="str">
            <v>7252-Пятерочка</v>
          </cell>
          <cell r="C1377" t="str">
            <v>7252</v>
          </cell>
          <cell r="D1377" t="str">
            <v>X500/13SZQ667</v>
          </cell>
          <cell r="E1377" t="str">
            <v>E1005473</v>
          </cell>
          <cell r="F1377" t="str">
            <v>ТС Пятерочка</v>
          </cell>
          <cell r="G1377" t="str">
            <v>Северо-Запад</v>
          </cell>
          <cell r="H1377" t="str">
            <v>Северо-Запад 2</v>
          </cell>
          <cell r="I1377" t="str">
            <v>Кластер Северо-Запад 04 Новгород</v>
          </cell>
          <cell r="J1377" t="str">
            <v>Новгородская обл.</v>
          </cell>
          <cell r="K1377" t="str">
            <v>22.04.2016</v>
          </cell>
          <cell r="L1377" t="str">
            <v>174510</v>
          </cell>
          <cell r="M1377" t="str">
            <v>г.Пестово</v>
          </cell>
          <cell r="N1377" t="str">
            <v>г.Пестово, Ленина ул., 33</v>
          </cell>
          <cell r="O1377" t="str">
            <v>Аренда</v>
          </cell>
        </row>
        <row r="1378">
          <cell r="A1378" t="str">
            <v>Q681</v>
          </cell>
          <cell r="B1378" t="str">
            <v>7274-Пятерочка</v>
          </cell>
          <cell r="C1378" t="str">
            <v>7274</v>
          </cell>
          <cell r="D1378" t="str">
            <v>X500/13SZQ681</v>
          </cell>
          <cell r="E1378" t="str">
            <v>E1008844</v>
          </cell>
          <cell r="F1378" t="str">
            <v>ТС Пятерочка</v>
          </cell>
          <cell r="G1378" t="str">
            <v>Северо-Запад</v>
          </cell>
          <cell r="H1378" t="str">
            <v>Северо-Запад 2</v>
          </cell>
          <cell r="I1378" t="str">
            <v>Кластер Северо-Запад 03 Псков</v>
          </cell>
          <cell r="J1378" t="str">
            <v>Псковская обл.</v>
          </cell>
          <cell r="K1378" t="str">
            <v>18.04.2016</v>
          </cell>
          <cell r="L1378" t="str">
            <v>180020</v>
          </cell>
          <cell r="M1378" t="str">
            <v>г.Псков</v>
          </cell>
          <cell r="N1378" t="str">
            <v>г.Псков, Алексея Алехина ул, 1 п.1001</v>
          </cell>
          <cell r="O1378" t="str">
            <v>Аренда</v>
          </cell>
        </row>
        <row r="1379">
          <cell r="A1379" t="str">
            <v>Q682</v>
          </cell>
          <cell r="B1379" t="str">
            <v>6917-Пятерочка</v>
          </cell>
          <cell r="C1379" t="str">
            <v>6917</v>
          </cell>
          <cell r="D1379" t="str">
            <v>X500/13SZQ682</v>
          </cell>
          <cell r="E1379" t="str">
            <v>E1010428</v>
          </cell>
          <cell r="F1379" t="str">
            <v>ТС Пятерочка</v>
          </cell>
          <cell r="G1379" t="str">
            <v>Северо-Запад</v>
          </cell>
          <cell r="H1379" t="str">
            <v>Северо-Запад 1</v>
          </cell>
          <cell r="I1379" t="str">
            <v>Кластер Северо-Запад 18 Кировск</v>
          </cell>
          <cell r="J1379" t="str">
            <v>г. Санкт-Петербург</v>
          </cell>
          <cell r="K1379" t="str">
            <v>08.06.2016</v>
          </cell>
          <cell r="L1379" t="str">
            <v>192288</v>
          </cell>
          <cell r="M1379" t="str">
            <v>г.Санкт-Петербург</v>
          </cell>
          <cell r="N1379" t="str">
            <v>г.Санкт-Петербург, Бухарестская ул., 118 к.1</v>
          </cell>
          <cell r="O1379" t="str">
            <v>Аренда</v>
          </cell>
        </row>
        <row r="1380">
          <cell r="A1380" t="str">
            <v>Q683</v>
          </cell>
          <cell r="B1380" t="str">
            <v>7264-Пятерочка</v>
          </cell>
          <cell r="C1380" t="str">
            <v>7264</v>
          </cell>
          <cell r="D1380" t="str">
            <v>X500/13SZQ683</v>
          </cell>
          <cell r="E1380" t="str">
            <v>E1009882</v>
          </cell>
          <cell r="F1380" t="str">
            <v>ТС Пятерочка</v>
          </cell>
          <cell r="G1380" t="str">
            <v>Северо-Запад</v>
          </cell>
          <cell r="H1380" t="str">
            <v>Северо-Запад 1</v>
          </cell>
          <cell r="I1380" t="str">
            <v>Кластер Северо-Запад 18 Кировск</v>
          </cell>
          <cell r="J1380" t="str">
            <v>Ленинградская обл.</v>
          </cell>
          <cell r="K1380" t="str">
            <v>24.05.2016</v>
          </cell>
          <cell r="L1380" t="str">
            <v>187032</v>
          </cell>
          <cell r="M1380" t="str">
            <v>п.Тельмана</v>
          </cell>
          <cell r="N1380" t="str">
            <v>п.Тельмана10А</v>
          </cell>
          <cell r="O1380" t="str">
            <v>Аренда</v>
          </cell>
        </row>
        <row r="1381">
          <cell r="A1381" t="str">
            <v>Q693</v>
          </cell>
          <cell r="B1381" t="str">
            <v>7151-Пятерочка</v>
          </cell>
          <cell r="C1381" t="str">
            <v>7151</v>
          </cell>
          <cell r="D1381" t="str">
            <v>X500/13SZQ693</v>
          </cell>
          <cell r="E1381" t="str">
            <v>E1011977</v>
          </cell>
          <cell r="F1381" t="str">
            <v>ТС Пятерочка</v>
          </cell>
          <cell r="G1381" t="str">
            <v>Северо-Запад</v>
          </cell>
          <cell r="H1381" t="str">
            <v>Северо-Запад 3</v>
          </cell>
          <cell r="I1381" t="str">
            <v>Кластер Северо-Запад 19 СПБ-Охта</v>
          </cell>
          <cell r="J1381" t="str">
            <v>г. Санкт-Петербург</v>
          </cell>
          <cell r="K1381" t="str">
            <v>20.05.2016</v>
          </cell>
          <cell r="L1381" t="str">
            <v>191015</v>
          </cell>
          <cell r="M1381" t="str">
            <v>г.Санкт-Петербург</v>
          </cell>
          <cell r="N1381" t="str">
            <v>г.Санкт-Петербург, Кирочная ул., 45</v>
          </cell>
          <cell r="O1381" t="str">
            <v>Аренда</v>
          </cell>
        </row>
        <row r="1382">
          <cell r="A1382" t="str">
            <v>Q710</v>
          </cell>
          <cell r="B1382" t="str">
            <v>6965-Пятерочка</v>
          </cell>
          <cell r="C1382" t="str">
            <v>6965</v>
          </cell>
          <cell r="D1382" t="str">
            <v>X500/13SZQ710</v>
          </cell>
          <cell r="E1382" t="str">
            <v>E1011603</v>
          </cell>
          <cell r="F1382" t="str">
            <v>ТС Пятерочка</v>
          </cell>
          <cell r="G1382" t="str">
            <v>Северо-Запад</v>
          </cell>
          <cell r="H1382" t="str">
            <v>Северо-Запад 3</v>
          </cell>
          <cell r="I1382" t="str">
            <v>Кластер Северо-Запад 13 СПБ Юго-Запад</v>
          </cell>
          <cell r="J1382" t="str">
            <v>г. Санкт-Петербург</v>
          </cell>
          <cell r="K1382" t="str">
            <v>29.04.2016</v>
          </cell>
          <cell r="L1382" t="str">
            <v>192238</v>
          </cell>
          <cell r="M1382" t="str">
            <v>г.Санкт-Петербург</v>
          </cell>
          <cell r="N1382" t="str">
            <v>г.Санкт-Петербург, Славы пр-кт, 40 к.1</v>
          </cell>
          <cell r="O1382" t="str">
            <v>Аренда</v>
          </cell>
        </row>
        <row r="1383">
          <cell r="A1383" t="str">
            <v>Q714</v>
          </cell>
          <cell r="B1383" t="str">
            <v>7269-Пятерочка</v>
          </cell>
          <cell r="C1383" t="str">
            <v>7269</v>
          </cell>
          <cell r="D1383" t="str">
            <v>X500/13SZQ714</v>
          </cell>
          <cell r="E1383" t="str">
            <v>E1006764</v>
          </cell>
          <cell r="F1383" t="str">
            <v>ТС Пятерочка</v>
          </cell>
          <cell r="G1383" t="str">
            <v>Северо-Запад</v>
          </cell>
          <cell r="H1383" t="str">
            <v>Северо-Запад 2</v>
          </cell>
          <cell r="I1383" t="str">
            <v>Кластер Северо-Запад 04 Новгород</v>
          </cell>
          <cell r="J1383" t="str">
            <v>Новгородская обл.</v>
          </cell>
          <cell r="K1383" t="str">
            <v>05.05.2016</v>
          </cell>
          <cell r="L1383" t="str">
            <v>174411</v>
          </cell>
          <cell r="M1383" t="str">
            <v>г.Боровичи</v>
          </cell>
          <cell r="N1383" t="str">
            <v>г.Боровичи, Ленинградская ул., 47</v>
          </cell>
          <cell r="O1383" t="str">
            <v>Аренда</v>
          </cell>
        </row>
        <row r="1384">
          <cell r="A1384" t="str">
            <v>Q736</v>
          </cell>
          <cell r="B1384" t="str">
            <v>7313-Пятерочка</v>
          </cell>
          <cell r="C1384" t="str">
            <v>7313</v>
          </cell>
          <cell r="D1384" t="str">
            <v>X500/13SZQ736</v>
          </cell>
          <cell r="E1384" t="str">
            <v>E1011129</v>
          </cell>
          <cell r="F1384" t="str">
            <v>ТС Пятерочка</v>
          </cell>
          <cell r="G1384" t="str">
            <v>Северо-Запад</v>
          </cell>
          <cell r="H1384" t="str">
            <v>Северо-Запад 1</v>
          </cell>
          <cell r="I1384" t="str">
            <v>Кластер Северо-Запад 21 Апатиты</v>
          </cell>
          <cell r="J1384" t="str">
            <v>Республика Карелия</v>
          </cell>
          <cell r="K1384" t="str">
            <v>17.05.2016</v>
          </cell>
          <cell r="L1384" t="str">
            <v>186500</v>
          </cell>
          <cell r="M1384" t="str">
            <v>г.Беломорск</v>
          </cell>
          <cell r="N1384" t="str">
            <v>г.Беломорск, Портовое ш., 26</v>
          </cell>
          <cell r="O1384" t="str">
            <v>Аренда</v>
          </cell>
        </row>
        <row r="1385">
          <cell r="A1385" t="str">
            <v>Q743</v>
          </cell>
          <cell r="B1385" t="str">
            <v>7334-Пятерочка</v>
          </cell>
          <cell r="C1385" t="str">
            <v>7334</v>
          </cell>
          <cell r="D1385" t="str">
            <v>X500/13SZQ743</v>
          </cell>
          <cell r="E1385" t="str">
            <v>E1011083</v>
          </cell>
          <cell r="F1385" t="str">
            <v>ТС Пятерочка</v>
          </cell>
          <cell r="G1385" t="str">
            <v>Северо-Запад</v>
          </cell>
          <cell r="H1385" t="str">
            <v>Северо-Запад 2</v>
          </cell>
          <cell r="I1385" t="str">
            <v>Кластер Северо-Запад 09 Тверь-Запад</v>
          </cell>
          <cell r="J1385" t="str">
            <v>Тверская обл.</v>
          </cell>
          <cell r="K1385" t="str">
            <v>11.05.2016</v>
          </cell>
          <cell r="L1385" t="str">
            <v>172840</v>
          </cell>
          <cell r="M1385" t="str">
            <v>г.Торопец</v>
          </cell>
          <cell r="N1385" t="str">
            <v>г.Торопец, Стрелецкая ул., 45</v>
          </cell>
          <cell r="O1385" t="str">
            <v>Аренда</v>
          </cell>
        </row>
        <row r="1386">
          <cell r="A1386" t="str">
            <v>Q744</v>
          </cell>
          <cell r="B1386" t="str">
            <v>7295-Пятерочка</v>
          </cell>
          <cell r="C1386" t="str">
            <v>7295</v>
          </cell>
          <cell r="D1386" t="str">
            <v>X500/13SZQ744</v>
          </cell>
          <cell r="E1386" t="str">
            <v>E1011084</v>
          </cell>
          <cell r="F1386" t="str">
            <v>ТС Пятерочка</v>
          </cell>
          <cell r="G1386" t="str">
            <v>Северо-Запад</v>
          </cell>
          <cell r="H1386" t="str">
            <v>Северо-Запад 2</v>
          </cell>
          <cell r="I1386" t="str">
            <v>Кластер Северо-Запад 07 Тверь-Центр</v>
          </cell>
          <cell r="J1386" t="str">
            <v>Тверская обл.</v>
          </cell>
          <cell r="K1386" t="str">
            <v>06.05.2016</v>
          </cell>
          <cell r="L1386" t="str">
            <v>172010</v>
          </cell>
          <cell r="M1386" t="str">
            <v>г.Торжок</v>
          </cell>
          <cell r="N1386" t="str">
            <v>г.Торжок, Луначарского ул., 116</v>
          </cell>
          <cell r="O1386" t="str">
            <v>Аренда</v>
          </cell>
        </row>
        <row r="1387">
          <cell r="A1387" t="str">
            <v>Q749</v>
          </cell>
          <cell r="B1387" t="str">
            <v>7351-Пятерочка</v>
          </cell>
          <cell r="C1387" t="str">
            <v>7351</v>
          </cell>
          <cell r="D1387" t="str">
            <v>X500/13SZQ749</v>
          </cell>
          <cell r="E1387" t="str">
            <v>E1011125</v>
          </cell>
          <cell r="F1387" t="str">
            <v>ТС Пятерочка</v>
          </cell>
          <cell r="G1387" t="str">
            <v>Северо-Запад</v>
          </cell>
          <cell r="H1387" t="str">
            <v>Северо-Запад 1</v>
          </cell>
          <cell r="I1387" t="str">
            <v>Кластер Северо-Запад 15 Мурманск</v>
          </cell>
          <cell r="J1387" t="str">
            <v>Мурманская обл.</v>
          </cell>
          <cell r="K1387" t="str">
            <v>12.05.2016</v>
          </cell>
          <cell r="L1387" t="str">
            <v>184420</v>
          </cell>
          <cell r="M1387" t="str">
            <v>пгт.Никель</v>
          </cell>
          <cell r="N1387" t="str">
            <v>пгт.Никель, Бредова ул., 10</v>
          </cell>
          <cell r="O1387" t="str">
            <v>Аренда</v>
          </cell>
        </row>
        <row r="1388">
          <cell r="A1388" t="str">
            <v>Q750</v>
          </cell>
          <cell r="B1388" t="str">
            <v>7352-Пятерочка</v>
          </cell>
          <cell r="C1388" t="str">
            <v>7352</v>
          </cell>
          <cell r="D1388" t="str">
            <v>X500/13SZQ750</v>
          </cell>
          <cell r="E1388" t="str">
            <v>E1011626</v>
          </cell>
          <cell r="F1388" t="str">
            <v>ТС Пятерочка</v>
          </cell>
          <cell r="G1388" t="str">
            <v>Северо-Запад</v>
          </cell>
          <cell r="H1388" t="str">
            <v>Северо-Запад 1</v>
          </cell>
          <cell r="I1388" t="str">
            <v>Кластер Северо-Запад 16 Карелия</v>
          </cell>
          <cell r="J1388" t="str">
            <v>Республика Карелия</v>
          </cell>
          <cell r="K1388" t="str">
            <v>17.06.2016</v>
          </cell>
          <cell r="L1388" t="str">
            <v>185001</v>
          </cell>
          <cell r="M1388" t="str">
            <v>г.Петрозаводск</v>
          </cell>
          <cell r="N1388" t="str">
            <v>г.Петрозаводск, Кутузова ул.н.зд.45,п1</v>
          </cell>
          <cell r="O1388" t="str">
            <v>Аренда</v>
          </cell>
        </row>
        <row r="1389">
          <cell r="A1389" t="str">
            <v>Q762</v>
          </cell>
          <cell r="B1389" t="str">
            <v>7312-Пятерочка</v>
          </cell>
          <cell r="C1389" t="str">
            <v>7312</v>
          </cell>
          <cell r="D1389" t="str">
            <v>X500/13SZQ762</v>
          </cell>
          <cell r="E1389" t="str">
            <v>E1007908</v>
          </cell>
          <cell r="F1389" t="str">
            <v>ТС Пятерочка</v>
          </cell>
          <cell r="G1389" t="str">
            <v>Северо-Запад</v>
          </cell>
          <cell r="H1389" t="str">
            <v>Северо-Запад 2</v>
          </cell>
          <cell r="I1389" t="str">
            <v>Кластер Северо-Запад 03 Псков</v>
          </cell>
          <cell r="J1389" t="str">
            <v>Псковская обл.</v>
          </cell>
          <cell r="K1389" t="str">
            <v>07.05.2016</v>
          </cell>
          <cell r="L1389" t="str">
            <v>180019</v>
          </cell>
          <cell r="M1389" t="str">
            <v>г.Псков</v>
          </cell>
          <cell r="N1389" t="str">
            <v>г.Псков, Новоселов ул., 17 п.1001</v>
          </cell>
          <cell r="O1389" t="str">
            <v>Аренда</v>
          </cell>
        </row>
        <row r="1390">
          <cell r="A1390" t="str">
            <v>Q763</v>
          </cell>
          <cell r="B1390" t="str">
            <v>7187-Пятерочка</v>
          </cell>
          <cell r="C1390" t="str">
            <v>7187</v>
          </cell>
          <cell r="D1390" t="str">
            <v>X500/13SZQ763</v>
          </cell>
          <cell r="E1390" t="str">
            <v>E1008919</v>
          </cell>
          <cell r="F1390" t="str">
            <v>ТС Пятерочка</v>
          </cell>
          <cell r="G1390" t="str">
            <v>Северо-Запад</v>
          </cell>
          <cell r="H1390" t="str">
            <v>Северо-Запад 1</v>
          </cell>
          <cell r="I1390" t="str">
            <v>Кластер Северо-Запад 12 СПБ-ЛО-Всеволожс</v>
          </cell>
          <cell r="J1390" t="str">
            <v>Ленинградская обл.</v>
          </cell>
          <cell r="K1390" t="str">
            <v>27.05.2016</v>
          </cell>
          <cell r="L1390" t="str">
            <v>188663</v>
          </cell>
          <cell r="M1390" t="str">
            <v>гп.Кузьмоловский</v>
          </cell>
          <cell r="N1390" t="str">
            <v>гп.Кузьмоловский, Заозерная ул., 5</v>
          </cell>
          <cell r="O1390" t="str">
            <v>Аренда</v>
          </cell>
        </row>
        <row r="1391">
          <cell r="A1391" t="str">
            <v>Q764</v>
          </cell>
          <cell r="B1391" t="str">
            <v>6882-Пятерочка</v>
          </cell>
          <cell r="C1391" t="str">
            <v>6882</v>
          </cell>
          <cell r="D1391" t="str">
            <v>X500/13SZQ764</v>
          </cell>
          <cell r="E1391" t="str">
            <v>E1012004</v>
          </cell>
          <cell r="F1391" t="str">
            <v>ТС Пятерочка</v>
          </cell>
          <cell r="G1391" t="str">
            <v>Северо-Запад</v>
          </cell>
          <cell r="H1391" t="str">
            <v>Северо-Запад 3</v>
          </cell>
          <cell r="I1391" t="str">
            <v>Кластер Северо-Запад 14 СПБ-Центр</v>
          </cell>
          <cell r="J1391" t="str">
            <v>г. Санкт-Петербург</v>
          </cell>
          <cell r="K1391" t="str">
            <v>06.05.2016</v>
          </cell>
          <cell r="L1391" t="str">
            <v>199106</v>
          </cell>
          <cell r="M1391" t="str">
            <v>г.Санкт-Петербург</v>
          </cell>
          <cell r="N1391" t="str">
            <v>г.Санкт-Петербург, Большой В.О. пр-кт, 80,лит.Р п.1Н,5Н,6Н</v>
          </cell>
          <cell r="O1391" t="str">
            <v>Аренда</v>
          </cell>
        </row>
        <row r="1392">
          <cell r="A1392" t="str">
            <v>Q765</v>
          </cell>
          <cell r="B1392" t="str">
            <v>6881-Пятерочка</v>
          </cell>
          <cell r="C1392" t="str">
            <v>6881</v>
          </cell>
          <cell r="D1392" t="str">
            <v>X500/13SZQ765</v>
          </cell>
          <cell r="E1392" t="str">
            <v>E1011071</v>
          </cell>
          <cell r="F1392" t="str">
            <v>ТС Пятерочка</v>
          </cell>
          <cell r="G1392" t="str">
            <v>Северо-Запад</v>
          </cell>
          <cell r="H1392" t="str">
            <v>Северо-Запад 1</v>
          </cell>
          <cell r="I1392" t="str">
            <v>Кластер Северо-Запад 18 Кировск</v>
          </cell>
          <cell r="J1392" t="str">
            <v>г. Санкт-Петербург</v>
          </cell>
          <cell r="K1392" t="str">
            <v>10.03.2017</v>
          </cell>
          <cell r="L1392" t="str">
            <v>192076</v>
          </cell>
          <cell r="M1392" t="str">
            <v>г.Санкт-Петербург, п.Усть-Ижора</v>
          </cell>
          <cell r="N1392" t="str">
            <v>г.Санкт-Петербург, п.Усть-Ижора, Социалистическая ул, 22 к.4</v>
          </cell>
          <cell r="O1392" t="str">
            <v>Аренда</v>
          </cell>
        </row>
        <row r="1393">
          <cell r="A1393" t="str">
            <v>Q771</v>
          </cell>
          <cell r="B1393" t="str">
            <v>5594-Пятерочка</v>
          </cell>
          <cell r="C1393" t="str">
            <v>5594</v>
          </cell>
          <cell r="D1393" t="str">
            <v>X500/13SZQ771</v>
          </cell>
          <cell r="E1393" t="str">
            <v>E1008888</v>
          </cell>
          <cell r="F1393" t="str">
            <v>ТС Пятерочка</v>
          </cell>
          <cell r="G1393" t="str">
            <v>Северо-Запад</v>
          </cell>
          <cell r="H1393" t="str">
            <v>Северо-Запад 3</v>
          </cell>
          <cell r="I1393" t="str">
            <v>Кластер Северо-Запад 11 СПБ-ЛО-Выборг</v>
          </cell>
          <cell r="J1393" t="str">
            <v>г. Санкт-Петербург</v>
          </cell>
          <cell r="K1393" t="str">
            <v>03.05.2016</v>
          </cell>
          <cell r="L1393" t="str">
            <v>197082</v>
          </cell>
          <cell r="M1393" t="str">
            <v>г.Санкт-Петербург</v>
          </cell>
          <cell r="N1393" t="str">
            <v>г.Санкт-Петербург, Оптиков ул., 46 к.1</v>
          </cell>
          <cell r="O1393" t="str">
            <v>Аренда</v>
          </cell>
        </row>
        <row r="1394">
          <cell r="A1394" t="str">
            <v>Q791</v>
          </cell>
          <cell r="B1394" t="str">
            <v>6942-Пятерочка</v>
          </cell>
          <cell r="C1394" t="str">
            <v>6942</v>
          </cell>
          <cell r="D1394" t="str">
            <v>X500/13SZQ791</v>
          </cell>
          <cell r="E1394" t="str">
            <v>E1012013</v>
          </cell>
          <cell r="F1394" t="str">
            <v>ТС Пятерочка</v>
          </cell>
          <cell r="G1394" t="str">
            <v>Северо-Запад</v>
          </cell>
          <cell r="H1394" t="str">
            <v>Северо-Запад 3</v>
          </cell>
          <cell r="I1394" t="str">
            <v>Кластер Северо-Запад 14 СПБ-Центр</v>
          </cell>
          <cell r="J1394" t="str">
            <v>г. Санкт-Петербург</v>
          </cell>
          <cell r="K1394" t="str">
            <v>05.05.2016</v>
          </cell>
          <cell r="L1394" t="str">
            <v>197101</v>
          </cell>
          <cell r="M1394" t="str">
            <v>г.Санкт-Петербург</v>
          </cell>
          <cell r="N1394" t="str">
            <v>г.Санкт-Петербург, Чапаева ул., 15</v>
          </cell>
          <cell r="O1394" t="str">
            <v>Аренда</v>
          </cell>
        </row>
        <row r="1395">
          <cell r="A1395" t="str">
            <v>Q800</v>
          </cell>
          <cell r="B1395" t="str">
            <v>5084-Пятерочка</v>
          </cell>
          <cell r="C1395" t="str">
            <v>5084</v>
          </cell>
          <cell r="D1395" t="str">
            <v>X500/13SZQ800</v>
          </cell>
          <cell r="E1395" t="str">
            <v>E1008223</v>
          </cell>
          <cell r="F1395" t="str">
            <v>ТС Пятерочка</v>
          </cell>
          <cell r="G1395" t="str">
            <v>Северо-Запад</v>
          </cell>
          <cell r="H1395" t="str">
            <v>Северо-Запад 2</v>
          </cell>
          <cell r="I1395" t="str">
            <v>Кластер Северо-Запад 03 Псков</v>
          </cell>
          <cell r="J1395" t="str">
            <v>Псковская обл.</v>
          </cell>
          <cell r="K1395" t="str">
            <v>08.05.2016</v>
          </cell>
          <cell r="L1395" t="str">
            <v>181350</v>
          </cell>
          <cell r="M1395" t="str">
            <v>г.Остров</v>
          </cell>
          <cell r="N1395" t="str">
            <v>г.Остров, Карла Маркса ул., 23 лит.А</v>
          </cell>
          <cell r="O1395" t="str">
            <v>Аренда</v>
          </cell>
        </row>
        <row r="1396">
          <cell r="A1396" t="str">
            <v>Q819</v>
          </cell>
          <cell r="B1396" t="str">
            <v>7392-Пятерочка</v>
          </cell>
          <cell r="C1396" t="str">
            <v>7392</v>
          </cell>
          <cell r="D1396" t="str">
            <v>X500/13SZQ819</v>
          </cell>
          <cell r="E1396" t="str">
            <v>E1011067</v>
          </cell>
          <cell r="F1396" t="str">
            <v>ТС Пятерочка</v>
          </cell>
          <cell r="G1396" t="str">
            <v>Северо-Запад</v>
          </cell>
          <cell r="H1396" t="str">
            <v>Северо-Запад 3</v>
          </cell>
          <cell r="I1396" t="str">
            <v>Кластер Северо-Запад 11 СПБ-ЛО-Выборг</v>
          </cell>
          <cell r="J1396" t="str">
            <v>г. Санкт-Петербург</v>
          </cell>
          <cell r="K1396" t="str">
            <v>08.05.2016</v>
          </cell>
          <cell r="L1396" t="str">
            <v>197706</v>
          </cell>
          <cell r="M1396" t="str">
            <v>г.Санкт-Петербург, г.Сестрорецк</v>
          </cell>
          <cell r="N1396" t="str">
            <v>г.Санкт-Петербург, г.Сестрорецк, Приморское ш., 293</v>
          </cell>
          <cell r="O1396" t="str">
            <v>Аренда</v>
          </cell>
        </row>
        <row r="1397">
          <cell r="A1397" t="str">
            <v>Q820</v>
          </cell>
          <cell r="B1397" t="str">
            <v>7336-Пятерочка</v>
          </cell>
          <cell r="C1397" t="str">
            <v>7336</v>
          </cell>
          <cell r="D1397" t="str">
            <v>X500/13SZQ820</v>
          </cell>
          <cell r="E1397" t="str">
            <v>E1011635</v>
          </cell>
          <cell r="F1397" t="str">
            <v>ТС Пятерочка</v>
          </cell>
          <cell r="G1397" t="str">
            <v>Северо-Запад</v>
          </cell>
          <cell r="H1397" t="str">
            <v>Северо-Запад 3</v>
          </cell>
          <cell r="I1397" t="str">
            <v>Кластер Северо-Запад 10 СПБ-ЛО-Петергоф</v>
          </cell>
          <cell r="J1397" t="str">
            <v>Ленинградская обл.</v>
          </cell>
          <cell r="K1397" t="str">
            <v>15.05.2016</v>
          </cell>
          <cell r="L1397" t="str">
            <v>188480</v>
          </cell>
          <cell r="M1397" t="str">
            <v>г.Кингисепп</v>
          </cell>
          <cell r="N1397" t="str">
            <v>г.Кингисепп, Большая Советская ул., 28</v>
          </cell>
          <cell r="O1397" t="str">
            <v>Аренда</v>
          </cell>
        </row>
        <row r="1398">
          <cell r="A1398" t="str">
            <v>Q849</v>
          </cell>
          <cell r="B1398" t="str">
            <v>7373-Пятерочка</v>
          </cell>
          <cell r="C1398" t="str">
            <v>7373</v>
          </cell>
          <cell r="D1398" t="str">
            <v>X500/13SZQ849</v>
          </cell>
          <cell r="E1398" t="str">
            <v>E1011604</v>
          </cell>
          <cell r="F1398" t="str">
            <v>ТС Пятерочка</v>
          </cell>
          <cell r="G1398" t="str">
            <v>Северо-Запад</v>
          </cell>
          <cell r="H1398" t="str">
            <v>Северо-Запад 2</v>
          </cell>
          <cell r="I1398" t="str">
            <v>Кластер Северо-Запад 02 ЛО-Гатчина</v>
          </cell>
          <cell r="J1398" t="str">
            <v>Ленинградская обл.</v>
          </cell>
          <cell r="K1398" t="str">
            <v>06.05.2016</v>
          </cell>
          <cell r="L1398" t="str">
            <v>188320</v>
          </cell>
          <cell r="M1398" t="str">
            <v>г.Коммунар</v>
          </cell>
          <cell r="N1398" t="str">
            <v>г.Коммунар, Фабричная ул., 9</v>
          </cell>
          <cell r="O1398" t="str">
            <v>Аренда</v>
          </cell>
        </row>
        <row r="1399">
          <cell r="A1399" t="str">
            <v>Q851</v>
          </cell>
          <cell r="B1399" t="str">
            <v>7133-Пятерочка</v>
          </cell>
          <cell r="C1399" t="str">
            <v>7133</v>
          </cell>
          <cell r="D1399" t="str">
            <v>X500/13SZQ851</v>
          </cell>
          <cell r="E1399" t="str">
            <v>E1012026</v>
          </cell>
          <cell r="F1399" t="str">
            <v>ТС Пятерочка</v>
          </cell>
          <cell r="G1399" t="str">
            <v>Северо-Запад</v>
          </cell>
          <cell r="H1399" t="str">
            <v>Северо-Запад 3</v>
          </cell>
          <cell r="I1399" t="str">
            <v>Кластер Северо-Запад 14 СПБ-Центр</v>
          </cell>
          <cell r="J1399" t="str">
            <v>г. Санкт-Петербург</v>
          </cell>
          <cell r="K1399" t="str">
            <v>16.05.2016</v>
          </cell>
          <cell r="L1399" t="str">
            <v>190103</v>
          </cell>
          <cell r="M1399" t="str">
            <v>г.Санкт-Петербург</v>
          </cell>
          <cell r="N1399" t="str">
            <v>г.Санкт-Петербург, Лермонтовский пр-кт, 48 лит.Д</v>
          </cell>
          <cell r="O1399" t="str">
            <v>Аренда</v>
          </cell>
        </row>
        <row r="1400">
          <cell r="A1400" t="str">
            <v>Q852</v>
          </cell>
          <cell r="B1400" t="str">
            <v>7414-Пятерочка</v>
          </cell>
          <cell r="C1400" t="str">
            <v>7414</v>
          </cell>
          <cell r="D1400" t="str">
            <v>X500/13SZQ852</v>
          </cell>
          <cell r="E1400" t="str">
            <v>E1012030</v>
          </cell>
          <cell r="F1400" t="str">
            <v>ТС Пятерочка</v>
          </cell>
          <cell r="G1400" t="str">
            <v>Северо-Запад</v>
          </cell>
          <cell r="H1400" t="str">
            <v>Северо-Запад 3</v>
          </cell>
          <cell r="I1400" t="str">
            <v>Кластер Северо-Запад 14 СПБ-Центр</v>
          </cell>
          <cell r="J1400" t="str">
            <v>г. Санкт-Петербург</v>
          </cell>
          <cell r="K1400" t="str">
            <v>16.08.2016</v>
          </cell>
          <cell r="L1400" t="str">
            <v>199155</v>
          </cell>
          <cell r="M1400" t="str">
            <v>г.Санкт-Петербург</v>
          </cell>
          <cell r="N1400" t="str">
            <v>г.Санкт-Петербург, Морская наб., 39,3,лит.А п.5Н-6Н</v>
          </cell>
          <cell r="O1400" t="str">
            <v>Аренда</v>
          </cell>
        </row>
        <row r="1401">
          <cell r="A1401" t="str">
            <v>Q877</v>
          </cell>
          <cell r="B1401" t="str">
            <v>7417-Пятерочка</v>
          </cell>
          <cell r="C1401" t="str">
            <v>7417</v>
          </cell>
          <cell r="D1401" t="str">
            <v>X500/13SZQ877</v>
          </cell>
          <cell r="E1401" t="str">
            <v>E1012035</v>
          </cell>
          <cell r="F1401" t="str">
            <v>ТС Пятерочка</v>
          </cell>
          <cell r="G1401" t="str">
            <v>Северо-Запад</v>
          </cell>
          <cell r="H1401" t="str">
            <v>Северо-Запад 3</v>
          </cell>
          <cell r="I1401" t="str">
            <v>Кластер Северо-Запад 13 СПБ Юго-Запад</v>
          </cell>
          <cell r="J1401" t="str">
            <v>г. Санкт-Петербург</v>
          </cell>
          <cell r="K1401" t="str">
            <v>27.07.2016</v>
          </cell>
          <cell r="L1401" t="str">
            <v>198206</v>
          </cell>
          <cell r="M1401" t="str">
            <v>г.Санкт-Петербург</v>
          </cell>
          <cell r="N1401" t="str">
            <v>г.Санкт-Петербург, Адмирала Черокова ул., 18,2,лит.А пом.66Н</v>
          </cell>
          <cell r="O1401" t="str">
            <v>Аренда</v>
          </cell>
        </row>
        <row r="1402">
          <cell r="A1402" t="str">
            <v>Q884</v>
          </cell>
          <cell r="B1402" t="str">
            <v>7466-Пятерочка</v>
          </cell>
          <cell r="C1402" t="str">
            <v>7466</v>
          </cell>
          <cell r="D1402" t="str">
            <v>X500/13SZQ884</v>
          </cell>
          <cell r="E1402" t="str">
            <v>E1011126</v>
          </cell>
          <cell r="F1402" t="str">
            <v>ТС Пятерочка</v>
          </cell>
          <cell r="G1402" t="str">
            <v>Северо-Запад</v>
          </cell>
          <cell r="H1402" t="str">
            <v>Северо-Запад 1</v>
          </cell>
          <cell r="I1402" t="str">
            <v>Кластер Северо-Запад 15 Мурманск</v>
          </cell>
          <cell r="J1402" t="str">
            <v>Мурманская обл.</v>
          </cell>
          <cell r="K1402" t="str">
            <v>20.05.2016</v>
          </cell>
          <cell r="L1402" t="str">
            <v>183034</v>
          </cell>
          <cell r="M1402" t="str">
            <v>г.Мурманск</v>
          </cell>
          <cell r="N1402" t="str">
            <v>г.Мурманск, Свердлова ул., 47</v>
          </cell>
          <cell r="O1402" t="str">
            <v>Аренда</v>
          </cell>
        </row>
        <row r="1403">
          <cell r="A1403" t="str">
            <v>Q908</v>
          </cell>
          <cell r="B1403" t="str">
            <v>7000-Пятерочка</v>
          </cell>
          <cell r="C1403" t="str">
            <v>7000</v>
          </cell>
          <cell r="D1403" t="str">
            <v>X500/13SZQ908</v>
          </cell>
          <cell r="E1403" t="str">
            <v>E1011072</v>
          </cell>
          <cell r="F1403" t="str">
            <v>ТС Пятерочка</v>
          </cell>
          <cell r="G1403" t="str">
            <v>Северо-Запад</v>
          </cell>
          <cell r="H1403" t="str">
            <v>Северо-Запад 3</v>
          </cell>
          <cell r="I1403" t="str">
            <v>Кластер Северо-Запад 17 ЛО-Сертолово</v>
          </cell>
          <cell r="J1403" t="str">
            <v>Ленинградская обл.</v>
          </cell>
          <cell r="K1403" t="str">
            <v>25.05.2016</v>
          </cell>
          <cell r="L1403" t="str">
            <v>188662</v>
          </cell>
          <cell r="M1403" t="str">
            <v>г.Мурино</v>
          </cell>
          <cell r="N1403" t="str">
            <v>г.Мурино, Охтинская аллея ул., 14 пом.15-Н</v>
          </cell>
          <cell r="O1403" t="str">
            <v>Аренда</v>
          </cell>
        </row>
        <row r="1404">
          <cell r="A1404" t="str">
            <v>Q932</v>
          </cell>
          <cell r="B1404" t="str">
            <v>7534-Пятерочка</v>
          </cell>
          <cell r="C1404" t="str">
            <v>7534</v>
          </cell>
          <cell r="D1404" t="str">
            <v>X500/13SZQ932</v>
          </cell>
          <cell r="E1404" t="str">
            <v>E1011127</v>
          </cell>
          <cell r="F1404" t="str">
            <v>ТС Пятерочка</v>
          </cell>
          <cell r="G1404" t="str">
            <v>Северо-Запад</v>
          </cell>
          <cell r="H1404" t="str">
            <v>Северо-Запад 1</v>
          </cell>
          <cell r="I1404" t="str">
            <v>Кластер Северо-Запад 21 Апатиты</v>
          </cell>
          <cell r="J1404" t="str">
            <v>Мурманская обл.</v>
          </cell>
          <cell r="K1404" t="str">
            <v>05.08.2016</v>
          </cell>
          <cell r="L1404" t="str">
            <v>184220</v>
          </cell>
          <cell r="M1404" t="str">
            <v>г.Полярные Зори, нп.Африканда</v>
          </cell>
          <cell r="N1404" t="str">
            <v>г.Полярные Зори, нп.Африканда, Ленина ул., 16</v>
          </cell>
          <cell r="O1404" t="str">
            <v>Аренда</v>
          </cell>
        </row>
        <row r="1405">
          <cell r="A1405" t="str">
            <v>Q933</v>
          </cell>
          <cell r="B1405" t="str">
            <v>7477-Пятерочка</v>
          </cell>
          <cell r="C1405" t="str">
            <v>7477</v>
          </cell>
          <cell r="D1405" t="str">
            <v>X500/13SZQ933</v>
          </cell>
          <cell r="E1405" t="str">
            <v>E1011602</v>
          </cell>
          <cell r="F1405" t="str">
            <v>ТС Пятерочка</v>
          </cell>
          <cell r="G1405" t="str">
            <v>Северо-Запад</v>
          </cell>
          <cell r="H1405" t="str">
            <v>Северо-Запад 3</v>
          </cell>
          <cell r="I1405" t="str">
            <v>Кластер Северо-Запад 17 ЛО-Сертолово</v>
          </cell>
          <cell r="J1405" t="str">
            <v>Ленинградская обл.</v>
          </cell>
          <cell r="K1405" t="str">
            <v>07.06.2016</v>
          </cell>
          <cell r="L1405" t="str">
            <v>188662</v>
          </cell>
          <cell r="M1405" t="str">
            <v>гп.Муринское, г.Мурино</v>
          </cell>
          <cell r="N1405" t="str">
            <v>гп.Муринское, г.Мурино, Шувалова ул, 3 п22Н19Н18Н</v>
          </cell>
          <cell r="O1405" t="str">
            <v>Аренда</v>
          </cell>
        </row>
        <row r="1406">
          <cell r="A1406" t="str">
            <v>Q958</v>
          </cell>
          <cell r="B1406" t="str">
            <v>7474-Пятерочка</v>
          </cell>
          <cell r="C1406" t="str">
            <v>7474</v>
          </cell>
          <cell r="D1406" t="str">
            <v>X500/13SZQ958</v>
          </cell>
          <cell r="E1406" t="str">
            <v>E1011068</v>
          </cell>
          <cell r="F1406" t="str">
            <v>ТС Пятерочка</v>
          </cell>
          <cell r="G1406" t="str">
            <v>Северо-Запад</v>
          </cell>
          <cell r="H1406" t="str">
            <v>Северо-Запад 3</v>
          </cell>
          <cell r="I1406" t="str">
            <v>Кластер Северо-Запад 14 СПБ-Центр</v>
          </cell>
          <cell r="J1406" t="str">
            <v>г. Санкт-Петербург</v>
          </cell>
          <cell r="K1406" t="str">
            <v>26.05.2016</v>
          </cell>
          <cell r="L1406" t="str">
            <v>197349</v>
          </cell>
          <cell r="M1406" t="str">
            <v>г.Санкт-Петербург</v>
          </cell>
          <cell r="N1406" t="str">
            <v>г.Санкт-Петербург, Испытателей пр-кт, 33</v>
          </cell>
          <cell r="O1406" t="str">
            <v>Аренда</v>
          </cell>
        </row>
        <row r="1407">
          <cell r="A1407" t="str">
            <v>Q974</v>
          </cell>
          <cell r="B1407" t="str">
            <v>7418-Пятерочка</v>
          </cell>
          <cell r="C1407" t="str">
            <v>7418</v>
          </cell>
          <cell r="D1407" t="str">
            <v>X500/13SZQ974</v>
          </cell>
          <cell r="E1407" t="str">
            <v>E1011085</v>
          </cell>
          <cell r="F1407" t="str">
            <v>ТС Пятерочка</v>
          </cell>
          <cell r="G1407" t="str">
            <v>Северо-Запад</v>
          </cell>
          <cell r="H1407" t="str">
            <v>Северо-Запад 2</v>
          </cell>
          <cell r="I1407" t="str">
            <v>Кластер Северо-Запад 08 Тверь-Восток</v>
          </cell>
          <cell r="J1407" t="str">
            <v>Тверская обл.</v>
          </cell>
          <cell r="K1407" t="str">
            <v>31.05.2016</v>
          </cell>
          <cell r="L1407" t="str">
            <v>171984</v>
          </cell>
          <cell r="M1407" t="str">
            <v>г.Бежецк</v>
          </cell>
          <cell r="N1407" t="str">
            <v>г.Бежецк, Нечаева ул., 18</v>
          </cell>
          <cell r="O1407" t="str">
            <v>Аренда</v>
          </cell>
        </row>
        <row r="1408">
          <cell r="A1408" t="str">
            <v>Q975</v>
          </cell>
          <cell r="B1408" t="str">
            <v>7586-Пятерочка</v>
          </cell>
          <cell r="C1408" t="str">
            <v>7586</v>
          </cell>
          <cell r="D1408" t="str">
            <v>X500/13SZQ975</v>
          </cell>
          <cell r="E1408" t="str">
            <v>E1011079</v>
          </cell>
          <cell r="F1408" t="str">
            <v>ТС Пятерочка</v>
          </cell>
          <cell r="G1408" t="str">
            <v>Северо-Запад</v>
          </cell>
          <cell r="H1408" t="str">
            <v>Северо-Запад 2</v>
          </cell>
          <cell r="I1408" t="str">
            <v>Кластер Северо-Запад 02 ЛО-Гатчина</v>
          </cell>
          <cell r="J1408" t="str">
            <v>Ленинградская обл.</v>
          </cell>
          <cell r="K1408" t="str">
            <v>23.06.2016</v>
          </cell>
          <cell r="L1408" t="str">
            <v>188302</v>
          </cell>
          <cell r="M1408" t="str">
            <v>д.Малые Колпаны</v>
          </cell>
          <cell r="N1408" t="str">
            <v>д.Малые Колпаны, Речной мкр, 4</v>
          </cell>
          <cell r="O1408" t="str">
            <v>Аренда</v>
          </cell>
        </row>
        <row r="1409">
          <cell r="A1409" t="str">
            <v>Q976</v>
          </cell>
          <cell r="B1409" t="str">
            <v>7550-Пятерочка</v>
          </cell>
          <cell r="C1409" t="str">
            <v>7550</v>
          </cell>
          <cell r="D1409" t="str">
            <v>X500/13SZQ976</v>
          </cell>
          <cell r="E1409" t="str">
            <v>E1011636</v>
          </cell>
          <cell r="F1409" t="str">
            <v>ТС Пятерочка</v>
          </cell>
          <cell r="G1409" t="str">
            <v>Северо-Запад</v>
          </cell>
          <cell r="H1409" t="str">
            <v>Северо-Запад 2</v>
          </cell>
          <cell r="I1409" t="str">
            <v>Кластер Северо-Запад 02 ЛО-Гатчина</v>
          </cell>
          <cell r="J1409" t="str">
            <v>Ленинградская обл.</v>
          </cell>
          <cell r="K1409" t="str">
            <v>10.06.2016</v>
          </cell>
          <cell r="L1409" t="str">
            <v>188360</v>
          </cell>
          <cell r="M1409" t="str">
            <v>п.Войсковицы</v>
          </cell>
          <cell r="N1409" t="str">
            <v>п.Войсковицы, Манина пл., 17 лит.А</v>
          </cell>
          <cell r="O1409" t="str">
            <v>Аренда</v>
          </cell>
        </row>
        <row r="1410">
          <cell r="A1410" t="str">
            <v>S005</v>
          </cell>
          <cell r="B1410" t="str">
            <v>10342-Пятерочка</v>
          </cell>
          <cell r="C1410" t="str">
            <v>10342</v>
          </cell>
          <cell r="D1410" t="str">
            <v>X500/13SZS005</v>
          </cell>
          <cell r="E1410" t="str">
            <v>E1013999</v>
          </cell>
          <cell r="F1410" t="str">
            <v>ТС Пятерочка</v>
          </cell>
          <cell r="G1410" t="str">
            <v>Северо-Запад</v>
          </cell>
          <cell r="H1410" t="str">
            <v>Северо-Запад 1</v>
          </cell>
          <cell r="I1410" t="str">
            <v>Кластер Северо-Запад 16 Карелия</v>
          </cell>
          <cell r="J1410" t="str">
            <v>Республика Карелия</v>
          </cell>
          <cell r="K1410" t="str">
            <v>22.02.2017</v>
          </cell>
          <cell r="L1410" t="str">
            <v>186870</v>
          </cell>
          <cell r="M1410" t="str">
            <v>г.Суоярви</v>
          </cell>
          <cell r="N1410" t="str">
            <v>г.Суоярви, Гагарина ул, 9Б</v>
          </cell>
          <cell r="O1410" t="str">
            <v>Аренда</v>
          </cell>
        </row>
        <row r="1411">
          <cell r="A1411" t="str">
            <v>S010</v>
          </cell>
          <cell r="B1411" t="str">
            <v>10202-Пятерочка</v>
          </cell>
          <cell r="C1411" t="str">
            <v>10202</v>
          </cell>
          <cell r="D1411" t="str">
            <v>X500/13SZS010</v>
          </cell>
          <cell r="E1411" t="str">
            <v>E1014006</v>
          </cell>
          <cell r="F1411" t="str">
            <v>ТС Пятерочка</v>
          </cell>
          <cell r="G1411" t="str">
            <v>Северо-Запад</v>
          </cell>
          <cell r="H1411" t="str">
            <v>Северо-Запад 3</v>
          </cell>
          <cell r="I1411" t="str">
            <v>Кластер Северо-Запад 10 СПБ-ЛО-Петергоф</v>
          </cell>
          <cell r="J1411" t="str">
            <v>г. Санкт-Петербург</v>
          </cell>
          <cell r="K1411" t="str">
            <v>21.03.2017</v>
          </cell>
          <cell r="L1411" t="str">
            <v>198510</v>
          </cell>
          <cell r="M1411" t="str">
            <v>г.Санкт-Петербург, г.Петергоф</v>
          </cell>
          <cell r="N1411" t="str">
            <v>г.Санкт-Петербург, г.Петергоф, Парковая ул, 20,лит.А пом.7Н</v>
          </cell>
          <cell r="O1411" t="str">
            <v>Аренда</v>
          </cell>
        </row>
        <row r="1412">
          <cell r="A1412" t="str">
            <v>S124</v>
          </cell>
          <cell r="B1412" t="str">
            <v>10396-Пятерочка</v>
          </cell>
          <cell r="C1412" t="str">
            <v>10396</v>
          </cell>
          <cell r="D1412" t="str">
            <v>X500/13SZS124</v>
          </cell>
          <cell r="E1412" t="str">
            <v>E1014101</v>
          </cell>
          <cell r="F1412" t="str">
            <v>ТС Пятерочка</v>
          </cell>
          <cell r="G1412" t="str">
            <v>Северо-Запад</v>
          </cell>
          <cell r="H1412" t="str">
            <v>Северо-Запад 3</v>
          </cell>
          <cell r="I1412" t="str">
            <v>Кластер Северо-Запад 14 СПБ-Центр</v>
          </cell>
          <cell r="J1412" t="str">
            <v>г. Санкт-Петербург</v>
          </cell>
          <cell r="K1412" t="str">
            <v>03.03.2017</v>
          </cell>
          <cell r="L1412" t="str">
            <v>191180</v>
          </cell>
          <cell r="M1412" t="str">
            <v>г.Санкт-Петербург</v>
          </cell>
          <cell r="N1412" t="str">
            <v>г.Санкт-Петербург, Загородный пр-кт, 35,лит.А пом.4-Н</v>
          </cell>
          <cell r="O1412" t="str">
            <v>Аренда</v>
          </cell>
        </row>
        <row r="1413">
          <cell r="A1413" t="str">
            <v>S133</v>
          </cell>
          <cell r="B1413" t="str">
            <v>8520-Пятерочка</v>
          </cell>
          <cell r="C1413" t="str">
            <v>8520</v>
          </cell>
          <cell r="D1413" t="str">
            <v>X500/13SZS133</v>
          </cell>
          <cell r="E1413" t="str">
            <v>E1014123</v>
          </cell>
          <cell r="F1413" t="str">
            <v>ТС Пятерочка</v>
          </cell>
          <cell r="G1413" t="str">
            <v>Северо-Запад</v>
          </cell>
          <cell r="H1413" t="str">
            <v>Северо-Запад 2</v>
          </cell>
          <cell r="I1413" t="str">
            <v>Кластер Северо-Запад 02 ЛО-Гатчина</v>
          </cell>
          <cell r="J1413" t="str">
            <v>Ленинградская обл.</v>
          </cell>
          <cell r="K1413" t="str">
            <v>29.03.2017</v>
          </cell>
          <cell r="L1413" t="str">
            <v>188380</v>
          </cell>
          <cell r="M1413" t="str">
            <v>гп.Вырица</v>
          </cell>
          <cell r="N1413" t="str">
            <v>гп.Вырица, Сиверское ш, 188А</v>
          </cell>
          <cell r="O1413" t="str">
            <v>Аренда</v>
          </cell>
        </row>
        <row r="1414">
          <cell r="A1414" t="str">
            <v>S134</v>
          </cell>
          <cell r="B1414" t="str">
            <v>10241-Пятерочка</v>
          </cell>
          <cell r="C1414" t="str">
            <v>10241</v>
          </cell>
          <cell r="D1414" t="str">
            <v>X500/13SZS134</v>
          </cell>
          <cell r="E1414" t="str">
            <v>E1014124</v>
          </cell>
          <cell r="F1414" t="str">
            <v>ТС Пятерочка</v>
          </cell>
          <cell r="G1414" t="str">
            <v>Северо-Запад</v>
          </cell>
          <cell r="H1414" t="str">
            <v>Северо-Запад 3</v>
          </cell>
          <cell r="I1414" t="str">
            <v>Кластер Северо-Запад 13 СПБ Юго-Запад</v>
          </cell>
          <cell r="J1414" t="str">
            <v>г. Санкт-Петербург</v>
          </cell>
          <cell r="K1414" t="str">
            <v>31.03.2017</v>
          </cell>
          <cell r="L1414" t="str">
            <v>196084</v>
          </cell>
          <cell r="M1414" t="str">
            <v>г.Санкт-Петербург</v>
          </cell>
          <cell r="N1414" t="str">
            <v>г.Санкт-Петербург, Смоленская ул, 18,лит.А пом.158-Н</v>
          </cell>
          <cell r="O1414" t="str">
            <v>Аренда</v>
          </cell>
        </row>
        <row r="1415">
          <cell r="A1415" t="str">
            <v>S138</v>
          </cell>
          <cell r="B1415" t="str">
            <v>10209-Пятерочка</v>
          </cell>
          <cell r="C1415" t="str">
            <v>10209</v>
          </cell>
          <cell r="D1415" t="str">
            <v>X500/13SZS138</v>
          </cell>
          <cell r="E1415" t="str">
            <v>E1014119</v>
          </cell>
          <cell r="F1415" t="str">
            <v>ТС Пятерочка</v>
          </cell>
          <cell r="G1415" t="str">
            <v>Северо-Запад</v>
          </cell>
          <cell r="H1415" t="str">
            <v>Северо-Запад 3</v>
          </cell>
          <cell r="I1415" t="str">
            <v>Кластер Северо-Запад 05 Тосно</v>
          </cell>
          <cell r="J1415" t="str">
            <v>г. Санкт-Петербург</v>
          </cell>
          <cell r="K1415" t="str">
            <v>15.03.2017</v>
          </cell>
          <cell r="L1415" t="str">
            <v>196602</v>
          </cell>
          <cell r="M1415" t="str">
            <v>г.Санкт-Петербург, г.Пушкин</v>
          </cell>
          <cell r="N1415" t="str">
            <v>г.Санкт-Петербург, г.Пушкин, Кадетский б-р, 22/12 лит.А</v>
          </cell>
          <cell r="O1415" t="str">
            <v>Аренда</v>
          </cell>
        </row>
        <row r="1416">
          <cell r="A1416" t="str">
            <v>S139</v>
          </cell>
          <cell r="B1416" t="str">
            <v>10397-Пятерочка</v>
          </cell>
          <cell r="C1416" t="str">
            <v>10397</v>
          </cell>
          <cell r="D1416" t="str">
            <v>X500/13SZS139</v>
          </cell>
          <cell r="E1416" t="str">
            <v>E1014118</v>
          </cell>
          <cell r="F1416" t="str">
            <v>ТС Пятерочка</v>
          </cell>
          <cell r="G1416" t="str">
            <v>Северо-Запад</v>
          </cell>
          <cell r="H1416" t="str">
            <v>Северо-Запад 3</v>
          </cell>
          <cell r="I1416" t="str">
            <v>Кластер Северо-Запад 19 СПБ-Охта</v>
          </cell>
          <cell r="J1416" t="str">
            <v>г. Санкт-Петербург</v>
          </cell>
          <cell r="K1416" t="str">
            <v>21.03.2017</v>
          </cell>
          <cell r="L1416" t="str">
            <v>191036</v>
          </cell>
          <cell r="M1416" t="str">
            <v>г.Санкт-Петербург</v>
          </cell>
          <cell r="N1416" t="str">
            <v>г.Санкт-Петербург, Кременчугская ул, 9 кор.1,литА</v>
          </cell>
          <cell r="O1416" t="str">
            <v>Аренда</v>
          </cell>
        </row>
        <row r="1417">
          <cell r="A1417" t="str">
            <v>S148</v>
          </cell>
          <cell r="B1417" t="str">
            <v>10125-Пятерочка</v>
          </cell>
          <cell r="C1417" t="str">
            <v>10125</v>
          </cell>
          <cell r="D1417" t="str">
            <v>X500/13SZS148</v>
          </cell>
          <cell r="E1417" t="str">
            <v>E1013510</v>
          </cell>
          <cell r="F1417" t="str">
            <v>ТС Пятерочка</v>
          </cell>
          <cell r="G1417" t="str">
            <v>Северо-Запад</v>
          </cell>
          <cell r="H1417" t="str">
            <v>Северо-Запад 1</v>
          </cell>
          <cell r="I1417" t="str">
            <v>Кластер Северо-Запад 01 ЛО Волхов-Тихвин</v>
          </cell>
          <cell r="J1417" t="str">
            <v>Ленинградская обл.</v>
          </cell>
          <cell r="K1417" t="str">
            <v>29.03.2017</v>
          </cell>
          <cell r="L1417" t="str">
            <v>187110</v>
          </cell>
          <cell r="M1417" t="str">
            <v>г.Кириши</v>
          </cell>
          <cell r="N1417" t="str">
            <v>г.Кириши, Ленинградская ул, 9А пом.1Н</v>
          </cell>
          <cell r="O1417" t="str">
            <v>Собственность</v>
          </cell>
        </row>
        <row r="1418">
          <cell r="A1418" t="str">
            <v>S181</v>
          </cell>
          <cell r="B1418" t="str">
            <v>10440-Пятерочка</v>
          </cell>
          <cell r="C1418" t="str">
            <v>10440</v>
          </cell>
          <cell r="D1418" t="str">
            <v>X500/13SZS181</v>
          </cell>
          <cell r="E1418" t="str">
            <v>E1014160</v>
          </cell>
          <cell r="F1418" t="str">
            <v>ТС Пятерочка</v>
          </cell>
          <cell r="G1418" t="str">
            <v>Северо-Запад</v>
          </cell>
          <cell r="H1418" t="str">
            <v>Северо-Запад 1</v>
          </cell>
          <cell r="I1418" t="str">
            <v>Кластер Северо-Запад 01 ЛО Волхов-Тихвин</v>
          </cell>
          <cell r="J1418" t="str">
            <v>Ленинградская обл.</v>
          </cell>
          <cell r="K1418" t="str">
            <v>29.03.2017</v>
          </cell>
          <cell r="L1418" t="str">
            <v>187553</v>
          </cell>
          <cell r="M1418" t="str">
            <v>г.Тихвин</v>
          </cell>
          <cell r="N1418" t="str">
            <v>г.Тихвин, 1-ый мкр, 47 пом.1</v>
          </cell>
          <cell r="O1418" t="str">
            <v>Аренда</v>
          </cell>
        </row>
        <row r="1419">
          <cell r="A1419" t="str">
            <v>S227</v>
          </cell>
          <cell r="B1419" t="str">
            <v>4620-Пятерочка</v>
          </cell>
          <cell r="C1419" t="str">
            <v>4620</v>
          </cell>
          <cell r="D1419" t="str">
            <v>X500/13SZS227</v>
          </cell>
          <cell r="E1419" t="str">
            <v>E1014205</v>
          </cell>
          <cell r="F1419" t="str">
            <v>ТС Пятерочка</v>
          </cell>
          <cell r="G1419" t="str">
            <v>Северо-Запад</v>
          </cell>
          <cell r="H1419" t="str">
            <v>Северо-Запад 3</v>
          </cell>
          <cell r="I1419" t="str">
            <v>Кластер Северо-Запад 05 Тосно</v>
          </cell>
          <cell r="J1419" t="str">
            <v>Ленинградская обл.</v>
          </cell>
          <cell r="K1419" t="str">
            <v>17.03.2017</v>
          </cell>
          <cell r="L1419" t="str">
            <v>187010</v>
          </cell>
          <cell r="M1419" t="str">
            <v>пгт.Ульяновка</v>
          </cell>
          <cell r="N1419" t="str">
            <v>пгт.Ульяновка, Победы ул, 41 пом.II</v>
          </cell>
          <cell r="O1419" t="str">
            <v>Аренда</v>
          </cell>
        </row>
        <row r="1420">
          <cell r="A1420" t="str">
            <v>S228</v>
          </cell>
          <cell r="B1420" t="str">
            <v>10107-Пятерочка</v>
          </cell>
          <cell r="C1420" t="str">
            <v>10107</v>
          </cell>
          <cell r="D1420" t="str">
            <v>X500/13SZS228</v>
          </cell>
          <cell r="E1420" t="str">
            <v>E1014206</v>
          </cell>
          <cell r="F1420" t="str">
            <v>ТС Пятерочка</v>
          </cell>
          <cell r="G1420" t="str">
            <v>Северо-Запад</v>
          </cell>
          <cell r="H1420" t="str">
            <v>Северо-Запад 3</v>
          </cell>
          <cell r="I1420" t="str">
            <v>Кластер Северо-Запад 10 СПБ-ЛО-Петергоф</v>
          </cell>
          <cell r="J1420" t="str">
            <v>Ленинградская обл.</v>
          </cell>
          <cell r="K1420" t="str">
            <v>30.03.2017</v>
          </cell>
          <cell r="L1420" t="str">
            <v>188480</v>
          </cell>
          <cell r="M1420" t="str">
            <v>г.Кингисепп</v>
          </cell>
          <cell r="N1420" t="str">
            <v>г.Кингисепп, Большой б-р, 8Д</v>
          </cell>
          <cell r="O1420" t="str">
            <v>Аренда</v>
          </cell>
        </row>
        <row r="1421">
          <cell r="A1421" t="str">
            <v>S229</v>
          </cell>
          <cell r="B1421" t="str">
            <v>7689-Пятерочка</v>
          </cell>
          <cell r="C1421" t="str">
            <v>7689</v>
          </cell>
          <cell r="D1421" t="str">
            <v>X500/13SZS229</v>
          </cell>
          <cell r="E1421" t="str">
            <v>E1014207</v>
          </cell>
          <cell r="F1421" t="str">
            <v>ТС Пятерочка</v>
          </cell>
          <cell r="G1421" t="str">
            <v>Северо-Запад</v>
          </cell>
          <cell r="H1421" t="str">
            <v>Северо-Запад 2</v>
          </cell>
          <cell r="I1421" t="str">
            <v>Кластер Северо-Запад 02 ЛО-Гатчина</v>
          </cell>
          <cell r="J1421" t="str">
            <v>Ленинградская обл.</v>
          </cell>
          <cell r="K1421" t="str">
            <v>28.03.2017</v>
          </cell>
          <cell r="L1421" t="str">
            <v>188332</v>
          </cell>
          <cell r="M1421" t="str">
            <v>пгт.Сиверский</v>
          </cell>
          <cell r="N1421" t="str">
            <v>пгт.Сиверский, Героев пр-кт, 2Б к.2</v>
          </cell>
          <cell r="O1421" t="str">
            <v>Аренда</v>
          </cell>
        </row>
        <row r="1422">
          <cell r="A1422" t="str">
            <v>S230</v>
          </cell>
          <cell r="B1422" t="str">
            <v>10464-Пятерочка</v>
          </cell>
          <cell r="C1422" t="str">
            <v>10464</v>
          </cell>
          <cell r="D1422" t="str">
            <v>X500/13SZS230</v>
          </cell>
          <cell r="E1422" t="str">
            <v>E1014209</v>
          </cell>
          <cell r="F1422" t="str">
            <v>ТС Пятерочка</v>
          </cell>
          <cell r="G1422" t="str">
            <v>Северо-Запад</v>
          </cell>
          <cell r="H1422" t="str">
            <v>Северо-Запад 2</v>
          </cell>
          <cell r="I1422" t="str">
            <v>Кластер Северо-Запад 06 Великие Луки</v>
          </cell>
          <cell r="J1422" t="str">
            <v>Новгородская обл.</v>
          </cell>
          <cell r="K1422" t="str">
            <v>24.03.2017</v>
          </cell>
          <cell r="L1422" t="str">
            <v>175202</v>
          </cell>
          <cell r="M1422" t="str">
            <v>г.Старая Русса</v>
          </cell>
          <cell r="N1422" t="str">
            <v>г.Старая Русса, Поперечная ул, 77 к.1</v>
          </cell>
          <cell r="O1422" t="str">
            <v>Аренда</v>
          </cell>
        </row>
        <row r="1423">
          <cell r="A1423" t="str">
            <v>S269</v>
          </cell>
          <cell r="B1423" t="str">
            <v>9592-Пятерочка</v>
          </cell>
          <cell r="C1423" t="str">
            <v>9592</v>
          </cell>
          <cell r="D1423" t="str">
            <v>X500/13CTS269</v>
          </cell>
          <cell r="E1423" t="str">
            <v>E1013799</v>
          </cell>
          <cell r="F1423" t="str">
            <v>ТС Пятерочка</v>
          </cell>
          <cell r="G1423" t="str">
            <v>Северо-Запад</v>
          </cell>
          <cell r="H1423" t="str">
            <v>Северо-Запад 2</v>
          </cell>
          <cell r="I1423" t="str">
            <v>Кластер Северо-Запад 07 Тверь-Центр</v>
          </cell>
          <cell r="J1423" t="str">
            <v>Тверская обл.</v>
          </cell>
          <cell r="K1423" t="str">
            <v>31.03.2017</v>
          </cell>
          <cell r="L1423" t="str">
            <v>171081</v>
          </cell>
          <cell r="M1423" t="str">
            <v>г.Бологое</v>
          </cell>
          <cell r="N1423" t="str">
            <v>г.Бологое, Заводской мкр, 4</v>
          </cell>
          <cell r="O1423" t="str">
            <v>Аренда</v>
          </cell>
        </row>
        <row r="1424">
          <cell r="A1424" t="str">
            <v>S350</v>
          </cell>
          <cell r="B1424" t="str">
            <v>10516-Пятерочка</v>
          </cell>
          <cell r="C1424" t="str">
            <v>10516</v>
          </cell>
          <cell r="D1424" t="str">
            <v>X500/13SZS350</v>
          </cell>
          <cell r="E1424" t="str">
            <v>E1014303</v>
          </cell>
          <cell r="F1424" t="str">
            <v>ТС Пятерочка</v>
          </cell>
          <cell r="G1424" t="str">
            <v>Северо-Запад</v>
          </cell>
          <cell r="H1424" t="str">
            <v>Северо-Запад 1</v>
          </cell>
          <cell r="I1424" t="str">
            <v>Кластер Северо-Запад 16 Карелия</v>
          </cell>
          <cell r="J1424" t="str">
            <v>Республика Карелия</v>
          </cell>
          <cell r="K1424" t="str">
            <v>12.05.2017</v>
          </cell>
          <cell r="L1424" t="str">
            <v>185002</v>
          </cell>
          <cell r="M1424" t="str">
            <v>г.Петрозаводск</v>
          </cell>
          <cell r="N1424" t="str">
            <v>г.Петрозаводск, Хвойный пер, 5 пом.4</v>
          </cell>
          <cell r="O1424" t="str">
            <v>Аренда</v>
          </cell>
        </row>
        <row r="1425">
          <cell r="A1425" t="str">
            <v>S369</v>
          </cell>
          <cell r="B1425" t="str">
            <v>10518-Пятерочка</v>
          </cell>
          <cell r="C1425" t="str">
            <v>10518</v>
          </cell>
          <cell r="D1425" t="str">
            <v>X500/13SZS369</v>
          </cell>
          <cell r="E1425" t="str">
            <v>E1014333</v>
          </cell>
          <cell r="F1425" t="str">
            <v>ТС Пятерочка</v>
          </cell>
          <cell r="G1425" t="str">
            <v>Северо-Запад</v>
          </cell>
          <cell r="H1425" t="str">
            <v>Северо-Запад 1</v>
          </cell>
          <cell r="I1425" t="str">
            <v>Кластер Северо-Запад 12 СПБ-ЛО-Всеволожс</v>
          </cell>
          <cell r="J1425" t="str">
            <v>г. Санкт-Петербург</v>
          </cell>
          <cell r="K1425" t="str">
            <v>23.03.2017</v>
          </cell>
          <cell r="L1425" t="str">
            <v>193312</v>
          </cell>
          <cell r="M1425" t="str">
            <v>г.Санкт-Петербург</v>
          </cell>
          <cell r="N1425" t="str">
            <v>г.Санкт-Петербург, Кржижановского ул, 17 лит.А</v>
          </cell>
          <cell r="O1425" t="str">
            <v>Аренда</v>
          </cell>
        </row>
        <row r="1426">
          <cell r="A1426" t="str">
            <v>S370</v>
          </cell>
          <cell r="B1426" t="str">
            <v>7857-Пятерочка</v>
          </cell>
          <cell r="C1426" t="str">
            <v>7857</v>
          </cell>
          <cell r="D1426" t="str">
            <v>X500/13SZS370</v>
          </cell>
          <cell r="E1426" t="str">
            <v>E1014336</v>
          </cell>
          <cell r="F1426" t="str">
            <v>ТС Пятерочка</v>
          </cell>
          <cell r="G1426" t="str">
            <v>Северо-Запад</v>
          </cell>
          <cell r="H1426" t="str">
            <v>Северо-Запад 3</v>
          </cell>
          <cell r="I1426" t="str">
            <v>Кластер Северо-Запад 14 СПБ-Центр</v>
          </cell>
          <cell r="J1426" t="str">
            <v>г. Санкт-Петербург</v>
          </cell>
          <cell r="K1426" t="str">
            <v>19.05.2017</v>
          </cell>
          <cell r="L1426" t="str">
            <v>199226</v>
          </cell>
          <cell r="M1426" t="str">
            <v>г.Санкт-Петербург</v>
          </cell>
          <cell r="N1426" t="str">
            <v>г.Санкт-Петербург, Нахимова ул, 11,лит.А пом.57Н</v>
          </cell>
          <cell r="O1426" t="str">
            <v>Аренда</v>
          </cell>
        </row>
        <row r="1427">
          <cell r="A1427" t="str">
            <v>S389</v>
          </cell>
          <cell r="B1427" t="str">
            <v>10532-Пятерочка</v>
          </cell>
          <cell r="C1427" t="str">
            <v>10532</v>
          </cell>
          <cell r="D1427" t="str">
            <v>X500/13SZS389</v>
          </cell>
          <cell r="E1427" t="str">
            <v>E1014347</v>
          </cell>
          <cell r="F1427" t="str">
            <v>ТС Пятерочка</v>
          </cell>
          <cell r="G1427" t="str">
            <v>Северо-Запад</v>
          </cell>
          <cell r="H1427" t="str">
            <v>Северо-Запад 1</v>
          </cell>
          <cell r="I1427" t="str">
            <v>Кластер Северо-Запад 21 Апатиты</v>
          </cell>
          <cell r="J1427" t="str">
            <v>Мурманская обл.</v>
          </cell>
          <cell r="K1427" t="str">
            <v>24.03.2017</v>
          </cell>
          <cell r="L1427" t="str">
            <v>184143</v>
          </cell>
          <cell r="M1427" t="str">
            <v>г.Ковдор</v>
          </cell>
          <cell r="N1427" t="str">
            <v>г.Ковдор, Чехова ул, 6</v>
          </cell>
          <cell r="O1427" t="str">
            <v>Аренда</v>
          </cell>
        </row>
        <row r="1428">
          <cell r="A1428" t="str">
            <v>S407</v>
          </cell>
          <cell r="B1428" t="str">
            <v>10542-Пятерочка</v>
          </cell>
          <cell r="C1428" t="str">
            <v>10542</v>
          </cell>
          <cell r="D1428" t="str">
            <v>X500/13SZS407</v>
          </cell>
          <cell r="E1428" t="str">
            <v>E1014378</v>
          </cell>
          <cell r="F1428" t="str">
            <v>ТС Пятерочка</v>
          </cell>
          <cell r="G1428" t="str">
            <v>Северо-Запад</v>
          </cell>
          <cell r="H1428" t="str">
            <v>Северо-Запад 1</v>
          </cell>
          <cell r="I1428" t="str">
            <v>Кластер Северо-Запад 21 Апатиты</v>
          </cell>
          <cell r="J1428" t="str">
            <v>Республика Карелия</v>
          </cell>
          <cell r="K1428" t="str">
            <v>28.04.2017</v>
          </cell>
          <cell r="L1428" t="str">
            <v>186660</v>
          </cell>
          <cell r="M1428" t="str">
            <v>пгт.Лоухи</v>
          </cell>
          <cell r="N1428" t="str">
            <v>пгт.Лоухи, Советская ул, 19</v>
          </cell>
          <cell r="O1428" t="str">
            <v>Аренда</v>
          </cell>
        </row>
        <row r="1429">
          <cell r="A1429" t="str">
            <v>S408</v>
          </cell>
          <cell r="B1429" t="str">
            <v>7441-Пятерочка</v>
          </cell>
          <cell r="C1429" t="str">
            <v>7441</v>
          </cell>
          <cell r="D1429" t="str">
            <v>X500/13SZS408</v>
          </cell>
          <cell r="E1429" t="str">
            <v>E1014377</v>
          </cell>
          <cell r="F1429" t="str">
            <v>ТС Пятерочка</v>
          </cell>
          <cell r="G1429" t="str">
            <v>Северо-Запад</v>
          </cell>
          <cell r="H1429" t="str">
            <v>Северо-Запад 3</v>
          </cell>
          <cell r="I1429" t="str">
            <v>Кластер Северо-Запад 19 СПБ-Охта</v>
          </cell>
          <cell r="J1429" t="str">
            <v>г. Санкт-Петербург</v>
          </cell>
          <cell r="K1429" t="str">
            <v>30.03.2017</v>
          </cell>
          <cell r="L1429" t="str">
            <v>191024</v>
          </cell>
          <cell r="M1429" t="str">
            <v>г.Санкт-Петербург</v>
          </cell>
          <cell r="N1429" t="str">
            <v>г.Санкт-Петербург, Тележная ул, 22,лит.А п2Н,5Н,6Н</v>
          </cell>
          <cell r="O1429" t="str">
            <v>Аренда</v>
          </cell>
        </row>
        <row r="1430">
          <cell r="A1430" t="str">
            <v>S409</v>
          </cell>
          <cell r="B1430" t="str">
            <v>10471-Пятерочка</v>
          </cell>
          <cell r="C1430" t="str">
            <v>10471</v>
          </cell>
          <cell r="D1430" t="str">
            <v>X500/13SZS409</v>
          </cell>
          <cell r="E1430" t="str">
            <v>E1014379</v>
          </cell>
          <cell r="F1430" t="str">
            <v>ТС Пятерочка</v>
          </cell>
          <cell r="G1430" t="str">
            <v>Северо-Запад</v>
          </cell>
          <cell r="H1430" t="str">
            <v>Северо-Запад 3</v>
          </cell>
          <cell r="I1430" t="str">
            <v>Кластер Северо-Запад 11 СПБ-ЛО-Выборг</v>
          </cell>
          <cell r="J1430" t="str">
            <v>г. Санкт-Петербург</v>
          </cell>
          <cell r="K1430" t="str">
            <v>28.03.2017</v>
          </cell>
          <cell r="L1430" t="str">
            <v>197706</v>
          </cell>
          <cell r="M1430" t="str">
            <v>г.Санкт-Петербург, г.Сестрорецк</v>
          </cell>
          <cell r="N1430" t="str">
            <v>г.Санкт-Петербург, г.Сестрорецк, Воскова ул, 10 п.15Н,16Н</v>
          </cell>
          <cell r="O1430" t="str">
            <v>Аренда</v>
          </cell>
        </row>
        <row r="1431">
          <cell r="A1431" t="str">
            <v>S426</v>
          </cell>
          <cell r="B1431" t="str">
            <v>10553-Пятерочка</v>
          </cell>
          <cell r="C1431" t="str">
            <v>10553</v>
          </cell>
          <cell r="D1431" t="str">
            <v>X500/13SZS426</v>
          </cell>
          <cell r="E1431" t="str">
            <v>E1014388</v>
          </cell>
          <cell r="F1431" t="str">
            <v>ТС Пятерочка</v>
          </cell>
          <cell r="G1431" t="str">
            <v>Северо-Запад</v>
          </cell>
          <cell r="H1431" t="str">
            <v>Северо-Запад 3</v>
          </cell>
          <cell r="I1431" t="str">
            <v>Кластер Северо-Запад 19 СПБ-Охта</v>
          </cell>
          <cell r="J1431" t="str">
            <v>г. Санкт-Петербург</v>
          </cell>
          <cell r="K1431" t="str">
            <v>26.03.2017</v>
          </cell>
          <cell r="L1431" t="str">
            <v>192236</v>
          </cell>
          <cell r="M1431" t="str">
            <v>г.Санкт-Петербург</v>
          </cell>
          <cell r="N1431" t="str">
            <v>г.Санкт-Петербург, Софийская ул, 33,1 лит.А,п4Н</v>
          </cell>
          <cell r="O1431" t="str">
            <v>Аренда</v>
          </cell>
        </row>
        <row r="1432">
          <cell r="A1432" t="str">
            <v>S451</v>
          </cell>
          <cell r="B1432" t="str">
            <v>10555-Пятерочка</v>
          </cell>
          <cell r="C1432" t="str">
            <v>10555</v>
          </cell>
          <cell r="D1432" t="str">
            <v>X500/13SZS451</v>
          </cell>
          <cell r="E1432" t="str">
            <v>E1014404</v>
          </cell>
          <cell r="F1432" t="str">
            <v>ТС Пятерочка</v>
          </cell>
          <cell r="G1432" t="str">
            <v>Северо-Запад</v>
          </cell>
          <cell r="H1432" t="str">
            <v>Северо-Запад 3</v>
          </cell>
          <cell r="I1432" t="str">
            <v>Кластер Северо-Запад 05 Тосно</v>
          </cell>
          <cell r="J1432" t="str">
            <v>г. Санкт-Петербург</v>
          </cell>
          <cell r="K1432" t="str">
            <v>01.04.2017</v>
          </cell>
          <cell r="L1432" t="str">
            <v>196634</v>
          </cell>
          <cell r="M1432" t="str">
            <v>г.Санкт-Петербург, п.Шушары</v>
          </cell>
          <cell r="N1432" t="str">
            <v>г.Санкт-Петербург, п...., Колпинское (Славянка)ш, 36,1 лит.А</v>
          </cell>
          <cell r="O1432" t="str">
            <v>Аренда</v>
          </cell>
        </row>
        <row r="1433">
          <cell r="A1433" t="str">
            <v>S461</v>
          </cell>
          <cell r="B1433" t="str">
            <v>10544-Пятерочка</v>
          </cell>
          <cell r="C1433" t="str">
            <v>10544</v>
          </cell>
          <cell r="D1433" t="str">
            <v>X500/13SZS461</v>
          </cell>
          <cell r="E1433" t="str">
            <v>E1014413</v>
          </cell>
          <cell r="F1433" t="str">
            <v>ТС Пятерочка</v>
          </cell>
          <cell r="G1433" t="str">
            <v>Северо-Запад</v>
          </cell>
          <cell r="H1433" t="str">
            <v>Северо-Запад 1</v>
          </cell>
          <cell r="I1433" t="str">
            <v>Кластер Северо-Запад 12 СПБ-ЛО-Всеволожс</v>
          </cell>
          <cell r="J1433" t="str">
            <v>Ленинградская обл.</v>
          </cell>
          <cell r="K1433" t="str">
            <v>31.03.2017</v>
          </cell>
          <cell r="L1433" t="str">
            <v>188668</v>
          </cell>
          <cell r="M1433" t="str">
            <v>д.Лесколово</v>
          </cell>
          <cell r="N1433" t="str">
            <v>д.Лесколово, Красноборская ул</v>
          </cell>
          <cell r="O1433" t="str">
            <v>Аренда</v>
          </cell>
        </row>
        <row r="1434">
          <cell r="A1434" t="str">
            <v>S479</v>
          </cell>
          <cell r="B1434" t="str">
            <v>10574-Пятерочка</v>
          </cell>
          <cell r="C1434" t="str">
            <v>10574</v>
          </cell>
          <cell r="D1434" t="str">
            <v>X500/13SZS479</v>
          </cell>
          <cell r="E1434" t="str">
            <v>E1014423</v>
          </cell>
          <cell r="F1434" t="str">
            <v>ТС Пятерочка</v>
          </cell>
          <cell r="G1434" t="str">
            <v>Северо-Запад</v>
          </cell>
          <cell r="H1434" t="str">
            <v>Северо-Запад 3</v>
          </cell>
          <cell r="I1434" t="str">
            <v>Кластер Северо-Запад 17 ЛО-Сертолово</v>
          </cell>
          <cell r="J1434" t="str">
            <v>г. Санкт-Петербург</v>
          </cell>
          <cell r="K1434" t="str">
            <v>01.04.2017</v>
          </cell>
          <cell r="L1434" t="str">
            <v>194292</v>
          </cell>
          <cell r="M1434" t="str">
            <v>г.Санкт-Петербург</v>
          </cell>
          <cell r="N1434" t="str">
            <v>г.Санкт-Петербург, Просвещения пр-кт, 62,лит.А п105Н,106Н</v>
          </cell>
          <cell r="O1434" t="str">
            <v>Аренда</v>
          </cell>
        </row>
        <row r="1435">
          <cell r="A1435" t="str">
            <v>S488</v>
          </cell>
          <cell r="B1435" t="str">
            <v>10559-Пятерочка</v>
          </cell>
          <cell r="C1435" t="str">
            <v>10559</v>
          </cell>
          <cell r="D1435" t="str">
            <v>X500/13SZS488</v>
          </cell>
          <cell r="E1435" t="str">
            <v>E1014426</v>
          </cell>
          <cell r="F1435" t="str">
            <v>ТС Пятерочка</v>
          </cell>
          <cell r="G1435" t="str">
            <v>Северо-Запад</v>
          </cell>
          <cell r="H1435" t="str">
            <v>Северо-Запад 1</v>
          </cell>
          <cell r="I1435" t="str">
            <v>Кластер Северо-Запад 01 ЛО Волхов-Тихвин</v>
          </cell>
          <cell r="J1435" t="str">
            <v>Ленинградская обл.</v>
          </cell>
          <cell r="K1435" t="str">
            <v>31.03.2017</v>
          </cell>
          <cell r="L1435" t="str">
            <v>187110</v>
          </cell>
          <cell r="M1435" t="str">
            <v>г.Кириши</v>
          </cell>
          <cell r="N1435" t="str">
            <v>г.Кириши, Волховская наб, 40 пом.32-Н</v>
          </cell>
          <cell r="O1435" t="str">
            <v>Аренда</v>
          </cell>
        </row>
        <row r="1436">
          <cell r="A1436" t="str">
            <v>S497</v>
          </cell>
          <cell r="B1436" t="str">
            <v>10438-Пятерочка</v>
          </cell>
          <cell r="C1436" t="str">
            <v>10438</v>
          </cell>
          <cell r="D1436" t="str">
            <v>X500/13SZS497</v>
          </cell>
          <cell r="E1436" t="str">
            <v>E1014434</v>
          </cell>
          <cell r="F1436" t="str">
            <v>ТС Пятерочка</v>
          </cell>
          <cell r="G1436" t="str">
            <v>Северо-Запад</v>
          </cell>
          <cell r="H1436" t="str">
            <v>Северо-Запад 1</v>
          </cell>
          <cell r="I1436" t="str">
            <v>Кластер Северо-Запад 01 ЛО Волхов-Тихвин</v>
          </cell>
          <cell r="J1436" t="str">
            <v>Ленинградская обл.</v>
          </cell>
          <cell r="K1436" t="str">
            <v>27.04.2017</v>
          </cell>
          <cell r="L1436" t="str">
            <v>187110</v>
          </cell>
          <cell r="M1436" t="str">
            <v>г.Кириши</v>
          </cell>
          <cell r="N1436" t="str">
            <v>г.Кириши, Нефтехимиков ул, 18А</v>
          </cell>
          <cell r="O1436" t="str">
            <v>Аренда</v>
          </cell>
        </row>
        <row r="1437">
          <cell r="A1437" t="str">
            <v>S533</v>
          </cell>
          <cell r="B1437" t="str">
            <v>10598-Пятерочка</v>
          </cell>
          <cell r="C1437" t="str">
            <v>10598</v>
          </cell>
          <cell r="D1437" t="str">
            <v>X500/13SZS533</v>
          </cell>
          <cell r="E1437" t="str">
            <v>E1014459</v>
          </cell>
          <cell r="F1437" t="str">
            <v>ТС Пятерочка</v>
          </cell>
          <cell r="G1437" t="str">
            <v>Северо-Запад</v>
          </cell>
          <cell r="H1437" t="str">
            <v>Северо-Запад 2</v>
          </cell>
          <cell r="I1437" t="str">
            <v>Кластер Северо-Запад 06 Великие Луки</v>
          </cell>
          <cell r="J1437" t="str">
            <v>Новгородская обл.</v>
          </cell>
          <cell r="K1437" t="str">
            <v>28.04.2017</v>
          </cell>
          <cell r="L1437" t="str">
            <v>174150</v>
          </cell>
          <cell r="M1437" t="str">
            <v>рп.Шимск</v>
          </cell>
          <cell r="N1437" t="str">
            <v>рп.Шимск, Ленина ул, 14</v>
          </cell>
          <cell r="O1437" t="str">
            <v>Аренда</v>
          </cell>
        </row>
        <row r="1438">
          <cell r="A1438" t="str">
            <v>S540</v>
          </cell>
          <cell r="B1438" t="str">
            <v>10605-Пятерочка</v>
          </cell>
          <cell r="C1438" t="str">
            <v>10605</v>
          </cell>
          <cell r="D1438" t="str">
            <v>X500/13SZS540</v>
          </cell>
          <cell r="E1438" t="str">
            <v>E1014472</v>
          </cell>
          <cell r="F1438" t="str">
            <v>ТС Пятерочка</v>
          </cell>
          <cell r="G1438" t="str">
            <v>Северо-Запад</v>
          </cell>
          <cell r="H1438" t="str">
            <v>Северо-Запад 2</v>
          </cell>
          <cell r="I1438" t="str">
            <v>Кластер Северо-Запад 06 Великие Луки</v>
          </cell>
          <cell r="J1438" t="str">
            <v>Новгородская обл.</v>
          </cell>
          <cell r="K1438" t="str">
            <v>26.04.2017</v>
          </cell>
          <cell r="L1438" t="str">
            <v>175400</v>
          </cell>
          <cell r="M1438" t="str">
            <v>г.Валдай</v>
          </cell>
          <cell r="N1438" t="str">
            <v>г.Валдай, Гоголя ул, 12 к.3</v>
          </cell>
          <cell r="O1438" t="str">
            <v>Аренда</v>
          </cell>
        </row>
        <row r="1439">
          <cell r="A1439" t="str">
            <v>S589</v>
          </cell>
          <cell r="B1439" t="str">
            <v>10264-Пятерочка</v>
          </cell>
          <cell r="C1439" t="str">
            <v>10264</v>
          </cell>
          <cell r="D1439" t="str">
            <v>X500/13SZS589</v>
          </cell>
          <cell r="E1439" t="str">
            <v>E1014526</v>
          </cell>
          <cell r="F1439" t="str">
            <v>ТС Пятерочка</v>
          </cell>
          <cell r="G1439" t="str">
            <v>Северо-Запад</v>
          </cell>
          <cell r="H1439" t="str">
            <v>Северо-Запад 3</v>
          </cell>
          <cell r="I1439" t="str">
            <v>Кластер Северо-Запад 10 СПБ-ЛО-Петергоф</v>
          </cell>
          <cell r="J1439" t="str">
            <v>Ленинградская обл.</v>
          </cell>
          <cell r="K1439" t="str">
            <v>30.05.2017</v>
          </cell>
          <cell r="L1439" t="str">
            <v>188490</v>
          </cell>
          <cell r="M1439" t="str">
            <v>г.Ивангород</v>
          </cell>
          <cell r="N1439" t="str">
            <v>г.Ивангород, Котовского ул, 12</v>
          </cell>
          <cell r="O1439" t="str">
            <v>Аренда</v>
          </cell>
        </row>
        <row r="1440">
          <cell r="A1440" t="str">
            <v>S603</v>
          </cell>
          <cell r="B1440" t="str">
            <v>10636-Пятерочка</v>
          </cell>
          <cell r="C1440" t="str">
            <v>10636</v>
          </cell>
          <cell r="D1440" t="str">
            <v>X500/13CTS603</v>
          </cell>
          <cell r="E1440" t="str">
            <v>E1014505</v>
          </cell>
          <cell r="F1440" t="str">
            <v>ТС Пятерочка</v>
          </cell>
          <cell r="G1440" t="str">
            <v>Северо-Запад</v>
          </cell>
          <cell r="H1440" t="str">
            <v>Северо-Запад 2</v>
          </cell>
          <cell r="I1440" t="str">
            <v>Кластер Северо-Запад 08 Тверь-Восток</v>
          </cell>
          <cell r="J1440" t="str">
            <v>Тверская обл.</v>
          </cell>
          <cell r="K1440" t="str">
            <v>29.04.2017</v>
          </cell>
          <cell r="L1440" t="str">
            <v>171988</v>
          </cell>
          <cell r="M1440" t="str">
            <v>г.Бежецк</v>
          </cell>
          <cell r="N1440" t="str">
            <v>г.Бежецк, Кашинская ул, 9</v>
          </cell>
          <cell r="O1440" t="str">
            <v>Аренда</v>
          </cell>
        </row>
        <row r="1441">
          <cell r="A1441" t="str">
            <v>S623</v>
          </cell>
          <cell r="B1441" t="str">
            <v>10653-Пятерочка</v>
          </cell>
          <cell r="C1441" t="str">
            <v>10653</v>
          </cell>
          <cell r="D1441" t="str">
            <v>X500/13CTS623</v>
          </cell>
          <cell r="E1441" t="str">
            <v>E1014524</v>
          </cell>
          <cell r="F1441" t="str">
            <v>ТС Пятерочка</v>
          </cell>
          <cell r="G1441" t="str">
            <v>Северо-Запад</v>
          </cell>
          <cell r="H1441" t="str">
            <v>Северо-Запад 2</v>
          </cell>
          <cell r="I1441" t="str">
            <v>Кластер Северо-Запад 09 Тверь-Запад</v>
          </cell>
          <cell r="J1441" t="str">
            <v>Тверская обл.</v>
          </cell>
          <cell r="K1441" t="str">
            <v>15.12.2017</v>
          </cell>
          <cell r="L1441" t="str">
            <v>172383</v>
          </cell>
          <cell r="M1441" t="str">
            <v>г.Ржев</v>
          </cell>
          <cell r="N1441" t="str">
            <v>г.Ржев, Челюскинцев ул, 36 А</v>
          </cell>
          <cell r="O1441" t="str">
            <v>Аренда</v>
          </cell>
        </row>
        <row r="1442">
          <cell r="A1442" t="str">
            <v>S636</v>
          </cell>
          <cell r="B1442" t="str">
            <v>10717-Пятерочка</v>
          </cell>
          <cell r="C1442" t="str">
            <v>10717</v>
          </cell>
          <cell r="D1442" t="str">
            <v>X500/13CTS636</v>
          </cell>
          <cell r="E1442" t="str">
            <v>E1014578</v>
          </cell>
          <cell r="F1442" t="str">
            <v>ТС Пятерочка</v>
          </cell>
          <cell r="G1442" t="str">
            <v>Северо-Запад</v>
          </cell>
          <cell r="H1442" t="str">
            <v>Северо-Запад 2</v>
          </cell>
          <cell r="I1442" t="str">
            <v>Кластер Северо-Запад 07 Тверь-Центр</v>
          </cell>
          <cell r="J1442" t="str">
            <v>Тверская обл.</v>
          </cell>
          <cell r="K1442" t="str">
            <v>12.05.2017</v>
          </cell>
          <cell r="L1442" t="str">
            <v>171158</v>
          </cell>
          <cell r="M1442" t="str">
            <v>г.Вышний Волочек</v>
          </cell>
          <cell r="N1442" t="str">
            <v>г.Вышний Волочек, Казанский пр-кт, 112А п.1002</v>
          </cell>
          <cell r="O1442" t="str">
            <v>Аренда</v>
          </cell>
        </row>
        <row r="1443">
          <cell r="A1443" t="str">
            <v>S661</v>
          </cell>
          <cell r="B1443" t="str">
            <v>8911-Пятерочка</v>
          </cell>
          <cell r="C1443" t="str">
            <v>8911</v>
          </cell>
          <cell r="D1443" t="str">
            <v>X500/13SZS661</v>
          </cell>
          <cell r="E1443" t="str">
            <v>E1014585</v>
          </cell>
          <cell r="F1443" t="str">
            <v>ТС Пятерочка</v>
          </cell>
          <cell r="G1443" t="str">
            <v>Северо-Запад</v>
          </cell>
          <cell r="H1443" t="str">
            <v>Северо-Запад 2</v>
          </cell>
          <cell r="I1443" t="str">
            <v>Кластер Северо-Запад 06 Великие Луки</v>
          </cell>
          <cell r="J1443" t="str">
            <v>Новгородская обл.</v>
          </cell>
          <cell r="K1443" t="str">
            <v>11.05.2017</v>
          </cell>
          <cell r="L1443" t="str">
            <v>175040</v>
          </cell>
          <cell r="M1443" t="str">
            <v>г.Сольцы</v>
          </cell>
          <cell r="N1443" t="str">
            <v>г.Сольцы, Советский пр-кт, 50</v>
          </cell>
          <cell r="O1443" t="str">
            <v>Аренда</v>
          </cell>
        </row>
        <row r="1444">
          <cell r="A1444" t="str">
            <v>S689</v>
          </cell>
          <cell r="B1444" t="str">
            <v>10586-Пятерочка</v>
          </cell>
          <cell r="C1444" t="str">
            <v>10586</v>
          </cell>
          <cell r="D1444" t="str">
            <v>X500/13SZS689</v>
          </cell>
          <cell r="E1444" t="str">
            <v>E1014618</v>
          </cell>
          <cell r="F1444" t="str">
            <v>ТС Пятерочка</v>
          </cell>
          <cell r="G1444" t="str">
            <v>Северо-Запад</v>
          </cell>
          <cell r="H1444" t="str">
            <v>Северо-Запад 3</v>
          </cell>
          <cell r="I1444" t="str">
            <v>Кластер Северо-Запад 13 СПБ Юго-Запад</v>
          </cell>
          <cell r="J1444" t="str">
            <v>г. Санкт-Петербург</v>
          </cell>
          <cell r="K1444" t="str">
            <v>29.04.2017</v>
          </cell>
          <cell r="L1444" t="str">
            <v>196233</v>
          </cell>
          <cell r="M1444" t="str">
            <v>г.Санкт-Петербург</v>
          </cell>
          <cell r="N1444" t="str">
            <v>г.Санкт-Петербург, Орджоникидзе ул, 52,лит.А пом.93-Н</v>
          </cell>
          <cell r="O1444" t="str">
            <v>Аренда</v>
          </cell>
        </row>
        <row r="1445">
          <cell r="A1445" t="str">
            <v>S700</v>
          </cell>
          <cell r="B1445" t="str">
            <v>10343-Пятерочка</v>
          </cell>
          <cell r="C1445" t="str">
            <v>10343</v>
          </cell>
          <cell r="D1445" t="str">
            <v>X500/13SZS700</v>
          </cell>
          <cell r="E1445" t="str">
            <v>E1014657</v>
          </cell>
          <cell r="F1445" t="str">
            <v>ТС Пятерочка</v>
          </cell>
          <cell r="G1445" t="str">
            <v>Северо-Запад</v>
          </cell>
          <cell r="H1445" t="str">
            <v>Северо-Запад 1</v>
          </cell>
          <cell r="I1445" t="str">
            <v>Кластер Северо-Запад 12 СПБ-ЛО-Всеволожс</v>
          </cell>
          <cell r="J1445" t="str">
            <v>Ленинградская обл.</v>
          </cell>
          <cell r="K1445" t="str">
            <v>27.04.2017</v>
          </cell>
          <cell r="L1445" t="str">
            <v>188734</v>
          </cell>
          <cell r="M1445" t="str">
            <v>п.Запорожское</v>
          </cell>
          <cell r="N1445" t="str">
            <v>п.Запорожское, Механизаторов ул, 1</v>
          </cell>
          <cell r="O1445" t="str">
            <v>Аренда</v>
          </cell>
        </row>
        <row r="1446">
          <cell r="A1446" t="str">
            <v>S713</v>
          </cell>
          <cell r="B1446" t="str">
            <v>10781-Пятерочка</v>
          </cell>
          <cell r="C1446" t="str">
            <v>10781</v>
          </cell>
          <cell r="D1446" t="str">
            <v>X500/13SZS713</v>
          </cell>
          <cell r="E1446" t="str">
            <v>E1014665</v>
          </cell>
          <cell r="F1446" t="str">
            <v>ТС Пятерочка</v>
          </cell>
          <cell r="G1446" t="str">
            <v>Северо-Запад</v>
          </cell>
          <cell r="H1446" t="str">
            <v>Северо-Запад 2</v>
          </cell>
          <cell r="I1446" t="str">
            <v>Кластер Северо-Запад 02 ЛО-Гатчина</v>
          </cell>
          <cell r="J1446" t="str">
            <v>Ленинградская обл.</v>
          </cell>
          <cell r="K1446" t="str">
            <v>28.04.2017</v>
          </cell>
          <cell r="L1446" t="str">
            <v>188338</v>
          </cell>
          <cell r="M1446" t="str">
            <v>д.Белогорка</v>
          </cell>
          <cell r="N1446" t="str">
            <v>д.Белогорка, Институтская ул, 14А</v>
          </cell>
          <cell r="O1446" t="str">
            <v>Аренда</v>
          </cell>
        </row>
        <row r="1447">
          <cell r="A1447" t="str">
            <v>S732</v>
          </cell>
          <cell r="B1447" t="str">
            <v>10673-Пятерочка</v>
          </cell>
          <cell r="C1447" t="str">
            <v>10673</v>
          </cell>
          <cell r="D1447" t="str">
            <v>X500/13CTS732</v>
          </cell>
          <cell r="E1447" t="str">
            <v>E1014551</v>
          </cell>
          <cell r="F1447" t="str">
            <v>ТС Пятерочка</v>
          </cell>
          <cell r="G1447" t="str">
            <v>Северо-Запад</v>
          </cell>
          <cell r="H1447" t="str">
            <v>Северо-Запад 2</v>
          </cell>
          <cell r="I1447" t="str">
            <v>Кластер Северо-Запад 08 Тверь-Восток</v>
          </cell>
          <cell r="J1447" t="str">
            <v>Тверская обл.</v>
          </cell>
          <cell r="K1447" t="str">
            <v>28.10.2017</v>
          </cell>
          <cell r="L1447" t="str">
            <v>171254</v>
          </cell>
          <cell r="M1447" t="str">
            <v>г.Конаково</v>
          </cell>
          <cell r="N1447" t="str">
            <v>г.Конаково, Свободы ул, 144</v>
          </cell>
          <cell r="O1447" t="str">
            <v>Аренда</v>
          </cell>
        </row>
        <row r="1448">
          <cell r="A1448" t="str">
            <v>S764</v>
          </cell>
          <cell r="B1448" t="str">
            <v>10601-Пятерочка</v>
          </cell>
          <cell r="C1448" t="str">
            <v>10601</v>
          </cell>
          <cell r="D1448" t="str">
            <v>X500/13SZS764</v>
          </cell>
          <cell r="E1448" t="str">
            <v>E1014705</v>
          </cell>
          <cell r="F1448" t="str">
            <v>ТС Пятерочка</v>
          </cell>
          <cell r="G1448" t="str">
            <v>Северо-Запад</v>
          </cell>
          <cell r="H1448" t="str">
            <v>Северо-Запад 3</v>
          </cell>
          <cell r="I1448" t="str">
            <v>Кластер Северо-Запад 19 СПБ-Охта</v>
          </cell>
          <cell r="J1448" t="str">
            <v>г. Санкт-Петербург</v>
          </cell>
          <cell r="K1448" t="str">
            <v>15.12.2017</v>
          </cell>
          <cell r="L1448" t="str">
            <v>195067</v>
          </cell>
          <cell r="M1448" t="str">
            <v>г.Санкт-Петербург</v>
          </cell>
          <cell r="N1448" t="str">
            <v>г.Санкт-Петербург, Маршала Блюхера пр-кт, 40 лит.А</v>
          </cell>
          <cell r="O1448" t="str">
            <v>Аренда</v>
          </cell>
        </row>
        <row r="1449">
          <cell r="A1449" t="str">
            <v>S765</v>
          </cell>
          <cell r="B1449" t="str">
            <v>10852-Пятерочка</v>
          </cell>
          <cell r="C1449" t="str">
            <v>10852</v>
          </cell>
          <cell r="D1449" t="str">
            <v>X500/13SZS765</v>
          </cell>
          <cell r="E1449" t="str">
            <v>E1014706</v>
          </cell>
          <cell r="F1449" t="str">
            <v>ТС Пятерочка</v>
          </cell>
          <cell r="G1449" t="str">
            <v>Северо-Запад</v>
          </cell>
          <cell r="H1449" t="str">
            <v>Северо-Запад 1</v>
          </cell>
          <cell r="I1449" t="str">
            <v>Кластер Северо-Запад 18 Кировск</v>
          </cell>
          <cell r="J1449" t="str">
            <v>г. Санкт-Петербург</v>
          </cell>
          <cell r="K1449" t="str">
            <v>30.04.2017</v>
          </cell>
          <cell r="L1449" t="str">
            <v>192283</v>
          </cell>
          <cell r="M1449" t="str">
            <v>г.Санкт-Петербург</v>
          </cell>
          <cell r="N1449" t="str">
            <v>г.Санкт-Петербург, Загребский б-р, 45 лит.А</v>
          </cell>
          <cell r="O1449" t="str">
            <v>Аренда</v>
          </cell>
        </row>
        <row r="1450">
          <cell r="A1450" t="str">
            <v>S766</v>
          </cell>
          <cell r="B1450" t="str">
            <v>687-Пятерочка</v>
          </cell>
          <cell r="C1450" t="str">
            <v>687</v>
          </cell>
          <cell r="D1450" t="str">
            <v>X500/13SZS766</v>
          </cell>
          <cell r="E1450" t="str">
            <v>13SZ6091</v>
          </cell>
          <cell r="F1450" t="str">
            <v>ТС Пятерочка</v>
          </cell>
          <cell r="G1450" t="str">
            <v>Северо-Запад</v>
          </cell>
          <cell r="H1450" t="str">
            <v>Северо-Запад 1</v>
          </cell>
          <cell r="I1450" t="str">
            <v>Кластер Северо-Запад 01 ЛО Волхов-Тихвин</v>
          </cell>
          <cell r="J1450" t="str">
            <v>Ленинградская обл.</v>
          </cell>
          <cell r="K1450" t="str">
            <v>30.07.2010</v>
          </cell>
          <cell r="L1450" t="str">
            <v>187600</v>
          </cell>
          <cell r="M1450" t="str">
            <v>г.Пикалево</v>
          </cell>
          <cell r="N1450" t="str">
            <v>г.Пикалево, Вокзальная ул, 21</v>
          </cell>
          <cell r="O1450" t="str">
            <v>Аренда</v>
          </cell>
        </row>
        <row r="1451">
          <cell r="A1451" t="str">
            <v>S767</v>
          </cell>
          <cell r="B1451" t="str">
            <v>705-Пятерочка</v>
          </cell>
          <cell r="C1451" t="str">
            <v>705</v>
          </cell>
          <cell r="D1451" t="str">
            <v>X500/13SZS767</v>
          </cell>
          <cell r="E1451" t="str">
            <v>13SZ6097</v>
          </cell>
          <cell r="F1451" t="str">
            <v>ТС Пятерочка</v>
          </cell>
          <cell r="G1451" t="str">
            <v>Северо-Запад</v>
          </cell>
          <cell r="H1451" t="str">
            <v>Северо-Запад 1</v>
          </cell>
          <cell r="I1451" t="str">
            <v>Кластер Северо-Запад 18 Кировск</v>
          </cell>
          <cell r="J1451" t="str">
            <v>Ленинградская обл.</v>
          </cell>
          <cell r="K1451" t="str">
            <v>27.04.2010</v>
          </cell>
          <cell r="L1451" t="str">
            <v>187340</v>
          </cell>
          <cell r="M1451" t="str">
            <v>г.Кировск</v>
          </cell>
          <cell r="N1451" t="str">
            <v>г.Кировск, Победы ул, 10А</v>
          </cell>
          <cell r="O1451" t="str">
            <v>Аренда</v>
          </cell>
        </row>
        <row r="1452">
          <cell r="A1452" t="str">
            <v>S768</v>
          </cell>
          <cell r="B1452" t="str">
            <v>797-Пятерочка</v>
          </cell>
          <cell r="C1452" t="str">
            <v>797</v>
          </cell>
          <cell r="D1452" t="str">
            <v>X500/13SZS768</v>
          </cell>
          <cell r="E1452" t="str">
            <v>13SZ6095</v>
          </cell>
          <cell r="F1452" t="str">
            <v>ТС Пятерочка</v>
          </cell>
          <cell r="G1452" t="str">
            <v>Северо-Запад</v>
          </cell>
          <cell r="H1452" t="str">
            <v>Северо-Запад 2</v>
          </cell>
          <cell r="I1452" t="str">
            <v>Кластер Северо-Запад 02 ЛО-Гатчина</v>
          </cell>
          <cell r="J1452" t="str">
            <v>Ленинградская обл.</v>
          </cell>
          <cell r="K1452" t="str">
            <v>07.04.2010</v>
          </cell>
          <cell r="L1452" t="str">
            <v>188565</v>
          </cell>
          <cell r="M1452" t="str">
            <v>г.Сланцы</v>
          </cell>
          <cell r="N1452" t="str">
            <v>г.Сланцы, Партизанская ул, 15</v>
          </cell>
          <cell r="O1452" t="str">
            <v>Аренда</v>
          </cell>
        </row>
        <row r="1453">
          <cell r="A1453" t="str">
            <v>S769</v>
          </cell>
          <cell r="B1453" t="str">
            <v>697-Пятерочка</v>
          </cell>
          <cell r="C1453" t="str">
            <v>697</v>
          </cell>
          <cell r="D1453" t="str">
            <v>X500/13SZS769</v>
          </cell>
          <cell r="E1453" t="str">
            <v>13SZ6093</v>
          </cell>
          <cell r="F1453" t="str">
            <v>ТС Пятерочка</v>
          </cell>
          <cell r="G1453" t="str">
            <v>Северо-Запад</v>
          </cell>
          <cell r="H1453" t="str">
            <v>Северо-Запад 3</v>
          </cell>
          <cell r="I1453" t="str">
            <v>Кластер Северо-Запад 10 СПБ-ЛО-Петергоф</v>
          </cell>
          <cell r="J1453" t="str">
            <v>Ленинградская обл.</v>
          </cell>
          <cell r="K1453" t="str">
            <v>11.06.2010</v>
          </cell>
          <cell r="L1453" t="str">
            <v>188531</v>
          </cell>
          <cell r="M1453" t="str">
            <v>п.Большая Ижора</v>
          </cell>
          <cell r="N1453" t="str">
            <v>п.Большая Ижора, Астанина ул, 1</v>
          </cell>
          <cell r="O1453" t="str">
            <v>Аренда</v>
          </cell>
        </row>
        <row r="1454">
          <cell r="A1454" t="str">
            <v>S788</v>
          </cell>
          <cell r="B1454" t="str">
            <v>10877-Пятерочка</v>
          </cell>
          <cell r="C1454" t="str">
            <v>10877</v>
          </cell>
          <cell r="D1454" t="str">
            <v>X500/13CTS788</v>
          </cell>
          <cell r="E1454" t="str">
            <v>E1014735</v>
          </cell>
          <cell r="F1454" t="str">
            <v>ТС Пятерочка</v>
          </cell>
          <cell r="G1454" t="str">
            <v>Северо-Запад</v>
          </cell>
          <cell r="H1454" t="str">
            <v>Северо-Запад 2</v>
          </cell>
          <cell r="I1454" t="str">
            <v>Кластер Северо-Запад 07 Тверь-Центр</v>
          </cell>
          <cell r="J1454" t="str">
            <v>Тверская обл.</v>
          </cell>
          <cell r="K1454" t="str">
            <v>27.05.2017</v>
          </cell>
          <cell r="L1454" t="str">
            <v>170040</v>
          </cell>
          <cell r="M1454" t="str">
            <v>г.Тверь</v>
          </cell>
          <cell r="N1454" t="str">
            <v>г.Тверь, 50 лет Октября пр-кт, 17 стр.1,нп.3</v>
          </cell>
          <cell r="O1454" t="str">
            <v>Аренда</v>
          </cell>
        </row>
        <row r="1455">
          <cell r="A1455" t="str">
            <v>S816</v>
          </cell>
          <cell r="B1455" t="str">
            <v>10954-Пятерочка</v>
          </cell>
          <cell r="C1455" t="str">
            <v>10954</v>
          </cell>
          <cell r="D1455" t="str">
            <v>X500/13SZS816</v>
          </cell>
          <cell r="E1455" t="str">
            <v>E1014791</v>
          </cell>
          <cell r="F1455" t="str">
            <v>ТС Пятерочка</v>
          </cell>
          <cell r="G1455" t="str">
            <v>Северо-Запад</v>
          </cell>
          <cell r="H1455" t="str">
            <v>Северо-Запад 2</v>
          </cell>
          <cell r="I1455" t="str">
            <v>Кластер Северо-Запад 03 Псков</v>
          </cell>
          <cell r="J1455" t="str">
            <v>Псковская обл.</v>
          </cell>
          <cell r="K1455" t="str">
            <v>30.05.2017</v>
          </cell>
          <cell r="L1455" t="str">
            <v>180004</v>
          </cell>
          <cell r="M1455" t="str">
            <v>г.Псков</v>
          </cell>
          <cell r="N1455" t="str">
            <v>г.Псков, Машиниста пер, 7 п.1002</v>
          </cell>
          <cell r="O1455" t="str">
            <v>Аренда</v>
          </cell>
        </row>
        <row r="1456">
          <cell r="A1456" t="str">
            <v>S834</v>
          </cell>
          <cell r="B1456" t="str">
            <v>10924-Пятерочка</v>
          </cell>
          <cell r="C1456" t="str">
            <v>10924</v>
          </cell>
          <cell r="D1456" t="str">
            <v>X500/13SZS834</v>
          </cell>
          <cell r="E1456" t="str">
            <v>E1014808</v>
          </cell>
          <cell r="F1456" t="str">
            <v>ТС Пятерочка</v>
          </cell>
          <cell r="G1456" t="str">
            <v>Северо-Запад</v>
          </cell>
          <cell r="H1456" t="str">
            <v>Северо-Запад 3</v>
          </cell>
          <cell r="I1456" t="str">
            <v>Кластер Северо-Запад 10 СПБ-ЛО-Петергоф</v>
          </cell>
          <cell r="J1456" t="str">
            <v>Ленинградская обл.</v>
          </cell>
          <cell r="K1456" t="str">
            <v>13.05.2017</v>
          </cell>
          <cell r="L1456" t="str">
            <v>188468</v>
          </cell>
          <cell r="M1456" t="str">
            <v>п.Котельский</v>
          </cell>
          <cell r="N1456" t="str">
            <v>п.Котельский6А</v>
          </cell>
          <cell r="O1456" t="str">
            <v>Аренда</v>
          </cell>
        </row>
        <row r="1457">
          <cell r="A1457" t="str">
            <v>S855</v>
          </cell>
          <cell r="B1457" t="str">
            <v>10923-Пятерочка</v>
          </cell>
          <cell r="C1457" t="str">
            <v>10923</v>
          </cell>
          <cell r="D1457" t="str">
            <v>X500/13SZS855</v>
          </cell>
          <cell r="E1457" t="str">
            <v>E1014765</v>
          </cell>
          <cell r="F1457" t="str">
            <v>ТС Пятерочка</v>
          </cell>
          <cell r="G1457" t="str">
            <v>Северо-Запад</v>
          </cell>
          <cell r="H1457" t="str">
            <v>Северо-Запад 1</v>
          </cell>
          <cell r="I1457" t="str">
            <v>Кластер Северо-Запад 15 Мурманск</v>
          </cell>
          <cell r="J1457" t="str">
            <v>Мурманская обл.</v>
          </cell>
          <cell r="K1457" t="str">
            <v>29.07.2017</v>
          </cell>
          <cell r="L1457" t="str">
            <v>184606</v>
          </cell>
          <cell r="M1457" t="str">
            <v>г.Североморск</v>
          </cell>
          <cell r="N1457" t="str">
            <v>г.Североморск, Комсомольская ул, 2</v>
          </cell>
          <cell r="O1457" t="str">
            <v>Аренда</v>
          </cell>
        </row>
        <row r="1458">
          <cell r="A1458" t="str">
            <v>S867</v>
          </cell>
          <cell r="B1458" t="str">
            <v>8020-Пятерочка</v>
          </cell>
          <cell r="C1458" t="str">
            <v>8020</v>
          </cell>
          <cell r="D1458" t="str">
            <v>X500/13SZS867</v>
          </cell>
          <cell r="E1458" t="str">
            <v>E1014827</v>
          </cell>
          <cell r="F1458" t="str">
            <v>ТС Пятерочка</v>
          </cell>
          <cell r="G1458" t="str">
            <v>Северо-Запад</v>
          </cell>
          <cell r="H1458" t="str">
            <v>Северо-Запад 2</v>
          </cell>
          <cell r="I1458" t="str">
            <v>Кластер Северо-Запад 06 Великие Луки</v>
          </cell>
          <cell r="J1458" t="str">
            <v>Псковская обл.</v>
          </cell>
          <cell r="K1458" t="str">
            <v>01.06.2017</v>
          </cell>
          <cell r="L1458" t="str">
            <v>182112</v>
          </cell>
          <cell r="M1458" t="str">
            <v>г.Великие Луки</v>
          </cell>
          <cell r="N1458" t="str">
            <v>г.Великие Луки, Стадионная ул, 25</v>
          </cell>
          <cell r="O1458" t="str">
            <v>Аренда</v>
          </cell>
        </row>
        <row r="1459">
          <cell r="A1459" t="str">
            <v>S868</v>
          </cell>
          <cell r="B1459" t="str">
            <v>10960-Пятерочка</v>
          </cell>
          <cell r="C1459" t="str">
            <v>10960</v>
          </cell>
          <cell r="D1459" t="str">
            <v>X500/13SZS868</v>
          </cell>
          <cell r="E1459" t="str">
            <v>E1014828</v>
          </cell>
          <cell r="F1459" t="str">
            <v>ТС Пятерочка</v>
          </cell>
          <cell r="G1459" t="str">
            <v>Северо-Запад</v>
          </cell>
          <cell r="H1459" t="str">
            <v>Северо-Запад 1</v>
          </cell>
          <cell r="I1459" t="str">
            <v>Кластер Северо-Запад 21 Апатиты</v>
          </cell>
          <cell r="J1459" t="str">
            <v>Мурманская обл.</v>
          </cell>
          <cell r="K1459" t="str">
            <v>23.07.2017</v>
          </cell>
          <cell r="L1459" t="str">
            <v>184506</v>
          </cell>
          <cell r="M1459" t="str">
            <v>г.Мончегорск</v>
          </cell>
          <cell r="N1459" t="str">
            <v>г.Мончегорск, Кондрикова ул, 16А</v>
          </cell>
          <cell r="O1459" t="str">
            <v>Аренда</v>
          </cell>
        </row>
        <row r="1460">
          <cell r="A1460" t="str">
            <v>S883</v>
          </cell>
          <cell r="B1460" t="str">
            <v>10883-Пятерочка</v>
          </cell>
          <cell r="C1460" t="str">
            <v>10883</v>
          </cell>
          <cell r="D1460" t="str">
            <v>X500/13SZS883</v>
          </cell>
          <cell r="E1460" t="str">
            <v>E1014838</v>
          </cell>
          <cell r="F1460" t="str">
            <v>ТС Пятерочка</v>
          </cell>
          <cell r="G1460" t="str">
            <v>Северо-Запад</v>
          </cell>
          <cell r="H1460" t="str">
            <v>Северо-Запад 3</v>
          </cell>
          <cell r="I1460" t="str">
            <v>Кластер Северо-Запад 05 Тосно</v>
          </cell>
          <cell r="J1460" t="str">
            <v>г. Санкт-Петербург</v>
          </cell>
          <cell r="K1460" t="str">
            <v>23.06.2017</v>
          </cell>
          <cell r="L1460" t="str">
            <v>196603</v>
          </cell>
          <cell r="M1460" t="str">
            <v>г.Санкт-Петербург, г.Пушкин</v>
          </cell>
          <cell r="N1460" t="str">
            <v>г.Санкт-Петербург, г.Пушкин, Колокольный пер, 6 к.2</v>
          </cell>
          <cell r="O1460" t="str">
            <v>Аренда</v>
          </cell>
        </row>
        <row r="1461">
          <cell r="A1461" t="str">
            <v>S884</v>
          </cell>
          <cell r="B1461" t="str">
            <v>10854-Пятерочка</v>
          </cell>
          <cell r="C1461" t="str">
            <v>10854</v>
          </cell>
          <cell r="D1461" t="str">
            <v>X500/13SZS884</v>
          </cell>
          <cell r="E1461" t="str">
            <v>E1014837</v>
          </cell>
          <cell r="F1461" t="str">
            <v>ТС Пятерочка</v>
          </cell>
          <cell r="G1461" t="str">
            <v>Северо-Запад</v>
          </cell>
          <cell r="H1461" t="str">
            <v>Северо-Запад 3</v>
          </cell>
          <cell r="I1461" t="str">
            <v>Кластер Северо-Запад 17 ЛО-Сертолово</v>
          </cell>
          <cell r="J1461" t="str">
            <v>г. Санкт-Петербург</v>
          </cell>
          <cell r="K1461" t="str">
            <v>31.08.2017</v>
          </cell>
          <cell r="L1461" t="str">
            <v>194294</v>
          </cell>
          <cell r="M1461" t="str">
            <v>г.Санкт-Петербург, п.Парголово</v>
          </cell>
          <cell r="N1461" t="str">
            <v>г.Санкт-Петербург..., Тихоокеанская ул, 12,1,лит.А п.11Н-15Н</v>
          </cell>
          <cell r="O1461" t="str">
            <v>Аренда</v>
          </cell>
        </row>
        <row r="1462">
          <cell r="A1462" t="str">
            <v>S885</v>
          </cell>
          <cell r="B1462" t="str">
            <v>10939-Пятерочка</v>
          </cell>
          <cell r="C1462" t="str">
            <v>10939</v>
          </cell>
          <cell r="D1462" t="str">
            <v>X500/13SZS885</v>
          </cell>
          <cell r="E1462" t="str">
            <v>E1014847</v>
          </cell>
          <cell r="F1462" t="str">
            <v>ТС Пятерочка</v>
          </cell>
          <cell r="G1462" t="str">
            <v>Северо-Запад</v>
          </cell>
          <cell r="H1462" t="str">
            <v>Северо-Запад 3</v>
          </cell>
          <cell r="I1462" t="str">
            <v>Кластер Северо-Запад 17 ЛО-Сертолово</v>
          </cell>
          <cell r="J1462" t="str">
            <v>Ленинградская обл.</v>
          </cell>
          <cell r="K1462" t="str">
            <v>16.06.2017</v>
          </cell>
          <cell r="L1462" t="str">
            <v>188678</v>
          </cell>
          <cell r="M1462" t="str">
            <v>г.Мурино</v>
          </cell>
          <cell r="N1462" t="str">
            <v>г.Мурино, Шоссе в Лаврики ул, 89 п.43Н,41Н</v>
          </cell>
          <cell r="O1462" t="str">
            <v>Аренда</v>
          </cell>
        </row>
        <row r="1463">
          <cell r="A1463" t="str">
            <v>S886</v>
          </cell>
          <cell r="B1463" t="str">
            <v>10997-Пятерочка</v>
          </cell>
          <cell r="C1463" t="str">
            <v>10997</v>
          </cell>
          <cell r="D1463" t="str">
            <v>X500/13SZS886</v>
          </cell>
          <cell r="E1463" t="str">
            <v>E1014859</v>
          </cell>
          <cell r="F1463" t="str">
            <v>ТС Пятерочка</v>
          </cell>
          <cell r="G1463" t="str">
            <v>Северо-Запад</v>
          </cell>
          <cell r="H1463" t="str">
            <v>Северо-Запад 1</v>
          </cell>
          <cell r="I1463" t="str">
            <v>Кластер Северо-Запад 12 СПБ-ЛО-Всеволожс</v>
          </cell>
          <cell r="J1463" t="str">
            <v>г. Санкт-Петербург</v>
          </cell>
          <cell r="K1463" t="str">
            <v>26.05.2017</v>
          </cell>
          <cell r="L1463" t="str">
            <v>193231</v>
          </cell>
          <cell r="M1463" t="str">
            <v>г.Санкт-Петербург</v>
          </cell>
          <cell r="N1463" t="str">
            <v>г.Санкт-Петербург, Большевиков пр-кт, 9,к.1А п.34Н,35-Н</v>
          </cell>
          <cell r="O1463" t="str">
            <v>Аренда</v>
          </cell>
        </row>
        <row r="1464">
          <cell r="A1464" t="str">
            <v>S887</v>
          </cell>
          <cell r="B1464" t="str">
            <v>11001-Пятерочка</v>
          </cell>
          <cell r="C1464" t="str">
            <v>11001</v>
          </cell>
          <cell r="D1464" t="str">
            <v>X500/13SZS887</v>
          </cell>
          <cell r="E1464" t="str">
            <v>E1014858</v>
          </cell>
          <cell r="F1464" t="str">
            <v>ТС Пятерочка</v>
          </cell>
          <cell r="G1464" t="str">
            <v>Северо-Запад</v>
          </cell>
          <cell r="H1464" t="str">
            <v>Северо-Запад 2</v>
          </cell>
          <cell r="I1464" t="str">
            <v>Кластер Северо-Запад 06 Великие Луки</v>
          </cell>
          <cell r="J1464" t="str">
            <v>Новгородская обл.</v>
          </cell>
          <cell r="K1464" t="str">
            <v>26.05.2017</v>
          </cell>
          <cell r="L1464" t="str">
            <v>175210</v>
          </cell>
          <cell r="M1464" t="str">
            <v>д.Дубовицы</v>
          </cell>
          <cell r="N1464" t="str">
            <v>д.Дубовицы, Новгородская ул, 7</v>
          </cell>
          <cell r="O1464" t="str">
            <v>Аренда</v>
          </cell>
        </row>
        <row r="1465">
          <cell r="A1465" t="str">
            <v>S900</v>
          </cell>
          <cell r="B1465" t="str">
            <v>10862-Пятерочка</v>
          </cell>
          <cell r="C1465" t="str">
            <v>10862</v>
          </cell>
          <cell r="D1465" t="str">
            <v>X500/13SZS900</v>
          </cell>
          <cell r="E1465" t="str">
            <v>E1014848</v>
          </cell>
          <cell r="F1465" t="str">
            <v>ТС Пятерочка</v>
          </cell>
          <cell r="G1465" t="str">
            <v>Северо-Запад</v>
          </cell>
          <cell r="H1465" t="str">
            <v>Северо-Запад 3</v>
          </cell>
          <cell r="I1465" t="str">
            <v>Кластер Северо-Запад 17 ЛО-Сертолово</v>
          </cell>
          <cell r="J1465" t="str">
            <v>Ленинградская обл.</v>
          </cell>
          <cell r="K1465" t="str">
            <v>31.05.2017</v>
          </cell>
          <cell r="L1465" t="str">
            <v>188662</v>
          </cell>
          <cell r="M1465" t="str">
            <v>г.Мурино</v>
          </cell>
          <cell r="N1465" t="str">
            <v>г.Мурино, Садовая ул, 37Б</v>
          </cell>
          <cell r="O1465" t="str">
            <v>Аренда</v>
          </cell>
        </row>
        <row r="1466">
          <cell r="A1466" t="str">
            <v>S911</v>
          </cell>
          <cell r="B1466" t="str">
            <v>11014-Пятерочка</v>
          </cell>
          <cell r="C1466" t="str">
            <v>11014</v>
          </cell>
          <cell r="D1466" t="str">
            <v>X500/13CTS911</v>
          </cell>
          <cell r="E1466" t="str">
            <v>E1014844</v>
          </cell>
          <cell r="F1466" t="str">
            <v>ТС Пятерочка</v>
          </cell>
          <cell r="G1466" t="str">
            <v>Северо-Запад</v>
          </cell>
          <cell r="H1466" t="str">
            <v>Северо-Запад 2</v>
          </cell>
          <cell r="I1466" t="str">
            <v>Кластер Северо-Запад 09 Тверь-Запад</v>
          </cell>
          <cell r="J1466" t="str">
            <v>Тверская обл.</v>
          </cell>
          <cell r="K1466" t="str">
            <v>30.05.2017</v>
          </cell>
          <cell r="L1466" t="str">
            <v>170028</v>
          </cell>
          <cell r="M1466" t="str">
            <v>г.Тверь</v>
          </cell>
          <cell r="N1466" t="str">
            <v>г.Тверь, Орджоникидзе ул, 48Б п.1</v>
          </cell>
          <cell r="O1466" t="str">
            <v>Аренда</v>
          </cell>
        </row>
        <row r="1467">
          <cell r="A1467" t="str">
            <v>S919</v>
          </cell>
          <cell r="B1467" t="str">
            <v>11071-Пятерочка</v>
          </cell>
          <cell r="C1467" t="str">
            <v>11071</v>
          </cell>
          <cell r="D1467" t="str">
            <v>X500/13SZS919</v>
          </cell>
          <cell r="E1467" t="str">
            <v>E1014878</v>
          </cell>
          <cell r="F1467" t="str">
            <v>ТС Пятерочка</v>
          </cell>
          <cell r="G1467" t="str">
            <v>Северо-Запад</v>
          </cell>
          <cell r="H1467" t="str">
            <v>Северо-Запад 2</v>
          </cell>
          <cell r="I1467" t="str">
            <v>Кластер Северо-Запад 02 ЛО-Гатчина</v>
          </cell>
          <cell r="J1467" t="str">
            <v>Ленинградская обл.</v>
          </cell>
          <cell r="K1467" t="str">
            <v>31.05.2017</v>
          </cell>
          <cell r="L1467" t="str">
            <v>188320</v>
          </cell>
          <cell r="M1467" t="str">
            <v>г.Коммунар</v>
          </cell>
          <cell r="N1467" t="str">
            <v>г.Коммунар, Пионерская ул, 9</v>
          </cell>
          <cell r="O1467" t="str">
            <v>Аренда</v>
          </cell>
        </row>
        <row r="1468">
          <cell r="A1468" t="str">
            <v>S949</v>
          </cell>
          <cell r="B1468" t="str">
            <v>10834-Пятерочка</v>
          </cell>
          <cell r="C1468" t="str">
            <v>10834</v>
          </cell>
          <cell r="D1468" t="str">
            <v>X500/13SZS949</v>
          </cell>
          <cell r="E1468" t="str">
            <v>E1014849</v>
          </cell>
          <cell r="F1468" t="str">
            <v>ТС Пятерочка</v>
          </cell>
          <cell r="G1468" t="str">
            <v>Северо-Запад</v>
          </cell>
          <cell r="H1468" t="str">
            <v>Северо-Запад 3</v>
          </cell>
          <cell r="I1468" t="str">
            <v>Кластер Северо-Запад 17 ЛО-Сертолово</v>
          </cell>
          <cell r="J1468" t="str">
            <v>Ленинградская обл.</v>
          </cell>
          <cell r="K1468" t="str">
            <v>29.07.2017</v>
          </cell>
          <cell r="L1468" t="str">
            <v>188660</v>
          </cell>
          <cell r="M1468" t="str">
            <v>п.Бугры</v>
          </cell>
          <cell r="N1468" t="str">
            <v>п.Бугры, Воронцовский б-р, 11,к.1 п.14Н,20Н</v>
          </cell>
          <cell r="O1468" t="str">
            <v>Аренда</v>
          </cell>
        </row>
        <row r="1469">
          <cell r="A1469" t="str">
            <v>V002</v>
          </cell>
          <cell r="B1469" t="str">
            <v>9001-Пятъница</v>
          </cell>
          <cell r="C1469" t="str">
            <v>#</v>
          </cell>
          <cell r="D1469" t="str">
            <v>X500/13SZV002</v>
          </cell>
          <cell r="E1469" t="str">
            <v>E1010622</v>
          </cell>
          <cell r="F1469" t="str">
            <v>ТС Пятерочка</v>
          </cell>
          <cell r="G1469" t="str">
            <v>Северо-Запад</v>
          </cell>
          <cell r="H1469" t="str">
            <v>Северо-Запад 3</v>
          </cell>
          <cell r="I1469" t="str">
            <v>Кластер Северо-Запад 05 Тосно</v>
          </cell>
          <cell r="J1469" t="str">
            <v>г. Санкт-Петербург</v>
          </cell>
          <cell r="K1469" t="str">
            <v>21.12.2015</v>
          </cell>
          <cell r="L1469" t="str">
            <v>196191</v>
          </cell>
          <cell r="M1469" t="str">
            <v>г.Санкт-Петербург</v>
          </cell>
          <cell r="N1469" t="str">
            <v>г.Санкт-Петербург, Новоизмайловский пр-кт, 40 к.1</v>
          </cell>
          <cell r="O1469" t="str">
            <v>Аренда</v>
          </cell>
        </row>
        <row r="1470">
          <cell r="A1470" t="str">
            <v>V003</v>
          </cell>
          <cell r="B1470" t="str">
            <v>9002-Пятъница</v>
          </cell>
          <cell r="C1470" t="str">
            <v>#</v>
          </cell>
          <cell r="D1470" t="str">
            <v>X500/13SZV003</v>
          </cell>
          <cell r="E1470" t="str">
            <v>E1007792</v>
          </cell>
          <cell r="F1470" t="str">
            <v>ТС Пятерочка</v>
          </cell>
          <cell r="G1470" t="str">
            <v>Северо-Запад</v>
          </cell>
          <cell r="H1470" t="str">
            <v>Северо-Запад 3</v>
          </cell>
          <cell r="I1470" t="str">
            <v>Кластер Северо-Запад 11 СПБ-ЛО-Выборг</v>
          </cell>
          <cell r="J1470" t="str">
            <v>г. Санкт-Петербург</v>
          </cell>
          <cell r="K1470" t="str">
            <v>10.02.2016</v>
          </cell>
          <cell r="L1470" t="str">
            <v>197706</v>
          </cell>
          <cell r="M1470" t="str">
            <v>г.Санкт-Петербург, г.Сестрорецк</v>
          </cell>
          <cell r="N1470" t="str">
            <v>г.Санкт-Петербург, г.Сестрорецк, Токарева ул., 16 лит.А</v>
          </cell>
          <cell r="O1470" t="str">
            <v>Собственность</v>
          </cell>
        </row>
        <row r="1471">
          <cell r="A1471" t="str">
            <v>V006</v>
          </cell>
          <cell r="B1471" t="str">
            <v>9008-Пятъница</v>
          </cell>
          <cell r="C1471" t="str">
            <v>#</v>
          </cell>
          <cell r="D1471" t="str">
            <v>X500/13SZV006</v>
          </cell>
          <cell r="E1471" t="str">
            <v>E1011645</v>
          </cell>
          <cell r="F1471" t="str">
            <v>ТС Пятерочка</v>
          </cell>
          <cell r="G1471" t="str">
            <v>Северо-Запад</v>
          </cell>
          <cell r="H1471" t="str">
            <v>Северо-Запад 3</v>
          </cell>
          <cell r="I1471" t="str">
            <v>Кластер Северо-Запад 05 Тосно</v>
          </cell>
          <cell r="J1471" t="str">
            <v>г. Санкт-Петербург</v>
          </cell>
          <cell r="K1471" t="str">
            <v>08.02.2016</v>
          </cell>
          <cell r="L1471" t="str">
            <v>196191</v>
          </cell>
          <cell r="M1471" t="str">
            <v>г.Санкт-Петербург</v>
          </cell>
          <cell r="N1471" t="str">
            <v>г.Санкт-Петербург, Новоизмайловский пр-кт, 28</v>
          </cell>
          <cell r="O1471" t="str">
            <v>Собственность</v>
          </cell>
        </row>
        <row r="1472">
          <cell r="A1472" t="str">
            <v>V007</v>
          </cell>
          <cell r="B1472" t="str">
            <v>9009-Пятъница</v>
          </cell>
          <cell r="C1472" t="str">
            <v>#</v>
          </cell>
          <cell r="D1472" t="str">
            <v>X500/13SZV007</v>
          </cell>
          <cell r="E1472" t="str">
            <v>E1011646</v>
          </cell>
          <cell r="F1472" t="str">
            <v>ТС Пятерочка</v>
          </cell>
          <cell r="G1472" t="str">
            <v>Северо-Запад</v>
          </cell>
          <cell r="H1472" t="str">
            <v>Северо-Запад 3</v>
          </cell>
          <cell r="I1472" t="str">
            <v>Кластер Северо-Запад 05 Тосно</v>
          </cell>
          <cell r="J1472" t="str">
            <v>г. Санкт-Петербург</v>
          </cell>
          <cell r="K1472" t="str">
            <v>29.02.2016</v>
          </cell>
          <cell r="L1472" t="str">
            <v>196247</v>
          </cell>
          <cell r="M1472" t="str">
            <v>г.Санкт-Петербург</v>
          </cell>
          <cell r="N1472" t="str">
            <v>г.Санкт-Петербург, Краснопутиловская ул., 66</v>
          </cell>
          <cell r="O1472" t="str">
            <v>Собственность</v>
          </cell>
        </row>
        <row r="1473">
          <cell r="A1473" t="str">
            <v>V017</v>
          </cell>
          <cell r="B1473" t="str">
            <v>9018-Пятъница</v>
          </cell>
          <cell r="C1473" t="str">
            <v>#</v>
          </cell>
          <cell r="D1473" t="str">
            <v>X500/13SZV017</v>
          </cell>
          <cell r="E1473" t="str">
            <v>E1012002</v>
          </cell>
          <cell r="F1473" t="str">
            <v>ТС Пятерочка</v>
          </cell>
          <cell r="G1473" t="str">
            <v>Северо-Запад</v>
          </cell>
          <cell r="H1473" t="str">
            <v>Северо-Запад 3</v>
          </cell>
          <cell r="I1473" t="str">
            <v>Кластер Северо-Запад 05 Тосно</v>
          </cell>
          <cell r="J1473" t="str">
            <v>г. Санкт-Петербург</v>
          </cell>
          <cell r="K1473" t="str">
            <v>08.05.2016</v>
          </cell>
          <cell r="L1473" t="str">
            <v>196247</v>
          </cell>
          <cell r="M1473" t="str">
            <v>г.Санкт-Петербург</v>
          </cell>
          <cell r="N1473" t="str">
            <v>г.Санкт-Петербург, Ленинский пр-кт, 156</v>
          </cell>
          <cell r="O1473" t="str">
            <v>Собственность</v>
          </cell>
        </row>
        <row r="1474">
          <cell r="A1474" t="str">
            <v>V020</v>
          </cell>
          <cell r="B1474" t="str">
            <v>9007-Пятъница</v>
          </cell>
          <cell r="C1474" t="str">
            <v>#</v>
          </cell>
          <cell r="D1474" t="str">
            <v>X500/13SZV020</v>
          </cell>
          <cell r="E1474" t="str">
            <v>E1011613</v>
          </cell>
          <cell r="F1474" t="str">
            <v>ТС Пятерочка</v>
          </cell>
          <cell r="G1474" t="str">
            <v>Северо-Запад</v>
          </cell>
          <cell r="H1474" t="str">
            <v>Северо-Запад 3</v>
          </cell>
          <cell r="I1474" t="str">
            <v>Кластер Северо-Запад 14 СПБ-Центр</v>
          </cell>
          <cell r="J1474" t="str">
            <v>г. Санкт-Петербург</v>
          </cell>
          <cell r="K1474" t="str">
            <v>25.03.2016</v>
          </cell>
          <cell r="L1474" t="str">
            <v>190005</v>
          </cell>
          <cell r="M1474" t="str">
            <v>г.Санкт-Петербург</v>
          </cell>
          <cell r="N1474" t="str">
            <v>г.Санкт-Петербург, Троицкий пр-кт, 14 А,п15Н,16Н</v>
          </cell>
          <cell r="O1474" t="str">
            <v>Аренда</v>
          </cell>
        </row>
        <row r="1475">
          <cell r="A1475" t="str">
            <v>V025</v>
          </cell>
          <cell r="B1475" t="str">
            <v>9043-Пятъница</v>
          </cell>
          <cell r="C1475" t="str">
            <v>#</v>
          </cell>
          <cell r="D1475" t="str">
            <v>X500/13SZV025</v>
          </cell>
          <cell r="E1475" t="str">
            <v>E1012121</v>
          </cell>
          <cell r="F1475" t="str">
            <v>ТС Пятерочка</v>
          </cell>
          <cell r="G1475" t="str">
            <v>Северо-Запад</v>
          </cell>
          <cell r="H1475" t="str">
            <v>Северо-Запад 3</v>
          </cell>
          <cell r="I1475" t="str">
            <v>Кластер Северо-Запад 05 Тосно</v>
          </cell>
          <cell r="J1475" t="str">
            <v>г. Санкт-Петербург</v>
          </cell>
          <cell r="K1475" t="str">
            <v>14.10.2016</v>
          </cell>
          <cell r="L1475" t="str">
            <v>196158</v>
          </cell>
          <cell r="M1475" t="str">
            <v>г.Санкт-Петербург</v>
          </cell>
          <cell r="N1475" t="str">
            <v>г.Санкт-Петербург, Пулковское ш, 38А к.8,пом.4Н</v>
          </cell>
          <cell r="O1475" t="str">
            <v>Аренда</v>
          </cell>
        </row>
        <row r="1476">
          <cell r="A1476" t="str">
            <v>V026</v>
          </cell>
          <cell r="B1476" t="str">
            <v>9042-Пятъница</v>
          </cell>
          <cell r="C1476" t="str">
            <v>#</v>
          </cell>
          <cell r="D1476" t="str">
            <v>X500/13SZV026</v>
          </cell>
          <cell r="E1476" t="str">
            <v>E1012726</v>
          </cell>
          <cell r="F1476" t="str">
            <v>ТС Пятерочка</v>
          </cell>
          <cell r="G1476" t="str">
            <v>Северо-Запад</v>
          </cell>
          <cell r="H1476" t="str">
            <v>Северо-Запад 3</v>
          </cell>
          <cell r="I1476" t="str">
            <v>Кластер Северо-Запад 11 СПБ-ЛО-Выборг</v>
          </cell>
          <cell r="J1476" t="str">
            <v>г. Санкт-Петербург</v>
          </cell>
          <cell r="K1476" t="str">
            <v>03.11.2016</v>
          </cell>
          <cell r="L1476" t="str">
            <v>197760</v>
          </cell>
          <cell r="M1476" t="str">
            <v>г.Санкт-Петербург, г.Кронштадт</v>
          </cell>
          <cell r="N1476" t="str">
            <v>г.Санкт-Петербург, г.Кронштадт, Флотская ул, 29/9 л.А,пом.1Н</v>
          </cell>
          <cell r="O1476" t="str">
            <v>Аренда</v>
          </cell>
        </row>
        <row r="1477">
          <cell r="A1477" t="str">
            <v>V033</v>
          </cell>
          <cell r="B1477" t="str">
            <v>9603-Пятъница</v>
          </cell>
          <cell r="C1477" t="str">
            <v>#</v>
          </cell>
          <cell r="D1477" t="str">
            <v>X500/13SZV033</v>
          </cell>
          <cell r="E1477" t="str">
            <v>E1014125</v>
          </cell>
          <cell r="F1477" t="str">
            <v>ТС Пятерочка</v>
          </cell>
          <cell r="G1477" t="str">
            <v>Северо-Запад</v>
          </cell>
          <cell r="H1477" t="str">
            <v>Северо-Запад 3</v>
          </cell>
          <cell r="I1477" t="str">
            <v>Кластер Северо-Запад 13 СПБ Юго-Запад</v>
          </cell>
          <cell r="J1477" t="str">
            <v>г. Санкт-Петербург</v>
          </cell>
          <cell r="K1477" t="str">
            <v>11.04.2017</v>
          </cell>
          <cell r="L1477" t="str">
            <v>196084</v>
          </cell>
          <cell r="M1477" t="str">
            <v>г.Санкт-Петербург</v>
          </cell>
          <cell r="N1477" t="str">
            <v>г.Санкт-Петербург, Смоленская ул, 18,лит.А пом.156Н</v>
          </cell>
          <cell r="O1477" t="str">
            <v>Аренда</v>
          </cell>
        </row>
        <row r="1478">
          <cell r="A1478" t="str">
            <v>V034</v>
          </cell>
          <cell r="B1478" t="str">
            <v>9783-Пятъница</v>
          </cell>
          <cell r="C1478" t="str">
            <v>#</v>
          </cell>
          <cell r="D1478" t="str">
            <v>X500/13SZV034</v>
          </cell>
          <cell r="E1478" t="str">
            <v>E1014208</v>
          </cell>
          <cell r="F1478" t="str">
            <v>ТС Пятерочка</v>
          </cell>
          <cell r="G1478" t="str">
            <v>Северо-Запад</v>
          </cell>
          <cell r="H1478" t="str">
            <v>Северо-Запад 3</v>
          </cell>
          <cell r="I1478" t="str">
            <v>Кластер Северо-Запад 10 СПБ-ЛО-Петергоф</v>
          </cell>
          <cell r="J1478" t="str">
            <v>г. Санкт-Петербург</v>
          </cell>
          <cell r="K1478" t="str">
            <v>31.05.2017</v>
          </cell>
          <cell r="L1478" t="str">
            <v>198412</v>
          </cell>
          <cell r="M1478" t="str">
            <v>г.Санкт-Петербург, г.Ломоносов</v>
          </cell>
          <cell r="N1478" t="str">
            <v>г.Санкт-Петербург, г.Ломоносов, Кронштадтская ул, 1 лит.А</v>
          </cell>
          <cell r="O1478" t="str">
            <v>Аренда</v>
          </cell>
        </row>
        <row r="1479">
          <cell r="A1479" t="str">
            <v>V039</v>
          </cell>
          <cell r="B1479" t="str">
            <v>9907-Пятъница</v>
          </cell>
          <cell r="C1479" t="str">
            <v>#</v>
          </cell>
          <cell r="D1479" t="str">
            <v>X500/13SZV039</v>
          </cell>
          <cell r="E1479" t="str">
            <v>E1017721</v>
          </cell>
          <cell r="F1479" t="str">
            <v>ТС Пятерочка</v>
          </cell>
          <cell r="G1479" t="str">
            <v>Северо-Запад</v>
          </cell>
          <cell r="H1479" t="str">
            <v>Северо-Запад 1</v>
          </cell>
          <cell r="I1479" t="str">
            <v>Кластер Северо-Запад 18 Кировск</v>
          </cell>
          <cell r="J1479" t="str">
            <v>г. Санкт-Петербург</v>
          </cell>
          <cell r="K1479" t="str">
            <v>30.09.2017</v>
          </cell>
          <cell r="L1479" t="str">
            <v>193232</v>
          </cell>
          <cell r="M1479" t="str">
            <v>г.Санкт-Петербург</v>
          </cell>
          <cell r="N1479" t="str">
            <v>г.Санкт-Петербург, Шотмана ул, 7,1 лит3,п.2-Н</v>
          </cell>
          <cell r="O1479" t="str">
            <v>Аренда</v>
          </cell>
        </row>
        <row r="1480">
          <cell r="A1480" t="str">
            <v>V041</v>
          </cell>
          <cell r="B1480" t="str">
            <v>9908-Пятъница</v>
          </cell>
          <cell r="C1480" t="str">
            <v>#</v>
          </cell>
          <cell r="D1480" t="str">
            <v>X500/13SZV041</v>
          </cell>
          <cell r="E1480" t="str">
            <v>E1017720</v>
          </cell>
          <cell r="F1480" t="str">
            <v>ТС Пятерочка</v>
          </cell>
          <cell r="G1480" t="str">
            <v>Северо-Запад</v>
          </cell>
          <cell r="H1480" t="str">
            <v>Северо-Запад 2</v>
          </cell>
          <cell r="I1480" t="str">
            <v>Кластер Северо-Запад 03 Псков</v>
          </cell>
          <cell r="J1480" t="str">
            <v>Псковская обл.</v>
          </cell>
          <cell r="K1480" t="str">
            <v>26.10.2017</v>
          </cell>
          <cell r="L1480" t="str">
            <v>180000</v>
          </cell>
          <cell r="M1480" t="str">
            <v>г.Псков</v>
          </cell>
          <cell r="N1480" t="str">
            <v>г.Псков, Некрасова ул, 42</v>
          </cell>
          <cell r="O1480" t="str">
            <v>Аренда</v>
          </cell>
        </row>
        <row r="1481">
          <cell r="A1481" t="str">
            <v>V043</v>
          </cell>
          <cell r="B1481" t="str">
            <v>9910-Пятъница</v>
          </cell>
          <cell r="C1481" t="str">
            <v>#</v>
          </cell>
          <cell r="D1481" t="str">
            <v>X500/13SZV043</v>
          </cell>
          <cell r="E1481" t="str">
            <v>E1023395</v>
          </cell>
          <cell r="F1481" t="str">
            <v>ТС Пятерочка</v>
          </cell>
          <cell r="G1481" t="str">
            <v>Северо-Запад</v>
          </cell>
          <cell r="H1481" t="str">
            <v>Северо-Запад 3</v>
          </cell>
          <cell r="I1481" t="str">
            <v>Кластер Северо-Запад 10 СПБ-ЛО-Петергоф</v>
          </cell>
          <cell r="J1481" t="str">
            <v>Ленинградская обл.</v>
          </cell>
          <cell r="K1481" t="str">
            <v>24.11.2017</v>
          </cell>
          <cell r="L1481" t="str">
            <v>188480</v>
          </cell>
          <cell r="M1481" t="str">
            <v>г.Кингисепп</v>
          </cell>
          <cell r="N1481" t="str">
            <v>г.Кингисепп, Воровского ул, 18А</v>
          </cell>
          <cell r="O1481" t="str">
            <v>Аренда</v>
          </cell>
        </row>
        <row r="1482">
          <cell r="A1482" t="str">
            <v>V045</v>
          </cell>
          <cell r="B1482" t="str">
            <v>9911-Пятъница</v>
          </cell>
          <cell r="C1482" t="str">
            <v>#</v>
          </cell>
          <cell r="D1482" t="str">
            <v>X500/13SZV045</v>
          </cell>
          <cell r="E1482" t="str">
            <v>E1023843</v>
          </cell>
          <cell r="F1482" t="str">
            <v>ТС Пятерочка</v>
          </cell>
          <cell r="G1482" t="str">
            <v>Северо-Запад</v>
          </cell>
          <cell r="H1482" t="str">
            <v>Северо-Запад 1</v>
          </cell>
          <cell r="I1482" t="str">
            <v>Кластер Северо-Запад 01 ЛО Волхов-Тихвин</v>
          </cell>
          <cell r="J1482" t="str">
            <v>Ленинградская обл.</v>
          </cell>
          <cell r="K1482" t="str">
            <v>15.12.2017</v>
          </cell>
          <cell r="L1482" t="str">
            <v>187555</v>
          </cell>
          <cell r="M1482" t="str">
            <v>г.Тихвин</v>
          </cell>
          <cell r="N1482" t="str">
            <v>г.Тихвин, 5-й мкр, 51А</v>
          </cell>
          <cell r="O1482" t="str">
            <v>Аренда</v>
          </cell>
        </row>
        <row r="1483">
          <cell r="A1483" t="str">
            <v>V047</v>
          </cell>
          <cell r="B1483" t="str">
            <v>9912-Пятъница</v>
          </cell>
          <cell r="C1483" t="str">
            <v>#</v>
          </cell>
          <cell r="D1483" t="str">
            <v>X500/13SZV047</v>
          </cell>
          <cell r="E1483" t="str">
            <v>E1028552</v>
          </cell>
          <cell r="F1483" t="str">
            <v>ТС Пятерочка</v>
          </cell>
          <cell r="G1483" t="str">
            <v>Северо-Запад</v>
          </cell>
          <cell r="H1483" t="str">
            <v>Северо-Запад 3</v>
          </cell>
          <cell r="I1483" t="str">
            <v>Кластер Северо-Запад 10 СПБ-ЛО-Петергоф</v>
          </cell>
          <cell r="J1483" t="str">
            <v>Ленинградская обл.</v>
          </cell>
          <cell r="K1483" t="str">
            <v>07.11.2018</v>
          </cell>
          <cell r="L1483" t="str">
            <v>188490</v>
          </cell>
          <cell r="M1483" t="str">
            <v>г.Ивангород</v>
          </cell>
          <cell r="N1483" t="str">
            <v>г.Ивангород, Кингисеппское ш, 26</v>
          </cell>
          <cell r="O1483" t="str">
            <v>Аренда</v>
          </cell>
        </row>
        <row r="1484">
          <cell r="A1484" t="str">
            <v>V048</v>
          </cell>
          <cell r="B1484" t="str">
            <v>16437-Пятъница</v>
          </cell>
          <cell r="C1484" t="str">
            <v>#</v>
          </cell>
          <cell r="D1484" t="str">
            <v>X500/13SZV048</v>
          </cell>
          <cell r="E1484" t="str">
            <v>E1029668</v>
          </cell>
          <cell r="F1484" t="str">
            <v>ТС Пятерочка</v>
          </cell>
          <cell r="G1484" t="str">
            <v>Северо-Запад</v>
          </cell>
          <cell r="H1484" t="str">
            <v>Северо-Запад 2</v>
          </cell>
          <cell r="I1484" t="str">
            <v>Кластер Северо-Запад 03 Псков</v>
          </cell>
          <cell r="J1484" t="str">
            <v>Псковская обл.</v>
          </cell>
          <cell r="K1484" t="str">
            <v>28.12.2018</v>
          </cell>
          <cell r="L1484" t="str">
            <v>180016</v>
          </cell>
          <cell r="M1484" t="str">
            <v>г.Псков</v>
          </cell>
          <cell r="N1484" t="str">
            <v>г.Псков, Коммунальная ул, 15Б чп№1019</v>
          </cell>
          <cell r="O1484" t="str">
            <v>Аренда</v>
          </cell>
        </row>
        <row r="1485">
          <cell r="A1485" t="str">
            <v>V049</v>
          </cell>
          <cell r="B1485" t="str">
            <v>9915-Пятъница</v>
          </cell>
          <cell r="C1485" t="str">
            <v>#</v>
          </cell>
          <cell r="D1485" t="str">
            <v>X500/13SZV049</v>
          </cell>
          <cell r="E1485" t="str">
            <v>E1029829</v>
          </cell>
          <cell r="F1485" t="str">
            <v>ТС Пятерочка</v>
          </cell>
          <cell r="G1485" t="str">
            <v>Северо-Запад</v>
          </cell>
          <cell r="H1485" t="str">
            <v>Северо-Запад 3</v>
          </cell>
          <cell r="I1485" t="str">
            <v>Кластер Северо-Запад 10 СПБ-ЛО-Петергоф</v>
          </cell>
          <cell r="J1485" t="str">
            <v>г. Санкт-Петербург</v>
          </cell>
          <cell r="K1485" t="str">
            <v>27.12.2018</v>
          </cell>
          <cell r="L1485" t="str">
            <v>198515</v>
          </cell>
          <cell r="M1485" t="str">
            <v>г.Санкт-Петербург,п.Стрельна</v>
          </cell>
          <cell r="N1485" t="str">
            <v>г.Санкт-Петербург,п.Стрельна, Львовская ул, 23 к2чп6Нк2,3</v>
          </cell>
          <cell r="O1485" t="str">
            <v>Аренда</v>
          </cell>
        </row>
        <row r="1486">
          <cell r="A1486" t="str">
            <v>V050</v>
          </cell>
          <cell r="B1486" t="str">
            <v>9914-Пятъница</v>
          </cell>
          <cell r="C1486" t="str">
            <v>#</v>
          </cell>
          <cell r="D1486" t="str">
            <v>X500/13SZV050</v>
          </cell>
          <cell r="E1486" t="str">
            <v>E1029855</v>
          </cell>
          <cell r="F1486" t="str">
            <v>ТС Пятерочка</v>
          </cell>
          <cell r="G1486" t="str">
            <v>Северо-Запад</v>
          </cell>
          <cell r="H1486" t="str">
            <v>Северо-Запад 3</v>
          </cell>
          <cell r="I1486" t="str">
            <v>Кластер Северо-Запад 11 СПБ-ЛО-Выборг</v>
          </cell>
          <cell r="J1486" t="str">
            <v>г. Санкт-Петербург</v>
          </cell>
          <cell r="K1486" t="str">
            <v>28.12.2018</v>
          </cell>
          <cell r="L1486" t="str">
            <v>197348</v>
          </cell>
          <cell r="M1486" t="str">
            <v>г.Санкт-Петербург</v>
          </cell>
          <cell r="N1486" t="str">
            <v>г.Санкт-Петербург, Богатырский пр-кт, 4 л.А,п.18-Н</v>
          </cell>
          <cell r="O1486" t="str">
            <v>Собственность</v>
          </cell>
        </row>
        <row r="1487">
          <cell r="A1487" t="str">
            <v>V051</v>
          </cell>
          <cell r="B1487" t="str">
            <v>9916-Пятъница</v>
          </cell>
          <cell r="C1487" t="str">
            <v>#</v>
          </cell>
          <cell r="D1487" t="str">
            <v>X500/13SZV051</v>
          </cell>
          <cell r="E1487" t="str">
            <v>E1029851</v>
          </cell>
          <cell r="F1487" t="str">
            <v>ТС Пятерочка</v>
          </cell>
          <cell r="G1487" t="str">
            <v>Северо-Запад</v>
          </cell>
          <cell r="H1487" t="str">
            <v>Северо-Запад 1</v>
          </cell>
          <cell r="I1487" t="str">
            <v>Кластер Северо-Запад 15 Мурманск</v>
          </cell>
          <cell r="J1487" t="str">
            <v>Мурманская обл.</v>
          </cell>
          <cell r="K1487" t="str">
            <v>28.12.2018</v>
          </cell>
          <cell r="L1487" t="str">
            <v>183034</v>
          </cell>
          <cell r="M1487" t="str">
            <v>г.Мурманск</v>
          </cell>
          <cell r="N1487" t="str">
            <v>г.Мурманск, Свердлова ул, 47</v>
          </cell>
          <cell r="O1487" t="str">
            <v>Аренда</v>
          </cell>
        </row>
        <row r="1488">
          <cell r="A1488" t="str">
            <v>V052</v>
          </cell>
          <cell r="B1488" t="str">
            <v>9917-Пятъница</v>
          </cell>
          <cell r="C1488" t="str">
            <v>#</v>
          </cell>
          <cell r="D1488" t="str">
            <v>X500/13SZV052</v>
          </cell>
          <cell r="E1488" t="str">
            <v>E1029857</v>
          </cell>
          <cell r="F1488" t="str">
            <v>ТС Пятерочка</v>
          </cell>
          <cell r="G1488" t="str">
            <v>Северо-Запад</v>
          </cell>
          <cell r="H1488" t="str">
            <v>Северо-Запад 3</v>
          </cell>
          <cell r="I1488" t="str">
            <v>Кластер Северо-Запад 19 СПБ-Охта</v>
          </cell>
          <cell r="J1488" t="str">
            <v>г. Санкт-Петербург</v>
          </cell>
          <cell r="K1488" t="str">
            <v>21.01.2019</v>
          </cell>
          <cell r="L1488" t="str">
            <v>191123</v>
          </cell>
          <cell r="M1488" t="str">
            <v>г.Санкт-Петербург</v>
          </cell>
          <cell r="N1488" t="str">
            <v>г.Санкт-Петербург, Чайковского ул, 79 л.А,п.1-Н</v>
          </cell>
          <cell r="O1488" t="str">
            <v>Аренда</v>
          </cell>
        </row>
        <row r="1489">
          <cell r="A1489" t="str">
            <v>V054</v>
          </cell>
          <cell r="B1489" t="str">
            <v>16633-Пятъница</v>
          </cell>
          <cell r="C1489" t="str">
            <v>#</v>
          </cell>
          <cell r="D1489" t="str">
            <v>X500/13SZV054</v>
          </cell>
          <cell r="E1489" t="str">
            <v>E1029905</v>
          </cell>
          <cell r="F1489" t="str">
            <v>ТС Пятерочка</v>
          </cell>
          <cell r="G1489" t="str">
            <v>Северо-Запад</v>
          </cell>
          <cell r="H1489" t="str">
            <v>Северо-Запад 3</v>
          </cell>
          <cell r="I1489" t="str">
            <v>Кластер Северо-Запад 17 ЛО-Сертолово</v>
          </cell>
          <cell r="J1489" t="str">
            <v>г. Санкт-Петербург</v>
          </cell>
          <cell r="K1489" t="str">
            <v>23.01.2019</v>
          </cell>
          <cell r="L1489" t="str">
            <v>194223</v>
          </cell>
          <cell r="M1489" t="str">
            <v>г.Санкт-Петербург</v>
          </cell>
          <cell r="N1489" t="str">
            <v>г.Санкт-Петербург, Тореза пр-кт, 40 к.1.л.Ап1Н</v>
          </cell>
          <cell r="O1489" t="str">
            <v>Собственность</v>
          </cell>
        </row>
        <row r="1490">
          <cell r="A1490" t="str">
            <v>V055</v>
          </cell>
          <cell r="B1490" t="str">
            <v>17479-Пятъница</v>
          </cell>
          <cell r="C1490" t="str">
            <v>#</v>
          </cell>
          <cell r="D1490" t="str">
            <v>X500/13SZV055</v>
          </cell>
          <cell r="E1490" t="str">
            <v>E1031312</v>
          </cell>
          <cell r="F1490" t="str">
            <v>ТС Пятерочка</v>
          </cell>
          <cell r="G1490" t="str">
            <v>Северо-Запад</v>
          </cell>
          <cell r="H1490" t="str">
            <v>Северо-Запад 3</v>
          </cell>
          <cell r="I1490" t="str">
            <v>Кластер Северо-Запад 11 СПБ-ЛО-Выборг</v>
          </cell>
          <cell r="J1490" t="str">
            <v>г. Санкт-Петербург</v>
          </cell>
          <cell r="K1490" t="str">
            <v>10.06.2019</v>
          </cell>
          <cell r="L1490" t="str">
            <v>197350</v>
          </cell>
          <cell r="M1490" t="str">
            <v>г.Санкт-Петербург</v>
          </cell>
          <cell r="N1490" t="str">
            <v>г.Санкт-Петербург, Королева пр-кт, 65 л.А,п.44Н</v>
          </cell>
          <cell r="O1490" t="str">
            <v>Аренда</v>
          </cell>
        </row>
        <row r="1491">
          <cell r="A1491" t="str">
            <v>V058</v>
          </cell>
          <cell r="B1491" t="str">
            <v>17653-Пятъница</v>
          </cell>
          <cell r="C1491" t="str">
            <v>#</v>
          </cell>
          <cell r="D1491" t="str">
            <v>X500/13SZV058</v>
          </cell>
          <cell r="E1491" t="str">
            <v>E1031439</v>
          </cell>
          <cell r="F1491" t="str">
            <v>ТС Пятерочка</v>
          </cell>
          <cell r="G1491" t="str">
            <v>Северо-Запад</v>
          </cell>
          <cell r="H1491" t="str">
            <v>Северо-Запад 3</v>
          </cell>
          <cell r="I1491" t="str">
            <v>Кластер Северо-Запад 14 СПБ-Центр</v>
          </cell>
          <cell r="J1491" t="str">
            <v>г. Санкт-Петербург</v>
          </cell>
          <cell r="K1491" t="str">
            <v>18.07.2019</v>
          </cell>
          <cell r="L1491" t="str">
            <v>199178</v>
          </cell>
          <cell r="M1491" t="str">
            <v>г.Санкт-Петербург</v>
          </cell>
          <cell r="N1491" t="str">
            <v>г.Санкт-Петербург, 11 линия ВО, 24 л.А,п.1-Н</v>
          </cell>
          <cell r="O1491" t="str">
            <v>Аренда</v>
          </cell>
        </row>
        <row r="1492">
          <cell r="A1492" t="str">
            <v>V059</v>
          </cell>
          <cell r="B1492" t="str">
            <v>17649-Пятъница</v>
          </cell>
          <cell r="C1492" t="str">
            <v>#</v>
          </cell>
          <cell r="D1492" t="str">
            <v>X500/13SZV059</v>
          </cell>
          <cell r="E1492" t="str">
            <v>E1031440</v>
          </cell>
          <cell r="F1492" t="str">
            <v>ТС Пятерочка</v>
          </cell>
          <cell r="G1492" t="str">
            <v>Северо-Запад</v>
          </cell>
          <cell r="H1492" t="str">
            <v>Северо-Запад 1</v>
          </cell>
          <cell r="I1492" t="str">
            <v>Кластер Северо-Запад 01 ЛО Волхов-Тихвин</v>
          </cell>
          <cell r="J1492" t="str">
            <v>Ленинградская обл.</v>
          </cell>
          <cell r="K1492" t="str">
            <v>30.07.2019</v>
          </cell>
          <cell r="L1492" t="str">
            <v>187555</v>
          </cell>
          <cell r="M1492" t="str">
            <v>го.Тихвин, г.Тихвин</v>
          </cell>
          <cell r="N1492" t="str">
            <v>го.Тихвин, г.Тихвин, Ново-Вязитская ул, 1А п.1</v>
          </cell>
          <cell r="O1492" t="str">
            <v>Аренда</v>
          </cell>
        </row>
        <row r="1493">
          <cell r="A1493" t="str">
            <v>X001</v>
          </cell>
          <cell r="B1493" t="str">
            <v>10905-Пятерочка</v>
          </cell>
          <cell r="C1493" t="str">
            <v>10905</v>
          </cell>
          <cell r="D1493" t="str">
            <v>X500/13SZX001</v>
          </cell>
          <cell r="E1493" t="str">
            <v>E1014927</v>
          </cell>
          <cell r="F1493" t="str">
            <v>ТС Пятерочка</v>
          </cell>
          <cell r="G1493" t="str">
            <v>Северо-Запад</v>
          </cell>
          <cell r="H1493" t="str">
            <v>Северо-Запад 1</v>
          </cell>
          <cell r="I1493" t="str">
            <v>Кластер Северо-Запад 12 СПБ-ЛО-Всеволожс</v>
          </cell>
          <cell r="J1493" t="str">
            <v>Ленинградская обл.</v>
          </cell>
          <cell r="K1493" t="str">
            <v>28.06.2017</v>
          </cell>
          <cell r="L1493" t="str">
            <v>188743</v>
          </cell>
          <cell r="M1493" t="str">
            <v>п.Ромашки</v>
          </cell>
          <cell r="N1493" t="str">
            <v>п.Ромашки</v>
          </cell>
          <cell r="O1493" t="str">
            <v>Аренда</v>
          </cell>
        </row>
        <row r="1494">
          <cell r="A1494" t="str">
            <v>X002</v>
          </cell>
          <cell r="B1494" t="str">
            <v>11089-Пятерочка</v>
          </cell>
          <cell r="C1494" t="str">
            <v>11089</v>
          </cell>
          <cell r="D1494" t="str">
            <v>X500/13SZX002</v>
          </cell>
          <cell r="E1494" t="str">
            <v>E1014935</v>
          </cell>
          <cell r="F1494" t="str">
            <v>ТС Пятерочка</v>
          </cell>
          <cell r="G1494" t="str">
            <v>Северо-Запад</v>
          </cell>
          <cell r="H1494" t="str">
            <v>Северо-Запад 1</v>
          </cell>
          <cell r="I1494" t="str">
            <v>Кластер Северо-Запад 21 Апатиты</v>
          </cell>
          <cell r="J1494" t="str">
            <v>Республика Карелия</v>
          </cell>
          <cell r="K1494" t="str">
            <v>30.06.2017</v>
          </cell>
          <cell r="L1494" t="str">
            <v>186615</v>
          </cell>
          <cell r="M1494" t="str">
            <v>г.Кемь</v>
          </cell>
          <cell r="N1494" t="str">
            <v>г.Кемь, Кирова пл, 4</v>
          </cell>
          <cell r="O1494" t="str">
            <v>Аренда</v>
          </cell>
        </row>
        <row r="1495">
          <cell r="A1495" t="str">
            <v>X030</v>
          </cell>
          <cell r="B1495" t="str">
            <v>11153-Пятерочка</v>
          </cell>
          <cell r="C1495" t="str">
            <v>11153</v>
          </cell>
          <cell r="D1495" t="str">
            <v>X500/13SZX030</v>
          </cell>
          <cell r="E1495" t="str">
            <v>E1014969</v>
          </cell>
          <cell r="F1495" t="str">
            <v>ТС Пятерочка</v>
          </cell>
          <cell r="G1495" t="str">
            <v>Северо-Запад</v>
          </cell>
          <cell r="H1495" t="str">
            <v>Северо-Запад 1</v>
          </cell>
          <cell r="I1495" t="str">
            <v>Кластер Северо-Запад 12 СПБ-ЛО-Всеволожс</v>
          </cell>
          <cell r="J1495" t="str">
            <v>Ленинградская обл.</v>
          </cell>
          <cell r="K1495" t="str">
            <v>27.06.2017</v>
          </cell>
          <cell r="L1495" t="str">
            <v>188654</v>
          </cell>
          <cell r="M1495" t="str">
            <v>п.Стеклянный</v>
          </cell>
          <cell r="N1495" t="str">
            <v>п.Стеклянный2</v>
          </cell>
          <cell r="O1495" t="str">
            <v>Аренда</v>
          </cell>
        </row>
        <row r="1496">
          <cell r="A1496" t="str">
            <v>X031</v>
          </cell>
          <cell r="B1496" t="str">
            <v>11146-Пятерочка</v>
          </cell>
          <cell r="C1496" t="str">
            <v>11146</v>
          </cell>
          <cell r="D1496" t="str">
            <v>X500/13SZX031</v>
          </cell>
          <cell r="E1496" t="str">
            <v>E1014971</v>
          </cell>
          <cell r="F1496" t="str">
            <v>ТС Пятерочка</v>
          </cell>
          <cell r="G1496" t="str">
            <v>Северо-Запад</v>
          </cell>
          <cell r="H1496" t="str">
            <v>Северо-Запад 1</v>
          </cell>
          <cell r="I1496" t="str">
            <v>Кластер Северо-Запад 12 СПБ-ЛО-Всеволожс</v>
          </cell>
          <cell r="J1496" t="str">
            <v>Ленинградская обл.</v>
          </cell>
          <cell r="K1496" t="str">
            <v>09.06.2017</v>
          </cell>
          <cell r="L1496" t="str">
            <v>188664</v>
          </cell>
          <cell r="M1496" t="str">
            <v>гп.Токсово</v>
          </cell>
          <cell r="N1496" t="str">
            <v>гп.Токсово, Привокзальная ул, 10-А</v>
          </cell>
          <cell r="O1496" t="str">
            <v>Аренда</v>
          </cell>
        </row>
        <row r="1497">
          <cell r="A1497" t="str">
            <v>X032</v>
          </cell>
          <cell r="B1497" t="str">
            <v>11079-Пятерочка</v>
          </cell>
          <cell r="C1497" t="str">
            <v>11079</v>
          </cell>
          <cell r="D1497" t="str">
            <v>X500/13SZX032</v>
          </cell>
          <cell r="E1497" t="str">
            <v>E1014970</v>
          </cell>
          <cell r="F1497" t="str">
            <v>ТС Пятерочка</v>
          </cell>
          <cell r="G1497" t="str">
            <v>Северо-Запад</v>
          </cell>
          <cell r="H1497" t="str">
            <v>Северо-Запад 1</v>
          </cell>
          <cell r="I1497" t="str">
            <v>Кластер Северо-Запад 15 Мурманск</v>
          </cell>
          <cell r="J1497" t="str">
            <v>Мурманская обл.</v>
          </cell>
          <cell r="K1497" t="str">
            <v>09.06.2017</v>
          </cell>
          <cell r="L1497" t="str">
            <v>184310</v>
          </cell>
          <cell r="M1497" t="str">
            <v>г.Заозерск</v>
          </cell>
          <cell r="N1497" t="str">
            <v>г.Заозерск, Колышкина ул, 7А</v>
          </cell>
          <cell r="O1497" t="str">
            <v>Аренда</v>
          </cell>
        </row>
        <row r="1498">
          <cell r="A1498" t="str">
            <v>X033</v>
          </cell>
          <cell r="B1498" t="str">
            <v>10454-Пятерочка</v>
          </cell>
          <cell r="C1498" t="str">
            <v>10454</v>
          </cell>
          <cell r="D1498" t="str">
            <v>X500/13SZX033</v>
          </cell>
          <cell r="E1498" t="str">
            <v>E1014972</v>
          </cell>
          <cell r="F1498" t="str">
            <v>ТС Пятерочка</v>
          </cell>
          <cell r="G1498" t="str">
            <v>Северо-Запад</v>
          </cell>
          <cell r="H1498" t="str">
            <v>Северо-Запад 2</v>
          </cell>
          <cell r="I1498" t="str">
            <v>Кластер Северо-Запад 04 Новгород</v>
          </cell>
          <cell r="J1498" t="str">
            <v>Новгородская обл.</v>
          </cell>
          <cell r="K1498" t="str">
            <v>09.06.2017</v>
          </cell>
          <cell r="L1498" t="str">
            <v>174401</v>
          </cell>
          <cell r="M1498" t="str">
            <v>г.Боровичи</v>
          </cell>
          <cell r="N1498" t="str">
            <v>г.Боровичи, Сушанская ул, 2Д</v>
          </cell>
          <cell r="O1498" t="str">
            <v>Аренда</v>
          </cell>
        </row>
        <row r="1499">
          <cell r="A1499" t="str">
            <v>X086</v>
          </cell>
          <cell r="B1499" t="str">
            <v>11114-Пятерочка</v>
          </cell>
          <cell r="C1499" t="str">
            <v>11114</v>
          </cell>
          <cell r="D1499" t="str">
            <v>X500/13SZX086</v>
          </cell>
          <cell r="E1499" t="str">
            <v>E1015051</v>
          </cell>
          <cell r="F1499" t="str">
            <v>ТС Пятерочка</v>
          </cell>
          <cell r="G1499" t="str">
            <v>Северо-Запад</v>
          </cell>
          <cell r="H1499" t="str">
            <v>Северо-Запад 1</v>
          </cell>
          <cell r="I1499" t="str">
            <v>Кластер Северо-Запад 01 ЛО Волхов-Тихвин</v>
          </cell>
          <cell r="J1499" t="str">
            <v>Ленинградская обл.</v>
          </cell>
          <cell r="K1499" t="str">
            <v>28.07.2017</v>
          </cell>
          <cell r="L1499" t="str">
            <v>187110</v>
          </cell>
          <cell r="M1499" t="str">
            <v>г.Кириши</v>
          </cell>
          <cell r="N1499" t="str">
            <v>г.Кириши, Победы пр-кт, 7 п.1-Н</v>
          </cell>
          <cell r="O1499" t="str">
            <v>Аренда</v>
          </cell>
        </row>
        <row r="1500">
          <cell r="A1500" t="str">
            <v>X087</v>
          </cell>
          <cell r="B1500" t="str">
            <v>10856-Пятерочка</v>
          </cell>
          <cell r="C1500" t="str">
            <v>10856</v>
          </cell>
          <cell r="D1500" t="str">
            <v>X500/13SZX087</v>
          </cell>
          <cell r="E1500" t="str">
            <v>E1015052</v>
          </cell>
          <cell r="F1500" t="str">
            <v>ТС Пятерочка</v>
          </cell>
          <cell r="G1500" t="str">
            <v>Северо-Запад</v>
          </cell>
          <cell r="H1500" t="str">
            <v>Северо-Запад 2</v>
          </cell>
          <cell r="I1500" t="str">
            <v>Кластер Северо-Запад 03 Псков</v>
          </cell>
          <cell r="J1500" t="str">
            <v>Псковская обл.</v>
          </cell>
          <cell r="K1500" t="str">
            <v>19.07.2017</v>
          </cell>
          <cell r="L1500" t="str">
            <v>181600</v>
          </cell>
          <cell r="M1500" t="str">
            <v>г.Гдов</v>
          </cell>
          <cell r="N1500" t="str">
            <v>г.Гдов, Пограничная ул, 8</v>
          </cell>
          <cell r="O1500" t="str">
            <v>Аренда</v>
          </cell>
        </row>
        <row r="1501">
          <cell r="A1501" t="str">
            <v>X110</v>
          </cell>
          <cell r="B1501" t="str">
            <v>9762-Пятерочка</v>
          </cell>
          <cell r="C1501" t="str">
            <v>9762</v>
          </cell>
          <cell r="D1501" t="str">
            <v>X500/13CTX110</v>
          </cell>
          <cell r="E1501" t="str">
            <v>E1014034</v>
          </cell>
          <cell r="F1501" t="str">
            <v>ТС Пятерочка</v>
          </cell>
          <cell r="G1501" t="str">
            <v>Северо-Запад</v>
          </cell>
          <cell r="H1501" t="str">
            <v>Северо-Запад 2</v>
          </cell>
          <cell r="I1501" t="str">
            <v>Кластер Северо-Запад 09 Тверь-Запад</v>
          </cell>
          <cell r="J1501" t="str">
            <v>Тверская обл.</v>
          </cell>
          <cell r="K1501" t="str">
            <v>04.08.2017</v>
          </cell>
          <cell r="L1501" t="str">
            <v>170043</v>
          </cell>
          <cell r="M1501" t="str">
            <v>г.Тверь</v>
          </cell>
          <cell r="N1501" t="str">
            <v>г.Тверь, Левитана ул, 48 1,нпCXXXVI</v>
          </cell>
          <cell r="O1501" t="str">
            <v>Аренда</v>
          </cell>
        </row>
        <row r="1502">
          <cell r="A1502" t="str">
            <v>X127</v>
          </cell>
          <cell r="B1502" t="str">
            <v>11227-Пятерочка</v>
          </cell>
          <cell r="C1502" t="str">
            <v>11227</v>
          </cell>
          <cell r="D1502" t="str">
            <v>X500/13SZX127</v>
          </cell>
          <cell r="E1502" t="str">
            <v>E1015099</v>
          </cell>
          <cell r="F1502" t="str">
            <v>ТС Пятерочка</v>
          </cell>
          <cell r="G1502" t="str">
            <v>Северо-Запад</v>
          </cell>
          <cell r="H1502" t="str">
            <v>Северо-Запад 3</v>
          </cell>
          <cell r="I1502" t="str">
            <v>Кластер Северо-Запад 10 СПБ-ЛО-Петергоф</v>
          </cell>
          <cell r="J1502" t="str">
            <v>г. Санкт-Петербург</v>
          </cell>
          <cell r="K1502" t="str">
            <v>23.06.2017</v>
          </cell>
          <cell r="L1502" t="str">
            <v>198412</v>
          </cell>
          <cell r="M1502" t="str">
            <v>г.Санкт-Петербург, г.Ломоносов</v>
          </cell>
          <cell r="N1502" t="str">
            <v>г.Санкт-Петербург, г.Ломоносов, Швейцарская ул, 1А п.1-Н,2-Н</v>
          </cell>
          <cell r="O1502" t="str">
            <v>Аренда</v>
          </cell>
        </row>
        <row r="1503">
          <cell r="A1503" t="str">
            <v>X128</v>
          </cell>
          <cell r="B1503" t="str">
            <v>11323-Пятерочка</v>
          </cell>
          <cell r="C1503" t="str">
            <v>11323</v>
          </cell>
          <cell r="D1503" t="str">
            <v>X500/13SZX128</v>
          </cell>
          <cell r="E1503" t="str">
            <v>E1015094</v>
          </cell>
          <cell r="F1503" t="str">
            <v>ТС Пятерочка</v>
          </cell>
          <cell r="G1503" t="str">
            <v>Северо-Запад</v>
          </cell>
          <cell r="H1503" t="str">
            <v>Северо-Запад 1</v>
          </cell>
          <cell r="I1503" t="str">
            <v>Кластер Северо-Запад 16 Карелия</v>
          </cell>
          <cell r="J1503" t="str">
            <v>Республика Карелия</v>
          </cell>
          <cell r="K1503" t="str">
            <v>23.06.2017</v>
          </cell>
          <cell r="L1503" t="str">
            <v>186790</v>
          </cell>
          <cell r="M1503" t="str">
            <v>г.Сортавала</v>
          </cell>
          <cell r="N1503" t="str">
            <v>г.Сортавала, Новая ул, 16 16/1</v>
          </cell>
          <cell r="O1503" t="str">
            <v>Аренда</v>
          </cell>
        </row>
        <row r="1504">
          <cell r="A1504" t="str">
            <v>X167</v>
          </cell>
          <cell r="B1504" t="str">
            <v>8960-Пятерочка</v>
          </cell>
          <cell r="C1504" t="str">
            <v>8960</v>
          </cell>
          <cell r="D1504" t="str">
            <v>X500/13SZX167</v>
          </cell>
          <cell r="E1504" t="str">
            <v>E1015102</v>
          </cell>
          <cell r="F1504" t="str">
            <v>ТС Пятерочка</v>
          </cell>
          <cell r="G1504" t="str">
            <v>Северо-Запад</v>
          </cell>
          <cell r="H1504" t="str">
            <v>Северо-Запад 3</v>
          </cell>
          <cell r="I1504" t="str">
            <v>Кластер Северо-Запад 11 СПБ-ЛО-Выборг</v>
          </cell>
          <cell r="J1504" t="str">
            <v>Ленинградская обл.</v>
          </cell>
          <cell r="K1504" t="str">
            <v>25.06.2017</v>
          </cell>
          <cell r="L1504" t="str">
            <v>188831</v>
          </cell>
          <cell r="M1504" t="str">
            <v>п.Кирилловское</v>
          </cell>
          <cell r="N1504" t="str">
            <v>п.Кирилловское, Советская ул, Б/Н</v>
          </cell>
          <cell r="O1504" t="str">
            <v>Аренда</v>
          </cell>
        </row>
        <row r="1505">
          <cell r="A1505" t="str">
            <v>X177</v>
          </cell>
          <cell r="B1505" t="str">
            <v>10873-Пятерочка</v>
          </cell>
          <cell r="C1505" t="str">
            <v>10873</v>
          </cell>
          <cell r="D1505" t="str">
            <v>X500/13SZX177</v>
          </cell>
          <cell r="E1505" t="str">
            <v>E1015111</v>
          </cell>
          <cell r="F1505" t="str">
            <v>ТС Пятерочка</v>
          </cell>
          <cell r="G1505" t="str">
            <v>Северо-Запад</v>
          </cell>
          <cell r="H1505" t="str">
            <v>Северо-Запад 2</v>
          </cell>
          <cell r="I1505" t="str">
            <v>Кластер Северо-Запад 03 Псков</v>
          </cell>
          <cell r="J1505" t="str">
            <v>Псковская обл.</v>
          </cell>
          <cell r="K1505" t="str">
            <v>27.06.2017</v>
          </cell>
          <cell r="L1505" t="str">
            <v>180017</v>
          </cell>
          <cell r="M1505" t="str">
            <v>г.Псков</v>
          </cell>
          <cell r="N1505" t="str">
            <v>г.Псков, Яна Фабрициуса ул, 5Б,5А п.1015</v>
          </cell>
          <cell r="O1505" t="str">
            <v>Аренда</v>
          </cell>
        </row>
        <row r="1506">
          <cell r="A1506" t="str">
            <v>X278</v>
          </cell>
          <cell r="B1506" t="str">
            <v>10442-Пятерочка</v>
          </cell>
          <cell r="C1506" t="str">
            <v>10442</v>
          </cell>
          <cell r="D1506" t="str">
            <v>X500/13SZX278</v>
          </cell>
          <cell r="E1506" t="str">
            <v>E1015188</v>
          </cell>
          <cell r="F1506" t="str">
            <v>ТС Пятерочка</v>
          </cell>
          <cell r="G1506" t="str">
            <v>Северо-Запад</v>
          </cell>
          <cell r="H1506" t="str">
            <v>Северо-Запад 1</v>
          </cell>
          <cell r="I1506" t="str">
            <v>Кластер Северо-Запад 16 Карелия</v>
          </cell>
          <cell r="J1506" t="str">
            <v>Республика Карелия</v>
          </cell>
          <cell r="K1506" t="str">
            <v>23.06.2017</v>
          </cell>
          <cell r="L1506" t="str">
            <v>186206</v>
          </cell>
          <cell r="M1506" t="str">
            <v>с.Янишполе</v>
          </cell>
          <cell r="N1506" t="str">
            <v>с.Янишполе, Дорожная ул, 28В</v>
          </cell>
          <cell r="O1506" t="str">
            <v>Аренда</v>
          </cell>
        </row>
        <row r="1507">
          <cell r="A1507" t="str">
            <v>X279</v>
          </cell>
          <cell r="B1507" t="str">
            <v>11217-Пятерочка</v>
          </cell>
          <cell r="C1507" t="str">
            <v>11217</v>
          </cell>
          <cell r="D1507" t="str">
            <v>X500/13SZX279</v>
          </cell>
          <cell r="E1507" t="str">
            <v>E1015187</v>
          </cell>
          <cell r="F1507" t="str">
            <v>ТС Пятерочка</v>
          </cell>
          <cell r="G1507" t="str">
            <v>Северо-Запад</v>
          </cell>
          <cell r="H1507" t="str">
            <v>Северо-Запад 2</v>
          </cell>
          <cell r="I1507" t="str">
            <v>Кластер Северо-Запад 04 Новгород</v>
          </cell>
          <cell r="J1507" t="str">
            <v>Новгородская обл.</v>
          </cell>
          <cell r="K1507" t="str">
            <v>28.07.2017</v>
          </cell>
          <cell r="L1507" t="str">
            <v>173016</v>
          </cell>
          <cell r="M1507" t="str">
            <v>г.Великий Новгород</v>
          </cell>
          <cell r="N1507" t="str">
            <v>г.Великий Новгород, Менделеева ул, 4А</v>
          </cell>
          <cell r="O1507" t="str">
            <v>Аренда</v>
          </cell>
        </row>
        <row r="1508">
          <cell r="A1508" t="str">
            <v>X285</v>
          </cell>
          <cell r="B1508" t="str">
            <v>11113-Пятерочка</v>
          </cell>
          <cell r="C1508" t="str">
            <v>11113</v>
          </cell>
          <cell r="D1508" t="str">
            <v>X500/13SZX285</v>
          </cell>
          <cell r="E1508" t="str">
            <v>E1015202</v>
          </cell>
          <cell r="F1508" t="str">
            <v>ТС Пятерочка</v>
          </cell>
          <cell r="G1508" t="str">
            <v>Северо-Запад</v>
          </cell>
          <cell r="H1508" t="str">
            <v>Северо-Запад 3</v>
          </cell>
          <cell r="I1508" t="str">
            <v>Кластер Северо-Запад 17 ЛО-Сертолово</v>
          </cell>
          <cell r="J1508" t="str">
            <v>Ленинградская обл.</v>
          </cell>
          <cell r="K1508" t="str">
            <v>28.06.2017</v>
          </cell>
          <cell r="L1508" t="str">
            <v>188660</v>
          </cell>
          <cell r="M1508" t="str">
            <v>д.Порошкино</v>
          </cell>
          <cell r="N1508" t="str">
            <v>д.Порошкино, Ленинградское ш, стр.25Б</v>
          </cell>
          <cell r="O1508" t="str">
            <v>Аренда</v>
          </cell>
        </row>
        <row r="1509">
          <cell r="A1509" t="str">
            <v>X287</v>
          </cell>
          <cell r="B1509" t="str">
            <v>10892-Пятерочка</v>
          </cell>
          <cell r="C1509" t="str">
            <v>10892</v>
          </cell>
          <cell r="D1509" t="str">
            <v>X500/13SZX287</v>
          </cell>
          <cell r="E1509" t="str">
            <v>E1015201</v>
          </cell>
          <cell r="F1509" t="str">
            <v>ТС Пятерочка</v>
          </cell>
          <cell r="G1509" t="str">
            <v>Северо-Запад</v>
          </cell>
          <cell r="H1509" t="str">
            <v>Северо-Запад 1</v>
          </cell>
          <cell r="I1509" t="str">
            <v>Кластер Северо-Запад 12 СПБ-ЛО-Всеволожс</v>
          </cell>
          <cell r="J1509" t="str">
            <v>Ленинградская обл.</v>
          </cell>
          <cell r="K1509" t="str">
            <v>29.06.2017</v>
          </cell>
          <cell r="L1509" t="str">
            <v>188664</v>
          </cell>
          <cell r="M1509" t="str">
            <v>гп.Токсово</v>
          </cell>
          <cell r="N1509" t="str">
            <v>гп.Токсово, Советов ул, 88</v>
          </cell>
          <cell r="O1509" t="str">
            <v>Аренда</v>
          </cell>
        </row>
        <row r="1510">
          <cell r="A1510" t="str">
            <v>X300</v>
          </cell>
          <cell r="B1510" t="str">
            <v>10926-Пятерочка</v>
          </cell>
          <cell r="C1510" t="str">
            <v>10926</v>
          </cell>
          <cell r="D1510" t="str">
            <v>X500/13CTX300</v>
          </cell>
          <cell r="E1510" t="str">
            <v>E1014766</v>
          </cell>
          <cell r="F1510" t="str">
            <v>ТС Пятерочка</v>
          </cell>
          <cell r="G1510" t="str">
            <v>Северо-Запад</v>
          </cell>
          <cell r="H1510" t="str">
            <v>Северо-Запад 2</v>
          </cell>
          <cell r="I1510" t="str">
            <v>Кластер Северо-Запад 07 Тверь-Центр</v>
          </cell>
          <cell r="J1510" t="str">
            <v>Тверская обл.</v>
          </cell>
          <cell r="K1510" t="str">
            <v>15.12.2017</v>
          </cell>
          <cell r="L1510" t="str">
            <v>171090</v>
          </cell>
          <cell r="M1510" t="str">
            <v>пгт.Озерный</v>
          </cell>
          <cell r="N1510" t="str">
            <v>пгт.Озерный, Московская ул, 13</v>
          </cell>
          <cell r="O1510" t="str">
            <v>Аренда</v>
          </cell>
        </row>
        <row r="1511">
          <cell r="A1511" t="str">
            <v>X324</v>
          </cell>
          <cell r="B1511" t="str">
            <v>10529-Пятерочка</v>
          </cell>
          <cell r="C1511" t="str">
            <v>10529</v>
          </cell>
          <cell r="D1511" t="str">
            <v>X500/13SZX324</v>
          </cell>
          <cell r="E1511" t="str">
            <v>E1015208</v>
          </cell>
          <cell r="F1511" t="str">
            <v>ТС Пятерочка</v>
          </cell>
          <cell r="G1511" t="str">
            <v>Северо-Запад</v>
          </cell>
          <cell r="H1511" t="str">
            <v>Северо-Запад 3</v>
          </cell>
          <cell r="I1511" t="str">
            <v>Кластер Северо-Запад 05 Тосно</v>
          </cell>
          <cell r="J1511" t="str">
            <v>Ленинградская обл.</v>
          </cell>
          <cell r="K1511" t="str">
            <v>29.10.2017</v>
          </cell>
          <cell r="L1511" t="str">
            <v>187022</v>
          </cell>
          <cell r="M1511" t="str">
            <v>пгт.Форносово</v>
          </cell>
          <cell r="N1511" t="str">
            <v>пгт.Форносово, Круговая ул, 4</v>
          </cell>
          <cell r="O1511" t="str">
            <v>Аренда</v>
          </cell>
        </row>
        <row r="1512">
          <cell r="A1512" t="str">
            <v>X337</v>
          </cell>
          <cell r="B1512" t="str">
            <v>11206-Пятерочка</v>
          </cell>
          <cell r="C1512" t="str">
            <v>11206</v>
          </cell>
          <cell r="D1512" t="str">
            <v>X500/13SZX337</v>
          </cell>
          <cell r="E1512" t="str">
            <v>E1015235</v>
          </cell>
          <cell r="F1512" t="str">
            <v>ТС Пятерочка</v>
          </cell>
          <cell r="G1512" t="str">
            <v>Северо-Запад</v>
          </cell>
          <cell r="H1512" t="str">
            <v>Северо-Запад 1</v>
          </cell>
          <cell r="I1512" t="str">
            <v>Кластер Северо-Запад 12 СПБ-ЛО-Всеволожс</v>
          </cell>
          <cell r="J1512" t="str">
            <v>Ленинградская обл.</v>
          </cell>
          <cell r="K1512" t="str">
            <v>20.07.2017</v>
          </cell>
          <cell r="L1512" t="str">
            <v>188691</v>
          </cell>
          <cell r="M1512" t="str">
            <v>гп.Заневское, г.Кудрово</v>
          </cell>
          <cell r="N1512" t="str">
            <v>гп.Заневское, г.Кудрово, Пражская ул, 13 п.1Н,3Н,4Н</v>
          </cell>
          <cell r="O1512" t="str">
            <v>Аренда</v>
          </cell>
        </row>
        <row r="1513">
          <cell r="A1513" t="str">
            <v>X338</v>
          </cell>
          <cell r="B1513" t="str">
            <v>11447-Пятерочка</v>
          </cell>
          <cell r="C1513" t="str">
            <v>11447</v>
          </cell>
          <cell r="D1513" t="str">
            <v>X500/13CTX338</v>
          </cell>
          <cell r="E1513" t="str">
            <v>E1015233</v>
          </cell>
          <cell r="F1513" t="str">
            <v>ТС Пятерочка</v>
          </cell>
          <cell r="G1513" t="str">
            <v>Северо-Запад</v>
          </cell>
          <cell r="H1513" t="str">
            <v>Северо-Запад 2</v>
          </cell>
          <cell r="I1513" t="str">
            <v>Кластер Северо-Запад 09 Тверь-Запад</v>
          </cell>
          <cell r="J1513" t="str">
            <v>Тверская обл.</v>
          </cell>
          <cell r="K1513" t="str">
            <v>07.07.2017</v>
          </cell>
          <cell r="L1513" t="str">
            <v>172386</v>
          </cell>
          <cell r="M1513" t="str">
            <v>г.Ржев</v>
          </cell>
          <cell r="N1513" t="str">
            <v>г.Ржев, Робеспьера ул, 8 п.1 п.3</v>
          </cell>
          <cell r="O1513" t="str">
            <v>Аренда</v>
          </cell>
        </row>
        <row r="1514">
          <cell r="A1514" t="str">
            <v>X351</v>
          </cell>
          <cell r="B1514" t="str">
            <v>10085-Пятерочка</v>
          </cell>
          <cell r="C1514" t="str">
            <v>10085</v>
          </cell>
          <cell r="D1514" t="str">
            <v>X500/13SZX351</v>
          </cell>
          <cell r="E1514" t="str">
            <v>E1015236</v>
          </cell>
          <cell r="F1514" t="str">
            <v>ТС Пятерочка</v>
          </cell>
          <cell r="G1514" t="str">
            <v>Северо-Запад</v>
          </cell>
          <cell r="H1514" t="str">
            <v>Северо-Запад 1</v>
          </cell>
          <cell r="I1514" t="str">
            <v>Кластер Северо-Запад 21 Апатиты</v>
          </cell>
          <cell r="J1514" t="str">
            <v>Мурманская обл.</v>
          </cell>
          <cell r="K1514" t="str">
            <v>28.06.2017</v>
          </cell>
          <cell r="L1514" t="str">
            <v>184538</v>
          </cell>
          <cell r="M1514" t="str">
            <v>г.Оленегорск, нп.Высокий</v>
          </cell>
          <cell r="N1514" t="str">
            <v>г.Оленегорск, нп.Высокий, Сыромятникова ул, 12</v>
          </cell>
          <cell r="O1514" t="str">
            <v>Аренда</v>
          </cell>
        </row>
        <row r="1515">
          <cell r="A1515" t="str">
            <v>X356</v>
          </cell>
          <cell r="B1515" t="str">
            <v>11411-Пятерочка</v>
          </cell>
          <cell r="C1515" t="str">
            <v>11411</v>
          </cell>
          <cell r="D1515" t="str">
            <v>X500/13CTX356</v>
          </cell>
          <cell r="E1515" t="str">
            <v>E1015204</v>
          </cell>
          <cell r="F1515" t="str">
            <v>ТС Пятерочка</v>
          </cell>
          <cell r="G1515" t="str">
            <v>Северо-Запад</v>
          </cell>
          <cell r="H1515" t="str">
            <v>Северо-Запад 2</v>
          </cell>
          <cell r="I1515" t="str">
            <v>Кластер Северо-Запад 08 Тверь-Восток</v>
          </cell>
          <cell r="J1515" t="str">
            <v>Тверская обл.</v>
          </cell>
          <cell r="K1515" t="str">
            <v>21.07.2017</v>
          </cell>
          <cell r="L1515" t="str">
            <v>171251</v>
          </cell>
          <cell r="M1515" t="str">
            <v>гп.Конаково, г.Конаково</v>
          </cell>
          <cell r="N1515" t="str">
            <v>гп.Конаково, г.Конаково, Строителей ул, 28 п.57в</v>
          </cell>
          <cell r="O1515" t="str">
            <v>Аренда</v>
          </cell>
        </row>
        <row r="1516">
          <cell r="A1516" t="str">
            <v>X374</v>
          </cell>
          <cell r="B1516" t="str">
            <v>10043-Пятерочка</v>
          </cell>
          <cell r="C1516" t="str">
            <v>10043</v>
          </cell>
          <cell r="D1516" t="str">
            <v>X500/13SZX374</v>
          </cell>
          <cell r="E1516" t="str">
            <v>E1015265</v>
          </cell>
          <cell r="F1516" t="str">
            <v>ТС Пятерочка</v>
          </cell>
          <cell r="G1516" t="str">
            <v>Северо-Запад</v>
          </cell>
          <cell r="H1516" t="str">
            <v>Северо-Запад 2</v>
          </cell>
          <cell r="I1516" t="str">
            <v>Кластер Северо-Запад 06 Великие Луки</v>
          </cell>
          <cell r="J1516" t="str">
            <v>Псковская обл.</v>
          </cell>
          <cell r="K1516" t="str">
            <v>30.06.2017</v>
          </cell>
          <cell r="L1516" t="str">
            <v>182620</v>
          </cell>
          <cell r="M1516" t="str">
            <v>г.Порхов</v>
          </cell>
          <cell r="N1516" t="str">
            <v>г.Порхов, Красноармейская ул, 12/14</v>
          </cell>
          <cell r="O1516" t="str">
            <v>Аренда</v>
          </cell>
        </row>
        <row r="1517">
          <cell r="A1517" t="str">
            <v>X395</v>
          </cell>
          <cell r="B1517" t="str">
            <v>11460-Пятерочка</v>
          </cell>
          <cell r="C1517" t="str">
            <v>11460</v>
          </cell>
          <cell r="D1517" t="str">
            <v>X500/13SZX395</v>
          </cell>
          <cell r="E1517" t="str">
            <v>E1015293</v>
          </cell>
          <cell r="F1517" t="str">
            <v>ТС Пятерочка</v>
          </cell>
          <cell r="G1517" t="str">
            <v>Северо-Запад</v>
          </cell>
          <cell r="H1517" t="str">
            <v>Северо-Запад 1</v>
          </cell>
          <cell r="I1517" t="str">
            <v>Кластер Северо-Запад 18 Кировск</v>
          </cell>
          <cell r="J1517" t="str">
            <v>Ленинградская обл.</v>
          </cell>
          <cell r="K1517" t="str">
            <v>02.12.2017</v>
          </cell>
          <cell r="L1517" t="str">
            <v>188684</v>
          </cell>
          <cell r="M1517" t="str">
            <v>пгт.Дубровка</v>
          </cell>
          <cell r="N1517" t="str">
            <v>пгт.Дубровка, Советская ул, 40А</v>
          </cell>
          <cell r="O1517" t="str">
            <v>Аренда</v>
          </cell>
        </row>
        <row r="1518">
          <cell r="A1518" t="str">
            <v>X399</v>
          </cell>
          <cell r="B1518" t="str">
            <v>7584-Пятерочка</v>
          </cell>
          <cell r="C1518" t="str">
            <v>7584</v>
          </cell>
          <cell r="D1518" t="str">
            <v>X500/13SZX399</v>
          </cell>
          <cell r="E1518" t="str">
            <v>E1015291</v>
          </cell>
          <cell r="F1518" t="str">
            <v>ТС Пятерочка</v>
          </cell>
          <cell r="G1518" t="str">
            <v>Северо-Запад</v>
          </cell>
          <cell r="H1518" t="str">
            <v>Северо-Запад 2</v>
          </cell>
          <cell r="I1518" t="str">
            <v>Кластер Северо-Запад 06 Великие Луки</v>
          </cell>
          <cell r="J1518" t="str">
            <v>Новгородская обл.</v>
          </cell>
          <cell r="K1518" t="str">
            <v>31.07.2017</v>
          </cell>
          <cell r="L1518" t="str">
            <v>175140</v>
          </cell>
          <cell r="M1518" t="str">
            <v>п.Пола</v>
          </cell>
          <cell r="N1518" t="str">
            <v>п.Пола, Пионерская ул, 25Б</v>
          </cell>
          <cell r="O1518" t="str">
            <v>Аренда</v>
          </cell>
        </row>
        <row r="1519">
          <cell r="A1519" t="str">
            <v>X400</v>
          </cell>
          <cell r="B1519" t="str">
            <v>11490-Пятерочка</v>
          </cell>
          <cell r="C1519" t="str">
            <v>11490</v>
          </cell>
          <cell r="D1519" t="str">
            <v>X500/13SZX400</v>
          </cell>
          <cell r="E1519" t="str">
            <v>E1015292</v>
          </cell>
          <cell r="F1519" t="str">
            <v>ТС Пятерочка</v>
          </cell>
          <cell r="G1519" t="str">
            <v>Северо-Запад</v>
          </cell>
          <cell r="H1519" t="str">
            <v>Северо-Запад 1</v>
          </cell>
          <cell r="I1519" t="str">
            <v>Кластер Северо-Запад 15 Мурманск</v>
          </cell>
          <cell r="J1519" t="str">
            <v>Мурманская обл.</v>
          </cell>
          <cell r="K1519" t="str">
            <v>30.08.2017</v>
          </cell>
          <cell r="L1519" t="str">
            <v>184421</v>
          </cell>
          <cell r="M1519" t="str">
            <v>пгт.Никель</v>
          </cell>
          <cell r="N1519" t="str">
            <v>пгт.Никель, Гвардейский пр-кт, 6/1</v>
          </cell>
          <cell r="O1519" t="str">
            <v>Аренда</v>
          </cell>
        </row>
        <row r="1520">
          <cell r="A1520" t="str">
            <v>X415</v>
          </cell>
          <cell r="B1520" t="str">
            <v>11489-Пятерочка</v>
          </cell>
          <cell r="C1520" t="str">
            <v>11489</v>
          </cell>
          <cell r="D1520" t="str">
            <v>X500/13SZX415</v>
          </cell>
          <cell r="E1520" t="str">
            <v>E1015294</v>
          </cell>
          <cell r="F1520" t="str">
            <v>ТС Пятерочка</v>
          </cell>
          <cell r="G1520" t="str">
            <v>Северо-Запад</v>
          </cell>
          <cell r="H1520" t="str">
            <v>Северо-Запад 1</v>
          </cell>
          <cell r="I1520" t="str">
            <v>Кластер Северо-Запад 15 Мурманск</v>
          </cell>
          <cell r="J1520" t="str">
            <v>Мурманская обл.</v>
          </cell>
          <cell r="K1520" t="str">
            <v>31.08.2017</v>
          </cell>
          <cell r="L1520" t="str">
            <v>183038</v>
          </cell>
          <cell r="M1520" t="str">
            <v>г.Мурманск</v>
          </cell>
          <cell r="N1520" t="str">
            <v>г.Мурманск, Подгорная ул, 92</v>
          </cell>
          <cell r="O1520" t="str">
            <v>Аренда</v>
          </cell>
        </row>
        <row r="1521">
          <cell r="A1521" t="str">
            <v>X497</v>
          </cell>
          <cell r="B1521" t="str">
            <v>11538-Пятерочка</v>
          </cell>
          <cell r="C1521" t="str">
            <v>11538</v>
          </cell>
          <cell r="D1521" t="str">
            <v>X500/13SZX497</v>
          </cell>
          <cell r="E1521" t="str">
            <v>E1015347</v>
          </cell>
          <cell r="F1521" t="str">
            <v>ТС Пятерочка</v>
          </cell>
          <cell r="G1521" t="str">
            <v>Северо-Запад</v>
          </cell>
          <cell r="H1521" t="str">
            <v>Северо-Запад 2</v>
          </cell>
          <cell r="I1521" t="str">
            <v>Кластер Северо-Запад 03 Псков</v>
          </cell>
          <cell r="J1521" t="str">
            <v>Псковская обл.</v>
          </cell>
          <cell r="K1521" t="str">
            <v>14.07.2017</v>
          </cell>
          <cell r="L1521" t="str">
            <v>180024</v>
          </cell>
          <cell r="M1521" t="str">
            <v>г.Псков</v>
          </cell>
          <cell r="N1521" t="str">
            <v>г.Псков, Коммунальная ул, 39 п.1003</v>
          </cell>
          <cell r="O1521" t="str">
            <v>Аренда</v>
          </cell>
        </row>
        <row r="1522">
          <cell r="A1522" t="str">
            <v>X499</v>
          </cell>
          <cell r="B1522" t="str">
            <v>11577-Пятерочка</v>
          </cell>
          <cell r="C1522" t="str">
            <v>11577</v>
          </cell>
          <cell r="D1522" t="str">
            <v>X500/13SZX499</v>
          </cell>
          <cell r="E1522" t="str">
            <v>E1015350</v>
          </cell>
          <cell r="F1522" t="str">
            <v>ТС Пятерочка</v>
          </cell>
          <cell r="G1522" t="str">
            <v>Северо-Запад</v>
          </cell>
          <cell r="H1522" t="str">
            <v>Северо-Запад 1</v>
          </cell>
          <cell r="I1522" t="str">
            <v>Кластер Северо-Запад 21 Апатиты</v>
          </cell>
          <cell r="J1522" t="str">
            <v>Мурманская обл.</v>
          </cell>
          <cell r="K1522" t="str">
            <v>15.09.2017</v>
          </cell>
          <cell r="L1522" t="str">
            <v>184230</v>
          </cell>
          <cell r="M1522" t="str">
            <v>г.Полярные Зори</v>
          </cell>
          <cell r="N1522" t="str">
            <v>г.Полярные Зори, Пушкина ул, 9</v>
          </cell>
          <cell r="O1522" t="str">
            <v>Аренда</v>
          </cell>
        </row>
        <row r="1523">
          <cell r="A1523" t="str">
            <v>X505</v>
          </cell>
          <cell r="B1523" t="str">
            <v>11539-Пятерочка</v>
          </cell>
          <cell r="C1523" t="str">
            <v>11539</v>
          </cell>
          <cell r="D1523" t="str">
            <v>X500/13SZX505</v>
          </cell>
          <cell r="E1523" t="str">
            <v>E1015348</v>
          </cell>
          <cell r="F1523" t="str">
            <v>ТС Пятерочка</v>
          </cell>
          <cell r="G1523" t="str">
            <v>Северо-Запад</v>
          </cell>
          <cell r="H1523" t="str">
            <v>Северо-Запад 3</v>
          </cell>
          <cell r="I1523" t="str">
            <v>Кластер Северо-Запад 05 Тосно</v>
          </cell>
          <cell r="J1523" t="str">
            <v>Ленинградская обл.</v>
          </cell>
          <cell r="K1523" t="str">
            <v>20.07.2017</v>
          </cell>
          <cell r="L1523" t="str">
            <v>187026</v>
          </cell>
          <cell r="M1523" t="str">
            <v>г.Никольское</v>
          </cell>
          <cell r="N1523" t="str">
            <v>г.Никольское, Школьная ул, 4</v>
          </cell>
          <cell r="O1523" t="str">
            <v>Аренда</v>
          </cell>
        </row>
        <row r="1524">
          <cell r="A1524" t="str">
            <v>X597</v>
          </cell>
          <cell r="B1524" t="str">
            <v>11650-Пятерочка</v>
          </cell>
          <cell r="C1524" t="str">
            <v>11650</v>
          </cell>
          <cell r="D1524" t="str">
            <v>X500/13SZX597</v>
          </cell>
          <cell r="E1524" t="str">
            <v>E1015470</v>
          </cell>
          <cell r="F1524" t="str">
            <v>ТС Пятерочка</v>
          </cell>
          <cell r="G1524" t="str">
            <v>Северо-Запад</v>
          </cell>
          <cell r="H1524" t="str">
            <v>Северо-Запад 2</v>
          </cell>
          <cell r="I1524" t="str">
            <v>Кластер Северо-Запад 02 ЛО-Гатчина</v>
          </cell>
          <cell r="J1524" t="str">
            <v>Ленинградская обл.</v>
          </cell>
          <cell r="K1524" t="str">
            <v>21.07.2017</v>
          </cell>
          <cell r="L1524" t="str">
            <v>188330</v>
          </cell>
          <cell r="M1524" t="str">
            <v>п.Сиверский</v>
          </cell>
          <cell r="N1524" t="str">
            <v>п.Сиверский, Красная ул, 33В</v>
          </cell>
          <cell r="O1524" t="str">
            <v>Аренда</v>
          </cell>
        </row>
        <row r="1525">
          <cell r="A1525" t="str">
            <v>X692</v>
          </cell>
          <cell r="B1525" t="str">
            <v>11135-Пятерочка</v>
          </cell>
          <cell r="C1525" t="str">
            <v>11135</v>
          </cell>
          <cell r="D1525" t="str">
            <v>X500/13CTX692</v>
          </cell>
          <cell r="E1525" t="str">
            <v>E1014964</v>
          </cell>
          <cell r="F1525" t="str">
            <v>ТС Пятерочка</v>
          </cell>
          <cell r="G1525" t="str">
            <v>Северо-Запад</v>
          </cell>
          <cell r="H1525" t="str">
            <v>Северо-Запад 2</v>
          </cell>
          <cell r="I1525" t="str">
            <v>Кластер Северо-Запад 08 Тверь-Восток</v>
          </cell>
          <cell r="J1525" t="str">
            <v>Тверская обл.</v>
          </cell>
          <cell r="K1525" t="str">
            <v>13.10.2017</v>
          </cell>
          <cell r="L1525" t="str">
            <v>170007</v>
          </cell>
          <cell r="M1525" t="str">
            <v>г.Тверь</v>
          </cell>
          <cell r="N1525" t="str">
            <v>г.Тверь, Шишкова ул, 90А</v>
          </cell>
          <cell r="O1525" t="str">
            <v>Аренда</v>
          </cell>
        </row>
        <row r="1526">
          <cell r="A1526" t="str">
            <v>X694</v>
          </cell>
          <cell r="B1526" t="str">
            <v>11742-Пятерочка</v>
          </cell>
          <cell r="C1526" t="str">
            <v>11742</v>
          </cell>
          <cell r="D1526" t="str">
            <v>X500/13CTX694</v>
          </cell>
          <cell r="E1526" t="str">
            <v>E1015525</v>
          </cell>
          <cell r="F1526" t="str">
            <v>ТС Пятерочка</v>
          </cell>
          <cell r="G1526" t="str">
            <v>Северо-Запад</v>
          </cell>
          <cell r="H1526" t="str">
            <v>Северо-Запад 2</v>
          </cell>
          <cell r="I1526" t="str">
            <v>Кластер Северо-Запад 07 Тверь-Центр</v>
          </cell>
          <cell r="J1526" t="str">
            <v>Тверская обл.</v>
          </cell>
          <cell r="K1526" t="str">
            <v>22.08.2017</v>
          </cell>
          <cell r="L1526" t="str">
            <v>171210</v>
          </cell>
          <cell r="M1526" t="str">
            <v>г.Лихославль</v>
          </cell>
          <cell r="N1526" t="str">
            <v>г.Лихославль, Советская ул, 28</v>
          </cell>
          <cell r="O1526" t="str">
            <v>Аренда</v>
          </cell>
        </row>
        <row r="1527">
          <cell r="A1527" t="str">
            <v>X700</v>
          </cell>
          <cell r="B1527" t="str">
            <v>11421-Пятерочка</v>
          </cell>
          <cell r="C1527" t="str">
            <v>11421</v>
          </cell>
          <cell r="D1527" t="str">
            <v>X500/13SZX700</v>
          </cell>
          <cell r="E1527" t="str">
            <v>E1015528</v>
          </cell>
          <cell r="F1527" t="str">
            <v>ТС Пятерочка</v>
          </cell>
          <cell r="G1527" t="str">
            <v>Северо-Запад</v>
          </cell>
          <cell r="H1527" t="str">
            <v>Северо-Запад 3</v>
          </cell>
          <cell r="I1527" t="str">
            <v>Кластер Северо-Запад 10 СПБ-ЛО-Петергоф</v>
          </cell>
          <cell r="J1527" t="str">
            <v>Ленинградская обл.</v>
          </cell>
          <cell r="K1527" t="str">
            <v>28.07.2017</v>
          </cell>
          <cell r="L1527" t="str">
            <v>188475</v>
          </cell>
          <cell r="M1527" t="str">
            <v>д.Большое Куземкино</v>
          </cell>
          <cell r="N1527" t="str">
            <v>д.Большое Куземкино</v>
          </cell>
          <cell r="O1527" t="str">
            <v>Аренда</v>
          </cell>
        </row>
        <row r="1528">
          <cell r="A1528" t="str">
            <v>X701</v>
          </cell>
          <cell r="B1528" t="str">
            <v>11205-Пятерочка</v>
          </cell>
          <cell r="C1528" t="str">
            <v>11205</v>
          </cell>
          <cell r="D1528" t="str">
            <v>X500/13SZX701</v>
          </cell>
          <cell r="E1528" t="str">
            <v>E1015522</v>
          </cell>
          <cell r="F1528" t="str">
            <v>ТС Пятерочка</v>
          </cell>
          <cell r="G1528" t="str">
            <v>Северо-Запад</v>
          </cell>
          <cell r="H1528" t="str">
            <v>Северо-Запад 2</v>
          </cell>
          <cell r="I1528" t="str">
            <v>Кластер Северо-Запад 02 ЛО-Гатчина</v>
          </cell>
          <cell r="J1528" t="str">
            <v>Ленинградская обл.</v>
          </cell>
          <cell r="K1528" t="str">
            <v>27.07.2017</v>
          </cell>
          <cell r="L1528" t="str">
            <v>188230</v>
          </cell>
          <cell r="M1528" t="str">
            <v>г.Луга</v>
          </cell>
          <cell r="N1528" t="str">
            <v>г.Луга, Старорусская ул, 5</v>
          </cell>
          <cell r="O1528" t="str">
            <v>Аренда</v>
          </cell>
        </row>
        <row r="1529">
          <cell r="A1529" t="str">
            <v>X703</v>
          </cell>
          <cell r="B1529" t="str">
            <v>11788-Пятерочка</v>
          </cell>
          <cell r="C1529" t="str">
            <v>11788</v>
          </cell>
          <cell r="D1529" t="str">
            <v>X500/13CTX703</v>
          </cell>
          <cell r="E1529" t="str">
            <v>E1015533</v>
          </cell>
          <cell r="F1529" t="str">
            <v>ТС Пятерочка</v>
          </cell>
          <cell r="G1529" t="str">
            <v>Северо-Запад</v>
          </cell>
          <cell r="H1529" t="str">
            <v>Северо-Запад 2</v>
          </cell>
          <cell r="I1529" t="str">
            <v>Кластер Северо-Запад 08 Тверь-Восток</v>
          </cell>
          <cell r="J1529" t="str">
            <v>Тверская обл.</v>
          </cell>
          <cell r="K1529" t="str">
            <v>29.07.2017</v>
          </cell>
          <cell r="L1529" t="str">
            <v>171250</v>
          </cell>
          <cell r="M1529" t="str">
            <v>г.Конаково</v>
          </cell>
          <cell r="N1529" t="str">
            <v>г.Конаково, Ленина пр-кт, 11 А</v>
          </cell>
          <cell r="O1529" t="str">
            <v>Аренда</v>
          </cell>
        </row>
        <row r="1530">
          <cell r="A1530" t="str">
            <v>X713</v>
          </cell>
          <cell r="B1530" t="str">
            <v>10277-Пятерочка</v>
          </cell>
          <cell r="C1530" t="str">
            <v>10277</v>
          </cell>
          <cell r="D1530" t="str">
            <v>X500/13SZX713</v>
          </cell>
          <cell r="E1530" t="str">
            <v>E1015542</v>
          </cell>
          <cell r="F1530" t="str">
            <v>ТС Пятерочка</v>
          </cell>
          <cell r="G1530" t="str">
            <v>Северо-Запад</v>
          </cell>
          <cell r="H1530" t="str">
            <v>Северо-Запад 3</v>
          </cell>
          <cell r="I1530" t="str">
            <v>Кластер Северо-Запад 05 Тосно</v>
          </cell>
          <cell r="J1530" t="str">
            <v>г. Санкт-Петербург</v>
          </cell>
          <cell r="K1530" t="str">
            <v>29.07.2017</v>
          </cell>
          <cell r="L1530" t="str">
            <v>196158</v>
          </cell>
          <cell r="M1530" t="str">
            <v>г.Санкт-Петербург</v>
          </cell>
          <cell r="N1530" t="str">
            <v>г.Санкт-Петербург, Московское ш, 38А п.4Н</v>
          </cell>
          <cell r="O1530" t="str">
            <v>Аренда</v>
          </cell>
        </row>
        <row r="1531">
          <cell r="A1531" t="str">
            <v>X751</v>
          </cell>
          <cell r="B1531" t="str">
            <v>10853-Пятерочка</v>
          </cell>
          <cell r="C1531" t="str">
            <v>10853</v>
          </cell>
          <cell r="D1531" t="str">
            <v>X500/13SZX751</v>
          </cell>
          <cell r="E1531" t="str">
            <v>E1015562</v>
          </cell>
          <cell r="F1531" t="str">
            <v>ТС Пятерочка</v>
          </cell>
          <cell r="G1531" t="str">
            <v>Северо-Запад</v>
          </cell>
          <cell r="H1531" t="str">
            <v>Северо-Запад 1</v>
          </cell>
          <cell r="I1531" t="str">
            <v>Кластер Северо-Запад 21 Апатиты</v>
          </cell>
          <cell r="J1531" t="str">
            <v>Мурманская обл.</v>
          </cell>
          <cell r="K1531" t="str">
            <v>31.07.2017</v>
          </cell>
          <cell r="L1531" t="str">
            <v>184144</v>
          </cell>
          <cell r="M1531" t="str">
            <v>г.Ковдор</v>
          </cell>
          <cell r="N1531" t="str">
            <v>г.Ковдор, Коновалова ул, 7</v>
          </cell>
          <cell r="O1531" t="str">
            <v>Аренда</v>
          </cell>
        </row>
        <row r="1532">
          <cell r="A1532" t="str">
            <v>X773</v>
          </cell>
          <cell r="B1532" t="str">
            <v>11799-Пятерочка</v>
          </cell>
          <cell r="C1532" t="str">
            <v>11799</v>
          </cell>
          <cell r="D1532" t="str">
            <v>X500/13SZX773</v>
          </cell>
          <cell r="E1532" t="str">
            <v>E1015323</v>
          </cell>
          <cell r="F1532" t="str">
            <v>ТС Пятерочка</v>
          </cell>
          <cell r="G1532" t="str">
            <v>Северо-Запад</v>
          </cell>
          <cell r="H1532" t="str">
            <v>Северо-Запад 2</v>
          </cell>
          <cell r="I1532" t="str">
            <v>Кластер Северо-Запад 04 Новгород</v>
          </cell>
          <cell r="J1532" t="str">
            <v>Новгородская обл.</v>
          </cell>
          <cell r="K1532" t="str">
            <v>28.07.2017</v>
          </cell>
          <cell r="L1532" t="str">
            <v>174510</v>
          </cell>
          <cell r="M1532" t="str">
            <v>г.Пестово</v>
          </cell>
          <cell r="N1532" t="str">
            <v>г.Пестово, Профсоюзов ул, 91</v>
          </cell>
          <cell r="O1532" t="str">
            <v>Аренда</v>
          </cell>
        </row>
        <row r="1533">
          <cell r="A1533" t="str">
            <v>X774</v>
          </cell>
          <cell r="B1533" t="str">
            <v>11820-Пятерочка</v>
          </cell>
          <cell r="C1533" t="str">
            <v>11820</v>
          </cell>
          <cell r="D1533" t="str">
            <v>X500/13SZX774</v>
          </cell>
          <cell r="E1533" t="str">
            <v>E1015601</v>
          </cell>
          <cell r="F1533" t="str">
            <v>ТС Пятерочка</v>
          </cell>
          <cell r="G1533" t="str">
            <v>Северо-Запад</v>
          </cell>
          <cell r="H1533" t="str">
            <v>Северо-Запад 1</v>
          </cell>
          <cell r="I1533" t="str">
            <v>Кластер Северо-Запад 15 Мурманск</v>
          </cell>
          <cell r="J1533" t="str">
            <v>Мурманская обл.</v>
          </cell>
          <cell r="K1533" t="str">
            <v>02.08.2017</v>
          </cell>
          <cell r="L1533" t="str">
            <v>183074</v>
          </cell>
          <cell r="M1533" t="str">
            <v>г.Мурманск</v>
          </cell>
          <cell r="N1533" t="str">
            <v>г.Мурманск, Капитана Орликовой ул, 6</v>
          </cell>
          <cell r="O1533" t="str">
            <v>Аренда</v>
          </cell>
        </row>
        <row r="1534">
          <cell r="A1534" t="str">
            <v>X775</v>
          </cell>
          <cell r="B1534" t="str">
            <v>11775-Пятерочка</v>
          </cell>
          <cell r="C1534" t="str">
            <v>11775</v>
          </cell>
          <cell r="D1534" t="str">
            <v>X500/13SZX775</v>
          </cell>
          <cell r="E1534" t="str">
            <v>E1015599</v>
          </cell>
          <cell r="F1534" t="str">
            <v>ТС Пятерочка</v>
          </cell>
          <cell r="G1534" t="str">
            <v>Северо-Запад</v>
          </cell>
          <cell r="H1534" t="str">
            <v>Северо-Запад 1</v>
          </cell>
          <cell r="I1534" t="str">
            <v>Кластер Северо-Запад 18 Кировск</v>
          </cell>
          <cell r="J1534" t="str">
            <v>г. Санкт-Петербург</v>
          </cell>
          <cell r="K1534" t="str">
            <v>29.08.2017</v>
          </cell>
          <cell r="L1534" t="str">
            <v>196641</v>
          </cell>
          <cell r="M1534" t="str">
            <v>г.Санкт-Петербург, п.Металлострой</v>
          </cell>
          <cell r="N1534" t="str">
            <v>г.Санкт-Петербург, п.Металлос..., Школьная ул, 14 лит.А,п.5Н</v>
          </cell>
          <cell r="O1534" t="str">
            <v>Аренда</v>
          </cell>
        </row>
        <row r="1535">
          <cell r="A1535" t="str">
            <v>X776</v>
          </cell>
          <cell r="B1535" t="str">
            <v>11804-Пятерочка</v>
          </cell>
          <cell r="C1535" t="str">
            <v>11804</v>
          </cell>
          <cell r="D1535" t="str">
            <v>X500/13SZX776</v>
          </cell>
          <cell r="E1535" t="str">
            <v>E1015600</v>
          </cell>
          <cell r="F1535" t="str">
            <v>ТС Пятерочка</v>
          </cell>
          <cell r="G1535" t="str">
            <v>Северо-Запад</v>
          </cell>
          <cell r="H1535" t="str">
            <v>Северо-Запад 3</v>
          </cell>
          <cell r="I1535" t="str">
            <v>Кластер Северо-Запад 05 Тосно</v>
          </cell>
          <cell r="J1535" t="str">
            <v>Ленинградская обл.</v>
          </cell>
          <cell r="K1535" t="str">
            <v>18.08.2017</v>
          </cell>
          <cell r="L1535" t="str">
            <v>187000</v>
          </cell>
          <cell r="M1535" t="str">
            <v>г.Тосно</v>
          </cell>
          <cell r="N1535" t="str">
            <v>г.Тосно, Московское ш, 33А</v>
          </cell>
          <cell r="O1535" t="str">
            <v>Аренда</v>
          </cell>
        </row>
        <row r="1536">
          <cell r="A1536" t="str">
            <v>X790</v>
          </cell>
          <cell r="B1536" t="str">
            <v>11841-Пятерочка</v>
          </cell>
          <cell r="C1536" t="str">
            <v>11841</v>
          </cell>
          <cell r="D1536" t="str">
            <v>X500/13SZX790</v>
          </cell>
          <cell r="E1536" t="str">
            <v>E1015614</v>
          </cell>
          <cell r="F1536" t="str">
            <v>ТС Пятерочка</v>
          </cell>
          <cell r="G1536" t="str">
            <v>Северо-Запад</v>
          </cell>
          <cell r="H1536" t="str">
            <v>Северо-Запад 3</v>
          </cell>
          <cell r="I1536" t="str">
            <v>Кластер Северо-Запад 13 СПБ Юго-Запад</v>
          </cell>
          <cell r="J1536" t="str">
            <v>г. Санкт-Петербург</v>
          </cell>
          <cell r="K1536" t="str">
            <v>31.08.2017</v>
          </cell>
          <cell r="L1536" t="str">
            <v>196084</v>
          </cell>
          <cell r="M1536" t="str">
            <v>г.Санкт-Петербург</v>
          </cell>
          <cell r="N1536" t="str">
            <v>г.Санкт-Петербург, Заставская ул, 22 2,лит.А</v>
          </cell>
          <cell r="O1536" t="str">
            <v>Аренда</v>
          </cell>
        </row>
        <row r="1537">
          <cell r="A1537" t="str">
            <v>X810</v>
          </cell>
          <cell r="B1537" t="str">
            <v>11661-Пятерочка</v>
          </cell>
          <cell r="C1537" t="str">
            <v>11661</v>
          </cell>
          <cell r="D1537" t="str">
            <v>X500/13SZX810</v>
          </cell>
          <cell r="E1537" t="str">
            <v>E1015719</v>
          </cell>
          <cell r="F1537" t="str">
            <v>ТС Пятерочка</v>
          </cell>
          <cell r="G1537" t="str">
            <v>Северо-Запад</v>
          </cell>
          <cell r="H1537" t="str">
            <v>Северо-Запад 3</v>
          </cell>
          <cell r="I1537" t="str">
            <v>Кластер Северо-Запад 11 СПБ-ЛО-Выборг</v>
          </cell>
          <cell r="J1537" t="str">
            <v>г. Санкт-Петербург</v>
          </cell>
          <cell r="K1537" t="str">
            <v>31.08.2017</v>
          </cell>
          <cell r="L1537" t="str">
            <v>197758</v>
          </cell>
          <cell r="M1537" t="str">
            <v>г.Санкт-Петербург, п.Песочный</v>
          </cell>
          <cell r="N1537" t="str">
            <v>г.Санкт-Петербург, п.Пес..., Ленинградская ул, 62 лит.А,п.1Н</v>
          </cell>
          <cell r="O1537" t="str">
            <v>Аренда</v>
          </cell>
        </row>
        <row r="1538">
          <cell r="A1538" t="str">
            <v>X819</v>
          </cell>
          <cell r="B1538" t="str">
            <v>11880-Пятерочка</v>
          </cell>
          <cell r="C1538" t="str">
            <v>11880</v>
          </cell>
          <cell r="D1538" t="str">
            <v>X500/13SZX819</v>
          </cell>
          <cell r="E1538" t="str">
            <v>E1015717</v>
          </cell>
          <cell r="F1538" t="str">
            <v>ТС Пятерочка</v>
          </cell>
          <cell r="G1538" t="str">
            <v>Северо-Запад</v>
          </cell>
          <cell r="H1538" t="str">
            <v>Северо-Запад 1</v>
          </cell>
          <cell r="I1538" t="str">
            <v>Кластер Северо-Запад 16 Карелия</v>
          </cell>
          <cell r="J1538" t="str">
            <v>Республика Карелия</v>
          </cell>
          <cell r="K1538" t="str">
            <v>11.08.2017</v>
          </cell>
          <cell r="L1538" t="str">
            <v>185032</v>
          </cell>
          <cell r="M1538" t="str">
            <v>пгт.Пряжа</v>
          </cell>
          <cell r="N1538" t="str">
            <v>пгт.Пряжа, М.Мелентьевой ул, 5</v>
          </cell>
          <cell r="O1538" t="str">
            <v>Аренда</v>
          </cell>
        </row>
        <row r="1539">
          <cell r="A1539" t="str">
            <v>X820</v>
          </cell>
          <cell r="B1539" t="str">
            <v>11459-Пятерочка</v>
          </cell>
          <cell r="C1539" t="str">
            <v>11459</v>
          </cell>
          <cell r="D1539" t="str">
            <v>X500/13SZX820</v>
          </cell>
          <cell r="E1539" t="str">
            <v>E1015718</v>
          </cell>
          <cell r="F1539" t="str">
            <v>ТС Пятерочка</v>
          </cell>
          <cell r="G1539" t="str">
            <v>Северо-Запад</v>
          </cell>
          <cell r="H1539" t="str">
            <v>Северо-Запад 2</v>
          </cell>
          <cell r="I1539" t="str">
            <v>Кластер Северо-Запад 06 Великие Луки</v>
          </cell>
          <cell r="J1539" t="str">
            <v>Псковская обл.</v>
          </cell>
          <cell r="K1539" t="str">
            <v>29.08.2017</v>
          </cell>
          <cell r="L1539" t="str">
            <v>182111</v>
          </cell>
          <cell r="M1539" t="str">
            <v>г.Великие Луки</v>
          </cell>
          <cell r="N1539" t="str">
            <v>г.Великие Луки, Софьи Перовской ул, 2 п.1001</v>
          </cell>
          <cell r="O1539" t="str">
            <v>Аренда</v>
          </cell>
        </row>
        <row r="1540">
          <cell r="A1540" t="str">
            <v>X829</v>
          </cell>
          <cell r="B1540" t="str">
            <v>11819-Пятерочка</v>
          </cell>
          <cell r="C1540" t="str">
            <v>11819</v>
          </cell>
          <cell r="D1540" t="str">
            <v>X500/13SZX829</v>
          </cell>
          <cell r="E1540" t="str">
            <v>E1015720</v>
          </cell>
          <cell r="F1540" t="str">
            <v>ТС Пятерочка</v>
          </cell>
          <cell r="G1540" t="str">
            <v>Северо-Запад</v>
          </cell>
          <cell r="H1540" t="str">
            <v>Северо-Запад 1</v>
          </cell>
          <cell r="I1540" t="str">
            <v>Кластер Северо-Запад 12 СПБ-ЛО-Всеволожс</v>
          </cell>
          <cell r="J1540" t="str">
            <v>Ленинградская обл.</v>
          </cell>
          <cell r="K1540" t="str">
            <v>31.07.2017</v>
          </cell>
          <cell r="L1540" t="str">
            <v>188668</v>
          </cell>
          <cell r="M1540" t="str">
            <v>д.Лесколово</v>
          </cell>
          <cell r="N1540" t="str">
            <v>д.Лесколово, Зеленая ул, 68А</v>
          </cell>
          <cell r="O1540" t="str">
            <v>Аренда</v>
          </cell>
        </row>
        <row r="1541">
          <cell r="A1541" t="str">
            <v>X838</v>
          </cell>
          <cell r="B1541" t="str">
            <v>11830-Пятерочка</v>
          </cell>
          <cell r="C1541" t="str">
            <v>11830</v>
          </cell>
          <cell r="D1541" t="str">
            <v>X500/13SZX838</v>
          </cell>
          <cell r="E1541" t="str">
            <v>E1015765</v>
          </cell>
          <cell r="F1541" t="str">
            <v>ТС Пятерочка</v>
          </cell>
          <cell r="G1541" t="str">
            <v>Северо-Запад</v>
          </cell>
          <cell r="H1541" t="str">
            <v>Северо-Запад 3</v>
          </cell>
          <cell r="I1541" t="str">
            <v>Кластер Северо-Запад 19 СПБ-Охта</v>
          </cell>
          <cell r="J1541" t="str">
            <v>г. Санкт-Петербург</v>
          </cell>
          <cell r="K1541" t="str">
            <v>31.07.2017</v>
          </cell>
          <cell r="L1541" t="str">
            <v>195027</v>
          </cell>
          <cell r="M1541" t="str">
            <v>г.Санкт-Петербург</v>
          </cell>
          <cell r="N1541" t="str">
            <v>г.Санкт-Петербург, Свердловская наб, 58,лит.А пом.4Н</v>
          </cell>
          <cell r="O1541" t="str">
            <v>Аренда</v>
          </cell>
        </row>
        <row r="1542">
          <cell r="A1542" t="str">
            <v>X839</v>
          </cell>
          <cell r="B1542" t="str">
            <v>11627-Пятерочка</v>
          </cell>
          <cell r="C1542" t="str">
            <v>11627</v>
          </cell>
          <cell r="D1542" t="str">
            <v>X500/13SZX839</v>
          </cell>
          <cell r="E1542" t="str">
            <v>E1015764</v>
          </cell>
          <cell r="F1542" t="str">
            <v>ТС Пятерочка</v>
          </cell>
          <cell r="G1542" t="str">
            <v>Северо-Запад</v>
          </cell>
          <cell r="H1542" t="str">
            <v>Северо-Запад 3</v>
          </cell>
          <cell r="I1542" t="str">
            <v>Кластер Северо-Запад 17 ЛО-Сертолово</v>
          </cell>
          <cell r="J1542" t="str">
            <v>Ленинградская обл.</v>
          </cell>
          <cell r="K1542" t="str">
            <v>15.01.2018</v>
          </cell>
          <cell r="L1542" t="str">
            <v>188657</v>
          </cell>
          <cell r="M1542" t="str">
            <v>г.Сертолово</v>
          </cell>
          <cell r="N1542" t="str">
            <v>г.Сертолово, Черная речка мкр, 94</v>
          </cell>
          <cell r="O1542" t="str">
            <v>Аренда</v>
          </cell>
        </row>
        <row r="1543">
          <cell r="A1543" t="str">
            <v>X840</v>
          </cell>
          <cell r="B1543" t="str">
            <v>11773-Пятерочка</v>
          </cell>
          <cell r="C1543" t="str">
            <v>11773</v>
          </cell>
          <cell r="D1543" t="str">
            <v>X500/13SZX840</v>
          </cell>
          <cell r="E1543" t="str">
            <v>E1015763</v>
          </cell>
          <cell r="F1543" t="str">
            <v>ТС Пятерочка</v>
          </cell>
          <cell r="G1543" t="str">
            <v>Северо-Запад</v>
          </cell>
          <cell r="H1543" t="str">
            <v>Северо-Запад 3</v>
          </cell>
          <cell r="I1543" t="str">
            <v>Кластер Северо-Запад 17 ЛО-Сертолово</v>
          </cell>
          <cell r="J1543" t="str">
            <v>г. Санкт-Петербург</v>
          </cell>
          <cell r="K1543" t="str">
            <v>31.07.2017</v>
          </cell>
          <cell r="L1543" t="str">
            <v>194214</v>
          </cell>
          <cell r="M1543" t="str">
            <v>г.Санкт-Петербург</v>
          </cell>
          <cell r="N1543" t="str">
            <v>г.Санкт-Петербург, Лиственная ул, 20 стр.1,п.3Н</v>
          </cell>
          <cell r="O1543" t="str">
            <v>Аренда</v>
          </cell>
        </row>
        <row r="1544">
          <cell r="A1544" t="str">
            <v>X841</v>
          </cell>
          <cell r="B1544" t="str">
            <v>11073-Пятерочка</v>
          </cell>
          <cell r="C1544" t="str">
            <v>11073</v>
          </cell>
          <cell r="D1544" t="str">
            <v>X500/13SZX841</v>
          </cell>
          <cell r="E1544" t="str">
            <v>E1015762</v>
          </cell>
          <cell r="F1544" t="str">
            <v>ТС Пятерочка</v>
          </cell>
          <cell r="G1544" t="str">
            <v>Северо-Запад</v>
          </cell>
          <cell r="H1544" t="str">
            <v>Северо-Запад 3</v>
          </cell>
          <cell r="I1544" t="str">
            <v>Кластер Северо-Запад 11 СПБ-ЛО-Выборг</v>
          </cell>
          <cell r="J1544" t="str">
            <v>г. Санкт-Петербург</v>
          </cell>
          <cell r="K1544" t="str">
            <v>19.12.2017</v>
          </cell>
          <cell r="L1544" t="str">
            <v>197350</v>
          </cell>
          <cell r="M1544" t="str">
            <v>г.Санкт-Петербург</v>
          </cell>
          <cell r="N1544" t="str">
            <v>г.Санкт-Петербург, Комендантский пр-кт, 69 стр.1</v>
          </cell>
          <cell r="O1544" t="str">
            <v>Аренда</v>
          </cell>
        </row>
        <row r="1545">
          <cell r="A1545" t="str">
            <v>X846</v>
          </cell>
          <cell r="B1545" t="str">
            <v>11818-Пятерочка</v>
          </cell>
          <cell r="C1545" t="str">
            <v>11818</v>
          </cell>
          <cell r="D1545" t="str">
            <v>X500/13SZX846</v>
          </cell>
          <cell r="E1545" t="str">
            <v>E1015575</v>
          </cell>
          <cell r="F1545" t="str">
            <v>ТС Пятерочка</v>
          </cell>
          <cell r="G1545" t="str">
            <v>Северо-Запад</v>
          </cell>
          <cell r="H1545" t="str">
            <v>Северо-Запад 1</v>
          </cell>
          <cell r="I1545" t="str">
            <v>Кластер Северо-Запад 15 Мурманск</v>
          </cell>
          <cell r="J1545" t="str">
            <v>Мурманская обл.</v>
          </cell>
          <cell r="K1545" t="str">
            <v>31.07.2017</v>
          </cell>
          <cell r="L1545" t="str">
            <v>184606</v>
          </cell>
          <cell r="M1545" t="str">
            <v>г.Североморск</v>
          </cell>
          <cell r="N1545" t="str">
            <v>г.Североморск, Северная Застава ул, 36А</v>
          </cell>
          <cell r="O1545" t="str">
            <v>Аренда</v>
          </cell>
        </row>
        <row r="1546">
          <cell r="A1546" t="str">
            <v>X851</v>
          </cell>
          <cell r="B1546" t="str">
            <v>11862-Пятерочка</v>
          </cell>
          <cell r="C1546" t="str">
            <v>11862</v>
          </cell>
          <cell r="D1546" t="str">
            <v>X500/13SZX851</v>
          </cell>
          <cell r="E1546" t="str">
            <v>E1015786</v>
          </cell>
          <cell r="F1546" t="str">
            <v>ТС Пятерочка</v>
          </cell>
          <cell r="G1546" t="str">
            <v>Северо-Запад</v>
          </cell>
          <cell r="H1546" t="str">
            <v>Северо-Запад 3</v>
          </cell>
          <cell r="I1546" t="str">
            <v>Кластер Северо-Запад 19 СПБ-Охта</v>
          </cell>
          <cell r="J1546" t="str">
            <v>г. Санкт-Петербург</v>
          </cell>
          <cell r="K1546" t="str">
            <v>04.08.2017</v>
          </cell>
          <cell r="L1546" t="str">
            <v>194044</v>
          </cell>
          <cell r="M1546" t="str">
            <v>г.Санкт-Петербург</v>
          </cell>
          <cell r="N1546" t="str">
            <v>г.Санкт-Петербург, Малый Сампсониевский п..., 2,лит.А п.12-Н</v>
          </cell>
          <cell r="O1546" t="str">
            <v>Аренда</v>
          </cell>
        </row>
        <row r="1547">
          <cell r="A1547" t="str">
            <v>X876</v>
          </cell>
          <cell r="B1547" t="str">
            <v>11939-Пятерочка</v>
          </cell>
          <cell r="C1547" t="str">
            <v>11939</v>
          </cell>
          <cell r="D1547" t="str">
            <v>X500/13SZX876</v>
          </cell>
          <cell r="E1547" t="str">
            <v>E1017414</v>
          </cell>
          <cell r="F1547" t="str">
            <v>ТС Пятерочка</v>
          </cell>
          <cell r="G1547" t="str">
            <v>Северо-Запад</v>
          </cell>
          <cell r="H1547" t="str">
            <v>Северо-Запад 3</v>
          </cell>
          <cell r="I1547" t="str">
            <v>Кластер Северо-Запад 14 СПБ-Центр</v>
          </cell>
          <cell r="J1547" t="str">
            <v>г. Санкт-Петербург</v>
          </cell>
          <cell r="K1547" t="str">
            <v>15.08.2017</v>
          </cell>
          <cell r="L1547" t="str">
            <v>199178</v>
          </cell>
          <cell r="M1547" t="str">
            <v>г.Санкт-Петербург</v>
          </cell>
          <cell r="N1547" t="str">
            <v>г.Санкт-Петербург, Реки Смоленки наб, 3,2 л.А,п.21-Н</v>
          </cell>
          <cell r="O1547" t="str">
            <v>Аренда</v>
          </cell>
        </row>
        <row r="1548">
          <cell r="A1548" t="str">
            <v>X877</v>
          </cell>
          <cell r="B1548" t="str">
            <v>10363-Пятерочка</v>
          </cell>
          <cell r="C1548" t="str">
            <v>10363</v>
          </cell>
          <cell r="D1548" t="str">
            <v>X500/13SZX877</v>
          </cell>
          <cell r="E1548" t="str">
            <v>E1017426</v>
          </cell>
          <cell r="F1548" t="str">
            <v>ТС Пятерочка</v>
          </cell>
          <cell r="G1548" t="str">
            <v>Северо-Запад</v>
          </cell>
          <cell r="H1548" t="str">
            <v>Северо-Запад 3</v>
          </cell>
          <cell r="I1548" t="str">
            <v>Кластер Северо-Запад 17 ЛО-Сертолово</v>
          </cell>
          <cell r="J1548" t="str">
            <v>г. Санкт-Петербург</v>
          </cell>
          <cell r="K1548" t="str">
            <v>30.09.2017</v>
          </cell>
          <cell r="L1548" t="str">
            <v>195256</v>
          </cell>
          <cell r="M1548" t="str">
            <v>г.Санкт-Петербург</v>
          </cell>
          <cell r="N1548" t="str">
            <v>г.Санкт-Петербург, Софьи Ковалевской ул, 12 лит.А</v>
          </cell>
          <cell r="O1548" t="str">
            <v>Аренда</v>
          </cell>
        </row>
        <row r="1549">
          <cell r="A1549" t="str">
            <v>X878</v>
          </cell>
          <cell r="B1549" t="str">
            <v>11927-Пятерочка</v>
          </cell>
          <cell r="C1549" t="str">
            <v>11927</v>
          </cell>
          <cell r="D1549" t="str">
            <v>X500/13CTX878</v>
          </cell>
          <cell r="E1549" t="str">
            <v>E1017412</v>
          </cell>
          <cell r="F1549" t="str">
            <v>ТС Пятерочка</v>
          </cell>
          <cell r="G1549" t="str">
            <v>Северо-Запад</v>
          </cell>
          <cell r="H1549" t="str">
            <v>Северо-Запад 2</v>
          </cell>
          <cell r="I1549" t="str">
            <v>Кластер Северо-Запад 07 Тверь-Центр</v>
          </cell>
          <cell r="J1549" t="str">
            <v>Тверская обл.</v>
          </cell>
          <cell r="K1549" t="str">
            <v>27.10.2017</v>
          </cell>
          <cell r="L1549" t="str">
            <v>171090</v>
          </cell>
          <cell r="M1549" t="str">
            <v>пгт.Озерный</v>
          </cell>
          <cell r="N1549" t="str">
            <v>пгт.Озерный, Комсомольская ул, 8</v>
          </cell>
          <cell r="O1549" t="str">
            <v>Аренда</v>
          </cell>
        </row>
        <row r="1550">
          <cell r="A1550" t="str">
            <v>X908</v>
          </cell>
          <cell r="B1550" t="str">
            <v>11951-Пятерочка</v>
          </cell>
          <cell r="C1550" t="str">
            <v>11951</v>
          </cell>
          <cell r="D1550" t="str">
            <v>X500/13SZX908</v>
          </cell>
          <cell r="E1550" t="str">
            <v>E1017433</v>
          </cell>
          <cell r="F1550" t="str">
            <v>ТС Пятерочка</v>
          </cell>
          <cell r="G1550" t="str">
            <v>Северо-Запад</v>
          </cell>
          <cell r="H1550" t="str">
            <v>Северо-Запад 3</v>
          </cell>
          <cell r="I1550" t="str">
            <v>Кластер Северо-Запад 19 СПБ-Охта</v>
          </cell>
          <cell r="J1550" t="str">
            <v>г. Санкт-Петербург</v>
          </cell>
          <cell r="K1550" t="str">
            <v>31.08.2017</v>
          </cell>
          <cell r="L1550" t="str">
            <v>192007</v>
          </cell>
          <cell r="M1550" t="str">
            <v>г.Санкт-Петербург</v>
          </cell>
          <cell r="N1550" t="str">
            <v>г.Санкт-Петербург, Прилукская ул, 15литерБ п.1-Н</v>
          </cell>
          <cell r="O1550" t="str">
            <v>Аренда</v>
          </cell>
        </row>
        <row r="1551">
          <cell r="A1551" t="str">
            <v>X920</v>
          </cell>
          <cell r="B1551" t="str">
            <v>11968-Пятерочка</v>
          </cell>
          <cell r="C1551" t="str">
            <v>11968</v>
          </cell>
          <cell r="D1551" t="str">
            <v>X500/13SZX920</v>
          </cell>
          <cell r="E1551" t="str">
            <v>E1017456</v>
          </cell>
          <cell r="F1551" t="str">
            <v>ТС Пятерочка</v>
          </cell>
          <cell r="G1551" t="str">
            <v>Северо-Запад</v>
          </cell>
          <cell r="H1551" t="str">
            <v>Северо-Запад 3</v>
          </cell>
          <cell r="I1551" t="str">
            <v>Кластер Северо-Запад 05 Тосно</v>
          </cell>
          <cell r="J1551" t="str">
            <v>Ленинградская обл.</v>
          </cell>
          <cell r="K1551" t="str">
            <v>28.09.2017</v>
          </cell>
          <cell r="L1551" t="str">
            <v>187046</v>
          </cell>
          <cell r="M1551" t="str">
            <v>д.Аннолово</v>
          </cell>
          <cell r="N1551" t="str">
            <v>д.Аннолово, Центральная ул, 22А</v>
          </cell>
          <cell r="O1551" t="str">
            <v>Аренда</v>
          </cell>
        </row>
        <row r="1552">
          <cell r="A1552" t="str">
            <v>X922</v>
          </cell>
          <cell r="B1552" t="str">
            <v>11987-Пятерочка</v>
          </cell>
          <cell r="C1552" t="str">
            <v>11987</v>
          </cell>
          <cell r="D1552" t="str">
            <v>X500/13SZX922</v>
          </cell>
          <cell r="E1552" t="str">
            <v>E1017455</v>
          </cell>
          <cell r="F1552" t="str">
            <v>ТС Пятерочка</v>
          </cell>
          <cell r="G1552" t="str">
            <v>Северо-Запад</v>
          </cell>
          <cell r="H1552" t="str">
            <v>Северо-Запад 1</v>
          </cell>
          <cell r="I1552" t="str">
            <v>Кластер Северо-Запад 16 Карелия</v>
          </cell>
          <cell r="J1552" t="str">
            <v>Республика Карелия</v>
          </cell>
          <cell r="K1552" t="str">
            <v>18.08.2017</v>
          </cell>
          <cell r="L1552" t="str">
            <v>185518</v>
          </cell>
          <cell r="M1552" t="str">
            <v>п.Ладва</v>
          </cell>
          <cell r="N1552" t="str">
            <v>п.Ладва, Советская ул, 120</v>
          </cell>
          <cell r="O1552" t="str">
            <v>Аренда</v>
          </cell>
        </row>
        <row r="1553">
          <cell r="A1553" t="str">
            <v>X945</v>
          </cell>
          <cell r="B1553" t="str">
            <v>11092-Пятерочка</v>
          </cell>
          <cell r="C1553" t="str">
            <v>11092</v>
          </cell>
          <cell r="D1553" t="str">
            <v>X500/13SZX945</v>
          </cell>
          <cell r="E1553" t="str">
            <v>E1017490</v>
          </cell>
          <cell r="F1553" t="str">
            <v>ТС Пятерочка</v>
          </cell>
          <cell r="G1553" t="str">
            <v>Северо-Запад</v>
          </cell>
          <cell r="H1553" t="str">
            <v>Северо-Запад 3</v>
          </cell>
          <cell r="I1553" t="str">
            <v>Кластер Северо-Запад 19 СПБ-Охта</v>
          </cell>
          <cell r="J1553" t="str">
            <v>г. Санкт-Петербург</v>
          </cell>
          <cell r="K1553" t="str">
            <v>24.08.2017</v>
          </cell>
          <cell r="L1553" t="str">
            <v>195220</v>
          </cell>
          <cell r="M1553" t="str">
            <v>г.Санкт-Петербург</v>
          </cell>
          <cell r="N1553" t="str">
            <v>г.Санкт-Петербург, Кушелевская дор., 5 1 л.А,п.7Н</v>
          </cell>
          <cell r="O1553" t="str">
            <v>Аренда</v>
          </cell>
        </row>
        <row r="1554">
          <cell r="A1554" t="str">
            <v>X973</v>
          </cell>
          <cell r="B1554" t="str">
            <v>12017-Пятерочка</v>
          </cell>
          <cell r="C1554" t="str">
            <v>12017</v>
          </cell>
          <cell r="D1554" t="str">
            <v>X500/13CTX973</v>
          </cell>
          <cell r="E1554" t="str">
            <v>E1017493</v>
          </cell>
          <cell r="F1554" t="str">
            <v>ТС Пятерочка</v>
          </cell>
          <cell r="G1554" t="str">
            <v>Северо-Запад</v>
          </cell>
          <cell r="H1554" t="str">
            <v>Северо-Запад 2</v>
          </cell>
          <cell r="I1554" t="str">
            <v>Кластер Северо-Запад 09 Тверь-Запад</v>
          </cell>
          <cell r="J1554" t="str">
            <v>Тверская обл.</v>
          </cell>
          <cell r="K1554" t="str">
            <v>25.08.2017</v>
          </cell>
          <cell r="L1554" t="str">
            <v>172390</v>
          </cell>
          <cell r="M1554" t="str">
            <v>г.Ржев</v>
          </cell>
          <cell r="N1554" t="str">
            <v>г.Ржев, Ленина ул, 21</v>
          </cell>
          <cell r="O1554" t="str">
            <v>Аренда</v>
          </cell>
        </row>
        <row r="1555">
          <cell r="A1555" t="str">
            <v>X976</v>
          </cell>
          <cell r="B1555" t="str">
            <v>11854-Пятерочка</v>
          </cell>
          <cell r="C1555" t="str">
            <v>11854</v>
          </cell>
          <cell r="D1555" t="str">
            <v>X500/13SZX976</v>
          </cell>
          <cell r="E1555" t="str">
            <v>E1017502</v>
          </cell>
          <cell r="F1555" t="str">
            <v>ТС Пятерочка</v>
          </cell>
          <cell r="G1555" t="str">
            <v>Северо-Запад</v>
          </cell>
          <cell r="H1555" t="str">
            <v>Северо-Запад 1</v>
          </cell>
          <cell r="I1555" t="str">
            <v>Кластер Северо-Запад 01 ЛО Волхов-Тихвин</v>
          </cell>
          <cell r="J1555" t="str">
            <v>Ленинградская обл.</v>
          </cell>
          <cell r="K1555" t="str">
            <v>25.10.2017</v>
          </cell>
          <cell r="L1555" t="str">
            <v>187556</v>
          </cell>
          <cell r="M1555" t="str">
            <v>г.Тихвин</v>
          </cell>
          <cell r="N1555" t="str">
            <v>г.Тихвин, 3 мкр, 36</v>
          </cell>
          <cell r="O1555" t="str">
            <v>Аренда</v>
          </cell>
        </row>
        <row r="1556">
          <cell r="A1556" t="str">
            <v>X977</v>
          </cell>
          <cell r="B1556" t="str">
            <v>9124-Пятерочка</v>
          </cell>
          <cell r="C1556" t="str">
            <v>9124</v>
          </cell>
          <cell r="D1556" t="str">
            <v>X500/13SZX977</v>
          </cell>
          <cell r="E1556" t="str">
            <v>E1017503</v>
          </cell>
          <cell r="F1556" t="str">
            <v>ТС Пятерочка</v>
          </cell>
          <cell r="G1556" t="str">
            <v>Северо-Запад</v>
          </cell>
          <cell r="H1556" t="str">
            <v>Северо-Запад 2</v>
          </cell>
          <cell r="I1556" t="str">
            <v>Кластер Северо-Запад 04 Новгород</v>
          </cell>
          <cell r="J1556" t="str">
            <v>Новгородская обл.</v>
          </cell>
          <cell r="K1556" t="str">
            <v>26.08.2017</v>
          </cell>
          <cell r="L1556" t="str">
            <v>173525</v>
          </cell>
          <cell r="M1556" t="str">
            <v>д.Чечулино</v>
          </cell>
          <cell r="N1556" t="str">
            <v>д.Чечулино, Царева ул, 3</v>
          </cell>
          <cell r="O1556" t="str">
            <v>Аренда</v>
          </cell>
        </row>
        <row r="1557">
          <cell r="A1557" t="str">
            <v>X997</v>
          </cell>
          <cell r="B1557" t="str">
            <v>11744-Пятерочка</v>
          </cell>
          <cell r="C1557" t="str">
            <v>11744</v>
          </cell>
          <cell r="D1557" t="str">
            <v>X500/13SZX997</v>
          </cell>
          <cell r="E1557" t="str">
            <v>E1017531</v>
          </cell>
          <cell r="F1557" t="str">
            <v>ТС Пятерочка</v>
          </cell>
          <cell r="G1557" t="str">
            <v>Северо-Запад</v>
          </cell>
          <cell r="H1557" t="str">
            <v>Северо-Запад 1</v>
          </cell>
          <cell r="I1557" t="str">
            <v>Кластер Северо-Запад 21 Апатиты</v>
          </cell>
          <cell r="J1557" t="str">
            <v>Мурманская обл.</v>
          </cell>
          <cell r="K1557" t="str">
            <v>28.08.2017</v>
          </cell>
          <cell r="L1557" t="str">
            <v>184580</v>
          </cell>
          <cell r="M1557" t="str">
            <v>пгт.Ревда</v>
          </cell>
          <cell r="N1557" t="str">
            <v>пгт.Ревда, Кузина ул, 7 3</v>
          </cell>
          <cell r="O1557" t="str">
            <v>Аренда</v>
          </cell>
        </row>
        <row r="1558">
          <cell r="A1558" t="str">
            <v>Y001</v>
          </cell>
          <cell r="B1558" t="str">
            <v>11950-Пятерочка</v>
          </cell>
          <cell r="C1558" t="str">
            <v>11950</v>
          </cell>
          <cell r="D1558" t="str">
            <v>X500/13SZY001</v>
          </cell>
          <cell r="E1558" t="str">
            <v>E1017543</v>
          </cell>
          <cell r="F1558" t="str">
            <v>ТС Пятерочка</v>
          </cell>
          <cell r="G1558" t="str">
            <v>Северо-Запад</v>
          </cell>
          <cell r="H1558" t="str">
            <v>Северо-Запад 3</v>
          </cell>
          <cell r="I1558" t="str">
            <v>Кластер Северо-Запад 19 СПБ-Охта</v>
          </cell>
          <cell r="J1558" t="str">
            <v>г. Санкт-Петербург</v>
          </cell>
          <cell r="K1558" t="str">
            <v>30.09.2017</v>
          </cell>
          <cell r="L1558" t="str">
            <v>195197</v>
          </cell>
          <cell r="M1558" t="str">
            <v>г.Санкт-Петербург</v>
          </cell>
          <cell r="N1558" t="str">
            <v>г.Санкт-Петербург, Маршала Блюхера пр-кт, 9,3 л.А,п5Н-8Н</v>
          </cell>
          <cell r="O1558" t="str">
            <v>Аренда</v>
          </cell>
        </row>
        <row r="1559">
          <cell r="A1559" t="str">
            <v>Y045</v>
          </cell>
          <cell r="B1559" t="str">
            <v>11925-Пятерочка</v>
          </cell>
          <cell r="C1559" t="str">
            <v>11925</v>
          </cell>
          <cell r="D1559" t="str">
            <v>X500/13SZY045</v>
          </cell>
          <cell r="E1559" t="str">
            <v>E1017569</v>
          </cell>
          <cell r="F1559" t="str">
            <v>ТС Пятерочка</v>
          </cell>
          <cell r="G1559" t="str">
            <v>Северо-Запад</v>
          </cell>
          <cell r="H1559" t="str">
            <v>Северо-Запад 2</v>
          </cell>
          <cell r="I1559" t="str">
            <v>Кластер Северо-Запад 02 ЛО-Гатчина</v>
          </cell>
          <cell r="J1559" t="str">
            <v>Ленинградская обл.</v>
          </cell>
          <cell r="K1559" t="str">
            <v>31.08.2017</v>
          </cell>
          <cell r="L1559" t="str">
            <v>188382</v>
          </cell>
          <cell r="M1559" t="str">
            <v>пгт.Вырица</v>
          </cell>
          <cell r="N1559" t="str">
            <v>пгт.Вырица, Соболевского ул, 38 к.А</v>
          </cell>
          <cell r="O1559" t="str">
            <v>Аренда</v>
          </cell>
        </row>
        <row r="1560">
          <cell r="A1560" t="str">
            <v>Y046</v>
          </cell>
          <cell r="B1560" t="str">
            <v>11926-Пятерочка</v>
          </cell>
          <cell r="C1560" t="str">
            <v>11926</v>
          </cell>
          <cell r="D1560" t="str">
            <v>X500/13SZY046</v>
          </cell>
          <cell r="E1560" t="str">
            <v>E1017568</v>
          </cell>
          <cell r="F1560" t="str">
            <v>ТС Пятерочка</v>
          </cell>
          <cell r="G1560" t="str">
            <v>Северо-Запад</v>
          </cell>
          <cell r="H1560" t="str">
            <v>Северо-Запад 3</v>
          </cell>
          <cell r="I1560" t="str">
            <v>Кластер Северо-Запад 19 СПБ-Охта</v>
          </cell>
          <cell r="J1560" t="str">
            <v>г. Санкт-Петербург</v>
          </cell>
          <cell r="K1560" t="str">
            <v>07.09.2017</v>
          </cell>
          <cell r="L1560" t="str">
            <v>195221</v>
          </cell>
          <cell r="M1560" t="str">
            <v>г.Санкт-Петербург</v>
          </cell>
          <cell r="N1560" t="str">
            <v>г.Санкт-Петербург, Пискаревский пр-кт, 10 л.А</v>
          </cell>
          <cell r="O1560" t="str">
            <v>Аренда</v>
          </cell>
        </row>
        <row r="1561">
          <cell r="A1561" t="str">
            <v>Y097</v>
          </cell>
          <cell r="B1561" t="str">
            <v>11793-Пятерочка</v>
          </cell>
          <cell r="C1561" t="str">
            <v>11793</v>
          </cell>
          <cell r="D1561" t="str">
            <v>X500/13SZY097</v>
          </cell>
          <cell r="E1561" t="str">
            <v>E1017590</v>
          </cell>
          <cell r="F1561" t="str">
            <v>ТС Пятерочка</v>
          </cell>
          <cell r="G1561" t="str">
            <v>Северо-Запад</v>
          </cell>
          <cell r="H1561" t="str">
            <v>Северо-Запад 1</v>
          </cell>
          <cell r="I1561" t="str">
            <v>Кластер Северо-Запад 12 СПБ-ЛО-Всеволожс</v>
          </cell>
          <cell r="J1561" t="str">
            <v>Ленинградская обл.</v>
          </cell>
          <cell r="K1561" t="str">
            <v>30.09.2017</v>
          </cell>
          <cell r="L1561" t="str">
            <v>188691</v>
          </cell>
          <cell r="M1561" t="str">
            <v>г.Кудрово</v>
          </cell>
          <cell r="N1561" t="str">
            <v>г.Кудрово, Европейский пр-кт, 8 п.14Н,15Н</v>
          </cell>
          <cell r="O1561" t="str">
            <v>Аренда</v>
          </cell>
        </row>
        <row r="1562">
          <cell r="A1562" t="str">
            <v>Y098</v>
          </cell>
          <cell r="B1562" t="str">
            <v>12065-Пятерочка</v>
          </cell>
          <cell r="C1562" t="str">
            <v>12065</v>
          </cell>
          <cell r="D1562" t="str">
            <v>X500/13SZY098</v>
          </cell>
          <cell r="E1562" t="str">
            <v>E1017589</v>
          </cell>
          <cell r="F1562" t="str">
            <v>ТС Пятерочка</v>
          </cell>
          <cell r="G1562" t="str">
            <v>Северо-Запад</v>
          </cell>
          <cell r="H1562" t="str">
            <v>Северо-Запад 2</v>
          </cell>
          <cell r="I1562" t="str">
            <v>Кластер Северо-Запад 02 ЛО-Гатчина</v>
          </cell>
          <cell r="J1562" t="str">
            <v>Ленинградская обл.</v>
          </cell>
          <cell r="K1562" t="str">
            <v>01.09.2017</v>
          </cell>
          <cell r="L1562" t="str">
            <v>188399</v>
          </cell>
          <cell r="M1562" t="str">
            <v>г.Гатчина</v>
          </cell>
          <cell r="N1562" t="str">
            <v>г.Гатчина, Хохлова ул, 11А</v>
          </cell>
          <cell r="O1562" t="str">
            <v>Аренда</v>
          </cell>
        </row>
        <row r="1563">
          <cell r="A1563" t="str">
            <v>Y122</v>
          </cell>
          <cell r="B1563" t="str">
            <v>11674-Пятерочка</v>
          </cell>
          <cell r="C1563" t="str">
            <v>11674</v>
          </cell>
          <cell r="D1563" t="str">
            <v>X500/13SZY122</v>
          </cell>
          <cell r="E1563" t="str">
            <v>E1017605</v>
          </cell>
          <cell r="F1563" t="str">
            <v>ТС Пятерочка</v>
          </cell>
          <cell r="G1563" t="str">
            <v>Северо-Запад</v>
          </cell>
          <cell r="H1563" t="str">
            <v>Северо-Запад 1</v>
          </cell>
          <cell r="I1563" t="str">
            <v>Кластер Северо-Запад 12 СПБ-ЛО-Всеволожс</v>
          </cell>
          <cell r="J1563" t="str">
            <v>Ленинградская обл.</v>
          </cell>
          <cell r="K1563" t="str">
            <v>28.09.2017</v>
          </cell>
          <cell r="L1563" t="str">
            <v>188656</v>
          </cell>
          <cell r="M1563" t="str">
            <v>д.Куйвози</v>
          </cell>
          <cell r="N1563" t="str">
            <v>д.Куйвози, Александрова ул, уч.1</v>
          </cell>
          <cell r="O1563" t="str">
            <v>Аренда</v>
          </cell>
        </row>
        <row r="1564">
          <cell r="A1564" t="str">
            <v>Y149</v>
          </cell>
          <cell r="B1564" t="str">
            <v>12124-Пятерочка</v>
          </cell>
          <cell r="C1564" t="str">
            <v>12124</v>
          </cell>
          <cell r="D1564" t="str">
            <v>X500/13SZY149</v>
          </cell>
          <cell r="E1564" t="str">
            <v>E1017621</v>
          </cell>
          <cell r="F1564" t="str">
            <v>ТС Пятерочка</v>
          </cell>
          <cell r="G1564" t="str">
            <v>Северо-Запад</v>
          </cell>
          <cell r="H1564" t="str">
            <v>Северо-Запад 1</v>
          </cell>
          <cell r="I1564" t="str">
            <v>Кластер Северо-Запад 21 Апатиты</v>
          </cell>
          <cell r="J1564" t="str">
            <v>Мурманская обл.</v>
          </cell>
          <cell r="K1564" t="str">
            <v>29.08.2017</v>
          </cell>
          <cell r="L1564" t="str">
            <v>184209</v>
          </cell>
          <cell r="M1564" t="str">
            <v>г.Апатиты</v>
          </cell>
          <cell r="N1564" t="str">
            <v>г.Апатиты, Строителей ул, 2</v>
          </cell>
          <cell r="O1564" t="str">
            <v>Аренда</v>
          </cell>
        </row>
        <row r="1565">
          <cell r="A1565" t="str">
            <v>Y167</v>
          </cell>
          <cell r="B1565" t="str">
            <v>12147-Пятерочка</v>
          </cell>
          <cell r="C1565" t="str">
            <v>12147</v>
          </cell>
          <cell r="D1565" t="str">
            <v>X500/13SZY167</v>
          </cell>
          <cell r="E1565" t="str">
            <v>E1017658</v>
          </cell>
          <cell r="F1565" t="str">
            <v>ТС Пятерочка</v>
          </cell>
          <cell r="G1565" t="str">
            <v>Северо-Запад</v>
          </cell>
          <cell r="H1565" t="str">
            <v>Северо-Запад 1</v>
          </cell>
          <cell r="I1565" t="str">
            <v>Кластер Северо-Запад 01 ЛО Волхов-Тихвин</v>
          </cell>
          <cell r="J1565" t="str">
            <v>Ленинградская обл.</v>
          </cell>
          <cell r="K1565" t="str">
            <v>31.08.2017</v>
          </cell>
          <cell r="L1565" t="str">
            <v>187555</v>
          </cell>
          <cell r="M1565" t="str">
            <v>г.Тихвин</v>
          </cell>
          <cell r="N1565" t="str">
            <v>г.Тихвин, Школьная ул, 1</v>
          </cell>
          <cell r="O1565" t="str">
            <v>Аренда</v>
          </cell>
        </row>
        <row r="1566">
          <cell r="A1566" t="str">
            <v>Y168</v>
          </cell>
          <cell r="B1566" t="str">
            <v>11996-Пятерочка</v>
          </cell>
          <cell r="C1566" t="str">
            <v>11996</v>
          </cell>
          <cell r="D1566" t="str">
            <v>X500/13SZY168</v>
          </cell>
          <cell r="E1566" t="str">
            <v>E1017666</v>
          </cell>
          <cell r="F1566" t="str">
            <v>ТС Пятерочка</v>
          </cell>
          <cell r="G1566" t="str">
            <v>Северо-Запад</v>
          </cell>
          <cell r="H1566" t="str">
            <v>Северо-Запад 3</v>
          </cell>
          <cell r="I1566" t="str">
            <v>Кластер Северо-Запад 11 СПБ-ЛО-Выборг</v>
          </cell>
          <cell r="J1566" t="str">
            <v>г. Санкт-Петербург</v>
          </cell>
          <cell r="K1566" t="str">
            <v>15.09.2017</v>
          </cell>
          <cell r="L1566" t="str">
            <v>197706</v>
          </cell>
          <cell r="M1566" t="str">
            <v>г.Санкт-Петербург, г.Сестрорецк</v>
          </cell>
          <cell r="N1566" t="str">
            <v>г.Санкт-Петербург, г.Сестрорецк, Володарского ул, 14 л.А</v>
          </cell>
          <cell r="O1566" t="str">
            <v>Аренда</v>
          </cell>
        </row>
        <row r="1567">
          <cell r="A1567" t="str">
            <v>Y180</v>
          </cell>
          <cell r="B1567" t="str">
            <v>12063-Пятерочка</v>
          </cell>
          <cell r="C1567" t="str">
            <v>12063</v>
          </cell>
          <cell r="D1567" t="str">
            <v>X500/13SZY180</v>
          </cell>
          <cell r="E1567" t="str">
            <v>E1017678</v>
          </cell>
          <cell r="F1567" t="str">
            <v>ТС Пятерочка</v>
          </cell>
          <cell r="G1567" t="str">
            <v>Северо-Запад</v>
          </cell>
          <cell r="H1567" t="str">
            <v>Северо-Запад 2</v>
          </cell>
          <cell r="I1567" t="str">
            <v>Кластер Северо-Запад 04 Новгород</v>
          </cell>
          <cell r="J1567" t="str">
            <v>Новгородская обл.</v>
          </cell>
          <cell r="K1567" t="str">
            <v>27.09.2017</v>
          </cell>
          <cell r="L1567" t="str">
            <v>175460</v>
          </cell>
          <cell r="M1567" t="str">
            <v>рп.Крестцы</v>
          </cell>
          <cell r="N1567" t="str">
            <v>рп.Крестцы, Московская ул, 9</v>
          </cell>
          <cell r="O1567" t="str">
            <v>Аренда</v>
          </cell>
        </row>
        <row r="1568">
          <cell r="A1568" t="str">
            <v>Y322</v>
          </cell>
          <cell r="B1568" t="str">
            <v>12313-Пятерочка</v>
          </cell>
          <cell r="C1568" t="str">
            <v>12313</v>
          </cell>
          <cell r="D1568" t="str">
            <v>X500/13CTY322</v>
          </cell>
          <cell r="E1568" t="str">
            <v>E1017827</v>
          </cell>
          <cell r="F1568" t="str">
            <v>ТС Пятерочка</v>
          </cell>
          <cell r="G1568" t="str">
            <v>Северо-Запад</v>
          </cell>
          <cell r="H1568" t="str">
            <v>Северо-Запад 2</v>
          </cell>
          <cell r="I1568" t="str">
            <v>Кластер Северо-Запад 07 Тверь-Центр</v>
          </cell>
          <cell r="J1568" t="str">
            <v>Тверская обл.</v>
          </cell>
          <cell r="K1568" t="str">
            <v>27.09.2017</v>
          </cell>
          <cell r="L1568" t="str">
            <v>172009</v>
          </cell>
          <cell r="M1568" t="str">
            <v>г.Торжок</v>
          </cell>
          <cell r="N1568" t="str">
            <v>г.Торжок, Ленинградское ш, 101 п.117</v>
          </cell>
          <cell r="O1568" t="str">
            <v>Аренда</v>
          </cell>
        </row>
        <row r="1569">
          <cell r="A1569" t="str">
            <v>Y350</v>
          </cell>
          <cell r="B1569" t="str">
            <v>12004-Пятерочка</v>
          </cell>
          <cell r="C1569" t="str">
            <v>12004</v>
          </cell>
          <cell r="D1569" t="str">
            <v>X500/13SZY350</v>
          </cell>
          <cell r="E1569" t="str">
            <v>E1017859</v>
          </cell>
          <cell r="F1569" t="str">
            <v>ТС Пятерочка</v>
          </cell>
          <cell r="G1569" t="str">
            <v>Северо-Запад</v>
          </cell>
          <cell r="H1569" t="str">
            <v>Северо-Запад 1</v>
          </cell>
          <cell r="I1569" t="str">
            <v>Кластер Северо-Запад 18 Кировск</v>
          </cell>
          <cell r="J1569" t="str">
            <v>г. Санкт-Петербург</v>
          </cell>
          <cell r="K1569" t="str">
            <v>26.09.2017</v>
          </cell>
          <cell r="L1569" t="str">
            <v>193230</v>
          </cell>
          <cell r="M1569" t="str">
            <v>г.Санкт-Петербург</v>
          </cell>
          <cell r="N1569" t="str">
            <v>г.Санкт-Петербург, Крыленко ул, 1,1,стр.3 п.6Н,7Н</v>
          </cell>
          <cell r="O1569" t="str">
            <v>Аренда</v>
          </cell>
        </row>
        <row r="1570">
          <cell r="A1570" t="str">
            <v>Y373</v>
          </cell>
          <cell r="B1570" t="str">
            <v>12388-Пятерочка</v>
          </cell>
          <cell r="C1570" t="str">
            <v>12388</v>
          </cell>
          <cell r="D1570" t="str">
            <v>X500/13SZY373</v>
          </cell>
          <cell r="E1570" t="str">
            <v>E1017913</v>
          </cell>
          <cell r="F1570" t="str">
            <v>ТС Пятерочка</v>
          </cell>
          <cell r="G1570" t="str">
            <v>Северо-Запад</v>
          </cell>
          <cell r="H1570" t="str">
            <v>Северо-Запад 3</v>
          </cell>
          <cell r="I1570" t="str">
            <v>Кластер Северо-Запад 10 СПБ-ЛО-Петергоф</v>
          </cell>
          <cell r="J1570" t="str">
            <v>г. Санкт-Петербург</v>
          </cell>
          <cell r="K1570" t="str">
            <v>30.09.2017</v>
          </cell>
          <cell r="L1570" t="str">
            <v>198504</v>
          </cell>
          <cell r="M1570" t="str">
            <v>г.Санкт-Петербург, г.Петергоф</v>
          </cell>
          <cell r="N1570" t="str">
            <v>г.Санкт-Петербург, г...., Ботаническая ул, 3,3,лит.Д п.3Н,1Н</v>
          </cell>
          <cell r="O1570" t="str">
            <v>Аренда</v>
          </cell>
        </row>
        <row r="1571">
          <cell r="A1571" t="str">
            <v>Y374</v>
          </cell>
          <cell r="B1571" t="str">
            <v>12240-Пятерочка</v>
          </cell>
          <cell r="C1571" t="str">
            <v>12240</v>
          </cell>
          <cell r="D1571" t="str">
            <v>X500/13SZY374</v>
          </cell>
          <cell r="E1571" t="str">
            <v>E1017929</v>
          </cell>
          <cell r="F1571" t="str">
            <v>ТС Пятерочка</v>
          </cell>
          <cell r="G1571" t="str">
            <v>Северо-Запад</v>
          </cell>
          <cell r="H1571" t="str">
            <v>Северо-Запад 3</v>
          </cell>
          <cell r="I1571" t="str">
            <v>Кластер Северо-Запад 11 СПБ-ЛО-Выборг</v>
          </cell>
          <cell r="J1571" t="str">
            <v>г. Санкт-Петербург</v>
          </cell>
          <cell r="K1571" t="str">
            <v>25.09.2017</v>
          </cell>
          <cell r="L1571" t="str">
            <v>197229</v>
          </cell>
          <cell r="M1571" t="str">
            <v>г.Санкт-Петербург</v>
          </cell>
          <cell r="N1571" t="str">
            <v>г.Санкт-Петербург, Юнтоловский пр-кт, 51 к.1,стр.1</v>
          </cell>
          <cell r="O1571" t="str">
            <v>Аренда</v>
          </cell>
        </row>
        <row r="1572">
          <cell r="A1572" t="str">
            <v>Y375</v>
          </cell>
          <cell r="B1572" t="str">
            <v>12387-Пятерочка</v>
          </cell>
          <cell r="C1572" t="str">
            <v>12387</v>
          </cell>
          <cell r="D1572" t="str">
            <v>X500/13SZY375</v>
          </cell>
          <cell r="E1572" t="str">
            <v>E1017912</v>
          </cell>
          <cell r="F1572" t="str">
            <v>ТС Пятерочка</v>
          </cell>
          <cell r="G1572" t="str">
            <v>Северо-Запад</v>
          </cell>
          <cell r="H1572" t="str">
            <v>Северо-Запад 1</v>
          </cell>
          <cell r="I1572" t="str">
            <v>Кластер Северо-Запад 16 Карелия</v>
          </cell>
          <cell r="J1572" t="str">
            <v>Республика Карелия</v>
          </cell>
          <cell r="K1572" t="str">
            <v>29.09.2017</v>
          </cell>
          <cell r="L1572" t="str">
            <v>185013</v>
          </cell>
          <cell r="M1572" t="str">
            <v>г.Петрозаводск</v>
          </cell>
          <cell r="N1572" t="str">
            <v>г.Петрозаводск, Пограничная ул, 56 п.156</v>
          </cell>
          <cell r="O1572" t="str">
            <v>Аренда</v>
          </cell>
        </row>
        <row r="1573">
          <cell r="A1573" t="str">
            <v>Y521</v>
          </cell>
          <cell r="B1573" t="str">
            <v>707-Пятерочка</v>
          </cell>
          <cell r="C1573" t="str">
            <v>707</v>
          </cell>
          <cell r="D1573" t="str">
            <v>X500/13SZY521</v>
          </cell>
          <cell r="E1573" t="str">
            <v>13SZ6116</v>
          </cell>
          <cell r="F1573" t="str">
            <v>ТС Пятерочка</v>
          </cell>
          <cell r="G1573" t="str">
            <v>Северо-Запад</v>
          </cell>
          <cell r="H1573" t="str">
            <v>Северо-Запад 3</v>
          </cell>
          <cell r="I1573" t="str">
            <v>Кластер Северо-Запад 17 ЛО-Сертолово</v>
          </cell>
          <cell r="J1573" t="str">
            <v>Ленинградская обл.</v>
          </cell>
          <cell r="K1573" t="str">
            <v>21.05.2010</v>
          </cell>
          <cell r="L1573" t="str">
            <v>188653</v>
          </cell>
          <cell r="M1573" t="str">
            <v>вг.Агалатово</v>
          </cell>
          <cell r="N1573" t="str">
            <v>вг.Агалатово154/155</v>
          </cell>
          <cell r="O1573" t="str">
            <v>Аренда</v>
          </cell>
        </row>
        <row r="1574">
          <cell r="A1574" t="str">
            <v>Y543</v>
          </cell>
          <cell r="B1574" t="str">
            <v>12368-Пятерочка</v>
          </cell>
          <cell r="C1574" t="str">
            <v>12368</v>
          </cell>
          <cell r="D1574" t="str">
            <v>X500/13SZY543</v>
          </cell>
          <cell r="E1574" t="str">
            <v>E1017965</v>
          </cell>
          <cell r="F1574" t="str">
            <v>ТС Пятерочка</v>
          </cell>
          <cell r="G1574" t="str">
            <v>Северо-Запад</v>
          </cell>
          <cell r="H1574" t="str">
            <v>Северо-Запад 2</v>
          </cell>
          <cell r="I1574" t="str">
            <v>Кластер Северо-Запад 02 ЛО-Гатчина</v>
          </cell>
          <cell r="J1574" t="str">
            <v>Ленинградская обл.</v>
          </cell>
          <cell r="K1574" t="str">
            <v>26.09.2017</v>
          </cell>
          <cell r="L1574" t="str">
            <v>188332</v>
          </cell>
          <cell r="M1574" t="str">
            <v>пгт.Вырица</v>
          </cell>
          <cell r="N1574" t="str">
            <v>пгт.Вырица, Хвалынская ул, 18А</v>
          </cell>
          <cell r="O1574" t="str">
            <v>Аренда</v>
          </cell>
        </row>
        <row r="1575">
          <cell r="A1575" t="str">
            <v>Y545</v>
          </cell>
          <cell r="B1575" t="str">
            <v>12146-Пятерочка</v>
          </cell>
          <cell r="C1575" t="str">
            <v>12146</v>
          </cell>
          <cell r="D1575" t="str">
            <v>X500/13SZY545</v>
          </cell>
          <cell r="E1575" t="str">
            <v>E1017947</v>
          </cell>
          <cell r="F1575" t="str">
            <v>ТС Пятерочка</v>
          </cell>
          <cell r="G1575" t="str">
            <v>Северо-Запад</v>
          </cell>
          <cell r="H1575" t="str">
            <v>Северо-Запад 3</v>
          </cell>
          <cell r="I1575" t="str">
            <v>Кластер Северо-Запад 19 СПБ-Охта</v>
          </cell>
          <cell r="J1575" t="str">
            <v>г. Санкт-Петербург</v>
          </cell>
          <cell r="K1575" t="str">
            <v>31.10.2017</v>
          </cell>
          <cell r="L1575" t="str">
            <v>195067</v>
          </cell>
          <cell r="M1575" t="str">
            <v>г.Санкт-Петербург</v>
          </cell>
          <cell r="N1575" t="str">
            <v>г.Санкт-Петербург, Маршала Тухачевского ул, 23 стр.1,п20Н</v>
          </cell>
          <cell r="O1575" t="str">
            <v>Аренда</v>
          </cell>
        </row>
        <row r="1576">
          <cell r="A1576" t="str">
            <v>Y575</v>
          </cell>
          <cell r="B1576" t="str">
            <v>12521-Пятерочка</v>
          </cell>
          <cell r="C1576" t="str">
            <v>12521</v>
          </cell>
          <cell r="D1576" t="str">
            <v>X500/13SZY575</v>
          </cell>
          <cell r="E1576" t="str">
            <v>E1018005</v>
          </cell>
          <cell r="F1576" t="str">
            <v>ТС Пятерочка</v>
          </cell>
          <cell r="G1576" t="str">
            <v>Северо-Запад</v>
          </cell>
          <cell r="H1576" t="str">
            <v>Северо-Запад 1</v>
          </cell>
          <cell r="I1576" t="str">
            <v>Кластер Северо-Запад 01 ЛО Волхов-Тихвин</v>
          </cell>
          <cell r="J1576" t="str">
            <v>Ленинградская обл.</v>
          </cell>
          <cell r="K1576" t="str">
            <v>30.09.2017</v>
          </cell>
          <cell r="L1576" t="str">
            <v>187509</v>
          </cell>
          <cell r="M1576" t="str">
            <v>п.Цвылево</v>
          </cell>
          <cell r="N1576" t="str">
            <v>п.Цвылево3</v>
          </cell>
          <cell r="O1576" t="str">
            <v>Аренда</v>
          </cell>
        </row>
        <row r="1577">
          <cell r="A1577" t="str">
            <v>Y596</v>
          </cell>
          <cell r="B1577" t="str">
            <v>12548-Пятерочка</v>
          </cell>
          <cell r="C1577" t="str">
            <v>12548</v>
          </cell>
          <cell r="D1577" t="str">
            <v>X500/13SZY596</v>
          </cell>
          <cell r="E1577" t="str">
            <v>E1018038</v>
          </cell>
          <cell r="F1577" t="str">
            <v>ТС Пятерочка</v>
          </cell>
          <cell r="G1577" t="str">
            <v>Северо-Запад</v>
          </cell>
          <cell r="H1577" t="str">
            <v>Северо-Запад 3</v>
          </cell>
          <cell r="I1577" t="str">
            <v>Кластер Северо-Запад 13 СПБ Юго-Запад</v>
          </cell>
          <cell r="J1577" t="str">
            <v>г. Санкт-Петербург</v>
          </cell>
          <cell r="K1577" t="str">
            <v>30.09.2017</v>
          </cell>
          <cell r="L1577" t="str">
            <v>198095</v>
          </cell>
          <cell r="M1577" t="str">
            <v>г.Санкт-Петербург</v>
          </cell>
          <cell r="N1577" t="str">
            <v>г.Санкт-Петербург, Промышленная ул, 19 лит.Р</v>
          </cell>
          <cell r="O1577" t="str">
            <v>Аренда</v>
          </cell>
        </row>
        <row r="1578">
          <cell r="A1578" t="str">
            <v>Y615</v>
          </cell>
          <cell r="B1578" t="str">
            <v>11147-Пятерочка</v>
          </cell>
          <cell r="C1578" t="str">
            <v>11147</v>
          </cell>
          <cell r="D1578" t="str">
            <v>X500/13SZY615</v>
          </cell>
          <cell r="E1578" t="str">
            <v>E1018050</v>
          </cell>
          <cell r="F1578" t="str">
            <v>ТС Пятерочка</v>
          </cell>
          <cell r="G1578" t="str">
            <v>Северо-Запад</v>
          </cell>
          <cell r="H1578" t="str">
            <v>Северо-Запад 2</v>
          </cell>
          <cell r="I1578" t="str">
            <v>Кластер Северо-Запад 02 ЛО-Гатчина</v>
          </cell>
          <cell r="J1578" t="str">
            <v>Ленинградская обл.</v>
          </cell>
          <cell r="K1578" t="str">
            <v>30.09.2017</v>
          </cell>
          <cell r="L1578" t="str">
            <v>188238</v>
          </cell>
          <cell r="M1578" t="str">
            <v>г.Луга</v>
          </cell>
          <cell r="N1578" t="str">
            <v>г.Луга, Свободы ул, 1</v>
          </cell>
          <cell r="O1578" t="str">
            <v>Аренда</v>
          </cell>
        </row>
        <row r="1579">
          <cell r="A1579" t="str">
            <v>Y616</v>
          </cell>
          <cell r="B1579" t="str">
            <v>12575-Пятерочка</v>
          </cell>
          <cell r="C1579" t="str">
            <v>12575</v>
          </cell>
          <cell r="D1579" t="str">
            <v>X500/13SZY616</v>
          </cell>
          <cell r="E1579" t="str">
            <v>E1018052</v>
          </cell>
          <cell r="F1579" t="str">
            <v>ТС Пятерочка</v>
          </cell>
          <cell r="G1579" t="str">
            <v>Северо-Запад</v>
          </cell>
          <cell r="H1579" t="str">
            <v>Северо-Запад 1</v>
          </cell>
          <cell r="I1579" t="str">
            <v>Кластер Северо-Запад 21 Апатиты</v>
          </cell>
          <cell r="J1579" t="str">
            <v>Мурманская обл.</v>
          </cell>
          <cell r="K1579" t="str">
            <v>30.09.2017</v>
          </cell>
          <cell r="L1579" t="str">
            <v>184250</v>
          </cell>
          <cell r="M1579" t="str">
            <v>г.Кировск</v>
          </cell>
          <cell r="N1579" t="str">
            <v>г.Кировск, Кондрикова ул, 3</v>
          </cell>
          <cell r="O1579" t="str">
            <v>Аренда</v>
          </cell>
        </row>
        <row r="1580">
          <cell r="A1580" t="str">
            <v>Y617</v>
          </cell>
          <cell r="B1580" t="str">
            <v>10808-Пятерочка</v>
          </cell>
          <cell r="C1580" t="str">
            <v>10808</v>
          </cell>
          <cell r="D1580" t="str">
            <v>X500/13SZY617</v>
          </cell>
          <cell r="E1580" t="str">
            <v>E1018051</v>
          </cell>
          <cell r="F1580" t="str">
            <v>ТС Пятерочка</v>
          </cell>
          <cell r="G1580" t="str">
            <v>Северо-Запад</v>
          </cell>
          <cell r="H1580" t="str">
            <v>Северо-Запад 2</v>
          </cell>
          <cell r="I1580" t="str">
            <v>Кластер Северо-Запад 03 Псков</v>
          </cell>
          <cell r="J1580" t="str">
            <v>Псковская обл.</v>
          </cell>
          <cell r="K1580" t="str">
            <v>28.10.2017</v>
          </cell>
          <cell r="L1580" t="str">
            <v>180000</v>
          </cell>
          <cell r="M1580" t="str">
            <v>г.Псков</v>
          </cell>
          <cell r="N1580" t="str">
            <v>г.Псков, Льва Толстого ул, 5 п.1002/1,2</v>
          </cell>
          <cell r="O1580" t="str">
            <v>Аренда</v>
          </cell>
        </row>
        <row r="1581">
          <cell r="A1581" t="str">
            <v>Y639</v>
          </cell>
          <cell r="B1581" t="str">
            <v>12547-Пятерочка</v>
          </cell>
          <cell r="C1581" t="str">
            <v>12547</v>
          </cell>
          <cell r="D1581" t="str">
            <v>X500/13SZY639</v>
          </cell>
          <cell r="E1581" t="str">
            <v>E1018061</v>
          </cell>
          <cell r="F1581" t="str">
            <v>ТС Пятерочка</v>
          </cell>
          <cell r="G1581" t="str">
            <v>Северо-Запад</v>
          </cell>
          <cell r="H1581" t="str">
            <v>Северо-Запад 3</v>
          </cell>
          <cell r="I1581" t="str">
            <v>Кластер Северо-Запад 19 СПБ-Охта</v>
          </cell>
          <cell r="J1581" t="str">
            <v>г. Санкт-Петербург</v>
          </cell>
          <cell r="K1581" t="str">
            <v>27.10.2017</v>
          </cell>
          <cell r="L1581" t="str">
            <v>194100</v>
          </cell>
          <cell r="M1581" t="str">
            <v>г.Санкт-Петербург</v>
          </cell>
          <cell r="N1581" t="str">
            <v>г.Санкт-Петербург, Литовская ул, 8 к.2,лит.А</v>
          </cell>
          <cell r="O1581" t="str">
            <v>Аренда</v>
          </cell>
        </row>
        <row r="1582">
          <cell r="A1582" t="str">
            <v>Y643</v>
          </cell>
          <cell r="B1582" t="str">
            <v>12594-Пятерочка</v>
          </cell>
          <cell r="C1582" t="str">
            <v>12594</v>
          </cell>
          <cell r="D1582" t="str">
            <v>X500/13SZY643</v>
          </cell>
          <cell r="E1582" t="str">
            <v>E1018077</v>
          </cell>
          <cell r="F1582" t="str">
            <v>ТС Пятерочка</v>
          </cell>
          <cell r="G1582" t="str">
            <v>Северо-Запад</v>
          </cell>
          <cell r="H1582" t="str">
            <v>Северо-Запад 3</v>
          </cell>
          <cell r="I1582" t="str">
            <v>Кластер Северо-Запад 14 СПБ-Центр</v>
          </cell>
          <cell r="J1582" t="str">
            <v>г. Санкт-Петербург</v>
          </cell>
          <cell r="K1582" t="str">
            <v>31.10.2017</v>
          </cell>
          <cell r="L1582" t="str">
            <v>199155</v>
          </cell>
          <cell r="M1582" t="str">
            <v>г.Санкт-Петербург</v>
          </cell>
          <cell r="N1582" t="str">
            <v>г.Санкт-Петербург, КИМа пр-кт, 6 литер А</v>
          </cell>
          <cell r="O1582" t="str">
            <v>Аренда</v>
          </cell>
        </row>
        <row r="1583">
          <cell r="A1583" t="str">
            <v>Y670</v>
          </cell>
          <cell r="B1583" t="str">
            <v>12488-Пятерочка</v>
          </cell>
          <cell r="C1583" t="str">
            <v>12488</v>
          </cell>
          <cell r="D1583" t="str">
            <v>X500/13SZY670</v>
          </cell>
          <cell r="E1583" t="str">
            <v>E1018147</v>
          </cell>
          <cell r="F1583" t="str">
            <v>ТС Пятерочка</v>
          </cell>
          <cell r="G1583" t="str">
            <v>Северо-Запад</v>
          </cell>
          <cell r="H1583" t="str">
            <v>Северо-Запад 3</v>
          </cell>
          <cell r="I1583" t="str">
            <v>Кластер Северо-Запад 11 СПБ-ЛО-Выборг</v>
          </cell>
          <cell r="J1583" t="str">
            <v>г. Санкт-Петербург</v>
          </cell>
          <cell r="K1583" t="str">
            <v>03.10.2017</v>
          </cell>
          <cell r="L1583" t="str">
            <v>197720</v>
          </cell>
          <cell r="M1583" t="str">
            <v>г.Санкт-Петербург, г.Зеленогорск</v>
          </cell>
          <cell r="N1583" t="str">
            <v>г.Санкт-Петербург, г.Зеленогорск, Широкая ул, 20 стр.1</v>
          </cell>
          <cell r="O1583" t="str">
            <v>Аренда</v>
          </cell>
        </row>
        <row r="1584">
          <cell r="A1584" t="str">
            <v>Y671</v>
          </cell>
          <cell r="B1584" t="str">
            <v>12603-Пятерочка</v>
          </cell>
          <cell r="C1584" t="str">
            <v>12603</v>
          </cell>
          <cell r="D1584" t="str">
            <v>X500/13SZY671</v>
          </cell>
          <cell r="E1584" t="str">
            <v>E1018148</v>
          </cell>
          <cell r="F1584" t="str">
            <v>ТС Пятерочка</v>
          </cell>
          <cell r="G1584" t="str">
            <v>Северо-Запад</v>
          </cell>
          <cell r="H1584" t="str">
            <v>Северо-Запад 1</v>
          </cell>
          <cell r="I1584" t="str">
            <v>Кластер Северо-Запад 16 Карелия</v>
          </cell>
          <cell r="J1584" t="str">
            <v>Республика Карелия</v>
          </cell>
          <cell r="K1584" t="str">
            <v>30.09.2017</v>
          </cell>
          <cell r="L1584" t="str">
            <v>186202</v>
          </cell>
          <cell r="M1584" t="str">
            <v>с.Кончезеро</v>
          </cell>
          <cell r="N1584" t="str">
            <v>с.Кончезеро, Советов ул, 40В</v>
          </cell>
          <cell r="O1584" t="str">
            <v>Аренда</v>
          </cell>
        </row>
        <row r="1585">
          <cell r="A1585" t="str">
            <v>Y672</v>
          </cell>
          <cell r="B1585" t="str">
            <v>12663-Пятерочка</v>
          </cell>
          <cell r="C1585" t="str">
            <v>12663</v>
          </cell>
          <cell r="D1585" t="str">
            <v>X500/13SZY672</v>
          </cell>
          <cell r="E1585" t="str">
            <v>E1018154</v>
          </cell>
          <cell r="F1585" t="str">
            <v>ТС Пятерочка</v>
          </cell>
          <cell r="G1585" t="str">
            <v>Северо-Запад</v>
          </cell>
          <cell r="H1585" t="str">
            <v>Северо-Запад 2</v>
          </cell>
          <cell r="I1585" t="str">
            <v>Кластер Северо-Запад 03 Псков</v>
          </cell>
          <cell r="J1585" t="str">
            <v>Псковская обл.</v>
          </cell>
          <cell r="K1585" t="str">
            <v>14.12.2017</v>
          </cell>
          <cell r="L1585" t="str">
            <v>181500</v>
          </cell>
          <cell r="M1585" t="str">
            <v>г.Печоры</v>
          </cell>
          <cell r="N1585" t="str">
            <v>г.Печоры, Мира ул, 10 п.1001</v>
          </cell>
          <cell r="O1585" t="str">
            <v>Аренда</v>
          </cell>
        </row>
        <row r="1586">
          <cell r="A1586" t="str">
            <v>Y707</v>
          </cell>
          <cell r="B1586" t="str">
            <v>12473-Пятерочка</v>
          </cell>
          <cell r="C1586" t="str">
            <v>12473</v>
          </cell>
          <cell r="D1586" t="str">
            <v>X500/13SZY707</v>
          </cell>
          <cell r="E1586" t="str">
            <v>E1018169</v>
          </cell>
          <cell r="F1586" t="str">
            <v>ТС Пятерочка</v>
          </cell>
          <cell r="G1586" t="str">
            <v>Северо-Запад</v>
          </cell>
          <cell r="H1586" t="str">
            <v>Северо-Запад 2</v>
          </cell>
          <cell r="I1586" t="str">
            <v>Кластер Северо-Запад 04 Новгород</v>
          </cell>
          <cell r="J1586" t="str">
            <v>Новгородская обл.</v>
          </cell>
          <cell r="K1586" t="str">
            <v>08.12.2017</v>
          </cell>
          <cell r="L1586" t="str">
            <v>173020</v>
          </cell>
          <cell r="M1586" t="str">
            <v>г.Великий Новгород</v>
          </cell>
          <cell r="N1586" t="str">
            <v>г.Великий Новгород, Большая Московская ул, 67</v>
          </cell>
          <cell r="O1586" t="str">
            <v>Аренда</v>
          </cell>
        </row>
        <row r="1587">
          <cell r="A1587" t="str">
            <v>Y712</v>
          </cell>
          <cell r="B1587" t="str">
            <v>12576-Пятерочка</v>
          </cell>
          <cell r="C1587" t="str">
            <v>12576</v>
          </cell>
          <cell r="D1587" t="str">
            <v>X500/13SZY712</v>
          </cell>
          <cell r="E1587" t="str">
            <v>E1018170</v>
          </cell>
          <cell r="F1587" t="str">
            <v>ТС Пятерочка</v>
          </cell>
          <cell r="G1587" t="str">
            <v>Северо-Запад</v>
          </cell>
          <cell r="H1587" t="str">
            <v>Северо-Запад 1</v>
          </cell>
          <cell r="I1587" t="str">
            <v>Кластер Северо-Запад 12 СПБ-ЛО-Всеволожс</v>
          </cell>
          <cell r="J1587" t="str">
            <v>Ленинградская обл.</v>
          </cell>
          <cell r="K1587" t="str">
            <v>26.10.2017</v>
          </cell>
          <cell r="L1587" t="str">
            <v>188695</v>
          </cell>
          <cell r="M1587" t="str">
            <v>д.Васкелово</v>
          </cell>
          <cell r="N1587" t="str">
            <v>д.Васкелово, Привокзальная пл, 3</v>
          </cell>
          <cell r="O1587" t="str">
            <v>Аренда</v>
          </cell>
        </row>
        <row r="1588">
          <cell r="A1588" t="str">
            <v>Y729</v>
          </cell>
          <cell r="B1588" t="str">
            <v>647-Пятерочка</v>
          </cell>
          <cell r="C1588" t="str">
            <v>647</v>
          </cell>
          <cell r="D1588" t="str">
            <v>X500/13SZY729</v>
          </cell>
          <cell r="E1588" t="str">
            <v>13SZ6117</v>
          </cell>
          <cell r="F1588" t="str">
            <v>ТС Пятерочка</v>
          </cell>
          <cell r="G1588" t="str">
            <v>Северо-Запад</v>
          </cell>
          <cell r="H1588" t="str">
            <v>Северо-Запад 1</v>
          </cell>
          <cell r="I1588" t="str">
            <v>Кластер Северо-Запад 18 Кировск</v>
          </cell>
          <cell r="J1588" t="str">
            <v>Ленинградская обл.</v>
          </cell>
          <cell r="K1588" t="str">
            <v>27.05.2010</v>
          </cell>
          <cell r="L1588" t="str">
            <v>187330</v>
          </cell>
          <cell r="M1588" t="str">
            <v>г.Отрадное</v>
          </cell>
          <cell r="N1588" t="str">
            <v>г.Отрадное, Невская ул, 2</v>
          </cell>
          <cell r="O1588" t="str">
            <v>Аренда</v>
          </cell>
        </row>
        <row r="1589">
          <cell r="A1589" t="str">
            <v>Y731</v>
          </cell>
          <cell r="B1589" t="str">
            <v>12700-Пятерочка</v>
          </cell>
          <cell r="C1589" t="str">
            <v>12700</v>
          </cell>
          <cell r="D1589" t="str">
            <v>X500/13SZY731</v>
          </cell>
          <cell r="E1589" t="str">
            <v>E1018211</v>
          </cell>
          <cell r="F1589" t="str">
            <v>ТС Пятерочка</v>
          </cell>
          <cell r="G1589" t="str">
            <v>Северо-Запад</v>
          </cell>
          <cell r="H1589" t="str">
            <v>Северо-Запад 1</v>
          </cell>
          <cell r="I1589" t="str">
            <v>Кластер Северо-Запад 18 Кировск</v>
          </cell>
          <cell r="J1589" t="str">
            <v>г. Санкт-Петербург</v>
          </cell>
          <cell r="K1589" t="str">
            <v>27.10.2017</v>
          </cell>
          <cell r="L1589" t="str">
            <v>196655</v>
          </cell>
          <cell r="M1589" t="str">
            <v>г.Санкт-Петербург, г.Колпино</v>
          </cell>
          <cell r="N1589" t="str">
            <v>г.Санкт-Петербург, г.Колпино, Октябрьская ул, 4 лит.А</v>
          </cell>
          <cell r="O1589" t="str">
            <v>Аренда</v>
          </cell>
        </row>
        <row r="1590">
          <cell r="A1590" t="str">
            <v>Y810</v>
          </cell>
          <cell r="B1590" t="str">
            <v>12761-Пятерочка</v>
          </cell>
          <cell r="C1590" t="str">
            <v>12761</v>
          </cell>
          <cell r="D1590" t="str">
            <v>X500/13SZY810</v>
          </cell>
          <cell r="E1590" t="str">
            <v>E1018251</v>
          </cell>
          <cell r="F1590" t="str">
            <v>ТС Пятерочка</v>
          </cell>
          <cell r="G1590" t="str">
            <v>Северо-Запад</v>
          </cell>
          <cell r="H1590" t="str">
            <v>Северо-Запад 2</v>
          </cell>
          <cell r="I1590" t="str">
            <v>Кластер Северо-Запад 04 Новгород</v>
          </cell>
          <cell r="J1590" t="str">
            <v>Новгородская обл.</v>
          </cell>
          <cell r="K1590" t="str">
            <v>15.11.2017</v>
          </cell>
          <cell r="L1590" t="str">
            <v>173009</v>
          </cell>
          <cell r="M1590" t="str">
            <v>г.Великий Новгород</v>
          </cell>
          <cell r="N1590" t="str">
            <v>г.Великий Новгород, Озерная ул, 4</v>
          </cell>
          <cell r="O1590" t="str">
            <v>Аренда</v>
          </cell>
        </row>
        <row r="1591">
          <cell r="A1591" t="str">
            <v>Y878</v>
          </cell>
          <cell r="B1591" t="str">
            <v>12777-Пятерочка</v>
          </cell>
          <cell r="C1591" t="str">
            <v>12777</v>
          </cell>
          <cell r="D1591" t="str">
            <v>X500/13SZY878</v>
          </cell>
          <cell r="E1591" t="str">
            <v>E1018406</v>
          </cell>
          <cell r="F1591" t="str">
            <v>ТС Пятерочка</v>
          </cell>
          <cell r="G1591" t="str">
            <v>Северо-Запад</v>
          </cell>
          <cell r="H1591" t="str">
            <v>Северо-Запад 3</v>
          </cell>
          <cell r="I1591" t="str">
            <v>Кластер Северо-Запад 05 Тосно</v>
          </cell>
          <cell r="J1591" t="str">
            <v>г. Санкт-Петербург</v>
          </cell>
          <cell r="K1591" t="str">
            <v>06.11.2017</v>
          </cell>
          <cell r="L1591" t="str">
            <v>196626</v>
          </cell>
          <cell r="M1591" t="str">
            <v>г.Санкт-Петербург, п.Шушары</v>
          </cell>
          <cell r="N1591" t="str">
            <v>г.Санкт-Петербург, п.Шушары, Старорусский пр-кт, 6 лит.А</v>
          </cell>
          <cell r="O1591" t="str">
            <v>Аренда</v>
          </cell>
        </row>
        <row r="1592">
          <cell r="A1592" t="str">
            <v>Y908</v>
          </cell>
          <cell r="B1592" t="str">
            <v>12847-Пятерочка</v>
          </cell>
          <cell r="C1592" t="str">
            <v>12847</v>
          </cell>
          <cell r="D1592" t="str">
            <v>X500/13CTY908</v>
          </cell>
          <cell r="E1592" t="str">
            <v>E1018403</v>
          </cell>
          <cell r="F1592" t="str">
            <v>ТС Пятерочка</v>
          </cell>
          <cell r="G1592" t="str">
            <v>Северо-Запад</v>
          </cell>
          <cell r="H1592" t="str">
            <v>Северо-Запад 2</v>
          </cell>
          <cell r="I1592" t="str">
            <v>Кластер Северо-Запад 09 Тверь-Запад</v>
          </cell>
          <cell r="J1592" t="str">
            <v>Тверская обл.</v>
          </cell>
          <cell r="K1592" t="str">
            <v>22.11.2017</v>
          </cell>
          <cell r="L1592" t="str">
            <v>170033</v>
          </cell>
          <cell r="M1592" t="str">
            <v>г.Тверь</v>
          </cell>
          <cell r="N1592" t="str">
            <v>г.Тверь, Ипподромная ул, 9 А,п.1</v>
          </cell>
          <cell r="O1592" t="str">
            <v>Аренда</v>
          </cell>
        </row>
        <row r="1593">
          <cell r="A1593" t="str">
            <v>Y911</v>
          </cell>
          <cell r="B1593" t="str">
            <v>12656-Пятерочка</v>
          </cell>
          <cell r="C1593" t="str">
            <v>12656</v>
          </cell>
          <cell r="D1593" t="str">
            <v>X500/13SZY911</v>
          </cell>
          <cell r="E1593" t="str">
            <v>E1018440</v>
          </cell>
          <cell r="F1593" t="str">
            <v>ТС Пятерочка</v>
          </cell>
          <cell r="G1593" t="str">
            <v>Северо-Запад</v>
          </cell>
          <cell r="H1593" t="str">
            <v>Северо-Запад 3</v>
          </cell>
          <cell r="I1593" t="str">
            <v>Кластер Северо-Запад 13 СПБ Юго-Запад</v>
          </cell>
          <cell r="J1593" t="str">
            <v>г. Санкт-Петербург</v>
          </cell>
          <cell r="K1593" t="str">
            <v>27.04.2018</v>
          </cell>
          <cell r="L1593" t="str">
            <v>196084</v>
          </cell>
          <cell r="M1593" t="str">
            <v>г.Санкт-Петербург</v>
          </cell>
          <cell r="N1593" t="str">
            <v>г.Санкт-Петербург, Заставская ул, 46 1,лит.А</v>
          </cell>
          <cell r="O1593" t="str">
            <v>Аренда</v>
          </cell>
        </row>
        <row r="1594">
          <cell r="A1594" t="str">
            <v>Y970</v>
          </cell>
          <cell r="B1594" t="str">
            <v>11875-Пятерочка</v>
          </cell>
          <cell r="C1594" t="str">
            <v>11875</v>
          </cell>
          <cell r="D1594" t="str">
            <v>X500/13CTY970</v>
          </cell>
          <cell r="E1594" t="str">
            <v>E1015773</v>
          </cell>
          <cell r="F1594" t="str">
            <v>ТС Пятерочка</v>
          </cell>
          <cell r="G1594" t="str">
            <v>Северо-Запад</v>
          </cell>
          <cell r="H1594" t="str">
            <v>Северо-Запад 2</v>
          </cell>
          <cell r="I1594" t="str">
            <v>Кластер Северо-Запад 08 Тверь-Восток</v>
          </cell>
          <cell r="J1594" t="str">
            <v>Тверская обл.</v>
          </cell>
          <cell r="K1594" t="str">
            <v>08.11.2017</v>
          </cell>
          <cell r="L1594" t="str">
            <v>170041</v>
          </cell>
          <cell r="M1594" t="str">
            <v>г.Тверь</v>
          </cell>
          <cell r="N1594" t="str">
            <v>г.Тверь, Мичурина ул, 23/29</v>
          </cell>
          <cell r="O1594" t="str">
            <v>Аренда</v>
          </cell>
        </row>
        <row r="1595">
          <cell r="A1595" t="str">
            <v>Y971</v>
          </cell>
          <cell r="B1595" t="str">
            <v>10624-Пятерочка</v>
          </cell>
          <cell r="C1595" t="str">
            <v>10624</v>
          </cell>
          <cell r="D1595" t="str">
            <v>X500/13SZY971</v>
          </cell>
          <cell r="E1595" t="str">
            <v>E1022522</v>
          </cell>
          <cell r="F1595" t="str">
            <v>ТС Пятерочка</v>
          </cell>
          <cell r="G1595" t="str">
            <v>Северо-Запад</v>
          </cell>
          <cell r="H1595" t="str">
            <v>Северо-Запад 2</v>
          </cell>
          <cell r="I1595" t="str">
            <v>Кластер Северо-Запад 06 Великие Луки</v>
          </cell>
          <cell r="J1595" t="str">
            <v>Псковская обл.</v>
          </cell>
          <cell r="K1595" t="str">
            <v>07.11.2017</v>
          </cell>
          <cell r="L1595" t="str">
            <v>182670</v>
          </cell>
          <cell r="M1595" t="str">
            <v>г.Дно</v>
          </cell>
          <cell r="N1595" t="str">
            <v>г.Дно, Дзержинского ул, 6</v>
          </cell>
          <cell r="O1595" t="str">
            <v>Аренда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rill.Shvab/AppData/Local/Microsoft/Windows/INetCache/Content.Outlook/WAPUR6IC/&#1040;&#1074;&#1090;&#1086;&#1079;&#1072;&#1082;&#1072;&#1079;/&#1052;&#1072;&#1081;/&#1052;&#1056;%20&#1057;&#1047;_&#1056;&#1058;&#1054;%20&#1076;&#1083;&#1103;%20&#1044;&#1053;&#1047;_&#1052;&#1072;&#1081;%2021_&#1087;&#1088;&#1086;&#1075;&#1085;&#1086;&#1079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rill.Shvab/AppData/Local/Microsoft/Windows/INetCache/Content.Outlook/WAPUR6IC/&#1040;&#1074;&#1090;&#1086;&#1079;&#1072;&#1082;&#1072;&#1079;/&#1040;&#1087;&#1088;&#1077;&#1083;&#1100;/&#1052;&#1056;%20&#1057;&#1047;_&#1056;&#1058;&#1054;%20&#1076;&#1083;&#1103;%20&#1044;&#1053;&#1047;_&#1040;&#1087;&#1088;&#1077;&#1083;&#1100;%2021_&#1087;&#1088;&#1086;&#1075;&#1085;&#1086;&#1079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irill.Shvab/AppData/Local/Microsoft/Windows/INetCache/Content.Outlook/WAPUR6IC/&#1040;&#1074;&#1090;&#1086;&#1079;&#1072;&#1082;&#1072;&#1079;/&#1052;&#1072;&#1088;&#1090;/&#1052;&#1056;%20&#1057;&#1047;_&#1056;&#1058;&#1054;%20&#1076;&#1083;&#1103;%20&#1044;&#1053;&#1047;_&#1052;&#1072;&#1088;&#1090;%2021_&#1087;&#1088;&#1086;&#1075;&#1085;&#1086;&#1079;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te, Nadezhda" refreshedDate="44299.627554166669" createdVersion="6" refreshedVersion="4" minRefreshableVersion="3" recordCount="1592">
  <cacheSource type="worksheet">
    <worksheetSource ref="A26:F1600" sheet="Итог" r:id="rId2"/>
  </cacheSource>
  <cacheFields count="6">
    <cacheField name="Завод" numFmtId="0">
      <sharedItems/>
    </cacheField>
    <cacheField name="Наим" numFmtId="0">
      <sharedItems/>
    </cacheField>
    <cacheField name="Кластер" numFmtId="0">
      <sharedItems count="21">
        <s v="Кластер Северо-Запад 07 Тверь-Центр"/>
        <s v="Кластер Северо-Запад 09 Тверь-Запад"/>
        <s v="Кластер Северо-Запад 15 Мурманск"/>
        <s v="Кластер Северо-Запад 12 СПБ-ЛО-Всеволожск"/>
        <s v="Кластер Северо-Запад 02 ЛО-Гатчина"/>
        <s v="Кластер Северо-Запад 05 Тосно"/>
        <s v="Кластер Северо-Запад 21 Апатиты"/>
        <s v="Кластер Северо-Запад 11 СПБ-ЛО-Выборг"/>
        <s v="Кластер Северо-Запад 10 СПБ-ЛО-Петергоф"/>
        <s v="Кластер Северо-Запад 16 Карелия"/>
        <s v="Кластер Северо-Запад 03 Псков"/>
        <s v="Кластер Северо-Запад 08 Тверь-Восток"/>
        <s v="Кластер Северо-Запад 04 Новгород"/>
        <s v="Кластер Северо-Запад 14 СПБ-Центр"/>
        <s v="Кластер Северо-Запад 06 Великие Луки"/>
        <s v="Кластер Северо-Запад 20 Калининград"/>
        <s v="Кластер Северо-Запад 19 СПБ-Охта"/>
        <s v="Кластер Северо-Запад 17 ЛО-Сертолово"/>
        <s v="Кластер Северо-Запад 13 СПБ Юго-Запад"/>
        <s v="Кластер Северо-Запад 18 Кировск"/>
        <s v="Кластер Северо-Запад 01 ЛО Волхов-Тихвин"/>
      </sharedItems>
    </cacheField>
    <cacheField name="Реализация" numFmtId="3">
      <sharedItems containsSemiMixedTypes="0" containsString="0" containsNumber="1" minValue="0" maxValue="24583751.949999999"/>
    </cacheField>
    <cacheField name="Реализация прогноз текущий месяц" numFmtId="3">
      <sharedItems containsSemiMixedTypes="0" containsString="0" containsNumber="1" minValue="0" maxValue="61459379.875"/>
    </cacheField>
    <cacheField name="Реализация_уч.план Развития" numFmtId="3">
      <sharedItems containsSemiMixedTypes="0" containsString="0" containsNumber="1" minValue="0" maxValue="64784744.7686701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te, Nadezhda" refreshedDate="44265.691990277781" createdVersion="6" refreshedVersion="4" minRefreshableVersion="3" recordCount="1588">
  <cacheSource type="worksheet">
    <worksheetSource ref="A26:F1598" sheet="Итог" r:id="rId2"/>
  </cacheSource>
  <cacheFields count="6">
    <cacheField name="Завод" numFmtId="0">
      <sharedItems/>
    </cacheField>
    <cacheField name="Наим" numFmtId="0">
      <sharedItems/>
    </cacheField>
    <cacheField name="Кластер" numFmtId="0">
      <sharedItems count="21">
        <s v="Кластер Северо-Запад 07 Тверь-Центр"/>
        <s v="Кластер Северо-Запад 09 Тверь-Запад"/>
        <s v="Кластер Северо-Запад 15 Мурманск"/>
        <s v="Кластер Северо-Запад 12 СПБ-ЛО-Всеволожск"/>
        <s v="Кластер Северо-Запад 02 ЛО-Гатчина"/>
        <s v="Кластер Северо-Запад 05 Тосно"/>
        <s v="Кластер Северо-Запад 21 Апатиты"/>
        <s v="Кластер Северо-Запад 11 СПБ-ЛО-Выборг"/>
        <s v="Кластер Северо-Запад 10 СПБ-ЛО-Петергоф"/>
        <s v="Кластер Северо-Запад 16 Карелия"/>
        <s v="Кластер Северо-Запад 03 Псков"/>
        <s v="Кластер Северо-Запад 08 Тверь-Восток"/>
        <s v="Кластер Северо-Запад 04 Новгород"/>
        <s v="Кластер Северо-Запад 14 СПБ-Центр"/>
        <s v="Кластер Северо-Запад 06 Великие Луки"/>
        <s v="Кластер Северо-Запад 20 Калининград"/>
        <s v="Кластер Северо-Запад 19 СПБ-Охта"/>
        <s v="Кластер Северо-Запад 17 ЛО-Сертолово"/>
        <s v="Кластер Северо-Запад 13 СПБ Юго-Запад"/>
        <s v="Кластер Северо-Запад 18 Кировск"/>
        <s v="Кластер Северо-Запад 01 ЛО Волхов-Тихвин"/>
      </sharedItems>
    </cacheField>
    <cacheField name="Реализация" numFmtId="3">
      <sharedItems containsSemiMixedTypes="0" containsString="0" containsNumber="1" minValue="0" maxValue="18690737.68"/>
    </cacheField>
    <cacheField name="Реализация прогноз текущий месяц" numFmtId="3">
      <sharedItems containsSemiMixedTypes="0" containsString="0" containsNumber="1" minValue="0" maxValue="64379207.564444445"/>
    </cacheField>
    <cacheField name="Реализация_уч.план Развития" numFmtId="3">
      <sharedItems containsSemiMixedTypes="0" containsString="0" containsNumber="1" minValue="0" maxValue="63747180.8079916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Erte, Nadezhda" refreshedDate="44238.752556828702" createdVersion="6" refreshedVersion="4" minRefreshableVersion="3" recordCount="1576">
  <cacheSource type="worksheet">
    <worksheetSource ref="A26:F1587" sheet="Итог" r:id="rId2"/>
  </cacheSource>
  <cacheFields count="6">
    <cacheField name="Завод" numFmtId="0">
      <sharedItems/>
    </cacheField>
    <cacheField name="Наим" numFmtId="0">
      <sharedItems/>
    </cacheField>
    <cacheField name="Кластер" numFmtId="0">
      <sharedItems count="21">
        <s v="Кластер Северо-Запад 07 Тверь-Центр"/>
        <s v="Кластер Северо-Запад 09 Тверь-Запад"/>
        <s v="Кластер Северо-Запад 15 Мурманск"/>
        <s v="Кластер Северо-Запад 12 СПБ-ЛО-Всеволожск"/>
        <s v="Кластер Северо-Запад 02 ЛО-Гатчина"/>
        <s v="Кластер Северо-Запад 05 Тосно"/>
        <s v="Кластер Северо-Запад 21 Апатиты"/>
        <s v="Кластер Северо-Запад 11 СПБ-ЛО-Выборг"/>
        <s v="Кластер Северо-Запад 10 СПБ-ЛО-Петергоф"/>
        <s v="Кластер Северо-Запад 16 Карелия"/>
        <s v="Кластер Северо-Запад 03 Псков"/>
        <s v="Кластер Северо-Запад 08 Тверь-Восток"/>
        <s v="Кластер Северо-Запад 04 Новгород"/>
        <s v="Кластер Северо-Запад 14 СПБ-Центр"/>
        <s v="Кластер Северо-Запад 06 Великие Луки"/>
        <s v="Кластер Северо-Запад 20 Калининград"/>
        <s v="Кластер Северо-Запад 19 СПБ-Охта"/>
        <s v="Кластер Северо-Запад 17 ЛО-Сертолово"/>
        <s v="Кластер Северо-Запад 13 СПБ Юго-Запад"/>
        <s v="Кластер Северо-Запад 18 Кировск"/>
        <s v="Кластер Северо-Запад 01 ЛО Волхов-Тихвин"/>
      </sharedItems>
    </cacheField>
    <cacheField name="Реализация" numFmtId="3">
      <sharedItems containsSemiMixedTypes="0" containsString="0" containsNumber="1" minValue="0" maxValue="19779692.329999998"/>
    </cacheField>
    <cacheField name="Реализация прогноз текущий месяц" numFmtId="3">
      <sharedItems containsSemiMixedTypes="0" containsString="0" containsNumber="1" minValue="0" maxValue="55383138.523999996"/>
    </cacheField>
    <cacheField name="Реализация_уч.план Развития" numFmtId="3">
      <sharedItems containsSemiMixedTypes="0" containsString="0" containsNumber="1" minValue="0" maxValue="68392698.4548106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2">
  <r>
    <s v="300B"/>
    <s v="15924-Пятерочка"/>
    <x v="0"/>
    <n v="2650056.71"/>
    <n v="6625141.7750000004"/>
    <n v="7725974.4811007334"/>
  </r>
  <r>
    <s v="300M"/>
    <s v="16015-Пятерочка"/>
    <x v="1"/>
    <n v="2975308.55"/>
    <n v="7438271.375"/>
    <n v="8953760.178246608"/>
  </r>
  <r>
    <s v="300X"/>
    <s v="16046-Пятерочка"/>
    <x v="2"/>
    <n v="3719275.42"/>
    <n v="9298188.5500000007"/>
    <n v="10278756.001238739"/>
  </r>
  <r>
    <s v="301F"/>
    <s v="16206-Пятерочка"/>
    <x v="1"/>
    <n v="2267213.66"/>
    <n v="5668034.1500000004"/>
    <n v="6822851.1575664133"/>
  </r>
  <r>
    <s v="301X"/>
    <s v="15979-Пятерочка"/>
    <x v="3"/>
    <n v="6519773.2400000002"/>
    <n v="16299433.1"/>
    <n v="19814940.617044359"/>
  </r>
  <r>
    <s v="304E"/>
    <s v="15916-Пятерочка"/>
    <x v="4"/>
    <n v="2918752.78"/>
    <n v="7296881.9499999993"/>
    <n v="9458643.2912103441"/>
  </r>
  <r>
    <s v="304T"/>
    <s v="16080-Пятерочка"/>
    <x v="5"/>
    <n v="5011071.2699999996"/>
    <n v="12527678.174999999"/>
    <n v="14363451.538172919"/>
  </r>
  <r>
    <s v="305C"/>
    <s v="15680-Пятерочка"/>
    <x v="6"/>
    <n v="5239777.13"/>
    <n v="13099442.825000001"/>
    <n v="15628198.300886178"/>
  </r>
  <r>
    <s v="305D"/>
    <s v="15672-Пятерочка"/>
    <x v="2"/>
    <n v="8328074.9400000004"/>
    <n v="20820187.350000001"/>
    <n v="23015840.614538558"/>
  </r>
  <r>
    <s v="305E"/>
    <s v="16240-Пятерочка"/>
    <x v="6"/>
    <n v="7995577.9000000004"/>
    <n v="19988944.75"/>
    <n v="23847670.206420224"/>
  </r>
  <r>
    <s v="305H"/>
    <s v="16271-Пятерочка"/>
    <x v="2"/>
    <n v="3581157.23"/>
    <n v="8952893.0749999993"/>
    <n v="9897046.390084764"/>
  </r>
  <r>
    <s v="305J"/>
    <s v="16234-Пятерочка"/>
    <x v="7"/>
    <n v="3167652.2"/>
    <n v="7919130.5"/>
    <n v="9426402.1047566608"/>
  </r>
  <r>
    <s v="305N"/>
    <s v="16236-Пятерочка"/>
    <x v="2"/>
    <n v="6793300.25"/>
    <n v="16983250.625"/>
    <n v="18774268.594742607"/>
  </r>
  <r>
    <s v="305P"/>
    <s v="12239-Пятерочка"/>
    <x v="8"/>
    <n v="5743184.21"/>
    <n v="14357960.524999999"/>
    <n v="17766758.894859012"/>
  </r>
  <r>
    <s v="306H"/>
    <s v="16276-Пятерочка"/>
    <x v="7"/>
    <n v="5160429.68"/>
    <n v="12901074.199999999"/>
    <n v="15356573.931001876"/>
  </r>
  <r>
    <s v="307Z"/>
    <s v="15798-Пятерочка"/>
    <x v="9"/>
    <n v="9007371.3800000008"/>
    <n v="22518428.450000003"/>
    <n v="26972391.939726397"/>
  </r>
  <r>
    <s v="308J"/>
    <s v="16369-Пятерочка"/>
    <x v="10"/>
    <n v="3153886.49"/>
    <n v="7884716.2250000015"/>
    <n v="9029441.2384776045"/>
  </r>
  <r>
    <s v="309Q"/>
    <s v="16416-Пятерочка"/>
    <x v="0"/>
    <n v="1837614.93"/>
    <n v="4594037.3249999993"/>
    <n v="5357381.9766557785"/>
  </r>
  <r>
    <s v="309R"/>
    <s v="16205-Пятерочка"/>
    <x v="11"/>
    <n v="2705415.7"/>
    <n v="6763539.25"/>
    <n v="8598835.4236916229"/>
  </r>
  <r>
    <s v="309S"/>
    <s v="16378-Пятерочка"/>
    <x v="3"/>
    <n v="4762685.6500000004"/>
    <n v="11906714.125000002"/>
    <n v="14474787.674118455"/>
  </r>
  <r>
    <s v="30AL"/>
    <s v="16546-Пятерочка"/>
    <x v="12"/>
    <n v="1775178"/>
    <n v="4437945"/>
    <n v="5558134.8302038945"/>
  </r>
  <r>
    <s v="30AO"/>
    <s v="16338-Пятерочка"/>
    <x v="13"/>
    <n v="2892606.98"/>
    <n v="7231517.4500000002"/>
    <n v="7812014.2898299107"/>
  </r>
  <r>
    <s v="30BZ"/>
    <s v="18837-Пятерочка"/>
    <x v="3"/>
    <n v="4048455.93"/>
    <n v="10121139.825000001"/>
    <n v="12304095.693314498"/>
  </r>
  <r>
    <s v="30D1"/>
    <s v="17956-Пятерочка"/>
    <x v="6"/>
    <n v="7271130.0999999996"/>
    <n v="18177825.25"/>
    <n v="21686926.80147301"/>
  </r>
  <r>
    <s v="30F8"/>
    <s v="18941-Пятерочка"/>
    <x v="11"/>
    <n v="4368957.3899999997"/>
    <n v="10922393.475"/>
    <n v="13886200.767494362"/>
  </r>
  <r>
    <s v="30G1"/>
    <s v="18937-Пятерочка"/>
    <x v="9"/>
    <n v="3510241.93"/>
    <n v="8775604.8249999993"/>
    <n v="10511348.665988013"/>
  </r>
  <r>
    <s v="30HQ"/>
    <s v="17841-Пятерочка"/>
    <x v="14"/>
    <n v="4932725.82"/>
    <n v="12331814.550000001"/>
    <n v="15459599.222847413"/>
  </r>
  <r>
    <s v="30IQ"/>
    <s v="15404-Пятерочка"/>
    <x v="4"/>
    <n v="5484366.6799999997"/>
    <n v="13710916.699999999"/>
    <n v="17772888.632356025"/>
  </r>
  <r>
    <s v="30IT"/>
    <s v="19091-Пятерочка"/>
    <x v="5"/>
    <n v="4077079.85"/>
    <n v="10192699.625"/>
    <n v="11686311.306990515"/>
  </r>
  <r>
    <s v="30KX"/>
    <s v="19173-Пятерочка"/>
    <x v="12"/>
    <n v="2085901.3"/>
    <n v="5214753.25"/>
    <n v="6531018.6741259648"/>
  </r>
  <r>
    <s v="30L3"/>
    <s v="19164-Пятерочка"/>
    <x v="15"/>
    <n v="4065734.26"/>
    <n v="10164335.649999999"/>
    <n v="22200982.61038769"/>
  </r>
  <r>
    <s v="30M4"/>
    <s v="17782-Пятерочка"/>
    <x v="0"/>
    <n v="2505324.4700000002"/>
    <n v="6263311.1750000007"/>
    <n v="7304022.1550946441"/>
  </r>
  <r>
    <s v="30MK"/>
    <s v="19166-Пятерочка"/>
    <x v="15"/>
    <n v="3493665.85"/>
    <n v="8734164.625"/>
    <n v="19077197.333195932"/>
  </r>
  <r>
    <s v="30N7"/>
    <s v="19117-Пятерочка"/>
    <x v="11"/>
    <n v="4893974.7300000004"/>
    <n v="12234936.825000001"/>
    <n v="15554904.656972179"/>
  </r>
  <r>
    <s v="30N8"/>
    <s v="19029-Пятерочка"/>
    <x v="15"/>
    <n v="4757249.5999999996"/>
    <n v="11893123.999999998"/>
    <n v="25977009.044086859"/>
  </r>
  <r>
    <s v="30NU"/>
    <s v="18950-Пятерочка"/>
    <x v="11"/>
    <n v="5175989.2"/>
    <n v="12939973"/>
    <n v="16451253.419430243"/>
  </r>
  <r>
    <s v="30NV"/>
    <s v="18644-Пятерочка"/>
    <x v="16"/>
    <n v="5905317.2800000003"/>
    <n v="14763293.200000001"/>
    <n v="15179789.260889225"/>
  </r>
  <r>
    <s v="30O1"/>
    <s v="19273-Пятерочка"/>
    <x v="12"/>
    <n v="4493551.21"/>
    <n v="11233878.025"/>
    <n v="14069441.763927817"/>
  </r>
  <r>
    <s v="30ON"/>
    <s v="19289-Пятерочка"/>
    <x v="15"/>
    <n v="6084733.8899999997"/>
    <n v="15211834.725"/>
    <n v="33225750.293066785"/>
  </r>
  <r>
    <s v="30P2"/>
    <s v="18280-Пятерочка"/>
    <x v="6"/>
    <n v="2588778.77"/>
    <n v="6471946.9250000007"/>
    <n v="7721310.844128252"/>
  </r>
  <r>
    <s v="30PP"/>
    <s v="19342-Пятерочка"/>
    <x v="9"/>
    <n v="8188704.3099999996"/>
    <n v="20471760.774999999"/>
    <n v="24520909.909217793"/>
  </r>
  <r>
    <s v="30QA"/>
    <s v="19366-Пятерочка"/>
    <x v="0"/>
    <n v="2565201.4700000002"/>
    <n v="6413003.6750000007"/>
    <n v="7478587.5416613594"/>
  </r>
  <r>
    <s v="30QE"/>
    <s v="19346-Пятерочка"/>
    <x v="15"/>
    <n v="3638023.57"/>
    <n v="9095058.9249999989"/>
    <n v="19865464.107767474"/>
  </r>
  <r>
    <s v="30RY"/>
    <s v="19435-Пятерочка"/>
    <x v="9"/>
    <n v="2781618.08"/>
    <n v="6954045.2000000002"/>
    <n v="8329499.2418075697"/>
  </r>
  <r>
    <s v="30RZ"/>
    <s v="18874-Пятерочка"/>
    <x v="11"/>
    <n v="2556453.48"/>
    <n v="6391133.7000000002"/>
    <n v="8125377.0882026469"/>
  </r>
  <r>
    <s v="30S0"/>
    <s v="17508-Пятерочка"/>
    <x v="10"/>
    <n v="2645800.48"/>
    <n v="6614501.1999999993"/>
    <n v="7574812.8661712967"/>
  </r>
  <r>
    <s v="30S3"/>
    <s v="19389-Пятерочка"/>
    <x v="1"/>
    <n v="2773867.81"/>
    <n v="6934669.5250000004"/>
    <n v="8347553.4451370193"/>
  </r>
  <r>
    <s v="30SS"/>
    <s v="19292-Пятерочка"/>
    <x v="0"/>
    <n v="2929349.54"/>
    <n v="7323373.8499999996"/>
    <n v="8540224.7079701815"/>
  </r>
  <r>
    <s v="30ST"/>
    <s v="19432-Пятерочка"/>
    <x v="12"/>
    <n v="1747408.93"/>
    <n v="4368522.3250000002"/>
    <n v="5471189.0505866557"/>
  </r>
  <r>
    <s v="30T9"/>
    <s v="19494-Пятерочка"/>
    <x v="9"/>
    <n v="6811942.4699999997"/>
    <n v="17029856.174999997"/>
    <n v="20398224.345414728"/>
  </r>
  <r>
    <s v="30XG"/>
    <s v="19641-Пятерочка"/>
    <x v="2"/>
    <n v="6595352.0499999998"/>
    <n v="16488380.124999998"/>
    <n v="18227210.090351339"/>
  </r>
  <r>
    <s v="30XI"/>
    <s v="18600-Пятерочка"/>
    <x v="6"/>
    <n v="4063091.67"/>
    <n v="10157729.174999999"/>
    <n v="12118607.482345108"/>
  </r>
  <r>
    <s v="30XJ"/>
    <s v="19662-Пятерочка"/>
    <x v="2"/>
    <n v="11293602.27"/>
    <n v="28234005.674999997"/>
    <n v="31211504.661401477"/>
  </r>
  <r>
    <s v="30XM"/>
    <s v="19423-Пятерочка"/>
    <x v="9"/>
    <n v="3614192.33"/>
    <n v="9035480.8249999993"/>
    <n v="10822626.042350763"/>
  </r>
  <r>
    <s v="30XN"/>
    <s v="19530-Пятерочка"/>
    <x v="11"/>
    <n v="3159674.72"/>
    <n v="7899186.8000000007"/>
    <n v="10042642.58157403"/>
  </r>
  <r>
    <s v="30XY"/>
    <s v="18471-Пятерочка"/>
    <x v="6"/>
    <n v="7189466.8799999999"/>
    <n v="17973667.199999999"/>
    <n v="21443357.473162878"/>
  </r>
  <r>
    <s v="30Y3"/>
    <s v="19390-Пятерочка"/>
    <x v="12"/>
    <n v="1900505.71"/>
    <n v="4751264.2750000004"/>
    <n v="5950539.597579726"/>
  </r>
  <r>
    <s v="310Z"/>
    <s v="16465-Пятерочка"/>
    <x v="8"/>
    <n v="1726429.85"/>
    <n v="4316074.625"/>
    <n v="5340776.4355581431"/>
  </r>
  <r>
    <s v="311B"/>
    <s v="13648-Пятерочка"/>
    <x v="8"/>
    <n v="4716024.8099999996"/>
    <n v="11790062.024999999"/>
    <n v="14589202.205207219"/>
  </r>
  <r>
    <s v="311F"/>
    <s v="16464-Пятерочка"/>
    <x v="3"/>
    <n v="5864567.2999999998"/>
    <n v="14661418.25"/>
    <n v="17823634.12291931"/>
  </r>
  <r>
    <s v="314G"/>
    <s v="15109-Пятерочка"/>
    <x v="2"/>
    <n v="14103741.43"/>
    <n v="35259353.575000003"/>
    <n v="38977731.007490687"/>
  </r>
  <r>
    <s v="314H"/>
    <s v="16421-Пятерочка"/>
    <x v="1"/>
    <n v="2303070.46"/>
    <n v="5757676.1500000004"/>
    <n v="6930757.0041581402"/>
  </r>
  <r>
    <s v="314N"/>
    <s v="16583-Пятерочка"/>
    <x v="12"/>
    <n v="3811902.8"/>
    <n v="9529757"/>
    <n v="11935180.428121433"/>
  </r>
  <r>
    <s v="314Q"/>
    <s v="16558-Пятерочка"/>
    <x v="5"/>
    <n v="2547680.65"/>
    <n v="6369201.625"/>
    <n v="7302527.8586819796"/>
  </r>
  <r>
    <s v="314R"/>
    <s v="16580-Пятерочка"/>
    <x v="17"/>
    <n v="7843904.3200000003"/>
    <n v="19609760.800000001"/>
    <n v="21223292.014379844"/>
  </r>
  <r>
    <s v="314V"/>
    <s v="16559-Пятерочка"/>
    <x v="5"/>
    <n v="4477086.96"/>
    <n v="11192717.4"/>
    <n v="12832869.084726853"/>
  </r>
  <r>
    <s v="315A"/>
    <s v="16096-Пятерочка"/>
    <x v="1"/>
    <n v="2758341.91"/>
    <n v="6895854.7750000004"/>
    <n v="8300830.4976459304"/>
  </r>
  <r>
    <s v="315M"/>
    <s v="16601-Пятерочка"/>
    <x v="14"/>
    <n v="2544306.9300000002"/>
    <n v="6360767.3250000002"/>
    <n v="7974083.0674657859"/>
  </r>
  <r>
    <s v="317M"/>
    <s v="16419-Пятерочка"/>
    <x v="0"/>
    <n v="4818190.71"/>
    <n v="12045476.775"/>
    <n v="14046951.648267416"/>
  </r>
  <r>
    <s v="317T"/>
    <s v="15370-Пятерочка"/>
    <x v="4"/>
    <n v="5755643.2800000003"/>
    <n v="14389108.199999999"/>
    <n v="18651999.946693636"/>
  </r>
  <r>
    <s v="318D"/>
    <s v="16420-Пятерочка"/>
    <x v="1"/>
    <n v="3022496.34"/>
    <n v="7556240.8499999996"/>
    <n v="9095764.9982177876"/>
  </r>
  <r>
    <s v="318E"/>
    <s v="16433-Пятерочка"/>
    <x v="0"/>
    <n v="3358449.87"/>
    <n v="8396124.6750000007"/>
    <n v="9791223.6722194813"/>
  </r>
  <r>
    <s v="318F"/>
    <s v="16428-Пятерочка"/>
    <x v="1"/>
    <n v="4018681.38"/>
    <n v="10046703.449999999"/>
    <n v="12093639.602287676"/>
  </r>
  <r>
    <s v="318G"/>
    <s v="16422-Пятерочка"/>
    <x v="1"/>
    <n v="2251849.9500000002"/>
    <n v="5629624.875"/>
    <n v="6776616.2973909434"/>
  </r>
  <r>
    <s v="318H"/>
    <s v="16429-Пятерочка"/>
    <x v="1"/>
    <n v="3870865.15"/>
    <n v="9677162.875"/>
    <n v="11648808.065782819"/>
  </r>
  <r>
    <s v="318O"/>
    <s v="16659-Пятерочка"/>
    <x v="18"/>
    <n v="1583694.04"/>
    <n v="3959235.0999999996"/>
    <n v="4173456.2885981295"/>
  </r>
  <r>
    <s v="318V"/>
    <s v="16622-Пятерочка"/>
    <x v="5"/>
    <n v="5779558.21"/>
    <n v="14448895.525"/>
    <n v="16566199.079699865"/>
  </r>
  <r>
    <s v="319B"/>
    <s v="16417-Пятерочка"/>
    <x v="1"/>
    <n v="3310586.94"/>
    <n v="8276467.3499999996"/>
    <n v="9962731.9358173087"/>
  </r>
  <r>
    <s v="319C"/>
    <s v="16434-Пятерочка"/>
    <x v="1"/>
    <n v="2233326.56"/>
    <n v="5583316.3999999994"/>
    <n v="6720872.837860289"/>
  </r>
  <r>
    <s v="319L"/>
    <s v="16692-Пятерочка"/>
    <x v="14"/>
    <n v="2445407.58"/>
    <n v="6113518.9500000002"/>
    <n v="7664123.7528408123"/>
  </r>
  <r>
    <s v="319X"/>
    <s v="14361-Пятерочка"/>
    <x v="0"/>
    <n v="1766887.79"/>
    <n v="4417219.4749999996"/>
    <n v="5151184.0954182716"/>
  </r>
  <r>
    <s v="31AG"/>
    <s v="19066-Пятерочка"/>
    <x v="15"/>
    <n v="4540412.43"/>
    <n v="11351031.074999999"/>
    <n v="24792967.507526703"/>
  </r>
  <r>
    <s v="31DF"/>
    <s v="19512-Пятерочка"/>
    <x v="1"/>
    <n v="2722066.23"/>
    <n v="6805165.5750000002"/>
    <n v="8191664.0923590502"/>
  </r>
  <r>
    <s v="31EH"/>
    <s v="19872-Пятерочка"/>
    <x v="5"/>
    <n v="7958009.4299999997"/>
    <n v="19895023.574999999"/>
    <n v="22810388.563507318"/>
  </r>
  <r>
    <s v="31GD"/>
    <s v="19919-Пятерочка"/>
    <x v="16"/>
    <n v="12960216.99"/>
    <n v="32400542.475000001"/>
    <n v="33314613.484001674"/>
  </r>
  <r>
    <s v="31GE"/>
    <s v="19949-Пятерочка"/>
    <x v="2"/>
    <n v="6570044.3300000001"/>
    <n v="16425110.825000001"/>
    <n v="18157268.542750742"/>
  </r>
  <r>
    <s v="31GL"/>
    <s v="17054-Пятерочка"/>
    <x v="10"/>
    <n v="2989732.88"/>
    <n v="7474332.1999999993"/>
    <n v="8559476.5202549845"/>
  </r>
  <r>
    <s v="31H0"/>
    <s v="19642-Пятерочка"/>
    <x v="15"/>
    <n v="5228527.42"/>
    <n v="13071318.550000001"/>
    <n v="28550426.296025366"/>
  </r>
  <r>
    <s v="31HQ"/>
    <s v="19557-Пятерочка"/>
    <x v="8"/>
    <n v="7909023.5199999996"/>
    <n v="19772558.800000001"/>
    <n v="24466865.215456698"/>
  </r>
  <r>
    <s v="31J8"/>
    <s v="18813-Пятерочка"/>
    <x v="0"/>
    <n v="3014138.96"/>
    <n v="7535347.4000000004"/>
    <n v="8787419.7558027003"/>
  </r>
  <r>
    <s v="31JN"/>
    <s v="19992-Пятерочка"/>
    <x v="9"/>
    <n v="4260313.49"/>
    <n v="10650783.725000001"/>
    <n v="12757422.825213145"/>
  </r>
  <r>
    <s v="31KS"/>
    <s v="20076-Пятерочка"/>
    <x v="9"/>
    <n v="3044568.52"/>
    <n v="7611421.2999999998"/>
    <n v="9116899.0312901605"/>
  </r>
  <r>
    <s v="31LR"/>
    <s v="20129-Пятерочка"/>
    <x v="15"/>
    <n v="3092280.02"/>
    <n v="7730700.0500000007"/>
    <n v="16885425.992024701"/>
  </r>
  <r>
    <s v="31ML"/>
    <s v="20057-Пятерочка"/>
    <x v="2"/>
    <n v="5166794.66"/>
    <n v="12916986.65"/>
    <n v="14279184.95442945"/>
  </r>
  <r>
    <s v="31MM"/>
    <s v="19993-Пятерочка"/>
    <x v="2"/>
    <n v="6304300.3399999999"/>
    <n v="15760750.850000001"/>
    <n v="17422846.559017785"/>
  </r>
  <r>
    <s v="31NE"/>
    <s v="19907-Пятерочка"/>
    <x v="15"/>
    <n v="2750472.73"/>
    <n v="6876181.8249999993"/>
    <n v="15018983.864694482"/>
  </r>
  <r>
    <s v="31NH"/>
    <s v="11013-Пятерочка"/>
    <x v="10"/>
    <n v="2310672.7599999998"/>
    <n v="5776681.8999999994"/>
    <n v="6615356.631864978"/>
  </r>
  <r>
    <s v="31OK"/>
    <s v="20254-Пятерочка"/>
    <x v="9"/>
    <n v="5279777.8099999996"/>
    <n v="13199444.524999999"/>
    <n v="15810188.171234285"/>
  </r>
  <r>
    <s v="31P9"/>
    <s v="18969-Пятерочка"/>
    <x v="6"/>
    <n v="3130794.15"/>
    <n v="7826985.3749999991"/>
    <n v="9337929.9541800115"/>
  </r>
  <r>
    <s v="31PI"/>
    <s v="14454-Пятерочка"/>
    <x v="2"/>
    <n v="4629695.49"/>
    <n v="11574238.725000001"/>
    <n v="12794833.651159244"/>
  </r>
  <r>
    <s v="31PJ"/>
    <s v="16838-Пятерочка"/>
    <x v="12"/>
    <n v="2048707.76"/>
    <n v="5121769.4000000004"/>
    <n v="6414564.6001499575"/>
  </r>
  <r>
    <s v="31RJ"/>
    <s v="20327-Пятерочка"/>
    <x v="2"/>
    <n v="8562163.3599999994"/>
    <n v="21405408.399999999"/>
    <n v="23662777.848322518"/>
  </r>
  <r>
    <s v="31RK"/>
    <s v="20284-Пятерочка"/>
    <x v="2"/>
    <n v="7738426.9299999997"/>
    <n v="19346067.324999999"/>
    <n v="21386262.985300768"/>
  </r>
  <r>
    <s v="31S4"/>
    <s v="20427-Пятерочка"/>
    <x v="11"/>
    <n v="2665149.7000000002"/>
    <n v="6662874.25"/>
    <n v="8470854.83011025"/>
  </r>
  <r>
    <s v="31SB"/>
    <s v="20237-Пятерочка"/>
    <x v="15"/>
    <n v="1703233.58"/>
    <n v="4258083.95"/>
    <n v="9300524.0069498233"/>
  </r>
  <r>
    <s v="31SJ"/>
    <s v="20160-Пятерочка"/>
    <x v="15"/>
    <n v="2981415.17"/>
    <n v="7453537.9249999998"/>
    <n v="16280047.369233636"/>
  </r>
  <r>
    <s v="31SZ"/>
    <s v="20104-Пятерочка"/>
    <x v="19"/>
    <n v="12028423.039999999"/>
    <n v="30071057.599999998"/>
    <n v="32917025.939164206"/>
  </r>
  <r>
    <s v="31TE"/>
    <s v="18546-Пятерочка"/>
    <x v="1"/>
    <n v="1964572.67"/>
    <n v="4911431.6749999998"/>
    <n v="5912096.9285412813"/>
  </r>
  <r>
    <s v="31TF"/>
    <s v="20467-Пятерочка"/>
    <x v="11"/>
    <n v="4429357.8499999996"/>
    <n v="11073394.624999998"/>
    <n v="14078176.298299208"/>
  </r>
  <r>
    <s v="31UD"/>
    <s v="20298-Пятерочка"/>
    <x v="9"/>
    <n v="2017991.47"/>
    <n v="5044978.6749999998"/>
    <n v="6042834.7587311994"/>
  </r>
  <r>
    <s v="31W0"/>
    <s v="20519-Пятерочка"/>
    <x v="9"/>
    <n v="1635830.36"/>
    <n v="4089575.9000000004"/>
    <n v="4898461.0221349308"/>
  </r>
  <r>
    <s v="31W4"/>
    <s v="20309-Пятерочка"/>
    <x v="6"/>
    <n v="2147483.69"/>
    <n v="5368709.2249999996"/>
    <n v="6405100.851157533"/>
  </r>
  <r>
    <s v="31Y0"/>
    <s v="20384-Пятерочка"/>
    <x v="15"/>
    <n v="2702449.78"/>
    <n v="6756124.4499999993"/>
    <n v="14756754.065679157"/>
  </r>
  <r>
    <s v="31Y1"/>
    <s v="20664-Пятерочка"/>
    <x v="15"/>
    <n v="2060006.6"/>
    <n v="5150016.5"/>
    <n v="11248686.652699204"/>
  </r>
  <r>
    <s v="31Y2"/>
    <s v="20030-Пятерочка"/>
    <x v="15"/>
    <n v="2314114.1800000002"/>
    <n v="5785285.4500000011"/>
    <n v="12636243.636009695"/>
  </r>
  <r>
    <s v="31Y4"/>
    <s v="20628-Пятерочка"/>
    <x v="15"/>
    <n v="2422048.4300000002"/>
    <n v="6055121.0750000002"/>
    <n v="13225619.688175788"/>
  </r>
  <r>
    <s v="31YY"/>
    <s v="20572-Пятерочка"/>
    <x v="16"/>
    <n v="6532021.3399999999"/>
    <n v="16330053.350000001"/>
    <n v="16790750.215004746"/>
  </r>
  <r>
    <s v="31YZ"/>
    <s v="20562-Пятерочка"/>
    <x v="11"/>
    <n v="2628138.8199999998"/>
    <n v="6570347.0499999998"/>
    <n v="8353220.2403479442"/>
  </r>
  <r>
    <s v="31ZX"/>
    <s v="18452-Пятерочка"/>
    <x v="12"/>
    <n v="2014811.64"/>
    <n v="5037029.0999999996"/>
    <n v="6308434.8457361618"/>
  </r>
  <r>
    <s v="320P"/>
    <s v="16842-Пятерочка"/>
    <x v="12"/>
    <n v="3066162.55"/>
    <n v="7665406.3749999991"/>
    <n v="9600245.6453503743"/>
  </r>
  <r>
    <s v="321H"/>
    <s v="16706-Пятерочка"/>
    <x v="3"/>
    <n v="8450512.4800000004"/>
    <n v="21126281.200000003"/>
    <n v="25682856.874143723"/>
  </r>
  <r>
    <s v="322I"/>
    <s v="16418-Пятерочка"/>
    <x v="0"/>
    <n v="6266248.4800000004"/>
    <n v="15665621.200000001"/>
    <n v="18268618.805790108"/>
  </r>
  <r>
    <s v="322J"/>
    <s v="16424-Пятерочка"/>
    <x v="11"/>
    <n v="3342818.53"/>
    <n v="8357046.3249999993"/>
    <n v="10624742.951974722"/>
  </r>
  <r>
    <s v="322M"/>
    <s v="16370-Пятерочка"/>
    <x v="9"/>
    <n v="4132751.3599999999"/>
    <n v="10331878.4"/>
    <n v="12375440.599558946"/>
  </r>
  <r>
    <s v="323B"/>
    <s v="16714-Пятерочка"/>
    <x v="18"/>
    <n v="9249628.1600000001"/>
    <n v="23124070.399999999"/>
    <n v="24375237.789962478"/>
  </r>
  <r>
    <s v="323C"/>
    <s v="16717-Пятерочка"/>
    <x v="17"/>
    <n v="3366673.81"/>
    <n v="8416684.5250000004"/>
    <n v="9109226.5371736158"/>
  </r>
  <r>
    <s v="323E"/>
    <s v="16722-Пятерочка"/>
    <x v="13"/>
    <n v="3790393.97"/>
    <n v="9475984.9250000007"/>
    <n v="10236652.287178373"/>
  </r>
  <r>
    <s v="323H"/>
    <s v="16751-Пятерочка"/>
    <x v="7"/>
    <n v="3839197.47"/>
    <n v="9597993.6750000007"/>
    <n v="11424808.289175324"/>
  </r>
  <r>
    <s v="323I"/>
    <s v="16753-Пятерочка"/>
    <x v="16"/>
    <n v="3924913.94"/>
    <n v="9812284.8499999996"/>
    <n v="10089105.064364368"/>
  </r>
  <r>
    <s v="323J"/>
    <s v="16784-Пятерочка"/>
    <x v="5"/>
    <n v="5195856.08"/>
    <n v="12989640.199999999"/>
    <n v="14893108.276306977"/>
  </r>
  <r>
    <s v="323L"/>
    <s v="16801-Пятерочка"/>
    <x v="13"/>
    <n v="3500616.94"/>
    <n v="8751542.3499999996"/>
    <n v="9454056.4091775268"/>
  </r>
  <r>
    <s v="323O"/>
    <s v="16769-Пятерочка"/>
    <x v="18"/>
    <n v="3185369.47"/>
    <n v="7963423.6750000007"/>
    <n v="8394298.3368681446"/>
  </r>
  <r>
    <s v="323P"/>
    <s v="16772-Пятерочка"/>
    <x v="5"/>
    <n v="8166844.79"/>
    <n v="20417111.975000001"/>
    <n v="23408982.439187102"/>
  </r>
  <r>
    <s v="323R"/>
    <s v="16786-Пятерочка"/>
    <x v="7"/>
    <n v="4338931.0599999996"/>
    <n v="10847327.65"/>
    <n v="12911931.7065106"/>
  </r>
  <r>
    <s v="323S"/>
    <s v="16794-Пятерочка"/>
    <x v="5"/>
    <n v="2782227.12"/>
    <n v="6955567.8000000007"/>
    <n v="7974818.6072616801"/>
  </r>
  <r>
    <s v="323T"/>
    <s v="16795-Пятерочка"/>
    <x v="13"/>
    <n v="3280654.12"/>
    <n v="8201635.2999999998"/>
    <n v="8860006.5762924235"/>
  </r>
  <r>
    <s v="323U"/>
    <s v="16806-Пятерочка"/>
    <x v="17"/>
    <n v="5153953.9800000004"/>
    <n v="12884884.950000001"/>
    <n v="13945079.629198641"/>
  </r>
  <r>
    <s v="323V"/>
    <s v="16715-Пятерочка"/>
    <x v="16"/>
    <n v="5512006.9400000004"/>
    <n v="13780017.35"/>
    <n v="14168773.63001889"/>
  </r>
  <r>
    <s v="323W"/>
    <s v="16721-Пятерочка"/>
    <x v="13"/>
    <n v="6680768.71"/>
    <n v="16701921.775"/>
    <n v="18042638.004547901"/>
  </r>
  <r>
    <s v="323X"/>
    <s v="16743-Пятерочка"/>
    <x v="16"/>
    <n v="2555700.9300000002"/>
    <n v="6389252.3250000002"/>
    <n v="6569503.3292535646"/>
  </r>
  <r>
    <s v="323Y"/>
    <s v="16744-Пятерочка"/>
    <x v="13"/>
    <n v="3724883.49"/>
    <n v="9312208.7250000015"/>
    <n v="10059729.252202632"/>
  </r>
  <r>
    <s v="324C"/>
    <s v="16752-Пятерочка"/>
    <x v="16"/>
    <n v="6213705.4299999997"/>
    <n v="15534263.574999999"/>
    <n v="15972509.940506203"/>
  </r>
  <r>
    <s v="324D"/>
    <s v="16757-Пятерочка"/>
    <x v="5"/>
    <n v="5655898.7300000004"/>
    <n v="14139746.825000001"/>
    <n v="16211748.533596246"/>
  </r>
  <r>
    <s v="324E"/>
    <s v="16758-Пятерочка"/>
    <x v="16"/>
    <n v="5228838.72"/>
    <n v="13072096.800000001"/>
    <n v="13440881.511582009"/>
  </r>
  <r>
    <s v="324G"/>
    <s v="16790-Пятерочка"/>
    <x v="16"/>
    <n v="5013867.25"/>
    <n v="12534668.125"/>
    <n v="12888291.116015054"/>
  </r>
  <r>
    <s v="324I"/>
    <s v="16770-Пятерочка"/>
    <x v="18"/>
    <n v="9512988.8200000003"/>
    <n v="23782472.050000001"/>
    <n v="25069263.387638122"/>
  </r>
  <r>
    <s v="324J"/>
    <s v="16773-Пятерочка"/>
    <x v="13"/>
    <n v="4731926.83"/>
    <n v="11829817.074999999"/>
    <n v="12779434.008829484"/>
  </r>
  <r>
    <s v="324K"/>
    <s v="16774-Пятерочка"/>
    <x v="16"/>
    <n v="4082852.92"/>
    <n v="10207132.300000001"/>
    <n v="10495091.791038569"/>
  </r>
  <r>
    <s v="324L"/>
    <s v="16779-Пятерочка"/>
    <x v="8"/>
    <n v="6410143.0899999999"/>
    <n v="16025357.725"/>
    <n v="19830021.56944162"/>
  </r>
  <r>
    <s v="324M"/>
    <s v="16785-Пятерочка"/>
    <x v="13"/>
    <n v="5352728.04"/>
    <n v="13381820.1"/>
    <n v="14456021.238686649"/>
  </r>
  <r>
    <s v="324N"/>
    <s v="16789-Пятерочка"/>
    <x v="3"/>
    <n v="8945048.2899999991"/>
    <n v="22362620.724999998"/>
    <n v="27185853.580843892"/>
  </r>
  <r>
    <s v="324O"/>
    <s v="16716-Пятерочка"/>
    <x v="16"/>
    <n v="7075783.8700000001"/>
    <n v="17689459.675000001"/>
    <n v="18188507.561815407"/>
  </r>
  <r>
    <s v="324P"/>
    <s v="16723-Пятерочка"/>
    <x v="18"/>
    <n v="3870214.5"/>
    <n v="9675536.25"/>
    <n v="10199047.691843728"/>
  </r>
  <r>
    <s v="324Q"/>
    <s v="16731-Пятерочка"/>
    <x v="7"/>
    <n v="5658585.2699999996"/>
    <n v="14146463.174999999"/>
    <n v="16839001.484782021"/>
  </r>
  <r>
    <s v="324S"/>
    <s v="16740-Пятерочка"/>
    <x v="8"/>
    <n v="6415764.7300000004"/>
    <n v="16039411.825000003"/>
    <n v="19847412.326697815"/>
  </r>
  <r>
    <s v="324U"/>
    <s v="16759-Пятерочка"/>
    <x v="16"/>
    <n v="2938105.61"/>
    <n v="7345264.0249999994"/>
    <n v="7552485.6449434301"/>
  </r>
  <r>
    <s v="324V"/>
    <s v="16762-Пятерочка"/>
    <x v="19"/>
    <n v="3857567.18"/>
    <n v="9643917.9500000011"/>
    <n v="10556632.278717106"/>
  </r>
  <r>
    <s v="324W"/>
    <s v="16792-Пятерочка"/>
    <x v="18"/>
    <n v="6090844.8899999997"/>
    <n v="15227112.225"/>
    <n v="16051001.182681905"/>
  </r>
  <r>
    <s v="324X"/>
    <s v="16733-Пятерочка"/>
    <x v="7"/>
    <n v="4274029.76"/>
    <n v="10685074.4"/>
    <n v="12718796.314019768"/>
  </r>
  <r>
    <s v="325A"/>
    <s v="16100-Пятерочка"/>
    <x v="18"/>
    <n v="3349627.4"/>
    <n v="8374068.4999999991"/>
    <n v="8827161.8026614543"/>
  </r>
  <r>
    <s v="325C"/>
    <s v="16764-Пятерочка"/>
    <x v="5"/>
    <n v="4182071.1"/>
    <n v="10455177.75"/>
    <n v="11987252.293468881"/>
  </r>
  <r>
    <s v="325E"/>
    <s v="16766-Пятерочка"/>
    <x v="13"/>
    <n v="3188711.44"/>
    <n v="7971778.5999999996"/>
    <n v="8611698.5500132162"/>
  </r>
  <r>
    <s v="325H"/>
    <s v="16778-Пятерочка"/>
    <x v="18"/>
    <n v="10268041.85"/>
    <n v="25670104.625"/>
    <n v="27059029.552495681"/>
  </r>
  <r>
    <s v="325J"/>
    <s v="16803-Пятерочка"/>
    <x v="17"/>
    <n v="3178465.4"/>
    <n v="7946163.4999999991"/>
    <n v="8599990.0801700018"/>
  </r>
  <r>
    <s v="325K"/>
    <s v="16727-Пятерочка"/>
    <x v="3"/>
    <n v="3121641.81"/>
    <n v="7804104.5250000004"/>
    <n v="9487315.7111263089"/>
  </r>
  <r>
    <s v="325L"/>
    <s v="16734-Пятерочка"/>
    <x v="8"/>
    <n v="2195847.2200000002"/>
    <n v="5489618.0499999998"/>
    <n v="6792936.9320519213"/>
  </r>
  <r>
    <s v="325N"/>
    <s v="16739-Пятерочка"/>
    <x v="17"/>
    <n v="10687246.630000001"/>
    <n v="26718116.574999999"/>
    <n v="28916537.836885151"/>
  </r>
  <r>
    <s v="325O"/>
    <s v="16767-Пятерочка"/>
    <x v="3"/>
    <n v="2734972"/>
    <n v="6837430"/>
    <n v="8312146.1091304841"/>
  </r>
  <r>
    <s v="325P"/>
    <s v="16782-Пятерочка"/>
    <x v="3"/>
    <n v="3824361.28"/>
    <n v="9560903.1999999993"/>
    <n v="11623025.659297893"/>
  </r>
  <r>
    <s v="325Q"/>
    <s v="16797-Пятерочка"/>
    <x v="16"/>
    <n v="2861260.55"/>
    <n v="7153151.375"/>
    <n v="7354953.1905076569"/>
  </r>
  <r>
    <s v="325R"/>
    <s v="16713-Пятерочка"/>
    <x v="16"/>
    <n v="6951700.79"/>
    <n v="17379251.975000001"/>
    <n v="17869548.407559425"/>
  </r>
  <r>
    <s v="325S"/>
    <s v="16719-Пятерочка"/>
    <x v="13"/>
    <n v="4946859.28"/>
    <n v="12367148.200000001"/>
    <n v="13359898.407331405"/>
  </r>
  <r>
    <s v="325T"/>
    <s v="16720-Пятерочка"/>
    <x v="17"/>
    <n v="4493736.13"/>
    <n v="11234340.324999999"/>
    <n v="12158724.817612153"/>
  </r>
  <r>
    <s v="325U"/>
    <s v="16724-Пятерочка"/>
    <x v="19"/>
    <n v="7489513.6699999999"/>
    <n v="18723784.175000001"/>
    <n v="20495830.162215091"/>
  </r>
  <r>
    <s v="325V"/>
    <s v="16725-Пятерочка"/>
    <x v="13"/>
    <n v="5342457.07"/>
    <n v="13356142.675000001"/>
    <n v="14428282.605348216"/>
  </r>
  <r>
    <s v="325X"/>
    <s v="16728-Пятерочка"/>
    <x v="13"/>
    <n v="4018891.55"/>
    <n v="10047228.875"/>
    <n v="10853751.800694568"/>
  </r>
  <r>
    <s v="325Z"/>
    <s v="16747-Пятерочка"/>
    <x v="7"/>
    <n v="6268600.8899999997"/>
    <n v="15671502.225"/>
    <n v="18654305.74208099"/>
  </r>
  <r>
    <s v="326A"/>
    <s v="16063-Пятерочка"/>
    <x v="2"/>
    <n v="5544461.1500000004"/>
    <n v="13861152.875"/>
    <n v="15322920.96808403"/>
  </r>
  <r>
    <s v="326B"/>
    <s v="16755-Пятерочка"/>
    <x v="3"/>
    <n v="5220159.5"/>
    <n v="13050398.75"/>
    <n v="15865145.411713734"/>
  </r>
  <r>
    <s v="326C"/>
    <s v="16760-Пятерочка"/>
    <x v="19"/>
    <n v="8982478.2599999998"/>
    <n v="22456195.649999999"/>
    <n v="24581482.451950625"/>
  </r>
  <r>
    <s v="326D"/>
    <s v="16775-Пятерочка"/>
    <x v="17"/>
    <n v="8134757.7300000004"/>
    <n v="20336894.325000003"/>
    <n v="22010255.572574824"/>
  </r>
  <r>
    <s v="326E"/>
    <s v="16777-Пятерочка"/>
    <x v="17"/>
    <n v="5164962.0199999996"/>
    <n v="12912405.049999999"/>
    <n v="13974864.139296535"/>
  </r>
  <r>
    <s v="326F"/>
    <s v="16780-Пятерочка"/>
    <x v="16"/>
    <n v="2242096.38"/>
    <n v="5605240.9499999993"/>
    <n v="5763373.7422153549"/>
  </r>
  <r>
    <s v="326H"/>
    <s v="16787-Пятерочка"/>
    <x v="19"/>
    <n v="9145206.5999999996"/>
    <n v="22863016.499999996"/>
    <n v="25026805.414986111"/>
  </r>
  <r>
    <s v="326I"/>
    <s v="16788-Пятерочка"/>
    <x v="3"/>
    <n v="6190406.5999999996"/>
    <n v="15476016.499999998"/>
    <n v="18813927.211732209"/>
  </r>
  <r>
    <s v="326J"/>
    <s v="16791-Пятерочка"/>
    <x v="3"/>
    <n v="5392362.3300000001"/>
    <n v="13480905.825000001"/>
    <n v="16388505.46196864"/>
  </r>
  <r>
    <s v="326K"/>
    <s v="16793-Пятерочка"/>
    <x v="17"/>
    <n v="3449600.15"/>
    <n v="8624000.375"/>
    <n v="9333600.7592069283"/>
  </r>
  <r>
    <s v="326L"/>
    <s v="16796-Пятерочка"/>
    <x v="17"/>
    <n v="11106050.359999999"/>
    <n v="27765125.899999999"/>
    <n v="30049697.229948919"/>
  </r>
  <r>
    <s v="326O"/>
    <s v="16800-Пятерочка"/>
    <x v="17"/>
    <n v="3930532.25"/>
    <n v="9826330.625"/>
    <n v="10634861.200561844"/>
  </r>
  <r>
    <s v="326P"/>
    <s v="16802-Пятерочка"/>
    <x v="7"/>
    <n v="3351361.19"/>
    <n v="8378402.9750000006"/>
    <n v="9973089.2726214677"/>
  </r>
  <r>
    <s v="326Q"/>
    <s v="16804-Пятерочка"/>
    <x v="17"/>
    <n v="5501157.3899999997"/>
    <n v="13752893.475"/>
    <n v="14884509.670438414"/>
  </r>
  <r>
    <s v="326R"/>
    <s v="16805-Пятерочка"/>
    <x v="16"/>
    <n v="3980273.05"/>
    <n v="9950682.625"/>
    <n v="10231407.261456542"/>
  </r>
  <r>
    <s v="326S"/>
    <s v="16737-Пятерочка"/>
    <x v="13"/>
    <n v="6480537.9800000004"/>
    <n v="16201344.949999999"/>
    <n v="17501878.290269997"/>
  </r>
  <r>
    <s v="326T"/>
    <s v="16745-Пятерочка"/>
    <x v="17"/>
    <n v="6547474.7300000004"/>
    <n v="16368686.824999999"/>
    <n v="17715535.845746115"/>
  </r>
  <r>
    <s v="327P"/>
    <s v="16862-Пятерочка"/>
    <x v="6"/>
    <n v="9204385.5800000001"/>
    <n v="23010963.950000003"/>
    <n v="27453068.997623041"/>
  </r>
  <r>
    <s v="328A"/>
    <s v="16122-Пятерочка"/>
    <x v="19"/>
    <n v="5417013.8700000001"/>
    <n v="13542534.675000001"/>
    <n v="14824219.72345282"/>
  </r>
  <r>
    <s v="329P"/>
    <s v="16432-Пятерочка"/>
    <x v="0"/>
    <n v="2460398.86"/>
    <n v="6150997.1499999994"/>
    <n v="7173046.0461313426"/>
  </r>
  <r>
    <s v="330R"/>
    <s v="16674-Пятерочка"/>
    <x v="6"/>
    <n v="3141394.75"/>
    <n v="7853486.875"/>
    <n v="9369547.3827076219"/>
  </r>
  <r>
    <s v="331C"/>
    <s v="15011-Пятерочка"/>
    <x v="14"/>
    <n v="2568889.77"/>
    <n v="6422224.4249999998"/>
    <n v="8051127.8633914962"/>
  </r>
  <r>
    <s v="331W"/>
    <s v="16431-Пятерочка"/>
    <x v="0"/>
    <n v="2482789.13"/>
    <n v="6206972.8249999993"/>
    <n v="7238322.6320972918"/>
  </r>
  <r>
    <s v="331Y"/>
    <s v="16423-Пятерочка"/>
    <x v="11"/>
    <n v="3273597.3"/>
    <n v="8183993.2499999991"/>
    <n v="10404731.67437494"/>
  </r>
  <r>
    <s v="332B"/>
    <s v="16928-Пятерочка"/>
    <x v="4"/>
    <n v="3311756.43"/>
    <n v="8279391.0750000002"/>
    <n v="10732228.831913"/>
  </r>
  <r>
    <s v="332F"/>
    <s v="14949-Пятерочка"/>
    <x v="2"/>
    <n v="6867916.6500000004"/>
    <n v="17169791.625000004"/>
    <n v="18980481.817126349"/>
  </r>
  <r>
    <s v="333Z"/>
    <s v="17046-Пятерочка"/>
    <x v="11"/>
    <n v="2326641.06"/>
    <n v="5816602.6500000004"/>
    <n v="7394946.2054734984"/>
  </r>
  <r>
    <s v="334E"/>
    <s v="16941-Пятерочка"/>
    <x v="17"/>
    <n v="7414742.3399999999"/>
    <n v="18536855.849999998"/>
    <n v="20062106.25134271"/>
  </r>
  <r>
    <s v="337L"/>
    <s v="17165-Пятерочка"/>
    <x v="9"/>
    <n v="3662297.23"/>
    <n v="9155743.0750000011"/>
    <n v="10966675.19523707"/>
  </r>
  <r>
    <s v="338W"/>
    <s v="17210-Пятерочка"/>
    <x v="10"/>
    <n v="8035419.8300000001"/>
    <n v="20088549.575000003"/>
    <n v="23005061.029156663"/>
  </r>
  <r>
    <s v="339S"/>
    <s v="15595-Пятерочка"/>
    <x v="11"/>
    <n v="2820145.07"/>
    <n v="7050362.6749999989"/>
    <n v="8963488.8005807344"/>
  </r>
  <r>
    <s v="33AD"/>
    <s v="20693-Пятерочка"/>
    <x v="13"/>
    <n v="5199230.08"/>
    <n v="12998075.199999999"/>
    <n v="14041471.918550616"/>
  </r>
  <r>
    <s v="33AE"/>
    <s v="20308-Пятерочка"/>
    <x v="10"/>
    <n v="5827782.7800000003"/>
    <n v="14569456.949999999"/>
    <n v="16684691.199086761"/>
  </r>
  <r>
    <s v="33AI"/>
    <s v="20434-Пятерочка"/>
    <x v="15"/>
    <n v="2240265.13"/>
    <n v="5600662.8250000002"/>
    <n v="12232990.159516212"/>
  </r>
  <r>
    <s v="33AK"/>
    <s v="20784-Пятерочка"/>
    <x v="2"/>
    <n v="5393173.4800000004"/>
    <n v="13482933.700000001"/>
    <n v="14904815.592621967"/>
  </r>
  <r>
    <s v="33CY"/>
    <s v="20854-Пятерочка"/>
    <x v="16"/>
    <n v="6486122.0800000001"/>
    <n v="16215305.199999999"/>
    <n v="16672764.83657462"/>
  </r>
  <r>
    <s v="33EH"/>
    <s v="20683-Пятерочка"/>
    <x v="9"/>
    <n v="4273115.0999999996"/>
    <n v="10682787.75"/>
    <n v="12795756.988179512"/>
  </r>
  <r>
    <s v="33EV"/>
    <s v="20836-Пятерочка"/>
    <x v="18"/>
    <n v="8033265.1699999999"/>
    <n v="20083162.925000001"/>
    <n v="21169796.81360222"/>
  </r>
  <r>
    <s v="33FJ"/>
    <s v="20835-Пятерочка"/>
    <x v="18"/>
    <n v="10802200.449999999"/>
    <n v="27005501.124999996"/>
    <n v="28466679.964742459"/>
  </r>
  <r>
    <s v="33HO"/>
    <s v="20993-Пятерочка"/>
    <x v="17"/>
    <n v="6239845.7599999998"/>
    <n v="15599614.4"/>
    <n v="16883182.569107361"/>
  </r>
  <r>
    <s v="33JJ"/>
    <s v="20867-Пятерочка"/>
    <x v="2"/>
    <n v="9300620.6500000004"/>
    <n v="23251551.625"/>
    <n v="25703611.463501792"/>
  </r>
  <r>
    <s v="33KD"/>
    <s v="21130-Пятерочка"/>
    <x v="15"/>
    <n v="2102181.4300000002"/>
    <n v="5255453.5750000011"/>
    <n v="11478982.733935479"/>
  </r>
  <r>
    <s v="33L3"/>
    <s v="17135-Пятерочка"/>
    <x v="10"/>
    <n v="1847896.08"/>
    <n v="4619740.2"/>
    <n v="5290446.9206731366"/>
  </r>
  <r>
    <s v="3400"/>
    <s v="3207-Пятерочка"/>
    <x v="10"/>
    <n v="4860539.3"/>
    <n v="12151348.25"/>
    <n v="13915514.758002929"/>
  </r>
  <r>
    <s v="3401"/>
    <s v="3353-Пятерочка"/>
    <x v="12"/>
    <n v="2985939.93"/>
    <n v="7464849.8250000002"/>
    <n v="9349066.2490350697"/>
  </r>
  <r>
    <s v="3402"/>
    <s v="4467-Пятерочка"/>
    <x v="6"/>
    <n v="5037231.96"/>
    <n v="12593079.9"/>
    <n v="15024085.568013757"/>
  </r>
  <r>
    <s v="3403"/>
    <s v="4428-Пятерочка"/>
    <x v="16"/>
    <n v="3237993.6"/>
    <n v="8094984"/>
    <n v="8323356.4168643681"/>
  </r>
  <r>
    <s v="3404"/>
    <s v="4461-Пятерочка"/>
    <x v="1"/>
    <n v="3061462.7"/>
    <n v="7653656.7500000009"/>
    <n v="9213028.6152833942"/>
  </r>
  <r>
    <s v="3406"/>
    <s v="4324-Пятерочка"/>
    <x v="19"/>
    <n v="8548277.2699999996"/>
    <n v="21370693.174999997"/>
    <n v="23393246.454338022"/>
  </r>
  <r>
    <s v="3407"/>
    <s v="3852-Пятерочка"/>
    <x v="13"/>
    <n v="9065728.0500000007"/>
    <n v="22664320.125"/>
    <n v="24483656.979321763"/>
  </r>
  <r>
    <s v="3409"/>
    <s v="4524-Пятерочка"/>
    <x v="5"/>
    <n v="1626927.44"/>
    <n v="4067318.5999999996"/>
    <n v="4663332.8846196458"/>
  </r>
  <r>
    <s v="340S"/>
    <s v="17262-Пятерочка"/>
    <x v="4"/>
    <n v="3367611.83"/>
    <n v="8419029.5749999993"/>
    <n v="10913236.38695775"/>
  </r>
  <r>
    <s v="3410"/>
    <s v="4570-Пятерочка"/>
    <x v="12"/>
    <n v="3191944.52"/>
    <n v="7979861.2999999998"/>
    <n v="9994072.7142238412"/>
  </r>
  <r>
    <s v="3411"/>
    <s v="4581-Пятерочка"/>
    <x v="18"/>
    <n v="15071064.960000001"/>
    <n v="37677662.400000006"/>
    <n v="39716276.783603311"/>
  </r>
  <r>
    <s v="3412"/>
    <s v="4588-Пятерочка"/>
    <x v="16"/>
    <n v="5711023.79"/>
    <n v="14277559.475"/>
    <n v="14680352.21235816"/>
  </r>
  <r>
    <s v="3413"/>
    <s v="3517-Пятерочка"/>
    <x v="9"/>
    <n v="2333883.41"/>
    <n v="5834708.5250000004"/>
    <n v="6988766.8022571476"/>
  </r>
  <r>
    <s v="3414"/>
    <s v="4096-Пятерочка"/>
    <x v="17"/>
    <n v="12273942.02"/>
    <n v="30684855.049999997"/>
    <n v="33209667.664333161"/>
  </r>
  <r>
    <s v="3415"/>
    <s v="4297-Пятерочка"/>
    <x v="7"/>
    <n v="5944873.0099999998"/>
    <n v="14862182.525"/>
    <n v="17690945.822263908"/>
  </r>
  <r>
    <s v="3416"/>
    <s v="4608-Пятерочка"/>
    <x v="11"/>
    <n v="4072177.07"/>
    <n v="10180442.675000001"/>
    <n v="12942920.543065069"/>
  </r>
  <r>
    <s v="3417"/>
    <s v="4614-Пятерочка"/>
    <x v="0"/>
    <n v="4071343.49"/>
    <n v="10178358.725000001"/>
    <n v="11869593.502976622"/>
  </r>
  <r>
    <s v="3418"/>
    <s v="4565-Пятерочка"/>
    <x v="18"/>
    <n v="4871250.17"/>
    <n v="12178125.425000001"/>
    <n v="12837043.735620303"/>
  </r>
  <r>
    <s v="3419"/>
    <s v="4345-Пятерочка"/>
    <x v="12"/>
    <n v="3214623.61"/>
    <n v="8036559.0250000004"/>
    <n v="10065081.615892479"/>
  </r>
  <r>
    <s v="3420"/>
    <s v="4410-Пятерочка"/>
    <x v="13"/>
    <n v="4142221.23"/>
    <n v="10355553.074999999"/>
    <n v="11186826.162051516"/>
  </r>
  <r>
    <s v="3421"/>
    <s v="4479-Пятерочка"/>
    <x v="8"/>
    <n v="6765308.71"/>
    <n v="16913271.774999999"/>
    <n v="20928739.929771405"/>
  </r>
  <r>
    <s v="3423"/>
    <s v="4695-Пятерочка"/>
    <x v="8"/>
    <n v="3502828.36"/>
    <n v="8757070.9000000004"/>
    <n v="10836132.822247472"/>
  </r>
  <r>
    <s v="3424"/>
    <s v="4701-Пятерочка"/>
    <x v="3"/>
    <n v="9901306.7100000009"/>
    <n v="24753266.775000002"/>
    <n v="30092120.886368878"/>
  </r>
  <r>
    <s v="3425"/>
    <s v="4376-Пятерочка"/>
    <x v="20"/>
    <n v="3814391.99"/>
    <n v="9535979.9750000015"/>
    <n v="11554601.203648986"/>
  </r>
  <r>
    <s v="3427"/>
    <s v="4686-Пятерочка"/>
    <x v="17"/>
    <n v="8723121.5899999999"/>
    <n v="21807803.975000001"/>
    <n v="23602194.676121626"/>
  </r>
  <r>
    <s v="3428"/>
    <s v="4724-Пятерочка"/>
    <x v="8"/>
    <n v="1720863.34"/>
    <n v="4302158.3500000006"/>
    <n v="5323556.2250547754"/>
  </r>
  <r>
    <s v="342M"/>
    <s v="17292-Пятерочка"/>
    <x v="4"/>
    <n v="2301160.42"/>
    <n v="5752901.0499999998"/>
    <n v="7457245.3404675741"/>
  </r>
  <r>
    <s v="342T"/>
    <s v="17285-Пятерочка"/>
    <x v="2"/>
    <n v="4366920.59"/>
    <n v="10917301.475"/>
    <n v="12068617.177427402"/>
  </r>
  <r>
    <s v="3430"/>
    <s v="4687-Пятерочка"/>
    <x v="8"/>
    <n v="6364890.5300000003"/>
    <n v="15912226.325000001"/>
    <n v="19690031.053118773"/>
  </r>
  <r>
    <s v="3431"/>
    <s v="3835-Пятерочка"/>
    <x v="12"/>
    <n v="252839.94"/>
    <n v="632099.85"/>
    <n v="791649.33149276453"/>
  </r>
  <r>
    <s v="3432"/>
    <s v="4739-Пятерочка"/>
    <x v="9"/>
    <n v="2590617.58"/>
    <n v="6476543.9500000002"/>
    <n v="7757552.0965924123"/>
  </r>
  <r>
    <s v="3433"/>
    <s v="4322-Пятерочка"/>
    <x v="10"/>
    <n v="3384381.33"/>
    <n v="8460953.3250000011"/>
    <n v="9689338.0420408472"/>
  </r>
  <r>
    <s v="3434"/>
    <s v="4168-Пятерочка"/>
    <x v="14"/>
    <n v="4863033.32"/>
    <n v="12157583.300000001"/>
    <n v="15241176.760672474"/>
  </r>
  <r>
    <s v="3435"/>
    <s v="4325-Пятерочка"/>
    <x v="10"/>
    <n v="2841779.32"/>
    <n v="7104448.2999999998"/>
    <n v="8135891.8477312848"/>
  </r>
  <r>
    <s v="3439"/>
    <s v="4781-Пятерочка"/>
    <x v="2"/>
    <n v="4077285.06"/>
    <n v="10193212.65"/>
    <n v="11268167.464520833"/>
  </r>
  <r>
    <s v="3440"/>
    <s v="4778-Пятерочка"/>
    <x v="6"/>
    <n v="4367931.62"/>
    <n v="10919829.050000001"/>
    <n v="13027825.38807543"/>
  </r>
  <r>
    <s v="3441"/>
    <s v="4782-Пятерочка"/>
    <x v="14"/>
    <n v="4280793.8600000003"/>
    <n v="10701984.650000002"/>
    <n v="13416386.76994741"/>
  </r>
  <r>
    <s v="3442"/>
    <s v="4797-Пятерочка"/>
    <x v="7"/>
    <n v="4719031.97"/>
    <n v="11797579.924999999"/>
    <n v="14043048.316485619"/>
  </r>
  <r>
    <s v="3443"/>
    <s v="4615-Пятерочка"/>
    <x v="20"/>
    <n v="1762148.12"/>
    <n v="4405370.3"/>
    <n v="5337919.8681569677"/>
  </r>
  <r>
    <s v="3444"/>
    <s v="4805-Пятерочка"/>
    <x v="17"/>
    <n v="3636642.33"/>
    <n v="9091605.8250000011"/>
    <n v="9839681.7417381145"/>
  </r>
  <r>
    <s v="3446"/>
    <s v="4812-Пятерочка"/>
    <x v="20"/>
    <n v="4797091.83"/>
    <n v="11992729.575000001"/>
    <n v="14531407.149093954"/>
  </r>
  <r>
    <s v="3447"/>
    <s v="4755-Пятерочка"/>
    <x v="12"/>
    <n v="4305647.3899999997"/>
    <n v="10764118.475"/>
    <n v="13481109.345054688"/>
  </r>
  <r>
    <s v="3448"/>
    <s v="4878-Пятерочка"/>
    <x v="16"/>
    <n v="3658890.4"/>
    <n v="9147226"/>
    <n v="9405283.8428845052"/>
  </r>
  <r>
    <s v="3449"/>
    <s v="4487-Пятерочка"/>
    <x v="4"/>
    <n v="6376181.1600000001"/>
    <n v="15940452.900000002"/>
    <n v="20662943.283800762"/>
  </r>
  <r>
    <s v="344B"/>
    <s v="17353-Пятерочка"/>
    <x v="11"/>
    <n v="2633434.12"/>
    <n v="6583585.3000000007"/>
    <n v="8370050.7086634338"/>
  </r>
  <r>
    <s v="3450"/>
    <s v="4842-Пятерочка"/>
    <x v="19"/>
    <n v="10321584.859999999"/>
    <n v="25803962.149999999"/>
    <n v="28246086.410501286"/>
  </r>
  <r>
    <s v="3451"/>
    <s v="4895-Пятерочка"/>
    <x v="6"/>
    <n v="2805813.05"/>
    <n v="7014532.625"/>
    <n v="8368638.9044211619"/>
  </r>
  <r>
    <s v="3452"/>
    <s v="4928-Пятерочка"/>
    <x v="4"/>
    <n v="5152950.62"/>
    <n v="12882376.550000001"/>
    <n v="16698886.642876685"/>
  </r>
  <r>
    <s v="3453"/>
    <s v="4933-Пятерочка"/>
    <x v="12"/>
    <n v="1576846.83"/>
    <n v="3942117.0749999997"/>
    <n v="4937154.0700254273"/>
  </r>
  <r>
    <s v="3456"/>
    <s v="4344-Пятерочка"/>
    <x v="14"/>
    <n v="2101026"/>
    <n v="5252565"/>
    <n v="6584801.4063717425"/>
  </r>
  <r>
    <s v="3457"/>
    <s v="4913-Пятерочка"/>
    <x v="20"/>
    <n v="2246296.6"/>
    <n v="5615741.5"/>
    <n v="6804508.153896533"/>
  </r>
  <r>
    <s v="3462"/>
    <s v="4741-Пятерочка"/>
    <x v="20"/>
    <n v="3319522.86"/>
    <n v="8298807.1499999994"/>
    <n v="10055537.798488382"/>
  </r>
  <r>
    <s v="3463"/>
    <s v="5111-Пятерочка"/>
    <x v="1"/>
    <n v="2470631.63"/>
    <n v="6176579.0749999993"/>
    <n v="7435008.0780060627"/>
  </r>
  <r>
    <s v="348C"/>
    <s v="17409-Пятерочка"/>
    <x v="0"/>
    <n v="2918661.49"/>
    <n v="7296653.7250000006"/>
    <n v="8509064.7704333253"/>
  </r>
  <r>
    <s v="348K"/>
    <s v="17478-Пятерочка"/>
    <x v="8"/>
    <n v="4045715.83"/>
    <n v="10114289.574999999"/>
    <n v="12515575.868795685"/>
  </r>
  <r>
    <s v="348S"/>
    <s v="17473-Пятерочка"/>
    <x v="11"/>
    <n v="2940987.7"/>
    <n v="7352469.25"/>
    <n v="9347572.4323627427"/>
  </r>
  <r>
    <s v="355X"/>
    <s v="17594-Пятерочка"/>
    <x v="16"/>
    <n v="3528424.1"/>
    <n v="8821060.25"/>
    <n v="9069916.4365716726"/>
  </r>
  <r>
    <s v="358U"/>
    <s v="13647-Пятерочка"/>
    <x v="10"/>
    <n v="3062631.7"/>
    <n v="7656579.25"/>
    <n v="8768182.7034456022"/>
  </r>
  <r>
    <s v="358V"/>
    <s v="17611-Пятерочка"/>
    <x v="11"/>
    <n v="3939173.4"/>
    <n v="9847933.5"/>
    <n v="12520184.521729423"/>
  </r>
  <r>
    <s v="358Y"/>
    <s v="17579-Пятерочка"/>
    <x v="6"/>
    <n v="6900455.8099999996"/>
    <n v="17251139.524999999"/>
    <n v="20581350.902835466"/>
  </r>
  <r>
    <s v="358Z"/>
    <s v="17578-Пятерочка"/>
    <x v="6"/>
    <n v="5281383.09"/>
    <n v="13203457.725"/>
    <n v="15752292.547119649"/>
  </r>
  <r>
    <s v="359B"/>
    <s v="15014-Пятерочка"/>
    <x v="2"/>
    <n v="6686155.7800000003"/>
    <n v="16715389.449999999"/>
    <n v="18478159.342362463"/>
  </r>
  <r>
    <s v="359E"/>
    <s v="17408-Пятерочка"/>
    <x v="2"/>
    <n v="4835905.78"/>
    <n v="12089764.450000001"/>
    <n v="13364725.63723181"/>
  </r>
  <r>
    <s v="360I"/>
    <s v="17749-Пятерочка"/>
    <x v="0"/>
    <n v="3261606.79"/>
    <n v="8154016.9750000006"/>
    <n v="9508887.387894759"/>
  </r>
  <r>
    <s v="362J"/>
    <s v="17840-Пятерочка"/>
    <x v="1"/>
    <n v="1768644.69"/>
    <n v="4421611.7249999996"/>
    <n v="5322480.0482589668"/>
  </r>
  <r>
    <s v="363P"/>
    <s v="17059-Пятерочка"/>
    <x v="9"/>
    <n v="4987404.3899999997"/>
    <n v="12468510.975"/>
    <n v="14934681.861534616"/>
  </r>
  <r>
    <s v="363T"/>
    <s v="17360-Пятерочка"/>
    <x v="10"/>
    <n v="4613750.04"/>
    <n v="11534375.1"/>
    <n v="13208967.731493622"/>
  </r>
  <r>
    <s v="364N"/>
    <s v="17811-Пятерочка"/>
    <x v="2"/>
    <n v="6259056.8700000001"/>
    <n v="15647642.175000001"/>
    <n v="17297809.680522949"/>
  </r>
  <r>
    <s v="366H"/>
    <s v="15320-Пятерочка"/>
    <x v="1"/>
    <n v="2370958.2000000002"/>
    <n v="5927395.5"/>
    <n v="7135055.325756805"/>
  </r>
  <r>
    <s v="366I"/>
    <s v="17672-Пятерочка"/>
    <x v="9"/>
    <n v="8401570.9700000007"/>
    <n v="21003927.425000001"/>
    <n v="25158334.82956348"/>
  </r>
  <r>
    <s v="366Y"/>
    <s v="17860-Пятерочка"/>
    <x v="11"/>
    <n v="5880906.0999999996"/>
    <n v="14702265.25"/>
    <n v="18691746.224465299"/>
  </r>
  <r>
    <s v="368K"/>
    <s v="14476-Пятерочка"/>
    <x v="6"/>
    <n v="2943975.36"/>
    <n v="7359938.4000000004"/>
    <n v="8780722.839446947"/>
  </r>
  <r>
    <s v="369N"/>
    <s v="12351-Пятерочка"/>
    <x v="0"/>
    <n v="2631155.7599999998"/>
    <n v="6577889.3999999994"/>
    <n v="7670870.6575419679"/>
  </r>
  <r>
    <s v="371J"/>
    <s v="14637-Пятерочка"/>
    <x v="14"/>
    <n v="2487742.48"/>
    <n v="6219356.1999999993"/>
    <n v="7796805.0757081183"/>
  </r>
  <r>
    <s v="372L"/>
    <s v="16427-Пятерочка"/>
    <x v="0"/>
    <n v="3526786.65"/>
    <n v="8816966.625"/>
    <n v="10281992.66655948"/>
  </r>
  <r>
    <s v="373N"/>
    <s v="18040-Пятерочка"/>
    <x v="6"/>
    <n v="7475730.6299999999"/>
    <n v="18689326.574999999"/>
    <n v="22297169.866392531"/>
  </r>
  <r>
    <s v="374C"/>
    <s v="18058-Пятерочка"/>
    <x v="18"/>
    <n v="3465916.42"/>
    <n v="8664791.0500000007"/>
    <n v="9133614.3936012536"/>
  </r>
  <r>
    <s v="374D"/>
    <s v="17972-Пятерочка"/>
    <x v="9"/>
    <n v="4901684.55"/>
    <n v="12254211.374999998"/>
    <n v="14677995.529423965"/>
  </r>
  <r>
    <s v="375J"/>
    <s v="17955-Пятерочка"/>
    <x v="1"/>
    <n v="2966547.21"/>
    <n v="7416368.0249999994"/>
    <n v="8927394.1943892092"/>
  </r>
  <r>
    <s v="377Z"/>
    <s v="16942-Пятерочка"/>
    <x v="6"/>
    <n v="7743978.4299999997"/>
    <n v="19359946.074999999"/>
    <n v="23097247.752945017"/>
  </r>
  <r>
    <s v="378H"/>
    <s v="18129-Пятерочка"/>
    <x v="2"/>
    <n v="8803298.5800000001"/>
    <n v="22008246.449999999"/>
    <n v="24329189.933955327"/>
  </r>
  <r>
    <s v="3812"/>
    <s v="4555-Пятерочка"/>
    <x v="0"/>
    <n v="2481721"/>
    <n v="6204302.5"/>
    <n v="7235208.6062383894"/>
  </r>
  <r>
    <s v="3813"/>
    <s v="4754-Пятерочка"/>
    <x v="0"/>
    <n v="2362424.73"/>
    <n v="5906061.8250000002"/>
    <n v="6887412.2989999298"/>
  </r>
  <r>
    <s v="381V"/>
    <s v="18227-Пятерочка"/>
    <x v="12"/>
    <n v="3152584.37"/>
    <n v="7881460.9250000007"/>
    <n v="9870834.920246534"/>
  </r>
  <r>
    <s v="386O"/>
    <s v="16927-Пятерочка"/>
    <x v="7"/>
    <n v="6041375.3200000003"/>
    <n v="15103438.300000001"/>
    <n v="17978120.524744779"/>
  </r>
  <r>
    <s v="386Z"/>
    <s v="15213-Пятерочка"/>
    <x v="10"/>
    <n v="4076335.68"/>
    <n v="10190839.200000001"/>
    <n v="11670373.555793265"/>
  </r>
  <r>
    <s v="387N"/>
    <s v="18090-Пятерочка"/>
    <x v="12"/>
    <n v="1540875.14"/>
    <n v="3852187.8499999996"/>
    <n v="4824525.6445434205"/>
  </r>
  <r>
    <s v="388E"/>
    <s v="18012-Пятерочка"/>
    <x v="2"/>
    <n v="8376133.3300000001"/>
    <n v="20940333.324999999"/>
    <n v="23148656.931922864"/>
  </r>
  <r>
    <s v="391D"/>
    <s v="18448-Пятерочка"/>
    <x v="2"/>
    <n v="3852142.57"/>
    <n v="9630356.4249999989"/>
    <n v="10645953.603246385"/>
  </r>
  <r>
    <s v="391E"/>
    <s v="18041-Пятерочка"/>
    <x v="6"/>
    <n v="5939864.3099999996"/>
    <n v="14849660.774999999"/>
    <n v="17716283.539150536"/>
  </r>
  <r>
    <s v="391G"/>
    <s v="17130-Пятерочка"/>
    <x v="6"/>
    <n v="6521702.46"/>
    <n v="16304256.149999999"/>
    <n v="19451678.33965816"/>
  </r>
  <r>
    <s v="391O"/>
    <s v="10584-Пятерочка"/>
    <x v="10"/>
    <n v="3064710.33"/>
    <n v="7661775.8250000002"/>
    <n v="8774133.731645586"/>
  </r>
  <r>
    <s v="392Z"/>
    <s v="18547-Пятерочка"/>
    <x v="1"/>
    <n v="2835283.08"/>
    <n v="7088207.7000000002"/>
    <n v="8532373.8056546748"/>
  </r>
  <r>
    <s v="395X"/>
    <s v="18753-Пятерочка"/>
    <x v="6"/>
    <n v="4263547.07"/>
    <n v="10658867.675000001"/>
    <n v="12716487.251648095"/>
  </r>
  <r>
    <s v="395Y"/>
    <s v="18532-Пятерочка"/>
    <x v="9"/>
    <n v="3528585.93"/>
    <n v="8821464.8250000011"/>
    <n v="10566279.404032297"/>
  </r>
  <r>
    <s v="395Z"/>
    <s v="18571-Пятерочка"/>
    <x v="9"/>
    <n v="2844966.08"/>
    <n v="7112415.2000000002"/>
    <n v="8519193.5502260812"/>
  </r>
  <r>
    <s v="396L"/>
    <s v="18725-Пятерочка"/>
    <x v="2"/>
    <n v="5343230.8899999997"/>
    <n v="13358077.224999998"/>
    <n v="14766792.015793145"/>
  </r>
  <r>
    <s v="396M"/>
    <s v="14609-Пятерочка"/>
    <x v="2"/>
    <n v="6329941.2800000003"/>
    <n v="15824853.200000001"/>
    <n v="17493709.00832314"/>
  </r>
  <r>
    <s v="398W"/>
    <s v="17388-Пятерочка"/>
    <x v="10"/>
    <n v="1674290.54"/>
    <n v="4185726.35"/>
    <n v="4793421.7337888191"/>
  </r>
  <r>
    <s v="399A"/>
    <s v="16195-Пятерочка"/>
    <x v="11"/>
    <n v="5051048.1399999997"/>
    <n v="12627620.349999998"/>
    <n v="16054143.4253537"/>
  </r>
  <r>
    <s v="4013"/>
    <s v="5156-Пятерочка"/>
    <x v="9"/>
    <n v="4580223.95"/>
    <n v="11450559.875"/>
    <n v="13715388.245834911"/>
  </r>
  <r>
    <s v="4160"/>
    <s v="5240-Пятерочка"/>
    <x v="17"/>
    <n v="3876078.35"/>
    <n v="9690195.875"/>
    <n v="10487525.004979357"/>
  </r>
  <r>
    <s v="4181"/>
    <s v="4364-Пятерочка"/>
    <x v="10"/>
    <n v="4490546.58"/>
    <n v="11226366.450000001"/>
    <n v="12856241.529718643"/>
  </r>
  <r>
    <s v="4194"/>
    <s v="5073-Пятерочка"/>
    <x v="8"/>
    <n v="6942045.2400000002"/>
    <n v="17355113.100000001"/>
    <n v="21475481.110553425"/>
  </r>
  <r>
    <s v="4199"/>
    <s v="5282-Пятерочка"/>
    <x v="6"/>
    <n v="3224253.99"/>
    <n v="8060634.9750000006"/>
    <n v="9616683.9691793304"/>
  </r>
  <r>
    <s v="4222"/>
    <s v="5229-Пятерочка"/>
    <x v="11"/>
    <n v="4166635.79"/>
    <n v="10416589.475"/>
    <n v="13243146.119346216"/>
  </r>
  <r>
    <s v="4242"/>
    <s v="5285-Пятерочка"/>
    <x v="9"/>
    <n v="3143488.54"/>
    <n v="7858721.3499999996"/>
    <n v="9413113.0361939482"/>
  </r>
  <r>
    <s v="4243"/>
    <s v="5290-Пятерочка"/>
    <x v="5"/>
    <n v="7217744.2000000002"/>
    <n v="18044360.5"/>
    <n v="20688534.136859059"/>
  </r>
  <r>
    <s v="4265"/>
    <s v="5216-Пятерочка"/>
    <x v="9"/>
    <n v="4563358.33"/>
    <n v="11408395.824999999"/>
    <n v="13664884.486885149"/>
  </r>
  <r>
    <s v="4267"/>
    <s v="5307-Пятерочка"/>
    <x v="5"/>
    <n v="8134508.6600000001"/>
    <n v="20336271.649999999"/>
    <n v="23316295.983305369"/>
  </r>
  <r>
    <s v="4341"/>
    <s v="5317-Пятерочка"/>
    <x v="16"/>
    <n v="4431289.22"/>
    <n v="11078223.049999999"/>
    <n v="11390757.401209472"/>
  </r>
  <r>
    <s v="4490"/>
    <s v="5331-Пятерочка"/>
    <x v="19"/>
    <n v="5026779.17"/>
    <n v="12566947.925000001"/>
    <n v="13756302.033864977"/>
  </r>
  <r>
    <s v="4524"/>
    <s v="5300-Пятерочка"/>
    <x v="6"/>
    <n v="4074012.97"/>
    <n v="10185032.425000001"/>
    <n v="12151181.433081726"/>
  </r>
  <r>
    <s v="4526"/>
    <s v="5315-Пятерочка"/>
    <x v="14"/>
    <n v="2827449.06"/>
    <n v="7068622.6500000004"/>
    <n v="8861475.5584806949"/>
  </r>
  <r>
    <s v="4548"/>
    <s v="5284-Пятерочка"/>
    <x v="1"/>
    <n v="4678377.88"/>
    <n v="11695944.699999999"/>
    <n v="14078900.67762343"/>
  </r>
  <r>
    <s v="4579"/>
    <s v="4924-Пятерочка"/>
    <x v="13"/>
    <n v="4503810.01"/>
    <n v="11259525.024999999"/>
    <n v="12163362.807345154"/>
  </r>
  <r>
    <s v="4646"/>
    <s v="5494-Пятерочка"/>
    <x v="6"/>
    <n v="6757767.75"/>
    <n v="16894419.375"/>
    <n v="20155768.432145778"/>
  </r>
  <r>
    <s v="4675"/>
    <s v="5454-Пятерочка"/>
    <x v="18"/>
    <n v="6330123.8799999999"/>
    <n v="15825309.700000001"/>
    <n v="16681565.155471062"/>
  </r>
  <r>
    <s v="4677"/>
    <s v="4652-Пятерочка"/>
    <x v="5"/>
    <n v="2820989.95"/>
    <n v="7052474.875"/>
    <n v="8085926.1928832736"/>
  </r>
  <r>
    <s v="4733"/>
    <s v="5581-Пятерочка"/>
    <x v="9"/>
    <n v="3235283.31"/>
    <n v="8088208.2750000004"/>
    <n v="9687990.623672422"/>
  </r>
  <r>
    <s v="4737"/>
    <s v="4216-Пятерочка"/>
    <x v="1"/>
    <n v="3048513.17"/>
    <n v="7621282.9249999998"/>
    <n v="9174058.8801811263"/>
  </r>
  <r>
    <s v="4813"/>
    <s v="4985-Пятерочка"/>
    <x v="13"/>
    <n v="6271623.3799999999"/>
    <n v="15679058.450000001"/>
    <n v="16937666.196529526"/>
  </r>
  <r>
    <s v="4814"/>
    <s v="5636-Пятерочка"/>
    <x v="9"/>
    <n v="2202274.54"/>
    <n v="5505686.3499999996"/>
    <n v="6594666.6952862609"/>
  </r>
  <r>
    <s v="4849"/>
    <s v="5684-Пятерочка"/>
    <x v="18"/>
    <n v="3688744.41"/>
    <n v="9221861.0250000004"/>
    <n v="9720825.59264143"/>
  </r>
  <r>
    <s v="4860"/>
    <s v="5685-Пятерочка"/>
    <x v="2"/>
    <n v="1900619.79"/>
    <n v="4751549.4750000006"/>
    <n v="5252637.9109981628"/>
  </r>
  <r>
    <s v="4916"/>
    <s v="5724-Пятерочка"/>
    <x v="11"/>
    <n v="4305004.4800000004"/>
    <n v="10762511.200000001"/>
    <n v="13682934.205554858"/>
  </r>
  <r>
    <s v="4971"/>
    <s v="5765-Пятерочка"/>
    <x v="6"/>
    <n v="2191195.3199999998"/>
    <n v="5477988.2999999998"/>
    <n v="6535475.4844188839"/>
  </r>
  <r>
    <s v="4978"/>
    <s v="5683-Пятерочка"/>
    <x v="10"/>
    <n v="2511056.06"/>
    <n v="6277640.1499999994"/>
    <n v="7189045.392782378"/>
  </r>
  <r>
    <s v="4996"/>
    <s v="5911-Пятерочка"/>
    <x v="12"/>
    <n v="2792271.13"/>
    <n v="6980677.8250000002"/>
    <n v="8742683.5072459131"/>
  </r>
  <r>
    <s v="4998"/>
    <s v="5750-Пятерочка"/>
    <x v="12"/>
    <n v="2810249.51"/>
    <n v="7025623.7749999994"/>
    <n v="8798974.34685109"/>
  </r>
  <r>
    <s v="4999"/>
    <s v="5916-Пятерочка"/>
    <x v="9"/>
    <n v="2985689.39"/>
    <n v="7464223.4750000006"/>
    <n v="8940586.6639599595"/>
  </r>
  <r>
    <s v="5084"/>
    <s v="097 - г.Тверь, Химинститута по"/>
    <x v="1"/>
    <n v="1918729.32"/>
    <n v="4796823.3000000007"/>
    <n v="5774138.0060398094"/>
  </r>
  <r>
    <s v="5283"/>
    <s v="476-Пятерочка"/>
    <x v="11"/>
    <n v="2242579.4500000002"/>
    <n v="5606448.625"/>
    <n v="7127766.5813438119"/>
  </r>
  <r>
    <s v="5284"/>
    <s v="477-Пятерочка"/>
    <x v="11"/>
    <n v="5873850.0999999996"/>
    <n v="14684625.25"/>
    <n v="18669319.584910586"/>
  </r>
  <r>
    <s v="5365"/>
    <s v="275 - Лен. обл., п.Вырица, ул."/>
    <x v="4"/>
    <n v="7869282.2400000002"/>
    <n v="19673205.600000001"/>
    <n v="25501554.696940355"/>
  </r>
  <r>
    <s v="5367"/>
    <s v="696 - Пятерочка"/>
    <x v="17"/>
    <n v="5732959.79"/>
    <n v="14332399.475"/>
    <n v="15511698.609024815"/>
  </r>
  <r>
    <s v="5372"/>
    <s v="915 - г.Тверь, Можайского ул.,"/>
    <x v="1"/>
    <n v="6304799.9900000002"/>
    <n v="15761999.975"/>
    <n v="18973382.468944814"/>
  </r>
  <r>
    <s v="5410"/>
    <s v="002-Пятерочка ООО Агроторг"/>
    <x v="16"/>
    <n v="6815966.8300000001"/>
    <n v="17039917.074999999"/>
    <n v="17520640.328509353"/>
  </r>
  <r>
    <s v="5412"/>
    <s v="004 - г.Коммунар, Садовая ул."/>
    <x v="4"/>
    <n v="7503284.0499999998"/>
    <n v="18758210.125"/>
    <n v="24315484.280781768"/>
  </r>
  <r>
    <s v="5413"/>
    <s v="006 - г.СПб, Звездная ул"/>
    <x v="18"/>
    <n v="17136946.960000001"/>
    <n v="42842367.399999999"/>
    <n v="45160426.983475044"/>
  </r>
  <r>
    <s v="5414"/>
    <s v="007 - г.Тосно, Ленина пр-т,"/>
    <x v="5"/>
    <n v="7888219.4299999997"/>
    <n v="19720548.574999999"/>
    <n v="22610346.450985324"/>
  </r>
  <r>
    <s v="5415"/>
    <s v="008-Пятерочка"/>
    <x v="13"/>
    <n v="10482510.949999999"/>
    <n v="26206277.375"/>
    <n v="28309938.370783612"/>
  </r>
  <r>
    <s v="5417"/>
    <s v="010 - г.СПб, Шелгунова ул.,"/>
    <x v="16"/>
    <n v="7209631.6500000004"/>
    <n v="18024079.125000004"/>
    <n v="18532567.160495918"/>
  </r>
  <r>
    <s v="5418"/>
    <s v="011 - г.СПб, Тихорецкий пр.,"/>
    <x v="17"/>
    <n v="12827405.92"/>
    <n v="32068514.800000001"/>
    <n v="34707177.767709531"/>
  </r>
  <r>
    <s v="5419"/>
    <s v="012 - г.Кировск, Новая ул.,"/>
    <x v="19"/>
    <n v="2410138.2400000002"/>
    <n v="6025345.6000000006"/>
    <n v="6595593.0132510196"/>
  </r>
  <r>
    <s v="5420"/>
    <s v="013 - г.СПб, Московский пр.,"/>
    <x v="18"/>
    <n v="1958956.69"/>
    <n v="4897391.7250000006"/>
    <n v="5162373.4828047203"/>
  </r>
  <r>
    <s v="5421"/>
    <s v="014 - г.Спб, Купчинская ул.,"/>
    <x v="18"/>
    <n v="15881908.52"/>
    <n v="39704771.300000004"/>
    <n v="41853065.878642961"/>
  </r>
  <r>
    <s v="5422"/>
    <s v="015 - г.Спб, Карпинского ул.,"/>
    <x v="16"/>
    <n v="11686730.310000001"/>
    <n v="29216825.774999999"/>
    <n v="30041079.055221669"/>
  </r>
  <r>
    <s v="5423"/>
    <s v="016 - г.СПб, Индустриальный пр"/>
    <x v="3"/>
    <n v="6249925.2699999996"/>
    <n v="15624813.174999999"/>
    <n v="18994816.771574549"/>
  </r>
  <r>
    <s v="5425"/>
    <s v="018 - г.СПб, Кузнецовская ул.,"/>
    <x v="5"/>
    <n v="6878587.4100000001"/>
    <n v="17196468.525000002"/>
    <n v="19716394.278028578"/>
  </r>
  <r>
    <s v="5426"/>
    <s v="019 - г.СПб, Витебский пр-т,"/>
    <x v="18"/>
    <n v="4983978.6100000003"/>
    <n v="12459946.525"/>
    <n v="13134113.24837913"/>
  </r>
  <r>
    <s v="5427"/>
    <s v="020 - г.СПб, Пловдивская ул."/>
    <x v="18"/>
    <n v="10717395.779999999"/>
    <n v="26793489.449999999"/>
    <n v="28243197.035354163"/>
  </r>
  <r>
    <s v="5428"/>
    <s v="021 - г.СПб, Будапештская ул."/>
    <x v="18"/>
    <n v="12163603.960000001"/>
    <n v="30409009.900000002"/>
    <n v="32054341.404782403"/>
  </r>
  <r>
    <s v="5429"/>
    <s v="023 - г.СПб, Костюшко ул.,"/>
    <x v="5"/>
    <n v="9793373.9100000001"/>
    <n v="24483434.775000002"/>
    <n v="28071173.601865787"/>
  </r>
  <r>
    <s v="5430"/>
    <s v="024 - г.СПб, Полюстровский пр-"/>
    <x v="16"/>
    <n v="3945914.03"/>
    <n v="9864785.0749999993"/>
    <n v="10143086.40449309"/>
  </r>
  <r>
    <s v="5431"/>
    <s v="025 - г.СПб, Гражданский пр-т"/>
    <x v="17"/>
    <n v="6515820.9299999997"/>
    <n v="16289552.325000001"/>
    <n v="17629889.997281104"/>
  </r>
  <r>
    <s v="5432"/>
    <s v="026 - г.СПб, Орджоникидзе ул."/>
    <x v="18"/>
    <n v="7909046.8600000003"/>
    <n v="19772617.150000002"/>
    <n v="20842448.42815996"/>
  </r>
  <r>
    <s v="5433"/>
    <s v="027 - г.Сестрорецк, Приморское"/>
    <x v="7"/>
    <n v="6277377.0999999996"/>
    <n v="15693442.75"/>
    <n v="18680422.272303529"/>
  </r>
  <r>
    <s v="5434"/>
    <s v="028 - г.СПб, Краснопутиловская"/>
    <x v="5"/>
    <n v="5910734.4100000001"/>
    <n v="14776836.025"/>
    <n v="16942195.127279863"/>
  </r>
  <r>
    <s v="5435"/>
    <s v="030 - г.СПб, Авиаконструкторов"/>
    <x v="13"/>
    <n v="13340511.380000001"/>
    <n v="33351278.450000003"/>
    <n v="36028491.341813244"/>
  </r>
  <r>
    <s v="5437"/>
    <s v="032 - г.СПб, Купчинская ул.,"/>
    <x v="19"/>
    <n v="16707358.27"/>
    <n v="41768395.674999997"/>
    <n v="45721416.990377121"/>
  </r>
  <r>
    <s v="5438"/>
    <s v="033 - г.Ломоносов, Ораниенбаум"/>
    <x v="8"/>
    <n v="13045312.140000001"/>
    <n v="32613280.349999998"/>
    <n v="40356169.508892916"/>
  </r>
  <r>
    <s v="5439"/>
    <s v="034 - г.СПб, Верности ул.,"/>
    <x v="16"/>
    <n v="10602611.970000001"/>
    <n v="26506529.925000001"/>
    <n v="27254321.434119716"/>
  </r>
  <r>
    <s v="5440"/>
    <s v="035 - г.Колпино, Павловская ул"/>
    <x v="19"/>
    <n v="9586433.8699999992"/>
    <n v="23966084.675000001"/>
    <n v="26234269.555826358"/>
  </r>
  <r>
    <s v="5441"/>
    <s v="36-Пятерочка"/>
    <x v="7"/>
    <n v="7963622.5099999998"/>
    <n v="19909056.274999999"/>
    <n v="23698406.027578257"/>
  </r>
  <r>
    <s v="5442"/>
    <s v="037 - г.Красное село, Ленина п"/>
    <x v="8"/>
    <n v="8143715.1100000003"/>
    <n v="20359287.775000002"/>
    <n v="25192892.579670582"/>
  </r>
  <r>
    <s v="5443"/>
    <s v="038 - г.Колпино, Пролетарская"/>
    <x v="19"/>
    <n v="13051457.33"/>
    <n v="32628643.324999999"/>
    <n v="35716665.272483207"/>
  </r>
  <r>
    <s v="5444"/>
    <s v="039 - г.СПб, М. Тореза пр-т,"/>
    <x v="17"/>
    <n v="9212453.6500000004"/>
    <n v="23031134.125"/>
    <n v="24926182.932186689"/>
  </r>
  <r>
    <s v="5445"/>
    <s v="040 - г.СПб, Новоизмайловский"/>
    <x v="5"/>
    <n v="7626878.5099999998"/>
    <n v="19067196.274999999"/>
    <n v="21861253.604943737"/>
  </r>
  <r>
    <s v="5446"/>
    <s v="042 - г.СПб, Народная ул."/>
    <x v="19"/>
    <n v="7666131.54"/>
    <n v="19165328.850000001"/>
    <n v="20979163.263218991"/>
  </r>
  <r>
    <s v="5447"/>
    <s v="043 - г.Ломоносов, Александров"/>
    <x v="8"/>
    <n v="5154369.53"/>
    <n v="12885923.825000001"/>
    <n v="15945238.276540982"/>
  </r>
  <r>
    <s v="5448"/>
    <s v="044 - г.СПб, Культуры пр-т,"/>
    <x v="17"/>
    <n v="9942203.75"/>
    <n v="24855509.375"/>
    <n v="26900671.508026801"/>
  </r>
  <r>
    <s v="5450"/>
    <s v="046-Пятерочка"/>
    <x v="16"/>
    <n v="7825507.8099999996"/>
    <n v="19563769.524999999"/>
    <n v="20115694.683765195"/>
  </r>
  <r>
    <s v="5451"/>
    <s v="047 - г.СПб, Нарвский пр-т,"/>
    <x v="13"/>
    <n v="14227651.380000001"/>
    <n v="35569128.450000003"/>
    <n v="38424375.195028484"/>
  </r>
  <r>
    <s v="5452"/>
    <s v="048 - г.СПб, Новоизмайловский"/>
    <x v="5"/>
    <n v="9095612.5099999998"/>
    <n v="22739031.274999999"/>
    <n v="26071149.75185423"/>
  </r>
  <r>
    <s v="5453"/>
    <s v="049 - г.СПб. Науки пр-т, 10"/>
    <x v="17"/>
    <n v="10489575.869999999"/>
    <n v="26223939.674999997"/>
    <n v="28381699.051117755"/>
  </r>
  <r>
    <s v="5454"/>
    <s v="050 - г.СПб, Новосмоленская на"/>
    <x v="13"/>
    <n v="10861785.699999999"/>
    <n v="27154464.249999996"/>
    <n v="29334239.213330723"/>
  </r>
  <r>
    <s v="5455"/>
    <s v="055 - г.СПб, Караваевская ул.,"/>
    <x v="19"/>
    <n v="5993461.0999999996"/>
    <n v="14983652.749999998"/>
    <n v="16401727.295257453"/>
  </r>
  <r>
    <s v="5456"/>
    <s v="056 - г.СПб, Шотмана ул.,"/>
    <x v="19"/>
    <n v="8168230.3499999996"/>
    <n v="20420575.874999996"/>
    <n v="22353208.68029749"/>
  </r>
  <r>
    <s v="5457"/>
    <s v="057 - г.Пушкин, Ленинградская"/>
    <x v="5"/>
    <n v="10510546.51"/>
    <n v="26276366.275000002"/>
    <n v="30126836.618729141"/>
  </r>
  <r>
    <s v="5458"/>
    <s v="058 - г.СПб, Партизана Германа"/>
    <x v="18"/>
    <n v="13734720.550000001"/>
    <n v="34336801.375"/>
    <n v="36194652.757255733"/>
  </r>
  <r>
    <s v="5460"/>
    <s v="060 - г.Колпино, Трудящихся б-"/>
    <x v="19"/>
    <n v="15302145.92"/>
    <n v="38255364.799999997"/>
    <n v="41875907.797595695"/>
  </r>
  <r>
    <s v="5461"/>
    <s v="061-Пятерочка"/>
    <x v="18"/>
    <n v="6929113.8899999997"/>
    <n v="17322784.724999998"/>
    <n v="18260063.628599085"/>
  </r>
  <r>
    <s v="5462"/>
    <s v="063 - г.СПб, Замшина ул.,"/>
    <x v="16"/>
    <n v="4284169.3"/>
    <n v="10710423.25"/>
    <n v="11012581.381905243"/>
  </r>
  <r>
    <s v="5463"/>
    <s v="064 - г.СПб, Просвещения пр-т,"/>
    <x v="17"/>
    <n v="6197246.8899999997"/>
    <n v="15493117.224999998"/>
    <n v="16767922.588795334"/>
  </r>
  <r>
    <s v="5464"/>
    <s v="065 - г.СПб, Ленинский пр-т,"/>
    <x v="18"/>
    <n v="10620628.970000001"/>
    <n v="26551572.425000001"/>
    <n v="27988190.675841641"/>
  </r>
  <r>
    <s v="5465"/>
    <s v="067 - г.СПб, Богатырский пр-т,"/>
    <x v="7"/>
    <n v="5677172.5700000003"/>
    <n v="14192931.425000001"/>
    <n v="16894314.174679525"/>
  </r>
  <r>
    <s v="5466"/>
    <s v="068 - г.Петродворец, Разводная"/>
    <x v="8"/>
    <n v="9501754.2599999998"/>
    <n v="23754385.649999999"/>
    <n v="29394038.366674557"/>
  </r>
  <r>
    <s v="5467"/>
    <s v="069 - г.СПб, Маршала Жукова пр"/>
    <x v="18"/>
    <n v="11190696.98"/>
    <n v="27976742.449999999"/>
    <n v="29490471.9632443"/>
  </r>
  <r>
    <s v="5468"/>
    <s v="070 - г.СПб, Маршала Тухачевск"/>
    <x v="16"/>
    <n v="8380235.6900000004"/>
    <n v="20950589.225000001"/>
    <n v="21541638.780631717"/>
  </r>
  <r>
    <s v="5469"/>
    <s v="071 - г.СПб, Пограничника Гарь"/>
    <x v="8"/>
    <n v="5573234.0199999996"/>
    <n v="13933085.049999999"/>
    <n v="17241011.515102673"/>
  </r>
  <r>
    <s v="5470"/>
    <s v="073 - г.СПб, Среднеохтинский п"/>
    <x v="16"/>
    <n v="4571524.0999999996"/>
    <n v="11428810.249999998"/>
    <n v="11751235.225599304"/>
  </r>
  <r>
    <s v="5471"/>
    <s v="074 - г.СПб, Луначарского пр-т"/>
    <x v="17"/>
    <n v="11705511.07"/>
    <n v="29263777.675000001"/>
    <n v="31671661.137264594"/>
  </r>
  <r>
    <s v="5472"/>
    <s v="076 - г.Сестрорецк, Токарева у"/>
    <x v="7"/>
    <n v="9311040.8399999999"/>
    <n v="23277602.099999998"/>
    <n v="27708097.174194574"/>
  </r>
  <r>
    <s v="5473"/>
    <s v="077 - г.СПб, Ленина пл.,"/>
    <x v="16"/>
    <n v="11882017.6"/>
    <n v="29705044"/>
    <n v="30543070.695462573"/>
  </r>
  <r>
    <s v="5475"/>
    <s v="079 - г.СПб, Тамбасова ул.,"/>
    <x v="8"/>
    <n v="14617431.460000001"/>
    <n v="36543578.649999999"/>
    <n v="45219580.448029362"/>
  </r>
  <r>
    <s v="5476"/>
    <s v="080 - г.СПб, Народного ополчен"/>
    <x v="18"/>
    <n v="5627596.6100000003"/>
    <n v="14068991.525000002"/>
    <n v="14830218.380879946"/>
  </r>
  <r>
    <s v="5477"/>
    <s v="081 - г.СПб, Товарищеский пр-т"/>
    <x v="3"/>
    <n v="12604536.560000001"/>
    <n v="31511341.399999999"/>
    <n v="38307796.030305587"/>
  </r>
  <r>
    <s v="5478"/>
    <s v="083 - г.СПб, Гражданский пр-т"/>
    <x v="17"/>
    <n v="8366809.1200000001"/>
    <n v="20917022.800000001"/>
    <n v="22638118.204676986"/>
  </r>
  <r>
    <s v="5479"/>
    <s v="084 - г.СПб, Партизана Германа"/>
    <x v="18"/>
    <n v="11921032.01"/>
    <n v="29802580.024999999"/>
    <n v="31415099.603907142"/>
  </r>
  <r>
    <s v="5480"/>
    <s v="085 - г.СПб, Ветеранов пр-т,"/>
    <x v="8"/>
    <n v="120529.3"/>
    <n v="301323.25"/>
    <n v="372861.97596404981"/>
  </r>
  <r>
    <s v="5481"/>
    <s v="088 - г.СПб, Ленинский пр-т,"/>
    <x v="18"/>
    <n v="1819521.92"/>
    <n v="4548804.8"/>
    <n v="4794925.6658603977"/>
  </r>
  <r>
    <s v="5482"/>
    <s v="091 - СПб, 2-й Муринский пр-т,"/>
    <x v="17"/>
    <n v="7914469.5599999996"/>
    <n v="19786173.899999999"/>
    <n v="21414220.74495681"/>
  </r>
  <r>
    <s v="5483"/>
    <s v="092 - г.Пушкин, Генерала Хазов"/>
    <x v="5"/>
    <n v="14363041.220000001"/>
    <n v="35907603.050000004"/>
    <n v="41169409.770587854"/>
  </r>
  <r>
    <s v="5485"/>
    <s v="094 - г.СПб, Коллонтай ул.,"/>
    <x v="3"/>
    <n v="14425024.82"/>
    <n v="36062562.049999997"/>
    <n v="43840636.734735735"/>
  </r>
  <r>
    <s v="5486"/>
    <s v="095 - г.СПб, Пражская ул.,"/>
    <x v="16"/>
    <n v="14388997.01"/>
    <n v="35972492.524999999"/>
    <n v="36987333.945139885"/>
  </r>
  <r>
    <s v="5487"/>
    <s v="097 - г.СПб, Будапештская ул."/>
    <x v="18"/>
    <n v="5215812.49"/>
    <n v="13039531.225"/>
    <n v="13745057.370133925"/>
  </r>
  <r>
    <s v="5488"/>
    <s v="098 - г.СПб, Будапештская ул."/>
    <x v="18"/>
    <n v="8124407.04"/>
    <n v="20311017.600000001"/>
    <n v="21409979.955609936"/>
  </r>
  <r>
    <s v="5489"/>
    <s v="099-Пятерочка"/>
    <x v="13"/>
    <n v="17094496.489999998"/>
    <n v="42736241.224999994"/>
    <n v="46166814.842342399"/>
  </r>
  <r>
    <s v="5490"/>
    <s v="100 - г.СПб, Космонавтов пр-т,"/>
    <x v="18"/>
    <n v="8061477.0099999998"/>
    <n v="20153692.525000002"/>
    <n v="21244142.538273208"/>
  </r>
  <r>
    <s v="5491"/>
    <s v="101 - г.СПб, Димитрова ул.,"/>
    <x v="18"/>
    <n v="9724675.9900000002"/>
    <n v="24311689.975000001"/>
    <n v="25627115.553863388"/>
  </r>
  <r>
    <s v="5492"/>
    <s v="103 - г.СПб, Малая Бухаресткая"/>
    <x v="19"/>
    <n v="13935498.27"/>
    <n v="34838745.674999997"/>
    <n v="38135934.902133934"/>
  </r>
  <r>
    <s v="5493"/>
    <s v="105 - г.Сосновый бор, Молодежн"/>
    <x v="8"/>
    <n v="9823318.8200000003"/>
    <n v="24558297.050000001"/>
    <n v="30388810.569297578"/>
  </r>
  <r>
    <s v="5494"/>
    <s v="106 - г.СПб, Бухарестская ул.,"/>
    <x v="19"/>
    <n v="16802439.449999999"/>
    <n v="42006098.624999993"/>
    <n v="45981616.49100811"/>
  </r>
  <r>
    <s v="5495"/>
    <s v="112 - г.СПб, Орджоникидзе ул."/>
    <x v="18"/>
    <n v="4084434.41"/>
    <n v="10211086.025"/>
    <n v="10763574.303645857"/>
  </r>
  <r>
    <s v="5496"/>
    <s v="114 - г.Выборг, Батарейная ул."/>
    <x v="7"/>
    <n v="7659005.3799999999"/>
    <n v="19147513.449999999"/>
    <n v="22791916.497137718"/>
  </r>
  <r>
    <s v="5497"/>
    <s v="118 - г.СПб, Красное село, Стр"/>
    <x v="8"/>
    <n v="13626412.390000001"/>
    <n v="34066030.975000001"/>
    <n v="42153825.244454347"/>
  </r>
  <r>
    <s v="5498"/>
    <s v="119 - г.Кронштадт, Станюковича"/>
    <x v="7"/>
    <n v="16962233.210000001"/>
    <n v="42405583.025000006"/>
    <n v="50476763.462894492"/>
  </r>
  <r>
    <s v="5499"/>
    <s v="121 - г.СПб, Котина ул.,"/>
    <x v="18"/>
    <n v="11612305.189999999"/>
    <n v="29030762.974999998"/>
    <n v="30601522.071981907"/>
  </r>
  <r>
    <s v="5500"/>
    <s v="122 - г.СПб, Рихарда Зорге ул."/>
    <x v="18"/>
    <n v="24583751.949999999"/>
    <n v="61459379.875"/>
    <n v="64784744.768670112"/>
  </r>
  <r>
    <s v="5501"/>
    <s v="123 - г.СПб, Королева пр.,"/>
    <x v="13"/>
    <n v="17130065.59"/>
    <n v="42825163.975000001"/>
    <n v="46262875.703495547"/>
  </r>
  <r>
    <s v="5502"/>
    <s v="125 - г.СПб, Байконурская ул.,"/>
    <x v="13"/>
    <n v="12553380"/>
    <n v="31383450"/>
    <n v="33902699.061337739"/>
  </r>
  <r>
    <s v="5503"/>
    <s v="126 - г.СПб, Дунайский пр.,"/>
    <x v="18"/>
    <n v="11275095.41"/>
    <n v="28187738.524999999"/>
    <n v="29712884.341857098"/>
  </r>
  <r>
    <s v="5504"/>
    <s v="128 - г.СПб, Ударников пр."/>
    <x v="3"/>
    <n v="9244984.4299999997"/>
    <n v="23112461.074999999"/>
    <n v="28097421.603876166"/>
  </r>
  <r>
    <s v="5505"/>
    <s v="129 - г.СПб, Большая Пороховск"/>
    <x v="16"/>
    <n v="8974566.4700000007"/>
    <n v="22436416.175000001"/>
    <n v="23069383.280019548"/>
  </r>
  <r>
    <s v="5506"/>
    <s v="130 - г.СПб, Пискаревский пр.,"/>
    <x v="16"/>
    <n v="8511671.3599999994"/>
    <n v="21279178.399999999"/>
    <n v="21879497.980631173"/>
  </r>
  <r>
    <s v="5507"/>
    <s v="132 - г.Спб, Варшавская ул.,"/>
    <x v="5"/>
    <n v="17377084.390000001"/>
    <n v="43442710.975000001"/>
    <n v="49808692.804823384"/>
  </r>
  <r>
    <s v="5508"/>
    <s v="134 - г.Спб, Художников пр."/>
    <x v="17"/>
    <n v="18125832.539999999"/>
    <n v="45314581.349999994"/>
    <n v="49043157.757458247"/>
  </r>
  <r>
    <s v="5509"/>
    <s v="139 - г.Спб, Турку ул.,"/>
    <x v="16"/>
    <n v="13099463.92"/>
    <n v="32748659.800000001"/>
    <n v="33672551.754276253"/>
  </r>
  <r>
    <s v="5511"/>
    <s v="141 - г.Павловск, Веры Слуцкой"/>
    <x v="5"/>
    <n v="15222911.029999999"/>
    <n v="38057277.575000003"/>
    <n v="43634092.007101513"/>
  </r>
  <r>
    <s v="5513"/>
    <s v="145 - г.Спб, Белы Куна ул.,"/>
    <x v="16"/>
    <n v="15208633.17"/>
    <n v="38021582.924999997"/>
    <n v="39094232.45532535"/>
  </r>
  <r>
    <s v="5514"/>
    <s v="146 - г.Спб, Яхтенная ул.,"/>
    <x v="7"/>
    <n v="11032110.710000001"/>
    <n v="27580276.775000002"/>
    <n v="32829712.686466184"/>
  </r>
  <r>
    <s v="5515"/>
    <s v="147 - г.Спб, Художников пр."/>
    <x v="17"/>
    <n v="4367029.9000000004"/>
    <n v="10917574.750000002"/>
    <n v="11815895.123415787"/>
  </r>
  <r>
    <s v="5516"/>
    <s v="148 - г.Спб, Дыбенко ул.,"/>
    <x v="3"/>
    <n v="18633824.640000001"/>
    <n v="46584561.600000001"/>
    <n v="56632050.704576045"/>
  </r>
  <r>
    <s v="5517"/>
    <s v="149 - г.Спб, Тельмана ул.,"/>
    <x v="19"/>
    <n v="11488919.880000001"/>
    <n v="28722299.700000003"/>
    <n v="31440619.642767355"/>
  </r>
  <r>
    <s v="5518"/>
    <s v="150 - г.Спб, Пограничника Гарь"/>
    <x v="8"/>
    <n v="11553824.75"/>
    <n v="28884561.875"/>
    <n v="35742196.513439834"/>
  </r>
  <r>
    <s v="5519"/>
    <s v="151 - г.Спб, Дальневосточный п"/>
    <x v="19"/>
    <n v="17039762.57"/>
    <n v="42599406.424999997"/>
    <n v="46631075.798435614"/>
  </r>
  <r>
    <s v="5520"/>
    <s v="152 - г.Спб, Шлиссельбургский"/>
    <x v="19"/>
    <n v="13377657.539999999"/>
    <n v="33444143.849999998"/>
    <n v="36609345.945437886"/>
  </r>
  <r>
    <s v="5521"/>
    <s v="153 - г.Спб, Российский пр-т,"/>
    <x v="3"/>
    <n v="13627871.029999999"/>
    <n v="34069677.575000003"/>
    <n v="41417921.338041693"/>
  </r>
  <r>
    <s v="5522"/>
    <s v="154 - г.Спб, Искровский пр-т,"/>
    <x v="3"/>
    <n v="13101311.859999999"/>
    <n v="32753279.649999999"/>
    <n v="39817599.010740899"/>
  </r>
  <r>
    <s v="5523"/>
    <s v="155 - г.Спб, Ильюшина ул.,"/>
    <x v="13"/>
    <n v="14501119.310000001"/>
    <n v="36252798.274999999"/>
    <n v="39162925.365079649"/>
  </r>
  <r>
    <s v="5524"/>
    <s v="156 - г.Спб, Парашютная ул.,"/>
    <x v="7"/>
    <n v="15095901.130000001"/>
    <n v="37739752.825000003"/>
    <n v="44922871.957038239"/>
  </r>
  <r>
    <s v="5525"/>
    <s v="157 - г.Спб, Стародеревенская"/>
    <x v="7"/>
    <n v="13267206.98"/>
    <n v="33168017.450000003"/>
    <n v="39480984.623411082"/>
  </r>
  <r>
    <s v="5526"/>
    <s v="158 - г.Спб, Стародеревенская"/>
    <x v="7"/>
    <n v="9320625.5700000003"/>
    <n v="23301563.925000001"/>
    <n v="27736619.724443473"/>
  </r>
  <r>
    <s v="5527"/>
    <s v="159 - г.Спб, Бухарестская ул.,"/>
    <x v="19"/>
    <n v="8506938.6300000008"/>
    <n v="21267346.575000003"/>
    <n v="23280118.982794613"/>
  </r>
  <r>
    <s v="5528"/>
    <s v="162 - г.Всеволожск, Ленинградс"/>
    <x v="3"/>
    <n v="10804326.25"/>
    <n v="27010815.625"/>
    <n v="32836584.213920236"/>
  </r>
  <r>
    <s v="5529"/>
    <s v="163 - г.Выборг, 2-я Южная ул.,"/>
    <x v="7"/>
    <n v="6941328.1500000004"/>
    <n v="17353320.375000004"/>
    <n v="20656229.330659054"/>
  </r>
  <r>
    <s v="5530"/>
    <s v="164 - г.СПб, Российский пр-"/>
    <x v="3"/>
    <n v="11209428.310000001"/>
    <n v="28023570.775000002"/>
    <n v="34067773.239559166"/>
  </r>
  <r>
    <s v="5531"/>
    <s v="165 - г.СПб, Малая Каштановая"/>
    <x v="18"/>
    <n v="13673772.550000001"/>
    <n v="34184431.375"/>
    <n v="36034038.517729089"/>
  </r>
  <r>
    <s v="5532"/>
    <s v="170 - г.СПб, Луначарского пр-т"/>
    <x v="17"/>
    <n v="14770029.41"/>
    <n v="36925073.524999999"/>
    <n v="39963344.074728392"/>
  </r>
  <r>
    <s v="5533"/>
    <s v="174 - г.Колпино, Заводской пр-"/>
    <x v="19"/>
    <n v="11630181.939999999"/>
    <n v="29075454.849999998"/>
    <n v="31827197.906416427"/>
  </r>
  <r>
    <s v="5534"/>
    <s v="175 - г.СПб, Ленская ул.,"/>
    <x v="3"/>
    <n v="10870331.98"/>
    <n v="27175829.950000003"/>
    <n v="33037189.292070881"/>
  </r>
  <r>
    <s v="5535"/>
    <s v="176 - г.СПб, Тельмана ул.,"/>
    <x v="19"/>
    <n v="13275049.51"/>
    <n v="33187623.774999999"/>
    <n v="36328548.439909138"/>
  </r>
  <r>
    <s v="5536"/>
    <s v="184 - г.СПб, Наставников ул.,"/>
    <x v="3"/>
    <n v="12909111.93"/>
    <n v="32272779.824999996"/>
    <n v="39233463.633733511"/>
  </r>
  <r>
    <s v="5538"/>
    <s v="188 - г.СПб, Байконурская ул.,"/>
    <x v="7"/>
    <n v="9598558.4700000007"/>
    <n v="23996396.175000001"/>
    <n v="28563701.458208665"/>
  </r>
  <r>
    <s v="5539"/>
    <s v="190 - г.СПб, Варшавская ул.,"/>
    <x v="5"/>
    <n v="20069363.969999999"/>
    <n v="50173409.924999997"/>
    <n v="57525690.86590714"/>
  </r>
  <r>
    <s v="5540"/>
    <s v="191 - г.СПб, Летчика Пилютова"/>
    <x v="8"/>
    <n v="11327380.6"/>
    <n v="28318451.5"/>
    <n v="35041682.918699801"/>
  </r>
  <r>
    <s v="5541"/>
    <s v="192 - г.СПб, Наставников пр-т,"/>
    <x v="3"/>
    <n v="9602734.0099999998"/>
    <n v="24006835.024999999"/>
    <n v="29184696.639759555"/>
  </r>
  <r>
    <s v="5542"/>
    <s v="199 - г.СПб, Пулковское ш.,"/>
    <x v="5"/>
    <n v="20750232.260000002"/>
    <n v="51875580.649999999"/>
    <n v="59477293.259958431"/>
  </r>
  <r>
    <s v="5543"/>
    <s v="239 - г.СПб, Ветеранов пр-т,"/>
    <x v="18"/>
    <n v="12477075.130000001"/>
    <n v="31192687.824999999"/>
    <n v="32880421.564641252"/>
  </r>
  <r>
    <s v="5544"/>
    <s v="248 - г.Шлиссельбург, Красный"/>
    <x v="19"/>
    <n v="8455650.0600000005"/>
    <n v="21139125.149999999"/>
    <n v="23139762.496873021"/>
  </r>
  <r>
    <s v="5545"/>
    <s v="255 - г.СПб, Седова ул."/>
    <x v="16"/>
    <n v="13871915.34"/>
    <n v="34679788.350000001"/>
    <n v="35658160.522426069"/>
  </r>
  <r>
    <s v="5546"/>
    <s v="256 - г.СПб, Большевиков пр-т,"/>
    <x v="19"/>
    <n v="13928363.380000001"/>
    <n v="34820908.450000003"/>
    <n v="38116409.53638798"/>
  </r>
  <r>
    <s v="5547"/>
    <s v="257 - г.СПб, Художников пр-т"/>
    <x v="17"/>
    <n v="7583905.21"/>
    <n v="18959763.024999999"/>
    <n v="20519811.093413066"/>
  </r>
  <r>
    <s v="5548"/>
    <s v="259 - г.СПб, Комендантский пр-"/>
    <x v="13"/>
    <n v="12240480.34"/>
    <n v="30601200.850000001"/>
    <n v="33057656.291233204"/>
  </r>
  <r>
    <s v="5549"/>
    <s v="261 - г.СПб, Савушкина ул.,"/>
    <x v="7"/>
    <n v="9131635.0199999996"/>
    <n v="22829087.549999997"/>
    <n v="27174215.51911464"/>
  </r>
  <r>
    <s v="5550"/>
    <s v="262 - г.СПб, Савушкина ул.,"/>
    <x v="7"/>
    <n v="5190442.6900000004"/>
    <n v="12976106.725000001"/>
    <n v="15445887.619112615"/>
  </r>
  <r>
    <s v="5551"/>
    <s v="263 - г.Ломоносов, Красноармей"/>
    <x v="8"/>
    <n v="9595260.2599999998"/>
    <n v="23988150.649999999"/>
    <n v="29683302.735790569"/>
  </r>
  <r>
    <s v="5552"/>
    <s v="267 - г.СПб, Брянцева ул.,"/>
    <x v="17"/>
    <n v="15764916.07"/>
    <n v="39412290.174999997"/>
    <n v="42655213.996261425"/>
  </r>
  <r>
    <s v="5553"/>
    <s v="269 - г.Кингисепп, К. Маркса у"/>
    <x v="8"/>
    <n v="2910027.3"/>
    <n v="7275068.25"/>
    <n v="9002280.1857086103"/>
  </r>
  <r>
    <s v="5554"/>
    <s v="699 - Пятерочка"/>
    <x v="16"/>
    <n v="8123977.5999999996"/>
    <n v="20309944"/>
    <n v="20882919.931473117"/>
  </r>
  <r>
    <s v="5555"/>
    <s v="300-Пятерочка"/>
    <x v="19"/>
    <n v="4780278.74"/>
    <n v="11950696.850000001"/>
    <n v="13081728.066742091"/>
  </r>
  <r>
    <s v="5556"/>
    <s v="301-Пятерочка"/>
    <x v="4"/>
    <n v="11801743.779999999"/>
    <n v="29504359.449999999"/>
    <n v="38245268.799120568"/>
  </r>
  <r>
    <s v="5557"/>
    <s v="302-Пятерочка"/>
    <x v="19"/>
    <n v="4045246.52"/>
    <n v="10113116.299999999"/>
    <n v="11070236.238478169"/>
  </r>
  <r>
    <s v="5558"/>
    <s v="303-Пятерочка"/>
    <x v="13"/>
    <n v="15655298.449999999"/>
    <n v="39138246.125"/>
    <n v="42279997.264941968"/>
  </r>
  <r>
    <s v="5559"/>
    <s v="304-Пятерочка"/>
    <x v="3"/>
    <n v="9555187.2899999991"/>
    <n v="23887968.224999998"/>
    <n v="29040192.314431939"/>
  </r>
  <r>
    <s v="5560"/>
    <s v="305-Пятерочка"/>
    <x v="19"/>
    <n v="1898882.33"/>
    <n v="4747205.8250000002"/>
    <n v="5196488.2432361292"/>
  </r>
  <r>
    <s v="5561"/>
    <s v="306-Пятерочка"/>
    <x v="18"/>
    <n v="14533271.4"/>
    <n v="36333178.5"/>
    <n v="38299047.282032676"/>
  </r>
  <r>
    <s v="5562"/>
    <s v="307-Пятерочка"/>
    <x v="16"/>
    <n v="5991219.5099999998"/>
    <n v="14978048.774999999"/>
    <n v="15400603.433373522"/>
  </r>
  <r>
    <s v="5563"/>
    <s v="309 - г.СПб, Бабушкина ул.,"/>
    <x v="16"/>
    <n v="3639320.06"/>
    <n v="9098300.1500000004"/>
    <n v="9354977.7165786307"/>
  </r>
  <r>
    <s v="5564"/>
    <s v="310-Пятерочка"/>
    <x v="18"/>
    <n v="7595423.6200000001"/>
    <n v="18988559.050000001"/>
    <n v="20015967.523282323"/>
  </r>
  <r>
    <s v="5565"/>
    <s v="311 - г.СПб, Большевиков пр-т,"/>
    <x v="19"/>
    <n v="11310470.199999999"/>
    <n v="28276175.499999996"/>
    <n v="30952273.603900764"/>
  </r>
  <r>
    <s v="5566"/>
    <s v="312 - г.СПб, Бухарестская ул.,"/>
    <x v="16"/>
    <n v="11944243.970000001"/>
    <n v="29860609.925000001"/>
    <n v="30703025.383463711"/>
  </r>
  <r>
    <s v="5567"/>
    <s v="313 - г.СПб, Гаванская ул.,"/>
    <x v="13"/>
    <n v="3832402.14"/>
    <n v="9581005.3500000015"/>
    <n v="10350103.034756118"/>
  </r>
  <r>
    <s v="5568"/>
    <s v="314 - г.СПб, Ивановская ул.,"/>
    <x v="16"/>
    <n v="7308062.5999999996"/>
    <n v="18270156.5"/>
    <n v="18785586.770942505"/>
  </r>
  <r>
    <s v="5569"/>
    <s v="315-Пятерочка"/>
    <x v="7"/>
    <n v="8914458.1799999997"/>
    <n v="22286145.449999999"/>
    <n v="26527933.638269138"/>
  </r>
  <r>
    <s v="5570"/>
    <s v="316-Пятерочка"/>
    <x v="16"/>
    <n v="2144923.65"/>
    <n v="5362309.1249999991"/>
    <n v="5513588.4227540288"/>
  </r>
  <r>
    <s v="5571"/>
    <s v="317-Пятерочка"/>
    <x v="19"/>
    <n v="7320971.6399999997"/>
    <n v="18302429.099999998"/>
    <n v="20034597.434125956"/>
  </r>
  <r>
    <s v="5572"/>
    <s v="318-Пятерочка"/>
    <x v="17"/>
    <n v="6542405.1100000003"/>
    <n v="16356012.775000002"/>
    <n v="17701818.948997699"/>
  </r>
  <r>
    <s v="5573"/>
    <s v="319-Пятерочка"/>
    <x v="17"/>
    <n v="2931906.23"/>
    <n v="7329765.5750000002"/>
    <n v="7932873.6735622901"/>
  </r>
  <r>
    <s v="5574"/>
    <s v="320-Пятерочка"/>
    <x v="5"/>
    <n v="7079029.9299999997"/>
    <n v="17697574.824999999"/>
    <n v="20290931.391369063"/>
  </r>
  <r>
    <s v="5575"/>
    <s v="321-Пятерочка"/>
    <x v="13"/>
    <n v="6912067.6900000004"/>
    <n v="17280169.225000001"/>
    <n v="18667303.211220082"/>
  </r>
  <r>
    <s v="5576"/>
    <s v="322-Пятерочка"/>
    <x v="5"/>
    <n v="8443832.6400000006"/>
    <n v="21109581.600000001"/>
    <n v="24202924.761252243"/>
  </r>
  <r>
    <s v="5577"/>
    <s v="323-Пятерочка"/>
    <x v="3"/>
    <n v="8271468.7800000003"/>
    <n v="20678671.950000003"/>
    <n v="25138706.003743835"/>
  </r>
  <r>
    <s v="5578"/>
    <s v="324-Пятерочка"/>
    <x v="19"/>
    <n v="2887863.35"/>
    <n v="7219658.375"/>
    <n v="7902937.2748692129"/>
  </r>
  <r>
    <s v="5579"/>
    <s v="325-Пятерочка"/>
    <x v="18"/>
    <n v="5778970.5800000001"/>
    <n v="14447426.449999999"/>
    <n v="15229129.174928626"/>
  </r>
  <r>
    <s v="5580"/>
    <s v="327-Пятерочка"/>
    <x v="17"/>
    <n v="12518929.380000001"/>
    <n v="31297323.450000003"/>
    <n v="33872531.216589242"/>
  </r>
  <r>
    <s v="5581"/>
    <s v="328-Пятерочка"/>
    <x v="13"/>
    <n v="16222873.59"/>
    <n v="40557183.975000001"/>
    <n v="43812837.756197445"/>
  </r>
  <r>
    <s v="5582"/>
    <s v="329-Пятерочка"/>
    <x v="13"/>
    <n v="4416092.6500000004"/>
    <n v="11040231.625000002"/>
    <n v="11926466.030657522"/>
  </r>
  <r>
    <s v="5583"/>
    <s v="330-Пятерочка"/>
    <x v="4"/>
    <n v="2592847.38"/>
    <n v="6482118.4499999993"/>
    <n v="8402499.3976945579"/>
  </r>
  <r>
    <s v="5584"/>
    <s v="331-Пятерочка"/>
    <x v="8"/>
    <n v="10024414.33"/>
    <n v="25061035.824999999"/>
    <n v="31010907.181624189"/>
  </r>
  <r>
    <s v="5585"/>
    <s v="332-Пятерочка"/>
    <x v="13"/>
    <n v="3657179.12"/>
    <n v="9142947.8000000007"/>
    <n v="9876881.2159568183"/>
  </r>
  <r>
    <s v="5586"/>
    <s v="335-Пятерочка"/>
    <x v="17"/>
    <n v="4779919.88"/>
    <n v="11949799.700000001"/>
    <n v="12933053.652875189"/>
  </r>
  <r>
    <s v="5587"/>
    <s v="336-Пятерочка"/>
    <x v="13"/>
    <n v="5661502.6100000003"/>
    <n v="14153756.525000002"/>
    <n v="15289923.448649542"/>
  </r>
  <r>
    <s v="5589"/>
    <s v="338-Пятерочка"/>
    <x v="19"/>
    <n v="13512841.210000001"/>
    <n v="33782103.024999999"/>
    <n v="36979290.065057196"/>
  </r>
  <r>
    <s v="5590"/>
    <s v="339-Пятерочка"/>
    <x v="13"/>
    <n v="10759069.060000001"/>
    <n v="26897672.650000002"/>
    <n v="29056834.137206867"/>
  </r>
  <r>
    <s v="5592"/>
    <s v="342-Пятерочка"/>
    <x v="17"/>
    <n v="9860092.5"/>
    <n v="24650231.25"/>
    <n v="26678502.679172989"/>
  </r>
  <r>
    <s v="5593"/>
    <s v="343-Пятерочка"/>
    <x v="13"/>
    <n v="6152319.6699999999"/>
    <n v="15380799.175000001"/>
    <n v="16615464.70362235"/>
  </r>
  <r>
    <s v="5594"/>
    <s v="344-Пятерочка"/>
    <x v="19"/>
    <n v="4225517.7300000004"/>
    <n v="10563794.325000001"/>
    <n v="11563567.082922308"/>
  </r>
  <r>
    <s v="5595"/>
    <s v="345-Пятерочка"/>
    <x v="13"/>
    <n v="8485298.0399999991"/>
    <n v="21213245.099999998"/>
    <n v="22916099.560108826"/>
  </r>
  <r>
    <s v="5596"/>
    <s v="346-Пятерочка"/>
    <x v="13"/>
    <n v="3978396.54"/>
    <n v="9945991.3499999996"/>
    <n v="10744387.618496956"/>
  </r>
  <r>
    <s v="5597"/>
    <s v="347-Пятерочка"/>
    <x v="20"/>
    <n v="1066897"/>
    <n v="2667242.5"/>
    <n v="3231856.9755515587"/>
  </r>
  <r>
    <s v="5598"/>
    <s v="348-Пятерочка"/>
    <x v="19"/>
    <n v="5207159.0199999996"/>
    <n v="13017897.549999999"/>
    <n v="14249930.182925532"/>
  </r>
  <r>
    <s v="5599"/>
    <s v="349-Пятерочка"/>
    <x v="13"/>
    <n v="6105008.7699999996"/>
    <n v="15262521.924999999"/>
    <n v="16487692.963659003"/>
  </r>
  <r>
    <s v="5600"/>
    <s v="350-Пятерочка"/>
    <x v="13"/>
    <n v="3239751.47"/>
    <n v="8099378.6750000007"/>
    <n v="8749541.4877058268"/>
  </r>
  <r>
    <s v="5601"/>
    <s v="351-Пятерочка"/>
    <x v="13"/>
    <n v="3246678.66"/>
    <n v="8116696.6499999994"/>
    <n v="8768249.6314815022"/>
  </r>
  <r>
    <s v="5602"/>
    <s v="353-Пятерочка"/>
    <x v="13"/>
    <n v="2363183.7999999998"/>
    <n v="5907959.4999999991"/>
    <n v="6382210.1456363583"/>
  </r>
  <r>
    <s v="5603"/>
    <s v="355-Пятерочка"/>
    <x v="8"/>
    <n v="4822939"/>
    <n v="12057347.5"/>
    <n v="14919945.320300363"/>
  </r>
  <r>
    <s v="5604"/>
    <s v="356-Пятерочка"/>
    <x v="4"/>
    <n v="11741317.859999999"/>
    <n v="29353294.649999999"/>
    <n v="38049449.808646418"/>
  </r>
  <r>
    <s v="5605"/>
    <s v="357 - г.СПб, Стародеревенская"/>
    <x v="7"/>
    <n v="5889258.0099999998"/>
    <n v="14723145.024999999"/>
    <n v="17525444.902353555"/>
  </r>
  <r>
    <s v="5606"/>
    <s v="358-Пятерочка"/>
    <x v="16"/>
    <n v="4709758.6399999997"/>
    <n v="11774396.6"/>
    <n v="12106571.118030129"/>
  </r>
  <r>
    <s v="5607"/>
    <s v="359-Пятерочка"/>
    <x v="5"/>
    <n v="6376101.5800000001"/>
    <n v="15940253.949999999"/>
    <n v="18276097.287835579"/>
  </r>
  <r>
    <s v="5608"/>
    <s v="360-Пятерочка"/>
    <x v="5"/>
    <n v="6962202.1900000004"/>
    <n v="17405505.475000001"/>
    <n v="19956062.958774559"/>
  </r>
  <r>
    <s v="5609"/>
    <s v="362-Пятерочка"/>
    <x v="17"/>
    <n v="10823474.58"/>
    <n v="27058686.449999999"/>
    <n v="29285130.497557782"/>
  </r>
  <r>
    <s v="5610"/>
    <s v="363-Пятерочка"/>
    <x v="18"/>
    <n v="7433699.5800000001"/>
    <n v="18584248.949999999"/>
    <n v="19589781.533622667"/>
  </r>
  <r>
    <s v="5611"/>
    <s v="364-Пятерочка"/>
    <x v="18"/>
    <n v="9081450.75"/>
    <n v="22703626.875"/>
    <n v="23932045.44874192"/>
  </r>
  <r>
    <s v="5612"/>
    <s v="365-Пятерочка"/>
    <x v="8"/>
    <n v="4295687.58"/>
    <n v="10739218.950000001"/>
    <n v="13288872.98941442"/>
  </r>
  <r>
    <s v="5613"/>
    <s v="366-Пятерочка"/>
    <x v="4"/>
    <n v="4671598.8"/>
    <n v="11678996.999999998"/>
    <n v="15138995.995695904"/>
  </r>
  <r>
    <s v="5614"/>
    <s v="367-Пятерочка"/>
    <x v="18"/>
    <n v="4035110.46"/>
    <n v="10087776.15"/>
    <n v="10633592.53689879"/>
  </r>
  <r>
    <s v="5615"/>
    <s v="368-Пятерочка"/>
    <x v="7"/>
    <n v="10560896.59"/>
    <n v="26402241.475000001"/>
    <n v="31427458.432492509"/>
  </r>
  <r>
    <s v="5616"/>
    <s v="369-Пятерочка"/>
    <x v="17"/>
    <n v="4395706.92"/>
    <n v="10989267.299999999"/>
    <n v="11893486.683018362"/>
  </r>
  <r>
    <s v="5618"/>
    <s v="371-Пятерочка"/>
    <x v="4"/>
    <n v="9747388.0199999996"/>
    <n v="24368470.049999997"/>
    <n v="31587829.888832543"/>
  </r>
  <r>
    <s v="5619"/>
    <s v="373-Пятерочка"/>
    <x v="20"/>
    <n v="5409046.7199999997"/>
    <n v="13522616.799999999"/>
    <n v="16385148.119374482"/>
  </r>
  <r>
    <s v="5620"/>
    <s v="376-Пятерочка"/>
    <x v="4"/>
    <n v="3524787.15"/>
    <n v="8811967.875"/>
    <n v="11422585.892763391"/>
  </r>
  <r>
    <s v="5621"/>
    <s v="378-Пятерочка"/>
    <x v="13"/>
    <n v="5847096.3899999997"/>
    <n v="14617740.975"/>
    <n v="15791153.401936712"/>
  </r>
  <r>
    <s v="5622"/>
    <s v="379-Пятерочка"/>
    <x v="8"/>
    <n v="9815362.8399999999"/>
    <n v="24538407.100000001"/>
    <n v="30364198.442424439"/>
  </r>
  <r>
    <s v="5623"/>
    <s v="380-Пятерочка"/>
    <x v="18"/>
    <n v="16797248.449999999"/>
    <n v="41993121.125"/>
    <n v="44265230.785864227"/>
  </r>
  <r>
    <s v="5624"/>
    <s v="381-Пятерочка"/>
    <x v="18"/>
    <n v="6197191.7699999996"/>
    <n v="15492979.424999999"/>
    <n v="16331253.582387084"/>
  </r>
  <r>
    <s v="5625"/>
    <s v="382-Пятерочка"/>
    <x v="18"/>
    <n v="4353292.5599999996"/>
    <n v="10883231.399999999"/>
    <n v="11472087.254075572"/>
  </r>
  <r>
    <s v="5626"/>
    <s v="383-Пятерочка"/>
    <x v="3"/>
    <n v="6528283.8499999996"/>
    <n v="16320709.625"/>
    <n v="19840806.122723334"/>
  </r>
  <r>
    <s v="5627"/>
    <s v="384-Пятерочка"/>
    <x v="7"/>
    <n v="2424376.42"/>
    <n v="6060941.0499999998"/>
    <n v="7214537.9433418922"/>
  </r>
  <r>
    <s v="5628"/>
    <s v="385-Пятерочка"/>
    <x v="17"/>
    <n v="9173400.9800000004"/>
    <n v="22933502.449999999"/>
    <n v="24820517.923341807"/>
  </r>
  <r>
    <s v="5629"/>
    <s v="386-Пятерочка"/>
    <x v="16"/>
    <n v="11012434.66"/>
    <n v="27531086.649999999"/>
    <n v="28307782.539351091"/>
  </r>
  <r>
    <s v="5630"/>
    <s v="387-Пятерочка"/>
    <x v="19"/>
    <n v="8262240.3399999999"/>
    <n v="20655600.850000001"/>
    <n v="22610476.75850524"/>
  </r>
  <r>
    <s v="5631"/>
    <s v="388-Пятерочка"/>
    <x v="20"/>
    <n v="9028067.5800000001"/>
    <n v="22570168.949999999"/>
    <n v="27347928.791789532"/>
  </r>
  <r>
    <s v="5634"/>
    <s v="391-Пятерочка"/>
    <x v="16"/>
    <n v="6569234.5999999996"/>
    <n v="16423086.5"/>
    <n v="16886407.978631407"/>
  </r>
  <r>
    <s v="5635"/>
    <s v="393-Пятерочка"/>
    <x v="13"/>
    <n v="8060238.8099999996"/>
    <n v="20150597.024999999"/>
    <n v="21768149.354034133"/>
  </r>
  <r>
    <s v="5637"/>
    <s v="396-Пятерочка"/>
    <x v="8"/>
    <n v="4655830.3099999996"/>
    <n v="11639575.774999999"/>
    <n v="14402988.22891956"/>
  </r>
  <r>
    <s v="5638"/>
    <s v="397-Пятерочка"/>
    <x v="20"/>
    <n v="6963927.75"/>
    <n v="17409819.375"/>
    <n v="21095212.073962688"/>
  </r>
  <r>
    <s v="5639"/>
    <s v="399-Пятерочка"/>
    <x v="17"/>
    <n v="8717113.0500000007"/>
    <n v="21792782.625"/>
    <n v="23585937.338729717"/>
  </r>
  <r>
    <s v="5640"/>
    <s v="400-Пятерочка"/>
    <x v="17"/>
    <n v="9347063.0399999991"/>
    <n v="23367657.599999998"/>
    <n v="25290396.24679371"/>
  </r>
  <r>
    <s v="5642"/>
    <s v="402-Пятерочка"/>
    <x v="17"/>
    <n v="14430771.76"/>
    <n v="36076929.399999999"/>
    <n v="39045412.916937023"/>
  </r>
  <r>
    <s v="5643"/>
    <s v="403-Пятерочка"/>
    <x v="16"/>
    <n v="9359755.0999999996"/>
    <n v="23399387.75"/>
    <n v="24059521.819889948"/>
  </r>
  <r>
    <s v="5644"/>
    <s v="404-Пятерочка"/>
    <x v="7"/>
    <n v="11596716.18"/>
    <n v="28991790.449999999"/>
    <n v="34509883.947302558"/>
  </r>
  <r>
    <s v="5645"/>
    <s v="406-Пятерочка"/>
    <x v="3"/>
    <n v="9882117.1099999994"/>
    <n v="24705292.774999999"/>
    <n v="30033799.719287176"/>
  </r>
  <r>
    <s v="5677"/>
    <s v="407-Пятерочка"/>
    <x v="3"/>
    <n v="7031564.3600000003"/>
    <n v="17578910.899999999"/>
    <n v="21370379.783074409"/>
  </r>
  <r>
    <s v="5678"/>
    <s v="408-Пятерочка"/>
    <x v="7"/>
    <n v="11796134.199999999"/>
    <n v="29490335.499999996"/>
    <n v="35103318.555891968"/>
  </r>
  <r>
    <s v="5679"/>
    <s v="409-Пятерочка"/>
    <x v="7"/>
    <n v="8692112.2200000007"/>
    <n v="21730280.550000001"/>
    <n v="25866269.322556656"/>
  </r>
  <r>
    <s v="5680"/>
    <s v="413-Пятерочка"/>
    <x v="3"/>
    <n v="4245420.18"/>
    <n v="10613550.449999999"/>
    <n v="12902710.825124001"/>
  </r>
  <r>
    <s v="5681"/>
    <s v="416-Пятерочка"/>
    <x v="19"/>
    <n v="12807846.33"/>
    <n v="32019615.825000003"/>
    <n v="35049998.529935241"/>
  </r>
  <r>
    <s v="5682"/>
    <s v="421-Пятерочка"/>
    <x v="7"/>
    <n v="1407985.8"/>
    <n v="3519964.5000000005"/>
    <n v="4189929.7873003525"/>
  </r>
  <r>
    <s v="5683"/>
    <s v="422-Пятерочка"/>
    <x v="16"/>
    <n v="11525662.550000001"/>
    <n v="28814156.375000004"/>
    <n v="29627049.708855465"/>
  </r>
  <r>
    <s v="5684"/>
    <s v="426-Пятерочка"/>
    <x v="20"/>
    <n v="9682223.6899999995"/>
    <n v="24205559.224999998"/>
    <n v="29329506.195421908"/>
  </r>
  <r>
    <s v="5685"/>
    <s v="431-Пятерочка"/>
    <x v="19"/>
    <n v="10592220.52"/>
    <n v="26480551.300000001"/>
    <n v="28986708.935221106"/>
  </r>
  <r>
    <s v="5686"/>
    <s v="432-Пятерочка"/>
    <x v="16"/>
    <n v="13545800.58"/>
    <n v="33864501.450000003"/>
    <n v="34819873.077917166"/>
  </r>
  <r>
    <s v="5687"/>
    <s v="433-Пятерочка"/>
    <x v="19"/>
    <n v="3209585.97"/>
    <n v="8023964.9249999998"/>
    <n v="8783364.5588563811"/>
  </r>
  <r>
    <s v="5688"/>
    <s v="434-Пятерочка"/>
    <x v="19"/>
    <n v="12125034.66"/>
    <n v="30312586.650000002"/>
    <n v="33181413.647427313"/>
  </r>
  <r>
    <s v="5690"/>
    <s v="694 - Пятерочка"/>
    <x v="20"/>
    <n v="7662805.6100000003"/>
    <n v="19157014.024999999"/>
    <n v="23212261.130150441"/>
  </r>
  <r>
    <s v="5691"/>
    <s v="603-Пятерочка"/>
    <x v="10"/>
    <n v="2196168.84"/>
    <n v="5490422.0999999996"/>
    <n v="6287536.8385738945"/>
  </r>
  <r>
    <s v="5692"/>
    <s v="604-Пятерочка"/>
    <x v="10"/>
    <n v="5603496.6799999997"/>
    <n v="14008741.699999999"/>
    <n v="16042569.750842342"/>
  </r>
  <r>
    <s v="5693"/>
    <s v="606-Пятерочка"/>
    <x v="10"/>
    <n v="3272122.93"/>
    <n v="8180307.3250000002"/>
    <n v="9367947.0758347306"/>
  </r>
  <r>
    <s v="5694"/>
    <s v="607-Пятерочка"/>
    <x v="10"/>
    <n v="4114688.94"/>
    <n v="10286722.35"/>
    <n v="11780177.287973255"/>
  </r>
  <r>
    <s v="5695"/>
    <s v="927 - Пятерочка"/>
    <x v="17"/>
    <n v="13138578.42"/>
    <n v="32846446.049999997"/>
    <n v="35549118.791582778"/>
  </r>
  <r>
    <s v="5696"/>
    <s v="609-Пятерочка"/>
    <x v="10"/>
    <n v="2614374.64"/>
    <n v="6535936.6000000006"/>
    <n v="7484842.0392092289"/>
  </r>
  <r>
    <s v="5697"/>
    <s v="610-Пятерочка"/>
    <x v="10"/>
    <n v="3906226.92"/>
    <n v="9765567.2999999989"/>
    <n v="11183359.499504164"/>
  </r>
  <r>
    <s v="5698"/>
    <s v="650-Пятерочка"/>
    <x v="12"/>
    <n v="3471859.25"/>
    <n v="8679648.125"/>
    <n v="10870494.014116088"/>
  </r>
  <r>
    <s v="5699"/>
    <s v="651 - г.В.Новгород, Державина"/>
    <x v="12"/>
    <n v="2918862.35"/>
    <n v="7297155.875"/>
    <n v="9139044.3618081063"/>
  </r>
  <r>
    <s v="5700"/>
    <s v="653 - г.В.Новгород, Свободы ул"/>
    <x v="12"/>
    <n v="10829928.960000001"/>
    <n v="27074822.400000002"/>
    <n v="33908827.937936276"/>
  </r>
  <r>
    <s v="5701"/>
    <s v="655 - г.В.Новгород, Федоровски"/>
    <x v="12"/>
    <n v="3509527.92"/>
    <n v="8773819.7999999989"/>
    <n v="10988435.734177092"/>
  </r>
  <r>
    <s v="5702"/>
    <s v="656-Пятерочка"/>
    <x v="12"/>
    <n v="2724169.74"/>
    <n v="6810424.3500000006"/>
    <n v="8529456.0406232439"/>
  </r>
  <r>
    <s v="5703"/>
    <s v="658-Пятерочка"/>
    <x v="12"/>
    <n v="6071854.6200000001"/>
    <n v="15179636.550000001"/>
    <n v="19011156.429020882"/>
  </r>
  <r>
    <s v="5704"/>
    <s v="659 - г.В.Новгород, Ломоносова"/>
    <x v="12"/>
    <n v="2774974.15"/>
    <n v="6937435.375"/>
    <n v="8688526.1511974838"/>
  </r>
  <r>
    <s v="5705"/>
    <s v="660 - г.Чудово, Молодогвардейс"/>
    <x v="12"/>
    <n v="4213770.13"/>
    <n v="10534425.324999999"/>
    <n v="13193438.92613912"/>
  </r>
  <r>
    <s v="5706"/>
    <s v="661 - г.В.Новгород, Щусева ул."/>
    <x v="12"/>
    <n v="2889813.63"/>
    <n v="7224534.0749999993"/>
    <n v="9048091.9601870608"/>
  </r>
  <r>
    <s v="5707"/>
    <s v="702-Пятерочка"/>
    <x v="17"/>
    <n v="3743519.66"/>
    <n v="9358799.1500000004"/>
    <n v="10128860.279844917"/>
  </r>
  <r>
    <s v="5708"/>
    <s v="800-Пятерочка"/>
    <x v="20"/>
    <n v="2513079.21"/>
    <n v="6282698.0249999994"/>
    <n v="7612649.1825847281"/>
  </r>
  <r>
    <s v="5709"/>
    <s v="903-Пятерочка"/>
    <x v="8"/>
    <n v="4199857.84"/>
    <n v="10499644.6"/>
    <n v="12992420.042184815"/>
  </r>
  <r>
    <s v="5711"/>
    <s v="905-Пятерочка"/>
    <x v="20"/>
    <n v="2300123.4500000002"/>
    <n v="5750308.6250000009"/>
    <n v="6967561.0827588961"/>
  </r>
  <r>
    <s v="5712"/>
    <s v="906-Пятерочка"/>
    <x v="7"/>
    <n v="5531126.2699999996"/>
    <n v="13827815.674999999"/>
    <n v="16459704.860654481"/>
  </r>
  <r>
    <s v="5714"/>
    <s v="908 - г.Кингисеп, Б. Гражданск"/>
    <x v="8"/>
    <n v="3457968.76"/>
    <n v="8644921.8999999985"/>
    <n v="10697357.942637641"/>
  </r>
  <r>
    <s v="5715"/>
    <s v="909-Пятерочка"/>
    <x v="20"/>
    <n v="4597171.63"/>
    <n v="11492929.074999999"/>
    <n v="13925806.521363569"/>
  </r>
  <r>
    <s v="5716"/>
    <s v="912-Пятерочка"/>
    <x v="8"/>
    <n v="3909914.72"/>
    <n v="9774786.8000000007"/>
    <n v="12095469.967469526"/>
  </r>
  <r>
    <s v="5717"/>
    <s v="914-Пятерочка"/>
    <x v="16"/>
    <n v="6737526.6699999999"/>
    <n v="16843816.674999997"/>
    <n v="17319007.623282302"/>
  </r>
  <r>
    <s v="5718"/>
    <s v="915 - г.СПб, Дудко ул."/>
    <x v="16"/>
    <n v="9651245.0399999991"/>
    <n v="24128112.599999998"/>
    <n v="24808805.160829965"/>
  </r>
  <r>
    <s v="5719"/>
    <s v="917-Пятерочка"/>
    <x v="7"/>
    <n v="6984395.9500000002"/>
    <n v="17460989.875"/>
    <n v="20784391.88605804"/>
  </r>
  <r>
    <s v="5720"/>
    <s v="918-Пятерочка"/>
    <x v="20"/>
    <n v="4000039.97"/>
    <n v="10000099.925000001"/>
    <n v="12116968.254226554"/>
  </r>
  <r>
    <s v="5721"/>
    <s v="919-Пятерочка"/>
    <x v="7"/>
    <n v="8478093.2100000009"/>
    <n v="21195233.025000002"/>
    <n v="25229384.614594735"/>
  </r>
  <r>
    <s v="5722"/>
    <s v="922-Пятерочка"/>
    <x v="4"/>
    <n v="9064381.0899999999"/>
    <n v="22660952.725000001"/>
    <n v="29374446.501050498"/>
  </r>
  <r>
    <s v="5723"/>
    <s v="923 - г.Сланцы, Шахтерской Сла"/>
    <x v="4"/>
    <n v="3359599.14"/>
    <n v="8398997.8500000015"/>
    <n v="10887270.098537447"/>
  </r>
  <r>
    <s v="5724"/>
    <s v="924-Пятерочка"/>
    <x v="3"/>
    <n v="3274937.27"/>
    <n v="8187343.1749999998"/>
    <n v="9953212.3496975135"/>
  </r>
  <r>
    <s v="5725"/>
    <s v="925-Пятерочка"/>
    <x v="8"/>
    <n v="7692264.6299999999"/>
    <n v="19230661.574999999"/>
    <n v="23796313.341072839"/>
  </r>
  <r>
    <s v="5726"/>
    <s v="926-Пятерочка"/>
    <x v="20"/>
    <n v="4883945.29"/>
    <n v="12209863.225000001"/>
    <n v="14794504.674489366"/>
  </r>
  <r>
    <s v="5729"/>
    <s v="930-Пятерочка"/>
    <x v="20"/>
    <n v="7295585.6500000004"/>
    <n v="18238964.125"/>
    <n v="22099874.096268293"/>
  </r>
  <r>
    <s v="5731"/>
    <s v="933-Пятерочка"/>
    <x v="3"/>
    <n v="4288543.22"/>
    <n v="10721358.049999999"/>
    <n v="13033770.671129692"/>
  </r>
  <r>
    <s v="5815"/>
    <s v="685 - Пятерочка"/>
    <x v="19"/>
    <n v="3334809.82"/>
    <n v="8337024.5499999989"/>
    <n v="9126052.5990877952"/>
  </r>
  <r>
    <s v="5905"/>
    <s v="920 -СПб, ул.Беринга"/>
    <x v="13"/>
    <n v="10175675.07"/>
    <n v="25439187.675000001"/>
    <n v="27481271.947807431"/>
  </r>
  <r>
    <s v="5989"/>
    <s v="680-Пятерочка"/>
    <x v="3"/>
    <n v="6619987.71"/>
    <n v="16549969.274999999"/>
    <n v="20119513.138038751"/>
  </r>
  <r>
    <s v="5990"/>
    <s v="681-Пятерочка"/>
    <x v="16"/>
    <n v="5431140.4400000004"/>
    <n v="13577851.1"/>
    <n v="13960903.947483271"/>
  </r>
  <r>
    <s v="5991"/>
    <s v="682-Пятерочка"/>
    <x v="3"/>
    <n v="7795907.1100000003"/>
    <n v="19489767.775000002"/>
    <n v="23693375.636580259"/>
  </r>
  <r>
    <s v="5992"/>
    <s v="683-Пятерочка"/>
    <x v="16"/>
    <n v="4984372.3899999997"/>
    <n v="12460930.974999998"/>
    <n v="12812473.723341541"/>
  </r>
  <r>
    <s v="5993"/>
    <s v="684-Пятерочка"/>
    <x v="18"/>
    <n v="8258406.79"/>
    <n v="20646016.974999998"/>
    <n v="21763105.044915743"/>
  </r>
  <r>
    <s v="5994"/>
    <s v="691-Пятерочка"/>
    <x v="16"/>
    <n v="4124244.83"/>
    <n v="10310612.074999999"/>
    <n v="10601490.895627525"/>
  </r>
  <r>
    <s v="5995"/>
    <s v="265-Пятерочка"/>
    <x v="7"/>
    <n v="4911898.67"/>
    <n v="12279746.675000001"/>
    <n v="14616987.294640318"/>
  </r>
  <r>
    <s v="5996"/>
    <s v="693-Пятерочка"/>
    <x v="18"/>
    <n v="5516618.8899999997"/>
    <n v="13791547.224999998"/>
    <n v="14537762.482373005"/>
  </r>
  <r>
    <s v="5997"/>
    <s v="679-Пятерочка"/>
    <x v="7"/>
    <n v="4611364.96"/>
    <n v="11528412.4"/>
    <n v="13722649.337810861"/>
  </r>
  <r>
    <s v="5998"/>
    <s v="678-Пятерочка"/>
    <x v="7"/>
    <n v="11591759.619999999"/>
    <n v="28979399.049999997"/>
    <n v="34495134.05537428"/>
  </r>
  <r>
    <s v="5999"/>
    <s v="273-Пятерочка"/>
    <x v="19"/>
    <n v="14331849.52"/>
    <n v="35829623.799999997"/>
    <n v="39220591.16454538"/>
  </r>
  <r>
    <s v="6023"/>
    <s v="690 - Пятерочка"/>
    <x v="5"/>
    <n v="10327208.07"/>
    <n v="25818020.175000001"/>
    <n v="29601325.673836067"/>
  </r>
  <r>
    <s v="6024"/>
    <s v="686-Пятерочка"/>
    <x v="19"/>
    <n v="3794041.05"/>
    <n v="9485102.6249999981"/>
    <n v="10382786.441896193"/>
  </r>
  <r>
    <s v="6025"/>
    <s v="601-Пятерочка"/>
    <x v="4"/>
    <n v="7436425.0800000001"/>
    <n v="18591062.699999999"/>
    <n v="24098818.055268917"/>
  </r>
  <r>
    <s v="6049"/>
    <s v="428 Пятерочка"/>
    <x v="8"/>
    <n v="4586180.0199999996"/>
    <n v="11465450.049999999"/>
    <n v="14187522.406452583"/>
  </r>
  <r>
    <s v="6050"/>
    <s v="619 Пятерочка"/>
    <x v="12"/>
    <n v="2401139.3199999998"/>
    <n v="6002848.2999999998"/>
    <n v="7518038.239919655"/>
  </r>
  <r>
    <s v="6051"/>
    <s v="689 Пятерочка"/>
    <x v="16"/>
    <n v="4815489.1399999997"/>
    <n v="12038722.85"/>
    <n v="12378354.433362586"/>
  </r>
  <r>
    <s v="6052"/>
    <s v="698 Пятерочка"/>
    <x v="5"/>
    <n v="8173651.9299999997"/>
    <n v="20434129.824999999"/>
    <n v="23428494.040646233"/>
  </r>
  <r>
    <s v="6062"/>
    <s v="799 Пятерочка"/>
    <x v="18"/>
    <n v="10684989.41"/>
    <n v="26712473.524999999"/>
    <n v="28157797.605128903"/>
  </r>
  <r>
    <s v="6086"/>
    <s v="№ 439, Авиаконструкторов ул.,"/>
    <x v="13"/>
    <n v="7248226.0499999998"/>
    <n v="18120565.125"/>
    <n v="19575160.355354395"/>
  </r>
  <r>
    <s v="6098"/>
    <s v="706-Пятерочка"/>
    <x v="20"/>
    <n v="3500229.49"/>
    <n v="8750573.7249999996"/>
    <n v="10602936.453366889"/>
  </r>
  <r>
    <s v="6115"/>
    <s v="605-Пятерочка"/>
    <x v="12"/>
    <n v="2508942.5299999998"/>
    <n v="6272356.3250000002"/>
    <n v="7855573.2793967025"/>
  </r>
  <r>
    <s v="6142"/>
    <s v="792-Пятерочка"/>
    <x v="4"/>
    <n v="6200534.2800000003"/>
    <n v="15501335.699999999"/>
    <n v="20093733.998753317"/>
  </r>
  <r>
    <s v="6154"/>
    <s v="791-Пятерочка"/>
    <x v="10"/>
    <n v="4419081.5199999996"/>
    <n v="11047703.799999999"/>
    <n v="12651640.139681209"/>
  </r>
  <r>
    <s v="6172"/>
    <s v="600-Пятерочка"/>
    <x v="20"/>
    <n v="5752636.4500000002"/>
    <n v="14381591.125"/>
    <n v="17425954.181841973"/>
  </r>
  <r>
    <s v="6186"/>
    <s v="795-Пятерочка"/>
    <x v="3"/>
    <n v="2923749.83"/>
    <n v="7309374.5750000002"/>
    <n v="8885881.0157856885"/>
  </r>
  <r>
    <s v="6199"/>
    <s v="794-Пятерочка"/>
    <x v="10"/>
    <n v="2439690.6"/>
    <n v="6099226.5000000009"/>
    <n v="6984729.1532569285"/>
  </r>
  <r>
    <s v="6244"/>
    <s v="771-Пятерочка"/>
    <x v="10"/>
    <n v="3087805.01"/>
    <n v="7719512.5249999994"/>
    <n v="8840252.8062041141"/>
  </r>
  <r>
    <s v="6245"/>
    <s v="773-Пятерочка"/>
    <x v="20"/>
    <n v="3528388.4"/>
    <n v="8820971"/>
    <n v="10688235.755649516"/>
  </r>
  <r>
    <s v="6255"/>
    <s v="775-Пятерочка"/>
    <x v="20"/>
    <n v="4939853.8600000003"/>
    <n v="12349634.65"/>
    <n v="14963863.57412786"/>
  </r>
  <r>
    <s v="6274"/>
    <s v="777-Пятерочка+"/>
    <x v="4"/>
    <n v="5389806.8499999996"/>
    <n v="13474517.125"/>
    <n v="17466453.737363826"/>
  </r>
  <r>
    <s v="6329"/>
    <s v="621-Пятерочка"/>
    <x v="3"/>
    <n v="2298491.75"/>
    <n v="5746229.375"/>
    <n v="6985592.2680857498"/>
  </r>
  <r>
    <s v="6330"/>
    <s v="692-Пятерочка"/>
    <x v="19"/>
    <n v="3891795.92"/>
    <n v="9729489.8000000007"/>
    <n v="10650302.772238834"/>
  </r>
  <r>
    <s v="6332"/>
    <s v="793-Пятерочка"/>
    <x v="10"/>
    <n v="4337067.46"/>
    <n v="10842668.65"/>
    <n v="12416837.41680358"/>
  </r>
  <r>
    <s v="6336"/>
    <s v="778-Пятерочка"/>
    <x v="20"/>
    <n v="2695441.18"/>
    <n v="6738602.9500000011"/>
    <n v="8165062.2129145786"/>
  </r>
  <r>
    <s v="6378"/>
    <s v="284-Пятерочка"/>
    <x v="19"/>
    <n v="9023117.4000000004"/>
    <n v="22557793.500000004"/>
    <n v="24692695.669267379"/>
  </r>
  <r>
    <s v="6381"/>
    <s v="784-Пятерочка"/>
    <x v="5"/>
    <n v="6216453.7999999998"/>
    <n v="15541134.5"/>
    <n v="17818491.912127782"/>
  </r>
  <r>
    <s v="6390"/>
    <s v="931-Пятерочка"/>
    <x v="3"/>
    <n v="3731335.66"/>
    <n v="9328339.1500000004"/>
    <n v="11340301.541708225"/>
  </r>
  <r>
    <s v="6398"/>
    <s v="779-Пятерочка"/>
    <x v="12"/>
    <n v="2944063.46"/>
    <n v="7360158.6500000004"/>
    <n v="9217949.7827015594"/>
  </r>
  <r>
    <s v="6428"/>
    <s v="787-Пятерочка"/>
    <x v="10"/>
    <n v="2853602.97"/>
    <n v="7134007.4250000007"/>
    <n v="8169742.4486447405"/>
  </r>
  <r>
    <s v="6432"/>
    <s v="785-Пятерочка"/>
    <x v="8"/>
    <n v="6921809.5800000001"/>
    <n v="17304523.949999999"/>
    <n v="21412881.326330524"/>
  </r>
  <r>
    <s v="6433"/>
    <s v="783-Пятерочка"/>
    <x v="19"/>
    <n v="4835282.42"/>
    <n v="12088206.050000001"/>
    <n v="13232251.336109035"/>
  </r>
  <r>
    <s v="6434"/>
    <s v="786-Пятерочка"/>
    <x v="5"/>
    <n v="2737733.15"/>
    <n v="6844332.875"/>
    <n v="7847283.6057816623"/>
  </r>
  <r>
    <s v="6450"/>
    <s v="475-Пятерочка"/>
    <x v="11"/>
    <n v="6586531.79"/>
    <n v="16466329.475"/>
    <n v="20934491.832483634"/>
  </r>
  <r>
    <s v="6472"/>
    <s v="412-Пятерочка"/>
    <x v="19"/>
    <n v="2805841.68"/>
    <n v="7014604.2000000002"/>
    <n v="7678476.4764765119"/>
  </r>
  <r>
    <s v="6474"/>
    <s v="709-Пятерочка"/>
    <x v="8"/>
    <n v="10952391.51"/>
    <n v="27380978.774999999"/>
    <n v="33881639.899596885"/>
  </r>
  <r>
    <s v="6475"/>
    <s v="789-Пятерочка"/>
    <x v="7"/>
    <n v="4147657.25"/>
    <n v="10369143.125"/>
    <n v="12342732.902055733"/>
  </r>
  <r>
    <s v="6504"/>
    <s v="935-Пятерочка"/>
    <x v="10"/>
    <n v="2630967.5699999998"/>
    <n v="6577418.9249999998"/>
    <n v="7532346.8834337173"/>
  </r>
  <r>
    <s v="6508"/>
    <s v="677-Пятерочка"/>
    <x v="20"/>
    <n v="7474758.5700000003"/>
    <n v="18686896.425000001"/>
    <n v="22642626.818725981"/>
  </r>
  <r>
    <s v="6509"/>
    <s v="788-Пятерочка"/>
    <x v="19"/>
    <n v="2833122.34"/>
    <n v="7082805.8499999996"/>
    <n v="7753132.8291730583"/>
  </r>
  <r>
    <s v="6527"/>
    <s v="939-Пятерочка"/>
    <x v="19"/>
    <n v="3635691.58"/>
    <n v="9089228.9499999993"/>
    <n v="9949446.7103196345"/>
  </r>
  <r>
    <s v="6550"/>
    <s v="456-Пятерочка"/>
    <x v="7"/>
    <n v="7665206.7699999996"/>
    <n v="19163016.925000001"/>
    <n v="22810370.794534519"/>
  </r>
  <r>
    <s v="6563"/>
    <s v="454-Пятерочка"/>
    <x v="10"/>
    <n v="3520724.99"/>
    <n v="8801812.4750000015"/>
    <n v="10079684.070698641"/>
  </r>
  <r>
    <s v="6598"/>
    <s v="455-Пятерочка"/>
    <x v="4"/>
    <n v="2544257.2000000002"/>
    <n v="6360643"/>
    <n v="8245035.84571956"/>
  </r>
  <r>
    <s v="6604"/>
    <s v="276-Пятерочка"/>
    <x v="12"/>
    <n v="5880226.8799999999"/>
    <n v="14700567.200000001"/>
    <n v="18411164.306469087"/>
  </r>
  <r>
    <s v="6608"/>
    <s v="279-Пятерочка"/>
    <x v="10"/>
    <n v="4032572.94"/>
    <n v="10081432.35"/>
    <n v="11545082.715264386"/>
  </r>
  <r>
    <s v="6613"/>
    <s v="458-Пятерочка"/>
    <x v="12"/>
    <n v="2618702.27"/>
    <n v="6546755.6750000007"/>
    <n v="8199234.2721805945"/>
  </r>
  <r>
    <s v="6617"/>
    <s v="457-Пятерочка"/>
    <x v="20"/>
    <n v="2065293.23"/>
    <n v="5163233.0750000002"/>
    <n v="6256210.6107102269"/>
  </r>
  <r>
    <s v="6618"/>
    <s v="476-Пятерочка"/>
    <x v="4"/>
    <n v="6217175.5800000001"/>
    <n v="15542938.950000001"/>
    <n v="20147662.554018635"/>
  </r>
  <r>
    <s v="6624"/>
    <s v="477-Пятёрочка"/>
    <x v="20"/>
    <n v="2869331.67"/>
    <n v="7173329.1749999998"/>
    <n v="8691813.3361144532"/>
  </r>
  <r>
    <s v="6638"/>
    <s v="482-Пятерочка"/>
    <x v="12"/>
    <n v="2933863.16"/>
    <n v="7334657.9000000004"/>
    <n v="9186012.3416626733"/>
  </r>
  <r>
    <s v="6657"/>
    <s v="479-Пятерочка"/>
    <x v="12"/>
    <n v="2780163.33"/>
    <n v="6950408.3250000002"/>
    <n v="8704773.6272805557"/>
  </r>
  <r>
    <s v="6659"/>
    <s v="486-Пятерочка"/>
    <x v="12"/>
    <n v="1990104.07"/>
    <n v="4975260.1749999998"/>
    <n v="6231074.7131822994"/>
  </r>
  <r>
    <s v="6660"/>
    <s v="483-Пятерочка"/>
    <x v="10"/>
    <n v="1615094.36"/>
    <n v="4037735.9000000004"/>
    <n v="4623945.6189866206"/>
  </r>
  <r>
    <s v="6781"/>
    <s v="8964-Пятерочка"/>
    <x v="0"/>
    <n v="3122531.88"/>
    <n v="7806329.6999999993"/>
    <n v="9103428.4399534576"/>
  </r>
  <r>
    <s v="6792"/>
    <s v="959-Пятерочка"/>
    <x v="11"/>
    <n v="2010507.06"/>
    <n v="5026267.6500000004"/>
    <n v="6390152.6582809808"/>
  </r>
  <r>
    <s v="6940"/>
    <s v="388-Тверь,ДворПролетарки,7"/>
    <x v="0"/>
    <n v="4306146.18"/>
    <n v="10765365.449999999"/>
    <n v="12554137.189980891"/>
  </r>
  <r>
    <s v="6943"/>
    <s v="3108-Пятерочка"/>
    <x v="0"/>
    <n v="3297493.74"/>
    <n v="8243734.3500000006"/>
    <n v="9613512.1903973967"/>
  </r>
  <r>
    <s v="6993"/>
    <s v="8244-Пятерочка"/>
    <x v="11"/>
    <n v="6745179.7599999998"/>
    <n v="16862949.400000002"/>
    <n v="21438735.148707744"/>
  </r>
  <r>
    <s v="6995"/>
    <s v="8360-Пятерочка"/>
    <x v="11"/>
    <n v="4019093.77"/>
    <n v="10047734.425000001"/>
    <n v="12774201.71717578"/>
  </r>
  <r>
    <s v="7005"/>
    <s v="8169-Пятерочка"/>
    <x v="11"/>
    <n v="7492366.3700000001"/>
    <n v="18730915.925000001"/>
    <n v="23813577.096352261"/>
  </r>
  <r>
    <s v="7006"/>
    <s v="8251-Пятерочка"/>
    <x v="11"/>
    <n v="4337538.12"/>
    <n v="10843845.300000001"/>
    <n v="13786338.431416942"/>
  </r>
  <r>
    <s v="7083"/>
    <s v="8540-Пятерочка"/>
    <x v="11"/>
    <n v="4244718.03"/>
    <n v="10611795.074999999"/>
    <n v="13491321.041696668"/>
  </r>
  <r>
    <s v="7084"/>
    <s v="8573-Пятерочка"/>
    <x v="0"/>
    <n v="4702655.13"/>
    <n v="11756637.824999999"/>
    <n v="13710119.25544697"/>
  </r>
  <r>
    <s v="7275"/>
    <s v="480-Пятерочка"/>
    <x v="7"/>
    <n v="3183767.39"/>
    <n v="7959418.4749999996"/>
    <n v="9474358.2095760461"/>
  </r>
  <r>
    <s v="7276"/>
    <s v="491-Пятерочка"/>
    <x v="20"/>
    <n v="5415175.9500000002"/>
    <n v="13537939.875000002"/>
    <n v="16403714.855179591"/>
  </r>
  <r>
    <s v="7287"/>
    <s v="1278-Пятерочка"/>
    <x v="0"/>
    <n v="2613212.73"/>
    <n v="6533031.8250000002"/>
    <n v="7618559.553643507"/>
  </r>
  <r>
    <s v="7288"/>
    <s v="490-Пятерочка"/>
    <x v="17"/>
    <n v="5148493.0999999996"/>
    <n v="12871232.749999998"/>
    <n v="13930304.098268209"/>
  </r>
  <r>
    <s v="7293"/>
    <s v="492-Пятерочка"/>
    <x v="17"/>
    <n v="7555060.7199999997"/>
    <n v="18887651.800000001"/>
    <n v="20441766.409375433"/>
  </r>
  <r>
    <s v="7312"/>
    <s v="481-Пятерочка"/>
    <x v="14"/>
    <n v="2196122.04"/>
    <n v="5490305.1000000006"/>
    <n v="6882840.8108971436"/>
  </r>
  <r>
    <s v="7313"/>
    <s v="489-Пятерочка"/>
    <x v="4"/>
    <n v="2529398.67"/>
    <n v="6323496.6749999998"/>
    <n v="8196884.6161722094"/>
  </r>
  <r>
    <s v="7325"/>
    <s v="493-Пятерочка"/>
    <x v="20"/>
    <n v="2405756.5"/>
    <n v="6014391.25"/>
    <n v="7287545.9636717532"/>
  </r>
  <r>
    <s v="7348"/>
    <s v="423-Пятерочка"/>
    <x v="14"/>
    <n v="2249762.52"/>
    <n v="5624406.2999999998"/>
    <n v="7050954.8219291121"/>
  </r>
  <r>
    <s v="7349"/>
    <s v="441-Пятерочка"/>
    <x v="12"/>
    <n v="2642789.17"/>
    <n v="6606972.9249999998"/>
    <n v="8274651.0686041852"/>
  </r>
  <r>
    <s v="7474"/>
    <s v="419-Пятерочка"/>
    <x v="14"/>
    <n v="3064460.05"/>
    <n v="7661150.1249999991"/>
    <n v="9604288.9745343551"/>
  </r>
  <r>
    <s v="7476"/>
    <s v="581-Пятерочка"/>
    <x v="7"/>
    <n v="4068387.52"/>
    <n v="10170968.800000001"/>
    <n v="12106839.46977946"/>
  </r>
  <r>
    <s v="7484"/>
    <s v="812-Пятерочка"/>
    <x v="9"/>
    <n v="5612012.5199999996"/>
    <n v="14030031.299999999"/>
    <n v="16805058.309929658"/>
  </r>
  <r>
    <s v="7534"/>
    <s v="598-Пятерочка"/>
    <x v="10"/>
    <n v="2204243.56"/>
    <n v="5510608.9000000004"/>
    <n v="6310654.4142977949"/>
  </r>
  <r>
    <s v="7536"/>
    <s v="596-Пятерочка"/>
    <x v="4"/>
    <n v="4639313.17"/>
    <n v="11598282.925000001"/>
    <n v="15034369.711587667"/>
  </r>
  <r>
    <s v="7540"/>
    <s v="473-Пятерочка"/>
    <x v="4"/>
    <n v="4640563.95"/>
    <n v="11601409.875000002"/>
    <n v="15038423.046264332"/>
  </r>
  <r>
    <s v="7541"/>
    <s v="594-Пятерочка"/>
    <x v="4"/>
    <n v="7239286.5099999998"/>
    <n v="18098216.275000002"/>
    <n v="23459961.82004872"/>
  </r>
  <r>
    <s v="7545"/>
    <s v="586-Пятерочка"/>
    <x v="12"/>
    <n v="3059735.26"/>
    <n v="7649338.1499999994"/>
    <n v="9580121.6102323066"/>
  </r>
  <r>
    <s v="7549"/>
    <s v="885-Пятерочка"/>
    <x v="9"/>
    <n v="5055772.7"/>
    <n v="12639431.75"/>
    <n v="15139409.387000177"/>
  </r>
  <r>
    <s v="7555"/>
    <s v="599-Пятерочка"/>
    <x v="7"/>
    <n v="4103429.27"/>
    <n v="10258573.174999999"/>
    <n v="12211117.845402373"/>
  </r>
  <r>
    <s v="7570"/>
    <s v="648-Пятерочка"/>
    <x v="14"/>
    <n v="1594546.93"/>
    <n v="3986367.3249999997"/>
    <n v="4997451.1820366541"/>
  </r>
  <r>
    <s v="7573"/>
    <s v="900-Пятерочка"/>
    <x v="14"/>
    <n v="2505806.29"/>
    <n v="6264515.7249999996"/>
    <n v="7853418.654736856"/>
  </r>
  <r>
    <s v="7574"/>
    <s v="700-Пятерочка"/>
    <x v="19"/>
    <n v="5418082.71"/>
    <n v="13545206.775"/>
    <n v="14827144.714857578"/>
  </r>
  <r>
    <s v="7586"/>
    <s v="759-Пятерочка"/>
    <x v="5"/>
    <n v="3499693.38"/>
    <n v="8749233.4499999993"/>
    <n v="10031323.354555799"/>
  </r>
  <r>
    <s v="7587"/>
    <s v="708-Пятерочка"/>
    <x v="7"/>
    <n v="6447133.7300000004"/>
    <n v="16117834.324999999"/>
    <n v="19185589.554976922"/>
  </r>
  <r>
    <s v="7602"/>
    <s v="980-Пятерочка"/>
    <x v="12"/>
    <n v="2323765.33"/>
    <n v="5809413.3250000002"/>
    <n v="7275777.9884007387"/>
  </r>
  <r>
    <s v="7603"/>
    <s v="946-Пятерочка"/>
    <x v="20"/>
    <n v="2918534.05"/>
    <n v="7296335.1249999991"/>
    <n v="8840857.7659110855"/>
  </r>
  <r>
    <s v="7604"/>
    <s v="945-Пятерочка"/>
    <x v="10"/>
    <n v="3207792.31"/>
    <n v="8019480.7749999994"/>
    <n v="9183771.2803625111"/>
  </r>
  <r>
    <s v="7628"/>
    <s v="499-Пятерочка"/>
    <x v="14"/>
    <n v="1910045.96"/>
    <n v="4775114.9000000004"/>
    <n v="5986253.0609533945"/>
  </r>
  <r>
    <s v="7641"/>
    <s v="354-Пятерочка"/>
    <x v="20"/>
    <n v="3494340.97"/>
    <n v="8735852.4250000007"/>
    <n v="10585098.879132757"/>
  </r>
  <r>
    <s v="7642"/>
    <s v="1571-Пятерочка"/>
    <x v="11"/>
    <n v="6044612.3300000001"/>
    <n v="15111530.824999999"/>
    <n v="19212066.606136408"/>
  </r>
  <r>
    <s v="7643"/>
    <s v="1572-Пятерочка"/>
    <x v="11"/>
    <n v="4408119.43"/>
    <n v="11020298.574999999"/>
    <n v="14010672.558212522"/>
  </r>
  <r>
    <s v="7717"/>
    <s v="895-Пятерочка"/>
    <x v="9"/>
    <n v="2323040.67"/>
    <n v="5807601.6749999998"/>
    <n v="6956298.4359999374"/>
  </r>
  <r>
    <s v="7722"/>
    <s v="886-Пятерочка"/>
    <x v="9"/>
    <n v="1105959.73"/>
    <n v="2764899.3250000002"/>
    <n v="3311774.1068553543"/>
  </r>
  <r>
    <s v="7739"/>
    <s v="985-Пятерочка"/>
    <x v="12"/>
    <n v="3002080.98"/>
    <n v="7505202.4500000002"/>
    <n v="9399604.3540595025"/>
  </r>
  <r>
    <s v="7742"/>
    <s v="108-Пятерочка"/>
    <x v="4"/>
    <n v="8530188.9800000004"/>
    <n v="21325472.449999999"/>
    <n v="27643319.201715127"/>
  </r>
  <r>
    <s v="7743"/>
    <s v="109-Пятерочка"/>
    <x v="4"/>
    <n v="2554315.12"/>
    <n v="6385787.8000000007"/>
    <n v="8277629.99969636"/>
  </r>
  <r>
    <s v="7748"/>
    <s v="850-Пятерочка"/>
    <x v="9"/>
    <n v="2903767.73"/>
    <n v="7259419.3250000002"/>
    <n v="8695273.9052588735"/>
  </r>
  <r>
    <s v="7843"/>
    <s v="782-Пятерочка"/>
    <x v="8"/>
    <n v="2149413.27"/>
    <n v="5373533.1749999998"/>
    <n v="6649291.7408094937"/>
  </r>
  <r>
    <s v="7855"/>
    <s v="852-Пятерочка"/>
    <x v="9"/>
    <n v="4642978.22"/>
    <n v="11607445.549999999"/>
    <n v="13903304.64174257"/>
  </r>
  <r>
    <s v="7856"/>
    <s v="484-Пятерочка"/>
    <x v="20"/>
    <n v="3712250.3"/>
    <n v="9280625.75"/>
    <n v="11245192.391625777"/>
  </r>
  <r>
    <s v="7857"/>
    <s v="102-Пятерочка"/>
    <x v="5"/>
    <n v="6112576.0099999998"/>
    <n v="15281440.025"/>
    <n v="17520742.484477457"/>
  </r>
  <r>
    <s v="7858"/>
    <s v="120-Пятерочка"/>
    <x v="4"/>
    <n v="3983071.57"/>
    <n v="9957678.9249999989"/>
    <n v="12907723.272126922"/>
  </r>
  <r>
    <s v="7862"/>
    <s v="116-Пятерочка"/>
    <x v="7"/>
    <n v="2434602.2999999998"/>
    <n v="6086505.75"/>
    <n v="7244968.4485453954"/>
  </r>
  <r>
    <s v="7867"/>
    <s v="124-Пятерочка"/>
    <x v="12"/>
    <n v="2949125.6"/>
    <n v="7372814"/>
    <n v="9233799.4927866142"/>
  </r>
  <r>
    <s v="7868"/>
    <s v="111-Пятерочка"/>
    <x v="5"/>
    <n v="2841070.7"/>
    <n v="7102676.7500000009"/>
    <n v="8143484.5200222069"/>
  </r>
  <r>
    <s v="7872"/>
    <s v="856-Пятерочка"/>
    <x v="9"/>
    <n v="1839862.73"/>
    <n v="4599656.8250000002"/>
    <n v="5509431.8392426493"/>
  </r>
  <r>
    <s v="7875"/>
    <s v="138-Пятерочка"/>
    <x v="3"/>
    <n v="3544215.03"/>
    <n v="8860537.5749999993"/>
    <n v="10771603.208930943"/>
  </r>
  <r>
    <s v="7876"/>
    <s v="127-Пятерочка"/>
    <x v="7"/>
    <n v="9223217.2100000009"/>
    <n v="23058043.025000002"/>
    <n v="27446748.769000545"/>
  </r>
  <r>
    <s v="7893"/>
    <s v="780-Пятерочка"/>
    <x v="14"/>
    <n v="5893466.4500000002"/>
    <n v="14733666.125"/>
    <n v="18470645.374385983"/>
  </r>
  <r>
    <s v="7894"/>
    <s v="161-Пятерочка"/>
    <x v="20"/>
    <n v="2028086.59"/>
    <n v="5070216.4750000006"/>
    <n v="6143503.8180012451"/>
  </r>
  <r>
    <s v="7895"/>
    <s v="160-Пятерочка"/>
    <x v="8"/>
    <n v="4968555.18"/>
    <n v="12421387.949999999"/>
    <n v="15370414.514157264"/>
  </r>
  <r>
    <s v="7896"/>
    <s v="167-Пятерочка"/>
    <x v="10"/>
    <n v="3949035.45"/>
    <n v="9872588.6250000019"/>
    <n v="11305918.477884078"/>
  </r>
  <r>
    <s v="7897"/>
    <s v="143-Пятерочка"/>
    <x v="20"/>
    <n v="2340661.9900000002"/>
    <n v="5851654.9750000006"/>
    <n v="7090360.9062448321"/>
  </r>
  <r>
    <s v="7898"/>
    <s v="781-Пятерочка"/>
    <x v="14"/>
    <n v="3674569.94"/>
    <n v="9186424.8499999996"/>
    <n v="11516427.35916801"/>
  </r>
  <r>
    <s v="7916"/>
    <s v="169-Пятерочка"/>
    <x v="3"/>
    <n v="5306766.84"/>
    <n v="13266917.1"/>
    <n v="16128363.047654117"/>
  </r>
  <r>
    <s v="7917"/>
    <s v="173-Пятерочка"/>
    <x v="5"/>
    <n v="3097518.56"/>
    <n v="7743796.3999999994"/>
    <n v="8878552.1753617302"/>
  </r>
  <r>
    <s v="7924"/>
    <s v="168-Пятерочка"/>
    <x v="20"/>
    <n v="7649748.4100000001"/>
    <n v="19124371.024999999"/>
    <n v="23172708.105911762"/>
  </r>
  <r>
    <s v="7925"/>
    <s v="179-Пятерочка"/>
    <x v="4"/>
    <n v="3286612.32"/>
    <n v="8216530.7999999998"/>
    <n v="10650745.683016451"/>
  </r>
  <r>
    <s v="7928"/>
    <s v="171-Пятерочка"/>
    <x v="3"/>
    <n v="4702595.5999999996"/>
    <n v="11756488.999999998"/>
    <n v="14292161.572167514"/>
  </r>
  <r>
    <s v="7929"/>
    <s v="859-Пятерочка"/>
    <x v="9"/>
    <n v="806908.23"/>
    <n v="2017270.5749999997"/>
    <n v="2416270.421276988"/>
  </r>
  <r>
    <s v="7954"/>
    <s v="117-Пятерочка"/>
    <x v="3"/>
    <n v="5662130.1100000003"/>
    <n v="14155325.275"/>
    <n v="17208385.593427304"/>
  </r>
  <r>
    <s v="7955"/>
    <s v="181-Пятерочка"/>
    <x v="5"/>
    <n v="3887059.08"/>
    <n v="9717647.7000000011"/>
    <n v="11141646.508969933"/>
  </r>
  <r>
    <s v="8000"/>
    <s v="180-Пятерочка"/>
    <x v="4"/>
    <n v="4913582.92"/>
    <n v="12283957.300000001"/>
    <n v="15923180.764238531"/>
  </r>
  <r>
    <s v="8001"/>
    <s v="182-Пятерочка"/>
    <x v="12"/>
    <n v="2811905.99"/>
    <n v="7029764.9750000006"/>
    <n v="8804160.8347320464"/>
  </r>
  <r>
    <s v="8002"/>
    <s v="183-Пятерочка"/>
    <x v="7"/>
    <n v="3114171.21"/>
    <n v="7785428.0249999994"/>
    <n v="9267251.6409840062"/>
  </r>
  <r>
    <s v="8003"/>
    <s v="186-Пятерочка"/>
    <x v="8"/>
    <n v="7376911.4500000002"/>
    <n v="18442278.625"/>
    <n v="22820756.278836962"/>
  </r>
  <r>
    <s v="8005"/>
    <s v="863-Пятерочка"/>
    <x v="9"/>
    <n v="2438478.37"/>
    <n v="6096195.9250000007"/>
    <n v="7301974.300540627"/>
  </r>
  <r>
    <s v="8052"/>
    <s v="172-Пятерочка"/>
    <x v="3"/>
    <n v="8311380.8799999999"/>
    <n v="20778452.199999999"/>
    <n v="25260007.138352238"/>
  </r>
  <r>
    <s v="8053"/>
    <s v="189-Пятерочка"/>
    <x v="7"/>
    <n v="4488344.21"/>
    <n v="11220860.524999999"/>
    <n v="13356560.201911172"/>
  </r>
  <r>
    <s v="8069"/>
    <s v="1998-Пятерочка"/>
    <x v="1"/>
    <n v="2267903.9300000002"/>
    <n v="5669759.8250000002"/>
    <n v="6824928.4251621515"/>
  </r>
  <r>
    <s v="8087"/>
    <s v="178-Пятерочка"/>
    <x v="20"/>
    <n v="2521454.91"/>
    <n v="6303637.2750000004"/>
    <n v="7638020.951809057"/>
  </r>
  <r>
    <s v="8088"/>
    <s v="195-Пятерочка"/>
    <x v="10"/>
    <n v="3652188.75"/>
    <n v="9130471.875"/>
    <n v="10456059.155747855"/>
  </r>
  <r>
    <s v="8091"/>
    <s v="196-Пятерочка"/>
    <x v="20"/>
    <n v="2046096.29"/>
    <n v="5115240.7249999996"/>
    <n v="6198059.0136504872"/>
  </r>
  <r>
    <s v="8101"/>
    <s v="853-Пятерочка"/>
    <x v="9"/>
    <n v="4971816.37"/>
    <n v="12429540.924999999"/>
    <n v="14888003.850018641"/>
  </r>
  <r>
    <s v="8102"/>
    <s v="864-Пятерочка"/>
    <x v="9"/>
    <n v="3219451.82"/>
    <n v="8048629.5499999998"/>
    <n v="9640583.5461516697"/>
  </r>
  <r>
    <s v="8110"/>
    <s v="197-Пятерочка"/>
    <x v="20"/>
    <n v="3305975.55"/>
    <n v="8264938.8749999991"/>
    <n v="10014500.127257269"/>
  </r>
  <r>
    <s v="8112"/>
    <s v="2011-Пятерочка"/>
    <x v="1"/>
    <n v="5222819.82"/>
    <n v="13057049.550000001"/>
    <n v="15717319.846532596"/>
  </r>
  <r>
    <s v="8119"/>
    <s v="200-Пятерочка"/>
    <x v="5"/>
    <n v="5254789.45"/>
    <n v="13136973.625"/>
    <n v="15062031.558049928"/>
  </r>
  <r>
    <s v="8149"/>
    <s v="201-Пятерочка"/>
    <x v="10"/>
    <n v="2345958.37"/>
    <n v="5864895.9250000007"/>
    <n v="6716377.8141646748"/>
  </r>
  <r>
    <s v="8150"/>
    <s v="202-Пятерочка"/>
    <x v="20"/>
    <n v="9032493.5800000001"/>
    <n v="22581233.949999999"/>
    <n v="27361336.083190475"/>
  </r>
  <r>
    <s v="8156"/>
    <s v="2053-Пятерочка"/>
    <x v="0"/>
    <n v="2176633.4500000002"/>
    <n v="5441583.625"/>
    <n v="6345756.4609665461"/>
  </r>
  <r>
    <s v="8158"/>
    <s v="198-Пятерочка"/>
    <x v="3"/>
    <n v="5416785.0499999998"/>
    <n v="13541962.625"/>
    <n v="16462731.16410467"/>
  </r>
  <r>
    <s v="8173"/>
    <s v="2060-Пятерочка"/>
    <x v="9"/>
    <n v="1468794.26"/>
    <n v="3671985.65"/>
    <n v="4398274.7894136887"/>
  </r>
  <r>
    <s v="8174"/>
    <s v="2113-Пятерочка"/>
    <x v="7"/>
    <n v="5428427.8300000001"/>
    <n v="13571069.574999999"/>
    <n v="16154091.513655329"/>
  </r>
  <r>
    <s v="8182"/>
    <s v="194-Пятерочка"/>
    <x v="8"/>
    <n v="5523073.4299999997"/>
    <n v="13807683.574999999"/>
    <n v="17085837.821213115"/>
  </r>
  <r>
    <s v="8195"/>
    <s v="2103-Пятерочка"/>
    <x v="10"/>
    <n v="2275008.9500000002"/>
    <n v="5687522.3750000009"/>
    <n v="6513252.6792477025"/>
  </r>
  <r>
    <s v="8196"/>
    <s v="2107-Пятерочка"/>
    <x v="9"/>
    <n v="1572317.51"/>
    <n v="3930793.7749999999"/>
    <n v="4708273.0737160603"/>
  </r>
  <r>
    <s v="8198"/>
    <s v="2141-Пятерочка"/>
    <x v="8"/>
    <n v="2191522.79"/>
    <n v="5478806.9749999996"/>
    <n v="6779559.1432925221"/>
  </r>
  <r>
    <s v="8206"/>
    <s v="187-Пятерочка"/>
    <x v="14"/>
    <n v="4681852.62"/>
    <n v="11704631.550000001"/>
    <n v="14673340.413969761"/>
  </r>
  <r>
    <s v="8240"/>
    <s v="2203-Пятерочка"/>
    <x v="1"/>
    <n v="2011431.23"/>
    <n v="5028578.0750000002"/>
    <n v="6053110.9785086308"/>
  </r>
  <r>
    <s v="8248"/>
    <s v="1268-Пятерочка"/>
    <x v="1"/>
    <n v="4070952.18"/>
    <n v="10177380.450000001"/>
    <n v="12250941.004700242"/>
  </r>
  <r>
    <s v="8284"/>
    <s v="2255-Пятерочка"/>
    <x v="4"/>
    <n v="2707715.98"/>
    <n v="6769289.9499999993"/>
    <n v="8774747.818391813"/>
  </r>
  <r>
    <s v="8297"/>
    <s v="2285-Пятерочка"/>
    <x v="7"/>
    <n v="3341363.59"/>
    <n v="8353408.9749999996"/>
    <n v="9943338.0904422756"/>
  </r>
  <r>
    <s v="8302"/>
    <s v="2303-Пятерочка"/>
    <x v="1"/>
    <n v="1563616.72"/>
    <n v="3909041.8"/>
    <n v="4705478.0659896852"/>
  </r>
  <r>
    <s v="8314"/>
    <s v="2254-Пятерочка"/>
    <x v="8"/>
    <n v="6390118.0999999996"/>
    <n v="15975295.25"/>
    <n v="19768073.5008802"/>
  </r>
  <r>
    <s v="8315"/>
    <s v="2326-Пятерочка"/>
    <x v="10"/>
    <n v="5161103.58"/>
    <n v="12902758.950000001"/>
    <n v="14776017.3516284"/>
  </r>
  <r>
    <s v="8340"/>
    <s v="2206-Пятерочка"/>
    <x v="12"/>
    <n v="3288085.5"/>
    <n v="8220213.75"/>
    <n v="10295092.966586104"/>
  </r>
  <r>
    <s v="8353"/>
    <s v="2496-Пятерочка"/>
    <x v="10"/>
    <n v="3390669.44"/>
    <n v="8476673.5999999996"/>
    <n v="9707340.6302525979"/>
  </r>
  <r>
    <s v="8355"/>
    <s v="2498-Пятерочка"/>
    <x v="8"/>
    <n v="1147199.6399999999"/>
    <n v="2867999.0999999996"/>
    <n v="3548905.7398959966"/>
  </r>
  <r>
    <s v="8360"/>
    <s v="2499-Пятерочка"/>
    <x v="9"/>
    <n v="5062688.1900000004"/>
    <n v="12656720.475000001"/>
    <n v="15160117.682335867"/>
  </r>
  <r>
    <s v="8361"/>
    <s v="2500-Пятерочка"/>
    <x v="14"/>
    <n v="2760349.35"/>
    <n v="6900873.3750000009"/>
    <n v="8651179.1296049301"/>
  </r>
  <r>
    <s v="8362"/>
    <s v="2501-Пятерочка"/>
    <x v="12"/>
    <n v="3202103.89"/>
    <n v="8005259.7250000006"/>
    <n v="10025882.002221962"/>
  </r>
  <r>
    <s v="8363"/>
    <s v="2502-Пятерочка"/>
    <x v="9"/>
    <n v="3295777.56"/>
    <n v="8239443.9000000004"/>
    <n v="9869139.4352694172"/>
  </r>
  <r>
    <s v="8368"/>
    <s v="2142-Пятерочка"/>
    <x v="12"/>
    <n v="2868457.32"/>
    <n v="7171143.2999999998"/>
    <n v="8981224.7218280733"/>
  </r>
  <r>
    <s v="8375"/>
    <s v="2124-Пятерочка"/>
    <x v="4"/>
    <n v="4610778.32"/>
    <n v="11526945.800000001"/>
    <n v="14941898.376102312"/>
  </r>
  <r>
    <s v="8384"/>
    <s v="2418-Пятерочка"/>
    <x v="4"/>
    <n v="5868203.0499999998"/>
    <n v="14670507.625"/>
    <n v="19016766.26765991"/>
  </r>
  <r>
    <s v="8418"/>
    <s v="2431-Пятерочка"/>
    <x v="7"/>
    <n v="6378087.6100000003"/>
    <n v="15945219.025000002"/>
    <n v="18980119.872764565"/>
  </r>
  <r>
    <s v="8426"/>
    <s v="2227-Пятерочка"/>
    <x v="3"/>
    <n v="3781753.55"/>
    <n v="9454383.875"/>
    <n v="11493531.94706304"/>
  </r>
  <r>
    <s v="8435"/>
    <s v="2527-Пятерочка"/>
    <x v="1"/>
    <n v="2595673.77"/>
    <n v="6489184.4249999998"/>
    <n v="7811304.2889434928"/>
  </r>
  <r>
    <s v="8437"/>
    <s v="2526-Пятерочка"/>
    <x v="1"/>
    <n v="4447097.5"/>
    <n v="11117743.75"/>
    <n v="13382895.869498996"/>
  </r>
  <r>
    <s v="8542"/>
    <s v="2684-Пятерочка"/>
    <x v="4"/>
    <n v="3473179.85"/>
    <n v="8682949.625"/>
    <n v="11255344.924200621"/>
  </r>
  <r>
    <s v="8545"/>
    <s v="2689-Пятерочка"/>
    <x v="9"/>
    <n v="1644021.02"/>
    <n v="4110052.5500000003"/>
    <n v="4922987.7883184124"/>
  </r>
  <r>
    <s v="8555"/>
    <s v="2325-Пятерочка"/>
    <x v="4"/>
    <n v="7665748.0599999996"/>
    <n v="19164370.149999999"/>
    <n v="24841972.556451906"/>
  </r>
  <r>
    <s v="8556"/>
    <s v="2287-Пятерочка"/>
    <x v="8"/>
    <n v="5792051.2999999998"/>
    <n v="14480128.25"/>
    <n v="17917931.097277954"/>
  </r>
  <r>
    <s v="8581"/>
    <s v="2745-Пятерочка"/>
    <x v="7"/>
    <n v="2499725.94"/>
    <n v="6249314.8499999996"/>
    <n v="7438765.4876159774"/>
  </r>
  <r>
    <s v="8585"/>
    <s v="2751-Пятерочка"/>
    <x v="1"/>
    <n v="2898006.11"/>
    <n v="7245015.2749999994"/>
    <n v="8721129.6804942656"/>
  </r>
  <r>
    <s v="8605"/>
    <s v="2761-Пятерочка"/>
    <x v="12"/>
    <n v="2112443.94"/>
    <n v="5281109.8499999996"/>
    <n v="6614124.4651337191"/>
  </r>
  <r>
    <s v="8606"/>
    <s v="2690-Пятерочка"/>
    <x v="5"/>
    <n v="2436441.17"/>
    <n v="6091102.9249999998"/>
    <n v="6983677.2987873172"/>
  </r>
  <r>
    <s v="8608"/>
    <s v="2749-Пятерочка"/>
    <x v="4"/>
    <n v="3539641.78"/>
    <n v="8849104.4499999993"/>
    <n v="11470724.483792985"/>
  </r>
  <r>
    <s v="8609"/>
    <s v="2781-Пятерочка"/>
    <x v="4"/>
    <n v="3769350"/>
    <n v="9423375"/>
    <n v="12215127.411278633"/>
  </r>
  <r>
    <s v="8618"/>
    <s v="227-Пятерочка"/>
    <x v="17"/>
    <n v="12016384.359999999"/>
    <n v="30040960.899999999"/>
    <n v="32512792.587111369"/>
  </r>
  <r>
    <s v="8624"/>
    <s v="2731-Пятерочка"/>
    <x v="11"/>
    <n v="1815325.58"/>
    <n v="4538313.95"/>
    <n v="5769792.0148972087"/>
  </r>
  <r>
    <s v="8669"/>
    <s v="2286-Пятерочка "/>
    <x v="10"/>
    <n v="2214580.9"/>
    <n v="5536452.25"/>
    <n v="6340249.7736704666"/>
  </r>
  <r>
    <s v="8672"/>
    <s v="2806-Пятерочка"/>
    <x v="6"/>
    <n v="3316502.04"/>
    <n v="8291255.0999999996"/>
    <n v="9891823.6902975943"/>
  </r>
  <r>
    <s v="8693"/>
    <s v="415-Пятерочка"/>
    <x v="19"/>
    <n v="7414135.4299999997"/>
    <n v="18535338.574999999"/>
    <n v="20289549.79835714"/>
  </r>
  <r>
    <s v="8694"/>
    <s v="485-Пятерочка"/>
    <x v="8"/>
    <n v="7317092.8600000003"/>
    <n v="18292732.150000002"/>
    <n v="22635705.194438539"/>
  </r>
  <r>
    <s v="8695"/>
    <s v="107-Пятерочка"/>
    <x v="19"/>
    <n v="6185341.7300000004"/>
    <n v="15463354.325000001"/>
    <n v="16926828.520408012"/>
  </r>
  <r>
    <s v="8696"/>
    <s v="770-Пятерочка"/>
    <x v="19"/>
    <n v="8755919.8100000005"/>
    <n v="21889799.525000002"/>
    <n v="23961481.779328223"/>
  </r>
  <r>
    <s v="8708"/>
    <s v="2415-Пятерочка"/>
    <x v="3"/>
    <n v="4612079.7"/>
    <n v="11530199.250000002"/>
    <n v="14017065.013226716"/>
  </r>
  <r>
    <s v="8709"/>
    <s v="2814-Пятерочка"/>
    <x v="14"/>
    <n v="2609640.86"/>
    <n v="6524102.1499999994"/>
    <n v="8178845.38556551"/>
  </r>
  <r>
    <s v="8716"/>
    <s v="2940-Пятерочка"/>
    <x v="1"/>
    <n v="3493223.39"/>
    <n v="8733058.4749999996"/>
    <n v="10512349.881527957"/>
  </r>
  <r>
    <s v="8723"/>
    <s v="2422-Пятерочка"/>
    <x v="12"/>
    <n v="1762410.9"/>
    <n v="4406027.2499999991"/>
    <n v="5518160.6624355363"/>
  </r>
  <r>
    <s v="8724"/>
    <s v="2897-Пятерочка"/>
    <x v="14"/>
    <n v="2429326.48"/>
    <n v="6073316.1999999993"/>
    <n v="7613724.1624045167"/>
  </r>
  <r>
    <s v="8741"/>
    <s v="2961-Пятерочка"/>
    <x v="11"/>
    <n v="3071164.57"/>
    <n v="7677911.4249999998"/>
    <n v="9761323.8130105659"/>
  </r>
  <r>
    <s v="8747"/>
    <s v="2760-Пятерочка"/>
    <x v="9"/>
    <n v="3388295.68"/>
    <n v="8470739.1999999993"/>
    <n v="10146183.079734607"/>
  </r>
  <r>
    <s v="8787"/>
    <s v="487-Пятерочка"/>
    <x v="19"/>
    <n v="11308669.699999999"/>
    <n v="28271674.25"/>
    <n v="30947346.349097177"/>
  </r>
  <r>
    <s v="8820"/>
    <s v="3065-Пятерочка"/>
    <x v="5"/>
    <n v="8241780.0599999996"/>
    <n v="20604450.149999999"/>
    <n v="23623772.662904054"/>
  </r>
  <r>
    <s v="8874"/>
    <s v="2813-Пятерочка"/>
    <x v="14"/>
    <n v="1416465.17"/>
    <n v="3541162.9249999998"/>
    <n v="4439327.1875229478"/>
  </r>
  <r>
    <s v="8876"/>
    <s v="3024-Пятерочка"/>
    <x v="1"/>
    <n v="4816959.93"/>
    <n v="12042399.824999999"/>
    <n v="14495943.286770565"/>
  </r>
  <r>
    <s v="8889"/>
    <s v="3116-Пятерочка"/>
    <x v="6"/>
    <n v="2502702.09"/>
    <n v="6256755.2249999996"/>
    <n v="7464577.8971446976"/>
  </r>
  <r>
    <s v="8899"/>
    <s v="1369-Пятерочка"/>
    <x v="11"/>
    <n v="5586472.7000000002"/>
    <n v="13966181.75"/>
    <n v="17755925.400390849"/>
  </r>
  <r>
    <s v="8908"/>
    <s v="911-Пятерочка"/>
    <x v="19"/>
    <n v="4159508.8"/>
    <n v="10398772"/>
    <n v="11382926.806653269"/>
  </r>
  <r>
    <s v="8917"/>
    <s v="3117-Пятерочка"/>
    <x v="14"/>
    <n v="4276553.5999999996"/>
    <n v="10691383.999999998"/>
    <n v="13403097.419881588"/>
  </r>
  <r>
    <s v="8919"/>
    <s v="3153-Пятерочка"/>
    <x v="8"/>
    <n v="2957967.74"/>
    <n v="7394919.3500000006"/>
    <n v="9150585.7610914093"/>
  </r>
  <r>
    <s v="8920"/>
    <s v="3177-Пятерочка"/>
    <x v="12"/>
    <n v="3822981.55"/>
    <n v="9557453.875"/>
    <n v="11969868.322096078"/>
  </r>
  <r>
    <s v="8927"/>
    <s v="3000-Пятерочка"/>
    <x v="20"/>
    <n v="3230144.45"/>
    <n v="8075361.125"/>
    <n v="9784791.6647733115"/>
  </r>
  <r>
    <s v="8928"/>
    <s v="3101-Пятерочка"/>
    <x v="6"/>
    <n v="4565690.45"/>
    <n v="11414226.125"/>
    <n v="13617662.347608713"/>
  </r>
  <r>
    <s v="8975"/>
    <s v="3155-Пятерочка"/>
    <x v="12"/>
    <n v="1851802.26"/>
    <n v="4629505.6500000004"/>
    <n v="5798047.6549147684"/>
  </r>
  <r>
    <s v="8976"/>
    <s v="3266-Пятерочка"/>
    <x v="9"/>
    <n v="2645260.69"/>
    <n v="6613151.7250000006"/>
    <n v="7921179.7874632636"/>
  </r>
  <r>
    <s v="8990"/>
    <s v="3152-Пятерочка"/>
    <x v="20"/>
    <n v="3814834.23"/>
    <n v="9537085.5749999993"/>
    <n v="11555940.842272831"/>
  </r>
  <r>
    <s v="8991"/>
    <s v="3148-Пятерочка"/>
    <x v="10"/>
    <n v="2706872.79"/>
    <n v="6767181.9750000006"/>
    <n v="7749660.260391592"/>
  </r>
  <r>
    <s v="9012"/>
    <s v="3214-Пятерочка"/>
    <x v="4"/>
    <n v="4800695.8600000003"/>
    <n v="12001739.65"/>
    <n v="15557353.812380875"/>
  </r>
  <r>
    <s v="9013"/>
    <s v="3265-Пятерочка"/>
    <x v="10"/>
    <n v="2623108.7000000002"/>
    <n v="6557771.7500000009"/>
    <n v="7509847.2769669574"/>
  </r>
  <r>
    <s v="9025"/>
    <s v="2954-Пятерочка"/>
    <x v="4"/>
    <n v="2869037.49"/>
    <n v="7172593.7250000006"/>
    <n v="9297533.6564885322"/>
  </r>
  <r>
    <s v="9083"/>
    <s v="3401-Пятерочка"/>
    <x v="10"/>
    <n v="2414898.9500000002"/>
    <n v="6037247.3750000009"/>
    <n v="6913751.7266470371"/>
  </r>
  <r>
    <s v="9086"/>
    <s v="280-Пятерочка"/>
    <x v="3"/>
    <n v="7483740.04"/>
    <n v="18709350.099999998"/>
    <n v="22744635.285198536"/>
  </r>
  <r>
    <s v="9090"/>
    <s v="3317-Пятерочка"/>
    <x v="19"/>
    <n v="4107020.28"/>
    <n v="10267550.699999999"/>
    <n v="11239286.533227339"/>
  </r>
  <r>
    <s v="9091"/>
    <s v="3316-Пятерочка"/>
    <x v="4"/>
    <n v="3851506.21"/>
    <n v="9628765.5250000004"/>
    <n v="12481366.569960572"/>
  </r>
  <r>
    <s v="9099"/>
    <s v="3428-Пятерочка"/>
    <x v="9"/>
    <n v="4624721.8899999997"/>
    <n v="11561804.724999998"/>
    <n v="13848636.429745188"/>
  </r>
  <r>
    <s v="9100"/>
    <s v="3426-Пятерочка"/>
    <x v="5"/>
    <n v="3264765.09"/>
    <n v="8161912.7250000006"/>
    <n v="9357938.1787028052"/>
  </r>
  <r>
    <s v="9102"/>
    <s v="3092-Пятерочка"/>
    <x v="12"/>
    <n v="1854714.09"/>
    <n v="4636785.2250000006"/>
    <n v="5807164.6807807004"/>
  </r>
  <r>
    <s v="9110"/>
    <s v="3296-Пятерочка"/>
    <x v="14"/>
    <n v="2356323.34"/>
    <n v="5890808.3499999996"/>
    <n v="7384925.861506978"/>
  </r>
  <r>
    <s v="9119"/>
    <s v="860-Пятерочка"/>
    <x v="9"/>
    <n v="4381248.1900000004"/>
    <n v="10953120.475000001"/>
    <n v="13119559.345392158"/>
  </r>
  <r>
    <s v="9120"/>
    <s v="861-Пятерочка"/>
    <x v="6"/>
    <n v="3941796.27"/>
    <n v="9854490.6750000007"/>
    <n v="11756830.918732887"/>
  </r>
  <r>
    <s v="9121"/>
    <s v="862-Пятерочка"/>
    <x v="6"/>
    <n v="3544587.29"/>
    <n v="8861468.2249999996"/>
    <n v="10572112.456035079"/>
  </r>
  <r>
    <s v="9122"/>
    <s v="498-Пятерочка"/>
    <x v="8"/>
    <n v="4944672.3600000003"/>
    <n v="12361680.9"/>
    <n v="15296532.101691635"/>
  </r>
  <r>
    <s v="9123"/>
    <s v="982-Пятерочка"/>
    <x v="10"/>
    <n v="3198206.35"/>
    <n v="7995515.8750000009"/>
    <n v="9156327.0895811263"/>
  </r>
  <r>
    <s v="9124"/>
    <s v="281-Пятерочка"/>
    <x v="7"/>
    <n v="8474865.7699999996"/>
    <n v="21187164.424999997"/>
    <n v="25219780.294016551"/>
  </r>
  <r>
    <s v="9125"/>
    <s v="588-Пятерочка"/>
    <x v="14"/>
    <n v="3098128.1"/>
    <n v="7745320.25"/>
    <n v="9709807.6225614604"/>
  </r>
  <r>
    <s v="9127"/>
    <s v="104-Пятерочка"/>
    <x v="10"/>
    <n v="2242193.96"/>
    <n v="5605484.9000000004"/>
    <n v="6419304.7756418781"/>
  </r>
  <r>
    <s v="9137"/>
    <s v="3036-Пятерочка"/>
    <x v="12"/>
    <n v="1871409.35"/>
    <n v="4678523.375"/>
    <n v="5859438.0337094255"/>
  </r>
  <r>
    <s v="9142"/>
    <s v="2438-Пятерочка"/>
    <x v="11"/>
    <n v="4224775.71"/>
    <n v="10561939.275"/>
    <n v="13427936.798141567"/>
  </r>
  <r>
    <s v="9146"/>
    <s v="3352-Пятерочка"/>
    <x v="9"/>
    <n v="1981667.85"/>
    <n v="4954169.6250000009"/>
    <n v="5934064.4112039423"/>
  </r>
  <r>
    <s v="9147"/>
    <s v="3454-Пятерочка"/>
    <x v="6"/>
    <n v="2393244.59"/>
    <n v="5983111.4749999996"/>
    <n v="7138109.1422571689"/>
  </r>
  <r>
    <s v="9173"/>
    <s v="3471-Пятерочка"/>
    <x v="5"/>
    <n v="6709977.9299999997"/>
    <n v="16774944.825000001"/>
    <n v="19233101.591820877"/>
  </r>
  <r>
    <s v="9174"/>
    <s v="3399-Пятерочка"/>
    <x v="8"/>
    <n v="3955160.27"/>
    <n v="9887900.6749999989"/>
    <n v="12235438.798090627"/>
  </r>
  <r>
    <s v="9180"/>
    <s v="3506-Пятерочка"/>
    <x v="11"/>
    <n v="6410046.4500000002"/>
    <n v="16025116.125"/>
    <n v="20373554.600784171"/>
  </r>
  <r>
    <s v="9199"/>
    <s v="3473-Пятерочка"/>
    <x v="10"/>
    <n v="2794175.49"/>
    <n v="6985438.7250000006"/>
    <n v="7999604.1319005629"/>
  </r>
  <r>
    <s v="9200"/>
    <s v="3531-Пятерочка"/>
    <x v="6"/>
    <n v="8791772.8000000007"/>
    <n v="21979432"/>
    <n v="26222407.046296891"/>
  </r>
  <r>
    <s v="9219"/>
    <s v="3106-Пятерочка"/>
    <x v="4"/>
    <n v="4299046.6399999997"/>
    <n v="10747616.6"/>
    <n v="13931686.485635269"/>
  </r>
  <r>
    <s v="9220"/>
    <s v="3474-Пятерочка"/>
    <x v="14"/>
    <n v="2958888.72"/>
    <n v="7397221.8000000007"/>
    <n v="9273419.0841776766"/>
  </r>
  <r>
    <s v="9221"/>
    <s v="3341-Пятерочка"/>
    <x v="14"/>
    <n v="2649152.0299999998"/>
    <n v="6622880.0750000002"/>
    <n v="8302676.888737482"/>
  </r>
  <r>
    <s v="9222"/>
    <s v="3149-Пятерочка"/>
    <x v="10"/>
    <n v="4614273.68"/>
    <n v="11535684.199999999"/>
    <n v="13210466.890269661"/>
  </r>
  <r>
    <s v="9228"/>
    <s v="3560-Пятерочка"/>
    <x v="4"/>
    <n v="3778262.22"/>
    <n v="9445655.5500000007"/>
    <n v="12244008.757616157"/>
  </r>
  <r>
    <s v="9230"/>
    <s v="3416-Пятерочка"/>
    <x v="11"/>
    <n v="3995583.05"/>
    <n v="9988957.625"/>
    <n v="12699475.747347003"/>
  </r>
  <r>
    <s v="9243"/>
    <s v="2568-Пятерочка"/>
    <x v="0"/>
    <n v="2001290.19"/>
    <n v="5003225.4749999996"/>
    <n v="5834560.7770851199"/>
  </r>
  <r>
    <s v="9246"/>
    <s v="3453-Пятерочка"/>
    <x v="12"/>
    <n v="3291046.41"/>
    <n v="8227616.0249999994"/>
    <n v="10304363.663383888"/>
  </r>
  <r>
    <s v="9260"/>
    <s v="3546-Пятерочка"/>
    <x v="14"/>
    <n v="2597352.35"/>
    <n v="6493380.875"/>
    <n v="8140332.1078001652"/>
  </r>
  <r>
    <s v="9264"/>
    <s v="3609-Пятерочка"/>
    <x v="11"/>
    <n v="3819893.41"/>
    <n v="9549733.5250000004"/>
    <n v="12141067.551516829"/>
  </r>
  <r>
    <s v="9349"/>
    <s v="3658-Пятерочка"/>
    <x v="9"/>
    <n v="2151532.12"/>
    <n v="5378830.3000000007"/>
    <n v="6442719.5419525877"/>
  </r>
  <r>
    <s v="9350"/>
    <s v="277-Пятерочка"/>
    <x v="3"/>
    <n v="13357232.52"/>
    <n v="33393081.299999997"/>
    <n v="40595394.877852194"/>
  </r>
  <r>
    <s v="9351"/>
    <s v="3158-Пятерочка"/>
    <x v="8"/>
    <n v="3252239.11"/>
    <n v="8130597.7750000004"/>
    <n v="10060925.441881457"/>
  </r>
  <r>
    <s v="9352"/>
    <s v="2068-Пятерочка"/>
    <x v="8"/>
    <n v="7355041.0599999996"/>
    <n v="18387602.649999999"/>
    <n v="22753099.395153869"/>
  </r>
  <r>
    <s v="9392"/>
    <s v="3342-Пятерочка"/>
    <x v="9"/>
    <n v="2435933.65"/>
    <n v="6089834.125"/>
    <n v="7294354.1878216965"/>
  </r>
  <r>
    <s v="9393"/>
    <s v="3472-Пятерочка"/>
    <x v="12"/>
    <n v="1797853.94"/>
    <n v="4494634.8499999996"/>
    <n v="5629133.8691293504"/>
  </r>
  <r>
    <s v="9394"/>
    <s v="3679-Пятерочка"/>
    <x v="14"/>
    <n v="2655651.31"/>
    <n v="6639128.2750000004"/>
    <n v="8323046.2073867535"/>
  </r>
  <r>
    <s v="9395"/>
    <s v="3366-Пятерочка"/>
    <x v="14"/>
    <n v="2267191.5699999998"/>
    <n v="5667978.9249999998"/>
    <n v="7105579.006947157"/>
  </r>
  <r>
    <s v="9413"/>
    <s v="3695-Пятерочка"/>
    <x v="3"/>
    <n v="2272531.4700000002"/>
    <n v="5681328.6750000007"/>
    <n v="6906693.6027999856"/>
  </r>
  <r>
    <s v="9447"/>
    <s v="3343-Пятерочка"/>
    <x v="11"/>
    <n v="1484245.13"/>
    <n v="3710612.8249999997"/>
    <n v="4717492.9905543821"/>
  </r>
  <r>
    <s v="9481"/>
    <s v="3858-Пятерочка"/>
    <x v="1"/>
    <n v="4096225.95"/>
    <n v="10240564.875000002"/>
    <n v="12326998.755208224"/>
  </r>
  <r>
    <s v="9494"/>
    <s v="4013-Пятерочка"/>
    <x v="1"/>
    <n v="5332572.18"/>
    <n v="13331430.449999999"/>
    <n v="16047603.678922543"/>
  </r>
  <r>
    <s v="9601"/>
    <s v="3551-Пятерочка"/>
    <x v="0"/>
    <n v="4855847.37"/>
    <n v="12139618.425000001"/>
    <n v="14156735.862735599"/>
  </r>
  <r>
    <s v="9634"/>
    <s v="4343-Пятерочка"/>
    <x v="11"/>
    <n v="2517418.44"/>
    <n v="6293546.0999999996"/>
    <n v="8001308.9515694398"/>
  </r>
  <r>
    <s v="9635"/>
    <s v="4349-Пятерочка"/>
    <x v="11"/>
    <n v="8103412.0999999996"/>
    <n v="20258530.25"/>
    <n v="25755711.781465348"/>
  </r>
  <r>
    <s v="9800"/>
    <s v="3154-Пятерочка"/>
    <x v="10"/>
    <n v="4249220.1399999997"/>
    <n v="10623050.349999998"/>
    <n v="12165334.321681805"/>
  </r>
  <r>
    <s v="9801"/>
    <s v="3411-Пятерочка"/>
    <x v="17"/>
    <n v="6649516.9100000001"/>
    <n v="16623792.275"/>
    <n v="17991631.893782042"/>
  </r>
  <r>
    <s v="9803"/>
    <s v="3516-Пятерочка"/>
    <x v="12"/>
    <n v="3066778.9"/>
    <n v="7666947.25"/>
    <n v="9602175.4554328546"/>
  </r>
  <r>
    <s v="9804"/>
    <s v="3605-Пятерочка"/>
    <x v="12"/>
    <n v="3091176.68"/>
    <n v="7727941.7000000002"/>
    <n v="9678565.626332704"/>
  </r>
  <r>
    <s v="9805"/>
    <s v="3808-Пятерочка"/>
    <x v="20"/>
    <n v="2267391.25"/>
    <n v="5668478.125"/>
    <n v="6868408.3164701629"/>
  </r>
  <r>
    <s v="9806"/>
    <s v="3127-Пятерочка"/>
    <x v="9"/>
    <n v="3976917.34"/>
    <n v="9942293.3499999996"/>
    <n v="11908798.769477863"/>
  </r>
  <r>
    <s v="9807"/>
    <s v="3793-Пятерочка"/>
    <x v="8"/>
    <n v="3995464.75"/>
    <n v="9988661.875"/>
    <n v="12360122.24064778"/>
  </r>
  <r>
    <s v="9808"/>
    <s v="3849-Пятерочка"/>
    <x v="20"/>
    <n v="3712068.84"/>
    <n v="9280172.0999999996"/>
    <n v="11244642.710853608"/>
  </r>
  <r>
    <s v="9810"/>
    <s v="3850-Пятерочка"/>
    <x v="4"/>
    <n v="2101539.48"/>
    <n v="5253848.7"/>
    <n v="6810344.623882697"/>
  </r>
  <r>
    <s v="9812"/>
    <s v="3942-Пятерочка"/>
    <x v="20"/>
    <n v="2430680.2799999998"/>
    <n v="6076700.6999999993"/>
    <n v="7363045.3720027469"/>
  </r>
  <r>
    <s v="9816"/>
    <s v="3974-Пятерочка"/>
    <x v="4"/>
    <n v="2219455.91"/>
    <n v="5548639.7750000004"/>
    <n v="7192469.9813934406"/>
  </r>
  <r>
    <s v="9817"/>
    <s v="3758-Пятерочка"/>
    <x v="4"/>
    <n v="2694685.04"/>
    <n v="6736712.5999999996"/>
    <n v="8732519.1602972541"/>
  </r>
  <r>
    <s v="9819"/>
    <s v="3990-Пятерочка"/>
    <x v="20"/>
    <n v="2427925.23"/>
    <n v="6069813.0750000002"/>
    <n v="7354699.7420492535"/>
  </r>
  <r>
    <s v="9822"/>
    <s v="3992-Пятерочка"/>
    <x v="1"/>
    <n v="2442333.6"/>
    <n v="6105834.0000000009"/>
    <n v="7349849.2550205197"/>
  </r>
  <r>
    <s v="9823"/>
    <s v="3734-Пятерочка"/>
    <x v="20"/>
    <n v="1845614.04"/>
    <n v="4614035.1000000006"/>
    <n v="5590755.8174311984"/>
  </r>
  <r>
    <s v="9824"/>
    <s v="3205-Пятерочка"/>
    <x v="12"/>
    <n v="2077393.3"/>
    <n v="5193483.25"/>
    <n v="6504379.8744476372"/>
  </r>
  <r>
    <s v="9827"/>
    <s v="3678-Пятерочка"/>
    <x v="6"/>
    <n v="5522354.0999999996"/>
    <n v="13805885.25"/>
    <n v="16471014.476623705"/>
  </r>
  <r>
    <s v="9828"/>
    <s v="4051-Пятерочка"/>
    <x v="20"/>
    <n v="4985034.5599999996"/>
    <n v="12462586.399999999"/>
    <n v="15100725.483436164"/>
  </r>
  <r>
    <s v="9829"/>
    <s v="283-Пятерочка"/>
    <x v="17"/>
    <n v="16776833.869999999"/>
    <n v="41942084.674999997"/>
    <n v="45393165.160350688"/>
  </r>
  <r>
    <s v="9830"/>
    <s v="4158-Пятерочка"/>
    <x v="20"/>
    <n v="2181587.83"/>
    <n v="5453969.5750000002"/>
    <n v="6608491.5846270891"/>
  </r>
  <r>
    <s v="9831"/>
    <s v="3122-Пятерочка"/>
    <x v="3"/>
    <n v="7581810.2400000002"/>
    <n v="18954525.600000001"/>
    <n v="23042690.92575049"/>
  </r>
  <r>
    <s v="9833"/>
    <s v="4133-Пятерочка"/>
    <x v="4"/>
    <n v="2844520.24"/>
    <n v="7111300.6000000006"/>
    <n v="9218081.9386793151"/>
  </r>
  <r>
    <s v="9834"/>
    <s v="4317-Пятерочка"/>
    <x v="16"/>
    <n v="9722527.1899999995"/>
    <n v="24306317.974999998"/>
    <n v="24992037.993844334"/>
  </r>
  <r>
    <s v="9835"/>
    <s v="4319-Пятерочка"/>
    <x v="3"/>
    <n v="4414096.58"/>
    <n v="11035241.449999999"/>
    <n v="13415353.324558049"/>
  </r>
  <r>
    <s v="9837"/>
    <s v="4285-Пятерочка"/>
    <x v="4"/>
    <n v="4261127.04"/>
    <n v="10652817.6"/>
    <n v="13808802.501557186"/>
  </r>
  <r>
    <s v="9838"/>
    <s v="4280-Пятерочка"/>
    <x v="14"/>
    <n v="1366065.45"/>
    <n v="3415163.6249999995"/>
    <n v="4281370.0051098112"/>
  </r>
  <r>
    <s v="9839"/>
    <s v="4050-Пятерочка"/>
    <x v="20"/>
    <n v="0"/>
    <n v="0"/>
    <n v="0"/>
  </r>
  <r>
    <s v="9840"/>
    <s v="4374-Пятерочка"/>
    <x v="4"/>
    <n v="3091261.72"/>
    <n v="7728154.2999999998"/>
    <n v="10017683.62487122"/>
  </r>
  <r>
    <s v="9842"/>
    <s v="4169-Пятерочка"/>
    <x v="18"/>
    <n v="5585369.4000000004"/>
    <n v="13963423.5"/>
    <n v="14718938.417280123"/>
  </r>
  <r>
    <s v="9845"/>
    <s v="4408-Пятерочка"/>
    <x v="20"/>
    <n v="2853044.78"/>
    <n v="7132611.9500000002"/>
    <n v="8642476.8968363032"/>
  </r>
  <r>
    <s v="9848"/>
    <s v="4331-Пятерочка"/>
    <x v="20"/>
    <n v="2643083.84"/>
    <n v="6607709.5999999996"/>
    <n v="8006460.7410758482"/>
  </r>
  <r>
    <s v="9849"/>
    <s v="3960-Пятерочка"/>
    <x v="9"/>
    <n v="5021439.1900000004"/>
    <n v="12553597.975000001"/>
    <n v="15036598.383732041"/>
  </r>
  <r>
    <s v="D251"/>
    <s v="10321-Пятерочка"/>
    <x v="2"/>
    <n v="4043225.57"/>
    <n v="0"/>
    <n v="0"/>
  </r>
  <r>
    <s v="D255"/>
    <s v="10347-Пятерочка"/>
    <x v="6"/>
    <n v="4902654.8099999996"/>
    <n v="0"/>
    <n v="0"/>
  </r>
  <r>
    <s v="D256"/>
    <s v="10349-Пятерочка"/>
    <x v="6"/>
    <n v="3687718.42"/>
    <n v="0"/>
    <n v="0"/>
  </r>
  <r>
    <s v="D281"/>
    <s v="15849-Пятерочка"/>
    <x v="2"/>
    <n v="6059802.7199999997"/>
    <n v="0"/>
    <n v="0"/>
  </r>
  <r>
    <s v="D283"/>
    <s v="16547-Пятерочка"/>
    <x v="17"/>
    <n v="4086921.29"/>
    <n v="0"/>
    <n v="0"/>
  </r>
  <r>
    <s v="D306"/>
    <s v="18002-Пятерочка"/>
    <x v="2"/>
    <n v="4011662.96"/>
    <n v="0"/>
    <n v="0"/>
  </r>
  <r>
    <s v="D320"/>
    <s v="18711-Пятерочка"/>
    <x v="17"/>
    <n v="6233425.7400000002"/>
    <n v="0"/>
    <n v="0"/>
  </r>
  <r>
    <s v="D329"/>
    <s v="18285-Пятерочка"/>
    <x v="10"/>
    <n v="3258097.23"/>
    <n v="0"/>
    <n v="0"/>
  </r>
  <r>
    <s v="D360"/>
    <s v="20029-Пятерочка"/>
    <x v="11"/>
    <n v="2926692.16"/>
    <n v="0"/>
    <n v="0"/>
  </r>
  <r>
    <s v="D366"/>
    <s v="20215-Пятерочка"/>
    <x v="15"/>
    <n v="1878427.99"/>
    <n v="0"/>
    <n v="0"/>
  </r>
  <r>
    <s v="D367"/>
    <s v="20328-Пятерочка"/>
    <x v="15"/>
    <n v="3090321.77"/>
    <n v="0"/>
    <n v="0"/>
  </r>
  <r>
    <s v="D368"/>
    <s v="20252-Пятерочка"/>
    <x v="15"/>
    <n v="5358427.84"/>
    <n v="0"/>
    <n v="0"/>
  </r>
  <r>
    <s v="D369"/>
    <s v="20385-Пятерочка"/>
    <x v="15"/>
    <n v="5942587.3799999999"/>
    <n v="0"/>
    <n v="0"/>
  </r>
  <r>
    <s v="D370"/>
    <s v="20310-Пятерочка"/>
    <x v="15"/>
    <n v="4087780.64"/>
    <n v="0"/>
    <n v="0"/>
  </r>
  <r>
    <s v="D376"/>
    <s v="20253-Пятерочка"/>
    <x v="11"/>
    <n v="2329167.35"/>
    <n v="0"/>
    <n v="0"/>
  </r>
  <r>
    <s v="D379"/>
    <s v="20837-Пятерочка"/>
    <x v="2"/>
    <n v="2307555.1"/>
    <n v="0"/>
    <n v="0"/>
  </r>
  <r>
    <s v="D381"/>
    <s v="20786-Пятерочка"/>
    <x v="3"/>
    <n v="5199798.74"/>
    <n v="0"/>
    <n v="0"/>
  </r>
  <r>
    <s v="D390"/>
    <s v="20853-Пятерочка"/>
    <x v="5"/>
    <n v="2084722.34"/>
    <n v="0"/>
    <n v="0"/>
  </r>
  <r>
    <s v="E016"/>
    <s v="13843-Пятерочка"/>
    <x v="11"/>
    <n v="5165797.78"/>
    <n v="12914494.450000001"/>
    <n v="16418861.227977479"/>
  </r>
  <r>
    <s v="E021"/>
    <s v="11878-Пятерочка"/>
    <x v="5"/>
    <n v="7825337.9800000004"/>
    <n v="19563344.950000003"/>
    <n v="22430106.615816303"/>
  </r>
  <r>
    <s v="E022"/>
    <s v="13926-Пятерочка"/>
    <x v="6"/>
    <n v="6257959.1699999999"/>
    <n v="15644897.924999999"/>
    <n v="18665035.638187356"/>
  </r>
  <r>
    <s v="E023"/>
    <s v="11731-Пятерочка"/>
    <x v="5"/>
    <n v="10479004.460000001"/>
    <n v="26197511.150000002"/>
    <n v="30036426.268889986"/>
  </r>
  <r>
    <s v="E041"/>
    <s v="13920-Пятерочка"/>
    <x v="20"/>
    <n v="2833945.96"/>
    <n v="7084864.9000000004"/>
    <n v="8584622.5260378066"/>
  </r>
  <r>
    <s v="E076"/>
    <s v="13858-Пятерочка"/>
    <x v="8"/>
    <n v="3082530.33"/>
    <n v="7706325.8250000002"/>
    <n v="9535924.8731463179"/>
  </r>
  <r>
    <s v="E086"/>
    <s v="13969-Пятерочка"/>
    <x v="20"/>
    <n v="2604852.4700000002"/>
    <n v="6512131.1750000007"/>
    <n v="7890649.8241650388"/>
  </r>
  <r>
    <s v="E138"/>
    <s v="11685-Пятерочка"/>
    <x v="3"/>
    <n v="5592283.0599999996"/>
    <n v="13980707.65"/>
    <n v="16996105.948556446"/>
  </r>
  <r>
    <s v="E158"/>
    <s v="13982-Пятерочка"/>
    <x v="14"/>
    <n v="3256641.51"/>
    <n v="8141603.7749999994"/>
    <n v="10206602.676547837"/>
  </r>
  <r>
    <s v="E169"/>
    <s v="13790-Пятерочка"/>
    <x v="16"/>
    <n v="4064298.67"/>
    <n v="10160746.675000001"/>
    <n v="10447397.553533712"/>
  </r>
  <r>
    <s v="E228"/>
    <s v="12551-Пятерочка"/>
    <x v="1"/>
    <n v="7362756.0800000001"/>
    <n v="18406890.200000003"/>
    <n v="22157148.101916052"/>
  </r>
  <r>
    <s v="E229"/>
    <s v="14081-Пятерочка"/>
    <x v="0"/>
    <n v="1689204.94"/>
    <n v="4223012.3500000006"/>
    <n v="4924707.5394810317"/>
  </r>
  <r>
    <s v="E239"/>
    <s v="10959-Пятерочка"/>
    <x v="0"/>
    <n v="3893567.47"/>
    <n v="9733918.6750000007"/>
    <n v="11351305.351372631"/>
  </r>
  <r>
    <s v="E269"/>
    <s v="14012-Пятерочка"/>
    <x v="2"/>
    <n v="4623136.0999999996"/>
    <n v="11557840.249999998"/>
    <n v="12776705.827399695"/>
  </r>
  <r>
    <s v="E271"/>
    <s v="14165-Пятерочка"/>
    <x v="1"/>
    <n v="2127775.69"/>
    <n v="5319439.2250000006"/>
    <n v="6403232.7811390189"/>
  </r>
  <r>
    <s v="E292"/>
    <s v="14220-Пятерочка"/>
    <x v="6"/>
    <n v="3542766.96"/>
    <n v="8856917.4000000004"/>
    <n v="10566683.126216799"/>
  </r>
  <r>
    <s v="E293"/>
    <s v="14221-Пятерочка"/>
    <x v="2"/>
    <n v="6914370.9199999999"/>
    <n v="17285927.300000001"/>
    <n v="19108864.916688699"/>
  </r>
  <r>
    <s v="E384"/>
    <s v="14187-Пятерочка"/>
    <x v="10"/>
    <n v="2499785.59"/>
    <n v="6249463.9749999996"/>
    <n v="7156778.522393195"/>
  </r>
  <r>
    <s v="E522"/>
    <s v="14467-Пятерочка"/>
    <x v="12"/>
    <n v="2975504.64"/>
    <n v="7438761.5999999996"/>
    <n v="9316393.0473548565"/>
  </r>
  <r>
    <s v="E527"/>
    <s v="14456-Пятерочка"/>
    <x v="11"/>
    <n v="1556794.35"/>
    <n v="3891985.875"/>
    <n v="4948081.880423395"/>
  </r>
  <r>
    <s v="E528"/>
    <s v="14403-Пятерочка"/>
    <x v="11"/>
    <n v="2759839.96"/>
    <n v="6899599.9000000004"/>
    <n v="8771816.328177467"/>
  </r>
  <r>
    <s v="E562"/>
    <s v="11867-Пятерочка"/>
    <x v="17"/>
    <n v="14888534.93"/>
    <n v="37221337.325000003"/>
    <n v="40283985.06595812"/>
  </r>
  <r>
    <s v="E565"/>
    <s v="14515-Пятерочка"/>
    <x v="11"/>
    <n v="4393415.5"/>
    <n v="10983538.75"/>
    <n v="13963937.901445551"/>
  </r>
  <r>
    <s v="E590"/>
    <s v="14246-Пятерочка"/>
    <x v="6"/>
    <n v="4055785.65"/>
    <n v="10139464.125"/>
    <n v="12096816.492667988"/>
  </r>
  <r>
    <s v="E597"/>
    <s v="14572-Пятерочка"/>
    <x v="10"/>
    <n v="3529283.03"/>
    <n v="8823207.5749999993"/>
    <n v="10104185.37077445"/>
  </r>
  <r>
    <s v="E643"/>
    <s v="14594-Пятерочка"/>
    <x v="12"/>
    <n v="2634368.0699999998"/>
    <n v="6585920.1749999998"/>
    <n v="8248284.3553964784"/>
  </r>
  <r>
    <s v="E673"/>
    <s v="12778-Пятерочка"/>
    <x v="6"/>
    <n v="5970868.6600000001"/>
    <n v="14927171.65"/>
    <n v="17808757.344422877"/>
  </r>
  <r>
    <s v="E693"/>
    <s v="14629-Пятерочка"/>
    <x v="14"/>
    <n v="2372554.52"/>
    <n v="5931386.3000000007"/>
    <n v="7435795.8159440374"/>
  </r>
  <r>
    <s v="E710"/>
    <s v="14408-Пятерочка"/>
    <x v="1"/>
    <n v="5629910.1600000001"/>
    <n v="14074775.4"/>
    <n v="16942399.267368082"/>
  </r>
  <r>
    <s v="E751"/>
    <s v="14742-Пятерочка"/>
    <x v="10"/>
    <n v="4499705.96"/>
    <n v="11249264.899999999"/>
    <n v="12882464.440325322"/>
  </r>
  <r>
    <s v="E793"/>
    <s v="14771-Пятерочка"/>
    <x v="9"/>
    <n v="4883813.21"/>
    <n v="12209533.024999999"/>
    <n v="14624480.162217233"/>
  </r>
  <r>
    <s v="E828"/>
    <s v="14824-Пятерочка"/>
    <x v="0"/>
    <n v="1674703.71"/>
    <n v="4186759.2749999994"/>
    <n v="4882430.6581970165"/>
  </r>
  <r>
    <s v="E858"/>
    <s v="14760-Пятерочка"/>
    <x v="9"/>
    <n v="2353697.98"/>
    <n v="5884244.9499999993"/>
    <n v="7048101.1325084595"/>
  </r>
  <r>
    <s v="E916"/>
    <s v="14903-Пятерочка"/>
    <x v="12"/>
    <n v="2916679.95"/>
    <n v="7291699.875"/>
    <n v="9132211.2028497159"/>
  </r>
  <r>
    <s v="E946"/>
    <s v="12361-Пятерочка"/>
    <x v="10"/>
    <n v="3598374.79"/>
    <n v="8995936.9750000015"/>
    <n v="10301992.105088154"/>
  </r>
  <r>
    <s v="E954"/>
    <s v="14025-Пятерочка"/>
    <x v="12"/>
    <n v="2654871.2599999998"/>
    <n v="6637178.1499999994"/>
    <n v="8312480.4497990049"/>
  </r>
  <r>
    <s v="E955"/>
    <s v="14046-Пятерочка"/>
    <x v="12"/>
    <n v="2019742.66"/>
    <n v="5049356.6500000004"/>
    <n v="6323874.0152225085"/>
  </r>
  <r>
    <s v="E993"/>
    <s v="12567-Пятерочка"/>
    <x v="16"/>
    <n v="7920105.6500000004"/>
    <n v="19800264.125"/>
    <n v="20358861.173836552"/>
  </r>
  <r>
    <s v="E994"/>
    <s v="15009-Пятерочка"/>
    <x v="18"/>
    <n v="6114056.1399999997"/>
    <n v="15285140.349999998"/>
    <n v="16112169.018660324"/>
  </r>
  <r>
    <s v="G054"/>
    <s v="7354-Пятерочка"/>
    <x v="10"/>
    <n v="2084851.08"/>
    <n v="5212127.7"/>
    <n v="5968838.8841909673"/>
  </r>
  <r>
    <s v="G078"/>
    <s v="7602-Пятерочка"/>
    <x v="1"/>
    <n v="2865828.37"/>
    <n v="7164570.9250000007"/>
    <n v="8624295.4321478326"/>
  </r>
  <r>
    <s v="G079"/>
    <s v="7613-Пятерочка"/>
    <x v="6"/>
    <n v="4492616.24"/>
    <n v="11231540.600000001"/>
    <n v="13399710.664507147"/>
  </r>
  <r>
    <s v="G121"/>
    <s v="7690-Пятерочка"/>
    <x v="10"/>
    <n v="2654636.11"/>
    <n v="6636590.2749999994"/>
    <n v="7600108.8944661925"/>
  </r>
  <r>
    <s v="G162"/>
    <s v="7311-Пятерочка"/>
    <x v="13"/>
    <n v="6374002.1100000003"/>
    <n v="15935005.275"/>
    <n v="17214158.68488501"/>
  </r>
  <r>
    <s v="G175"/>
    <s v="7738-Пятерочка"/>
    <x v="2"/>
    <n v="3667798.57"/>
    <n v="9169496.4249999989"/>
    <n v="10136492.274810441"/>
  </r>
  <r>
    <s v="G181"/>
    <s v="7703-Пятерочка"/>
    <x v="20"/>
    <n v="2722488.98"/>
    <n v="6806222.4500000002"/>
    <n v="8246995.7276805984"/>
  </r>
  <r>
    <s v="G182"/>
    <s v="7068-Пятерочка"/>
    <x v="20"/>
    <n v="1922882.85"/>
    <n v="4807207.1250000009"/>
    <n v="5824819.4080037363"/>
  </r>
  <r>
    <s v="G207"/>
    <s v="7678-Пятерочка"/>
    <x v="7"/>
    <n v="4132397.38"/>
    <n v="10330993.449999999"/>
    <n v="12297322.086219855"/>
  </r>
  <r>
    <s v="G224"/>
    <s v="7789-Пятерочка"/>
    <x v="6"/>
    <n v="7408525.8399999999"/>
    <n v="18521314.600000001"/>
    <n v="22096724.359106347"/>
  </r>
  <r>
    <s v="G226"/>
    <s v="7826-Пятерочка"/>
    <x v="2"/>
    <n v="4558736.99"/>
    <n v="11396842.475000001"/>
    <n v="12598729.564919269"/>
  </r>
  <r>
    <s v="G245"/>
    <s v="7866-Пятерочка"/>
    <x v="6"/>
    <n v="3683225.92"/>
    <n v="9208064.8000000007"/>
    <n v="10985617.066641139"/>
  </r>
  <r>
    <s v="G253"/>
    <s v="7856-Пятерочка"/>
    <x v="17"/>
    <n v="9702081.5700000003"/>
    <n v="24255203.925000001"/>
    <n v="26250971.698166106"/>
  </r>
  <r>
    <s v="G258"/>
    <s v="7869-Пятерочка"/>
    <x v="7"/>
    <n v="9869031.4700000007"/>
    <n v="24672578.675000001"/>
    <n v="29368583.779721059"/>
  </r>
  <r>
    <s v="G270"/>
    <s v="7739-Пятерочка"/>
    <x v="13"/>
    <n v="4361364.75"/>
    <n v="10903411.875"/>
    <n v="11778663.325413276"/>
  </r>
  <r>
    <s v="G271"/>
    <s v="7445-Пятерочка"/>
    <x v="3"/>
    <n v="7029552.3799999999"/>
    <n v="17573880.949999999"/>
    <n v="21364264.959328994"/>
  </r>
  <r>
    <s v="G306"/>
    <s v="7892-Пятерочка"/>
    <x v="4"/>
    <n v="5477525.0700000003"/>
    <n v="13693812.675000001"/>
    <n v="17750717.399159778"/>
  </r>
  <r>
    <s v="G308"/>
    <s v="7918-Пятерочка"/>
    <x v="9"/>
    <n v="1990276.79"/>
    <n v="4975691.9749999996"/>
    <n v="5959843.7084116889"/>
  </r>
  <r>
    <s v="G309"/>
    <s v="7907-Пятерочка"/>
    <x v="9"/>
    <n v="3051385.42"/>
    <n v="7628463.5499999998"/>
    <n v="9137312.1008591782"/>
  </r>
  <r>
    <s v="G339"/>
    <s v="7938-Пятерочка"/>
    <x v="5"/>
    <n v="4176814.47"/>
    <n v="10442036.175000001"/>
    <n v="11972184.986262312"/>
  </r>
  <r>
    <s v="G386"/>
    <s v="7149-Пятерочка"/>
    <x v="5"/>
    <n v="5265583.97"/>
    <n v="13163959.924999999"/>
    <n v="15092972.360234495"/>
  </r>
  <r>
    <s v="G387"/>
    <s v="7201-Пятерочка"/>
    <x v="19"/>
    <n v="7011636.2400000002"/>
    <n v="17529090.600000001"/>
    <n v="19188069.061134703"/>
  </r>
  <r>
    <s v="G431"/>
    <s v="8019-Пятерочка"/>
    <x v="7"/>
    <n v="2862984.72"/>
    <n v="7157461.8000000007"/>
    <n v="8519762.741153894"/>
  </r>
  <r>
    <s v="G432"/>
    <s v="7704-Пятерочка"/>
    <x v="17"/>
    <n v="8663119.3800000008"/>
    <n v="21657798.450000003"/>
    <n v="23439846.389810793"/>
  </r>
  <r>
    <s v="G450"/>
    <s v="8061-Пятерочка"/>
    <x v="6"/>
    <n v="4617140.74"/>
    <n v="11542851.85"/>
    <n v="13771118.365834072"/>
  </r>
  <r>
    <s v="G474"/>
    <s v="8099-Пятерочка"/>
    <x v="3"/>
    <n v="4544948.2699999996"/>
    <n v="11362370.674999999"/>
    <n v="13813038.699730681"/>
  </r>
  <r>
    <s v="G482"/>
    <s v="7919-Пятерочка"/>
    <x v="18"/>
    <n v="4049268.71"/>
    <n v="10123171.774999999"/>
    <n v="10670903.302744724"/>
  </r>
  <r>
    <s v="G483"/>
    <s v="7888-Пятерочка"/>
    <x v="14"/>
    <n v="2988429.75"/>
    <n v="7471074.375"/>
    <n v="9366003.2863197103"/>
  </r>
  <r>
    <s v="G517"/>
    <s v="7150-Пятерочка"/>
    <x v="20"/>
    <n v="2856327.23"/>
    <n v="7140818.0750000002"/>
    <n v="8652420.133090036"/>
  </r>
  <r>
    <s v="G518"/>
    <s v="7990-Пятерочка"/>
    <x v="20"/>
    <n v="1712337.56"/>
    <n v="4280843.8999999994"/>
    <n v="5187033.1323313629"/>
  </r>
  <r>
    <s v="G519"/>
    <s v="8179-Пятерочка"/>
    <x v="9"/>
    <n v="3956120.23"/>
    <n v="9890300.5750000011"/>
    <n v="11846522.243012093"/>
  </r>
  <r>
    <s v="G520"/>
    <s v="8217-Пятерочка"/>
    <x v="10"/>
    <n v="3866556.08"/>
    <n v="9666390.1999999993"/>
    <n v="11069783.592509158"/>
  </r>
  <r>
    <s v="G525"/>
    <s v="7634-Пятерочка"/>
    <x v="3"/>
    <n v="3212648.05"/>
    <n v="8031620.125"/>
    <n v="9763902.5148385931"/>
  </r>
  <r>
    <s v="G528"/>
    <s v="8198-Пятерочка"/>
    <x v="6"/>
    <n v="2708493.46"/>
    <n v="6771233.6500000004"/>
    <n v="8078372.7703192066"/>
  </r>
  <r>
    <s v="G537"/>
    <s v="8140-Пятерочка"/>
    <x v="17"/>
    <n v="4581838.5"/>
    <n v="11454596.25"/>
    <n v="12397103.850474825"/>
  </r>
  <r>
    <s v="G555"/>
    <s v="7241-Пятерочка"/>
    <x v="12"/>
    <n v="3273311.49"/>
    <n v="8183278.7250000006"/>
    <n v="10248835.104240593"/>
  </r>
  <r>
    <s v="G580"/>
    <s v="8332-Пятерочка"/>
    <x v="20"/>
    <n v="3607898.97"/>
    <n v="9019747.4250000007"/>
    <n v="10929090.112053726"/>
  </r>
  <r>
    <s v="G660"/>
    <s v="8078-Пятерочка"/>
    <x v="13"/>
    <n v="6973388.3799999999"/>
    <n v="17433470.949999999"/>
    <n v="18832910.951868702"/>
  </r>
  <r>
    <s v="G667"/>
    <s v="8135-Пятерочка"/>
    <x v="1"/>
    <n v="5505494.4800000004"/>
    <n v="13763736.200000001"/>
    <n v="16567988.297072759"/>
  </r>
  <r>
    <s v="G708"/>
    <s v="7003-Пятерочка"/>
    <x v="14"/>
    <n v="2296721.98"/>
    <n v="5741804.9499999993"/>
    <n v="7198129.9250694141"/>
  </r>
  <r>
    <s v="G721"/>
    <s v="8440-Пятерочка"/>
    <x v="0"/>
    <n v="5041267.18"/>
    <n v="12603167.949999999"/>
    <n v="14697308.717250302"/>
  </r>
  <r>
    <s v="G722"/>
    <s v="8287-Пятерочка"/>
    <x v="0"/>
    <n v="3391402.01"/>
    <n v="8478505.0250000004"/>
    <n v="9887292.3305908181"/>
  </r>
  <r>
    <s v="G723"/>
    <s v="8439-Пятерочка"/>
    <x v="1"/>
    <n v="1785929.92"/>
    <n v="4464824.8"/>
    <n v="5374497.4445877718"/>
  </r>
  <r>
    <s v="G790"/>
    <s v="8543-Пятерочка"/>
    <x v="9"/>
    <n v="2999090.48"/>
    <n v="7497726.2000000002"/>
    <n v="8980715.9576962125"/>
  </r>
  <r>
    <s v="G842"/>
    <s v="8648-Пятерочка"/>
    <x v="9"/>
    <n v="4371943.99"/>
    <n v="10929859.975"/>
    <n v="13091698.10613618"/>
  </r>
  <r>
    <s v="G844"/>
    <s v="7446-Пятерочка"/>
    <x v="4"/>
    <n v="5191550.46"/>
    <n v="12978876.15"/>
    <n v="16823975.043703079"/>
  </r>
  <r>
    <s v="G857"/>
    <s v="7314-Пятерочка"/>
    <x v="5"/>
    <n v="3026378.25"/>
    <n v="7565945.625"/>
    <n v="8674639.6105548851"/>
  </r>
  <r>
    <s v="G858"/>
    <s v="8511-Пятерочка"/>
    <x v="7"/>
    <n v="3216290.45"/>
    <n v="8040726.125"/>
    <n v="9571141.3858468272"/>
  </r>
  <r>
    <s v="G896"/>
    <s v="8301-Пятерочка"/>
    <x v="12"/>
    <n v="2109386.2599999998"/>
    <n v="5273465.6499999994"/>
    <n v="6604550.7786033433"/>
  </r>
  <r>
    <s v="G897"/>
    <s v="8096-Пятерочка"/>
    <x v="10"/>
    <n v="3212813.11"/>
    <n v="8032032.7750000004"/>
    <n v="9198145.6146050058"/>
  </r>
  <r>
    <s v="G937"/>
    <s v="8734-Пятерочка"/>
    <x v="2"/>
    <n v="3808979.67"/>
    <n v="9522449.1749999989"/>
    <n v="10526666.681116303"/>
  </r>
  <r>
    <s v="G938"/>
    <s v="8664-Пятерочка"/>
    <x v="7"/>
    <n v="2800164.15"/>
    <n v="7000410.3749999991"/>
    <n v="8332819.2524495414"/>
  </r>
  <r>
    <s v="G967"/>
    <s v="8510-Пятерочка"/>
    <x v="1"/>
    <n v="1678863.64"/>
    <n v="4197159.0999999996"/>
    <n v="5052296.9809427485"/>
  </r>
  <r>
    <s v="G986"/>
    <s v="8077-Пятерочка"/>
    <x v="17"/>
    <n v="8038062.8200000003"/>
    <n v="20095157.050000001"/>
    <n v="21748627.660311583"/>
  </r>
  <r>
    <s v="G994"/>
    <s v="8466-Пятерочка"/>
    <x v="12"/>
    <n v="2156704.84"/>
    <n v="5391762.0999999996"/>
    <n v="6752706.6523319446"/>
  </r>
  <r>
    <s v="G995"/>
    <s v="8876-Пятерочка"/>
    <x v="6"/>
    <n v="4258873.75"/>
    <n v="10647184.375"/>
    <n v="12702548.572602885"/>
  </r>
  <r>
    <s v="H024"/>
    <s v="12489-Пятерочка"/>
    <x v="6"/>
    <n v="9401770.8000000007"/>
    <n v="23504427"/>
    <n v="28041791.62518717"/>
  </r>
  <r>
    <s v="H028"/>
    <s v="12702-Пятерочка"/>
    <x v="3"/>
    <n v="5402795.2000000002"/>
    <n v="13506988"/>
    <n v="16420213.113738956"/>
  </r>
  <r>
    <s v="H029"/>
    <s v="12938-Пятерочка"/>
    <x v="4"/>
    <n v="5567180.5499999998"/>
    <n v="13917951.374999998"/>
    <n v="18041259.03400911"/>
  </r>
  <r>
    <s v="H038"/>
    <s v="12857-Пятерочка"/>
    <x v="8"/>
    <n v="2555581.04"/>
    <n v="6388952.5999999996"/>
    <n v="7905787.1929121083"/>
  </r>
  <r>
    <s v="H045"/>
    <s v="12956-Пятерочка"/>
    <x v="3"/>
    <n v="5391016.3799999999"/>
    <n v="13477540.949999999"/>
    <n v="16384414.841276513"/>
  </r>
  <r>
    <s v="H065"/>
    <s v="12971-Пятерочка"/>
    <x v="3"/>
    <n v="3679825.98"/>
    <n v="9199564.9499999993"/>
    <n v="11183752.960518159"/>
  </r>
  <r>
    <s v="H072"/>
    <s v="12934-Пятерочка"/>
    <x v="11"/>
    <n v="3621947.54"/>
    <n v="9054868.8499999996"/>
    <n v="11511920.630055016"/>
  </r>
  <r>
    <s v="H086"/>
    <s v="10472-Пятерочка"/>
    <x v="6"/>
    <n v="14778760.99"/>
    <n v="36946902.475000001"/>
    <n v="44079242.620977834"/>
  </r>
  <r>
    <s v="H087"/>
    <s v="11952-Пятерочка"/>
    <x v="5"/>
    <n v="5720713.7800000003"/>
    <n v="14301784.450000001"/>
    <n v="16397530.730547369"/>
  </r>
  <r>
    <s v="H088"/>
    <s v="12064-Пятерочка"/>
    <x v="5"/>
    <n v="4405267.28"/>
    <n v="11013168.200000001"/>
    <n v="12627009.212139752"/>
  </r>
  <r>
    <s v="H095"/>
    <s v="12987-Пятерочка"/>
    <x v="8"/>
    <n v="8426101.4600000009"/>
    <n v="21065253.650000002"/>
    <n v="26066465.498838585"/>
  </r>
  <r>
    <s v="H096"/>
    <s v="13002-Пятерочка"/>
    <x v="8"/>
    <n v="3057999.44"/>
    <n v="7644998.5999999996"/>
    <n v="9460037.6314751506"/>
  </r>
  <r>
    <s v="H198"/>
    <s v="12988-Пятерочка"/>
    <x v="6"/>
    <n v="4015065.68"/>
    <n v="10037664.200000001"/>
    <n v="11975364.806808569"/>
  </r>
  <r>
    <s v="H199"/>
    <s v="13020-Пятерочка"/>
    <x v="14"/>
    <n v="1591666.59"/>
    <n v="3979166.4750000001"/>
    <n v="4988423.94159183"/>
  </r>
  <r>
    <s v="H200"/>
    <s v="13065-Пятерочка"/>
    <x v="14"/>
    <n v="2897231.35"/>
    <n v="7243078.375"/>
    <n v="9080179.4304612614"/>
  </r>
  <r>
    <s v="H204"/>
    <s v="12194-Пятерочка"/>
    <x v="9"/>
    <n v="6505949.2599999998"/>
    <n v="16264873.15"/>
    <n v="19481933.849239476"/>
  </r>
  <r>
    <s v="H231"/>
    <s v="13063-Пятерочка"/>
    <x v="20"/>
    <n v="2891349.05"/>
    <n v="7228372.625"/>
    <n v="8758508.643286908"/>
  </r>
  <r>
    <s v="H232"/>
    <s v="13019-Пятерочка"/>
    <x v="3"/>
    <n v="4584680.95"/>
    <n v="11461702.375"/>
    <n v="13933794.539815089"/>
  </r>
  <r>
    <s v="H302"/>
    <s v="10346-Пятерочка"/>
    <x v="14"/>
    <n v="2421310.4300000002"/>
    <n v="6053276.0750000002"/>
    <n v="7588601.1523544062"/>
  </r>
  <r>
    <s v="H303"/>
    <s v="12009-Пятерочка"/>
    <x v="19"/>
    <n v="7604234.75"/>
    <n v="19010586.875"/>
    <n v="20809776.284127422"/>
  </r>
  <r>
    <s v="H304"/>
    <s v="13126-Пятерочка"/>
    <x v="18"/>
    <n v="9336811.9299999997"/>
    <n v="23342029.824999999"/>
    <n v="24604990.282540016"/>
  </r>
  <r>
    <s v="H316"/>
    <s v="12957-Пятерочка"/>
    <x v="1"/>
    <n v="4116551.15"/>
    <n v="10291377.875"/>
    <n v="12388164.500984371"/>
  </r>
  <r>
    <s v="H341"/>
    <s v="13221-Пятерочка"/>
    <x v="18"/>
    <n v="4636099.75"/>
    <n v="11590249.375"/>
    <n v="12217359.646188805"/>
  </r>
  <r>
    <s v="H347"/>
    <s v="13105-Пятерочка"/>
    <x v="11"/>
    <n v="4386493.45"/>
    <n v="10966233.625"/>
    <n v="13941937.005707212"/>
  </r>
  <r>
    <s v="H371"/>
    <s v="13222-Пятерочка"/>
    <x v="6"/>
    <n v="3617752.67"/>
    <n v="9044381.6750000007"/>
    <n v="10790336.063457804"/>
  </r>
  <r>
    <s v="H372"/>
    <s v="12115-Пятерочка"/>
    <x v="14"/>
    <n v="1755488.98"/>
    <n v="4388722.4499999993"/>
    <n v="5501857.8086963668"/>
  </r>
  <r>
    <s v="H399"/>
    <s v="13148-Пятерочка"/>
    <x v="7"/>
    <n v="5714778.4900000002"/>
    <n v="14286946.225"/>
    <n v="17006223.090512935"/>
  </r>
  <r>
    <s v="H433"/>
    <s v="11861-Пятерочка"/>
    <x v="4"/>
    <n v="3590154.34"/>
    <n v="8975385.8499999996"/>
    <n v="11634417.788015161"/>
  </r>
  <r>
    <s v="H434"/>
    <s v="12779-Пятерочка"/>
    <x v="4"/>
    <n v="2174106.88"/>
    <n v="5435267.2000000002"/>
    <n v="7045509.8478351617"/>
  </r>
  <r>
    <s v="H435"/>
    <s v="13171-Пятерочка"/>
    <x v="4"/>
    <n v="2250245.7400000002"/>
    <n v="5625614.3500000006"/>
    <n v="7292248.9078453779"/>
  </r>
  <r>
    <s v="H477"/>
    <s v="12383-Пятерочка"/>
    <x v="13"/>
    <n v="5534108.7999999998"/>
    <n v="13835272"/>
    <n v="14945873.16078227"/>
  </r>
  <r>
    <s v="H478"/>
    <s v="11980-Пятерочка"/>
    <x v="12"/>
    <n v="2013364"/>
    <n v="5033410"/>
    <n v="6303902.2420729827"/>
  </r>
  <r>
    <s v="H489"/>
    <s v="13338-Пятерочка"/>
    <x v="9"/>
    <n v="4943296.7699999996"/>
    <n v="12358241.924999999"/>
    <n v="14802602.482992491"/>
  </r>
  <r>
    <s v="H490"/>
    <s v="13190-Пятерочка"/>
    <x v="9"/>
    <n v="3024121.56"/>
    <n v="7560303.9000000004"/>
    <n v="9055671.0219376795"/>
  </r>
  <r>
    <s v="H507"/>
    <s v="13358-Пятерочка"/>
    <x v="2"/>
    <n v="11452137.380000001"/>
    <n v="28630343.450000003"/>
    <n v="31649639.386395723"/>
  </r>
  <r>
    <s v="H509"/>
    <s v="13357-Пятерочка"/>
    <x v="13"/>
    <n v="4803971.7699999996"/>
    <n v="12009929.424999999"/>
    <n v="12974004.548374381"/>
  </r>
  <r>
    <s v="H510"/>
    <s v="13287-Пятерочка"/>
    <x v="13"/>
    <n v="5414445.0199999996"/>
    <n v="13536112.549999999"/>
    <n v="14622699.232973015"/>
  </r>
  <r>
    <s v="H524"/>
    <s v="11942-Пятерочка"/>
    <x v="17"/>
    <n v="7808988.0300000003"/>
    <n v="19522470.075000003"/>
    <n v="21128818.830044936"/>
  </r>
  <r>
    <s v="H525"/>
    <s v="12305-Пятерочка"/>
    <x v="18"/>
    <n v="6948497.3300000001"/>
    <n v="17371243.325000003"/>
    <n v="18311144.164055716"/>
  </r>
  <r>
    <s v="H564"/>
    <s v="12863-Пятерочка"/>
    <x v="5"/>
    <n v="5527870.9900000002"/>
    <n v="13819677.475"/>
    <n v="15844777.053856783"/>
  </r>
  <r>
    <s v="H569"/>
    <s v="13413-Пятерочка"/>
    <x v="6"/>
    <n v="5474527.6799999997"/>
    <n v="13686319.199999999"/>
    <n v="16328367.040055832"/>
  </r>
  <r>
    <s v="H619"/>
    <s v="13487-Пятерочка"/>
    <x v="13"/>
    <n v="6324862.6200000001"/>
    <n v="15812156.550000001"/>
    <n v="17081448.503125388"/>
  </r>
  <r>
    <s v="H630"/>
    <s v="13305-Пятерочка"/>
    <x v="13"/>
    <n v="10256224.23"/>
    <n v="25640560.575000003"/>
    <n v="27698809.68912679"/>
  </r>
  <r>
    <s v="H666"/>
    <s v="12996-Пятерочка"/>
    <x v="18"/>
    <n v="5254897.43"/>
    <n v="13137243.574999999"/>
    <n v="13848056.613998275"/>
  </r>
  <r>
    <s v="H672"/>
    <s v="13471-Пятерочка"/>
    <x v="3"/>
    <n v="9092261.1300000008"/>
    <n v="22730652.825000003"/>
    <n v="27633263.87799504"/>
  </r>
  <r>
    <s v="H685"/>
    <s v="12031-Пятерочка"/>
    <x v="12"/>
    <n v="3427587.97"/>
    <n v="8568969.9250000007"/>
    <n v="10731879.32683081"/>
  </r>
  <r>
    <s v="H708"/>
    <s v="13548-Пятерочка"/>
    <x v="11"/>
    <n v="2351746.86"/>
    <n v="5879367.1500000004"/>
    <n v="7474741.9434741745"/>
  </r>
  <r>
    <s v="H714"/>
    <s v="13092-Пятерочка"/>
    <x v="13"/>
    <n v="6645492.8099999996"/>
    <n v="16613732.025"/>
    <n v="17947368.983629405"/>
  </r>
  <r>
    <s v="H759"/>
    <s v="13223-Пятерочка"/>
    <x v="1"/>
    <n v="4512185.79"/>
    <n v="11280464.475"/>
    <n v="13578769.651756693"/>
  </r>
  <r>
    <s v="H807"/>
    <s v="10299-Пятерочка"/>
    <x v="14"/>
    <n v="2553236.5"/>
    <n v="6383091.25"/>
    <n v="8002069.1300344048"/>
  </r>
  <r>
    <s v="H815"/>
    <s v="10831-Пятерочка"/>
    <x v="10"/>
    <n v="3400006.41"/>
    <n v="8500016.0250000004"/>
    <n v="9734071.9733836036"/>
  </r>
  <r>
    <s v="H821"/>
    <s v="15842-Пятерочка"/>
    <x v="2"/>
    <n v="7060672.5099999998"/>
    <n v="17651681.275000002"/>
    <n v="19513190.538318321"/>
  </r>
  <r>
    <s v="H826"/>
    <s v="10500-Пятерочка"/>
    <x v="11"/>
    <n v="4695913.96"/>
    <n v="11739784.9"/>
    <n v="14925392.539806733"/>
  </r>
  <r>
    <s v="H834"/>
    <s v="10861-Пятерочка"/>
    <x v="11"/>
    <n v="3524525.17"/>
    <n v="8811312.9250000007"/>
    <n v="11202275.451971667"/>
  </r>
  <r>
    <s v="H852"/>
    <s v="12136-Пятерочка"/>
    <x v="18"/>
    <n v="3305334.48"/>
    <n v="8263336.1999999993"/>
    <n v="8710438.142127648"/>
  </r>
  <r>
    <s v="H853"/>
    <s v="13678-Пятерочка"/>
    <x v="18"/>
    <n v="5048546.55"/>
    <n v="12621366.374999998"/>
    <n v="13304266.995522626"/>
  </r>
  <r>
    <s v="H860"/>
    <s v="11218-Пятерочка"/>
    <x v="4"/>
    <n v="4057245.78"/>
    <n v="10143114.449999999"/>
    <n v="13148095.597801359"/>
  </r>
  <r>
    <s v="H862"/>
    <s v="13674-Пятерочка"/>
    <x v="8"/>
    <n v="4497951.78"/>
    <n v="11244879.449999999"/>
    <n v="13914584.988727346"/>
  </r>
  <r>
    <s v="H904"/>
    <s v="13779-Пятерочка"/>
    <x v="19"/>
    <n v="4108447.89"/>
    <n v="10271119.725000001"/>
    <n v="11243193.335910015"/>
  </r>
  <r>
    <s v="H927"/>
    <s v="13784-Пятерочка"/>
    <x v="19"/>
    <n v="1959867.38"/>
    <n v="4899668.4499999993"/>
    <n v="5363380.1513503958"/>
  </r>
  <r>
    <s v="H945"/>
    <s v="13495-Пятерочка"/>
    <x v="7"/>
    <n v="5787966.6399999997"/>
    <n v="14469916.599999998"/>
    <n v="17224018.759874374"/>
  </r>
  <r>
    <s v="H965"/>
    <s v="13664-Пятерочка"/>
    <x v="13"/>
    <n v="7589821.8200000003"/>
    <n v="18974554.550000001"/>
    <n v="20497702.219851125"/>
  </r>
  <r>
    <s v="H973"/>
    <s v="13844-Пятерочка"/>
    <x v="1"/>
    <n v="2904804.53"/>
    <n v="7262011.3250000002"/>
    <n v="8741588.5408941377"/>
  </r>
  <r>
    <s v="J001"/>
    <s v="6655-Пятерочка"/>
    <x v="8"/>
    <n v="2678050.3199999998"/>
    <n v="6695125.7999999998"/>
    <n v="8284650.5708268108"/>
  </r>
  <r>
    <s v="J002"/>
    <s v="8555-Пятерочка"/>
    <x v="16"/>
    <n v="4278464.3600000003"/>
    <n v="10696160.900000002"/>
    <n v="10997916.668251447"/>
  </r>
  <r>
    <s v="J003"/>
    <s v="8761-Пятерочка"/>
    <x v="8"/>
    <n v="4582255.6900000004"/>
    <n v="11455639.225000001"/>
    <n v="14175382.342267903"/>
  </r>
  <r>
    <s v="J005"/>
    <s v="8701-Пятерочка"/>
    <x v="20"/>
    <n v="2471191.21"/>
    <n v="6177978.0250000004"/>
    <n v="7485761.5589510482"/>
  </r>
  <r>
    <s v="J006"/>
    <s v="7380-Пятерочка"/>
    <x v="20"/>
    <n v="2936510.45"/>
    <n v="7341276.1250000009"/>
    <n v="8895312.0888075866"/>
  </r>
  <r>
    <s v="J012"/>
    <s v="7855-Пятерочка"/>
    <x v="6"/>
    <n v="5973546.9100000001"/>
    <n v="14933867.275"/>
    <n v="17816745.512824107"/>
  </r>
  <r>
    <s v="J047"/>
    <s v="8041-Пятерочка"/>
    <x v="11"/>
    <n v="4111542.8"/>
    <n v="10278857"/>
    <n v="13068039.737724684"/>
  </r>
  <r>
    <s v="J048"/>
    <s v="8859-Пятерочка"/>
    <x v="0"/>
    <n v="1140432.6599999999"/>
    <n v="2851081.65"/>
    <n v="3324817.0106419455"/>
  </r>
  <r>
    <s v="J049"/>
    <s v="8740-Пятерочка"/>
    <x v="0"/>
    <n v="8407871"/>
    <n v="21019677.5"/>
    <n v="24512304.412680626"/>
  </r>
  <r>
    <s v="J050"/>
    <s v="8875-Пятерочка"/>
    <x v="1"/>
    <n v="2892731.59"/>
    <n v="7231828.9749999996"/>
    <n v="8705256.7764435709"/>
  </r>
  <r>
    <s v="J051"/>
    <s v="7995-Пятерочка"/>
    <x v="11"/>
    <n v="8113306.8300000001"/>
    <n v="20283267.074999999"/>
    <n v="25787160.979764841"/>
  </r>
  <r>
    <s v="J052"/>
    <s v="7261-Пятерочка"/>
    <x v="11"/>
    <n v="4053873.56"/>
    <n v="10134683.9"/>
    <n v="12884745.058178997"/>
  </r>
  <r>
    <s v="J053"/>
    <s v="7939-Пятерочка"/>
    <x v="11"/>
    <n v="4869726.41"/>
    <n v="12174316.025"/>
    <n v="15477834.315072037"/>
  </r>
  <r>
    <s v="J054"/>
    <s v="8042-Пятерочка"/>
    <x v="0"/>
    <n v="2319695.4300000002"/>
    <n v="5799238.5750000002"/>
    <n v="6762839.3115051463"/>
  </r>
  <r>
    <s v="J055"/>
    <s v="8856-Пятерочка"/>
    <x v="11"/>
    <n v="4110315.02"/>
    <n v="10275787.549999999"/>
    <n v="13064137.388020532"/>
  </r>
  <r>
    <s v="J063"/>
    <s v="8910-Пятерочка"/>
    <x v="7"/>
    <n v="3815534.06"/>
    <n v="9538835.1500000004"/>
    <n v="11354389.946584012"/>
  </r>
  <r>
    <s v="J067"/>
    <s v="8958-Пятерочка"/>
    <x v="3"/>
    <n v="4098000.71"/>
    <n v="10245001.774999999"/>
    <n v="12454672.536625771"/>
  </r>
  <r>
    <s v="J098"/>
    <s v="6869-Пятерочка"/>
    <x v="12"/>
    <n v="5853683.79"/>
    <n v="14634209.475"/>
    <n v="18328057.106498018"/>
  </r>
  <r>
    <s v="J173"/>
    <s v="9109-Пятерочка"/>
    <x v="6"/>
    <n v="6953392"/>
    <n v="17383480"/>
    <n v="20739238.777469821"/>
  </r>
  <r>
    <s v="J174"/>
    <s v="9142-Пятерочка"/>
    <x v="2"/>
    <n v="6106014.7000000002"/>
    <n v="15265036.75"/>
    <n v="16874855.4903409"/>
  </r>
  <r>
    <s v="J210"/>
    <s v="8788-Пятерочка"/>
    <x v="20"/>
    <n v="2035412.6"/>
    <n v="5088531.5"/>
    <n v="6165695.853897362"/>
  </r>
  <r>
    <s v="J213"/>
    <s v="8815-Пятерочка"/>
    <x v="17"/>
    <n v="4690896.8899999997"/>
    <n v="11727242.225"/>
    <n v="12692183.693772573"/>
  </r>
  <r>
    <s v="J214"/>
    <s v="10015-Пятерочка"/>
    <x v="3"/>
    <n v="9791302.9100000001"/>
    <n v="24478257.274999999"/>
    <n v="29757796.564891517"/>
  </r>
  <r>
    <s v="J281"/>
    <s v="9185-Пятерочка"/>
    <x v="1"/>
    <n v="2104716.8199999998"/>
    <n v="5261792.05"/>
    <n v="6333840.4514052272"/>
  </r>
  <r>
    <s v="J282"/>
    <s v="9174-Пятерочка"/>
    <x v="0"/>
    <n v="2213885.44"/>
    <n v="5534713.6000000006"/>
    <n v="6454360.9006467145"/>
  </r>
  <r>
    <s v="J285"/>
    <s v="6914-Пятерочка"/>
    <x v="16"/>
    <n v="5017870.09"/>
    <n v="12544675.225"/>
    <n v="12898580.532275692"/>
  </r>
  <r>
    <s v="J286"/>
    <s v="8963-Пятерочка"/>
    <x v="16"/>
    <n v="6310699.5499999998"/>
    <n v="15776748.875"/>
    <n v="16221836.137784703"/>
  </r>
  <r>
    <s v="J287"/>
    <s v="10027-Пятерочка"/>
    <x v="4"/>
    <n v="3757472.4"/>
    <n v="9393681"/>
    <n v="12176636.319355568"/>
  </r>
  <r>
    <s v="J307"/>
    <s v="7476-Пятерочка"/>
    <x v="12"/>
    <n v="4568971.4000000004"/>
    <n v="11422428.5"/>
    <n v="14305584.609850645"/>
  </r>
  <r>
    <s v="J308"/>
    <s v="10039-Пятерочка"/>
    <x v="20"/>
    <n v="5638429.3700000001"/>
    <n v="14096073.425000001"/>
    <n v="17079996.748129651"/>
  </r>
  <r>
    <s v="J311"/>
    <s v="9345-Пятерочка"/>
    <x v="1"/>
    <n v="2217362.5"/>
    <n v="5543406.25"/>
    <n v="6672831.3113062996"/>
  </r>
  <r>
    <s v="J373"/>
    <s v="9344-Пятерочка"/>
    <x v="0"/>
    <n v="3304099.83"/>
    <n v="8260249.5750000011"/>
    <n v="9632771.5830614343"/>
  </r>
  <r>
    <s v="J427"/>
    <s v="10076-Пятерочка"/>
    <x v="6"/>
    <n v="3387721.74"/>
    <n v="8469304.3500000015"/>
    <n v="10104244.098058265"/>
  </r>
  <r>
    <s v="J429"/>
    <s v="7332-Пятерочка"/>
    <x v="14"/>
    <n v="2802173.75"/>
    <n v="7005434.375"/>
    <n v="8782260.5002974644"/>
  </r>
  <r>
    <s v="J444"/>
    <s v="10073-Пятерочка"/>
    <x v="19"/>
    <n v="5162908.9400000004"/>
    <n v="12907272.35"/>
    <n v="14128835.254161695"/>
  </r>
  <r>
    <s v="J445"/>
    <s v="10016-Пятерочка"/>
    <x v="4"/>
    <n v="5246271.24"/>
    <n v="13115678.100000001"/>
    <n v="17001305.697461564"/>
  </r>
  <r>
    <s v="J492"/>
    <s v="10090-Пятерочка"/>
    <x v="20"/>
    <n v="3976127.56"/>
    <n v="9940318.9000000004"/>
    <n v="12044532.499827817"/>
  </r>
  <r>
    <s v="J493"/>
    <s v="6310-Пятерочка"/>
    <x v="10"/>
    <n v="7214040.7300000004"/>
    <n v="18035101.825000003"/>
    <n v="20653488.028200746"/>
  </r>
  <r>
    <s v="J500"/>
    <s v="7819-Пятерочка"/>
    <x v="14"/>
    <n v="2867606.4"/>
    <n v="7169015.9999999991"/>
    <n v="8987332.2156130411"/>
  </r>
  <r>
    <s v="J613"/>
    <s v="10126-Пятерочка"/>
    <x v="2"/>
    <n v="3656780.11"/>
    <n v="9141950.2750000004"/>
    <n v="10106041.165639987"/>
  </r>
  <r>
    <s v="J619"/>
    <s v="10132-Пятерочка"/>
    <x v="2"/>
    <n v="3575586.67"/>
    <n v="8938966.6750000007"/>
    <n v="9881651.3411668073"/>
  </r>
  <r>
    <s v="J686"/>
    <s v="10077-Пятерочка"/>
    <x v="9"/>
    <n v="3639443.08"/>
    <n v="9098607.6999999993"/>
    <n v="10898238.903976999"/>
  </r>
  <r>
    <s v="J687"/>
    <s v="10168-Пятерочка"/>
    <x v="3"/>
    <n v="4014220.1"/>
    <n v="10035550.25"/>
    <n v="12200045.918352503"/>
  </r>
  <r>
    <s v="J692"/>
    <s v="9338-Пятерочка"/>
    <x v="11"/>
    <n v="4133391.06"/>
    <n v="10333477.65"/>
    <n v="13137481.780230029"/>
  </r>
  <r>
    <s v="J707"/>
    <s v="10147-Пятерочка"/>
    <x v="4"/>
    <n v="5415473.6900000004"/>
    <n v="13538684.225"/>
    <n v="17549630.868923619"/>
  </r>
  <r>
    <s v="J743"/>
    <s v="10161-Пятерочка"/>
    <x v="14"/>
    <n v="3832914.08"/>
    <n v="9582285.1999999993"/>
    <n v="12012691.905995477"/>
  </r>
  <r>
    <s v="J773"/>
    <s v="10214-Пятерочка"/>
    <x v="9"/>
    <n v="6296360.2000000002"/>
    <n v="15740900.5"/>
    <n v="18854323.63599224"/>
  </r>
  <r>
    <s v="J794"/>
    <s v="10225-Пятерочка"/>
    <x v="9"/>
    <n v="3319766.75"/>
    <n v="8299416.8750000009"/>
    <n v="9940974.5809183773"/>
  </r>
  <r>
    <s v="J795"/>
    <s v="10234-Пятерочка"/>
    <x v="12"/>
    <n v="1866947.95"/>
    <n v="4667369.875"/>
    <n v="5845469.2583350847"/>
  </r>
  <r>
    <s v="J844"/>
    <s v="10248-Пятерочка"/>
    <x v="13"/>
    <n v="4681682.22"/>
    <n v="11704205.550000001"/>
    <n v="12643739.248351887"/>
  </r>
  <r>
    <s v="J845"/>
    <s v="10133-Пятерочка"/>
    <x v="7"/>
    <n v="3363559.27"/>
    <n v="8408898.1750000007"/>
    <n v="10009388.714519158"/>
  </r>
  <r>
    <s v="J847"/>
    <s v="8273-Пятерочка"/>
    <x v="10"/>
    <n v="2474994.6800000002"/>
    <n v="6187486.7000000002"/>
    <n v="7085803.2143714456"/>
  </r>
  <r>
    <s v="J858"/>
    <s v="10255-Пятерочка"/>
    <x v="13"/>
    <n v="5282489.6100000003"/>
    <n v="13206224.025"/>
    <n v="14266329.509858968"/>
  </r>
  <r>
    <s v="J859"/>
    <s v="10175-Пятерочка"/>
    <x v="3"/>
    <n v="6252257.0099999998"/>
    <n v="15630642.524999999"/>
    <n v="19001903.412157524"/>
  </r>
  <r>
    <s v="J867"/>
    <s v="10136-Пятерочка"/>
    <x v="7"/>
    <n v="4418608.58"/>
    <n v="11046521.449999999"/>
    <n v="13149038.653488485"/>
  </r>
  <r>
    <s v="J890"/>
    <s v="9100-Пятерочка"/>
    <x v="8"/>
    <n v="6556977.5999999996"/>
    <n v="16392443.999999998"/>
    <n v="20284259.713513751"/>
  </r>
  <r>
    <s v="J891"/>
    <s v="10106-Пятерочка"/>
    <x v="18"/>
    <n v="4846216"/>
    <n v="12115540"/>
    <n v="12771072.019128691"/>
  </r>
  <r>
    <s v="J892"/>
    <s v="7028-Пятерочка"/>
    <x v="5"/>
    <n v="5298232.34"/>
    <n v="13245580.85"/>
    <n v="15186553.803209132"/>
  </r>
  <r>
    <s v="J905"/>
    <s v="10302-Пятерочка"/>
    <x v="18"/>
    <n v="6309867.8300000001"/>
    <n v="15774669.575000001"/>
    <n v="16628185.059872132"/>
  </r>
  <r>
    <s v="J996"/>
    <s v="8475-Пятерочка"/>
    <x v="16"/>
    <n v="4939865.57"/>
    <n v="12349663.925000001"/>
    <n v="12698067.652297664"/>
  </r>
  <r>
    <s v="L088"/>
    <s v="5931-Пятерочка"/>
    <x v="20"/>
    <n v="3922713.7"/>
    <n v="9806784.25"/>
    <n v="11882730.605144324"/>
  </r>
  <r>
    <s v="L117"/>
    <s v="5737-Пятерочка"/>
    <x v="14"/>
    <n v="2839932.48"/>
    <n v="7099831.2000000002"/>
    <n v="8900599.7014338672"/>
  </r>
  <r>
    <s v="L126"/>
    <s v="5934-Пятерочка"/>
    <x v="4"/>
    <n v="2733038.35"/>
    <n v="6832595.875"/>
    <n v="8856808.6447691843"/>
  </r>
  <r>
    <s v="L162"/>
    <s v="5977-Пятерочка"/>
    <x v="2"/>
    <n v="4773160.88"/>
    <n v="11932902.200000001"/>
    <n v="13191321.023539038"/>
  </r>
  <r>
    <s v="L170"/>
    <s v="5954-Пятерочка"/>
    <x v="8"/>
    <n v="8169445.0899999999"/>
    <n v="20423612.725000001"/>
    <n v="25272489.251884852"/>
  </r>
  <r>
    <s v="L171"/>
    <s v="5746-Пятерочка"/>
    <x v="9"/>
    <n v="2266451.4700000002"/>
    <n v="5666128.6749999998"/>
    <n v="6786843.2178721856"/>
  </r>
  <r>
    <s v="L221"/>
    <s v="5984-Пятерочка"/>
    <x v="19"/>
    <n v="3359967.64"/>
    <n v="8399919.0999999996"/>
    <n v="9194899.580172427"/>
  </r>
  <r>
    <s v="L251"/>
    <s v="5983-Пятерочка"/>
    <x v="11"/>
    <n v="2501632.88"/>
    <n v="6254082.1999999993"/>
    <n v="7951136.4651338765"/>
  </r>
  <r>
    <s v="L252"/>
    <s v="5922-Пятерочка"/>
    <x v="13"/>
    <n v="4090620.29"/>
    <n v="10226550.725"/>
    <n v="11047468.384297466"/>
  </r>
  <r>
    <s v="L304"/>
    <s v="6162-Пятерочка"/>
    <x v="10"/>
    <n v="3011070.61"/>
    <n v="7527676.5249999994"/>
    <n v="8620565.522604432"/>
  </r>
  <r>
    <s v="L488"/>
    <s v="5478-Пятерочка"/>
    <x v="4"/>
    <n v="3418890.73"/>
    <n v="8547226.8250000011"/>
    <n v="11079413.127512548"/>
  </r>
  <r>
    <s v="L493"/>
    <s v="6263-Пятерочка"/>
    <x v="9"/>
    <n v="4043766.35"/>
    <n v="10109415.875"/>
    <n v="12108976.781734163"/>
  </r>
  <r>
    <s v="L542"/>
    <s v="6217-Пятерочка"/>
    <x v="0"/>
    <n v="3295857.03"/>
    <n v="8239642.5750000002"/>
    <n v="9608740.5265891291"/>
  </r>
  <r>
    <s v="L543"/>
    <s v="5757-Пятерочка"/>
    <x v="1"/>
    <n v="2509995.6"/>
    <n v="6274989.0000000009"/>
    <n v="7553468.2447822783"/>
  </r>
  <r>
    <s v="L596"/>
    <s v="6293-Пятерочка"/>
    <x v="14"/>
    <n v="2273718.9"/>
    <n v="5684297.2499999991"/>
    <n v="7126036.2367786067"/>
  </r>
  <r>
    <s v="L682"/>
    <s v="6382-Пятерочка"/>
    <x v="11"/>
    <n v="3535317.05"/>
    <n v="8838292.625"/>
    <n v="11236576.132651618"/>
  </r>
  <r>
    <s v="L714"/>
    <s v="6407-Пятерочка"/>
    <x v="13"/>
    <n v="4657970.43"/>
    <n v="11644926.074999999"/>
    <n v="12579701.22189402"/>
  </r>
  <r>
    <s v="L715"/>
    <s v="5932-Пятерочка"/>
    <x v="13"/>
    <n v="5114145.66"/>
    <n v="12785364.15"/>
    <n v="13811685.877972824"/>
  </r>
  <r>
    <s v="L718"/>
    <s v="6397-Пятерочка"/>
    <x v="16"/>
    <n v="3885547.86"/>
    <n v="9713869.6499999985"/>
    <n v="9987913.4145183638"/>
  </r>
  <r>
    <s v="L722"/>
    <s v="6373-Пятерочка"/>
    <x v="8"/>
    <n v="2923506.88"/>
    <n v="7308767.2000000002"/>
    <n v="9043979.7793672942"/>
  </r>
  <r>
    <s v="L723"/>
    <s v="6241-Пятерочка"/>
    <x v="20"/>
    <n v="2934456.59"/>
    <n v="7336141.4749999996"/>
    <n v="8889090.5118720364"/>
  </r>
  <r>
    <s v="L724"/>
    <s v="6441-Пятерочка"/>
    <x v="9"/>
    <n v="2921685.13"/>
    <n v="7304212.8250000002"/>
    <n v="8748927.1982066818"/>
  </r>
  <r>
    <s v="L730"/>
    <s v="6388-Пятерочка"/>
    <x v="12"/>
    <n v="4189876.99"/>
    <n v="10474692.475"/>
    <n v="13118628.798007216"/>
  </r>
  <r>
    <s v="L731"/>
    <s v="5103-Пятерочка"/>
    <x v="14"/>
    <n v="1642578.5"/>
    <n v="4106446.2499999995"/>
    <n v="5147986.3727892879"/>
  </r>
  <r>
    <s v="L739"/>
    <s v="6384-Пятерочка"/>
    <x v="20"/>
    <n v="3610817.37"/>
    <n v="9027043.4250000007"/>
    <n v="10937930.563753797"/>
  </r>
  <r>
    <s v="L740"/>
    <s v="6438-Пятерочка"/>
    <x v="5"/>
    <n v="3376893.18"/>
    <n v="8442232.9500000011"/>
    <n v="9679335.8000906371"/>
  </r>
  <r>
    <s v="L741"/>
    <s v="6450-Пятерочка"/>
    <x v="8"/>
    <n v="3119799.49"/>
    <n v="7799498.7250000006"/>
    <n v="9651218.4377826378"/>
  </r>
  <r>
    <s v="L762"/>
    <s v="6462-Пятерочка"/>
    <x v="20"/>
    <n v="2890497.42"/>
    <n v="7226243.5499999998"/>
    <n v="8755928.8756466489"/>
  </r>
  <r>
    <s v="L782"/>
    <s v="6437-Пятерочка"/>
    <x v="14"/>
    <n v="1793124.58"/>
    <n v="4482811.45"/>
    <n v="5619811.109516846"/>
  </r>
  <r>
    <s v="L783"/>
    <s v="6484-Пятерочка"/>
    <x v="11"/>
    <n v="2338163.6"/>
    <n v="5845409"/>
    <n v="7431569.2002771813"/>
  </r>
  <r>
    <s v="L795"/>
    <s v="6449-Пятерочка"/>
    <x v="14"/>
    <n v="2274604.5"/>
    <n v="5686511.25"/>
    <n v="7128811.7855464397"/>
  </r>
  <r>
    <s v="L797"/>
    <s v="6491-Пятерочка"/>
    <x v="1"/>
    <n v="2096999.8"/>
    <n v="5242499.5"/>
    <n v="6310617.1973428102"/>
  </r>
  <r>
    <s v="L814"/>
    <s v="6485-Пятерочка"/>
    <x v="18"/>
    <n v="5046097.71"/>
    <n v="12615244.275"/>
    <n v="13297813.648828357"/>
  </r>
  <r>
    <s v="L817"/>
    <s v="6466-Пятерочка"/>
    <x v="5"/>
    <n v="3080452.04"/>
    <n v="7701130.0999999996"/>
    <n v="8829633.6667759884"/>
  </r>
  <r>
    <s v="L819"/>
    <s v="6412-Пятерочка"/>
    <x v="16"/>
    <n v="3140826.66"/>
    <n v="7852066.6500000004"/>
    <n v="8073585.9807658931"/>
  </r>
  <r>
    <s v="L821"/>
    <s v="5252-Пятерочка"/>
    <x v="12"/>
    <n v="3584099.65"/>
    <n v="8960249.125"/>
    <n v="11221922.026741311"/>
  </r>
  <r>
    <s v="L851"/>
    <s v="6161-Пятерочка"/>
    <x v="6"/>
    <n v="2865302.84"/>
    <n v="7163257.0999999996"/>
    <n v="8546073.5952355918"/>
  </r>
  <r>
    <s v="L852"/>
    <s v="6521-Пятерочка"/>
    <x v="6"/>
    <n v="6199941.5700000003"/>
    <n v="15499853.925000001"/>
    <n v="18491991.912233789"/>
  </r>
  <r>
    <s v="L869"/>
    <s v="6356-Пятерочка"/>
    <x v="5"/>
    <n v="4073923.57"/>
    <n v="10184808.924999999"/>
    <n v="11677264.324343847"/>
  </r>
  <r>
    <s v="L877"/>
    <s v="6542-Пятерочка"/>
    <x v="6"/>
    <n v="3069436.55"/>
    <n v="7673591.375"/>
    <n v="9154924.3193456065"/>
  </r>
  <r>
    <s v="L878"/>
    <s v="5754-Пятерочка"/>
    <x v="4"/>
    <n v="4076753.64"/>
    <n v="10191884.100000001"/>
    <n v="13211313.658056151"/>
  </r>
  <r>
    <s v="L883"/>
    <s v="6545-Пятерочка"/>
    <x v="5"/>
    <n v="8990182.1699999999"/>
    <n v="22475455.425000001"/>
    <n v="25768950.182610609"/>
  </r>
  <r>
    <s v="L889"/>
    <s v="6564-Пятерочка"/>
    <x v="10"/>
    <n v="3986505.4"/>
    <n v="9966263.5"/>
    <n v="11413193.331562687"/>
  </r>
  <r>
    <s v="L890"/>
    <s v="6565-Пятерочка"/>
    <x v="10"/>
    <n v="5323163.13"/>
    <n v="13307907.824999999"/>
    <n v="15239986.86622533"/>
  </r>
  <r>
    <s v="L891"/>
    <s v="6566-Пятерочка"/>
    <x v="10"/>
    <n v="3701749.18"/>
    <n v="9254372.9499999993"/>
    <n v="10597948.533142244"/>
  </r>
  <r>
    <s v="L910"/>
    <s v="6399-Пятерочка"/>
    <x v="14"/>
    <n v="3120281.94"/>
    <n v="7800704.8499999996"/>
    <n v="9779239.7175419759"/>
  </r>
  <r>
    <s v="L911"/>
    <s v="6502-Пятерочка"/>
    <x v="14"/>
    <n v="2546625.59"/>
    <n v="6366563.9749999996"/>
    <n v="7981349.9530868568"/>
  </r>
  <r>
    <s v="L912"/>
    <s v="6452-Пятерочка"/>
    <x v="8"/>
    <n v="3397206.34"/>
    <n v="8493015.8499999996"/>
    <n v="10509387.084219337"/>
  </r>
  <r>
    <s v="L920"/>
    <s v="6551-Пятерочка"/>
    <x v="16"/>
    <n v="6054894.4000000004"/>
    <n v="15137236.000000002"/>
    <n v="15564281.584026644"/>
  </r>
  <r>
    <s v="L940"/>
    <s v="6586-Пятерочка"/>
    <x v="6"/>
    <n v="3272857.15"/>
    <n v="8182142.875"/>
    <n v="9761648.1162574124"/>
  </r>
  <r>
    <s v="L994"/>
    <s v="6543-Пятерочка"/>
    <x v="11"/>
    <n v="2382152.5699999998"/>
    <n v="5955381.4249999989"/>
    <n v="7571382.802115784"/>
  </r>
  <r>
    <s v="L995"/>
    <s v="6514-Пятерочка"/>
    <x v="1"/>
    <n v="2254416.79"/>
    <n v="5636041.9749999996"/>
    <n v="6784340.8306249594"/>
  </r>
  <r>
    <s v="L997"/>
    <s v="6607-Пятерочка"/>
    <x v="13"/>
    <n v="6493017.7999999998"/>
    <n v="16232544.5"/>
    <n v="17535582.327095114"/>
  </r>
  <r>
    <s v="O062"/>
    <s v="15080-Пятерочка"/>
    <x v="2"/>
    <n v="16324779.949999999"/>
    <n v="40811949.875"/>
    <n v="45115892.460570812"/>
  </r>
  <r>
    <s v="O075"/>
    <s v="15051-Пятерочка"/>
    <x v="12"/>
    <n v="3129648.08"/>
    <n v="7824120.2000000002"/>
    <n v="9799020.7177695669"/>
  </r>
  <r>
    <s v="O076"/>
    <s v="10885-Пятерочка"/>
    <x v="2"/>
    <n v="5442649.7400000002"/>
    <n v="13606624.350000001"/>
    <n v="15041550.398992894"/>
  </r>
  <r>
    <s v="O085"/>
    <s v="13383-Пятерочка"/>
    <x v="2"/>
    <n v="6490760.5599999996"/>
    <n v="16226901.399999999"/>
    <n v="17938156.367753942"/>
  </r>
  <r>
    <s v="O087"/>
    <s v="15091-Пятерочка"/>
    <x v="8"/>
    <n v="5907798.5899999999"/>
    <n v="14769496.475"/>
    <n v="18275999.743340645"/>
  </r>
  <r>
    <s v="O131"/>
    <s v="14976-Пятерочка"/>
    <x v="6"/>
    <n v="4673121.21"/>
    <n v="11682803.025"/>
    <n v="13938086.13267434"/>
  </r>
  <r>
    <s v="O152"/>
    <s v="14839-Пятерочка"/>
    <x v="2"/>
    <n v="11834556.83"/>
    <n v="29586392.075000003"/>
    <n v="32706510.893017817"/>
  </r>
  <r>
    <s v="O164"/>
    <s v="14714-Пятерочка"/>
    <x v="4"/>
    <n v="4958239.92"/>
    <n v="12395599.799999999"/>
    <n v="16067898.273837125"/>
  </r>
  <r>
    <s v="O169"/>
    <s v="15060-Пятерочка"/>
    <x v="11"/>
    <n v="3563627.12"/>
    <n v="8909067.8000000007"/>
    <n v="11326556.25391845"/>
  </r>
  <r>
    <s v="O224"/>
    <s v="14341-Пятерочка"/>
    <x v="11"/>
    <n v="3586567.05"/>
    <n v="8966417.6249999981"/>
    <n v="11399468.037013741"/>
  </r>
  <r>
    <s v="O253"/>
    <s v="15170-Пятерочка"/>
    <x v="6"/>
    <n v="7173981.4900000002"/>
    <n v="17934953.725000001"/>
    <n v="21397170.633592747"/>
  </r>
  <r>
    <s v="O255"/>
    <s v="15329-Пятерочка"/>
    <x v="11"/>
    <n v="4443030.26"/>
    <n v="11107575.65"/>
    <n v="14121632.393950328"/>
  </r>
  <r>
    <s v="O256"/>
    <s v="15330-Пятерочка"/>
    <x v="0"/>
    <n v="2355641.2799999998"/>
    <n v="5889103.1999999993"/>
    <n v="6867635.831048863"/>
  </r>
  <r>
    <s v="O257"/>
    <s v="15331-Пятерочка"/>
    <x v="1"/>
    <n v="2974544.35"/>
    <n v="7436360.875"/>
    <n v="8951460.4290228784"/>
  </r>
  <r>
    <s v="O258"/>
    <s v="15332-Пятерочка"/>
    <x v="1"/>
    <n v="1593099.32"/>
    <n v="3982748.3000000003"/>
    <n v="4794201.6808333211"/>
  </r>
  <r>
    <s v="O259"/>
    <s v="15333-Пятерочка"/>
    <x v="1"/>
    <n v="3934521.59"/>
    <n v="9836303.9749999996"/>
    <n v="11840372.902835079"/>
  </r>
  <r>
    <s v="O260"/>
    <s v="15334-Пятерочка"/>
    <x v="11"/>
    <n v="3033410.65"/>
    <n v="7583526.625"/>
    <n v="9641327.560797194"/>
  </r>
  <r>
    <s v="O261"/>
    <s v="15335-Пятерочка"/>
    <x v="1"/>
    <n v="3626234.48"/>
    <n v="9065586.1999999993"/>
    <n v="10912627.49337671"/>
  </r>
  <r>
    <s v="O262"/>
    <s v="15336-Пятерочка"/>
    <x v="1"/>
    <n v="3251484.56"/>
    <n v="8128711.4000000004"/>
    <n v="9784871.8827873152"/>
  </r>
  <r>
    <s v="O263"/>
    <s v="15337-Пятерочка"/>
    <x v="1"/>
    <n v="3776315.04"/>
    <n v="9440787.5999999996"/>
    <n v="11364273.203081995"/>
  </r>
  <r>
    <s v="O264"/>
    <s v="15338-Пятерочка"/>
    <x v="11"/>
    <n v="4874964.04"/>
    <n v="12187410.100000001"/>
    <n v="15494481.486292414"/>
  </r>
  <r>
    <s v="O265"/>
    <s v="15339-Пятерочка"/>
    <x v="0"/>
    <n v="4354877.08"/>
    <n v="10887192.699999999"/>
    <n v="12696207.24018788"/>
  </r>
  <r>
    <s v="O266"/>
    <s v="15340-Пятерочка"/>
    <x v="11"/>
    <n v="2219150.5099999998"/>
    <n v="5547876.2749999994"/>
    <n v="7053300.5393187189"/>
  </r>
  <r>
    <s v="O267"/>
    <s v="15341-Пятерочка"/>
    <x v="11"/>
    <n v="8009799.2199999997"/>
    <n v="20024498.050000001"/>
    <n v="25458174.604957581"/>
  </r>
  <r>
    <s v="O269"/>
    <s v="15278-Пятерочка"/>
    <x v="5"/>
    <n v="2958292.72"/>
    <n v="7395731.7999999998"/>
    <n v="8479483.0945299547"/>
  </r>
  <r>
    <s v="O270"/>
    <s v="15201-Пятерочка"/>
    <x v="2"/>
    <n v="11426040.42"/>
    <n v="28565101.050000001"/>
    <n v="31577516.659809884"/>
  </r>
  <r>
    <s v="O292"/>
    <s v="15367-Пятерочка"/>
    <x v="0"/>
    <n v="3171887.47"/>
    <n v="7929718.6750000007"/>
    <n v="9247319.7111857925"/>
  </r>
  <r>
    <s v="O310"/>
    <s v="15360-Пятерочка"/>
    <x v="12"/>
    <n v="4063970.59"/>
    <n v="10159926.475"/>
    <n v="12724412.13512294"/>
  </r>
  <r>
    <s v="O330"/>
    <s v="15142-Пятерочка"/>
    <x v="14"/>
    <n v="2266439.25"/>
    <n v="5666098.125"/>
    <n v="7103221.1694934368"/>
  </r>
  <r>
    <s v="O331"/>
    <s v="15392-Пятерочка"/>
    <x v="12"/>
    <n v="3083622.67"/>
    <n v="7709056.6749999998"/>
    <n v="9654913.7975647114"/>
  </r>
  <r>
    <s v="O345"/>
    <s v="15325-Пятерочка"/>
    <x v="10"/>
    <n v="2177605.2200000002"/>
    <n v="5444013.0500000007"/>
    <n v="6234389.9937223466"/>
  </r>
  <r>
    <s v="O346"/>
    <s v="15364-Пятерочка"/>
    <x v="17"/>
    <n v="3368676.59"/>
    <n v="8421691.4749999996"/>
    <n v="9114645.469257243"/>
  </r>
  <r>
    <s v="O349"/>
    <s v="13820-Пятерочка"/>
    <x v="1"/>
    <n v="2864718.92"/>
    <n v="7161797.2999999998"/>
    <n v="8620956.703050388"/>
  </r>
  <r>
    <s v="O358"/>
    <s v="15267-Пятерочка"/>
    <x v="9"/>
    <n v="4205564.8099999996"/>
    <n v="10513912.024999999"/>
    <n v="12593479.007106394"/>
  </r>
  <r>
    <s v="O381"/>
    <s v="15096-Пятерочка"/>
    <x v="10"/>
    <n v="2139951.56"/>
    <n v="5349878.8999999994"/>
    <n v="6126589.1862228923"/>
  </r>
  <r>
    <s v="O383"/>
    <s v="15439-Пятерочка"/>
    <x v="0"/>
    <n v="2997619.9"/>
    <n v="7494049.75"/>
    <n v="8739260.0935848393"/>
  </r>
  <r>
    <s v="O386"/>
    <s v="15395-Пятерочка"/>
    <x v="5"/>
    <n v="6346866.4500000002"/>
    <n v="15867166.125"/>
    <n v="18192299.363132108"/>
  </r>
  <r>
    <s v="O397"/>
    <s v="15460-Пятерочка"/>
    <x v="0"/>
    <n v="3739300.76"/>
    <n v="9348251.9000000004"/>
    <n v="10901556.234591138"/>
  </r>
  <r>
    <s v="O398"/>
    <s v="15462-Пятерочка"/>
    <x v="1"/>
    <n v="2384158.27"/>
    <n v="5960395.6749999998"/>
    <n v="7174779.0247042859"/>
  </r>
  <r>
    <s v="O399"/>
    <s v="15457-Пятерочка"/>
    <x v="1"/>
    <n v="3986031.36"/>
    <n v="9965078.3999999985"/>
    <n v="11995384.095679812"/>
  </r>
  <r>
    <s v="O400"/>
    <s v="15456-Пятерочка"/>
    <x v="1"/>
    <n v="3819224.02"/>
    <n v="9548060.0500000007"/>
    <n v="11493401.564042468"/>
  </r>
  <r>
    <s v="O401"/>
    <s v="15454-Пятерочка"/>
    <x v="0"/>
    <n v="2283436.6"/>
    <n v="5708591.5"/>
    <n v="6657130.3301699618"/>
  </r>
  <r>
    <s v="O402"/>
    <s v="15463-Пятерочка"/>
    <x v="1"/>
    <n v="2601877.8199999998"/>
    <n v="6504694.5499999989"/>
    <n v="7829974.478908781"/>
  </r>
  <r>
    <s v="O407"/>
    <s v="15465-Пятерочка"/>
    <x v="0"/>
    <n v="4266529.84"/>
    <n v="10666324.6"/>
    <n v="12438639.725070182"/>
  </r>
  <r>
    <s v="O408"/>
    <s v="15466-Пятерочка"/>
    <x v="11"/>
    <n v="3277716.07"/>
    <n v="8194290.1749999989"/>
    <n v="10417822.684890639"/>
  </r>
  <r>
    <s v="O409"/>
    <s v="15461-Пятерочка"/>
    <x v="0"/>
    <n v="2530126.35"/>
    <n v="6325315.8750000009"/>
    <n v="7376329.5480799526"/>
  </r>
  <r>
    <s v="O410"/>
    <s v="15459-Пятерочка"/>
    <x v="0"/>
    <n v="3552744.72"/>
    <n v="8881861.8000000007"/>
    <n v="10357670.815499406"/>
  </r>
  <r>
    <s v="O415"/>
    <s v="15453-Пятерочка"/>
    <x v="0"/>
    <n v="1590658.59"/>
    <n v="3976646.4750000001"/>
    <n v="4637405.5423454214"/>
  </r>
  <r>
    <s v="O416"/>
    <s v="15458-Пятерочка"/>
    <x v="0"/>
    <n v="1659883.3"/>
    <n v="4149708.25"/>
    <n v="4839223.2396435291"/>
  </r>
  <r>
    <s v="O417"/>
    <s v="15455-Пятерочка"/>
    <x v="1"/>
    <n v="7330119.8700000001"/>
    <n v="18325299.675000001"/>
    <n v="22058934.154503137"/>
  </r>
  <r>
    <s v="O428"/>
    <s v="11649-Пятерочка"/>
    <x v="4"/>
    <n v="3484689.95"/>
    <n v="8711724.875"/>
    <n v="11292645.07887359"/>
  </r>
  <r>
    <s v="O451"/>
    <s v="15432-Пятерочка"/>
    <x v="9"/>
    <n v="4486902.3600000003"/>
    <n v="11217255.9"/>
    <n v="13435938.626658838"/>
  </r>
  <r>
    <s v="O452"/>
    <s v="15448-Пятерочка"/>
    <x v="18"/>
    <n v="5448980.3600000003"/>
    <n v="13622450.900000002"/>
    <n v="14359516.911416618"/>
  </r>
  <r>
    <s v="O473"/>
    <s v="15160-Пятерочка"/>
    <x v="12"/>
    <n v="2765341.98"/>
    <n v="6913354.9500000002"/>
    <n v="8658367.541994663"/>
  </r>
  <r>
    <s v="O491"/>
    <s v="15315-Пятерочка"/>
    <x v="10"/>
    <n v="2912238.74"/>
    <n v="7280596.8500000006"/>
    <n v="8337614.1337439362"/>
  </r>
  <r>
    <s v="O513"/>
    <s v="15402-Пятерочка"/>
    <x v="7"/>
    <n v="2263506.9900000002"/>
    <n v="5658767.4750000006"/>
    <n v="6735817.4785310766"/>
  </r>
  <r>
    <s v="O516"/>
    <s v="15538-Пятерочка"/>
    <x v="3"/>
    <n v="7699927.8200000003"/>
    <n v="19249819.550000001"/>
    <n v="23401674.704384021"/>
  </r>
  <r>
    <s v="O538"/>
    <s v="15587-Пятерочка"/>
    <x v="14"/>
    <n v="3197827.39"/>
    <n v="7994568.4750000006"/>
    <n v="10022274.019934108"/>
  </r>
  <r>
    <s v="O550"/>
    <s v="15586-Пятерочка"/>
    <x v="10"/>
    <n v="5166271.8600000003"/>
    <n v="12915679.65"/>
    <n v="14790813.914761525"/>
  </r>
  <r>
    <s v="O555"/>
    <s v="15609-Пятерочка"/>
    <x v="17"/>
    <n v="4051288.34"/>
    <n v="10128220.85"/>
    <n v="10961591.57054483"/>
  </r>
  <r>
    <s v="O574"/>
    <s v="15619-Пятерочка"/>
    <x v="14"/>
    <n v="3053997.52"/>
    <n v="7634993.7999999998"/>
    <n v="9571498.4796722233"/>
  </r>
  <r>
    <s v="O577"/>
    <s v="15290-Пятерочка"/>
    <x v="0"/>
    <n v="2603906.41"/>
    <n v="6509766.0250000004"/>
    <n v="7591427.9113048203"/>
  </r>
  <r>
    <s v="O591"/>
    <s v="13713-Пятерочка"/>
    <x v="17"/>
    <n v="5685388.4800000004"/>
    <n v="14213471.200000001"/>
    <n v="15382984.672387127"/>
  </r>
  <r>
    <s v="O633"/>
    <s v="13315-Пятерочка"/>
    <x v="1"/>
    <n v="5271456.28"/>
    <n v="13178640.700000001"/>
    <n v="15863684.229063235"/>
  </r>
  <r>
    <s v="O654"/>
    <s v="15670-Пятерочка"/>
    <x v="20"/>
    <n v="2613955.83"/>
    <n v="6534889.5750000002"/>
    <n v="7918225.8296435028"/>
  </r>
  <r>
    <s v="O683"/>
    <s v="15618-Пятерочка"/>
    <x v="6"/>
    <n v="4595875.58"/>
    <n v="11489688.949999999"/>
    <n v="13707692.741206393"/>
  </r>
  <r>
    <s v="O691"/>
    <s v="15617-Пятерочка"/>
    <x v="16"/>
    <n v="7294806.7199999997"/>
    <n v="18237016.799999997"/>
    <n v="18751512.147120152"/>
  </r>
  <r>
    <s v="O692"/>
    <s v="15665-Пятерочка"/>
    <x v="13"/>
    <n v="2808850.47"/>
    <n v="7022126.1750000007"/>
    <n v="7585814.5131197404"/>
  </r>
  <r>
    <s v="O693"/>
    <s v="15738-Пятерочка"/>
    <x v="10"/>
    <n v="2908377.57"/>
    <n v="7270943.9249999998"/>
    <n v="8326559.7702665823"/>
  </r>
  <r>
    <s v="O701"/>
    <s v="15673-Пятерочка"/>
    <x v="5"/>
    <n v="7562548.8700000001"/>
    <n v="18906372.175000001"/>
    <n v="21676862.759788565"/>
  </r>
  <r>
    <s v="O708"/>
    <s v="15616-Пятерочка"/>
    <x v="4"/>
    <n v="3324618.71"/>
    <n v="8311546.7749999994"/>
    <n v="10773910.92272429"/>
  </r>
  <r>
    <s v="O718"/>
    <s v="15675-Пятерочка"/>
    <x v="13"/>
    <n v="3999393.33"/>
    <n v="9998483.3250000011"/>
    <n v="10801093.290803866"/>
  </r>
  <r>
    <s v="O733"/>
    <s v="12501-Пятерочка"/>
    <x v="2"/>
    <n v="4893872.3099999996"/>
    <n v="12234680.774999999"/>
    <n v="13524924.533743883"/>
  </r>
  <r>
    <s v="O743"/>
    <s v="15824-Пятерочка"/>
    <x v="10"/>
    <n v="2798416.95"/>
    <n v="6996042.375"/>
    <n v="8011747.2492755167"/>
  </r>
  <r>
    <s v="O749"/>
    <s v="15833-Пятерочка"/>
    <x v="6"/>
    <n v="4440728.4400000004"/>
    <n v="11101821.100000001"/>
    <n v="13244949.725696621"/>
  </r>
  <r>
    <s v="O771"/>
    <s v="15887-Пятерочка"/>
    <x v="1"/>
    <n v="4905412.5"/>
    <n v="12263531.25"/>
    <n v="14762128.485925648"/>
  </r>
  <r>
    <s v="O784"/>
    <s v="15853-Пятерочка"/>
    <x v="0"/>
    <n v="6599943.4699999997"/>
    <n v="16499858.675000001"/>
    <n v="19241473.072448865"/>
  </r>
  <r>
    <s v="O785"/>
    <s v="15851-Пятерочка"/>
    <x v="11"/>
    <n v="3128611.05"/>
    <n v="7821527.625"/>
    <n v="9943910.4769344851"/>
  </r>
  <r>
    <s v="O786"/>
    <s v="15852-Пятерочка"/>
    <x v="1"/>
    <n v="1600331.27"/>
    <n v="4000828.1750000003"/>
    <n v="4815965.1869816398"/>
  </r>
  <r>
    <s v="O790"/>
    <s v="15854-Пятерочка"/>
    <x v="0"/>
    <n v="3608976.32"/>
    <n v="9022440.8000000007"/>
    <n v="10521608.404077072"/>
  </r>
  <r>
    <s v="O793"/>
    <s v="15856-Пятерочка"/>
    <x v="1"/>
    <n v="2344181.67"/>
    <n v="5860454.1749999998"/>
    <n v="7054475.2366680186"/>
  </r>
  <r>
    <s v="O794"/>
    <s v="15859-Пятерочка"/>
    <x v="1"/>
    <n v="2651190.41"/>
    <n v="6627976.0250000004"/>
    <n v="7978373.5767530054"/>
  </r>
  <r>
    <s v="O795"/>
    <s v="15857-Пятерочка"/>
    <x v="0"/>
    <n v="2922244.2"/>
    <n v="7305610.5"/>
    <n v="8519509.8020165116"/>
  </r>
  <r>
    <s v="O796"/>
    <s v="15861-Пятерочка"/>
    <x v="1"/>
    <n v="3055603.52"/>
    <n v="7639008.8000000007"/>
    <n v="9195396.2616368532"/>
  </r>
  <r>
    <s v="O797"/>
    <s v="15858-Пятерочка"/>
    <x v="1"/>
    <n v="3677869.92"/>
    <n v="9194674.7999999989"/>
    <n v="11068016.871886123"/>
  </r>
  <r>
    <s v="O799"/>
    <s v="15855-Пятерочка"/>
    <x v="0"/>
    <n v="2967879.72"/>
    <n v="7419699.3000000007"/>
    <n v="8652555.5823657792"/>
  </r>
  <r>
    <s v="O803"/>
    <s v="15596-Пятерочка"/>
    <x v="20"/>
    <n v="2262737.69"/>
    <n v="5656844.2249999996"/>
    <n v="6854311.6976333419"/>
  </r>
  <r>
    <s v="O806"/>
    <s v="15726-Пятерочка"/>
    <x v="19"/>
    <n v="3748118.65"/>
    <n v="9370296.625"/>
    <n v="10257115.036179766"/>
  </r>
  <r>
    <s v="O820"/>
    <s v="15899-Пятерочка"/>
    <x v="12"/>
    <n v="2594085.3199999998"/>
    <n v="6485213.2999999989"/>
    <n v="8122157.8735273937"/>
  </r>
  <r>
    <s v="O845"/>
    <s v="15925-Пятерочка"/>
    <x v="11"/>
    <n v="6936273.75"/>
    <n v="17340684.375"/>
    <n v="22046104.201259103"/>
  </r>
  <r>
    <s v="O854"/>
    <s v="15927-Пятерочка"/>
    <x v="16"/>
    <n v="5482543"/>
    <n v="13706357.5"/>
    <n v="14093035.718101736"/>
  </r>
  <r>
    <s v="O871"/>
    <s v="15775-Пятерочка"/>
    <x v="19"/>
    <n v="3717705.07"/>
    <n v="9294262.6749999989"/>
    <n v="10173885.123294789"/>
  </r>
  <r>
    <s v="O873"/>
    <s v="15936-Пятерочка"/>
    <x v="11"/>
    <n v="5421467.7400000002"/>
    <n v="13553669.35"/>
    <n v="17231477.16305238"/>
  </r>
  <r>
    <s v="O878"/>
    <s v="15956-Пятерочка"/>
    <x v="12"/>
    <n v="2342369.8199999998"/>
    <n v="5855924.5499999998"/>
    <n v="7334029.1969371103"/>
  </r>
  <r>
    <s v="O891"/>
    <s v="15352-Пятерочка"/>
    <x v="19"/>
    <n v="8051216.4400000004"/>
    <n v="20128041.100000001"/>
    <n v="22032987.991525225"/>
  </r>
  <r>
    <s v="O896"/>
    <s v="15892-Пятерочка"/>
    <x v="18"/>
    <n v="5090946.2699999996"/>
    <n v="12727365.674999999"/>
    <n v="13416001.568994155"/>
  </r>
  <r>
    <s v="O914"/>
    <s v="16023-Пятерочка"/>
    <x v="11"/>
    <n v="3616375.31"/>
    <n v="9040938.2750000004"/>
    <n v="11494209.97334782"/>
  </r>
  <r>
    <s v="O915"/>
    <s v="16013-Пятерочка"/>
    <x v="0"/>
    <n v="3826297.85"/>
    <n v="9565744.625"/>
    <n v="11155187.522832522"/>
  </r>
  <r>
    <s v="O916"/>
    <s v="16012-Пятерочка"/>
    <x v="0"/>
    <n v="3812090.75"/>
    <n v="9530226.875"/>
    <n v="11113768.14805603"/>
  </r>
  <r>
    <s v="O919"/>
    <s v="15588-Пятерочка"/>
    <x v="9"/>
    <n v="2500843.56"/>
    <n v="6252108.9000000004"/>
    <n v="7488725.6042351238"/>
  </r>
  <r>
    <s v="O920"/>
    <s v="15880-Пятерочка"/>
    <x v="14"/>
    <n v="1538683.07"/>
    <n v="3846707.6750000003"/>
    <n v="4822368.9013350578"/>
  </r>
  <r>
    <s v="O929"/>
    <s v="15699-Пятерочка"/>
    <x v="9"/>
    <n v="3017461.89"/>
    <n v="7543654.7249999996"/>
    <n v="9035728.7744326983"/>
  </r>
  <r>
    <s v="Q001"/>
    <s v="6626-Пятерочка"/>
    <x v="2"/>
    <n v="9895835.1300000008"/>
    <n v="24739587.825000003"/>
    <n v="27348572.838350501"/>
  </r>
  <r>
    <s v="Q005"/>
    <s v="6631-Пятерочка"/>
    <x v="9"/>
    <n v="3005947.53"/>
    <n v="7514868.8249999993"/>
    <n v="9001249.2556304969"/>
  </r>
  <r>
    <s v="Q051"/>
    <s v="6662-Пятерочка"/>
    <x v="6"/>
    <n v="3036970.11"/>
    <n v="7592425.2750000004"/>
    <n v="9058089.6735476442"/>
  </r>
  <r>
    <s v="Q066"/>
    <s v="6629-Пятерочка"/>
    <x v="19"/>
    <n v="3727435.98"/>
    <n v="9318589.9499999993"/>
    <n v="10200514.766749837"/>
  </r>
  <r>
    <s v="Q107"/>
    <s v="6702-Пятерочка"/>
    <x v="13"/>
    <n v="6416196.6699999999"/>
    <n v="16040491.674999999"/>
    <n v="17328112.812753804"/>
  </r>
  <r>
    <s v="Q108"/>
    <s v="6486-Пятерочка"/>
    <x v="5"/>
    <n v="3333798.72"/>
    <n v="8334496.7999999998"/>
    <n v="9555812.2749954257"/>
  </r>
  <r>
    <s v="Q117"/>
    <s v="6727-Пятерочка"/>
    <x v="17"/>
    <n v="8848519.9000000004"/>
    <n v="22121299.75"/>
    <n v="23941485.524488285"/>
  </r>
  <r>
    <s v="Q129"/>
    <s v="6735-Пятерочка"/>
    <x v="12"/>
    <n v="1532383.09"/>
    <n v="3830957.7250000001"/>
    <n v="4797936.7847869163"/>
  </r>
  <r>
    <s v="Q170"/>
    <s v="6757-Пятерочка"/>
    <x v="3"/>
    <n v="6827744.8499999996"/>
    <n v="17069362.124999996"/>
    <n v="20750930.096930861"/>
  </r>
  <r>
    <s v="Q219"/>
    <s v="6747-Пятерочка"/>
    <x v="11"/>
    <n v="2182091.04"/>
    <n v="5455227.6000000006"/>
    <n v="6935511.5121391863"/>
  </r>
  <r>
    <s v="Q221"/>
    <s v="6812-Пятерочка"/>
    <x v="18"/>
    <n v="6327011.9100000001"/>
    <n v="15817529.775000002"/>
    <n v="16673364.284318939"/>
  </r>
  <r>
    <s v="Q229"/>
    <s v="6861-Пятерочка"/>
    <x v="0"/>
    <n v="4543819.8899999997"/>
    <n v="11359549.725"/>
    <n v="13247051.047770951"/>
  </r>
  <r>
    <s v="Q246"/>
    <s v="6775-Пятерочка"/>
    <x v="5"/>
    <n v="3255409.07"/>
    <n v="8138522.6749999998"/>
    <n v="9331120.6116359178"/>
  </r>
  <r>
    <s v="Q250"/>
    <s v="6748-Пятерочка"/>
    <x v="9"/>
    <n v="3665167.83"/>
    <n v="9162919.5750000011"/>
    <n v="10975271.149043761"/>
  </r>
  <r>
    <s v="Q254"/>
    <s v="6875-Пятерочка"/>
    <x v="12"/>
    <n v="2481317.09"/>
    <n v="6203292.7249999996"/>
    <n v="7769077.2095582355"/>
  </r>
  <r>
    <s v="Q291"/>
    <s v="6910-Пятерочка"/>
    <x v="20"/>
    <n v="3093694.86"/>
    <n v="7734237.1500000004"/>
    <n v="9371456.9574373178"/>
  </r>
  <r>
    <s v="Q292"/>
    <s v="6911-Пятерочка"/>
    <x v="20"/>
    <n v="2302437.37"/>
    <n v="5756093.4250000007"/>
    <n v="6974570.4365136335"/>
  </r>
  <r>
    <s v="Q301"/>
    <s v="6920-Пятерочка"/>
    <x v="17"/>
    <n v="3688039.05"/>
    <n v="9220097.6249999981"/>
    <n v="9978746.1097671837"/>
  </r>
  <r>
    <s v="Q333"/>
    <s v="6959-Пятерочка"/>
    <x v="13"/>
    <n v="8779107.0899999999"/>
    <n v="21947767.724999998"/>
    <n v="23709584.64569116"/>
  </r>
  <r>
    <s v="Q334"/>
    <s v="6935-Пятерочка"/>
    <x v="13"/>
    <n v="7920060.5700000003"/>
    <n v="19800151.425000001"/>
    <n v="21389572.374314889"/>
  </r>
  <r>
    <s v="Q335"/>
    <s v="6746-Пятерочка"/>
    <x v="0"/>
    <n v="1652441.2"/>
    <n v="4131102.9999999995"/>
    <n v="4817526.5436940296"/>
  </r>
  <r>
    <s v="Q365"/>
    <s v="6978-Пятерочка"/>
    <x v="13"/>
    <n v="5172914.28"/>
    <n v="12932285.699999999"/>
    <n v="13970401.286740033"/>
  </r>
  <r>
    <s v="Q368"/>
    <s v="6879-Пятерочка"/>
    <x v="4"/>
    <n v="4177545.4"/>
    <n v="10443863.5"/>
    <n v="13537944.029448302"/>
  </r>
  <r>
    <s v="Q369"/>
    <s v="6916-Пятерочка"/>
    <x v="7"/>
    <n v="6320826.9800000004"/>
    <n v="15802067.449999999"/>
    <n v="18809721.833752673"/>
  </r>
  <r>
    <s v="Q421"/>
    <s v="6751-Пятерочка"/>
    <x v="5"/>
    <n v="3393985.12"/>
    <n v="8484962.7999999989"/>
    <n v="9728327.1711280216"/>
  </r>
  <r>
    <s v="Q444"/>
    <s v="6999-Пятерочка"/>
    <x v="9"/>
    <n v="4517216.13"/>
    <n v="11293040.324999999"/>
    <n v="13526712.599565761"/>
  </r>
  <r>
    <s v="Q482"/>
    <s v="6998-Пятерочка"/>
    <x v="2"/>
    <n v="2477612.4"/>
    <n v="6194030.9999999991"/>
    <n v="6847240.510422729"/>
  </r>
  <r>
    <s v="Q483"/>
    <s v="6878-Пятерочка"/>
    <x v="2"/>
    <n v="6102892.5800000001"/>
    <n v="15257231.449999999"/>
    <n v="16866227.059783157"/>
  </r>
  <r>
    <s v="Q493"/>
    <s v="7044-Пятерочка"/>
    <x v="10"/>
    <n v="4824398.7"/>
    <n v="12060996.750000002"/>
    <n v="13812045.776142608"/>
  </r>
  <r>
    <s v="Q521"/>
    <s v="7104-Пятерочка"/>
    <x v="6"/>
    <n v="4211737.24"/>
    <n v="10529343.1"/>
    <n v="12561958.866740394"/>
  </r>
  <r>
    <s v="Q536"/>
    <s v="6739-Пятерочка"/>
    <x v="8"/>
    <n v="5144248.4000000004"/>
    <n v="12860621"/>
    <n v="15913928.17575396"/>
  </r>
  <r>
    <s v="Q539"/>
    <s v="7050-Пятерочка"/>
    <x v="16"/>
    <n v="7962803.1699999999"/>
    <n v="19907007.924999997"/>
    <n v="20468616.386779588"/>
  </r>
  <r>
    <s v="Q549"/>
    <s v="6992-Пятерочка"/>
    <x v="12"/>
    <n v="3146026.49"/>
    <n v="7865066.2250000015"/>
    <n v="9850302.0039754361"/>
  </r>
  <r>
    <s v="Q551"/>
    <s v="5694-Пятерочка"/>
    <x v="10"/>
    <n v="2735424.48"/>
    <n v="6838561.2000000002"/>
    <n v="7831402.5196427256"/>
  </r>
  <r>
    <s v="Q560"/>
    <s v="6507-Пятерочка"/>
    <x v="5"/>
    <n v="7003602.3799999999"/>
    <n v="17509005.949999999"/>
    <n v="20074730.124076348"/>
  </r>
  <r>
    <s v="Q561"/>
    <s v="6870-Пятерочка"/>
    <x v="18"/>
    <n v="4433813.34"/>
    <n v="11084533.35"/>
    <n v="11684280.990470406"/>
  </r>
  <r>
    <s v="Q574"/>
    <s v="7175-Пятерочка"/>
    <x v="11"/>
    <n v="3430687.43"/>
    <n v="8576718.5750000011"/>
    <n v="10904023.585247021"/>
  </r>
  <r>
    <s v="Q575"/>
    <s v="7177-Пятерочка"/>
    <x v="1"/>
    <n v="1295187.3500000001"/>
    <n v="3237968.375"/>
    <n v="3897678.7526116413"/>
  </r>
  <r>
    <s v="Q578"/>
    <s v="7181-Пятерочка"/>
    <x v="16"/>
    <n v="2622344.83"/>
    <n v="6555862.0750000002"/>
    <n v="6740813.4061820265"/>
  </r>
  <r>
    <s v="Q579"/>
    <s v="7185-Пятерочка"/>
    <x v="1"/>
    <n v="2729189.11"/>
    <n v="6822972.7749999994"/>
    <n v="8213099.368138575"/>
  </r>
  <r>
    <s v="Q607"/>
    <s v="7004-Пятерочка"/>
    <x v="11"/>
    <n v="2998181.05"/>
    <n v="7495452.6249999991"/>
    <n v="9529354.5533061493"/>
  </r>
  <r>
    <s v="Q608"/>
    <s v="6503-Пятерочка"/>
    <x v="1"/>
    <n v="3263734.63"/>
    <n v="8159336.5749999993"/>
    <n v="9821736.6943197958"/>
  </r>
  <r>
    <s v="Q609"/>
    <s v="7203-Пятерочка"/>
    <x v="2"/>
    <n v="3496823.08"/>
    <n v="8742057.6999999993"/>
    <n v="9663976.7588978726"/>
  </r>
  <r>
    <s v="Q615"/>
    <s v="7206-Пятерочка"/>
    <x v="6"/>
    <n v="6166099.6399999997"/>
    <n v="15415249.1"/>
    <n v="18391054.719715316"/>
  </r>
  <r>
    <s v="Q616"/>
    <s v="7138-Пятерочка"/>
    <x v="6"/>
    <n v="5588557.6600000001"/>
    <n v="13971394.15"/>
    <n v="16668473.707853377"/>
  </r>
  <r>
    <s v="Q626"/>
    <s v="7214-Пятерочка"/>
    <x v="10"/>
    <n v="2409164.19"/>
    <n v="6022910.4749999996"/>
    <n v="6897333.3556622351"/>
  </r>
  <r>
    <s v="Q666"/>
    <s v="7267-Пятерочка"/>
    <x v="9"/>
    <n v="4239201.83"/>
    <n v="10598004.574999999"/>
    <n v="12694204.385116111"/>
  </r>
  <r>
    <s v="Q667"/>
    <s v="7252-Пятерочка"/>
    <x v="12"/>
    <n v="1620963.46"/>
    <n v="4052408.65"/>
    <n v="5075284.5435859486"/>
  </r>
  <r>
    <s v="Q681"/>
    <s v="7274-Пятерочка"/>
    <x v="10"/>
    <n v="1650768.59"/>
    <n v="4126921.4750000001"/>
    <n v="4726079.4036152912"/>
  </r>
  <r>
    <s v="Q682"/>
    <s v="6917-Пятерочка"/>
    <x v="19"/>
    <n v="7518323.9100000001"/>
    <n v="18795809.775000002"/>
    <n v="20574672.36906464"/>
  </r>
  <r>
    <s v="Q683"/>
    <s v="7264-Пятерочка"/>
    <x v="19"/>
    <n v="3993531.1"/>
    <n v="9983827.75"/>
    <n v="10928711.633304758"/>
  </r>
  <r>
    <s v="Q693"/>
    <s v="7151-Пятерочка"/>
    <x v="16"/>
    <n v="4302900.58"/>
    <n v="10757251.449999999"/>
    <n v="11060730.680157123"/>
  </r>
  <r>
    <s v="Q710"/>
    <s v="6965-Пятерочка"/>
    <x v="18"/>
    <n v="3835417.83"/>
    <n v="9588544.5750000011"/>
    <n v="10107349.183441326"/>
  </r>
  <r>
    <s v="Q714"/>
    <s v="7269-Пятерочка"/>
    <x v="12"/>
    <n v="5085455.95"/>
    <n v="12713639.875"/>
    <n v="15922713.014223156"/>
  </r>
  <r>
    <s v="Q736"/>
    <s v="7313-Пятерочка"/>
    <x v="6"/>
    <n v="2660698.4500000002"/>
    <n v="6651746.125"/>
    <n v="7935819.017451317"/>
  </r>
  <r>
    <s v="Q743"/>
    <s v="7334-Пятерочка"/>
    <x v="1"/>
    <n v="2265490.06"/>
    <n v="5663725.1500000004"/>
    <n v="6817664.2329890523"/>
  </r>
  <r>
    <s v="Q744"/>
    <s v="7295-Пятерочка"/>
    <x v="0"/>
    <n v="2554734.77"/>
    <n v="6386836.9250000007"/>
    <n v="7448072.9278434021"/>
  </r>
  <r>
    <s v="Q749"/>
    <s v="7351-Пятерочка"/>
    <x v="2"/>
    <n v="4391450.2"/>
    <n v="10978625.5"/>
    <n v="12136408.305408869"/>
  </r>
  <r>
    <s v="Q750"/>
    <s v="7352-Пятерочка"/>
    <x v="9"/>
    <n v="2722714.39"/>
    <n v="6806785.9750000006"/>
    <n v="8153113.3300526869"/>
  </r>
  <r>
    <s v="Q762"/>
    <s v="7312-Пятерочка"/>
    <x v="10"/>
    <n v="2761579.49"/>
    <n v="6903948.7250000006"/>
    <n v="7906283.1872366928"/>
  </r>
  <r>
    <s v="Q763"/>
    <s v="7187-Пятерочка"/>
    <x v="3"/>
    <n v="3076872.27"/>
    <n v="7692180.6749999998"/>
    <n v="9351251.8107578363"/>
  </r>
  <r>
    <s v="Q764"/>
    <s v="6882-Пятерочка"/>
    <x v="13"/>
    <n v="2561567.42"/>
    <n v="6403918.5499999998"/>
    <n v="6917981.4014701489"/>
  </r>
  <r>
    <s v="Q765"/>
    <s v="6881-Пятерочка"/>
    <x v="19"/>
    <n v="2643078.52"/>
    <n v="6607696.2999999998"/>
    <n v="7233058.2249032492"/>
  </r>
  <r>
    <s v="Q771"/>
    <s v="5594-Пятерочка"/>
    <x v="7"/>
    <n v="5163264.68"/>
    <n v="12908161.699999999"/>
    <n v="15365010.415906055"/>
  </r>
  <r>
    <s v="Q791"/>
    <s v="6942-Пятерочка"/>
    <x v="13"/>
    <n v="5196171.24"/>
    <n v="12990428.100000001"/>
    <n v="14033210.961581517"/>
  </r>
  <r>
    <s v="Q800"/>
    <s v="5084-Пятерочка"/>
    <x v="10"/>
    <n v="3494019.26"/>
    <n v="8735048.1500000004"/>
    <n v="10003226.715454491"/>
  </r>
  <r>
    <s v="Q819"/>
    <s v="7392-Пятерочка"/>
    <x v="7"/>
    <n v="7326548.5899999999"/>
    <n v="18316371.475000001"/>
    <n v="21802580.803971458"/>
  </r>
  <r>
    <s v="Q820"/>
    <s v="7336-Пятерочка"/>
    <x v="8"/>
    <n v="4886601.29"/>
    <n v="12216503.225"/>
    <n v="15116887.036910318"/>
  </r>
  <r>
    <s v="Q849"/>
    <s v="7373-Пятерочка"/>
    <x v="4"/>
    <n v="8818084.8200000003"/>
    <n v="22045212.050000001"/>
    <n v="28576287.582676593"/>
  </r>
  <r>
    <s v="Q851"/>
    <s v="7133-Пятерочка"/>
    <x v="13"/>
    <n v="3749489.6"/>
    <n v="9373724"/>
    <n v="10126182.553417137"/>
  </r>
  <r>
    <s v="Q852"/>
    <s v="7414-Пятерочка"/>
    <x v="13"/>
    <n v="4677931.3499999996"/>
    <n v="11694828.375"/>
    <n v="12633609.337775754"/>
  </r>
  <r>
    <s v="Q877"/>
    <s v="7417-Пятерочка"/>
    <x v="18"/>
    <n v="4888089.9000000004"/>
    <n v="12220224.75"/>
    <n v="12881420.91662352"/>
  </r>
  <r>
    <s v="Q884"/>
    <s v="7466-Пятерочка"/>
    <x v="2"/>
    <n v="3875007.04"/>
    <n v="9687517.6000000015"/>
    <n v="10709142.875803042"/>
  </r>
  <r>
    <s v="Q908"/>
    <s v="7000-Пятерочка"/>
    <x v="17"/>
    <n v="7548631.5099999998"/>
    <n v="18871578.775000002"/>
    <n v="20424370.863014184"/>
  </r>
  <r>
    <s v="Q932"/>
    <s v="7534-Пятерочка"/>
    <x v="6"/>
    <n v="2586412.2200000002"/>
    <n v="6466030.5500000007"/>
    <n v="7714252.3544689864"/>
  </r>
  <r>
    <s v="Q933"/>
    <s v="7477-Пятерочка"/>
    <x v="17"/>
    <n v="7338795.6600000001"/>
    <n v="18346989.150000002"/>
    <n v="19856616.931049392"/>
  </r>
  <r>
    <s v="Q958"/>
    <s v="7474-Пятерочка"/>
    <x v="13"/>
    <n v="6561892.4500000002"/>
    <n v="16404731.125"/>
    <n v="17721590.918558523"/>
  </r>
  <r>
    <s v="Q974"/>
    <s v="7418-Пятерочка"/>
    <x v="11"/>
    <n v="5242110.29"/>
    <n v="13105275.725"/>
    <n v="16661411.278329747"/>
  </r>
  <r>
    <s v="Q975"/>
    <s v="7586-Пятерочка"/>
    <x v="4"/>
    <n v="4700842.9800000004"/>
    <n v="11752107.450000001"/>
    <n v="15233766.018309454"/>
  </r>
  <r>
    <s v="Q976"/>
    <s v="7550-Пятерочка"/>
    <x v="4"/>
    <n v="6369737.9500000002"/>
    <n v="15924344.875"/>
    <n v="20642063.123802982"/>
  </r>
  <r>
    <s v="S005"/>
    <s v="10342-Пятерочка"/>
    <x v="9"/>
    <n v="3521767.92"/>
    <n v="8804419.7999999989"/>
    <n v="10545863.010590663"/>
  </r>
  <r>
    <s v="S010"/>
    <s v="10202-Пятерочка"/>
    <x v="8"/>
    <n v="6479790.8799999999"/>
    <n v="16199477.200000001"/>
    <n v="20045479.658063471"/>
  </r>
  <r>
    <s v="S124"/>
    <s v="10396-Пятерочка"/>
    <x v="13"/>
    <n v="3673882.74"/>
    <n v="9184706.8500000015"/>
    <n v="9921992.3973354548"/>
  </r>
  <r>
    <s v="S133"/>
    <s v="8520-Пятерочка"/>
    <x v="4"/>
    <n v="5415738.7199999997"/>
    <n v="13539346.800000001"/>
    <n v="17550489.737221286"/>
  </r>
  <r>
    <s v="S134"/>
    <s v="10241-Пятерочка"/>
    <x v="18"/>
    <n v="6427429.54"/>
    <n v="16068573.85"/>
    <n v="16937991.52848639"/>
  </r>
  <r>
    <s v="S138"/>
    <s v="10209-Пятерочка"/>
    <x v="5"/>
    <n v="7922913.9400000004"/>
    <n v="19807284.850000001"/>
    <n v="22709792.834038995"/>
  </r>
  <r>
    <s v="S139"/>
    <s v="10397-Пятерочка"/>
    <x v="16"/>
    <n v="2326230.66"/>
    <n v="5815576.6500000004"/>
    <n v="5979643.3479725337"/>
  </r>
  <r>
    <s v="S148"/>
    <s v="10125-Пятерочка"/>
    <x v="20"/>
    <n v="2351279.6"/>
    <n v="5878199"/>
    <n v="7122523.8956825994"/>
  </r>
  <r>
    <s v="S181"/>
    <s v="10440-Пятерочка"/>
    <x v="20"/>
    <n v="2547881.1"/>
    <n v="6369702.7500000009"/>
    <n v="7718071.4782317122"/>
  </r>
  <r>
    <s v="S227"/>
    <s v="4620-Пятерочка"/>
    <x v="5"/>
    <n v="3730089.49"/>
    <n v="9325223.7249999996"/>
    <n v="10691717.745747237"/>
  </r>
  <r>
    <s v="S228"/>
    <s v="10107-Пятерочка"/>
    <x v="8"/>
    <n v="3679118.52"/>
    <n v="9197796.3000000007"/>
    <n v="11381493.140449092"/>
  </r>
  <r>
    <s v="S229"/>
    <s v="7689-Пятерочка"/>
    <x v="4"/>
    <n v="5465840.9400000004"/>
    <n v="13664602.350000001"/>
    <n v="17712853.274936788"/>
  </r>
  <r>
    <s v="S230"/>
    <s v="10464-Пятерочка"/>
    <x v="14"/>
    <n v="3132804.12"/>
    <n v="7832010.3000000007"/>
    <n v="9818485.3377650678"/>
  </r>
  <r>
    <s v="S269"/>
    <s v="9592-Пятерочка"/>
    <x v="0"/>
    <n v="2139988.94"/>
    <n v="5349972.3499999996"/>
    <n v="6238923.0682832468"/>
  </r>
  <r>
    <s v="S350"/>
    <s v="10516-Пятерочка"/>
    <x v="9"/>
    <n v="6355222.9000000004"/>
    <n v="15888057.25"/>
    <n v="19030586.804018799"/>
  </r>
  <r>
    <s v="S369"/>
    <s v="10518-Пятерочка"/>
    <x v="3"/>
    <n v="4793204.25"/>
    <n v="11983010.625"/>
    <n v="14567540.017559668"/>
  </r>
  <r>
    <s v="S370"/>
    <s v="7857-Пятерочка"/>
    <x v="13"/>
    <n v="4748312.04"/>
    <n v="11870780.1"/>
    <n v="12823685.265756847"/>
  </r>
  <r>
    <s v="S389"/>
    <s v="10532-Пятерочка"/>
    <x v="6"/>
    <n v="4253161.7"/>
    <n v="10632904.25"/>
    <n v="12685511.76972181"/>
  </r>
  <r>
    <s v="S407"/>
    <s v="10542-Пятерочка"/>
    <x v="6"/>
    <n v="3047047.29"/>
    <n v="7617618.2250000006"/>
    <n v="9088145.9456841126"/>
  </r>
  <r>
    <s v="S408"/>
    <s v="7441-Пятерочка"/>
    <x v="16"/>
    <n v="2529378.58"/>
    <n v="6323446.4500000002"/>
    <n v="6501840.9655047758"/>
  </r>
  <r>
    <s v="S409"/>
    <s v="10471-Пятерочка"/>
    <x v="7"/>
    <n v="4597667.47"/>
    <n v="11494168.674999999"/>
    <n v="13681887.903027747"/>
  </r>
  <r>
    <s v="S426"/>
    <s v="10553-Пятерочка"/>
    <x v="16"/>
    <n v="5848359.8300000001"/>
    <n v="14620899.574999999"/>
    <n v="15033378.484491849"/>
  </r>
  <r>
    <s v="S451"/>
    <s v="10555-Пятерочка"/>
    <x v="5"/>
    <n v="4423159.63"/>
    <n v="11057899.074999999"/>
    <n v="12678294.833174037"/>
  </r>
  <r>
    <s v="S461"/>
    <s v="10544-Пятерочка"/>
    <x v="3"/>
    <n v="6244288.1600000001"/>
    <n v="15610720.4"/>
    <n v="18977684.427275144"/>
  </r>
  <r>
    <s v="S479"/>
    <s v="10574-Пятерочка"/>
    <x v="17"/>
    <n v="4571166.4400000004"/>
    <n v="11427916.1"/>
    <n v="12368228.403180361"/>
  </r>
  <r>
    <s v="S488"/>
    <s v="10559-Пятерочка"/>
    <x v="20"/>
    <n v="1678995.86"/>
    <n v="4197489.6500000004"/>
    <n v="5086034.061454094"/>
  </r>
  <r>
    <s v="S497"/>
    <s v="10438-Пятерочка"/>
    <x v="20"/>
    <n v="3065575.16"/>
    <n v="7663937.9000000004"/>
    <n v="9286276.4305491392"/>
  </r>
  <r>
    <s v="S533"/>
    <s v="10598-Пятерочка"/>
    <x v="14"/>
    <n v="1973806.86"/>
    <n v="4934517.1500000004"/>
    <n v="6186085.3638337618"/>
  </r>
  <r>
    <s v="S540"/>
    <s v="10605-Пятерочка"/>
    <x v="14"/>
    <n v="1647949.17"/>
    <n v="4119872.9250000003"/>
    <n v="5164818.527826474"/>
  </r>
  <r>
    <s v="S589"/>
    <s v="10264-Пятерочка"/>
    <x v="8"/>
    <n v="3495189.19"/>
    <n v="8737972.9749999996"/>
    <n v="10812500.759164674"/>
  </r>
  <r>
    <s v="S603"/>
    <s v="10636-Пятерочка"/>
    <x v="11"/>
    <n v="3457516.24"/>
    <n v="8643790.5999999996"/>
    <n v="10989295.70139667"/>
  </r>
  <r>
    <s v="S623"/>
    <s v="10653-Пятерочка"/>
    <x v="1"/>
    <n v="3022097.96"/>
    <n v="7555244.9000000004"/>
    <n v="9094566.131303696"/>
  </r>
  <r>
    <s v="S636"/>
    <s v="10717-Пятерочка"/>
    <x v="0"/>
    <n v="2613414.69"/>
    <n v="6533536.7249999996"/>
    <n v="7619148.347762634"/>
  </r>
  <r>
    <s v="S661"/>
    <s v="8911-Пятерочка"/>
    <x v="14"/>
    <n v="3959855.37"/>
    <n v="9899638.4250000007"/>
    <n v="12410537.14204617"/>
  </r>
  <r>
    <s v="S689"/>
    <s v="10586-Пятерочка"/>
    <x v="18"/>
    <n v="7218225.2800000003"/>
    <n v="18045563.199999999"/>
    <n v="19021949.269528095"/>
  </r>
  <r>
    <s v="S700"/>
    <s v="10343-Пятерочка"/>
    <x v="3"/>
    <n v="4312321.2"/>
    <n v="10780803.000000002"/>
    <n v="13106036.874929948"/>
  </r>
  <r>
    <s v="S713"/>
    <s v="10781-Пятерочка"/>
    <x v="4"/>
    <n v="4288284.08"/>
    <n v="10720710.199999999"/>
    <n v="13896808.843158044"/>
  </r>
  <r>
    <s v="S732"/>
    <s v="10673-Пятерочка"/>
    <x v="11"/>
    <n v="4457377.59"/>
    <n v="11143443.975"/>
    <n v="14167233.640900804"/>
  </r>
  <r>
    <s v="S764"/>
    <s v="10601-Пятерочка"/>
    <x v="16"/>
    <n v="3946832.21"/>
    <n v="9867080.5249999985"/>
    <n v="10145446.61280074"/>
  </r>
  <r>
    <s v="S765"/>
    <s v="10852-Пятерочка"/>
    <x v="19"/>
    <n v="6829438.5599999996"/>
    <n v="17073596.399999999"/>
    <n v="18689466.231929954"/>
  </r>
  <r>
    <s v="S766"/>
    <s v="687-Пятерочка"/>
    <x v="20"/>
    <n v="4597502.71"/>
    <n v="11493756.775"/>
    <n v="13926809.43280438"/>
  </r>
  <r>
    <s v="S767"/>
    <s v="705-Пятерочка"/>
    <x v="19"/>
    <n v="7020285.96"/>
    <n v="17550714.899999999"/>
    <n v="19211739.916130379"/>
  </r>
  <r>
    <s v="S768"/>
    <s v="797-Пятерочка"/>
    <x v="4"/>
    <n v="1723056.41"/>
    <n v="4307641.0249999994"/>
    <n v="5583815.1365541415"/>
  </r>
  <r>
    <s v="S769"/>
    <s v="697-Пятерочка"/>
    <x v="8"/>
    <n v="5685515.0099999998"/>
    <n v="14213787.524999999"/>
    <n v="17588357.030214764"/>
  </r>
  <r>
    <s v="S788"/>
    <s v="10877-Пятерочка"/>
    <x v="0"/>
    <n v="2004643.83"/>
    <n v="5011609.5750000002"/>
    <n v="5844337.978063887"/>
  </r>
  <r>
    <s v="S816"/>
    <s v="10954-Пятерочка"/>
    <x v="10"/>
    <n v="2002836.83"/>
    <n v="5007092.0750000002"/>
    <n v="5734035.6173515152"/>
  </r>
  <r>
    <s v="S834"/>
    <s v="10924-Пятерочка"/>
    <x v="8"/>
    <n v="5912512.1799999997"/>
    <n v="14781280.449999999"/>
    <n v="18290581.413368464"/>
  </r>
  <r>
    <s v="S855"/>
    <s v="10923-Пятерочка"/>
    <x v="2"/>
    <n v="2671008.0699999998"/>
    <n v="6677520.1749999998"/>
    <n v="7381717.4391644271"/>
  </r>
  <r>
    <s v="S867"/>
    <s v="8020-Пятерочка"/>
    <x v="14"/>
    <n v="2938162.39"/>
    <n v="7345405.9750000006"/>
    <n v="9208460.9318592735"/>
  </r>
  <r>
    <s v="S868"/>
    <s v="10960-Пятерочка"/>
    <x v="6"/>
    <n v="6609091.6200000001"/>
    <n v="16522729.050000001"/>
    <n v="19712325.899266839"/>
  </r>
  <r>
    <s v="S883"/>
    <s v="10883-Пятерочка"/>
    <x v="5"/>
    <n v="4915359.0599999996"/>
    <n v="12288397.649999999"/>
    <n v="14089107.467639189"/>
  </r>
  <r>
    <s v="S884"/>
    <s v="10854-Пятерочка"/>
    <x v="17"/>
    <n v="4769756.5599999996"/>
    <n v="11924391.4"/>
    <n v="12905554.705999253"/>
  </r>
  <r>
    <s v="S885"/>
    <s v="10939-Пятерочка"/>
    <x v="17"/>
    <n v="6553440.46"/>
    <n v="16383601.15"/>
    <n v="17731677.351902194"/>
  </r>
  <r>
    <s v="S886"/>
    <s v="10997-Пятерочка"/>
    <x v="3"/>
    <n v="5408892.4800000004"/>
    <n v="13522231.200000001"/>
    <n v="16438744.009933975"/>
  </r>
  <r>
    <s v="S887"/>
    <s v="11001-Пятерочка"/>
    <x v="14"/>
    <n v="2078193.32"/>
    <n v="5195483.3"/>
    <n v="6513241.7667598398"/>
  </r>
  <r>
    <s v="S900"/>
    <s v="10862-Пятерочка"/>
    <x v="17"/>
    <n v="3868975.53"/>
    <n v="9672438.8249999993"/>
    <n v="10468306.868597807"/>
  </r>
  <r>
    <s v="S911"/>
    <s v="11014-Пятерочка"/>
    <x v="1"/>
    <n v="4274506.32"/>
    <n v="10686265.800000001"/>
    <n v="12863507.709033893"/>
  </r>
  <r>
    <s v="S919"/>
    <s v="11071-Пятерочка"/>
    <x v="4"/>
    <n v="4150239.97"/>
    <n v="10375599.925000001"/>
    <n v="13449456.808450054"/>
  </r>
  <r>
    <s v="S949"/>
    <s v="10834-Пятерочка"/>
    <x v="17"/>
    <n v="7763819.0499999998"/>
    <n v="19409547.625"/>
    <n v="21006604.889968254"/>
  </r>
  <r>
    <s v="V002"/>
    <s v="9001-Пятъница"/>
    <x v="5"/>
    <n v="1721210.25"/>
    <n v="4303025.625"/>
    <n v="4933579.8037615018"/>
  </r>
  <r>
    <s v="V003"/>
    <s v="9002-Пятъница"/>
    <x v="7"/>
    <n v="2146324.23"/>
    <n v="5365810.5750000002"/>
    <n v="6387101.2225275934"/>
  </r>
  <r>
    <s v="V006"/>
    <s v="9008-Пятъница"/>
    <x v="5"/>
    <n v="1362149.93"/>
    <n v="3405374.8249999997"/>
    <n v="3904389.5911862841"/>
  </r>
  <r>
    <s v="V007"/>
    <s v="9009-Пятъница"/>
    <x v="5"/>
    <n v="1363387.05"/>
    <n v="3408467.6250000005"/>
    <n v="3907935.6020509251"/>
  </r>
  <r>
    <s v="V017"/>
    <s v="9018-Пятъница"/>
    <x v="5"/>
    <n v="1296650.6399999999"/>
    <n v="3241626.5999999996"/>
    <n v="3716646.1273620841"/>
  </r>
  <r>
    <s v="V020"/>
    <s v="9007-Пятъница"/>
    <x v="13"/>
    <n v="647196.71"/>
    <n v="1617991.7749999999"/>
    <n v="1747873.1060971525"/>
  </r>
  <r>
    <s v="V025"/>
    <s v="9043-Пятъница"/>
    <x v="5"/>
    <n v="715896.33"/>
    <n v="1789740.825"/>
    <n v="2052004.7886508803"/>
  </r>
  <r>
    <s v="V026"/>
    <s v="9042-Пятъница"/>
    <x v="7"/>
    <n v="1078031.08"/>
    <n v="2695077.7"/>
    <n v="3208039.8351514405"/>
  </r>
  <r>
    <s v="V033"/>
    <s v="9603-Пятъница"/>
    <x v="18"/>
    <n v="1244601.33"/>
    <n v="3111503.3250000002"/>
    <n v="3279856.5356008392"/>
  </r>
  <r>
    <s v="V034"/>
    <s v="9783-Пятъница"/>
    <x v="8"/>
    <n v="1485346.95"/>
    <n v="3713367.3749999995"/>
    <n v="4594977.3106553731"/>
  </r>
  <r>
    <s v="V039"/>
    <s v="9907-Пятъница"/>
    <x v="19"/>
    <n v="1665174.3"/>
    <n v="4162935.75"/>
    <n v="4556922.004160706"/>
  </r>
  <r>
    <s v="V041"/>
    <s v="9908-Пятъница"/>
    <x v="10"/>
    <n v="458191.87"/>
    <n v="1145479.6749999998"/>
    <n v="1311783.59754893"/>
  </r>
  <r>
    <s v="V043"/>
    <s v="9910-Пятъница"/>
    <x v="8"/>
    <n v="434982.36"/>
    <n v="1087455.8999999999"/>
    <n v="1345634.482728313"/>
  </r>
  <r>
    <s v="V045"/>
    <s v="9911-Пятъница"/>
    <x v="20"/>
    <n v="1179786.83"/>
    <n v="2949467.0750000002"/>
    <n v="3573824.180028026"/>
  </r>
  <r>
    <s v="V047"/>
    <s v="9912-Пятъница"/>
    <x v="8"/>
    <n v="877040.01"/>
    <n v="2192600.0249999999"/>
    <n v="2713156.6443025055"/>
  </r>
  <r>
    <s v="V048"/>
    <s v="16437-Пятъница"/>
    <x v="10"/>
    <n v="679896.17"/>
    <n v="1699740.425"/>
    <n v="1946513.4635460449"/>
  </r>
  <r>
    <s v="V049"/>
    <s v="9915-Пятъница"/>
    <x v="8"/>
    <n v="1299356.44"/>
    <n v="3248391.0999999996"/>
    <n v="4019608.5906083691"/>
  </r>
  <r>
    <s v="V050"/>
    <s v="9914-Пятъница"/>
    <x v="7"/>
    <n v="1421209.97"/>
    <n v="3553024.9250000003"/>
    <n v="4229282.7010835195"/>
  </r>
  <r>
    <s v="V051"/>
    <s v="9916-Пятъница"/>
    <x v="2"/>
    <n v="1274100.8700000001"/>
    <n v="3185252.1750000003"/>
    <n v="3521162.1847827551"/>
  </r>
  <r>
    <s v="V052"/>
    <s v="9917-Пятъница"/>
    <x v="16"/>
    <n v="653837.79"/>
    <n v="1634594.4750000001"/>
    <n v="1680708.9936758731"/>
  </r>
  <r>
    <s v="V054"/>
    <s v="16633-Пятъница"/>
    <x v="17"/>
    <n v="1474240.3"/>
    <n v="3685600.75"/>
    <n v="3988859.5155973225"/>
  </r>
  <r>
    <s v="V055"/>
    <s v="17479-Пятъница"/>
    <x v="7"/>
    <n v="1222580.9099999999"/>
    <n v="3056452.2749999999"/>
    <n v="3638195.9052383699"/>
  </r>
  <r>
    <s v="V058"/>
    <s v="17653-Пятъница"/>
    <x v="13"/>
    <n v="768547.79"/>
    <n v="1921369.4750000001"/>
    <n v="2075603.8962117133"/>
  </r>
  <r>
    <s v="V059"/>
    <s v="17649-Пятъница"/>
    <x v="20"/>
    <n v="944797.42"/>
    <n v="2361993.5499999998"/>
    <n v="2861991.4877538462"/>
  </r>
  <r>
    <s v="X001"/>
    <s v="10905-Пятерочка"/>
    <x v="3"/>
    <n v="4511077.3899999997"/>
    <n v="11277693.474999998"/>
    <n v="13710098.0833716"/>
  </r>
  <r>
    <s v="X002"/>
    <s v="11089-Пятерочка"/>
    <x v="6"/>
    <n v="7126911.1200000001"/>
    <n v="17817277.800000001"/>
    <n v="21256778.197386958"/>
  </r>
  <r>
    <s v="X030"/>
    <s v="11153-Пятерочка"/>
    <x v="3"/>
    <n v="5748393.5800000001"/>
    <n v="14370983.949999999"/>
    <n v="17470558.13724881"/>
  </r>
  <r>
    <s v="X031"/>
    <s v="11146-Пятерочка"/>
    <x v="3"/>
    <n v="6895561.2800000003"/>
    <n v="17238903.199999999"/>
    <n v="20957038.267237406"/>
  </r>
  <r>
    <s v="X032"/>
    <s v="11079-Пятерочка"/>
    <x v="2"/>
    <n v="4302556.28"/>
    <n v="10756390.700000001"/>
    <n v="11890737.089784393"/>
  </r>
  <r>
    <s v="X033"/>
    <s v="10454-Пятерочка"/>
    <x v="12"/>
    <n v="3253547.27"/>
    <n v="8133868.1749999998"/>
    <n v="10186952.746767813"/>
  </r>
  <r>
    <s v="X086"/>
    <s v="11114-Пятерочка"/>
    <x v="20"/>
    <n v="2663620.65"/>
    <n v="6659051.6249999991"/>
    <n v="8068671.0881422246"/>
  </r>
  <r>
    <s v="X087"/>
    <s v="10856-Пятерочка"/>
    <x v="10"/>
    <n v="2558806.73"/>
    <n v="6397016.8250000002"/>
    <n v="7325753.5052112872"/>
  </r>
  <r>
    <s v="X110"/>
    <s v="9762-Пятерочка"/>
    <x v="1"/>
    <n v="2755561.06"/>
    <n v="6888902.6500000004"/>
    <n v="8292461.9323111931"/>
  </r>
  <r>
    <s v="X127"/>
    <s v="11227-Пятерочка"/>
    <x v="8"/>
    <n v="4554666.22"/>
    <n v="11386665.549999999"/>
    <n v="14090033.266980805"/>
  </r>
  <r>
    <s v="X128"/>
    <s v="11323-Пятерочка"/>
    <x v="9"/>
    <n v="2286916.63"/>
    <n v="5717291.5750000002"/>
    <n v="6848125.7267576158"/>
  </r>
  <r>
    <s v="X167"/>
    <s v="8960-Пятерочка"/>
    <x v="7"/>
    <n v="2319227.08"/>
    <n v="5798067.7000000002"/>
    <n v="6901631.1286702016"/>
  </r>
  <r>
    <s v="X177"/>
    <s v="10873-Пятерочка"/>
    <x v="10"/>
    <n v="7362864.1200000001"/>
    <n v="18407160.300000001"/>
    <n v="21079562.986566171"/>
  </r>
  <r>
    <s v="X278"/>
    <s v="10442-Пятерочка"/>
    <x v="9"/>
    <n v="3913684.84"/>
    <n v="9784212.0999999996"/>
    <n v="11719450.323479986"/>
  </r>
  <r>
    <s v="X279"/>
    <s v="11217-Пятерочка"/>
    <x v="12"/>
    <n v="1615073.61"/>
    <n v="4037684.0249999999"/>
    <n v="5056843.2490060944"/>
  </r>
  <r>
    <s v="X285"/>
    <s v="11113-Пятерочка"/>
    <x v="17"/>
    <n v="3062936.96"/>
    <n v="7657342.4000000004"/>
    <n v="8287404.189514244"/>
  </r>
  <r>
    <s v="X287"/>
    <s v="10892-Пятерочка"/>
    <x v="3"/>
    <n v="6274396.9500000002"/>
    <n v="15685992.375000002"/>
    <n v="19069191.273286413"/>
  </r>
  <r>
    <s v="X300"/>
    <s v="10926-Пятерочка"/>
    <x v="0"/>
    <n v="4286726.04"/>
    <n v="10716815.1"/>
    <n v="12497519.720062897"/>
  </r>
  <r>
    <s v="X324"/>
    <s v="10529-Пятерочка"/>
    <x v="5"/>
    <n v="2275009.5699999998"/>
    <n v="5687523.9249999998"/>
    <n v="6520958.8822261179"/>
  </r>
  <r>
    <s v="X337"/>
    <s v="11206-Пятерочка"/>
    <x v="3"/>
    <n v="6639401.0599999996"/>
    <n v="16598502.649999999"/>
    <n v="20178514.327691767"/>
  </r>
  <r>
    <s v="X338"/>
    <s v="11447-Пятерочка"/>
    <x v="1"/>
    <n v="2020230.82"/>
    <n v="5050577.05"/>
    <n v="6079592.0702014221"/>
  </r>
  <r>
    <s v="X351"/>
    <s v="10085-Пятерочка"/>
    <x v="6"/>
    <n v="4906874.47"/>
    <n v="12267186.174999999"/>
    <n v="14635280.347260829"/>
  </r>
  <r>
    <s v="X356"/>
    <s v="11411-Пятерочка"/>
    <x v="11"/>
    <n v="2590671.83"/>
    <n v="6476679.5750000002"/>
    <n v="8234135.9603124959"/>
  </r>
  <r>
    <s v="X374"/>
    <s v="10043-Пятерочка"/>
    <x v="14"/>
    <n v="2701363.8"/>
    <n v="6753409.5"/>
    <n v="8466313.1962011494"/>
  </r>
  <r>
    <s v="X395"/>
    <s v="11460-Пятерочка"/>
    <x v="19"/>
    <n v="4183895.72"/>
    <n v="10459739.300000001"/>
    <n v="11449664.14001333"/>
  </r>
  <r>
    <s v="X399"/>
    <s v="7584-Пятерочка"/>
    <x v="14"/>
    <n v="2085177.94"/>
    <n v="5212944.8500000006"/>
    <n v="6535132.1839174451"/>
  </r>
  <r>
    <s v="X400"/>
    <s v="11490-Пятерочка"/>
    <x v="2"/>
    <n v="3485478.1"/>
    <n v="8713695.25"/>
    <n v="9632623.2644425128"/>
  </r>
  <r>
    <s v="X415"/>
    <s v="11489-Пятерочка"/>
    <x v="2"/>
    <n v="4935455.95"/>
    <n v="12338639.875"/>
    <n v="13639846.942260582"/>
  </r>
  <r>
    <s v="X497"/>
    <s v="11538-Пятерочка"/>
    <x v="10"/>
    <n v="2811319.99"/>
    <n v="7028299.9750000006"/>
    <n v="8048688.0972886384"/>
  </r>
  <r>
    <s v="X499"/>
    <s v="11577-Пятерочка"/>
    <x v="6"/>
    <n v="5177039.3899999997"/>
    <n v="12942598.475"/>
    <n v="15441076.25020662"/>
  </r>
  <r>
    <s v="X505"/>
    <s v="11539-Пятерочка"/>
    <x v="5"/>
    <n v="5413119.0899999999"/>
    <n v="13532797.725"/>
    <n v="15515858.691743113"/>
  </r>
  <r>
    <s v="X597"/>
    <s v="11650-Пятерочка"/>
    <x v="4"/>
    <n v="2304624.12"/>
    <n v="5761560.3000000007"/>
    <n v="7468469.9645577883"/>
  </r>
  <r>
    <s v="X692"/>
    <s v="11135-Пятерочка"/>
    <x v="11"/>
    <n v="7775013.5099999998"/>
    <n v="19437533.774999999"/>
    <n v="24711936.723612912"/>
  </r>
  <r>
    <s v="X694"/>
    <s v="11742-Пятерочка"/>
    <x v="0"/>
    <n v="2945439.84"/>
    <n v="7363599.5999999996"/>
    <n v="8587134.3634217642"/>
  </r>
  <r>
    <s v="X700"/>
    <s v="11421-Пятерочка"/>
    <x v="8"/>
    <n v="2755700.98"/>
    <n v="6889252.4499999993"/>
    <n v="8524865.8423210662"/>
  </r>
  <r>
    <s v="X701"/>
    <s v="11205-Пятерочка"/>
    <x v="4"/>
    <n v="8406305.4100000001"/>
    <n v="21015763.524999999"/>
    <n v="27241856.458347157"/>
  </r>
  <r>
    <s v="X703"/>
    <s v="11788-Пятерочка"/>
    <x v="11"/>
    <n v="3633768.43"/>
    <n v="9084421.0749999993"/>
    <n v="11549491.894120483"/>
  </r>
  <r>
    <s v="X713"/>
    <s v="10277-Пятерочка"/>
    <x v="5"/>
    <n v="5048432.68"/>
    <n v="12621081.699999999"/>
    <n v="14470542.172693631"/>
  </r>
  <r>
    <s v="X751"/>
    <s v="10853-Пятерочка"/>
    <x v="6"/>
    <n v="5554731.1399999997"/>
    <n v="13886827.85"/>
    <n v="16567582.477315696"/>
  </r>
  <r>
    <s v="X773"/>
    <s v="11799-Пятерочка"/>
    <x v="12"/>
    <n v="3463216.62"/>
    <n v="8658041.5500000007"/>
    <n v="10843433.683925221"/>
  </r>
  <r>
    <s v="X774"/>
    <s v="11820-Пятерочка"/>
    <x v="2"/>
    <n v="3902482.64"/>
    <n v="9756206.5999999996"/>
    <n v="10785075.673591819"/>
  </r>
  <r>
    <s v="X775"/>
    <s v="11775-Пятерочка"/>
    <x v="19"/>
    <n v="6383081.5800000001"/>
    <n v="15957703.949999999"/>
    <n v="17467964.10817467"/>
  </r>
  <r>
    <s v="X776"/>
    <s v="11804-Пятерочка"/>
    <x v="5"/>
    <n v="5428760.1200000001"/>
    <n v="13571900.300000001"/>
    <n v="15560691.256340047"/>
  </r>
  <r>
    <s v="X790"/>
    <s v="11841-Пятерочка"/>
    <x v="18"/>
    <n v="3138818.93"/>
    <n v="7847047.3250000002"/>
    <n v="8271625.2453531707"/>
  </r>
  <r>
    <s v="X810"/>
    <s v="11661-Пятерочка"/>
    <x v="7"/>
    <n v="9812946.1099999994"/>
    <n v="24532365.274999999"/>
    <n v="29201683.147274718"/>
  </r>
  <r>
    <s v="X819"/>
    <s v="11880-Пятерочка"/>
    <x v="9"/>
    <n v="5595372.7400000002"/>
    <n v="13988431.850000001"/>
    <n v="16755230.824305236"/>
  </r>
  <r>
    <s v="X820"/>
    <s v="11459-Пятерочка"/>
    <x v="14"/>
    <n v="1870165.23"/>
    <n v="4675413.0750000002"/>
    <n v="5861263.3240386052"/>
  </r>
  <r>
    <s v="X829"/>
    <s v="11819-Пятерочка"/>
    <x v="3"/>
    <n v="6214069.8799999999"/>
    <n v="15535174.700000001"/>
    <n v="18885844.81848697"/>
  </r>
  <r>
    <s v="X839"/>
    <s v="11627-Пятерочка"/>
    <x v="17"/>
    <n v="7055801.0599999996"/>
    <n v="17639502.649999999"/>
    <n v="19090916.995243363"/>
  </r>
  <r>
    <s v="X840"/>
    <s v="11773-Пятерочка"/>
    <x v="17"/>
    <n v="3019713.67"/>
    <n v="7549284.1749999998"/>
    <n v="8170454.7128163651"/>
  </r>
  <r>
    <s v="X841"/>
    <s v="11073-Пятерочка"/>
    <x v="7"/>
    <n v="5294382.6900000004"/>
    <n v="13235956.725000001"/>
    <n v="15755195.640608285"/>
  </r>
  <r>
    <s v="X846"/>
    <s v="11818-Пятерочка"/>
    <x v="2"/>
    <n v="2588845.37"/>
    <n v="6472113.4249999998"/>
    <n v="7154648.9243774861"/>
  </r>
  <r>
    <s v="X851"/>
    <s v="11862-Пятерочка"/>
    <x v="16"/>
    <n v="8028031.2599999998"/>
    <n v="20070078.149999999"/>
    <n v="20636287.083059318"/>
  </r>
  <r>
    <s v="X876"/>
    <s v="11939-Пятерочка"/>
    <x v="13"/>
    <n v="3307916.76"/>
    <n v="8269791.8999999994"/>
    <n v="8933634.3227270562"/>
  </r>
  <r>
    <s v="X877"/>
    <s v="10363-Пятерочка"/>
    <x v="17"/>
    <n v="6889961.0199999996"/>
    <n v="17224902.550000001"/>
    <n v="18642202.751289349"/>
  </r>
  <r>
    <s v="X878"/>
    <s v="11927-Пятерочка"/>
    <x v="0"/>
    <n v="2719553.1"/>
    <n v="6798882.7500000009"/>
    <n v="7928584.234183575"/>
  </r>
  <r>
    <s v="X908"/>
    <s v="11951-Пятерочка"/>
    <x v="16"/>
    <n v="4526096.22"/>
    <n v="11315240.550000001"/>
    <n v="11634461.543124286"/>
  </r>
  <r>
    <s v="X920"/>
    <s v="11968-Пятерочка"/>
    <x v="5"/>
    <n v="4544390.1399999997"/>
    <n v="11360975.349999998"/>
    <n v="13025783.1169184"/>
  </r>
  <r>
    <s v="X922"/>
    <s v="11987-Пятерочка"/>
    <x v="9"/>
    <n v="2433559.7599999998"/>
    <n v="6083899.3999999994"/>
    <n v="7287245.6220925227"/>
  </r>
  <r>
    <s v="X945"/>
    <s v="11092-Пятерочка"/>
    <x v="16"/>
    <n v="10419086.27"/>
    <n v="26047715.674999997"/>
    <n v="26782563.301937327"/>
  </r>
  <r>
    <s v="X973"/>
    <s v="12017-Пятерочка"/>
    <x v="1"/>
    <n v="2836236.75"/>
    <n v="7090591.875"/>
    <n v="8535243.7374031618"/>
  </r>
  <r>
    <s v="X976"/>
    <s v="11854-Пятерочка"/>
    <x v="20"/>
    <n v="3689627.21"/>
    <n v="9224068.0249999985"/>
    <n v="11176662.260577481"/>
  </r>
  <r>
    <s v="X977"/>
    <s v="9124-Пятерочка"/>
    <x v="12"/>
    <n v="2774281.92"/>
    <n v="6935704.7999999998"/>
    <n v="8686358.7585903686"/>
  </r>
  <r>
    <s v="X997"/>
    <s v="11744-Пятерочка"/>
    <x v="6"/>
    <n v="2586691.5"/>
    <n v="6466728.75"/>
    <n v="7715085.3370774407"/>
  </r>
  <r>
    <s v="Y001"/>
    <s v="11950-Пятерочка"/>
    <x v="16"/>
    <n v="3610258.45"/>
    <n v="9025646.125"/>
    <n v="9280274.005589854"/>
  </r>
  <r>
    <s v="Y045"/>
    <s v="11925-Пятерочка"/>
    <x v="4"/>
    <n v="1853007.47"/>
    <n v="4632518.6749999998"/>
    <n v="6004940.4645631388"/>
  </r>
  <r>
    <s v="Y046"/>
    <s v="11926-Пятерочка"/>
    <x v="16"/>
    <n v="4172355.26"/>
    <n v="10430888.15"/>
    <n v="10725160.150643535"/>
  </r>
  <r>
    <s v="Y097"/>
    <s v="11793-Пятерочка"/>
    <x v="3"/>
    <n v="6436904.5199999996"/>
    <n v="16092261.299999999"/>
    <n v="19563085.421262968"/>
  </r>
  <r>
    <s v="Y098"/>
    <s v="12065-Пятерочка"/>
    <x v="4"/>
    <n v="2904046.5"/>
    <n v="7260116.25"/>
    <n v="9410985.4499523193"/>
  </r>
  <r>
    <s v="Y122"/>
    <s v="11674-Пятерочка"/>
    <x v="3"/>
    <n v="7063132.7599999998"/>
    <n v="17657831.899999999"/>
    <n v="21466322.686047994"/>
  </r>
  <r>
    <s v="Y149"/>
    <s v="12124-Пятерочка"/>
    <x v="6"/>
    <n v="9977651.6099999994"/>
    <n v="24944129.024999999"/>
    <n v="29759418.019032463"/>
  </r>
  <r>
    <s v="Y167"/>
    <s v="12147-Пятерочка"/>
    <x v="20"/>
    <n v="2475205.91"/>
    <n v="6188014.7750000004"/>
    <n v="7497922.9355410533"/>
  </r>
  <r>
    <s v="Y168"/>
    <s v="11996-Пятерочка"/>
    <x v="7"/>
    <n v="3929227.06"/>
    <n v="9823067.6500000004"/>
    <n v="11692721.261649504"/>
  </r>
  <r>
    <s v="Y180"/>
    <s v="12063-Пятерочка"/>
    <x v="12"/>
    <n v="2152544.7000000002"/>
    <n v="5381361.75"/>
    <n v="6739681.1309292885"/>
  </r>
  <r>
    <s v="Y322"/>
    <s v="12313-Пятерочка"/>
    <x v="0"/>
    <n v="2504339.5299999998"/>
    <n v="6260848.8249999993"/>
    <n v="7301150.6613350175"/>
  </r>
  <r>
    <s v="Y350"/>
    <s v="12004-Пятерочка"/>
    <x v="19"/>
    <n v="11529783.83"/>
    <n v="28824459.575000003"/>
    <n v="31552448.07594214"/>
  </r>
  <r>
    <s v="Y373"/>
    <s v="12388-Пятерочка"/>
    <x v="8"/>
    <n v="5663677.6399999997"/>
    <n v="14159194.1"/>
    <n v="17520802.295158159"/>
  </r>
  <r>
    <s v="Y374"/>
    <s v="12240-Пятерочка"/>
    <x v="7"/>
    <n v="4647262.45"/>
    <n v="11618156.125"/>
    <n v="13829474.252266899"/>
  </r>
  <r>
    <s v="Y375"/>
    <s v="12387-Пятерочка"/>
    <x v="9"/>
    <n v="2480483.83"/>
    <n v="6201209.5750000002"/>
    <n v="7427758.803358417"/>
  </r>
  <r>
    <s v="Y521"/>
    <s v="707-Пятерочка"/>
    <x v="17"/>
    <n v="8956765.9700000007"/>
    <n v="22391914.925000001"/>
    <n v="24234367.469409689"/>
  </r>
  <r>
    <s v="Y543"/>
    <s v="12368-Пятерочка"/>
    <x v="4"/>
    <n v="5195702.5599999996"/>
    <n v="12989256.4"/>
    <n v="16837430.528209522"/>
  </r>
  <r>
    <s v="Y545"/>
    <s v="12146-Пятерочка"/>
    <x v="16"/>
    <n v="6946832.29"/>
    <n v="17367080.724999998"/>
    <n v="17857033.787173666"/>
  </r>
  <r>
    <s v="Y575"/>
    <s v="12521-Пятерочка"/>
    <x v="20"/>
    <n v="2449372.39"/>
    <n v="6123430.9750000006"/>
    <n v="7419667.7320724428"/>
  </r>
  <r>
    <s v="Y596"/>
    <s v="12548-Пятерочка"/>
    <x v="18"/>
    <n v="3970341.66"/>
    <n v="9925854.1500000004"/>
    <n v="10462909.470070455"/>
  </r>
  <r>
    <s v="Y615"/>
    <s v="11147-Пятерочка"/>
    <x v="4"/>
    <n v="6102679.4000000004"/>
    <n v="15256698.5"/>
    <n v="19776621.014547717"/>
  </r>
  <r>
    <s v="Y616"/>
    <s v="12575-Пятерочка"/>
    <x v="6"/>
    <n v="4604441.13"/>
    <n v="11511102.824999999"/>
    <n v="13733240.414444197"/>
  </r>
  <r>
    <s v="Y617"/>
    <s v="10808-Пятерочка"/>
    <x v="10"/>
    <n v="2617865.27"/>
    <n v="6544663.1750000007"/>
    <n v="7494835.5626192195"/>
  </r>
  <r>
    <s v="Y639"/>
    <s v="12547-Пятерочка"/>
    <x v="16"/>
    <n v="3674171.94"/>
    <n v="9185429.8499999996"/>
    <n v="9444565.4844598845"/>
  </r>
  <r>
    <s v="Y643"/>
    <s v="12594-Пятерочка"/>
    <x v="13"/>
    <n v="4748525.26"/>
    <n v="11871313.149999999"/>
    <n v="12824261.105370866"/>
  </r>
  <r>
    <s v="Y670"/>
    <s v="12488-Пятерочка"/>
    <x v="7"/>
    <n v="6593002.6399999997"/>
    <n v="16482506.599999998"/>
    <n v="19619670.986089386"/>
  </r>
  <r>
    <s v="Y671"/>
    <s v="12603-Пятерочка"/>
    <x v="9"/>
    <n v="3419561.72"/>
    <n v="8548904.3000000007"/>
    <n v="10239808.605951466"/>
  </r>
  <r>
    <s v="Y672"/>
    <s v="12663-Пятерочка"/>
    <x v="10"/>
    <n v="1964584.68"/>
    <n v="4911461.6999999993"/>
    <n v="5624521.3587484946"/>
  </r>
  <r>
    <s v="Y712"/>
    <s v="12576-Пятерочка"/>
    <x v="3"/>
    <n v="4595729.2"/>
    <n v="11489323"/>
    <n v="13967372.458802998"/>
  </r>
  <r>
    <s v="Y729"/>
    <s v="647-Пятерочка"/>
    <x v="19"/>
    <n v="7176740.4800000004"/>
    <n v="17941851.199999999"/>
    <n v="19639893.920692183"/>
  </r>
  <r>
    <s v="Y731"/>
    <s v="12700-Пятерочка"/>
    <x v="19"/>
    <n v="3724864.73"/>
    <n v="9312161.8249999993"/>
    <n v="10193478.274712218"/>
  </r>
  <r>
    <s v="Y810"/>
    <s v="12761-Пятерочка"/>
    <x v="12"/>
    <n v="2927397.67"/>
    <n v="7318494.1749999998"/>
    <n v="9165768.7012145966"/>
  </r>
  <r>
    <s v="Y878"/>
    <s v="12777-Пятерочка"/>
    <x v="5"/>
    <n v="4422231.5599999996"/>
    <n v="11055578.899999999"/>
    <n v="12675634.665766552"/>
  </r>
  <r>
    <s v="Y908"/>
    <s v="12847-Пятерочка"/>
    <x v="1"/>
    <n v="2933741.96"/>
    <n v="7334354.9000000004"/>
    <n v="8828671.5455777366"/>
  </r>
  <r>
    <s v="Y911"/>
    <s v="12656-Пятерочка"/>
    <x v="18"/>
    <n v="4553343.79"/>
    <n v="11383359.475000001"/>
    <n v="11999275.614199284"/>
  </r>
  <r>
    <s v="Y970"/>
    <s v="11875-Пятерочка"/>
    <x v="11"/>
    <n v="3750058.48"/>
    <n v="9375146.2000000011"/>
    <n v="11919105.702956913"/>
  </r>
  <r>
    <s v="Y971"/>
    <s v="10624-Пятерочка"/>
    <x v="14"/>
    <n v="3100280.94"/>
    <n v="7750702.3499999996"/>
    <n v="9716554.813628915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88">
  <r>
    <s v="300B"/>
    <s v="15924-Пятерочка"/>
    <x v="0"/>
    <n v="2012803.29"/>
    <n v="6932989.1100000003"/>
    <n v="6800213.1637617797"/>
  </r>
  <r>
    <s v="300M"/>
    <s v="16015-Пятерочка"/>
    <x v="1"/>
    <n v="2313589.83"/>
    <n v="7969031.6366666667"/>
    <n v="7674586.3933929419"/>
  </r>
  <r>
    <s v="300X"/>
    <s v="16046-Пятерочка"/>
    <x v="2"/>
    <n v="3030263.06"/>
    <n v="10437572.762222223"/>
    <n v="10809158.28958473"/>
  </r>
  <r>
    <s v="301F"/>
    <s v="16206-Пятерочка"/>
    <x v="1"/>
    <n v="1850608.4"/>
    <n v="6374317.8222222216"/>
    <n v="6138795.1580590587"/>
  </r>
  <r>
    <s v="301X"/>
    <s v="15979-Пятерочка"/>
    <x v="3"/>
    <n v="5067756.05"/>
    <n v="17455604.172222223"/>
    <n v="18008374.019179471"/>
  </r>
  <r>
    <s v="304E"/>
    <s v="15916-Пятерочка"/>
    <x v="4"/>
    <n v="2109350.83"/>
    <n v="7265541.7477777787"/>
    <n v="7525550.7467193017"/>
  </r>
  <r>
    <s v="304T"/>
    <s v="16080-Пятерочка"/>
    <x v="5"/>
    <n v="3941384.99"/>
    <n v="13575881.632222224"/>
    <n v="13887933.342264906"/>
  </r>
  <r>
    <s v="305C"/>
    <s v="15680-Пятерочка"/>
    <x v="6"/>
    <n v="4615229.3"/>
    <n v="15896900.922222221"/>
    <n v="16555574.795082817"/>
  </r>
  <r>
    <s v="305D"/>
    <s v="15672-Пятерочка"/>
    <x v="2"/>
    <n v="5717495.5300000003"/>
    <n v="19693595.714444447"/>
    <n v="20394702.697449356"/>
  </r>
  <r>
    <s v="305E"/>
    <s v="16240-Пятерочка"/>
    <x v="6"/>
    <n v="6161390.4900000002"/>
    <n v="21222567.243333332"/>
    <n v="22101905.337380957"/>
  </r>
  <r>
    <s v="305H"/>
    <s v="16271-Пятерочка"/>
    <x v="2"/>
    <n v="3061292.35"/>
    <n v="10544451.427777778"/>
    <n v="10919841.916907642"/>
  </r>
  <r>
    <s v="305J"/>
    <s v="16234-Пятерочка"/>
    <x v="7"/>
    <n v="2523803.71"/>
    <n v="8693101.6677777767"/>
    <n v="8759157.2069129013"/>
  </r>
  <r>
    <s v="305N"/>
    <s v="16236-Пятерочка"/>
    <x v="2"/>
    <n v="5851028.1799999997"/>
    <n v="20153541.508888885"/>
    <n v="20871022.911931887"/>
  </r>
  <r>
    <s v="305P"/>
    <s v="12239-Пятерочка"/>
    <x v="8"/>
    <n v="4308989.53"/>
    <n v="14842075.047777779"/>
    <n v="15217721.025604535"/>
  </r>
  <r>
    <s v="306H"/>
    <s v="16276-Пятерочка"/>
    <x v="7"/>
    <n v="3919025.34"/>
    <n v="13498865.060000001"/>
    <n v="13601437.748475015"/>
  </r>
  <r>
    <s v="307Z"/>
    <s v="15798-Пятерочка"/>
    <x v="9"/>
    <n v="6887450.6900000004"/>
    <n v="23723441.265555557"/>
    <n v="23774420.588031191"/>
  </r>
  <r>
    <s v="308J"/>
    <s v="16369-Пятерочка"/>
    <x v="10"/>
    <n v="2638663.77"/>
    <n v="9088730.7633333337"/>
    <n v="8748789.7989295181"/>
  </r>
  <r>
    <s v="309Q"/>
    <s v="16416-Пятерочка"/>
    <x v="0"/>
    <n v="1466894.07"/>
    <n v="5052635.13"/>
    <n v="4955870.4589846395"/>
  </r>
  <r>
    <s v="309R"/>
    <s v="16205-Пятерочка"/>
    <x v="11"/>
    <n v="2113963.23"/>
    <n v="7281428.9033333333"/>
    <n v="7263165.5112293763"/>
  </r>
  <r>
    <s v="309S"/>
    <s v="16378-Пятерочка"/>
    <x v="3"/>
    <n v="3829251.58"/>
    <n v="13189644.331111113"/>
    <n v="13607323.238492101"/>
  </r>
  <r>
    <s v="30AL"/>
    <s v="16546-Пятерочка"/>
    <x v="12"/>
    <n v="1533226.22"/>
    <n v="5281112.5355555555"/>
    <n v="5248727.1757077677"/>
  </r>
  <r>
    <s v="30AO"/>
    <s v="16338-Пятерочка"/>
    <x v="13"/>
    <n v="2171567.4500000002"/>
    <n v="7479843.4388888897"/>
    <n v="7597808.4312629597"/>
  </r>
  <r>
    <s v="30BZ"/>
    <s v="18837-Пятерочка"/>
    <x v="3"/>
    <n v="2992681.39"/>
    <n v="10308124.787777778"/>
    <n v="10634554.08264135"/>
  </r>
  <r>
    <s v="30D1"/>
    <s v="17956-Пятерочка"/>
    <x v="6"/>
    <n v="5892571.6399999997"/>
    <n v="20296635.64888889"/>
    <n v="21137608.595396079"/>
  </r>
  <r>
    <s v="30F8"/>
    <s v="18941-Пятерочка"/>
    <x v="11"/>
    <n v="3053024.9"/>
    <n v="10515974.655555554"/>
    <n v="10489598.325986262"/>
  </r>
  <r>
    <s v="30G1"/>
    <s v="18937-Пятерочка"/>
    <x v="9"/>
    <n v="2609517.27"/>
    <n v="8988337.2633333337"/>
    <n v="9007652.3086818568"/>
  </r>
  <r>
    <s v="30HQ"/>
    <s v="17841-Пятерочка"/>
    <x v="14"/>
    <n v="3772802.29"/>
    <n v="12995207.887777777"/>
    <n v="12507695.657394251"/>
  </r>
  <r>
    <s v="30IQ"/>
    <s v="15404-Пятерочка"/>
    <x v="4"/>
    <n v="4185894.28"/>
    <n v="14418080.297777778"/>
    <n v="14934054.29600445"/>
  </r>
  <r>
    <s v="30IT"/>
    <s v="19091-Пятерочка"/>
    <x v="5"/>
    <n v="3156557.63"/>
    <n v="10872587.392222222"/>
    <n v="11122501.878827544"/>
  </r>
  <r>
    <s v="30KX"/>
    <s v="19173-Пятерочка"/>
    <x v="12"/>
    <n v="1585114.57"/>
    <n v="5459839.0744444439"/>
    <n v="5426357.7100640321"/>
  </r>
  <r>
    <s v="30L3"/>
    <s v="19164-Пятерочка"/>
    <x v="15"/>
    <n v="2996664.34"/>
    <n v="10321843.837777779"/>
    <n v="20124684.770403229"/>
  </r>
  <r>
    <s v="30M4"/>
    <s v="17782-Пятерочка"/>
    <x v="0"/>
    <n v="2070715.02"/>
    <n v="7132462.8466666667"/>
    <n v="6995866.7135342555"/>
  </r>
  <r>
    <s v="30MK"/>
    <s v="19166-Пятерочка"/>
    <x v="15"/>
    <n v="2905173.94"/>
    <n v="10006710.237777777"/>
    <n v="19510263.116652675"/>
  </r>
  <r>
    <s v="30N7"/>
    <s v="19117-Пятерочка"/>
    <x v="11"/>
    <n v="4090087.63"/>
    <n v="14088079.614444444"/>
    <n v="14052743.676209494"/>
  </r>
  <r>
    <s v="30N8"/>
    <s v="19029-Пятерочка"/>
    <x v="15"/>
    <n v="3279864.94"/>
    <n v="11297312.571111111"/>
    <n v="22026573.722633712"/>
  </r>
  <r>
    <s v="30NU"/>
    <s v="18950-Пятерочка"/>
    <x v="11"/>
    <n v="3562100.04"/>
    <n v="12269455.693333333"/>
    <n v="12238681.255622776"/>
  </r>
  <r>
    <s v="30NV"/>
    <s v="18644-Пятерочка"/>
    <x v="16"/>
    <n v="4353648.24"/>
    <n v="14995899.493333334"/>
    <n v="14170012.164976133"/>
  </r>
  <r>
    <s v="30O1"/>
    <s v="19273-Пятерочка"/>
    <x v="12"/>
    <n v="3338594.59"/>
    <n v="11499603.587777779"/>
    <n v="11429084.58296776"/>
  </r>
  <r>
    <s v="30ON"/>
    <s v="19289-Пятерочка"/>
    <x v="15"/>
    <n v="4729697.1100000003"/>
    <n v="16291178.934444446"/>
    <n v="31763204.883412857"/>
  </r>
  <r>
    <s v="30P2"/>
    <s v="18280-Пятерочка"/>
    <x v="6"/>
    <n v="2002802.07"/>
    <n v="6898540.4633333338"/>
    <n v="7184375.3179569421"/>
  </r>
  <r>
    <s v="30PP"/>
    <s v="19342-Пятерочка"/>
    <x v="9"/>
    <n v="6314162.4400000004"/>
    <n v="21748781.737777781"/>
    <n v="21795517.71276772"/>
  </r>
  <r>
    <s v="30QA"/>
    <s v="19366-Пятерочка"/>
    <x v="0"/>
    <n v="1965677.47"/>
    <n v="6770666.8411111105"/>
    <n v="6640999.5818339251"/>
  </r>
  <r>
    <s v="30QE"/>
    <s v="19346-Пятерочка"/>
    <x v="15"/>
    <n v="3192026.39"/>
    <n v="10994757.565555556"/>
    <n v="21436676.780943103"/>
  </r>
  <r>
    <s v="30RY"/>
    <s v="19435-Пятерочка"/>
    <x v="9"/>
    <n v="2205471.79"/>
    <n v="7596625.0544444444"/>
    <n v="7612949.4482809864"/>
  </r>
  <r>
    <s v="30RZ"/>
    <s v="18874-Пятерочка"/>
    <x v="11"/>
    <n v="2069729.65"/>
    <n v="7129068.7944444437"/>
    <n v="7111187.5543118343"/>
  </r>
  <r>
    <s v="30S0"/>
    <s v="17508-Пятерочка"/>
    <x v="10"/>
    <n v="2177950.81"/>
    <n v="7501830.567777778"/>
    <n v="7221243.5876581119"/>
  </r>
  <r>
    <s v="30S3"/>
    <s v="19389-Пятерочка"/>
    <x v="1"/>
    <n v="2155392.4500000002"/>
    <n v="7424129.5500000007"/>
    <n v="7149817.7225268483"/>
  </r>
  <r>
    <s v="30SS"/>
    <s v="19292-Пятерочка"/>
    <x v="0"/>
    <n v="2383207.5499999998"/>
    <n v="8208826.0055555552"/>
    <n v="8051616.0888660206"/>
  </r>
  <r>
    <s v="30ST"/>
    <s v="19432-Пятерочка"/>
    <x v="12"/>
    <n v="1385607.54"/>
    <n v="4772648.1933333334"/>
    <n v="4743380.8887403375"/>
  </r>
  <r>
    <s v="30T9"/>
    <s v="19494-Пятерочка"/>
    <x v="9"/>
    <n v="5238561.9000000004"/>
    <n v="18043935.433333334"/>
    <n v="18082710.061048117"/>
  </r>
  <r>
    <s v="30XG"/>
    <s v="19641-Пятерочка"/>
    <x v="2"/>
    <n v="5151408.4800000004"/>
    <n v="17743740.320000004"/>
    <n v="18375430.968237154"/>
  </r>
  <r>
    <s v="30XI"/>
    <s v="18600-Пятерочка"/>
    <x v="6"/>
    <n v="3256200.93"/>
    <n v="11215803.203333333"/>
    <n v="11680519.978592014"/>
  </r>
  <r>
    <s v="30XJ"/>
    <s v="19662-Пятерочка"/>
    <x v="2"/>
    <n v="8485079.0600000005"/>
    <n v="29226383.428888891"/>
    <n v="30266864.903531116"/>
  </r>
  <r>
    <s v="30XM"/>
    <s v="19423-Пятерочка"/>
    <x v="9"/>
    <n v="2851677.17"/>
    <n v="9822443.5855555553"/>
    <n v="9843551.0426669233"/>
  </r>
  <r>
    <s v="30XN"/>
    <s v="19530-Пятерочка"/>
    <x v="11"/>
    <n v="2572460.66"/>
    <n v="8860697.8288888894"/>
    <n v="8838473.2901462801"/>
  </r>
  <r>
    <s v="30XY"/>
    <s v="18471-Пятерочка"/>
    <x v="6"/>
    <n v="5455985.46"/>
    <n v="18792838.806666669"/>
    <n v="19571503.275885846"/>
  </r>
  <r>
    <s v="30Y3"/>
    <s v="19390-Пятерочка"/>
    <x v="12"/>
    <n v="1528012.33"/>
    <n v="5263153.5811111107"/>
    <n v="5230878.3509373758"/>
  </r>
  <r>
    <s v="310Z"/>
    <s v="16465-Пятерочка"/>
    <x v="8"/>
    <n v="1344773.93"/>
    <n v="4631999.0922222221"/>
    <n v="4749232.8228622638"/>
  </r>
  <r>
    <s v="311B"/>
    <s v="13648-Пятерочка"/>
    <x v="8"/>
    <n v="3296465.88"/>
    <n v="11354493.586666666"/>
    <n v="11641870.508853137"/>
  </r>
  <r>
    <s v="311F"/>
    <s v="16464-Пятерочка"/>
    <x v="3"/>
    <n v="4576985.8499999996"/>
    <n v="15765173.483333332"/>
    <n v="16264412.148902088"/>
  </r>
  <r>
    <s v="314G"/>
    <s v="15109-Пятерочка"/>
    <x v="2"/>
    <n v="10701492.289999999"/>
    <n v="36860695.665555552"/>
    <n v="38172964.461171418"/>
  </r>
  <r>
    <s v="314H"/>
    <s v="16421-Пятерочка"/>
    <x v="1"/>
    <n v="1789748.8"/>
    <n v="6164690.3111111112"/>
    <n v="5936913.1079173815"/>
  </r>
  <r>
    <s v="314N"/>
    <s v="16583-Пятерочка"/>
    <x v="12"/>
    <n v="2864321.24"/>
    <n v="9865995.382222224"/>
    <n v="9805494.1509837825"/>
  </r>
  <r>
    <s v="314Q"/>
    <s v="16558-Пятерочка"/>
    <x v="5"/>
    <n v="1844133.35"/>
    <n v="6352014.8722222224"/>
    <n v="6498020.6460490106"/>
  </r>
  <r>
    <s v="314R"/>
    <s v="16580-Пятерочка"/>
    <x v="17"/>
    <n v="6065330.5300000003"/>
    <n v="20891694.047777776"/>
    <n v="20950866.442744181"/>
  </r>
  <r>
    <s v="314V"/>
    <s v="16559-Пятерочка"/>
    <x v="5"/>
    <n v="3459239.95"/>
    <n v="11915159.827777779"/>
    <n v="12189038.615205104"/>
  </r>
  <r>
    <s v="315A"/>
    <s v="16096-Пятерочка"/>
    <x v="1"/>
    <n v="2093282.95"/>
    <n v="7210196.8277777769"/>
    <n v="6943789.5331651922"/>
  </r>
  <r>
    <s v="315M"/>
    <s v="16601-Пятерочка"/>
    <x v="14"/>
    <n v="2076879.58"/>
    <n v="7153696.3311111107"/>
    <n v="6885327.0611476423"/>
  </r>
  <r>
    <s v="317M"/>
    <s v="16419-Пятерочка"/>
    <x v="0"/>
    <n v="3825108.31"/>
    <n v="13175373.067777779"/>
    <n v="12923047.180868119"/>
  </r>
  <r>
    <s v="317T"/>
    <s v="15370-Пятерочка"/>
    <x v="4"/>
    <n v="3583236.21"/>
    <n v="12342258.056666667"/>
    <n v="12783945.44535635"/>
  </r>
  <r>
    <s v="318D"/>
    <s v="16420-Пятерочка"/>
    <x v="1"/>
    <n v="2322324.14"/>
    <n v="7999116.4822222227"/>
    <n v="7703559.6434532944"/>
  </r>
  <r>
    <s v="318E"/>
    <s v="16433-Пятерочка"/>
    <x v="0"/>
    <n v="2252041.0499999998"/>
    <n v="7757030.2833333332"/>
    <n v="7608472.8545638947"/>
  </r>
  <r>
    <s v="318F"/>
    <s v="16428-Пятерочка"/>
    <x v="1"/>
    <n v="3219284.66"/>
    <n v="11088647.162222221"/>
    <n v="10678936.226173947"/>
  </r>
  <r>
    <s v="318G"/>
    <s v="16422-Пятерочка"/>
    <x v="1"/>
    <n v="1857787.51"/>
    <n v="6399045.8677777778"/>
    <n v="6162609.5348376222"/>
  </r>
  <r>
    <s v="318H"/>
    <s v="16429-Пятерочка"/>
    <x v="1"/>
    <n v="2975003.3"/>
    <n v="10247233.588888887"/>
    <n v="9868611.7782939505"/>
  </r>
  <r>
    <s v="318O"/>
    <s v="16659-Пятерочка"/>
    <x v="18"/>
    <n v="1228287.76"/>
    <n v="4230768.9511111109"/>
    <n v="4189234.4358750363"/>
  </r>
  <r>
    <s v="318V"/>
    <s v="16622-Пятерочка"/>
    <x v="5"/>
    <n v="4489248.0999999996"/>
    <n v="15462965.677777776"/>
    <n v="15818393.414465548"/>
  </r>
  <r>
    <s v="319B"/>
    <s v="16417-Пятерочка"/>
    <x v="1"/>
    <n v="2661808.7000000002"/>
    <n v="9168452.1888888888"/>
    <n v="8829689.9329104312"/>
  </r>
  <r>
    <s v="319C"/>
    <s v="16434-Пятерочка"/>
    <x v="1"/>
    <n v="1783415.11"/>
    <n v="6142874.2677777782"/>
    <n v="5915903.1387069067"/>
  </r>
  <r>
    <s v="319L"/>
    <s v="16692-Пятерочка"/>
    <x v="14"/>
    <n v="1891891.82"/>
    <n v="6516516.2688888889"/>
    <n v="6272050.6621813215"/>
  </r>
  <r>
    <s v="319X"/>
    <s v="14361-Пятерочка"/>
    <x v="0"/>
    <n v="1414320.73"/>
    <n v="4871549.1811111113"/>
    <n v="4778252.5464409236"/>
  </r>
  <r>
    <s v="31AG"/>
    <s v="19066-Пятерочка"/>
    <x v="15"/>
    <n v="3557209.64"/>
    <n v="12252610.982222224"/>
    <n v="23889136.234470475"/>
  </r>
  <r>
    <s v="31DF"/>
    <s v="19512-Пятерочка"/>
    <x v="1"/>
    <n v="2085339.05"/>
    <n v="7182834.5055555552"/>
    <n v="6917438.2127799047"/>
  </r>
  <r>
    <s v="31EH"/>
    <s v="19872-Пятерочка"/>
    <x v="5"/>
    <n v="6300531.0300000003"/>
    <n v="21701829.103333335"/>
    <n v="22200661.743909378"/>
  </r>
  <r>
    <s v="31GD"/>
    <s v="19919-Пятерочка"/>
    <x v="16"/>
    <n v="9469936.9199999999"/>
    <n v="32618671.613333333"/>
    <n v="30822224.020091392"/>
  </r>
  <r>
    <s v="31GE"/>
    <s v="19949-Пятерочка"/>
    <x v="2"/>
    <n v="4852511.67"/>
    <n v="16714206.863333335"/>
    <n v="17309245.33762661"/>
  </r>
  <r>
    <s v="31GL"/>
    <s v="17054-Пятерочка"/>
    <x v="10"/>
    <n v="2253483.0099999998"/>
    <n v="7761997.0344444439"/>
    <n v="7471679.1862985184"/>
  </r>
  <r>
    <s v="31H0"/>
    <s v="19642-Пятерочка"/>
    <x v="15"/>
    <n v="4145266.59"/>
    <n v="14278140.476666667"/>
    <n v="27838347.55848375"/>
  </r>
  <r>
    <s v="31HQ"/>
    <s v="19557-Пятерочка"/>
    <x v="8"/>
    <n v="6197537.1200000001"/>
    <n v="21347072.302222222"/>
    <n v="21887356.718174379"/>
  </r>
  <r>
    <s v="31J8"/>
    <s v="18813-Пятерочка"/>
    <x v="0"/>
    <n v="2243248.21"/>
    <n v="7726743.8344444437"/>
    <n v="7578766.4313818999"/>
  </r>
  <r>
    <s v="31JN"/>
    <s v="19992-Пятерочка"/>
    <x v="9"/>
    <n v="3258624.89"/>
    <n v="11224152.398888888"/>
    <n v="11248271.98922376"/>
  </r>
  <r>
    <s v="31KS"/>
    <s v="20076-Пятерочка"/>
    <x v="9"/>
    <n v="2457037.4300000002"/>
    <n v="8463128.9255555551"/>
    <n v="8481315.3502744343"/>
  </r>
  <r>
    <s v="31ML"/>
    <s v="20057-Пятерочка"/>
    <x v="2"/>
    <n v="4211300.12"/>
    <n v="14505589.302222222"/>
    <n v="15021999.311844287"/>
  </r>
  <r>
    <s v="31MM"/>
    <s v="19993-Пятерочка"/>
    <x v="2"/>
    <n v="4772836.1100000003"/>
    <n v="16439768.823333336"/>
    <n v="17025037.094712112"/>
  </r>
  <r>
    <s v="31NE"/>
    <s v="19907-Пятерочка"/>
    <x v="15"/>
    <n v="2252788.83"/>
    <n v="7759605.9699999997"/>
    <n v="15129043.467723016"/>
  </r>
  <r>
    <s v="31NH"/>
    <s v="11013-Пятерочка"/>
    <x v="10"/>
    <n v="1750811.99"/>
    <n v="6030574.6322222222"/>
    <n v="5805016.2556161853"/>
  </r>
  <r>
    <s v="31OK"/>
    <s v="20254-Пятерочка"/>
    <x v="9"/>
    <n v="4020199.63"/>
    <n v="13847354.28111111"/>
    <n v="13877110.87213132"/>
  </r>
  <r>
    <s v="31P9"/>
    <s v="18969-Пятерочка"/>
    <x v="6"/>
    <n v="2492445.4"/>
    <n v="8585089.7111111116"/>
    <n v="8940805.225508539"/>
  </r>
  <r>
    <s v="31PI"/>
    <s v="14454-Пятерочка"/>
    <x v="2"/>
    <n v="3688268.73"/>
    <n v="12704036.736666666"/>
    <n v="13156310.105003107"/>
  </r>
  <r>
    <s v="31PJ"/>
    <s v="16838-Пятерочка"/>
    <x v="12"/>
    <n v="1726158.61"/>
    <n v="5945657.4344444452"/>
    <n v="5909196.8867379194"/>
  </r>
  <r>
    <s v="31RJ"/>
    <s v="20327-Пятерочка"/>
    <x v="2"/>
    <n v="5103048.04"/>
    <n v="17577165.471111111"/>
    <n v="18202925.928059559"/>
  </r>
  <r>
    <s v="31RK"/>
    <s v="20284-Пятерочка"/>
    <x v="2"/>
    <n v="6148206.5099999998"/>
    <n v="21177155.756666668"/>
    <n v="21931078.605315968"/>
  </r>
  <r>
    <s v="31S4"/>
    <s v="20427-Пятерочка"/>
    <x v="11"/>
    <n v="1939060.78"/>
    <n v="6678987.1311111115"/>
    <n v="6662234.7927373992"/>
  </r>
  <r>
    <s v="31SB"/>
    <s v="20237-Пятерочка"/>
    <x v="15"/>
    <n v="1265141.22"/>
    <n v="4357708.6466666665"/>
    <n v="8496303.0068770926"/>
  </r>
  <r>
    <s v="31SJ"/>
    <s v="20160-Пятерочка"/>
    <x v="15"/>
    <n v="1967654.46"/>
    <n v="6777476.4733333327"/>
    <n v="13214167.905297656"/>
  </r>
  <r>
    <s v="31SZ"/>
    <s v="20104-Пятерочка"/>
    <x v="19"/>
    <n v="9000570.8900000006"/>
    <n v="31001966.398888893"/>
    <n v="30945898.352192476"/>
  </r>
  <r>
    <s v="31TE"/>
    <s v="18546-Пятерочка"/>
    <x v="1"/>
    <n v="1704812.99"/>
    <n v="5872133.6322222222"/>
    <n v="5655166.0137326661"/>
  </r>
  <r>
    <s v="31TF"/>
    <s v="20467-Пятерочка"/>
    <x v="11"/>
    <n v="3457230.39"/>
    <n v="11908238.01"/>
    <n v="11878369.584045265"/>
  </r>
  <r>
    <s v="31UD"/>
    <s v="20298-Пятерочка"/>
    <x v="9"/>
    <n v="1486587.74"/>
    <n v="5120468.8822222222"/>
    <n v="5131472.2620207621"/>
  </r>
  <r>
    <s v="31W0"/>
    <s v="20519-Пятерочка"/>
    <x v="9"/>
    <n v="1326126.1100000001"/>
    <n v="4567767.7122222222"/>
    <n v="4577583.3920213105"/>
  </r>
  <r>
    <s v="31W4"/>
    <s v="20309-Пятерочка"/>
    <x v="6"/>
    <n v="1751022.52"/>
    <n v="6031299.7911111116"/>
    <n v="6281201.3040683381"/>
  </r>
  <r>
    <s v="31Y0"/>
    <s v="20384-Пятерочка"/>
    <x v="15"/>
    <n v="2337734.42"/>
    <n v="8052196.3355555553"/>
    <n v="15699512.171397019"/>
  </r>
  <r>
    <s v="31Y1"/>
    <s v="20664-Пятерочка"/>
    <x v="15"/>
    <n v="2024958.97"/>
    <n v="6974858.6744444445"/>
    <n v="13599007.536576621"/>
  </r>
  <r>
    <s v="31Y2"/>
    <s v="20030-Пятерочка"/>
    <x v="15"/>
    <n v="1741890.51"/>
    <n v="5999845.0900000008"/>
    <n v="11698005.996329544"/>
  </r>
  <r>
    <s v="31Y4"/>
    <s v="20628-Пятерочка"/>
    <x v="15"/>
    <n v="1996438.28"/>
    <n v="6876620.7422222216"/>
    <n v="13407471.271395717"/>
  </r>
  <r>
    <s v="31YY"/>
    <s v="20572-Пятерочка"/>
    <x v="16"/>
    <n v="4914681.32"/>
    <n v="16928346.768888891"/>
    <n v="15996031.432107838"/>
  </r>
  <r>
    <s v="31YZ"/>
    <s v="20562-Пятерочка"/>
    <x v="11"/>
    <n v="1975479.13"/>
    <n v="6804428.114444444"/>
    <n v="6787361.1430646367"/>
  </r>
  <r>
    <s v="31ZX"/>
    <s v="18452-Пятерочка"/>
    <x v="12"/>
    <n v="1510895.69"/>
    <n v="5204196.265555555"/>
    <n v="5172282.5792548331"/>
  </r>
  <r>
    <s v="320P"/>
    <s v="16842-Пятерочка"/>
    <x v="12"/>
    <n v="2583732.2599999998"/>
    <n v="8899522.2288888879"/>
    <n v="8844947.6997692138"/>
  </r>
  <r>
    <s v="321H"/>
    <s v="16706-Пятерочка"/>
    <x v="3"/>
    <n v="6419539.8700000001"/>
    <n v="22111748.44111111"/>
    <n v="22811965.270110969"/>
  </r>
  <r>
    <s v="322I"/>
    <s v="16418-Пятерочка"/>
    <x v="0"/>
    <n v="4919288.13"/>
    <n v="16944214.669999998"/>
    <n v="16619710.462597199"/>
  </r>
  <r>
    <s v="322J"/>
    <s v="16424-Пятерочка"/>
    <x v="11"/>
    <n v="2560286.7799999998"/>
    <n v="8818765.5755555555"/>
    <n v="8796646.2119364832"/>
  </r>
  <r>
    <s v="322M"/>
    <s v="16370-Пятерочка"/>
    <x v="9"/>
    <n v="3432171.87"/>
    <n v="11821925.33"/>
    <n v="11847329.475078899"/>
  </r>
  <r>
    <s v="323B"/>
    <s v="16714-Пятерочка"/>
    <x v="18"/>
    <n v="7300387.96"/>
    <n v="25145780.751111113"/>
    <n v="24898918.342457075"/>
  </r>
  <r>
    <s v="323C"/>
    <s v="16717-Пятерочка"/>
    <x v="17"/>
    <n v="2609614.42"/>
    <n v="8988671.8911111113"/>
    <n v="9014130.8721850179"/>
  </r>
  <r>
    <s v="323E"/>
    <s v="16722-Пятерочка"/>
    <x v="13"/>
    <n v="3031427.33"/>
    <n v="10441583.025555555"/>
    <n v="10606257.764010489"/>
  </r>
  <r>
    <s v="323H"/>
    <s v="16751-Пятерочка"/>
    <x v="7"/>
    <n v="2967615.36"/>
    <n v="10221786.24"/>
    <n v="10299457.665782347"/>
  </r>
  <r>
    <s v="323I"/>
    <s v="16753-Пятерочка"/>
    <x v="16"/>
    <n v="2916402.74"/>
    <n v="10045387.215555556"/>
    <n v="9492145.4434659909"/>
  </r>
  <r>
    <s v="323J"/>
    <s v="16784-Пятерочка"/>
    <x v="5"/>
    <n v="3695332.66"/>
    <n v="12728368.051111111"/>
    <n v="13020939.032797823"/>
  </r>
  <r>
    <s v="323L"/>
    <s v="16801-Пятерочка"/>
    <x v="13"/>
    <n v="2798429.83"/>
    <n v="9639036.0811111126"/>
    <n v="9791053.8107723854"/>
  </r>
  <r>
    <s v="323O"/>
    <s v="16769-Пятерочка"/>
    <x v="18"/>
    <n v="2485942.75"/>
    <n v="8562691.694444444"/>
    <n v="8478629.6119354684"/>
  </r>
  <r>
    <s v="323P"/>
    <s v="16772-Пятерочка"/>
    <x v="5"/>
    <n v="6110953.04"/>
    <n v="21048838.248888887"/>
    <n v="21532661.410280313"/>
  </r>
  <r>
    <s v="323R"/>
    <s v="16786-Пятерочка"/>
    <x v="7"/>
    <n v="3205324.02"/>
    <n v="11040560.513333334"/>
    <n v="11124453.490193989"/>
  </r>
  <r>
    <s v="323S"/>
    <s v="16794-Пятерочка"/>
    <x v="5"/>
    <n v="2104742.13"/>
    <n v="7249667.3366666669"/>
    <n v="7416306.3182763709"/>
  </r>
  <r>
    <s v="323T"/>
    <s v="16795-Пятерочка"/>
    <x v="13"/>
    <n v="2626042.21"/>
    <n v="9045256.5011111107"/>
    <n v="9187909.7027312741"/>
  </r>
  <r>
    <s v="323U"/>
    <s v="16806-Пятерочка"/>
    <x v="17"/>
    <n v="4593409"/>
    <n v="15821742.11111111"/>
    <n v="15866554.674951755"/>
  </r>
  <r>
    <s v="323V"/>
    <s v="16715-Пятерочка"/>
    <x v="16"/>
    <n v="4533254.32"/>
    <n v="15614542.657777779"/>
    <n v="14754584.045432804"/>
  </r>
  <r>
    <s v="323W"/>
    <s v="16721-Пятерочка"/>
    <x v="13"/>
    <n v="4964567.03"/>
    <n v="17100175.325555556"/>
    <n v="17369863.062786333"/>
  </r>
  <r>
    <s v="323X"/>
    <s v="16743-Пятерочка"/>
    <x v="16"/>
    <n v="1935142.28"/>
    <n v="6665490.0755555555"/>
    <n v="6298393.4707043879"/>
  </r>
  <r>
    <s v="323Y"/>
    <s v="16744-Пятерочка"/>
    <x v="13"/>
    <n v="2657546.7400000002"/>
    <n v="9153772.1044444442"/>
    <n v="9298136.7111794706"/>
  </r>
  <r>
    <s v="324C"/>
    <s v="16752-Пятерочка"/>
    <x v="16"/>
    <n v="4309285.51"/>
    <n v="14843094.534444444"/>
    <n v="14025622.818589352"/>
  </r>
  <r>
    <s v="324D"/>
    <s v="16757-Пятерочка"/>
    <x v="5"/>
    <n v="4787864.25"/>
    <n v="16491532.416666666"/>
    <n v="16870602.52284899"/>
  </r>
  <r>
    <s v="324E"/>
    <s v="16758-Пятерочка"/>
    <x v="16"/>
    <n v="4122539.78"/>
    <n v="14199859.242222222"/>
    <n v="13417813.202381739"/>
  </r>
  <r>
    <s v="324G"/>
    <s v="16790-Пятерочка"/>
    <x v="16"/>
    <n v="3885544.18"/>
    <n v="13383541.064444445"/>
    <n v="12646453.103926517"/>
  </r>
  <r>
    <s v="324I"/>
    <s v="16770-Пятерочка"/>
    <x v="18"/>
    <n v="7267949.96"/>
    <n v="25034049.862222221"/>
    <n v="24788284.343604136"/>
  </r>
  <r>
    <s v="324J"/>
    <s v="16773-Пятерочка"/>
    <x v="13"/>
    <n v="3635608.59"/>
    <n v="12522651.810000001"/>
    <n v="12720147.190396521"/>
  </r>
  <r>
    <s v="324K"/>
    <s v="16774-Пятерочка"/>
    <x v="16"/>
    <n v="3077875.1"/>
    <n v="10601569.788888888"/>
    <n v="10017696.700566955"/>
  </r>
  <r>
    <s v="324L"/>
    <s v="16779-Пятерочка"/>
    <x v="8"/>
    <n v="4454015.5599999996"/>
    <n v="15341609.151111109"/>
    <n v="15729898.103461333"/>
  </r>
  <r>
    <s v="324M"/>
    <s v="16785-Пятерочка"/>
    <x v="13"/>
    <n v="4160417.99"/>
    <n v="14330328.632222224"/>
    <n v="14556332.975980137"/>
  </r>
  <r>
    <s v="324N"/>
    <s v="16789-Пятерочка"/>
    <x v="3"/>
    <n v="5185421.3099999996"/>
    <n v="17860895.623333335"/>
    <n v="18426499.909659933"/>
  </r>
  <r>
    <s v="324O"/>
    <s v="16716-Пятерочка"/>
    <x v="16"/>
    <n v="5631722.6600000001"/>
    <n v="19398155.828888889"/>
    <n v="18329817.707544453"/>
  </r>
  <r>
    <s v="324P"/>
    <s v="16723-Пятерочка"/>
    <x v="18"/>
    <n v="2970324.56"/>
    <n v="10231117.928888889"/>
    <n v="10130676.489422452"/>
  </r>
  <r>
    <s v="324Q"/>
    <s v="16731-Пятерочка"/>
    <x v="7"/>
    <n v="4179636.27"/>
    <n v="14396524.930000002"/>
    <n v="14505918.590889569"/>
  </r>
  <r>
    <s v="324S"/>
    <s v="16740-Пятерочка"/>
    <x v="8"/>
    <n v="5205144.46"/>
    <n v="17928830.917777777"/>
    <n v="18382601.242999759"/>
  </r>
  <r>
    <s v="324U"/>
    <s v="16759-Пятерочка"/>
    <x v="16"/>
    <n v="2280044.39"/>
    <n v="7853486.2322222227"/>
    <n v="7420961.6767259976"/>
  </r>
  <r>
    <s v="324V"/>
    <s v="16762-Пятерочка"/>
    <x v="19"/>
    <n v="3113644.18"/>
    <n v="10724774.397777779"/>
    <n v="10705378.300639737"/>
  </r>
  <r>
    <s v="324W"/>
    <s v="16792-Пятерочка"/>
    <x v="18"/>
    <n v="4480736.92"/>
    <n v="15433649.391111111"/>
    <n v="15282133.401183326"/>
  </r>
  <r>
    <s v="324X"/>
    <s v="16733-Пятерочка"/>
    <x v="7"/>
    <n v="3277780.47"/>
    <n v="11290132.73"/>
    <n v="11375922.110233709"/>
  </r>
  <r>
    <s v="325A"/>
    <s v="16100-Пятерочка"/>
    <x v="18"/>
    <n v="2356175.7999999998"/>
    <n v="8115716.6444444433"/>
    <n v="8036042.6276131021"/>
  </r>
  <r>
    <s v="325C"/>
    <s v="16764-Пятерочка"/>
    <x v="5"/>
    <n v="3121330.55"/>
    <n v="10751249.672222221"/>
    <n v="10998375.121323798"/>
  </r>
  <r>
    <s v="325E"/>
    <s v="16766-Пятерочка"/>
    <x v="13"/>
    <n v="2344537.94"/>
    <n v="8075630.682222222"/>
    <n v="8202991.8655982288"/>
  </r>
  <r>
    <s v="325H"/>
    <s v="16778-Пятерочка"/>
    <x v="18"/>
    <n v="7942752.1299999999"/>
    <n v="27358368.447777778"/>
    <n v="27089784.513211951"/>
  </r>
  <r>
    <s v="325J"/>
    <s v="16803-Пятерочка"/>
    <x v="17"/>
    <n v="2474804.08"/>
    <n v="8524325.1644444447"/>
    <n v="8548468.9573938828"/>
  </r>
  <r>
    <s v="325K"/>
    <s v="16727-Пятерочка"/>
    <x v="3"/>
    <n v="2324966.0499999998"/>
    <n v="8008216.3944444433"/>
    <n v="8261814.0646873303"/>
  </r>
  <r>
    <s v="325L"/>
    <s v="16734-Пятерочка"/>
    <x v="8"/>
    <n v="1619433.99"/>
    <n v="5578050.4099999992"/>
    <n v="5719228.2570251776"/>
  </r>
  <r>
    <s v="325N"/>
    <s v="16739-Пятерочка"/>
    <x v="17"/>
    <n v="8512854.5500000007"/>
    <n v="29322054.561111111"/>
    <n v="29405104.609122947"/>
  </r>
  <r>
    <s v="325O"/>
    <s v="16767-Пятерочка"/>
    <x v="3"/>
    <n v="2064517.79"/>
    <n v="7111116.8322222224"/>
    <n v="7336305.8846468776"/>
  </r>
  <r>
    <s v="325P"/>
    <s v="16782-Пятерочка"/>
    <x v="3"/>
    <n v="2865388.94"/>
    <n v="9869673.0155555569"/>
    <n v="10182217.777025832"/>
  </r>
  <r>
    <s v="325Q"/>
    <s v="16797-Пятерочка"/>
    <x v="16"/>
    <n v="2150350.7200000002"/>
    <n v="7406763.5911111115"/>
    <n v="6998841.9324766546"/>
  </r>
  <r>
    <s v="325R"/>
    <s v="16713-Пятерочка"/>
    <x v="16"/>
    <n v="5130152.51"/>
    <n v="17670525.31222222"/>
    <n v="16697335.077967353"/>
  </r>
  <r>
    <s v="325S"/>
    <s v="16719-Пятерочка"/>
    <x v="13"/>
    <n v="3765204.91"/>
    <n v="12969039.134444445"/>
    <n v="13173574.512102164"/>
  </r>
  <r>
    <s v="325T"/>
    <s v="16720-Пятерочка"/>
    <x v="17"/>
    <n v="3559350.97"/>
    <n v="12259986.674444444"/>
    <n v="12294711.133462656"/>
  </r>
  <r>
    <s v="325U"/>
    <s v="16724-Пятерочка"/>
    <x v="19"/>
    <n v="5392150.75"/>
    <n v="18572963.694444444"/>
    <n v="18539373.896226086"/>
  </r>
  <r>
    <s v="325V"/>
    <s v="16725-Пятерочка"/>
    <x v="13"/>
    <n v="4144278.86"/>
    <n v="14274738.295555554"/>
    <n v="14499865.921278587"/>
  </r>
  <r>
    <s v="325X"/>
    <s v="16728-Пятерочка"/>
    <x v="13"/>
    <n v="3049223.49"/>
    <n v="10502880.910000002"/>
    <n v="10668522.380516926"/>
  </r>
  <r>
    <s v="325Z"/>
    <s v="16747-Пятерочка"/>
    <x v="7"/>
    <n v="5031615.13"/>
    <n v="17331118.781111114"/>
    <n v="17462811.293019105"/>
  </r>
  <r>
    <s v="326A"/>
    <s v="16063-Пятерочка"/>
    <x v="2"/>
    <n v="4018429.28"/>
    <n v="13841256.408888888"/>
    <n v="14334015.662330646"/>
  </r>
  <r>
    <s v="326B"/>
    <s v="16755-Пятерочка"/>
    <x v="3"/>
    <n v="3565520.37"/>
    <n v="12281236.83"/>
    <n v="12670149.028969768"/>
  </r>
  <r>
    <s v="326C"/>
    <s v="16760-Пятерочка"/>
    <x v="19"/>
    <n v="6969652.2000000002"/>
    <n v="24006579.800000001"/>
    <n v="23963163.133459266"/>
  </r>
  <r>
    <s v="326D"/>
    <s v="16775-Пятерочка"/>
    <x v="17"/>
    <n v="6300804.2800000003"/>
    <n v="21702770.297777776"/>
    <n v="21764239.937003218"/>
  </r>
  <r>
    <s v="326E"/>
    <s v="16777-Пятерочка"/>
    <x v="17"/>
    <n v="3901302.7"/>
    <n v="13437820.411111113"/>
    <n v="13475880.896538259"/>
  </r>
  <r>
    <s v="326F"/>
    <s v="16780-Пятерочка"/>
    <x v="16"/>
    <n v="1695536.91"/>
    <n v="5840182.6899999995"/>
    <n v="5518539.2379945787"/>
  </r>
  <r>
    <s v="326H"/>
    <s v="16787-Пятерочка"/>
    <x v="19"/>
    <n v="7064595.6600000001"/>
    <n v="24333607.273333333"/>
    <n v="24289599.167159062"/>
  </r>
  <r>
    <s v="326I"/>
    <s v="16788-Пятерочка"/>
    <x v="3"/>
    <n v="5341310.22"/>
    <n v="18397846.313333333"/>
    <n v="18980454.316506766"/>
  </r>
  <r>
    <s v="326J"/>
    <s v="16791-Пятерочка"/>
    <x v="3"/>
    <n v="4735040.43"/>
    <n v="16309583.703333331"/>
    <n v="16826062.308065593"/>
  </r>
  <r>
    <s v="326K"/>
    <s v="16793-Пятерочка"/>
    <x v="17"/>
    <n v="2804381.12"/>
    <n v="9659534.96888889"/>
    <n v="9686894.0627500061"/>
  </r>
  <r>
    <s v="326L"/>
    <s v="16796-Пятерочка"/>
    <x v="17"/>
    <n v="8392456.9499999993"/>
    <n v="28907351.716666665"/>
    <n v="28989227.184941258"/>
  </r>
  <r>
    <s v="326O"/>
    <s v="16800-Пятерочка"/>
    <x v="17"/>
    <n v="2946481.46"/>
    <n v="10148991.695555555"/>
    <n v="10177737.097615665"/>
  </r>
  <r>
    <s v="326P"/>
    <s v="16802-Пятерочка"/>
    <x v="7"/>
    <n v="2510666.71"/>
    <n v="8647852.0011111107"/>
    <n v="8713563.7054170147"/>
  </r>
  <r>
    <s v="326Q"/>
    <s v="16804-Пятерочка"/>
    <x v="17"/>
    <n v="4124050.77"/>
    <n v="14205063.763333334"/>
    <n v="14245297.343319938"/>
  </r>
  <r>
    <s v="326R"/>
    <s v="16805-Пятерочка"/>
    <x v="16"/>
    <n v="2854642.19"/>
    <n v="9832656.432222221"/>
    <n v="9291130.6401166916"/>
  </r>
  <r>
    <s v="326S"/>
    <s v="16737-Пятерочка"/>
    <x v="13"/>
    <n v="5009674.71"/>
    <n v="17255546.223333333"/>
    <n v="17527684.322917446"/>
  </r>
  <r>
    <s v="326T"/>
    <s v="16745-Пятерочка"/>
    <x v="17"/>
    <n v="5180058.6100000003"/>
    <n v="17842424.10111111"/>
    <n v="17892959.924757317"/>
  </r>
  <r>
    <s v="327P"/>
    <s v="16862-Пятерочка"/>
    <x v="6"/>
    <n v="6606172.1600000001"/>
    <n v="22754592.995555554"/>
    <n v="23697409.206531473"/>
  </r>
  <r>
    <s v="328A"/>
    <s v="16122-Пятерочка"/>
    <x v="19"/>
    <n v="4467110.12"/>
    <n v="15386712.635555556"/>
    <n v="15358885.274172906"/>
  </r>
  <r>
    <s v="329P"/>
    <s v="16432-Пятерочка"/>
    <x v="0"/>
    <n v="1826365.78"/>
    <n v="6290815.4644444445"/>
    <n v="6170337.9961188603"/>
  </r>
  <r>
    <s v="330R"/>
    <s v="16674-Пятерочка"/>
    <x v="6"/>
    <n v="2530717.5499999998"/>
    <n v="8716916.0055555552"/>
    <n v="9078093.6245689336"/>
  </r>
  <r>
    <s v="331C"/>
    <s v="15011-Пятерочка"/>
    <x v="14"/>
    <n v="2036361.71"/>
    <n v="7014134.7788888887"/>
    <n v="6751001.1284081703"/>
  </r>
  <r>
    <s v="331W"/>
    <s v="16431-Пятерочка"/>
    <x v="0"/>
    <n v="1971369.34"/>
    <n v="6790272.1711111115"/>
    <n v="6660229.4437348479"/>
  </r>
  <r>
    <s v="331Y"/>
    <s v="16423-Пятерочка"/>
    <x v="11"/>
    <n v="2758726.43"/>
    <n v="9502279.9255555551"/>
    <n v="9478446.160718197"/>
  </r>
  <r>
    <s v="332B"/>
    <s v="16928-Пятерочка"/>
    <x v="4"/>
    <n v="2621800.23"/>
    <n v="9030645.2366666663"/>
    <n v="9353821.2790450491"/>
  </r>
  <r>
    <s v="332F"/>
    <s v="14949-Пятерочка"/>
    <x v="2"/>
    <n v="5827129.4199999999"/>
    <n v="20071223.557777777"/>
    <n v="20785774.379164312"/>
  </r>
  <r>
    <s v="333Z"/>
    <s v="17046-Пятерочка"/>
    <x v="11"/>
    <n v="1821002.12"/>
    <n v="6272340.635555556"/>
    <n v="6256608.2541840514"/>
  </r>
  <r>
    <s v="334E"/>
    <s v="16941-Пятерочка"/>
    <x v="17"/>
    <n v="5745399.4900000002"/>
    <n v="19789709.354444444"/>
    <n v="19845760.553333033"/>
  </r>
  <r>
    <s v="337L"/>
    <s v="17165-Пятерочка"/>
    <x v="9"/>
    <n v="2889616.74"/>
    <n v="9953124.3266666662"/>
    <n v="9974512.6037302446"/>
  </r>
  <r>
    <s v="338W"/>
    <s v="17210-Пятерочка"/>
    <x v="10"/>
    <n v="6385880.5300000003"/>
    <n v="21995810.714444447"/>
    <n v="21173113.101123385"/>
  </r>
  <r>
    <s v="339S"/>
    <s v="15595-Пятерочка"/>
    <x v="11"/>
    <n v="2121862.64"/>
    <n v="7308637.9822222227"/>
    <n v="7290306.3438875964"/>
  </r>
  <r>
    <s v="33AE"/>
    <s v="20308-Пятерочка"/>
    <x v="10"/>
    <n v="4852791.92"/>
    <n v="16715172.168888889"/>
    <n v="16089983.471453654"/>
  </r>
  <r>
    <s v="33AI"/>
    <s v="20434-Пятерочка"/>
    <x v="15"/>
    <n v="1536419.05"/>
    <n v="5292110.0611111112"/>
    <n v="10318122.26807237"/>
  </r>
  <r>
    <s v="33AK"/>
    <s v="20784-Пятерочка"/>
    <x v="2"/>
    <n v="4500355.22"/>
    <n v="15501223.535555555"/>
    <n v="16053078.880992893"/>
  </r>
  <r>
    <s v="33CY"/>
    <s v="20854-Пятерочка"/>
    <x v="16"/>
    <n v="4670633.45"/>
    <n v="16087737.438888889"/>
    <n v="15201717.997466061"/>
  </r>
  <r>
    <s v="33EH"/>
    <s v="20683-Пятерочка"/>
    <x v="9"/>
    <n v="2805915.73"/>
    <n v="9664820.8477777783"/>
    <n v="9685589.5892581064"/>
  </r>
  <r>
    <s v="33EV"/>
    <s v="20836-Пятерочка"/>
    <x v="18"/>
    <n v="5422696.6299999999"/>
    <n v="18678177.281111114"/>
    <n v="18494808.95071324"/>
  </r>
  <r>
    <s v="33FJ"/>
    <s v="20835-Пятерочка"/>
    <x v="18"/>
    <n v="8642844.5899999999"/>
    <n v="0"/>
    <n v="0"/>
  </r>
  <r>
    <s v="3400"/>
    <s v="3207-Пятерочка"/>
    <x v="10"/>
    <n v="2277788.0299999998"/>
    <n v="7845714.3255555546"/>
    <n v="7552265.2440813854"/>
  </r>
  <r>
    <s v="3401"/>
    <s v="3353-Пятерочка"/>
    <x v="12"/>
    <n v="2320507.9"/>
    <n v="7992860.5444444437"/>
    <n v="7943845.9356470974"/>
  </r>
  <r>
    <s v="3402"/>
    <s v="4467-Пятерочка"/>
    <x v="6"/>
    <n v="4077451.91"/>
    <n v="14044556.578888889"/>
    <n v="14626480.220464516"/>
  </r>
  <r>
    <s v="3403"/>
    <s v="4428-Пятерочка"/>
    <x v="16"/>
    <n v="2496663.34"/>
    <n v="8599618.1711111106"/>
    <n v="8126000.9880012581"/>
  </r>
  <r>
    <s v="3404"/>
    <s v="4461-Пятерочка"/>
    <x v="1"/>
    <n v="2690664.27"/>
    <n v="9267843.5966666657"/>
    <n v="8925408.9588259254"/>
  </r>
  <r>
    <s v="3406"/>
    <s v="4324-Пятерочка"/>
    <x v="19"/>
    <n v="6465737.71"/>
    <n v="22270874.334444445"/>
    <n v="22230596.746691223"/>
  </r>
  <r>
    <s v="3407"/>
    <s v="3852-Пятерочка"/>
    <x v="13"/>
    <n v="7401818.6500000004"/>
    <n v="25495153.127777778"/>
    <n v="25897238.488101952"/>
  </r>
  <r>
    <s v="3409"/>
    <s v="4524-Пятерочка"/>
    <x v="5"/>
    <n v="4593862.42"/>
    <n v="15823303.891111111"/>
    <n v="16187014.268934874"/>
  </r>
  <r>
    <s v="340S"/>
    <s v="17262-Пятерочка"/>
    <x v="4"/>
    <n v="2568475.98"/>
    <n v="8846972.8199999984"/>
    <n v="9163575.8520167954"/>
  </r>
  <r>
    <s v="3410"/>
    <s v="4570-Пятерочка"/>
    <x v="12"/>
    <n v="2607168.15"/>
    <n v="8980245.8499999996"/>
    <n v="8925176.2995187659"/>
  </r>
  <r>
    <s v="3411"/>
    <s v="4581-Пятерочка"/>
    <x v="18"/>
    <n v="11432853.5"/>
    <n v="39379828.722222224"/>
    <n v="38993227.110326685"/>
  </r>
  <r>
    <s v="3412"/>
    <s v="4588-Пятерочка"/>
    <x v="16"/>
    <n v="4398941.71"/>
    <n v="15151910.334444445"/>
    <n v="14317430.832152143"/>
  </r>
  <r>
    <s v="3413"/>
    <s v="3517-Пятерочка"/>
    <x v="9"/>
    <n v="1838359.49"/>
    <n v="6332127.1322222222"/>
    <n v="6345734.2454321822"/>
  </r>
  <r>
    <s v="3414"/>
    <s v="4096-Пятерочка"/>
    <x v="17"/>
    <n v="10562300.6"/>
    <n v="36381257.622222215"/>
    <n v="36484301.738246188"/>
  </r>
  <r>
    <s v="3415"/>
    <s v="4297-Пятерочка"/>
    <x v="7"/>
    <n v="4067178.72"/>
    <n v="14009171.146666668"/>
    <n v="14115621.455002457"/>
  </r>
  <r>
    <s v="3416"/>
    <s v="4608-Пятерочка"/>
    <x v="11"/>
    <n v="3103402.4"/>
    <n v="10689497.155555554"/>
    <n v="10662685.594179643"/>
  </r>
  <r>
    <s v="3418"/>
    <s v="4565-Пятерочка"/>
    <x v="18"/>
    <n v="3804433.41"/>
    <n v="13104159.523333333"/>
    <n v="12975512.71712216"/>
  </r>
  <r>
    <s v="3419"/>
    <s v="4345-Пятерочка"/>
    <x v="12"/>
    <n v="2684518.96"/>
    <n v="9246676.4177777767"/>
    <n v="9189973.0354564078"/>
  </r>
  <r>
    <s v="3420"/>
    <s v="4410-Пятерочка"/>
    <x v="13"/>
    <n v="3123007.49"/>
    <n v="10757025.79888889"/>
    <n v="10926675.401410798"/>
  </r>
  <r>
    <s v="3421"/>
    <s v="4479-Пятерочка"/>
    <x v="8"/>
    <n v="5411094.5099999998"/>
    <n v="18638214.423333332"/>
    <n v="19109938.913302548"/>
  </r>
  <r>
    <s v="3423"/>
    <s v="4695-Пятерочка"/>
    <x v="8"/>
    <n v="5325671.9800000004"/>
    <n v="18343981.264444448"/>
    <n v="18808258.850774914"/>
  </r>
  <r>
    <s v="3424"/>
    <s v="4701-Пятерочка"/>
    <x v="3"/>
    <n v="7642921.0599999996"/>
    <n v="26325616.984444443"/>
    <n v="27159275.168255899"/>
  </r>
  <r>
    <s v="3425"/>
    <s v="4376-Пятерочка"/>
    <x v="20"/>
    <n v="3070435.47"/>
    <n v="10575944.396666668"/>
    <n v="10383214.431019289"/>
  </r>
  <r>
    <s v="3427"/>
    <s v="4686-Пятерочка"/>
    <x v="17"/>
    <n v="6107019.9500000002"/>
    <n v="21035290.938888893"/>
    <n v="21094870.04917179"/>
  </r>
  <r>
    <s v="3428"/>
    <s v="4724-Пятерочка"/>
    <x v="8"/>
    <n v="1400412.29"/>
    <n v="4823642.3322222224"/>
    <n v="4945726.4636351978"/>
  </r>
  <r>
    <s v="342M"/>
    <s v="17292-Пятерочка"/>
    <x v="4"/>
    <n v="1867794.4"/>
    <n v="6433514.0444444437"/>
    <n v="6663747.6050573001"/>
  </r>
  <r>
    <s v="342T"/>
    <s v="17285-Пятерочка"/>
    <x v="2"/>
    <n v="3446193.65"/>
    <n v="11870222.572222222"/>
    <n v="12292811.522248419"/>
  </r>
  <r>
    <s v="3430"/>
    <s v="4687-Пятерочка"/>
    <x v="8"/>
    <n v="4943749.6399999997"/>
    <n v="17028470.982222218"/>
    <n v="17459453.618573267"/>
  </r>
  <r>
    <s v="3431"/>
    <s v="3835-Пятерочка"/>
    <x v="12"/>
    <n v="3178650.84"/>
    <n v="10948686.226666667"/>
    <n v="10881545.611706488"/>
  </r>
  <r>
    <s v="3432"/>
    <s v="4739-Пятерочка"/>
    <x v="9"/>
    <n v="2021800.31"/>
    <n v="6963978.845555556"/>
    <n v="6978943.7454327308"/>
  </r>
  <r>
    <s v="3433"/>
    <s v="4322-Пятерочка"/>
    <x v="10"/>
    <n v="2589300.79"/>
    <n v="8918702.7211111113"/>
    <n v="8585121.2251692601"/>
  </r>
  <r>
    <s v="3434"/>
    <s v="4168-Пятерочка"/>
    <x v="14"/>
    <n v="2923164.72"/>
    <n v="10068678.48"/>
    <n v="9690954.3262051195"/>
  </r>
  <r>
    <s v="3435"/>
    <s v="4325-Пятерочка"/>
    <x v="10"/>
    <n v="2169710.4"/>
    <n v="7473446.9333333327"/>
    <n v="7193921.5712016542"/>
  </r>
  <r>
    <s v="3439"/>
    <s v="4781-Пятерочка"/>
    <x v="2"/>
    <n v="3426292.1"/>
    <n v="11801672.788888888"/>
    <n v="12221821.314501213"/>
  </r>
  <r>
    <s v="3440"/>
    <s v="4778-Пятерочка"/>
    <x v="6"/>
    <n v="3362855.76"/>
    <n v="11583169.839999998"/>
    <n v="12063108.123307128"/>
  </r>
  <r>
    <s v="3441"/>
    <s v="4782-Пятерочка"/>
    <x v="14"/>
    <n v="3724095.06"/>
    <n v="12827438.540000001"/>
    <n v="12346220.138051651"/>
  </r>
  <r>
    <s v="3442"/>
    <s v="4797-Пятерочка"/>
    <x v="7"/>
    <n v="3580446.44"/>
    <n v="12332648.848888889"/>
    <n v="12426359.908509543"/>
  </r>
  <r>
    <s v="3443"/>
    <s v="4615-Пятерочка"/>
    <x v="20"/>
    <n v="1393128.17"/>
    <n v="4798552.5855555553"/>
    <n v="4711106.5060108528"/>
  </r>
  <r>
    <s v="3444"/>
    <s v="4805-Пятерочка"/>
    <x v="17"/>
    <n v="2973526.92"/>
    <n v="10242148.279999999"/>
    <n v="10271157.533244023"/>
  </r>
  <r>
    <s v="3446"/>
    <s v="4812-Пятерочка"/>
    <x v="20"/>
    <n v="3575081.26"/>
    <n v="12314168.784444444"/>
    <n v="12089762.411094937"/>
  </r>
  <r>
    <s v="3447"/>
    <s v="4755-Пятерочка"/>
    <x v="12"/>
    <n v="3806961.88"/>
    <n v="13112868.697777778"/>
    <n v="13032456.66933581"/>
  </r>
  <r>
    <s v="3448"/>
    <s v="4878-Пятерочка"/>
    <x v="16"/>
    <n v="2867278.08"/>
    <n v="9876180.0533333346"/>
    <n v="9332257.2321482301"/>
  </r>
  <r>
    <s v="3449"/>
    <s v="4487-Пятерочка"/>
    <x v="4"/>
    <n v="4690699.76"/>
    <n v="16156854.728888888"/>
    <n v="16735053.54322877"/>
  </r>
  <r>
    <s v="344B"/>
    <s v="17353-Пятерочка"/>
    <x v="11"/>
    <n v="2025681.01"/>
    <n v="6977345.7011111109"/>
    <n v="6959845.0151776234"/>
  </r>
  <r>
    <s v="3450"/>
    <s v="4842-Пятерочка"/>
    <x v="19"/>
    <n v="7632930.0700000003"/>
    <n v="26291203.574444443"/>
    <n v="26243655.092817493"/>
  </r>
  <r>
    <s v="3451"/>
    <s v="4895-Пятерочка"/>
    <x v="6"/>
    <n v="2286318.4500000002"/>
    <n v="7875096.8833333338"/>
    <n v="8201394.4798696823"/>
  </r>
  <r>
    <s v="3452"/>
    <s v="4928-Пятерочка"/>
    <x v="4"/>
    <n v="4240006.4400000004"/>
    <n v="14604466.626666669"/>
    <n v="15127110.756932098"/>
  </r>
  <r>
    <s v="3453"/>
    <s v="4933-Пятерочка"/>
    <x v="12"/>
    <n v="1188629.6200000001"/>
    <n v="4094168.691111112"/>
    <n v="4069062.0255275825"/>
  </r>
  <r>
    <s v="3456"/>
    <s v="4344-Пятерочка"/>
    <x v="14"/>
    <n v="1770764.99"/>
    <n v="6099301.6322222222"/>
    <n v="5870487.7365012346"/>
  </r>
  <r>
    <s v="3457"/>
    <s v="4913-Пятерочка"/>
    <x v="20"/>
    <n v="1727460.82"/>
    <n v="5950142.8244444439"/>
    <n v="5841710.8226164449"/>
  </r>
  <r>
    <s v="3462"/>
    <s v="4741-Пятерочка"/>
    <x v="20"/>
    <n v="2712192.81"/>
    <n v="9341997.456666667"/>
    <n v="9171754.2347498853"/>
  </r>
  <r>
    <s v="3463"/>
    <s v="5111-Пятерочка"/>
    <x v="1"/>
    <n v="1980832.99"/>
    <n v="6822869.1877777781"/>
    <n v="6570773.1403011307"/>
  </r>
  <r>
    <s v="348C"/>
    <s v="17409-Пятерочка"/>
    <x v="0"/>
    <n v="2236429.5499999998"/>
    <n v="7703257.3388888882"/>
    <n v="7555729.7333987523"/>
  </r>
  <r>
    <s v="348K"/>
    <s v="17478-Пятерочка"/>
    <x v="8"/>
    <n v="3326389.63"/>
    <n v="11457564.28111111"/>
    <n v="11747549.87436785"/>
  </r>
  <r>
    <s v="348S"/>
    <s v="17473-Пятерочка"/>
    <x v="11"/>
    <n v="2134604.7599999998"/>
    <n v="7352527.5066666659"/>
    <n v="7334085.7839509621"/>
  </r>
  <r>
    <s v="355X"/>
    <s v="17594-Пятерочка"/>
    <x v="16"/>
    <n v="2677379.41"/>
    <n v="9222084.6344444454"/>
    <n v="8714185.6021782383"/>
  </r>
  <r>
    <s v="358U"/>
    <s v="13647-Пятерочка"/>
    <x v="10"/>
    <n v="2077208.02"/>
    <n v="7154827.6244444447"/>
    <n v="6887219.4109181939"/>
  </r>
  <r>
    <s v="358V"/>
    <s v="17611-Пятерочка"/>
    <x v="11"/>
    <n v="2896467.34"/>
    <n v="9976720.8377777785"/>
    <n v="9951697.0729383472"/>
  </r>
  <r>
    <s v="358Y"/>
    <s v="17579-Пятерочка"/>
    <x v="6"/>
    <n v="5024834.42"/>
    <n v="17307763.002222221"/>
    <n v="18024894.683611188"/>
  </r>
  <r>
    <s v="358Z"/>
    <s v="17578-Пятерочка"/>
    <x v="6"/>
    <n v="4540160.1399999997"/>
    <n v="15638329.37111111"/>
    <n v="16286289.562996073"/>
  </r>
  <r>
    <s v="359B"/>
    <s v="15014-Пятерочка"/>
    <x v="2"/>
    <n v="5192078.32"/>
    <n v="17883825.324444443"/>
    <n v="18520503.105364438"/>
  </r>
  <r>
    <s v="359E"/>
    <s v="17408-Пятерочка"/>
    <x v="2"/>
    <n v="3688902.31"/>
    <n v="12706219.067777779"/>
    <n v="13158570.128761282"/>
  </r>
  <r>
    <s v="360I"/>
    <s v="17749-Пятерочка"/>
    <x v="0"/>
    <n v="2604320.75"/>
    <n v="8970438.1388888899"/>
    <n v="8798642.3386698421"/>
  </r>
  <r>
    <s v="362J"/>
    <s v="17840-Пятерочка"/>
    <x v="1"/>
    <n v="1394405.61"/>
    <n v="4802952.6566666663"/>
    <n v="4625489.8697306188"/>
  </r>
  <r>
    <s v="363P"/>
    <s v="17059-Пятерочка"/>
    <x v="9"/>
    <n v="4305959.79"/>
    <n v="14831639.276666667"/>
    <n v="14863510.998524545"/>
  </r>
  <r>
    <s v="363T"/>
    <s v="17360-Пятерочка"/>
    <x v="10"/>
    <n v="4195816.83"/>
    <n v="14452257.970000001"/>
    <n v="13911707.849189434"/>
  </r>
  <r>
    <s v="364N"/>
    <s v="17811-Пятерочка"/>
    <x v="2"/>
    <n v="4923626.09"/>
    <n v="16959156.532222223"/>
    <n v="17562915.40099464"/>
  </r>
  <r>
    <s v="366H"/>
    <s v="15320-Пятерочка"/>
    <x v="1"/>
    <n v="1842428.33"/>
    <n v="6346142.0255555557"/>
    <n v="6111660.4200406959"/>
  </r>
  <r>
    <s v="366I"/>
    <s v="17672-Пятерочка"/>
    <x v="9"/>
    <n v="6399867.4800000004"/>
    <n v="22043987.986666668"/>
    <n v="22091358.330607995"/>
  </r>
  <r>
    <s v="366Y"/>
    <s v="17860-Пятерочка"/>
    <x v="11"/>
    <n v="4416722.0599999996"/>
    <n v="15213153.762222221"/>
    <n v="15174995.895684505"/>
  </r>
  <r>
    <s v="368K"/>
    <s v="14476-Пятерочка"/>
    <x v="6"/>
    <n v="2311629.88"/>
    <n v="7962280.6977777779"/>
    <n v="8292190.6776957586"/>
  </r>
  <r>
    <s v="369N"/>
    <s v="12351-Пятерочка"/>
    <x v="0"/>
    <n v="2052724.26"/>
    <n v="7070494.6733333329"/>
    <n v="6935085.3129940759"/>
  </r>
  <r>
    <s v="371J"/>
    <s v="14637-Пятерочка"/>
    <x v="14"/>
    <n v="2003331.95"/>
    <n v="6900365.6055555558"/>
    <n v="6641499.9794050055"/>
  </r>
  <r>
    <s v="372L"/>
    <s v="16427-Пятерочка"/>
    <x v="0"/>
    <n v="2693598.61"/>
    <n v="9277950.7677777763"/>
    <n v="9100265.6924375501"/>
  </r>
  <r>
    <s v="373N"/>
    <s v="18040-Пятерочка"/>
    <x v="6"/>
    <n v="5775773.3700000001"/>
    <n v="19894330.496666666"/>
    <n v="20718634.288979433"/>
  </r>
  <r>
    <s v="374C"/>
    <s v="18058-Пятерочка"/>
    <x v="18"/>
    <n v="2732672.07"/>
    <n v="9412537.129999999"/>
    <n v="9320131.9026397504"/>
  </r>
  <r>
    <s v="374D"/>
    <s v="17972-Пятерочка"/>
    <x v="9"/>
    <n v="3741002.18"/>
    <n v="12885674.175555555"/>
    <n v="12913364.211404838"/>
  </r>
  <r>
    <s v="375J"/>
    <s v="17955-Пятерочка"/>
    <x v="1"/>
    <n v="2398649.54"/>
    <n v="8262015.0822222224"/>
    <n v="7956744.4857769972"/>
  </r>
  <r>
    <s v="377Z"/>
    <s v="16942-Пятерочка"/>
    <x v="6"/>
    <n v="6189704.1699999999"/>
    <n v="21320092.141111109"/>
    <n v="22203471.092080086"/>
  </r>
  <r>
    <s v="378H"/>
    <s v="18129-Пятерочка"/>
    <x v="2"/>
    <n v="7320221.4500000002"/>
    <n v="25214096.105555557"/>
    <n v="26111737.100429639"/>
  </r>
  <r>
    <s v="3812"/>
    <s v="4555-Пятерочка"/>
    <x v="0"/>
    <n v="1886141.84"/>
    <n v="6496710.7822222225"/>
    <n v="6372290.1451983741"/>
  </r>
  <r>
    <s v="3813"/>
    <s v="4754-Пятерочка"/>
    <x v="0"/>
    <n v="1971655.08"/>
    <n v="6791256.3866666667"/>
    <n v="6661194.810255792"/>
  </r>
  <r>
    <s v="381V"/>
    <s v="18227-Пятерочка"/>
    <x v="12"/>
    <n v="2210540.7400000002"/>
    <n v="7614084.7711111121"/>
    <n v="7567392.9285185076"/>
  </r>
  <r>
    <s v="386O"/>
    <s v="16927-Пятерочка"/>
    <x v="7"/>
    <n v="4703395.57"/>
    <n v="16200584.741111111"/>
    <n v="16323686.759271672"/>
  </r>
  <r>
    <s v="386Z"/>
    <s v="15213-Пятерочка"/>
    <x v="10"/>
    <n v="3437263.58"/>
    <n v="11839463.442222223"/>
    <n v="11396638.285951816"/>
  </r>
  <r>
    <s v="387N"/>
    <s v="18090-Пятерочка"/>
    <x v="12"/>
    <n v="1107031.1299999999"/>
    <n v="3813107.2255555554"/>
    <n v="3789724.1128484476"/>
  </r>
  <r>
    <s v="388E"/>
    <s v="18012-Пятерочка"/>
    <x v="2"/>
    <n v="7105005.9900000002"/>
    <n v="24472798.41"/>
    <n v="25344048.64320844"/>
  </r>
  <r>
    <s v="391D"/>
    <s v="18448-Пятерочка"/>
    <x v="2"/>
    <n v="3241533.93"/>
    <n v="11165283.536666667"/>
    <n v="11562776.12097138"/>
  </r>
  <r>
    <s v="391E"/>
    <s v="18041-Пятерочка"/>
    <x v="6"/>
    <n v="4422028.09"/>
    <n v="15231430.087777779"/>
    <n v="15862530.771754336"/>
  </r>
  <r>
    <s v="391G"/>
    <s v="17130-Пятерочка"/>
    <x v="6"/>
    <n v="5452620.4800000004"/>
    <n v="18781248.320000004"/>
    <n v="19559432.547769707"/>
  </r>
  <r>
    <s v="391O"/>
    <s v="10584-Пятерочка"/>
    <x v="10"/>
    <n v="2416057.42"/>
    <n v="8321975.5577777773"/>
    <n v="8010713.1306555085"/>
  </r>
  <r>
    <s v="392Z"/>
    <s v="18547-Пятерочка"/>
    <x v="1"/>
    <n v="2314343.14"/>
    <n v="7971626.3711111117"/>
    <n v="7677085.2558105765"/>
  </r>
  <r>
    <s v="395X"/>
    <s v="18753-Пятерочка"/>
    <x v="6"/>
    <n v="3338354.84"/>
    <n v="11498777.782222221"/>
    <n v="11975219.356088489"/>
  </r>
  <r>
    <s v="395Y"/>
    <s v="18532-Пятерочка"/>
    <x v="9"/>
    <n v="2835800.07"/>
    <n v="9767755.7966666669"/>
    <n v="9788745.7351434473"/>
  </r>
  <r>
    <s v="395Z"/>
    <s v="18571-Пятерочка"/>
    <x v="9"/>
    <n v="2202764.61"/>
    <n v="7587300.3233333332"/>
    <n v="7603604.6792475097"/>
  </r>
  <r>
    <s v="396L"/>
    <s v="18725-Пятерочка"/>
    <x v="2"/>
    <n v="4012757.77"/>
    <n v="13821721.207777778"/>
    <n v="14313784.993204856"/>
  </r>
  <r>
    <s v="396M"/>
    <s v="14609-Пятерочка"/>
    <x v="2"/>
    <n v="4802457.8499999996"/>
    <n v="16541799.26111111"/>
    <n v="17130699.893661626"/>
  </r>
  <r>
    <s v="398M"/>
    <s v="18710-Пятерочка"/>
    <x v="12"/>
    <n v="1147033.3999999999"/>
    <n v="3950892.8222222216"/>
    <n v="3926664.7670716704"/>
  </r>
  <r>
    <s v="398W"/>
    <s v="17388-Пятерочка"/>
    <x v="10"/>
    <n v="1364705.41"/>
    <n v="4700651.9677777775"/>
    <n v="4524835.9814907089"/>
  </r>
  <r>
    <s v="399A"/>
    <s v="16195-Пятерочка"/>
    <x v="11"/>
    <n v="4008532.66"/>
    <n v="13807168.051111111"/>
    <n v="13772536.699585143"/>
  </r>
  <r>
    <s v="4013"/>
    <s v="5156-Пятерочка"/>
    <x v="9"/>
    <n v="710443.24"/>
    <n v="2447082.2711111112"/>
    <n v="2452340.8082190687"/>
  </r>
  <r>
    <s v="4160"/>
    <s v="5240-Пятерочка"/>
    <x v="17"/>
    <n v="2805886.5"/>
    <n v="9664720.1666666679"/>
    <n v="9692093.9467743952"/>
  </r>
  <r>
    <s v="4181"/>
    <s v="4364-Пятерочка"/>
    <x v="10"/>
    <n v="3430427.6"/>
    <n v="11815917.288888888"/>
    <n v="11373972.816872483"/>
  </r>
  <r>
    <s v="4194"/>
    <s v="5073-Пятерочка"/>
    <x v="8"/>
    <n v="5193908.5199999996"/>
    <n v="17890129.346666668"/>
    <n v="18342920.153224535"/>
  </r>
  <r>
    <s v="4199"/>
    <s v="5282-Пятерочка"/>
    <x v="6"/>
    <n v="2688289.26"/>
    <n v="9259663.0066666659"/>
    <n v="9643328.8622837961"/>
  </r>
  <r>
    <s v="4222"/>
    <s v="5229-Пятерочка"/>
    <x v="11"/>
    <n v="391407.46"/>
    <n v="1348181.2511111114"/>
    <n v="1344799.722136081"/>
  </r>
  <r>
    <s v="4242"/>
    <s v="5285-Пятерочка"/>
    <x v="9"/>
    <n v="2377751.86"/>
    <n v="8190034.1844444443"/>
    <n v="8207633.7556492109"/>
  </r>
  <r>
    <s v="4243"/>
    <s v="5290-Пятерочка"/>
    <x v="5"/>
    <n v="5570303.2000000002"/>
    <n v="19186599.911111113"/>
    <n v="19627618.142881516"/>
  </r>
  <r>
    <s v="4265"/>
    <s v="5216-Пятерочка"/>
    <x v="9"/>
    <n v="3583631.67"/>
    <n v="12343620.196666665"/>
    <n v="12370145.412274245"/>
  </r>
  <r>
    <s v="4267"/>
    <s v="5307-Пятерочка"/>
    <x v="5"/>
    <n v="6212682.8700000001"/>
    <n v="21399240.996666666"/>
    <n v="21891118.425148062"/>
  </r>
  <r>
    <s v="4341"/>
    <s v="5317-Пятерочка"/>
    <x v="16"/>
    <n v="2989436.72"/>
    <n v="10296948.702222222"/>
    <n v="9729852.3798115458"/>
  </r>
  <r>
    <s v="4490"/>
    <s v="5331-Пятерочка"/>
    <x v="19"/>
    <n v="4066957.89"/>
    <n v="14008410.51"/>
    <n v="13983075.852046"/>
  </r>
  <r>
    <s v="4524"/>
    <s v="5300-Пятерочка"/>
    <x v="6"/>
    <n v="3258365.38"/>
    <n v="11223258.53111111"/>
    <n v="11688284.211208845"/>
  </r>
  <r>
    <s v="4526"/>
    <s v="5315-Пятерочка"/>
    <x v="14"/>
    <n v="2281934.2799999998"/>
    <n v="7859995.8533333326"/>
    <n v="7565129.9194941577"/>
  </r>
  <r>
    <s v="4548"/>
    <s v="5284-Пятерочка"/>
    <x v="1"/>
    <n v="5862545.5"/>
    <n v="20193212.27777778"/>
    <n v="19447099.629127875"/>
  </r>
  <r>
    <s v="4579"/>
    <s v="4924-Пятерочка"/>
    <x v="13"/>
    <n v="3452858.24"/>
    <n v="11893178.382222224"/>
    <n v="12080746.305083817"/>
  </r>
  <r>
    <s v="4646"/>
    <s v="5494-Пятерочка"/>
    <x v="6"/>
    <n v="5378144.5300000003"/>
    <n v="18524720.047777776"/>
    <n v="19292275.256005269"/>
  </r>
  <r>
    <s v="4675"/>
    <s v="5454-Пятерочка"/>
    <x v="18"/>
    <n v="4816718.8"/>
    <n v="16590920.311111109"/>
    <n v="16428043.103585662"/>
  </r>
  <r>
    <s v="4677"/>
    <s v="4652-Пятерочка"/>
    <x v="5"/>
    <n v="2166563.9900000002"/>
    <n v="7462609.2988888891"/>
    <n v="7634142.9094627686"/>
  </r>
  <r>
    <s v="4733"/>
    <s v="5581-Пятерочка"/>
    <x v="9"/>
    <n v="2574689.25"/>
    <n v="8868374.0833333321"/>
    <n v="8887431.3397055436"/>
  </r>
  <r>
    <s v="4737"/>
    <s v="4216-Пятерочка"/>
    <x v="1"/>
    <n v="2474452.73"/>
    <n v="8523114.9588888884"/>
    <n v="8208197.0652300185"/>
  </r>
  <r>
    <s v="4813"/>
    <s v="4985-Пятерочка"/>
    <x v="13"/>
    <n v="5238583.3899999997"/>
    <n v="18044009.454444442"/>
    <n v="18328582.447860915"/>
  </r>
  <r>
    <s v="4814"/>
    <s v="5636-Пятерочка"/>
    <x v="9"/>
    <n v="1826284.7"/>
    <n v="6290536.1888888888"/>
    <n v="6304053.9272864638"/>
  </r>
  <r>
    <s v="4849"/>
    <s v="5684-Пятерочка"/>
    <x v="18"/>
    <n v="2902691.46"/>
    <n v="9998159.4733333327"/>
    <n v="9900005.0451959129"/>
  </r>
  <r>
    <s v="4860"/>
    <s v="5685-Пятерочка"/>
    <x v="2"/>
    <n v="3331547.9"/>
    <n v="11475331.655555554"/>
    <n v="11883862.188662125"/>
  </r>
  <r>
    <s v="4916"/>
    <s v="5724-Пятерочка"/>
    <x v="11"/>
    <n v="3531112.36"/>
    <n v="12162720.351111112"/>
    <n v="12132213.628629563"/>
  </r>
  <r>
    <s v="4971"/>
    <s v="5765-Пятерочка"/>
    <x v="6"/>
    <n v="1767269.91"/>
    <n v="6087263.0233333334"/>
    <n v="6339483.3227688773"/>
  </r>
  <r>
    <s v="4978"/>
    <s v="5683-Пятерочка"/>
    <x v="10"/>
    <n v="1996930.3"/>
    <n v="6878315.4777777782"/>
    <n v="6621049.5010560825"/>
  </r>
  <r>
    <s v="4996"/>
    <s v="5911-Пятерочка"/>
    <x v="12"/>
    <n v="2106468.64"/>
    <n v="7255614.2044444447"/>
    <n v="7211120.6104629384"/>
  </r>
  <r>
    <s v="4998"/>
    <s v="5750-Пятерочка"/>
    <x v="12"/>
    <n v="2094626.96"/>
    <n v="7214826.1955555556"/>
    <n v="7170582.7258303398"/>
  </r>
  <r>
    <s v="4999"/>
    <s v="5916-Пятерочка"/>
    <x v="9"/>
    <n v="2432637.12"/>
    <n v="8379083.413333334"/>
    <n v="8397089.2325817738"/>
  </r>
  <r>
    <s v="5084"/>
    <s v="097 - г.Тверь, Химинститута по"/>
    <x v="1"/>
    <n v="1446110.14"/>
    <n v="4981046.0377777778"/>
    <n v="4797002.9345225655"/>
  </r>
  <r>
    <s v="5283"/>
    <s v="476-Пятерочка"/>
    <x v="11"/>
    <n v="1686718.32"/>
    <n v="5809807.5466666669"/>
    <n v="5795235.2979113804"/>
  </r>
  <r>
    <s v="5284"/>
    <s v="477-Пятерочка"/>
    <x v="11"/>
    <n v="4745302.22"/>
    <n v="16344929.868888889"/>
    <n v="16303933.264091916"/>
  </r>
  <r>
    <s v="5365"/>
    <s v="275 - Лен. обл., п.Вырица, ул."/>
    <x v="4"/>
    <n v="5923828.2699999996"/>
    <n v="20404297.374444444"/>
    <n v="21134497.697917517"/>
  </r>
  <r>
    <s v="5367"/>
    <s v="696 - Пятерочка"/>
    <x v="17"/>
    <n v="4218340.28"/>
    <n v="14529838.742222223"/>
    <n v="14570992.195594013"/>
  </r>
  <r>
    <s v="5372"/>
    <s v="915 - г.Тверь, Можайского ул.,"/>
    <x v="1"/>
    <n v="5278165.18"/>
    <n v="18180346.731111109"/>
    <n v="17508606.818395466"/>
  </r>
  <r>
    <s v="5410"/>
    <s v="002-Пятерочка ООО Агроторг"/>
    <x v="16"/>
    <n v="5076325.22"/>
    <n v="17485120.202222224"/>
    <n v="16522141.008060668"/>
  </r>
  <r>
    <s v="5412"/>
    <s v="004 - г.Коммунар, Садовая ул."/>
    <x v="4"/>
    <n v="5842614.1699999999"/>
    <n v="20124559.918888889"/>
    <n v="20844749.391373776"/>
  </r>
  <r>
    <s v="5413"/>
    <s v="006 - г.СПб, Звездная ул"/>
    <x v="18"/>
    <n v="13476456.43"/>
    <n v="46418905.481111109"/>
    <n v="45963199.494982801"/>
  </r>
  <r>
    <s v="5414"/>
    <s v="007 - г.Тосно, Ленина пр-т,"/>
    <x v="5"/>
    <n v="6119630.4100000001"/>
    <n v="21078726.967777777"/>
    <n v="21563237.143544618"/>
  </r>
  <r>
    <s v="5415"/>
    <s v="008-Пятерочка"/>
    <x v="13"/>
    <n v="7819128.04"/>
    <n v="26932552.137777779"/>
    <n v="27357306.791201267"/>
  </r>
  <r>
    <s v="5417"/>
    <s v="010 - г.СПб, Шелгунова ул.,"/>
    <x v="16"/>
    <n v="5574546.2199999997"/>
    <n v="19201214.757777777"/>
    <n v="18143723.010479532"/>
  </r>
  <r>
    <s v="5418"/>
    <s v="011 - г.СПб, Тихорецкий пр.,"/>
    <x v="17"/>
    <n v="9862574.0099999998"/>
    <n v="33971088.256666668"/>
    <n v="34067305.951946184"/>
  </r>
  <r>
    <s v="5419"/>
    <s v="012 - г.Кировск, Новая ул.,"/>
    <x v="19"/>
    <n v="2048577.18"/>
    <n v="7056210.2866666662"/>
    <n v="7043448.9049284179"/>
  </r>
  <r>
    <s v="5420"/>
    <s v="013 - г.СПб, Московский пр.,"/>
    <x v="18"/>
    <n v="1563424.13"/>
    <n v="5385127.558888888"/>
    <n v="5332260.4169514552"/>
  </r>
  <r>
    <s v="5421"/>
    <s v="014 - г.Спб, Купчинская ул.,"/>
    <x v="18"/>
    <n v="12685528.49"/>
    <n v="43694598.13222222"/>
    <n v="43265637.351610385"/>
  </r>
  <r>
    <s v="5422"/>
    <s v="015 - г.Спб, Карпинского ул.,"/>
    <x v="16"/>
    <n v="8989871.0199999996"/>
    <n v="30965111.291111112"/>
    <n v="29259732.22746319"/>
  </r>
  <r>
    <s v="5423"/>
    <s v="016 - г.СПб, Индустриальный пр"/>
    <x v="3"/>
    <n v="4517408.42"/>
    <n v="15559962.335555555"/>
    <n v="16052702.541739469"/>
  </r>
  <r>
    <s v="5424"/>
    <s v="017 - г.СПб, Маршала Говорова"/>
    <x v="18"/>
    <n v="3422014.14"/>
    <n v="11786937.593333334"/>
    <n v="11671222.283725517"/>
  </r>
  <r>
    <s v="5425"/>
    <s v="018 - г.СПб, Кузнецовская ул.,"/>
    <x v="5"/>
    <n v="5471089.2300000004"/>
    <n v="18844862.903333332"/>
    <n v="19278026.056476004"/>
  </r>
  <r>
    <s v="5426"/>
    <s v="019 - г.СПб, Витебский пр-т,"/>
    <x v="18"/>
    <n v="3834043.54"/>
    <n v="13206149.971111111"/>
    <n v="13076501.899206607"/>
  </r>
  <r>
    <s v="5427"/>
    <s v="020 - г.СПб, Пловдивская ул."/>
    <x v="18"/>
    <n v="8237468.8099999996"/>
    <n v="28373503.678888887"/>
    <n v="28094953.908275172"/>
  </r>
  <r>
    <s v="5428"/>
    <s v="021 - г.СПб, Будапештская ул."/>
    <x v="18"/>
    <n v="9794889.0800000001"/>
    <n v="33737951.275555559"/>
    <n v="33406737.383357432"/>
  </r>
  <r>
    <s v="5429"/>
    <s v="023 - г.СПб, Костюшко ул.,"/>
    <x v="5"/>
    <n v="7588355.6799999997"/>
    <n v="26137669.564444441"/>
    <n v="26738463.288570359"/>
  </r>
  <r>
    <s v="5430"/>
    <s v="024 - г.СПб, Полюстровский пр-"/>
    <x v="16"/>
    <n v="3006004.26"/>
    <n v="10354014.673333334"/>
    <n v="9783775.4876057878"/>
  </r>
  <r>
    <s v="5431"/>
    <s v="025 - г.СПб, Гражданский пр-т"/>
    <x v="17"/>
    <n v="4809481.99"/>
    <n v="16565993.521111114"/>
    <n v="16612914.0584979"/>
  </r>
  <r>
    <s v="5432"/>
    <s v="026 - г.СПб, Орджоникидзе ул."/>
    <x v="18"/>
    <n v="6157999.7999999998"/>
    <n v="21210888.199999999"/>
    <n v="21002655.614081498"/>
  </r>
  <r>
    <s v="5433"/>
    <s v="027 - г.Сестрорецк, Приморское"/>
    <x v="7"/>
    <n v="4759992.13"/>
    <n v="16395528.447777778"/>
    <n v="16520111.768255623"/>
  </r>
  <r>
    <s v="5434"/>
    <s v="028 - г.СПб, Краснопутиловская"/>
    <x v="5"/>
    <n v="4534858.78"/>
    <n v="15620069.131111111"/>
    <n v="15979108.007214677"/>
  </r>
  <r>
    <s v="5435"/>
    <s v="030 - г.СПб, Авиаконструкторов"/>
    <x v="13"/>
    <n v="10100513.800000001"/>
    <n v="34790658.644444451"/>
    <n v="35339343.896376729"/>
  </r>
  <r>
    <s v="5437"/>
    <s v="032 - г.СПб, Купчинская ул.,"/>
    <x v="19"/>
    <n v="12511672.689999999"/>
    <n v="43095761.487777777"/>
    <n v="43017821.426285386"/>
  </r>
  <r>
    <s v="5438"/>
    <s v="033 - г.Ломоносов, Ораниенбаум"/>
    <x v="8"/>
    <n v="10018029.119999999"/>
    <n v="34506544.74666667"/>
    <n v="35379889.255507775"/>
  </r>
  <r>
    <s v="5439"/>
    <s v="034 - г.СПб, Верности ул.,"/>
    <x v="16"/>
    <n v="7828180.9900000002"/>
    <n v="26963734.521111112"/>
    <n v="25478728.124791015"/>
  </r>
  <r>
    <s v="5440"/>
    <s v="035 - г.Колпино, Павловская ул"/>
    <x v="19"/>
    <n v="7993661.1100000003"/>
    <n v="27533721.60111111"/>
    <n v="27483925.985936437"/>
  </r>
  <r>
    <s v="5441"/>
    <s v="36-Пятерочка"/>
    <x v="7"/>
    <n v="6303488.9500000002"/>
    <n v="21712017.494444445"/>
    <n v="21876998.772257272"/>
  </r>
  <r>
    <s v="5442"/>
    <s v="037 - г.Красное село, Ленина п"/>
    <x v="8"/>
    <n v="6293602.4000000004"/>
    <n v="21677963.822222225"/>
    <n v="22226622.947787754"/>
  </r>
  <r>
    <s v="5443"/>
    <s v="038 - г.Колпино, Пролетарская"/>
    <x v="19"/>
    <n v="9980647.6199999992"/>
    <n v="34377786.24666667"/>
    <n v="34315612.921923414"/>
  </r>
  <r>
    <s v="5444"/>
    <s v="039 - г.СПб, М. Тореза пр-т,"/>
    <x v="17"/>
    <n v="7297444.4500000002"/>
    <n v="25135641.994444445"/>
    <n v="25206834.695832279"/>
  </r>
  <r>
    <s v="5445"/>
    <s v="040 - г.СПб, Новоизмайловский"/>
    <x v="5"/>
    <n v="5813150.0800000001"/>
    <n v="20023072.497777779"/>
    <n v="20483317.672456525"/>
  </r>
  <r>
    <s v="5446"/>
    <s v="042 - г.СПб, Народная ул."/>
    <x v="19"/>
    <n v="6205100.7300000004"/>
    <n v="21373124.736666668"/>
    <n v="21334470.757742714"/>
  </r>
  <r>
    <s v="5447"/>
    <s v="043 - г.Ломоносов, Александров"/>
    <x v="8"/>
    <n v="4033587.33"/>
    <n v="13893467.470000001"/>
    <n v="14245104.63369658"/>
  </r>
  <r>
    <s v="5448"/>
    <s v="044 - г.СПб, Культуры пр-т,"/>
    <x v="17"/>
    <n v="7777294.4699999997"/>
    <n v="26788458.73"/>
    <n v="26864332.771467756"/>
  </r>
  <r>
    <s v="5450"/>
    <s v="046-Пятерочка"/>
    <x v="16"/>
    <n v="5953865.71"/>
    <n v="20507759.667777777"/>
    <n v="19378310.990814973"/>
  </r>
  <r>
    <s v="5451"/>
    <s v="047 - г.СПб, Нарвский пр-т,"/>
    <x v="13"/>
    <n v="10877564.57"/>
    <n v="37467166.852222219"/>
    <n v="38058063.451611064"/>
  </r>
  <r>
    <s v="5452"/>
    <s v="048 - г.СПб, Новоизмайловский"/>
    <x v="5"/>
    <n v="6730916.7300000004"/>
    <n v="23184268.736666668"/>
    <n v="23717176.351903562"/>
  </r>
  <r>
    <s v="5453"/>
    <s v="049 - г.СПб. Науки пр-т, 10"/>
    <x v="17"/>
    <n v="8137631.7400000002"/>
    <n v="28029620.43777778"/>
    <n v="28109009.872043356"/>
  </r>
  <r>
    <s v="5454"/>
    <s v="050 - г.СПб, Новосмоленская на"/>
    <x v="13"/>
    <n v="8480281.2699999996"/>
    <n v="29209857.707777776"/>
    <n v="29670527.863496639"/>
  </r>
  <r>
    <s v="5455"/>
    <s v="055 - г.СПб, Караваевская ул.,"/>
    <x v="19"/>
    <n v="7686677.4500000002"/>
    <n v="26476333.438888893"/>
    <n v="26428450.143987484"/>
  </r>
  <r>
    <s v="5456"/>
    <s v="056 - г.СПб, Шотмана ул.,"/>
    <x v="19"/>
    <n v="6312031.9699999997"/>
    <n v="21741443.452222224"/>
    <n v="21702123.357133985"/>
  </r>
  <r>
    <s v="5457"/>
    <s v="057 - г.Пушкин, Ленинградская"/>
    <x v="5"/>
    <n v="8353211.8099999996"/>
    <n v="28772174.012222219"/>
    <n v="29433523.775382306"/>
  </r>
  <r>
    <s v="5458"/>
    <s v="058 - г.СПб, Партизана Германа"/>
    <x v="18"/>
    <n v="10754944.85"/>
    <n v="37044810.038888887"/>
    <n v="36681131.88847284"/>
  </r>
  <r>
    <s v="5460"/>
    <s v="060 - г.Колпино, Трудящихся б-"/>
    <x v="19"/>
    <n v="12096334.539999999"/>
    <n v="41665152.30444444"/>
    <n v="41589799.545365825"/>
  </r>
  <r>
    <s v="5461"/>
    <s v="061-Пятерочка"/>
    <x v="18"/>
    <n v="5325800.5599999996"/>
    <n v="18344424.151111111"/>
    <n v="18164332.358530182"/>
  </r>
  <r>
    <s v="5462"/>
    <s v="063 - г.СПб, Замшина ул.,"/>
    <x v="16"/>
    <n v="3078769.25"/>
    <n v="10604649.63888889"/>
    <n v="10020606.930259127"/>
  </r>
  <r>
    <s v="5463"/>
    <s v="064 - г.СПб, Просвещения пр-т,"/>
    <x v="17"/>
    <n v="4838569.32"/>
    <n v="16666183.213333335"/>
    <n v="16713387.522061314"/>
  </r>
  <r>
    <s v="5464"/>
    <s v="065 - г.СПб, Ленинский пр-т,"/>
    <x v="18"/>
    <n v="8433326.6999999993"/>
    <n v="29048125.299999997"/>
    <n v="28762952.600475624"/>
  </r>
  <r>
    <s v="5465"/>
    <s v="067 - г.СПб, Богатырский пр-т,"/>
    <x v="7"/>
    <n v="4452970.8600000003"/>
    <n v="15338010.740000002"/>
    <n v="15454558.389781492"/>
  </r>
  <r>
    <s v="5466"/>
    <s v="068 - г.Петродворец, Разводная"/>
    <x v="8"/>
    <n v="7621164.3899999997"/>
    <n v="26250677.343333334"/>
    <n v="26915069.709461916"/>
  </r>
  <r>
    <s v="5467"/>
    <s v="069 - г.СПб, Маршала Жукова пр"/>
    <x v="18"/>
    <n v="7776330.3899999997"/>
    <n v="26785138.009999998"/>
    <n v="26522181.621780187"/>
  </r>
  <r>
    <s v="5468"/>
    <s v="070 - г.СПб, Маршала Тухачевск"/>
    <x v="16"/>
    <n v="6528854.6200000001"/>
    <n v="22488277.024444446"/>
    <n v="21249752.917282227"/>
  </r>
  <r>
    <s v="5469"/>
    <s v="071 - г.СПб, Пограничника Гарь"/>
    <x v="8"/>
    <n v="4264485.55"/>
    <n v="14688783.561111111"/>
    <n v="15060549.803104699"/>
  </r>
  <r>
    <s v="5470"/>
    <s v="073 - г.СПб, Среднеохтинский п"/>
    <x v="16"/>
    <n v="3580377.33"/>
    <n v="12332410.803333335"/>
    <n v="11653213.012290761"/>
  </r>
  <r>
    <s v="5471"/>
    <s v="074 - г.СПб, Луначарского пр-т"/>
    <x v="17"/>
    <n v="9968214.4700000007"/>
    <n v="34334960.952222221"/>
    <n v="34432209.258940414"/>
  </r>
  <r>
    <s v="5472"/>
    <s v="076 - г.Сестрорецк, Токарева у"/>
    <x v="7"/>
    <n v="6721820.46"/>
    <n v="23152937.139999997"/>
    <n v="23328867.412507132"/>
  </r>
  <r>
    <s v="5473"/>
    <s v="077 - г.СПб, Ленина пл.,"/>
    <x v="16"/>
    <n v="9717272.9600000009"/>
    <n v="33470606.862222224"/>
    <n v="31627239.607578781"/>
  </r>
  <r>
    <s v="5475"/>
    <s v="079 - г.СПб, Тамбасова ул.,"/>
    <x v="8"/>
    <n v="11678119.550000001"/>
    <n v="40224634.005555555"/>
    <n v="41242700.679191098"/>
  </r>
  <r>
    <s v="5476"/>
    <s v="080 - г.СПб, Народного ополчен"/>
    <x v="18"/>
    <n v="4426051.2699999996"/>
    <n v="15245287.707777776"/>
    <n v="15095620.911530077"/>
  </r>
  <r>
    <s v="5477"/>
    <s v="081 - г.СПб, Товарищеский пр-т"/>
    <x v="3"/>
    <n v="9709466.7599999998"/>
    <n v="33443718.839999996"/>
    <n v="34502787.272262372"/>
  </r>
  <r>
    <s v="5478"/>
    <s v="083 - г.СПб, Гражданский пр-т"/>
    <x v="17"/>
    <n v="6753876.4199999999"/>
    <n v="23263352.113333333"/>
    <n v="23329241.85192249"/>
  </r>
  <r>
    <s v="5479"/>
    <s v="084 - г.СПб, Партизана Германа"/>
    <x v="18"/>
    <n v="9225098.1600000001"/>
    <n v="31775338.106666669"/>
    <n v="31463391.678021315"/>
  </r>
  <r>
    <s v="5480"/>
    <s v="085 - г.СПб, Ветеранов пр-т,"/>
    <x v="8"/>
    <n v="3134444.4"/>
    <n v="10796419.6"/>
    <n v="11069671.930594917"/>
  </r>
  <r>
    <s v="5481"/>
    <s v="088 - г.СПб, Ленинский пр-т,"/>
    <x v="18"/>
    <n v="3859469.23"/>
    <n v="13293727.347777778"/>
    <n v="13163219.506898051"/>
  </r>
  <r>
    <s v="5482"/>
    <s v="091 - СПб, 2-й Муринский пр-т,"/>
    <x v="17"/>
    <n v="5966366.2800000003"/>
    <n v="20550817.186666667"/>
    <n v="20609024.102231812"/>
  </r>
  <r>
    <s v="5483"/>
    <s v="092 - г.Пушкин, Генерала Хазов"/>
    <x v="5"/>
    <n v="11482577.82"/>
    <n v="39551101.380000003"/>
    <n v="40460212.784625605"/>
  </r>
  <r>
    <s v="5485"/>
    <s v="094 - г.СПб, Коллонтай ул.,"/>
    <x v="3"/>
    <n v="11248970.77"/>
    <n v="38746454.87444444"/>
    <n v="39973446.029821672"/>
  </r>
  <r>
    <s v="5486"/>
    <s v="095 - г.СПб, Пражская ул.,"/>
    <x v="16"/>
    <n v="11599591.02"/>
    <n v="39954146.846666664"/>
    <n v="37753703.744827099"/>
  </r>
  <r>
    <s v="5487"/>
    <s v="097 - г.СПб, Будапештская ул."/>
    <x v="18"/>
    <n v="4142695.21"/>
    <n v="14269283.501111111"/>
    <n v="14129198.381873125"/>
  </r>
  <r>
    <s v="5488"/>
    <s v="098 - г.СПб, Будапештская ул."/>
    <x v="18"/>
    <n v="6769720.9500000002"/>
    <n v="23317927.716666669"/>
    <n v="23089009.797675319"/>
  </r>
  <r>
    <s v="5489"/>
    <s v="099-Пятерочка"/>
    <x v="13"/>
    <n v="13296617.68"/>
    <n v="45799460.897777781"/>
    <n v="46521766.531536534"/>
  </r>
  <r>
    <s v="5490"/>
    <s v="100 - г.СПб, Космонавтов пр-т,"/>
    <x v="18"/>
    <n v="6080293.04"/>
    <n v="20943231.582222223"/>
    <n v="20737626.64815557"/>
  </r>
  <r>
    <s v="5491"/>
    <s v="101 - г.СПб, Димитрова ул.,"/>
    <x v="18"/>
    <n v="7493697.2199999997"/>
    <n v="25811623.757777777"/>
    <n v="25558224.602063142"/>
  </r>
  <r>
    <s v="5492"/>
    <s v="103 - г.СПб, Малая Бухаресткая"/>
    <x v="19"/>
    <n v="10850002.529999999"/>
    <n v="37372230.936666667"/>
    <n v="37304642.063033752"/>
  </r>
  <r>
    <s v="5493"/>
    <s v="105 - г.Сосновый бор, Молодежн"/>
    <x v="8"/>
    <n v="7654025.3200000003"/>
    <n v="26363864.991111115"/>
    <n v="27031122.083667137"/>
  </r>
  <r>
    <s v="5494"/>
    <s v="106 - г.СПб, Бухарестская ул.,"/>
    <x v="19"/>
    <n v="12833404.109999999"/>
    <n v="44203947.490000002"/>
    <n v="44124003.238717794"/>
  </r>
  <r>
    <s v="5495"/>
    <s v="112 - г.СПб, Орджоникидзе ул."/>
    <x v="18"/>
    <n v="3048390.62"/>
    <n v="10500012.135555556"/>
    <n v="10396930.894518116"/>
  </r>
  <r>
    <s v="5496"/>
    <s v="114 - г.Выборг, Батарейная ул."/>
    <x v="7"/>
    <n v="5593001.3899999997"/>
    <n v="19264782.565555554"/>
    <n v="19411168.24552587"/>
  </r>
  <r>
    <s v="5497"/>
    <s v="118 - г.СПб, Красное село, Стр"/>
    <x v="8"/>
    <n v="10265728.93"/>
    <n v="35359732.981111109"/>
    <n v="36254671.28513021"/>
  </r>
  <r>
    <s v="5498"/>
    <s v="119 - г.Кронштадт, Станюковича"/>
    <x v="7"/>
    <n v="13456967.93"/>
    <n v="46351778.42555555"/>
    <n v="46703987.778532624"/>
  </r>
  <r>
    <s v="5499"/>
    <s v="121 - г.СПб, Котина ул.,"/>
    <x v="18"/>
    <n v="8012894.6900000004"/>
    <n v="27599970.598888889"/>
    <n v="27329014.795676403"/>
  </r>
  <r>
    <s v="5500"/>
    <s v="122 - г.СПб, Рихарда Зорге ул."/>
    <x v="18"/>
    <n v="18690737.68"/>
    <n v="64379207.564444445"/>
    <n v="63747180.807991683"/>
  </r>
  <r>
    <s v="5501"/>
    <s v="123 - г.СПб, Королева пр.,"/>
    <x v="13"/>
    <n v="13785792.32"/>
    <n v="47484395.768888891"/>
    <n v="48233274.596437775"/>
  </r>
  <r>
    <s v="5502"/>
    <s v="125 - г.СПб, Байконурская ул.,"/>
    <x v="13"/>
    <n v="9519780.0999999996"/>
    <n v="32790353.677777775"/>
    <n v="33307492.01805789"/>
  </r>
  <r>
    <s v="5503"/>
    <s v="126 - г.СПб, Дунайский пр.,"/>
    <x v="18"/>
    <n v="8599441.2100000009"/>
    <n v="29620297.501111116"/>
    <n v="29329507.644214332"/>
  </r>
  <r>
    <s v="5504"/>
    <s v="128 - г.СПб, Ударников пр."/>
    <x v="3"/>
    <n v="7185193.5499999998"/>
    <n v="24749000.005555555"/>
    <n v="25532731.167790901"/>
  </r>
  <r>
    <s v="5505"/>
    <s v="129 - г.СПб, Большая Пороховск"/>
    <x v="16"/>
    <n v="7028323.9900000002"/>
    <n v="24208671.521111112"/>
    <n v="22875398.044949446"/>
  </r>
  <r>
    <s v="5506"/>
    <s v="130 - г.СПб, Пискаревский пр.,"/>
    <x v="16"/>
    <n v="6360631.6100000003"/>
    <n v="21908842.212222222"/>
    <n v="20702230.019996222"/>
  </r>
  <r>
    <s v="5507"/>
    <s v="132 - г.Спб, Варшавская ул.,"/>
    <x v="5"/>
    <n v="13899790.23"/>
    <n v="47877055.236666664"/>
    <n v="48977544.866964377"/>
  </r>
  <r>
    <s v="5508"/>
    <s v="134 - г.Спб, Художников пр."/>
    <x v="17"/>
    <n v="13526745.289999999"/>
    <n v="46592122.665555552"/>
    <n v="46724087.430039674"/>
  </r>
  <r>
    <s v="5509"/>
    <s v="139 - г.Спб, Турку ул.,"/>
    <x v="16"/>
    <n v="10230151.460000001"/>
    <n v="35237188.362222224"/>
    <n v="33296528.02582607"/>
  </r>
  <r>
    <s v="5511"/>
    <s v="141 - г.Павловск, Веры Слуцкой"/>
    <x v="5"/>
    <n v="11606215.439999999"/>
    <n v="39976964.293333329"/>
    <n v="40895864.472931303"/>
  </r>
  <r>
    <s v="5513"/>
    <s v="145 - г.Спб, Белы Куна ул.,"/>
    <x v="16"/>
    <n v="11050815.6"/>
    <n v="38063920.399999999"/>
    <n v="35967580.027758054"/>
  </r>
  <r>
    <s v="5514"/>
    <s v="146 - г.Спб, Яхтенная ул.,"/>
    <x v="7"/>
    <n v="8415908.4800000004"/>
    <n v="28988129.208888888"/>
    <n v="29208398.863678433"/>
  </r>
  <r>
    <s v="5515"/>
    <s v="147 - г.Спб, Художников пр."/>
    <x v="17"/>
    <n v="8357430.9400000004"/>
    <n v="28786706.571111113"/>
    <n v="28868240.33123187"/>
  </r>
  <r>
    <s v="5516"/>
    <s v="148 - г.Спб, Дыбенко ул.,"/>
    <x v="3"/>
    <n v="15275407.310000001"/>
    <n v="52615291.845555551"/>
    <n v="54281470.027308859"/>
  </r>
  <r>
    <s v="5517"/>
    <s v="149 - г.Спб, Тельмана ул.,"/>
    <x v="19"/>
    <n v="8451348.7200000007"/>
    <n v="29110201.146666668"/>
    <n v="29057554.417867817"/>
  </r>
  <r>
    <s v="5518"/>
    <s v="150 - г.Спб, Пограничника Гарь"/>
    <x v="8"/>
    <n v="8976410.5700000003"/>
    <n v="30918747.518888891"/>
    <n v="31701286.557906251"/>
  </r>
  <r>
    <s v="5519"/>
    <s v="151 - г.Спб, Дальневосточный п"/>
    <x v="19"/>
    <n v="13419264.470000001"/>
    <n v="46221910.952222221"/>
    <n v="46138317.14954783"/>
  </r>
  <r>
    <s v="5520"/>
    <s v="152 - г.Спб, Шлиссельбургский"/>
    <x v="19"/>
    <n v="9919080.0899999999"/>
    <n v="34165720.310000002"/>
    <n v="34103930.513278387"/>
  </r>
  <r>
    <s v="5521"/>
    <s v="153 - г.Спб, Российский пр-т,"/>
    <x v="3"/>
    <n v="10644634.449999999"/>
    <n v="36664851.994444445"/>
    <n v="37825924.646282598"/>
  </r>
  <r>
    <s v="5522"/>
    <s v="154 - г.Спб, Искровский пр-т,"/>
    <x v="3"/>
    <n v="10401713.640000001"/>
    <n v="35828124.759999998"/>
    <n v="36962700.615693748"/>
  </r>
  <r>
    <s v="5523"/>
    <s v="155 - г.Спб, Ильюшина ул.,"/>
    <x v="13"/>
    <n v="11354793.869999999"/>
    <n v="39110956.663333327"/>
    <n v="39727777.555672489"/>
  </r>
  <r>
    <s v="5524"/>
    <s v="156 - г.Спб, Парашютная ул.,"/>
    <x v="7"/>
    <n v="11834509.109999999"/>
    <n v="40763309.156666666"/>
    <n v="41073053.879112057"/>
  </r>
  <r>
    <s v="5525"/>
    <s v="157 - г.Спб, Стародеревенская"/>
    <x v="7"/>
    <n v="10155723.890000001"/>
    <n v="34980826.732222229"/>
    <n v="35246632.592718974"/>
  </r>
  <r>
    <s v="5526"/>
    <s v="158 - г.Спб, Стародеревенская"/>
    <x v="7"/>
    <n v="6827480.1299999999"/>
    <n v="23516876.003333334"/>
    <n v="23695571.707414657"/>
  </r>
  <r>
    <s v="5527"/>
    <s v="159 - г.Спб, Бухарестская ул.,"/>
    <x v="19"/>
    <n v="6679041.6600000001"/>
    <n v="23005587.940000001"/>
    <n v="22963981.59921819"/>
  </r>
  <r>
    <s v="5528"/>
    <s v="162 - г.Всеволожск, Ленинградс"/>
    <x v="3"/>
    <n v="8083156.1699999999"/>
    <n v="27841982.363333333"/>
    <n v="28723659.570155952"/>
  </r>
  <r>
    <s v="5529"/>
    <s v="163 - г.Выборг, 2-я Южная ул.,"/>
    <x v="7"/>
    <n v="5307820.1100000003"/>
    <n v="18282491.490000002"/>
    <n v="18421413.1175454"/>
  </r>
  <r>
    <s v="5530"/>
    <s v="164 - г.СПб, Российский пр-"/>
    <x v="3"/>
    <n v="8747652.8000000007"/>
    <n v="30130804.088888891"/>
    <n v="31084961.83677242"/>
  </r>
  <r>
    <s v="5531"/>
    <s v="165 - г.СПб, Малая Каштановая"/>
    <x v="18"/>
    <n v="10627932.960000001"/>
    <n v="36607324.640000008"/>
    <n v="36247941.392987028"/>
  </r>
  <r>
    <s v="5532"/>
    <s v="170 - г.СПб, Луначарского пр-т"/>
    <x v="17"/>
    <n v="11283798.140000001"/>
    <n v="38866415.815555558"/>
    <n v="38976498.746231593"/>
  </r>
  <r>
    <s v="5533"/>
    <s v="174 - г.Колпино, Заводской пр-"/>
    <x v="19"/>
    <n v="9264360.4299999997"/>
    <n v="31910574.814444441"/>
    <n v="31852863.520399883"/>
  </r>
  <r>
    <s v="5534"/>
    <s v="175 - г.СПб, Ленская ул.,"/>
    <x v="3"/>
    <n v="8620373.8000000007"/>
    <n v="29692398.644444447"/>
    <n v="30632673.326004989"/>
  </r>
  <r>
    <s v="5535"/>
    <s v="176 - г.СПб, Тельмана ул.,"/>
    <x v="19"/>
    <n v="10026034.630000001"/>
    <n v="34534119.281111114"/>
    <n v="34471663.223080471"/>
  </r>
  <r>
    <s v="5536"/>
    <s v="184 - г.СПб, Наставников ул.,"/>
    <x v="3"/>
    <n v="9755389.6999999993"/>
    <n v="33601897.855555549"/>
    <n v="34665975.371969804"/>
  </r>
  <r>
    <s v="5538"/>
    <s v="188 - г.СПб, Байконурская ул.,"/>
    <x v="7"/>
    <n v="7148172.3899999997"/>
    <n v="24621482.676666666"/>
    <n v="24808571.862399049"/>
  </r>
  <r>
    <s v="5539"/>
    <s v="190 - г.СПб, Варшавская ул.,"/>
    <x v="5"/>
    <n v="14889740.42"/>
    <n v="51286883.668888889"/>
    <n v="52465750.735146381"/>
  </r>
  <r>
    <s v="5540"/>
    <s v="191 - г.СПб, Летчика Пилютова"/>
    <x v="8"/>
    <n v="8114628.79"/>
    <n v="27950388.054444443"/>
    <n v="28657799.303717237"/>
  </r>
  <r>
    <s v="5541"/>
    <s v="192 - г.СПб, Наставников пр-т,"/>
    <x v="3"/>
    <n v="6946889.4500000002"/>
    <n v="23928174.772222221"/>
    <n v="24685912.709924534"/>
  </r>
  <r>
    <s v="5542"/>
    <s v="199 - г.СПб, Пулковское ш.,"/>
    <x v="5"/>
    <n v="16183571.140000001"/>
    <n v="55743411.704444446"/>
    <n v="57024715.373496674"/>
  </r>
  <r>
    <s v="5543"/>
    <s v="239 - г.СПб, Ветеранов пр-т,"/>
    <x v="18"/>
    <n v="9298319.7100000009"/>
    <n v="32027545.66777778"/>
    <n v="31713123.254527576"/>
  </r>
  <r>
    <s v="5544"/>
    <s v="248 - г.Шлиссельбург, Красный"/>
    <x v="19"/>
    <n v="6257915.3399999999"/>
    <n v="21555041.726666667"/>
    <n v="21516058.745054338"/>
  </r>
  <r>
    <s v="5545"/>
    <s v="255 - г.СПб, Седова ул."/>
    <x v="16"/>
    <n v="10728366.66"/>
    <n v="36953262.939999998"/>
    <n v="34918091.150727496"/>
  </r>
  <r>
    <s v="5546"/>
    <s v="256 - г.СПб, Большевиков пр-т,"/>
    <x v="19"/>
    <n v="10826420.59"/>
    <n v="37291004.254444443"/>
    <n v="37223562.281861395"/>
  </r>
  <r>
    <s v="5547"/>
    <s v="257 - г.СПб, Художников пр-т"/>
    <x v="17"/>
    <n v="5426406.04"/>
    <n v="18690954.137777779"/>
    <n v="18743893.287566695"/>
  </r>
  <r>
    <s v="5548"/>
    <s v="259 - г.СПб, Комендантский пр-"/>
    <x v="13"/>
    <n v="9538708.6600000001"/>
    <n v="32855552.05111111"/>
    <n v="33373718.638262421"/>
  </r>
  <r>
    <s v="5549"/>
    <s v="261 - г.СПб, Савушкина ул.,"/>
    <x v="7"/>
    <n v="6588683.1699999999"/>
    <n v="22694353.141111109"/>
    <n v="22866798.810027603"/>
  </r>
  <r>
    <s v="5550"/>
    <s v="262 - г.СПб, Савушкина ул.,"/>
    <x v="7"/>
    <n v="3820484.87"/>
    <n v="13159447.885555556"/>
    <n v="13259441.473347468"/>
  </r>
  <r>
    <s v="5551"/>
    <s v="263 - г.Ломоносов, Красноармей"/>
    <x v="8"/>
    <n v="7422398.4500000002"/>
    <n v="25566039.105555557"/>
    <n v="26213103.598091014"/>
  </r>
  <r>
    <s v="5552"/>
    <s v="267 - г.СПб, Брянцева ул.,"/>
    <x v="17"/>
    <n v="12399213.35"/>
    <n v="42708401.538888887"/>
    <n v="42829366.282028601"/>
  </r>
  <r>
    <s v="5553"/>
    <s v="269 - г.Кингисепп, К. Маркса у"/>
    <x v="8"/>
    <n v="4267740.5599999996"/>
    <n v="14699995.262222221"/>
    <n v="15072045.267127223"/>
  </r>
  <r>
    <s v="5554"/>
    <s v="699 - Пятерочка"/>
    <x v="16"/>
    <n v="6231299.4299999997"/>
    <n v="21463364.703333333"/>
    <n v="20281286.833294746"/>
  </r>
  <r>
    <s v="5555"/>
    <s v="300-Пятерочка"/>
    <x v="19"/>
    <n v="2253226.29"/>
    <n v="7761112.7766666673"/>
    <n v="7747076.5562547296"/>
  </r>
  <r>
    <s v="5556"/>
    <s v="301-Пятерочка"/>
    <x v="4"/>
    <n v="9579546.8399999999"/>
    <n v="32996216.893333331"/>
    <n v="34177039.139095947"/>
  </r>
  <r>
    <s v="5557"/>
    <s v="302-Пятерочка"/>
    <x v="19"/>
    <n v="7170693.4500000002"/>
    <n v="24699055.216666669"/>
    <n v="24654386.186211392"/>
  </r>
  <r>
    <s v="5558"/>
    <s v="303-Пятерочка"/>
    <x v="13"/>
    <n v="12016025.800000001"/>
    <n v="41388533.311111115"/>
    <n v="42041273.980927117"/>
  </r>
  <r>
    <s v="5559"/>
    <s v="304-Пятерочка"/>
    <x v="3"/>
    <n v="7578520.1299999999"/>
    <n v="26103791.55888889"/>
    <n v="26930425.155907143"/>
  </r>
  <r>
    <s v="5560"/>
    <s v="305-Пятерочка"/>
    <x v="19"/>
    <n v="1421671.56"/>
    <n v="4896868.706666667"/>
    <n v="4888012.5631634137"/>
  </r>
  <r>
    <s v="5561"/>
    <s v="306-Пятерочка"/>
    <x v="18"/>
    <n v="11387959.529999999"/>
    <n v="39225193.936666667"/>
    <n v="38840110.413073964"/>
  </r>
  <r>
    <s v="5562"/>
    <s v="307-Пятерочка"/>
    <x v="16"/>
    <n v="4677968.88"/>
    <n v="16113003.92"/>
    <n v="15225592.947072769"/>
  </r>
  <r>
    <s v="5563"/>
    <s v="309 - г.СПб, Бабушкина ул.,"/>
    <x v="16"/>
    <n v="7274819.4199999999"/>
    <n v="25057711.335555553"/>
    <n v="23677677.661759049"/>
  </r>
  <r>
    <s v="5564"/>
    <s v="310-Пятерочка"/>
    <x v="18"/>
    <n v="6148390.1399999997"/>
    <n v="21177788.259999998"/>
    <n v="20969880.624457687"/>
  </r>
  <r>
    <s v="5565"/>
    <s v="311 - г.СПб, Большевиков пр-т,"/>
    <x v="19"/>
    <n v="8455476.9199999999"/>
    <n v="29124420.502222221"/>
    <n v="29071748.057264563"/>
  </r>
  <r>
    <s v="5566"/>
    <s v="312 - г.СПб, Бухарестская ул.,"/>
    <x v="16"/>
    <n v="9330638.7699999996"/>
    <n v="32138866.874444444"/>
    <n v="30368844.148487739"/>
  </r>
  <r>
    <s v="5567"/>
    <s v="313 - г.СПб, Гаванская ул.,"/>
    <x v="13"/>
    <n v="3126799.52"/>
    <n v="10770087.235555556"/>
    <n v="10939942.830661315"/>
  </r>
  <r>
    <s v="5568"/>
    <s v="314 - г.СПб, Ивановская ул.,"/>
    <x v="16"/>
    <n v="5811930.3600000003"/>
    <n v="20018871.240000002"/>
    <n v="18916347.707318246"/>
  </r>
  <r>
    <s v="5569"/>
    <s v="315-Пятерочка"/>
    <x v="7"/>
    <n v="7347554.1799999997"/>
    <n v="25308242.175555557"/>
    <n v="25500549.782823652"/>
  </r>
  <r>
    <s v="5570"/>
    <s v="316-Пятерочка"/>
    <x v="16"/>
    <n v="1607897.21"/>
    <n v="5538312.6122222226"/>
    <n v="5233294.4164848709"/>
  </r>
  <r>
    <s v="5571"/>
    <s v="317-Пятерочка"/>
    <x v="19"/>
    <n v="6525276.9000000004"/>
    <n v="22475953.766666669"/>
    <n v="22435305.286208309"/>
  </r>
  <r>
    <s v="5572"/>
    <s v="318-Пятерочка"/>
    <x v="17"/>
    <n v="5158413.55"/>
    <n v="17767868.894444443"/>
    <n v="17818193.552345756"/>
  </r>
  <r>
    <s v="5573"/>
    <s v="319-Пятерочка"/>
    <x v="17"/>
    <n v="2209534.7599999998"/>
    <n v="7610619.7288888879"/>
    <n v="7632175.5967618823"/>
  </r>
  <r>
    <s v="5574"/>
    <s v="320-Пятерочка"/>
    <x v="5"/>
    <n v="5371401.75"/>
    <n v="18501494.916666664"/>
    <n v="18926765.501921963"/>
  </r>
  <r>
    <s v="5575"/>
    <s v="321-Пятерочка"/>
    <x v="13"/>
    <n v="5460441.54"/>
    <n v="18808187.526666667"/>
    <n v="19104812.411436033"/>
  </r>
  <r>
    <s v="5576"/>
    <s v="322-Пятерочка"/>
    <x v="5"/>
    <n v="6691560.6299999999"/>
    <n v="23048708.836666666"/>
    <n v="23578500.507042356"/>
  </r>
  <r>
    <s v="5577"/>
    <s v="323-Пятерочка"/>
    <x v="3"/>
    <n v="6212061.6900000004"/>
    <n v="21397101.376666665"/>
    <n v="22074687.344852779"/>
  </r>
  <r>
    <s v="5578"/>
    <s v="324-Пятерочка"/>
    <x v="19"/>
    <n v="2132507.62"/>
    <n v="7345304.024444445"/>
    <n v="7332019.8074453361"/>
  </r>
  <r>
    <s v="5579"/>
    <s v="325-Пятерочка"/>
    <x v="18"/>
    <n v="4146765.15"/>
    <n v="14283302.183333334"/>
    <n v="14143079.439191442"/>
  </r>
  <r>
    <s v="5580"/>
    <s v="327-Пятерочка"/>
    <x v="17"/>
    <n v="9294743.0600000005"/>
    <n v="32015226.095555559"/>
    <n v="32105904.122867875"/>
  </r>
  <r>
    <s v="5581"/>
    <s v="328-Пятерочка"/>
    <x v="13"/>
    <n v="12512012.789999999"/>
    <n v="43096932.943333335"/>
    <n v="43776616.87088374"/>
  </r>
  <r>
    <s v="5582"/>
    <s v="329-Пятерочка"/>
    <x v="13"/>
    <n v="3452917.38"/>
    <n v="11893382.086666666"/>
    <n v="12080953.222161442"/>
  </r>
  <r>
    <s v="5583"/>
    <s v="330-Пятерочка"/>
    <x v="4"/>
    <n v="2087133.26"/>
    <n v="7189014.5622222219"/>
    <n v="7446284.9137787521"/>
  </r>
  <r>
    <s v="5584"/>
    <s v="331-Пятерочка"/>
    <x v="8"/>
    <n v="7780066.3499999996"/>
    <n v="26798006.316666666"/>
    <n v="27476251.323124778"/>
  </r>
  <r>
    <s v="5585"/>
    <s v="332-Пятерочка"/>
    <x v="13"/>
    <n v="2859744.75"/>
    <n v="9850231.9166666679"/>
    <n v="10005580.426622247"/>
  </r>
  <r>
    <s v="5586"/>
    <s v="335-Пятерочка"/>
    <x v="17"/>
    <n v="3628810.23"/>
    <n v="12499235.236666666"/>
    <n v="12534637.329120759"/>
  </r>
  <r>
    <s v="5587"/>
    <s v="336-Пятерочка"/>
    <x v="13"/>
    <n v="4440878.28"/>
    <n v="15296358.520000001"/>
    <n v="15537598.170389112"/>
  </r>
  <r>
    <s v="5589"/>
    <s v="338-Пятерочка"/>
    <x v="19"/>
    <n v="10408111.189999999"/>
    <n v="35850160.765555553"/>
    <n v="35785324.604454845"/>
  </r>
  <r>
    <s v="5590"/>
    <s v="339-Пятерочка"/>
    <x v="13"/>
    <n v="8242603.0599999996"/>
    <n v="28391188.317777775"/>
    <n v="28838947.19679182"/>
  </r>
  <r>
    <s v="5592"/>
    <s v="342-Пятерочка"/>
    <x v="17"/>
    <n v="7523100.4699999997"/>
    <n v="25912901.618888889"/>
    <n v="25986295.784331474"/>
  </r>
  <r>
    <s v="5593"/>
    <s v="343-Пятерочка"/>
    <x v="13"/>
    <n v="4914658.24"/>
    <n v="16928267.271111112"/>
    <n v="17195243.837647308"/>
  </r>
  <r>
    <s v="5594"/>
    <s v="344-Пятерочка"/>
    <x v="19"/>
    <n v="914440.98"/>
    <n v="3149741.1533333333"/>
    <n v="3144044.7458282583"/>
  </r>
  <r>
    <s v="5595"/>
    <s v="345-Пятерочка"/>
    <x v="13"/>
    <n v="5828947.2699999996"/>
    <n v="20077485.041111112"/>
    <n v="20394128.081719592"/>
  </r>
  <r>
    <s v="5596"/>
    <s v="346-Пятерочка"/>
    <x v="13"/>
    <n v="3020530.52"/>
    <n v="10404049.56888889"/>
    <n v="10568132.365284389"/>
  </r>
  <r>
    <s v="5597"/>
    <s v="347-Пятерочка"/>
    <x v="20"/>
    <n v="4506804.83"/>
    <n v="15523438.858888889"/>
    <n v="15240548.582069183"/>
  </r>
  <r>
    <s v="5598"/>
    <s v="348-Пятерочка"/>
    <x v="19"/>
    <n v="3895143.72"/>
    <n v="13416606.146666668"/>
    <n v="13392341.785810975"/>
  </r>
  <r>
    <s v="5599"/>
    <s v="349-Пятерочка"/>
    <x v="13"/>
    <n v="4705814.5199999996"/>
    <n v="16208916.68"/>
    <n v="16464548.331674272"/>
  </r>
  <r>
    <s v="5600"/>
    <s v="350-Пятерочка"/>
    <x v="13"/>
    <n v="2416569.6800000002"/>
    <n v="8323740.00888889"/>
    <n v="8455014.1371102389"/>
  </r>
  <r>
    <s v="5601"/>
    <s v="351-Пятерочка"/>
    <x v="13"/>
    <n v="2633265.88"/>
    <n v="9070138.03111111"/>
    <n v="9213183.6406099536"/>
  </r>
  <r>
    <s v="5602"/>
    <s v="353-Пятерочка"/>
    <x v="13"/>
    <n v="1948426.3"/>
    <n v="6711246.1444444442"/>
    <n v="6817089.5496865595"/>
  </r>
  <r>
    <s v="5603"/>
    <s v="355-Пятерочка"/>
    <x v="8"/>
    <n v="3545385.96"/>
    <n v="12211884.973333333"/>
    <n v="12520962.070514733"/>
  </r>
  <r>
    <s v="5604"/>
    <s v="356-Пятерочка"/>
    <x v="4"/>
    <n v="9072242.6400000006"/>
    <n v="31248835.760000002"/>
    <n v="32367125.185083929"/>
  </r>
  <r>
    <s v="5605"/>
    <s v="357 - г.СПб, Стародеревенская"/>
    <x v="7"/>
    <n v="4739550.6399999997"/>
    <n v="16325118.87111111"/>
    <n v="16449167.176271668"/>
  </r>
  <r>
    <s v="5606"/>
    <s v="358-Пятерочка"/>
    <x v="16"/>
    <n v="3711529.91"/>
    <n v="12784158.578888889"/>
    <n v="12080081.135671349"/>
  </r>
  <r>
    <s v="5607"/>
    <s v="359-Пятерочка"/>
    <x v="5"/>
    <n v="4858359.8099999996"/>
    <n v="16734350.456666665"/>
    <n v="17119001.915623263"/>
  </r>
  <r>
    <s v="5608"/>
    <s v="360-Пятерочка"/>
    <x v="5"/>
    <n v="5147401.07"/>
    <n v="17729937.018888891"/>
    <n v="18137472.77351433"/>
  </r>
  <r>
    <s v="5609"/>
    <s v="362-Пятерочка"/>
    <x v="17"/>
    <n v="1257148.94"/>
    <n v="4330179.682222222"/>
    <n v="4342444.2262963392"/>
  </r>
  <r>
    <s v="5610"/>
    <s v="363-Пятерочка"/>
    <x v="18"/>
    <n v="5895089.5"/>
    <n v="20305308.27777778"/>
    <n v="20105965.996083323"/>
  </r>
  <r>
    <s v="5611"/>
    <s v="364-Пятерочка"/>
    <x v="18"/>
    <n v="6253196.6900000004"/>
    <n v="21538788.598888889"/>
    <n v="21327336.932876214"/>
  </r>
  <r>
    <s v="5612"/>
    <s v="365-Пятерочка"/>
    <x v="8"/>
    <n v="3276557.97"/>
    <n v="11285921.896666668"/>
    <n v="11571563.301450193"/>
  </r>
  <r>
    <s v="5613"/>
    <s v="366-Пятерочка"/>
    <x v="4"/>
    <n v="3936217.32"/>
    <n v="13558081.879999999"/>
    <n v="14043279.463272329"/>
  </r>
  <r>
    <s v="5614"/>
    <s v="367-Пятерочка"/>
    <x v="18"/>
    <n v="7033458.4199999999"/>
    <n v="24226356.780000001"/>
    <n v="23988520.586054873"/>
  </r>
  <r>
    <s v="5615"/>
    <s v="368-Пятерочка"/>
    <x v="7"/>
    <n v="8128320.25"/>
    <n v="27997547.52777778"/>
    <n v="28210290.133016564"/>
  </r>
  <r>
    <s v="5616"/>
    <s v="369-Пятерочка"/>
    <x v="17"/>
    <n v="3671958.78"/>
    <n v="12647858.02"/>
    <n v="12683681.062809592"/>
  </r>
  <r>
    <s v="5618"/>
    <s v="371-Пятерочка"/>
    <x v="4"/>
    <n v="7394470.4000000004"/>
    <n v="25469842.48888889"/>
    <n v="26381321.423100475"/>
  </r>
  <r>
    <s v="5619"/>
    <s v="373-Пятерочка"/>
    <x v="20"/>
    <n v="4329125.13"/>
    <n v="14911431.003333334"/>
    <n v="14639693.607859556"/>
  </r>
  <r>
    <s v="5620"/>
    <s v="376-Пятерочка"/>
    <x v="4"/>
    <n v="2784314.74"/>
    <n v="9590417.4377777781"/>
    <n v="9933625.8211293183"/>
  </r>
  <r>
    <s v="5621"/>
    <s v="378-Пятерочка"/>
    <x v="13"/>
    <n v="4485650.37"/>
    <n v="15450573.496666666"/>
    <n v="15694245.279318314"/>
  </r>
  <r>
    <s v="5622"/>
    <s v="379-Пятерочка"/>
    <x v="8"/>
    <n v="7727215.3600000003"/>
    <n v="26615964.017777782"/>
    <n v="27289601.618792124"/>
  </r>
  <r>
    <s v="5623"/>
    <s v="380-Пятерочка"/>
    <x v="18"/>
    <n v="12880804.4"/>
    <n v="44367215.155555554"/>
    <n v="43931651.125670001"/>
  </r>
  <r>
    <s v="5624"/>
    <s v="381-Пятерочка"/>
    <x v="18"/>
    <n v="8903963.9900000002"/>
    <n v="30669209.298888888"/>
    <n v="30368122.012955081"/>
  </r>
  <r>
    <s v="5625"/>
    <s v="382-Пятерочка"/>
    <x v="18"/>
    <n v="3319433.03"/>
    <n v="11433602.658888888"/>
    <n v="11321356.126561916"/>
  </r>
  <r>
    <s v="5626"/>
    <s v="383-Пятерочка"/>
    <x v="3"/>
    <n v="4998581.68"/>
    <n v="17217336.897777777"/>
    <n v="17762561.490870986"/>
  </r>
  <r>
    <s v="5627"/>
    <s v="384-Пятерочка"/>
    <x v="7"/>
    <n v="2096070.79"/>
    <n v="7219799.3877777774"/>
    <n v="7274659.8690229049"/>
  </r>
  <r>
    <s v="5628"/>
    <s v="385-Пятерочка"/>
    <x v="17"/>
    <n v="7038732.9900000002"/>
    <n v="24244524.743333332"/>
    <n v="24313193.497078452"/>
  </r>
  <r>
    <s v="5629"/>
    <s v="386-Пятерочка"/>
    <x v="16"/>
    <n v="8118151.5999999996"/>
    <n v="27962522.177777775"/>
    <n v="26422508.339608174"/>
  </r>
  <r>
    <s v="5630"/>
    <s v="387-Пятерочка"/>
    <x v="19"/>
    <n v="3555108.99"/>
    <n v="12245375.410000002"/>
    <n v="12223229.257350549"/>
  </r>
  <r>
    <s v="5631"/>
    <s v="388-Пятерочка"/>
    <x v="20"/>
    <n v="6907170.8899999997"/>
    <n v="23791366.39888889"/>
    <n v="23357806.136392873"/>
  </r>
  <r>
    <s v="5633"/>
    <s v="390-Пятерочка"/>
    <x v="20"/>
    <n v="2977213.53"/>
    <n v="10254846.603333332"/>
    <n v="10067968.140337393"/>
  </r>
  <r>
    <s v="5634"/>
    <s v="391-Пятерочка"/>
    <x v="16"/>
    <n v="5258422.6100000003"/>
    <n v="18112344.545555558"/>
    <n v="17114821.465752032"/>
  </r>
  <r>
    <s v="5635"/>
    <s v="393-Пятерочка"/>
    <x v="13"/>
    <n v="6668054.7000000002"/>
    <n v="22967743.966666669"/>
    <n v="23329969.428203855"/>
  </r>
  <r>
    <s v="5637"/>
    <s v="396-Пятерочка"/>
    <x v="8"/>
    <n v="3622145.78"/>
    <n v="12476279.908888888"/>
    <n v="12792048.718231795"/>
  </r>
  <r>
    <s v="5638"/>
    <s v="397-Пятерочка"/>
    <x v="20"/>
    <n v="5484104.5099999998"/>
    <n v="18889693.31222222"/>
    <n v="18545458.338341158"/>
  </r>
  <r>
    <s v="5639"/>
    <s v="399-Пятерочка"/>
    <x v="17"/>
    <n v="6422919.7000000002"/>
    <n v="22123390.077777777"/>
    <n v="22186051.055517748"/>
  </r>
  <r>
    <s v="5640"/>
    <s v="400-Пятерочка"/>
    <x v="17"/>
    <n v="7777707.8799999999"/>
    <n v="26789882.697777778"/>
    <n v="26865760.772407401"/>
  </r>
  <r>
    <s v="5642"/>
    <s v="402-Пятерочка"/>
    <x v="17"/>
    <n v="11257774.1"/>
    <n v="38776777.455555558"/>
    <n v="38886606.499857903"/>
  </r>
  <r>
    <s v="5643"/>
    <s v="403-Пятерочка"/>
    <x v="16"/>
    <n v="7646514.1600000001"/>
    <n v="26337993.217777777"/>
    <n v="24887449.029842213"/>
  </r>
  <r>
    <s v="5644"/>
    <s v="404-Пятерочка"/>
    <x v="7"/>
    <n v="8623267.8000000007"/>
    <n v="29702366.866666667"/>
    <n v="29928063.738962479"/>
  </r>
  <r>
    <s v="5645"/>
    <s v="406-Пятерочка"/>
    <x v="3"/>
    <n v="7278326.0099999998"/>
    <n v="25069789.59"/>
    <n v="25863679.255358428"/>
  </r>
  <r>
    <s v="5677"/>
    <s v="407-Пятерочка"/>
    <x v="3"/>
    <n v="5458070.79"/>
    <n v="18800021.610000003"/>
    <n v="19395365.372703444"/>
  </r>
  <r>
    <s v="5678"/>
    <s v="408-Пятерочка"/>
    <x v="7"/>
    <n v="8754746.0700000003"/>
    <n v="30155236.463333335"/>
    <n v="30384374.517673135"/>
  </r>
  <r>
    <s v="5679"/>
    <s v="409-Пятерочка"/>
    <x v="7"/>
    <n v="6458204.6900000004"/>
    <n v="22244927.265555557"/>
    <n v="22413957.919941489"/>
  </r>
  <r>
    <s v="5680"/>
    <s v="413-Пятерочка"/>
    <x v="3"/>
    <n v="3168442.21"/>
    <n v="10913523.167777777"/>
    <n v="11259123.725151604"/>
  </r>
  <r>
    <s v="5681"/>
    <s v="416-Пятерочка"/>
    <x v="19"/>
    <n v="10428790.470000001"/>
    <n v="35921389.396666668"/>
    <n v="35856424.416310951"/>
  </r>
  <r>
    <s v="5682"/>
    <s v="421-Пятерочка"/>
    <x v="7"/>
    <n v="3926261.55"/>
    <n v="13523789.783333333"/>
    <n v="13626551.865203306"/>
  </r>
  <r>
    <s v="5683"/>
    <s v="422-Пятерочка"/>
    <x v="16"/>
    <n v="8710511.7899999991"/>
    <n v="30002873.943333328"/>
    <n v="28350489.342121955"/>
  </r>
  <r>
    <s v="5684"/>
    <s v="426-Пятерочка"/>
    <x v="20"/>
    <n v="7014614.7699999996"/>
    <n v="24161450.874444444"/>
    <n v="23721146.404000159"/>
  </r>
  <r>
    <s v="5685"/>
    <s v="431-Пятерочка"/>
    <x v="19"/>
    <n v="8455923.5299999993"/>
    <n v="29125958.825555552"/>
    <n v="29073283.598490998"/>
  </r>
  <r>
    <s v="5686"/>
    <s v="432-Пятерочка"/>
    <x v="16"/>
    <n v="10048364.01"/>
    <n v="34611031.589999996"/>
    <n v="32704856.343609501"/>
  </r>
  <r>
    <s v="5687"/>
    <s v="433-Пятерочка"/>
    <x v="19"/>
    <n v="2574752.42"/>
    <n v="8868591.6688888874"/>
    <n v="8852552.5375181586"/>
  </r>
  <r>
    <s v="5688"/>
    <s v="434-Пятерочка"/>
    <x v="19"/>
    <n v="9373517.2200000007"/>
    <n v="32286559.313333336"/>
    <n v="32228168.039310426"/>
  </r>
  <r>
    <s v="5690"/>
    <s v="694 - Пятерочка"/>
    <x v="20"/>
    <n v="5995747.6399999997"/>
    <n v="20652019.64888889"/>
    <n v="20275669.047165431"/>
  </r>
  <r>
    <s v="5691"/>
    <s v="603-Пятерочка"/>
    <x v="10"/>
    <n v="1637327.96"/>
    <n v="5639685.1955555556"/>
    <n v="5428747.048719313"/>
  </r>
  <r>
    <s v="5692"/>
    <s v="604-Пятерочка"/>
    <x v="10"/>
    <n v="4284369.3600000003"/>
    <n v="14757272.240000002"/>
    <n v="14205313.832619982"/>
  </r>
  <r>
    <s v="5693"/>
    <s v="606-Пятерочка"/>
    <x v="10"/>
    <n v="2621007.15"/>
    <n v="9027913.5166666657"/>
    <n v="8690247.2674043365"/>
  </r>
  <r>
    <s v="5694"/>
    <s v="607-Пятерочка"/>
    <x v="10"/>
    <n v="3221761.08"/>
    <n v="11097177.053333335"/>
    <n v="10682115.240204381"/>
  </r>
  <r>
    <s v="5695"/>
    <s v="927 - Пятерочка"/>
    <x v="17"/>
    <n v="10103791.1"/>
    <n v="34801947.122222215"/>
    <n v="34900518.092867605"/>
  </r>
  <r>
    <s v="5696"/>
    <s v="609-Пятерочка"/>
    <x v="10"/>
    <n v="2389541.84"/>
    <n v="8230644.1155555556"/>
    <n v="7922797.7098072134"/>
  </r>
  <r>
    <s v="5697"/>
    <s v="610-Пятерочка"/>
    <x v="10"/>
    <n v="3098404.16"/>
    <n v="10672280.995555557"/>
    <n v="10273111.343765024"/>
  </r>
  <r>
    <s v="5698"/>
    <s v="650-Пятерочка"/>
    <x v="12"/>
    <n v="2829389.15"/>
    <n v="9745673.7388888896"/>
    <n v="9685910.3559145387"/>
  </r>
  <r>
    <s v="5699"/>
    <s v="651 - г.В.Новгород, Державина"/>
    <x v="12"/>
    <n v="2191156.37"/>
    <n v="7547316.385555556"/>
    <n v="7501033.986650832"/>
  </r>
  <r>
    <s v="5700"/>
    <s v="653 - г.В.Новгород, Свободы ул"/>
    <x v="12"/>
    <n v="9151890.5999999996"/>
    <n v="31523178.733333331"/>
    <n v="31329869.183508005"/>
  </r>
  <r>
    <s v="5701"/>
    <s v="655 - г.В.Новгород, Федоровски"/>
    <x v="12"/>
    <n v="2822480.67"/>
    <n v="9721877.8633333333"/>
    <n v="9662260.4037771206"/>
  </r>
  <r>
    <s v="5702"/>
    <s v="656-Пятерочка"/>
    <x v="12"/>
    <n v="2179743.73"/>
    <n v="7508006.1811111113"/>
    <n v="7461964.8441243172"/>
  </r>
  <r>
    <s v="5703"/>
    <s v="658-Пятерочка"/>
    <x v="12"/>
    <n v="4786031.3"/>
    <n v="16485218.922222223"/>
    <n v="16384126.634684071"/>
  </r>
  <r>
    <s v="5704"/>
    <s v="659 - г.В.Новгород, Ломоносова"/>
    <x v="12"/>
    <n v="2240046.42"/>
    <n v="7715715.4466666663"/>
    <n v="7668400.3744084788"/>
  </r>
  <r>
    <s v="5705"/>
    <s v="660 - г.Чудово, Молодогвардейс"/>
    <x v="12"/>
    <n v="3375392.18"/>
    <n v="11626350.842222223"/>
    <n v="11555054.585381072"/>
  </r>
  <r>
    <s v="5706"/>
    <s v="661 - г.В.Новгород, Щусева ул."/>
    <x v="12"/>
    <n v="2304016.9900000002"/>
    <n v="7936058.5211111121"/>
    <n v="7887392.2392909601"/>
  </r>
  <r>
    <s v="5707"/>
    <s v="702-Пятерочка"/>
    <x v="17"/>
    <n v="2938735.91"/>
    <n v="10122312.578888889"/>
    <n v="10150982.416601505"/>
  </r>
  <r>
    <s v="5708"/>
    <s v="800-Пятерочка"/>
    <x v="20"/>
    <n v="2039815.08"/>
    <n v="7026029.7199999997"/>
    <n v="6897991.3703468135"/>
  </r>
  <r>
    <s v="5709"/>
    <s v="903-Пятерочка"/>
    <x v="8"/>
    <n v="3339421.38"/>
    <n v="11502451.42"/>
    <n v="11793573.08574832"/>
  </r>
  <r>
    <s v="5711"/>
    <s v="905-Пятерочка"/>
    <x v="20"/>
    <n v="1943546.1"/>
    <n v="6694436.5666666673"/>
    <n v="6572440.9811065849"/>
  </r>
  <r>
    <s v="5712"/>
    <s v="906-Пятерочка"/>
    <x v="7"/>
    <n v="4522154.42"/>
    <n v="15576309.668888887"/>
    <n v="15694668.060661515"/>
  </r>
  <r>
    <s v="5714"/>
    <s v="908 - г.Кингисеп, Б. Гражданск"/>
    <x v="8"/>
    <n v="2336147.2799999998"/>
    <n v="8046729.5199999996"/>
    <n v="8250388.4806990558"/>
  </r>
  <r>
    <s v="5715"/>
    <s v="909-Пятерочка"/>
    <x v="20"/>
    <n v="3856765.25"/>
    <n v="13284413.63888889"/>
    <n v="13042326.077888135"/>
  </r>
  <r>
    <s v="5716"/>
    <s v="912-Пятерочка"/>
    <x v="8"/>
    <n v="3003046.33"/>
    <n v="10343826.247777777"/>
    <n v="10605623.652305678"/>
  </r>
  <r>
    <s v="5717"/>
    <s v="914-Пятерочка"/>
    <x v="16"/>
    <n v="5291290.53"/>
    <n v="18225556.27"/>
    <n v="17221798.143830519"/>
  </r>
  <r>
    <s v="5718"/>
    <s v="915 - г.СПб, Дудко ул."/>
    <x v="16"/>
    <n v="7547664.2599999998"/>
    <n v="25997510.228888888"/>
    <n v="24565717.87282373"/>
  </r>
  <r>
    <s v="5719"/>
    <s v="917-Пятерочка"/>
    <x v="7"/>
    <n v="5751271.5700000003"/>
    <n v="19809935.407777779"/>
    <n v="19960463.494714011"/>
  </r>
  <r>
    <s v="5721"/>
    <s v="919-Пятерочка"/>
    <x v="7"/>
    <n v="7127056.96"/>
    <n v="24548751.751111113"/>
    <n v="24735288.282488011"/>
  </r>
  <r>
    <s v="5722"/>
    <s v="922-Пятерочка"/>
    <x v="4"/>
    <n v="7402637.5499999998"/>
    <n v="25497973.783333331"/>
    <n v="26410459.440781992"/>
  </r>
  <r>
    <s v="5723"/>
    <s v="923 - г.Сланцы, Шахтерской Сла"/>
    <x v="4"/>
    <n v="2751541.45"/>
    <n v="9477531.6611111127"/>
    <n v="9816700.2469080091"/>
  </r>
  <r>
    <s v="5724"/>
    <s v="924-Пятерочка"/>
    <x v="3"/>
    <n v="2670755.19"/>
    <n v="9199267.8766666669"/>
    <n v="9490582.7945654038"/>
  </r>
  <r>
    <s v="5725"/>
    <s v="925-Пятерочка"/>
    <x v="8"/>
    <n v="5792130.3300000001"/>
    <n v="19950671.136666667"/>
    <n v="20455613.292214874"/>
  </r>
  <r>
    <s v="5726"/>
    <s v="926-Пятерочка"/>
    <x v="20"/>
    <n v="4104747.7"/>
    <n v="14138575.411111113"/>
    <n v="13880922.094198331"/>
  </r>
  <r>
    <s v="5729"/>
    <s v="930-Пятерочка"/>
    <x v="20"/>
    <n v="5738440.1600000001"/>
    <n v="19765738.328888889"/>
    <n v="19405538.811357152"/>
  </r>
  <r>
    <s v="5731"/>
    <s v="933-Пятерочка"/>
    <x v="3"/>
    <n v="3248085.8"/>
    <n v="11187851.088888887"/>
    <n v="11542138.839296686"/>
  </r>
  <r>
    <s v="5815"/>
    <s v="685 - Пятерочка"/>
    <x v="19"/>
    <n v="2389585.98"/>
    <n v="8230796.1533333333"/>
    <n v="8215910.4955290491"/>
  </r>
  <r>
    <s v="5905"/>
    <s v="920 -СПб, ул.Беринга"/>
    <x v="13"/>
    <n v="7837384.9100000001"/>
    <n v="26995436.912222225"/>
    <n v="27421183.32463083"/>
  </r>
  <r>
    <s v="5989"/>
    <s v="680-Пятерочка"/>
    <x v="3"/>
    <n v="5138109.6100000003"/>
    <n v="17697933.10111111"/>
    <n v="18258376.823095176"/>
  </r>
  <r>
    <s v="5990"/>
    <s v="681-Пятерочка"/>
    <x v="16"/>
    <n v="4064543.95"/>
    <n v="14000095.827777779"/>
    <n v="13229051.6003149"/>
  </r>
  <r>
    <s v="5991"/>
    <s v="682-Пятерочка"/>
    <x v="3"/>
    <n v="6196980.9400000004"/>
    <n v="21345156.571111113"/>
    <n v="22021097.59352887"/>
  </r>
  <r>
    <s v="5992"/>
    <s v="683-Пятерочка"/>
    <x v="16"/>
    <n v="3824692.71"/>
    <n v="13173941.556666667"/>
    <n v="12448397.123603061"/>
  </r>
  <r>
    <s v="5993"/>
    <s v="684-Пятерочка"/>
    <x v="18"/>
    <n v="6643319.9900000002"/>
    <n v="22882546.632222224"/>
    <n v="22657902.958053581"/>
  </r>
  <r>
    <s v="5994"/>
    <s v="691-Пятерочка"/>
    <x v="16"/>
    <n v="3170783.19"/>
    <n v="10921586.543333333"/>
    <n v="10320088.784849055"/>
  </r>
  <r>
    <s v="5995"/>
    <s v="265-Пятерочка"/>
    <x v="7"/>
    <n v="3526486.81"/>
    <n v="12146787.901111111"/>
    <n v="12239086.674809109"/>
  </r>
  <r>
    <s v="5996"/>
    <s v="693-Пятерочка"/>
    <x v="18"/>
    <n v="4217256.6100000003"/>
    <n v="14526106.101111112"/>
    <n v="14383499.690279109"/>
  </r>
  <r>
    <s v="5997"/>
    <s v="679-Пятерочка"/>
    <x v="7"/>
    <n v="3939452.04"/>
    <n v="13569223.693333333"/>
    <n v="13672331.010026822"/>
  </r>
  <r>
    <s v="5998"/>
    <s v="678-Пятерочка"/>
    <x v="7"/>
    <n v="9226596.0899999999"/>
    <n v="31780497.643333331"/>
    <n v="32021985.43285203"/>
  </r>
  <r>
    <s v="5999"/>
    <s v="273-Пятерочка"/>
    <x v="19"/>
    <n v="10437584.720000001"/>
    <n v="35951680.702222221"/>
    <n v="35886660.939072646"/>
  </r>
  <r>
    <s v="6023"/>
    <s v="690 - Пятерочка"/>
    <x v="5"/>
    <n v="8554601.3800000008"/>
    <n v="29465849.197777782"/>
    <n v="30143143.599653117"/>
  </r>
  <r>
    <s v="6024"/>
    <s v="686-Пятерочка"/>
    <x v="19"/>
    <n v="3177483.31"/>
    <n v="10944664.734444443"/>
    <n v="10924870.958607391"/>
  </r>
  <r>
    <s v="6025"/>
    <s v="601-Пятерочка"/>
    <x v="4"/>
    <n v="5528158.71"/>
    <n v="19041435.556666669"/>
    <n v="19722863.696421385"/>
  </r>
  <r>
    <s v="6049"/>
    <s v="428 Пятерочка"/>
    <x v="8"/>
    <n v="3575903.42"/>
    <n v="12317000.668888887"/>
    <n v="12628738.195162231"/>
  </r>
  <r>
    <s v="6050"/>
    <s v="619 Пятерочка"/>
    <x v="12"/>
    <n v="1810329.25"/>
    <n v="6235578.527777778"/>
    <n v="6197340.0973104034"/>
  </r>
  <r>
    <s v="6051"/>
    <s v="689 Пятерочка"/>
    <x v="16"/>
    <n v="3666329.01"/>
    <n v="12628466.589999998"/>
    <n v="11932963.76018309"/>
  </r>
  <r>
    <s v="6052"/>
    <s v="698 Пятерочка"/>
    <x v="5"/>
    <n v="6712205.2300000004"/>
    <n v="23119818.014444448"/>
    <n v="23651244.182020869"/>
  </r>
  <r>
    <s v="6062"/>
    <s v="799 Пятерочка"/>
    <x v="18"/>
    <n v="8270296.3399999999"/>
    <n v="28486576.282222223"/>
    <n v="28206916.449626822"/>
  </r>
  <r>
    <s v="6086"/>
    <s v="№ 439, Авиаконструкторов ул.,"/>
    <x v="13"/>
    <n v="5255184.0199999996"/>
    <n v="18101189.40222222"/>
    <n v="18386664.183511484"/>
  </r>
  <r>
    <s v="6098"/>
    <s v="706-Пятерочка"/>
    <x v="20"/>
    <n v="2797481.05"/>
    <n v="9635768.0611111112"/>
    <n v="9460171.3316134233"/>
  </r>
  <r>
    <s v="6115"/>
    <s v="605-Пятерочка"/>
    <x v="12"/>
    <n v="2010811.7"/>
    <n v="6926129.1888888888"/>
    <n v="6883656.0954593746"/>
  </r>
  <r>
    <s v="6142"/>
    <s v="792-Пятерочка"/>
    <x v="4"/>
    <n v="4935642.8899999997"/>
    <n v="17000547.732222218"/>
    <n v="17608939.446255747"/>
  </r>
  <r>
    <s v="6154"/>
    <s v="791-Пятерочка"/>
    <x v="10"/>
    <n v="3642734.1"/>
    <n v="12547195.233333334"/>
    <n v="12077899.161170011"/>
  </r>
  <r>
    <s v="6172"/>
    <s v="600-Пятерочка"/>
    <x v="20"/>
    <n v="3521008.06"/>
    <n v="12127916.651111111"/>
    <n v="11906904.430180786"/>
  </r>
  <r>
    <s v="6186"/>
    <s v="795-Пятерочка"/>
    <x v="3"/>
    <n v="4696970.92"/>
    <n v="16178455.391111111"/>
    <n v="16690781.531318875"/>
  </r>
  <r>
    <s v="6199"/>
    <s v="794-Пятерочка"/>
    <x v="10"/>
    <n v="2065205.59"/>
    <n v="7113485.9211111115"/>
    <n v="6847423.989333895"/>
  </r>
  <r>
    <s v="6244"/>
    <s v="771-Пятерочка"/>
    <x v="10"/>
    <n v="2496622.5299999998"/>
    <n v="8599477.6033333316"/>
    <n v="8277835.9147446807"/>
  </r>
  <r>
    <s v="6245"/>
    <s v="773-Пятерочка"/>
    <x v="20"/>
    <n v="2538224.62"/>
    <n v="8742773.691111112"/>
    <n v="8583450.3805912752"/>
  </r>
  <r>
    <s v="6255"/>
    <s v="775-Пятерочка"/>
    <x v="20"/>
    <n v="3942831.24"/>
    <n v="13580863.160000002"/>
    <n v="13333373.272372235"/>
  </r>
  <r>
    <s v="6274"/>
    <s v="777-Пятерочка+"/>
    <x v="4"/>
    <n v="4047275.06"/>
    <n v="13940614.095555555"/>
    <n v="14439501.204245575"/>
  </r>
  <r>
    <s v="6329"/>
    <s v="621-Пятерочка"/>
    <x v="3"/>
    <n v="3787298.96"/>
    <n v="13045140.862222223"/>
    <n v="13458243.751517879"/>
  </r>
  <r>
    <s v="6330"/>
    <s v="692-Пятерочка"/>
    <x v="19"/>
    <n v="2883288.66"/>
    <n v="9931327.6066666674"/>
    <n v="9913366.4833997265"/>
  </r>
  <r>
    <s v="6332"/>
    <s v="793-Пятерочка"/>
    <x v="10"/>
    <n v="3495190.27"/>
    <n v="12038988.707777778"/>
    <n v="11588700.814084284"/>
  </r>
  <r>
    <s v="6336"/>
    <s v="778-Пятерочка"/>
    <x v="20"/>
    <n v="2266440.4500000002"/>
    <n v="7806628.2166666668"/>
    <n v="7664364.6861876072"/>
  </r>
  <r>
    <s v="6378"/>
    <s v="284-Пятерочка"/>
    <x v="19"/>
    <n v="6700034.1600000001"/>
    <n v="23077895.440000001"/>
    <n v="23036158.32879433"/>
  </r>
  <r>
    <s v="6381"/>
    <s v="784-Пятерочка"/>
    <x v="5"/>
    <n v="4756852.17"/>
    <n v="16384713.029999999"/>
    <n v="16761327.81334009"/>
  </r>
  <r>
    <s v="6390"/>
    <s v="931-Пятерочка"/>
    <x v="3"/>
    <n v="2904717.51"/>
    <n v="10005138.089999998"/>
    <n v="10321972.649046449"/>
  </r>
  <r>
    <s v="6398"/>
    <s v="779-Пятерочка"/>
    <x v="12"/>
    <n v="2276294.5"/>
    <n v="7840569.944444445"/>
    <n v="7792489.2271044822"/>
  </r>
  <r>
    <s v="6428"/>
    <s v="787-Пятерочка"/>
    <x v="10"/>
    <n v="2400848.52"/>
    <n v="8269589.3466666667"/>
    <n v="7960286.293145651"/>
  </r>
  <r>
    <s v="6432"/>
    <s v="785-Пятерочка"/>
    <x v="8"/>
    <n v="4629107.99"/>
    <n v="15944705.29888889"/>
    <n v="16348258.332671545"/>
  </r>
  <r>
    <s v="6433"/>
    <s v="783-Пятерочка"/>
    <x v="19"/>
    <n v="3727696.39"/>
    <n v="12839843.121111112"/>
    <n v="12816621.854613805"/>
  </r>
  <r>
    <s v="6434"/>
    <s v="786-Пятерочка"/>
    <x v="5"/>
    <n v="2005196.63"/>
    <n v="6906788.3922222219"/>
    <n v="7065546.0469428077"/>
  </r>
  <r>
    <s v="6450"/>
    <s v="475-Пятерочка"/>
    <x v="11"/>
    <n v="5463467.3200000003"/>
    <n v="18818609.657777779"/>
    <n v="18771408.531241477"/>
  </r>
  <r>
    <s v="6472"/>
    <s v="412-Пятерочка"/>
    <x v="19"/>
    <n v="2251719.7999999998"/>
    <n v="7755923.7555555543"/>
    <n v="7741896.9196540769"/>
  </r>
  <r>
    <s v="6474"/>
    <s v="709-Пятерочка"/>
    <x v="8"/>
    <n v="7769227.1399999997"/>
    <n v="26760671.259999998"/>
    <n v="27437971.333635468"/>
  </r>
  <r>
    <s v="6475"/>
    <s v="789-Пятерочка"/>
    <x v="7"/>
    <n v="3177495.43"/>
    <n v="10944706.481111111"/>
    <n v="11027871.100014079"/>
  </r>
  <r>
    <s v="6504"/>
    <s v="935-Пятерочка"/>
    <x v="10"/>
    <n v="2029625.93"/>
    <n v="6990933.7588888882"/>
    <n v="6729455.5804761862"/>
  </r>
  <r>
    <s v="6508"/>
    <s v="677-Пятерочка"/>
    <x v="20"/>
    <n v="5313976.05"/>
    <n v="18303695.283333331"/>
    <n v="17970139.202583816"/>
  </r>
  <r>
    <s v="6509"/>
    <s v="788-Пятерочка"/>
    <x v="19"/>
    <n v="2200286.71"/>
    <n v="7578765.3344444437"/>
    <n v="7565058.8952074787"/>
  </r>
  <r>
    <s v="6527"/>
    <s v="939-Пятерочка"/>
    <x v="19"/>
    <n v="2723968.82"/>
    <n v="9382559.2688888889"/>
    <n v="9365590.6106931046"/>
  </r>
  <r>
    <s v="6550"/>
    <s v="456-Пятерочка"/>
    <x v="7"/>
    <n v="6284575.04"/>
    <n v="21646869.582222223"/>
    <n v="21811355.826084014"/>
  </r>
  <r>
    <s v="6563"/>
    <s v="454-Пятерочка"/>
    <x v="10"/>
    <n v="2807911.33"/>
    <n v="9671694.5811111126"/>
    <n v="9309949.330983771"/>
  </r>
  <r>
    <s v="6598"/>
    <s v="455-Пятерочка"/>
    <x v="4"/>
    <n v="2106535.04"/>
    <n v="7255842.9155555563"/>
    <n v="7515504.8263177611"/>
  </r>
  <r>
    <s v="6604"/>
    <s v="276-Пятерочка"/>
    <x v="12"/>
    <n v="2531868.9"/>
    <n v="8720881.7666666657"/>
    <n v="8667402.7142317798"/>
  </r>
  <r>
    <s v="6608"/>
    <s v="279-Пятерочка"/>
    <x v="10"/>
    <n v="3217965.8"/>
    <n v="11084104.422222221"/>
    <n v="10669531.557764202"/>
  </r>
  <r>
    <s v="6613"/>
    <s v="458-Пятерочка"/>
    <x v="12"/>
    <n v="3064135.54"/>
    <n v="10554244.637777777"/>
    <n v="10489522.856483629"/>
  </r>
  <r>
    <s v="6617"/>
    <s v="457-Пятерочка"/>
    <x v="20"/>
    <n v="1608735.52"/>
    <n v="5541200.1244444447"/>
    <n v="5440220.4606362628"/>
  </r>
  <r>
    <s v="6618"/>
    <s v="476-Пятерочка"/>
    <x v="4"/>
    <n v="4932547.91"/>
    <n v="16989887.245555554"/>
    <n v="17597897.45707177"/>
  </r>
  <r>
    <s v="6624"/>
    <s v="477-Пятёрочка"/>
    <x v="20"/>
    <n v="2183399.7000000002"/>
    <n v="7520598.9666666668"/>
    <n v="7383547.8697499493"/>
  </r>
  <r>
    <s v="6638"/>
    <s v="482-Пятерочка"/>
    <x v="12"/>
    <n v="2475996.71"/>
    <n v="8528433.1122222226"/>
    <n v="8476134.2124321535"/>
  </r>
  <r>
    <s v="6657"/>
    <s v="479-Пятерочка"/>
    <x v="12"/>
    <n v="2329970.37"/>
    <n v="8025453.4966666671"/>
    <n v="7976239.0181488572"/>
  </r>
  <r>
    <s v="6659"/>
    <s v="486-Пятерочка"/>
    <x v="12"/>
    <n v="1672997.69"/>
    <n v="5762547.598888889"/>
    <n v="5727209.9353996962"/>
  </r>
  <r>
    <s v="6660"/>
    <s v="483-Пятерочка"/>
    <x v="10"/>
    <n v="1347315.74"/>
    <n v="4640754.2155555552"/>
    <n v="4467178.5530481488"/>
  </r>
  <r>
    <s v="6781"/>
    <s v="8964-Пятерочка"/>
    <x v="0"/>
    <n v="2434679.5299999998"/>
    <n v="8386118.3811111096"/>
    <n v="8225513.0800423818"/>
  </r>
  <r>
    <s v="6792"/>
    <s v="959-Пятерочка"/>
    <x v="11"/>
    <n v="5078958.0199999996"/>
    <n v="17494188.735555552"/>
    <n v="17450309.541971471"/>
  </r>
  <r>
    <s v="6940"/>
    <s v="388-Тверь,ДворПролетарки,7"/>
    <x v="0"/>
    <n v="3481757.5"/>
    <n v="11992720.277777778"/>
    <n v="11763043.761979494"/>
  </r>
  <r>
    <s v="6943"/>
    <s v="3108-Пятерочка"/>
    <x v="0"/>
    <n v="2563116.13"/>
    <n v="8828511.114444444"/>
    <n v="8659433.4051769897"/>
  </r>
  <r>
    <s v="6993"/>
    <s v="8244-Пятерочка"/>
    <x v="11"/>
    <n v="5233617.05"/>
    <n v="18026903.172222223"/>
    <n v="17981687.816084687"/>
  </r>
  <r>
    <s v="6995"/>
    <s v="8360-Пятерочка"/>
    <x v="11"/>
    <n v="3255303.44"/>
    <n v="11212711.848888889"/>
    <n v="11184587.952362042"/>
  </r>
  <r>
    <s v="7005"/>
    <s v="8169-Пятерочка"/>
    <x v="11"/>
    <n v="6127438.0099999998"/>
    <n v="21105619.81222222"/>
    <n v="21052682.371598277"/>
  </r>
  <r>
    <s v="7006"/>
    <s v="8251-Пятерочка"/>
    <x v="11"/>
    <n v="3645259.93"/>
    <n v="12555895.314444445"/>
    <n v="12524402.42446526"/>
  </r>
  <r>
    <s v="7083"/>
    <s v="8540-Пятерочка"/>
    <x v="11"/>
    <n v="3275737.71"/>
    <n v="11283096.556666667"/>
    <n v="11254796.120131899"/>
  </r>
  <r>
    <s v="7084"/>
    <s v="8573-Пятерочка"/>
    <x v="0"/>
    <n v="3701554.28"/>
    <n v="12749798.075555556"/>
    <n v="12505622.514773788"/>
  </r>
  <r>
    <s v="7275"/>
    <s v="480-Пятерочка"/>
    <x v="7"/>
    <n v="2556103.62"/>
    <n v="8804356.913333334"/>
    <n v="8871257.8383281492"/>
  </r>
  <r>
    <s v="7276"/>
    <s v="491-Пятерочка"/>
    <x v="20"/>
    <n v="3889958.45"/>
    <n v="13398745.772222223"/>
    <n v="13154574.687773986"/>
  </r>
  <r>
    <s v="7287"/>
    <s v="1278-Пятерочка"/>
    <x v="0"/>
    <n v="2030985.6"/>
    <n v="6995617.0666666673"/>
    <n v="6861641.7119084783"/>
  </r>
  <r>
    <s v="7293"/>
    <s v="492-Пятерочка"/>
    <x v="17"/>
    <n v="5804396.9900000002"/>
    <n v="19992922.965555556"/>
    <n v="20049549.73462202"/>
  </r>
  <r>
    <s v="7312"/>
    <s v="481-Пятерочка"/>
    <x v="14"/>
    <n v="2033855.88"/>
    <n v="7005503.5866666669"/>
    <n v="6742693.7333739167"/>
  </r>
  <r>
    <s v="7313"/>
    <s v="489-Пятерочка"/>
    <x v="4"/>
    <n v="2190149.21"/>
    <n v="7543847.2788888887"/>
    <n v="7813815.88511864"/>
  </r>
  <r>
    <s v="7325"/>
    <s v="493-Пятерочка"/>
    <x v="20"/>
    <n v="1896068.69"/>
    <n v="6530903.265555555"/>
    <n v="6411887.8174019512"/>
  </r>
  <r>
    <s v="7348"/>
    <s v="423-Пятерочка"/>
    <x v="14"/>
    <n v="1949789.17"/>
    <n v="6715940.4744444443"/>
    <n v="6463993.5146040581"/>
  </r>
  <r>
    <s v="7349"/>
    <s v="441-Пятерочка"/>
    <x v="12"/>
    <n v="2031808.18"/>
    <n v="6998450.3977777772"/>
    <n v="6955533.8090887461"/>
  </r>
  <r>
    <s v="7474"/>
    <s v="419-Пятерочка"/>
    <x v="14"/>
    <n v="2620447.17"/>
    <n v="9025984.6966666654"/>
    <n v="8687376.9599625766"/>
  </r>
  <r>
    <s v="7476"/>
    <s v="581-Пятерочка"/>
    <x v="7"/>
    <n v="3255503.32"/>
    <n v="11213400.324444445"/>
    <n v="11298606.644613769"/>
  </r>
  <r>
    <s v="7484"/>
    <s v="812-Пятерочка"/>
    <x v="9"/>
    <n v="4462878.8499999996"/>
    <n v="15372138.261111109"/>
    <n v="15405171.461681847"/>
  </r>
  <r>
    <s v="7534"/>
    <s v="598-Пятерочка"/>
    <x v="10"/>
    <n v="1671019.33"/>
    <n v="5755733.2477777787"/>
    <n v="5540454.6173452176"/>
  </r>
  <r>
    <s v="7536"/>
    <s v="596-Пятерочка"/>
    <x v="4"/>
    <n v="3624762.58"/>
    <n v="12485293.331111113"/>
    <n v="12932099.465217544"/>
  </r>
  <r>
    <s v="7540"/>
    <s v="473-Пятерочка"/>
    <x v="4"/>
    <n v="3713627.03"/>
    <n v="12791381.992222222"/>
    <n v="13249141.997234039"/>
  </r>
  <r>
    <s v="7541"/>
    <s v="594-Пятерочка"/>
    <x v="4"/>
    <n v="5228699.3499999996"/>
    <n v="18009964.427777775"/>
    <n v="18654479.728136651"/>
  </r>
  <r>
    <s v="7545"/>
    <s v="586-Пятерочка"/>
    <x v="12"/>
    <n v="2248293.06"/>
    <n v="7744120.54"/>
    <n v="7696631.2792232158"/>
  </r>
  <r>
    <s v="7549"/>
    <s v="885-Пятерочка"/>
    <x v="9"/>
    <n v="3910252.35"/>
    <n v="13468646.983333334"/>
    <n v="13497589.769929422"/>
  </r>
  <r>
    <s v="7555"/>
    <s v="599-Пятерочка"/>
    <x v="7"/>
    <n v="3150236.32"/>
    <n v="10850813.991111109"/>
    <n v="10933265.157061987"/>
  </r>
  <r>
    <s v="7570"/>
    <s v="648-Пятерочка"/>
    <x v="14"/>
    <n v="1323652.68"/>
    <n v="4559248.12"/>
    <n v="4388208.9770291839"/>
  </r>
  <r>
    <s v="7573"/>
    <s v="900-Пятерочка"/>
    <x v="14"/>
    <n v="2052085.21"/>
    <n v="7068293.5011111116"/>
    <n v="6803128.0986420233"/>
  </r>
  <r>
    <s v="7574"/>
    <s v="700-Пятерочка"/>
    <x v="19"/>
    <n v="3990341"/>
    <n v="13744507.88888889"/>
    <n v="13719650.507256443"/>
  </r>
  <r>
    <s v="7586"/>
    <s v="759-Пятерочка"/>
    <x v="5"/>
    <n v="2935878.24"/>
    <n v="10112469.493333334"/>
    <n v="10344912.106169563"/>
  </r>
  <r>
    <s v="7587"/>
    <s v="708-Пятерочка"/>
    <x v="7"/>
    <n v="5224971.92"/>
    <n v="17997125.502222221"/>
    <n v="18133878.743282117"/>
  </r>
  <r>
    <s v="7602"/>
    <s v="980-Пятерочка"/>
    <x v="12"/>
    <n v="1852380.01"/>
    <n v="6380420.0344444448"/>
    <n v="6341293.3925854908"/>
  </r>
  <r>
    <s v="7603"/>
    <s v="946-Пятерочка"/>
    <x v="20"/>
    <n v="2259123.94"/>
    <n v="7781426.904444444"/>
    <n v="7639622.6282746634"/>
  </r>
  <r>
    <s v="7604"/>
    <s v="945-Пятерочка"/>
    <x v="10"/>
    <n v="2685160.92"/>
    <n v="9248887.6133333333"/>
    <n v="8902956.3874218799"/>
  </r>
  <r>
    <s v="7628"/>
    <s v="499-Пятерочка"/>
    <x v="14"/>
    <n v="1702005.58"/>
    <n v="5862463.6644444447"/>
    <n v="5642534.6905275509"/>
  </r>
  <r>
    <s v="7641"/>
    <s v="354-Пятерочка"/>
    <x v="20"/>
    <n v="2756378.68"/>
    <n v="9494193.2311111111"/>
    <n v="9321176.4803934786"/>
  </r>
  <r>
    <s v="7642"/>
    <s v="1571-Пятерочка"/>
    <x v="11"/>
    <n v="5203072.54"/>
    <n v="17921694.304444443"/>
    <n v="17876742.834809206"/>
  </r>
  <r>
    <s v="7643"/>
    <s v="1572-Пятерочка"/>
    <x v="11"/>
    <n v="3463042.65"/>
    <n v="11928258.016666666"/>
    <n v="11898339.376222916"/>
  </r>
  <r>
    <s v="7717"/>
    <s v="895-Пятерочка"/>
    <x v="9"/>
    <n v="1839307.91"/>
    <n v="6335393.9122222224"/>
    <n v="6349008.0454184152"/>
  </r>
  <r>
    <s v="7722"/>
    <s v="886-Пятерочка"/>
    <x v="9"/>
    <n v="889194.13"/>
    <n v="3062779.7811111109"/>
    <n v="3069361.3911054339"/>
  </r>
  <r>
    <s v="7739"/>
    <s v="985-Пятерочка"/>
    <x v="12"/>
    <n v="2394298.5499999998"/>
    <n v="8247028.3388888882"/>
    <n v="8196455.0972410999"/>
  </r>
  <r>
    <s v="7742"/>
    <s v="108-Пятерочка"/>
    <x v="4"/>
    <n v="6586479.5099999998"/>
    <n v="22686762.756666668"/>
    <n v="23498644.744047571"/>
  </r>
  <r>
    <s v="7743"/>
    <s v="109-Пятерочка"/>
    <x v="4"/>
    <n v="1978948.37"/>
    <n v="6816377.7188888891"/>
    <n v="7060312.6667044023"/>
  </r>
  <r>
    <s v="7748"/>
    <s v="850-Пятерочка"/>
    <x v="9"/>
    <n v="2562882.2599999998"/>
    <n v="8827705.5622222219"/>
    <n v="8846675.4259759206"/>
  </r>
  <r>
    <s v="7843"/>
    <s v="782-Пятерочка"/>
    <x v="8"/>
    <n v="3481190.68"/>
    <n v="11990767.897777779"/>
    <n v="12294248.625193236"/>
  </r>
  <r>
    <s v="7855"/>
    <s v="852-Пятерочка"/>
    <x v="9"/>
    <n v="4015425.86"/>
    <n v="13830911.295555554"/>
    <n v="13860632.552230561"/>
  </r>
  <r>
    <s v="7856"/>
    <s v="484-Пятерочка"/>
    <x v="20"/>
    <n v="2930308.79"/>
    <n v="10093285.832222223"/>
    <n v="9909351.5603735093"/>
  </r>
  <r>
    <s v="7857"/>
    <s v="102-Пятерочка"/>
    <x v="5"/>
    <n v="4597345.71"/>
    <n v="15835301.890000001"/>
    <n v="16199288.050728461"/>
  </r>
  <r>
    <s v="7858"/>
    <s v="120-Пятерочка"/>
    <x v="4"/>
    <n v="3054387.14"/>
    <n v="10520666.815555556"/>
    <n v="10897165.656505244"/>
  </r>
  <r>
    <s v="7862"/>
    <s v="116-Пятерочка"/>
    <x v="7"/>
    <n v="1964087.51"/>
    <n v="6765190.3122222219"/>
    <n v="6816596.3937917016"/>
  </r>
  <r>
    <s v="7867"/>
    <s v="124-Пятерочка"/>
    <x v="12"/>
    <n v="2531765.37"/>
    <n v="8720525.163333334"/>
    <n v="8667048.2976966277"/>
  </r>
  <r>
    <s v="7868"/>
    <s v="111-Пятерочка"/>
    <x v="5"/>
    <n v="2289344.4500000002"/>
    <n v="7885519.7722222228"/>
    <n v="8066774.2937449273"/>
  </r>
  <r>
    <s v="7872"/>
    <s v="856-Пятерочка"/>
    <x v="9"/>
    <n v="1392339.58"/>
    <n v="4795836.3311111107"/>
    <n v="4806142.10775318"/>
  </r>
  <r>
    <s v="7875"/>
    <s v="138-Пятерочка"/>
    <x v="3"/>
    <n v="2838477.87"/>
    <n v="9776979.3300000001"/>
    <n v="10086588.743379602"/>
  </r>
  <r>
    <s v="7876"/>
    <s v="127-Пятерочка"/>
    <x v="7"/>
    <n v="7137644.5999999996"/>
    <n v="24585220.288888887"/>
    <n v="24772033.930670843"/>
  </r>
  <r>
    <s v="7893"/>
    <s v="780-Пятерочка"/>
    <x v="14"/>
    <n v="563497.5"/>
    <n v="1940935.8333333335"/>
    <n v="1868122.0726523991"/>
  </r>
  <r>
    <s v="7894"/>
    <s v="161-Пятерочка"/>
    <x v="20"/>
    <n v="1794663.78"/>
    <n v="6181619.6866666665"/>
    <n v="6068969.3828099323"/>
  </r>
  <r>
    <s v="7895"/>
    <s v="160-Пятерочка"/>
    <x v="8"/>
    <n v="3657477"/>
    <n v="12597976.333333332"/>
    <n v="12916825.222261559"/>
  </r>
  <r>
    <s v="7896"/>
    <s v="167-Пятерочка"/>
    <x v="10"/>
    <n v="3466202.3"/>
    <n v="11939141.255555555"/>
    <n v="11492587.903030187"/>
  </r>
  <r>
    <s v="7897"/>
    <s v="143-Пятерочка"/>
    <x v="20"/>
    <n v="1904234.02"/>
    <n v="6559028.2911111116"/>
    <n v="6439500.3085675901"/>
  </r>
  <r>
    <s v="7898"/>
    <s v="781-Пятерочка"/>
    <x v="14"/>
    <n v="3250268.1"/>
    <n v="11195367.9"/>
    <n v="10775376.252153691"/>
  </r>
  <r>
    <s v="7916"/>
    <s v="169-Пятерочка"/>
    <x v="3"/>
    <n v="3966564.47"/>
    <n v="13662610.952222222"/>
    <n v="14095267.38110221"/>
  </r>
  <r>
    <s v="7917"/>
    <s v="173-Пятерочка"/>
    <x v="5"/>
    <n v="2459637.09"/>
    <n v="8472083.3100000005"/>
    <n v="8666820.4295572825"/>
  </r>
  <r>
    <s v="7924"/>
    <s v="168-Пятерочка"/>
    <x v="20"/>
    <n v="6851374.9400000004"/>
    <n v="23599180.348888889"/>
    <n v="23169122.37511766"/>
  </r>
  <r>
    <s v="7925"/>
    <s v="179-Пятерочка"/>
    <x v="4"/>
    <n v="2672115.39"/>
    <n v="9203953.0099999998"/>
    <n v="9533331.1474481635"/>
  </r>
  <r>
    <s v="7928"/>
    <s v="171-Пятерочка"/>
    <x v="3"/>
    <n v="4052392.46"/>
    <n v="13958240.695555555"/>
    <n v="14400258.886215087"/>
  </r>
  <r>
    <s v="7929"/>
    <s v="859-Пятерочка"/>
    <x v="9"/>
    <n v="4607059.16"/>
    <n v="15868759.328888889"/>
    <n v="15902859.718881221"/>
  </r>
  <r>
    <s v="7954"/>
    <s v="117-Пятерочка"/>
    <x v="3"/>
    <n v="4371771.33"/>
    <n v="15058323.470000001"/>
    <n v="15535178.185415156"/>
  </r>
  <r>
    <s v="7955"/>
    <s v="181-Пятерочка"/>
    <x v="5"/>
    <n v="0"/>
    <n v="0"/>
    <n v="0"/>
  </r>
  <r>
    <s v="8000"/>
    <s v="180-Пятерочка"/>
    <x v="4"/>
    <n v="3707713.22"/>
    <n v="12771012.202222222"/>
    <n v="13228043.241811996"/>
  </r>
  <r>
    <s v="8001"/>
    <s v="182-Пятерочка"/>
    <x v="12"/>
    <n v="2162114.59"/>
    <n v="7447283.5877777766"/>
    <n v="7401614.6198747223"/>
  </r>
  <r>
    <s v="8002"/>
    <s v="183-Пятерочка"/>
    <x v="7"/>
    <n v="2462909.9700000002"/>
    <n v="8483356.5633333325"/>
    <n v="8547818.3300170917"/>
  </r>
  <r>
    <s v="8003"/>
    <s v="186-Пятерочка"/>
    <x v="8"/>
    <n v="5625253.8399999999"/>
    <n v="19375874.337777775"/>
    <n v="19866268.655178335"/>
  </r>
  <r>
    <s v="8005"/>
    <s v="863-Пятерочка"/>
    <x v="9"/>
    <n v="2262077.2000000002"/>
    <n v="7791599.2444444457"/>
    <n v="7808342.6184784714"/>
  </r>
  <r>
    <s v="8052"/>
    <s v="172-Пятерочка"/>
    <x v="3"/>
    <n v="6434791.2800000003"/>
    <n v="22164281.075555556"/>
    <n v="22866161.465209953"/>
  </r>
  <r>
    <s v="8053"/>
    <s v="189-Пятерочка"/>
    <x v="7"/>
    <n v="3550518.87"/>
    <n v="12229564.996666666"/>
    <n v="12322492.761705607"/>
  </r>
  <r>
    <s v="8069"/>
    <s v="1998-Пятерочка"/>
    <x v="1"/>
    <n v="1877380.92"/>
    <n v="6466534.2800000003"/>
    <n v="6227604.3389452156"/>
  </r>
  <r>
    <s v="8087"/>
    <s v="178-Пятерочка"/>
    <x v="20"/>
    <n v="2054624.25"/>
    <n v="7077039.083333334"/>
    <n v="6948071.1681988817"/>
  </r>
  <r>
    <s v="8088"/>
    <s v="195-Пятерочка"/>
    <x v="10"/>
    <n v="2976318.71"/>
    <n v="10251764.445555555"/>
    <n v="9868323.1507025454"/>
  </r>
  <r>
    <s v="8091"/>
    <s v="196-Пятерочка"/>
    <x v="20"/>
    <n v="1634590.17"/>
    <n v="5630255.0300000003"/>
    <n v="5527652.4804953067"/>
  </r>
  <r>
    <s v="8101"/>
    <s v="853-Пятерочка"/>
    <x v="9"/>
    <n v="3815484.13"/>
    <n v="13142223.114444444"/>
    <n v="13170464.448519815"/>
  </r>
  <r>
    <s v="8102"/>
    <s v="864-Пятерочка"/>
    <x v="9"/>
    <n v="2564159.9"/>
    <n v="8832106.3222222216"/>
    <n v="8851085.64277271"/>
  </r>
  <r>
    <s v="8110"/>
    <s v="197-Пятерочка"/>
    <x v="20"/>
    <n v="2345903.6"/>
    <n v="8080334.6222222224"/>
    <n v="7933083.2226544395"/>
  </r>
  <r>
    <s v="8112"/>
    <s v="2011-Пятерочка"/>
    <x v="1"/>
    <n v="4068770.75"/>
    <n v="14014654.805555556"/>
    <n v="13496831.733473344"/>
  </r>
  <r>
    <s v="8149"/>
    <s v="201-Пятерочка"/>
    <x v="10"/>
    <n v="1980348.85"/>
    <n v="6821201.5944444444"/>
    <n v="6566071.8179345001"/>
  </r>
  <r>
    <s v="8150"/>
    <s v="202-Пятерочка"/>
    <x v="20"/>
    <n v="6526925.79"/>
    <n v="22481633.276666667"/>
    <n v="22071940.841967922"/>
  </r>
  <r>
    <s v="8156"/>
    <s v="2053-Пятерочка"/>
    <x v="0"/>
    <n v="1829041.67"/>
    <n v="6300032.4188888893"/>
    <n v="6179378.4336485406"/>
  </r>
  <r>
    <s v="8158"/>
    <s v="198-Пятерочка"/>
    <x v="3"/>
    <n v="1778038.47"/>
    <n v="6124354.7299999995"/>
    <n v="6318295.8043628819"/>
  </r>
  <r>
    <s v="8173"/>
    <s v="2060-Пятерочка"/>
    <x v="9"/>
    <n v="2706991.97"/>
    <n v="9324083.4522222225"/>
    <n v="9344119.9828325901"/>
  </r>
  <r>
    <s v="8174"/>
    <s v="2113-Пятерочка"/>
    <x v="7"/>
    <n v="4076117.18"/>
    <n v="14039959.175555555"/>
    <n v="14146643.430292167"/>
  </r>
  <r>
    <s v="8182"/>
    <s v="194-Пятерочка"/>
    <x v="8"/>
    <n v="4287065.12"/>
    <n v="14766557.635555556"/>
    <n v="15140292.302998429"/>
  </r>
  <r>
    <s v="8195"/>
    <s v="2103-Пятерочка"/>
    <x v="10"/>
    <n v="1839785.11"/>
    <n v="6337037.6011111112"/>
    <n v="6100016.7530213296"/>
  </r>
  <r>
    <s v="8196"/>
    <s v="2107-Пятерочка"/>
    <x v="9"/>
    <n v="1342140.44"/>
    <n v="4622928.182222222"/>
    <n v="4632862.3964007264"/>
  </r>
  <r>
    <s v="8198"/>
    <s v="2141-Пятерочка"/>
    <x v="8"/>
    <n v="1692752.6"/>
    <n v="5830592.2888888894"/>
    <n v="5978161.8527550101"/>
  </r>
  <r>
    <s v="8206"/>
    <s v="187-Пятерочка"/>
    <x v="14"/>
    <n v="4019245.92"/>
    <n v="13844069.279999999"/>
    <n v="13324712.210027725"/>
  </r>
  <r>
    <s v="8240"/>
    <s v="2203-Пятерочка"/>
    <x v="1"/>
    <n v="1703395.48"/>
    <n v="5867251.0977777774"/>
    <n v="5650463.8825176023"/>
  </r>
  <r>
    <s v="8248"/>
    <s v="1268-Пятерочка"/>
    <x v="1"/>
    <n v="3264809.26"/>
    <n v="11245454.117777776"/>
    <n v="10829949.370852515"/>
  </r>
  <r>
    <s v="8284"/>
    <s v="2255-Пятерочка"/>
    <x v="4"/>
    <n v="1874887.92"/>
    <n v="6457947.2800000003"/>
    <n v="6689055.222914719"/>
  </r>
  <r>
    <s v="8297"/>
    <s v="2285-Пятерочка"/>
    <x v="7"/>
    <n v="2830412.11"/>
    <n v="9749197.2677777763"/>
    <n v="9823277.6715587173"/>
  </r>
  <r>
    <s v="8302"/>
    <s v="2303-Пятерочка"/>
    <x v="1"/>
    <n v="1193932.55"/>
    <n v="4112434.3388888892"/>
    <n v="3960485.2960729599"/>
  </r>
  <r>
    <s v="8314"/>
    <s v="2254-Пятерочка"/>
    <x v="8"/>
    <n v="4994007.66"/>
    <n v="17201581.940000001"/>
    <n v="17636945.933728483"/>
  </r>
  <r>
    <s v="8315"/>
    <s v="2326-Пятерочка"/>
    <x v="10"/>
    <n v="3100368.37"/>
    <n v="10679046.607777778"/>
    <n v="10279623.905390467"/>
  </r>
  <r>
    <s v="8340"/>
    <s v="2206-Пятерочка"/>
    <x v="12"/>
    <n v="2577143.09"/>
    <n v="8876826.1988888886"/>
    <n v="8822390.8486058172"/>
  </r>
  <r>
    <s v="8353"/>
    <s v="2496-Пятерочка"/>
    <x v="10"/>
    <n v="2550830.2200000002"/>
    <n v="8786192.9800000004"/>
    <n v="8457567.6754515544"/>
  </r>
  <r>
    <s v="8355"/>
    <s v="2498-Пятерочка"/>
    <x v="8"/>
    <n v="868139.55"/>
    <n v="2990258.45"/>
    <n v="3065940.492826832"/>
  </r>
  <r>
    <s v="8360"/>
    <s v="2499-Пятерочка"/>
    <x v="9"/>
    <n v="4149284.66"/>
    <n v="14291980.495555557"/>
    <n v="14322692.544214208"/>
  </r>
  <r>
    <s v="8361"/>
    <s v="2500-Пятерочка"/>
    <x v="14"/>
    <n v="2220570.08"/>
    <n v="7648630.2755555557"/>
    <n v="7361693.6726773465"/>
  </r>
  <r>
    <s v="8362"/>
    <s v="2501-Пятерочка"/>
    <x v="12"/>
    <n v="2629866.4500000002"/>
    <n v="9058428.8833333347"/>
    <n v="9002879.8911338188"/>
  </r>
  <r>
    <s v="8363"/>
    <s v="2502-Пятерочка"/>
    <x v="9"/>
    <n v="2660202.9700000002"/>
    <n v="9162921.3411111124"/>
    <n v="9182611.550328169"/>
  </r>
  <r>
    <s v="8368"/>
    <s v="2142-Пятерочка"/>
    <x v="12"/>
    <n v="2348872.7400000002"/>
    <n v="8090561.6600000001"/>
    <n v="8040947.9187729824"/>
  </r>
  <r>
    <s v="8375"/>
    <s v="2124-Пятерочка"/>
    <x v="4"/>
    <n v="3545290.66"/>
    <n v="12211556.717777779"/>
    <n v="12648566.75060543"/>
  </r>
  <r>
    <s v="8384"/>
    <s v="2418-Пятерочка"/>
    <x v="4"/>
    <n v="3748582.8"/>
    <n v="12911785.199999999"/>
    <n v="13373854.025827996"/>
  </r>
  <r>
    <s v="8418"/>
    <s v="2431-Пятерочка"/>
    <x v="7"/>
    <n v="4816893.9400000004"/>
    <n v="16591523.571111111"/>
    <n v="16717596.18321747"/>
  </r>
  <r>
    <s v="8426"/>
    <s v="2227-Пятерочка"/>
    <x v="3"/>
    <n v="2841197.91"/>
    <n v="9786348.3566666674"/>
    <n v="10096254.460747181"/>
  </r>
  <r>
    <s v="8435"/>
    <s v="2527-Пятерочка"/>
    <x v="1"/>
    <n v="2171059.71"/>
    <n v="7478094.5566666666"/>
    <n v="7201788.7931369524"/>
  </r>
  <r>
    <s v="8437"/>
    <s v="2526-Пятерочка"/>
    <x v="1"/>
    <n v="3861747.05"/>
    <n v="13301573.172222221"/>
    <n v="12810097.529109268"/>
  </r>
  <r>
    <s v="8542"/>
    <s v="2684-Пятерочка"/>
    <x v="4"/>
    <n v="2969724.21"/>
    <n v="10229050.056666667"/>
    <n v="10595112.9268126"/>
  </r>
  <r>
    <s v="8544"/>
    <s v="2688-Пятерочка"/>
    <x v="9"/>
    <n v="2869475.93"/>
    <n v="9883750.4255555551"/>
    <n v="9904989.6249858942"/>
  </r>
  <r>
    <s v="8545"/>
    <s v="2689-Пятерочка"/>
    <x v="9"/>
    <n v="1279550.69"/>
    <n v="4407341.265555555"/>
    <n v="4416812.204831264"/>
  </r>
  <r>
    <s v="8555"/>
    <s v="2325-Пятерочка"/>
    <x v="4"/>
    <n v="5806975.2400000002"/>
    <n v="20001803.604444444"/>
    <n v="20717600.046438217"/>
  </r>
  <r>
    <s v="8556"/>
    <s v="2287-Пятерочка"/>
    <x v="8"/>
    <n v="3866804.28"/>
    <n v="13318992.52"/>
    <n v="13656089.991393782"/>
  </r>
  <r>
    <s v="8581"/>
    <s v="2745-Пятерочка"/>
    <x v="7"/>
    <n v="2007789.53"/>
    <n v="6915719.4922222216"/>
    <n v="6968269.38718771"/>
  </r>
  <r>
    <s v="8585"/>
    <s v="2751-Пятерочка"/>
    <x v="1"/>
    <n v="2264140.7999999998"/>
    <n v="7798707.1999999993"/>
    <n v="7510555.220760894"/>
  </r>
  <r>
    <s v="8605"/>
    <s v="2761-Пятерочка"/>
    <x v="12"/>
    <n v="1702257.62"/>
    <n v="5863331.8022222221"/>
    <n v="5827376.0998880044"/>
  </r>
  <r>
    <s v="8606"/>
    <s v="2690-Пятерочка"/>
    <x v="5"/>
    <n v="1739578.96"/>
    <n v="5991883.0844444437"/>
    <n v="6129610.9619797636"/>
  </r>
  <r>
    <s v="8608"/>
    <s v="2749-Пятерочка"/>
    <x v="4"/>
    <n v="2725427.62"/>
    <n v="9387584.0244444441"/>
    <n v="9723533.6906096395"/>
  </r>
  <r>
    <s v="8609"/>
    <s v="2781-Пятерочка"/>
    <x v="4"/>
    <n v="3004525.13"/>
    <n v="10348919.892222222"/>
    <n v="10719272.49560871"/>
  </r>
  <r>
    <s v="8618"/>
    <s v="227-Пятерочка"/>
    <x v="17"/>
    <n v="9322496.3300000001"/>
    <n v="32110820.692222223"/>
    <n v="32201769.475999653"/>
  </r>
  <r>
    <s v="8624"/>
    <s v="2731-Пятерочка"/>
    <x v="11"/>
    <n v="1391605.14"/>
    <n v="4793306.5933333337"/>
    <n v="4781283.9479225604"/>
  </r>
  <r>
    <s v="8666"/>
    <s v="2747-Пятерочка"/>
    <x v="8"/>
    <n v="9946166.0299999993"/>
    <n v="34259016.325555556"/>
    <n v="35126096.005827278"/>
  </r>
  <r>
    <s v="8669"/>
    <s v="2286-Пятерочка "/>
    <x v="10"/>
    <n v="1741577.43"/>
    <n v="5998766.7033333331"/>
    <n v="5774398.0217797449"/>
  </r>
  <r>
    <s v="8672"/>
    <s v="2806-Пятерочка"/>
    <x v="6"/>
    <n v="2797382.69"/>
    <n v="9635429.2655555569"/>
    <n v="10034664.660055997"/>
  </r>
  <r>
    <s v="8693"/>
    <s v="415-Пятерочка"/>
    <x v="19"/>
    <n v="5705454.0700000003"/>
    <n v="19652119.574444443"/>
    <n v="19616578.088339776"/>
  </r>
  <r>
    <s v="8694"/>
    <s v="485-Пятерочка"/>
    <x v="8"/>
    <n v="5252032.25"/>
    <n v="18090333.305555556"/>
    <n v="18548191.180677593"/>
  </r>
  <r>
    <s v="8695"/>
    <s v="107-Пятерочка"/>
    <x v="19"/>
    <n v="4912968.84"/>
    <n v="16922448.226666667"/>
    <n v="16891843.438403156"/>
  </r>
  <r>
    <s v="8696"/>
    <s v="770-Пятерочка"/>
    <x v="19"/>
    <n v="5881063.75"/>
    <n v="20256997.361111112"/>
    <n v="20220361.934204362"/>
  </r>
  <r>
    <s v="8708"/>
    <s v="2415-Пятерочка"/>
    <x v="3"/>
    <n v="3529724.76"/>
    <n v="12157940.839999998"/>
    <n v="12542948.602042215"/>
  </r>
  <r>
    <s v="8709"/>
    <s v="2814-Пятерочка"/>
    <x v="14"/>
    <n v="1757588.56"/>
    <n v="6053916.151111111"/>
    <n v="5826804.8812591806"/>
  </r>
  <r>
    <s v="8716"/>
    <s v="2940-Пятерочка"/>
    <x v="1"/>
    <n v="2859759.91"/>
    <n v="9850284.1344444454"/>
    <n v="9486329.084380798"/>
  </r>
  <r>
    <s v="8723"/>
    <s v="2422-Пятерочка"/>
    <x v="12"/>
    <n v="1334486.31"/>
    <n v="4596563.956666667"/>
    <n v="4568376.4532196568"/>
  </r>
  <r>
    <s v="8724"/>
    <s v="2897-Пятерочка"/>
    <x v="14"/>
    <n v="2166988.54"/>
    <n v="7464071.6377777774"/>
    <n v="7184058.7096815789"/>
  </r>
  <r>
    <s v="8741"/>
    <s v="2961-Пятерочка"/>
    <x v="11"/>
    <n v="2376057.54"/>
    <n v="8184198.1933333324"/>
    <n v="8163670.4613942178"/>
  </r>
  <r>
    <s v="8747"/>
    <s v="2760-Пятерочка"/>
    <x v="9"/>
    <n v="2232020.59"/>
    <n v="7688070.9211111106"/>
    <n v="7704591.8230458526"/>
  </r>
  <r>
    <s v="8787"/>
    <s v="487-Пятерочка"/>
    <x v="19"/>
    <n v="9038377.9800000004"/>
    <n v="31132190.820000004"/>
    <n v="31075887.258277543"/>
  </r>
  <r>
    <s v="8820"/>
    <s v="3065-Пятерочка"/>
    <x v="5"/>
    <n v="6498998.3300000001"/>
    <n v="22385438.692222223"/>
    <n v="22899984.606307369"/>
  </r>
  <r>
    <s v="8874"/>
    <s v="2813-Пятерочка"/>
    <x v="14"/>
    <n v="1117680.3999999999"/>
    <n v="3849788.0444444441"/>
    <n v="3705364.132779581"/>
  </r>
  <r>
    <s v="8876"/>
    <s v="3024-Пятерочка"/>
    <x v="1"/>
    <n v="3995593.36"/>
    <n v="13762599.351111112"/>
    <n v="13254089.39673079"/>
  </r>
  <r>
    <s v="8889"/>
    <s v="3116-Пятерочка"/>
    <x v="6"/>
    <n v="3463748.46"/>
    <n v="11930689.140000001"/>
    <n v="12425026.574710585"/>
  </r>
  <r>
    <s v="8899"/>
    <s v="1369-Пятерочка"/>
    <x v="11"/>
    <n v="4395267.3600000003"/>
    <n v="15139254.240000002"/>
    <n v="15101281.729381923"/>
  </r>
  <r>
    <s v="8908"/>
    <s v="911-Пятерочка"/>
    <x v="19"/>
    <n v="3149140.21"/>
    <n v="10847038.501111111"/>
    <n v="10827421.285436045"/>
  </r>
  <r>
    <s v="8917"/>
    <s v="3117-Пятерочка"/>
    <x v="14"/>
    <n v="3407086.59"/>
    <n v="11735520.476666667"/>
    <n v="11295265.129334193"/>
  </r>
  <r>
    <s v="8919"/>
    <s v="3153-Пятерочка"/>
    <x v="8"/>
    <n v="2230709.83"/>
    <n v="7683556.0811111107"/>
    <n v="7878023.2919279598"/>
  </r>
  <r>
    <s v="8920"/>
    <s v="3177-Пятерочка"/>
    <x v="12"/>
    <n v="3363622.15"/>
    <n v="11585809.627777778"/>
    <n v="11514761.981775651"/>
  </r>
  <r>
    <s v="8927"/>
    <s v="3000-Пятерочка"/>
    <x v="20"/>
    <n v="2144045.2000000002"/>
    <n v="7385044.5777777778"/>
    <n v="7250463.7465634914"/>
  </r>
  <r>
    <s v="8928"/>
    <s v="3101-Пятерочка"/>
    <x v="6"/>
    <n v="4111922.52"/>
    <n v="14163288.680000002"/>
    <n v="14750131.880001159"/>
  </r>
  <r>
    <s v="8975"/>
    <s v="3155-Пятерочка"/>
    <x v="12"/>
    <n v="1370153.11"/>
    <n v="4719416.2677777782"/>
    <n v="4690475.3972558044"/>
  </r>
  <r>
    <s v="8976"/>
    <s v="3266-Пятерочка"/>
    <x v="9"/>
    <n v="2016421.87"/>
    <n v="6945453.1077777781"/>
    <n v="6960378.1976817828"/>
  </r>
  <r>
    <s v="8990"/>
    <s v="3152-Пятерочка"/>
    <x v="20"/>
    <n v="3060455.23"/>
    <n v="10541568.014444444"/>
    <n v="10349464.504337704"/>
  </r>
  <r>
    <s v="8991"/>
    <s v="3148-Пятерочка"/>
    <x v="10"/>
    <n v="2385893.48"/>
    <n v="8218077.5422222214"/>
    <n v="7910701.1573348138"/>
  </r>
  <r>
    <s v="9012"/>
    <s v="3214-Пятерочка"/>
    <x v="4"/>
    <n v="3735874.09"/>
    <n v="12868010.754444443"/>
    <n v="13328513.041924272"/>
  </r>
  <r>
    <s v="9013"/>
    <s v="3265-Пятерочка"/>
    <x v="10"/>
    <n v="2054409.02"/>
    <n v="7076297.7355555557"/>
    <n v="6811626.7337102927"/>
  </r>
  <r>
    <s v="9025"/>
    <s v="2954-Пятерочка"/>
    <x v="4"/>
    <n v="2228248.2799999998"/>
    <n v="7675077.4088888885"/>
    <n v="7949742.2946139304"/>
  </r>
  <r>
    <s v="9083"/>
    <s v="3401-Пятерочка"/>
    <x v="10"/>
    <n v="1988349.78"/>
    <n v="6848760.3533333335"/>
    <n v="6592599.8112172326"/>
  </r>
  <r>
    <s v="9086"/>
    <s v="280-Пятерочка"/>
    <x v="3"/>
    <n v="5725524.04"/>
    <n v="19721249.471111111"/>
    <n v="20345765.926937915"/>
  </r>
  <r>
    <s v="9090"/>
    <s v="3317-Пятерочка"/>
    <x v="19"/>
    <n v="3301553.39"/>
    <n v="11372017.232222224"/>
    <n v="11351450.5757397"/>
  </r>
  <r>
    <s v="9091"/>
    <s v="3316-Пятерочка"/>
    <x v="4"/>
    <n v="3071513.15"/>
    <n v="10579656.405555554"/>
    <n v="10958266.28306333"/>
  </r>
  <r>
    <s v="9099"/>
    <s v="3428-Пятерочка"/>
    <x v="9"/>
    <n v="3982191.38"/>
    <n v="13716436.975555556"/>
    <n v="13745912.238270026"/>
  </r>
  <r>
    <s v="9100"/>
    <s v="3426-Пятерочка"/>
    <x v="5"/>
    <n v="2613449.14"/>
    <n v="9001880.3711111117"/>
    <n v="9208795.2691268399"/>
  </r>
  <r>
    <s v="9102"/>
    <s v="3092-Пятерочка"/>
    <x v="12"/>
    <n v="1462870.04"/>
    <n v="5038774.5822222224"/>
    <n v="5007875.3111049132"/>
  </r>
  <r>
    <s v="9110"/>
    <s v="3296-Пятерочка"/>
    <x v="14"/>
    <n v="1916052.04"/>
    <n v="6599734.8044444444"/>
    <n v="6352147.2735454142"/>
  </r>
  <r>
    <s v="9119"/>
    <s v="860-Пятерочка"/>
    <x v="9"/>
    <n v="138865.79999999999"/>
    <n v="478315.53333333333"/>
    <n v="479343.38597688335"/>
  </r>
  <r>
    <s v="9120"/>
    <s v="861-Пятерочка"/>
    <x v="6"/>
    <n v="3161921.4"/>
    <n v="10891062.6"/>
    <n v="11342324.038780257"/>
  </r>
  <r>
    <s v="9122"/>
    <s v="498-Пятерочка"/>
    <x v="8"/>
    <n v="3793920.81"/>
    <n v="13067949.456666667"/>
    <n v="13398693.145540223"/>
  </r>
  <r>
    <s v="9123"/>
    <s v="982-Пятерочка"/>
    <x v="10"/>
    <n v="2451271.29"/>
    <n v="8443267.7766666673"/>
    <n v="8127468.7211704887"/>
  </r>
  <r>
    <s v="9124"/>
    <s v="281-Пятерочка"/>
    <x v="7"/>
    <n v="5018636.03"/>
    <n v="17286412.992222223"/>
    <n v="17417765.802019231"/>
  </r>
  <r>
    <s v="9125"/>
    <s v="588-Пятерочка"/>
    <x v="14"/>
    <n v="2288346.0499999998"/>
    <n v="7882080.8388888882"/>
    <n v="7586386.3919040095"/>
  </r>
  <r>
    <s v="9127"/>
    <s v="104-Пятерочка"/>
    <x v="10"/>
    <n v="1663134.28"/>
    <n v="5728573.6311111115"/>
    <n v="5514310.8373803869"/>
  </r>
  <r>
    <s v="9137"/>
    <s v="3036-Пятерочка"/>
    <x v="12"/>
    <n v="1548863.24"/>
    <n v="5334973.3822222222"/>
    <n v="5302257.7315712636"/>
  </r>
  <r>
    <s v="9142"/>
    <s v="2438-Пятерочка"/>
    <x v="11"/>
    <n v="3487234.37"/>
    <n v="12011585.052222222"/>
    <n v="11981457.409624718"/>
  </r>
  <r>
    <s v="9146"/>
    <s v="3352-Пятерочка"/>
    <x v="9"/>
    <n v="1665386.91"/>
    <n v="5736332.6899999995"/>
    <n v="5748659.5000423361"/>
  </r>
  <r>
    <s v="9147"/>
    <s v="3454-Пятерочка"/>
    <x v="6"/>
    <n v="1946516.18"/>
    <n v="6704666.8422222221"/>
    <n v="6982468.7167393593"/>
  </r>
  <r>
    <s v="9173"/>
    <s v="3471-Пятерочка"/>
    <x v="5"/>
    <n v="5161176.58"/>
    <n v="17777385.997777779"/>
    <n v="18186012.402381111"/>
  </r>
  <r>
    <s v="9174"/>
    <s v="3399-Пятерочка"/>
    <x v="8"/>
    <n v="2955533.95"/>
    <n v="10180172.494444445"/>
    <n v="10437827.899016272"/>
  </r>
  <r>
    <s v="9180"/>
    <s v="3506-Пятерочка"/>
    <x v="11"/>
    <n v="5742634.3600000003"/>
    <n v="19780185.017777782"/>
    <n v="19730572.053115979"/>
  </r>
  <r>
    <s v="9199"/>
    <s v="3473-Пятерочка"/>
    <x v="10"/>
    <n v="2177860.7200000002"/>
    <n v="7501520.2577777784"/>
    <n v="7220944.8840180552"/>
  </r>
  <r>
    <s v="9200"/>
    <s v="3531-Пятерочка"/>
    <x v="6"/>
    <n v="7174115.3899999997"/>
    <n v="24710841.89888889"/>
    <n v="25734713.533669874"/>
  </r>
  <r>
    <s v="9219"/>
    <s v="3106-Пятерочка"/>
    <x v="4"/>
    <n v="3315788.05"/>
    <n v="11421047.727777777"/>
    <n v="11829768.135649789"/>
  </r>
  <r>
    <s v="9220"/>
    <s v="3474-Пятерочка"/>
    <x v="14"/>
    <n v="2290243.65"/>
    <n v="7888617.0166666666"/>
    <n v="7592677.3664781032"/>
  </r>
  <r>
    <s v="9221"/>
    <s v="3341-Пятерочка"/>
    <x v="14"/>
    <n v="2364361.19"/>
    <n v="8143910.7655555559"/>
    <n v="7838393.8291859189"/>
  </r>
  <r>
    <s v="9222"/>
    <s v="3149-Пятерочка"/>
    <x v="10"/>
    <n v="3522026.87"/>
    <n v="12131425.885555556"/>
    <n v="11677680.613249052"/>
  </r>
  <r>
    <s v="9228"/>
    <s v="3560-Пятерочка"/>
    <x v="4"/>
    <n v="3108455.14"/>
    <n v="10706901.037777778"/>
    <n v="11090064.567386569"/>
  </r>
  <r>
    <s v="9230"/>
    <s v="3416-Пятерочка"/>
    <x v="11"/>
    <n v="2780732.16"/>
    <n v="9578077.4399999995"/>
    <n v="9554053.5586696863"/>
  </r>
  <r>
    <s v="9243"/>
    <s v="2568-Пятерочка"/>
    <x v="0"/>
    <n v="1565639.98"/>
    <n v="5392759.9311111113"/>
    <n v="5289481.4185780315"/>
  </r>
  <r>
    <s v="9246"/>
    <s v="3453-Пятерочка"/>
    <x v="12"/>
    <n v="2912409.24"/>
    <n v="10031631.826666666"/>
    <n v="9970114.8632655181"/>
  </r>
  <r>
    <s v="9260"/>
    <s v="3546-Пятерочка"/>
    <x v="14"/>
    <n v="2172330.13"/>
    <n v="7482470.4477777779"/>
    <n v="7201767.2925627092"/>
  </r>
  <r>
    <s v="9264"/>
    <s v="3609-Пятерочка"/>
    <x v="11"/>
    <n v="2975276.57"/>
    <n v="10248174.852222221"/>
    <n v="10222470.222243568"/>
  </r>
  <r>
    <s v="9327"/>
    <s v="3365-Пятерочка"/>
    <x v="20"/>
    <n v="909404.9"/>
    <n v="3132394.6555555556"/>
    <n v="3075311.6857784516"/>
  </r>
  <r>
    <s v="9349"/>
    <s v="3658-Пятерочка"/>
    <x v="9"/>
    <n v="1791207.31"/>
    <n v="6169714.067777778"/>
    <n v="6182972.1714197807"/>
  </r>
  <r>
    <s v="9350"/>
    <s v="277-Пятерочка"/>
    <x v="3"/>
    <n v="11674696.92"/>
    <n v="40212844.946666665"/>
    <n v="41486272.547772415"/>
  </r>
  <r>
    <s v="9351"/>
    <s v="3158-Пятерочка"/>
    <x v="8"/>
    <n v="1587735.61"/>
    <n v="5468867.1011111112"/>
    <n v="5607281.5696533006"/>
  </r>
  <r>
    <s v="9352"/>
    <s v="2068-Пятерочка"/>
    <x v="8"/>
    <n v="5578187.3200000003"/>
    <n v="19213756.324444443"/>
    <n v="19700047.510750066"/>
  </r>
  <r>
    <s v="9392"/>
    <s v="3342-Пятерочка"/>
    <x v="9"/>
    <n v="1847677.5"/>
    <n v="6364222.5"/>
    <n v="6377898.5829722136"/>
  </r>
  <r>
    <s v="9393"/>
    <s v="3472-Пятерочка"/>
    <x v="12"/>
    <n v="1508569.12"/>
    <n v="5196182.524444445"/>
    <n v="5164317.9807983935"/>
  </r>
  <r>
    <s v="9394"/>
    <s v="3679-Пятерочка"/>
    <x v="14"/>
    <n v="2154851.19"/>
    <n v="7422265.21"/>
    <n v="7143820.6404115157"/>
  </r>
  <r>
    <s v="9395"/>
    <s v="3366-Пятерочка"/>
    <x v="14"/>
    <n v="2018567.15"/>
    <n v="6952842.4055555556"/>
    <n v="6692008.1243413603"/>
  </r>
  <r>
    <s v="9413"/>
    <s v="3695-Пятерочка"/>
    <x v="3"/>
    <n v="1694376.16"/>
    <n v="5836184.5511111105"/>
    <n v="6021000.0871018786"/>
  </r>
  <r>
    <s v="9447"/>
    <s v="3343-Пятерочка"/>
    <x v="11"/>
    <n v="2585693.77"/>
    <n v="8906278.5411111116"/>
    <n v="8883939.6761241984"/>
  </r>
  <r>
    <s v="9481"/>
    <s v="3858-Пятерочка"/>
    <x v="1"/>
    <n v="3244361.91"/>
    <n v="11175024.356666667"/>
    <n v="10762121.896830926"/>
  </r>
  <r>
    <s v="9494"/>
    <s v="4013-Пятерочка"/>
    <x v="1"/>
    <n v="4226712.1399999997"/>
    <n v="14558675.148888888"/>
    <n v="14020751.240263171"/>
  </r>
  <r>
    <s v="9601"/>
    <s v="3551-Пятерочка"/>
    <x v="0"/>
    <n v="3842524.19"/>
    <n v="13235361.098888889"/>
    <n v="12981886.361538623"/>
  </r>
  <r>
    <s v="9634"/>
    <s v="4343-Пятерочка"/>
    <x v="11"/>
    <n v="1942851.63"/>
    <n v="6692044.5033333329"/>
    <n v="6675259.4142575394"/>
  </r>
  <r>
    <s v="9635"/>
    <s v="4349-Пятерочка"/>
    <x v="11"/>
    <n v="6311491.0300000003"/>
    <n v="21739580.214444447"/>
    <n v="21685052.66457713"/>
  </r>
  <r>
    <s v="9800"/>
    <s v="3154-Пятерочка"/>
    <x v="10"/>
    <n v="3389870.34"/>
    <n v="11676220.060000001"/>
    <n v="11239500.609160876"/>
  </r>
  <r>
    <s v="9801"/>
    <s v="3411-Пятерочка"/>
    <x v="17"/>
    <n v="5044766.3"/>
    <n v="17376417.255555555"/>
    <n v="17425633.189055029"/>
  </r>
  <r>
    <s v="9803"/>
    <s v="3516-Пятерочка"/>
    <x v="12"/>
    <n v="2706701.55"/>
    <n v="9323083.1166666653"/>
    <n v="9265911.1856405232"/>
  </r>
  <r>
    <s v="9804"/>
    <s v="3605-Пятерочка"/>
    <x v="12"/>
    <n v="2377430.5299999998"/>
    <n v="8188927.3811111096"/>
    <n v="8138710.4318945967"/>
  </r>
  <r>
    <s v="9805"/>
    <s v="3808-Пятерочка"/>
    <x v="20"/>
    <n v="1826568.26"/>
    <n v="6291512.8955555558"/>
    <n v="6176859.9606731981"/>
  </r>
  <r>
    <s v="9806"/>
    <s v="3127-Пятерочка"/>
    <x v="9"/>
    <n v="3299710.4"/>
    <n v="11365669.155555554"/>
    <n v="11390092.851365389"/>
  </r>
  <r>
    <s v="9807"/>
    <s v="3793-Пятерочка"/>
    <x v="8"/>
    <n v="3024921.98"/>
    <n v="10419175.708888888"/>
    <n v="10682880.1730366"/>
  </r>
  <r>
    <s v="9808"/>
    <s v="3849-Пятерочка"/>
    <x v="20"/>
    <n v="2810541.23"/>
    <n v="9680753.1255555563"/>
    <n v="9504336.6139561627"/>
  </r>
  <r>
    <s v="9810"/>
    <s v="3850-Пятерочка"/>
    <x v="4"/>
    <n v="1785594.21"/>
    <n v="6150380.0566666666"/>
    <n v="6370481.2159687821"/>
  </r>
  <r>
    <s v="9812"/>
    <s v="3942-Пятерочка"/>
    <x v="20"/>
    <n v="1903900.84"/>
    <n v="6557880.6711111115"/>
    <n v="6438373.602138509"/>
  </r>
  <r>
    <s v="9816"/>
    <s v="3974-Пятерочка"/>
    <x v="4"/>
    <n v="1821554.72"/>
    <n v="6274244.0355555555"/>
    <n v="6498777.8648874955"/>
  </r>
  <r>
    <s v="9817"/>
    <s v="3758-Пятерочка"/>
    <x v="4"/>
    <n v="2670503.29"/>
    <n v="9198400.2211111113"/>
    <n v="9527579.6431529839"/>
  </r>
  <r>
    <s v="9819"/>
    <s v="3990-Пятерочка"/>
    <x v="20"/>
    <n v="1888103.71"/>
    <n v="6503468.3344444437"/>
    <n v="6384952.8447940489"/>
  </r>
  <r>
    <s v="9822"/>
    <s v="3992-Пятерочка"/>
    <x v="1"/>
    <n v="4067351.38"/>
    <n v="14009765.864444444"/>
    <n v="13492123.432309523"/>
  </r>
  <r>
    <s v="9823"/>
    <s v="3734-Пятерочка"/>
    <x v="20"/>
    <n v="1557593.44"/>
    <n v="5365044.071111111"/>
    <n v="5267274.5745309461"/>
  </r>
  <r>
    <s v="9824"/>
    <s v="3205-Пятерочка"/>
    <x v="12"/>
    <n v="1791142.88"/>
    <n v="6169492.1422222219"/>
    <n v="6131658.9732149746"/>
  </r>
  <r>
    <s v="9827"/>
    <s v="3678-Пятерочка"/>
    <x v="6"/>
    <n v="4369349.9800000004"/>
    <n v="15049983.264444446"/>
    <n v="15673565.86156697"/>
  </r>
  <r>
    <s v="9828"/>
    <s v="4051-Пятерочка"/>
    <x v="20"/>
    <n v="3791280.62"/>
    <n v="13058855.46888889"/>
    <n v="12820878.351052841"/>
  </r>
  <r>
    <s v="9829"/>
    <s v="283-Пятерочка"/>
    <x v="17"/>
    <n v="12412895.689999999"/>
    <n v="42755529.598888889"/>
    <n v="42876627.8247502"/>
  </r>
  <r>
    <s v="9830"/>
    <s v="4158-Пятерочка"/>
    <x v="20"/>
    <n v="1647849.11"/>
    <n v="5675924.7122222222"/>
    <n v="5572489.9045327567"/>
  </r>
  <r>
    <s v="9831"/>
    <s v="3122-Пятерочка"/>
    <x v="3"/>
    <n v="5078291.97"/>
    <n v="17491894.563333333"/>
    <n v="18045813.624820344"/>
  </r>
  <r>
    <s v="9833"/>
    <s v="4133-Пятерочка"/>
    <x v="4"/>
    <n v="2211768.96"/>
    <n v="7618315.3066666666"/>
    <n v="7890948.8700362714"/>
  </r>
  <r>
    <s v="9834"/>
    <s v="4317-Пятерочка"/>
    <x v="16"/>
    <n v="7352017.0700000003"/>
    <n v="25323614.352222223"/>
    <n v="23928936.279659607"/>
  </r>
  <r>
    <s v="9835"/>
    <s v="4319-Пятерочка"/>
    <x v="3"/>
    <n v="3496116.52"/>
    <n v="12042179.124444444"/>
    <n v="12423521.038821934"/>
  </r>
  <r>
    <s v="9837"/>
    <s v="4285-Пятерочка"/>
    <x v="4"/>
    <n v="3544118.54"/>
    <n v="12207519.415555555"/>
    <n v="12644384.967084266"/>
  </r>
  <r>
    <s v="9838"/>
    <s v="4280-Пятерочка"/>
    <x v="14"/>
    <n v="1110900.8"/>
    <n v="3826436.0888888892"/>
    <n v="3682888.2204574253"/>
  </r>
  <r>
    <s v="9839"/>
    <s v="4050-Пятерочка"/>
    <x v="20"/>
    <n v="3415607.09"/>
    <n v="11764868.865555555"/>
    <n v="11550472.619956996"/>
  </r>
  <r>
    <s v="9840"/>
    <s v="4374-Пятерочка"/>
    <x v="4"/>
    <n v="4023881.3"/>
    <n v="13860035.588888887"/>
    <n v="14356039.067206677"/>
  </r>
  <r>
    <s v="9842"/>
    <s v="4169-Пятерочка"/>
    <x v="18"/>
    <n v="3990279.85"/>
    <n v="13744297.26111111"/>
    <n v="13609366.062882753"/>
  </r>
  <r>
    <s v="9845"/>
    <s v="4408-Пятерочка"/>
    <x v="20"/>
    <n v="2368493.41"/>
    <n v="8158143.9677777793"/>
    <n v="8009474.6151711466"/>
  </r>
  <r>
    <s v="9848"/>
    <s v="4331-Пятерочка"/>
    <x v="20"/>
    <n v="2152326.33"/>
    <n v="7413568.4699999997"/>
    <n v="7278467.835677648"/>
  </r>
  <r>
    <s v="9849"/>
    <s v="3960-Пятерочка"/>
    <x v="9"/>
    <n v="1364200.51"/>
    <n v="4698912.8677777778"/>
    <n v="4709010.3655096581"/>
  </r>
  <r>
    <s v="D251"/>
    <s v="10321-Пятерочка"/>
    <x v="2"/>
    <n v="3389028.67"/>
    <n v="0"/>
    <n v="0"/>
  </r>
  <r>
    <s v="D255"/>
    <s v="10347-Пятерочка"/>
    <x v="6"/>
    <n v="4044808.05"/>
    <n v="0"/>
    <n v="0"/>
  </r>
  <r>
    <s v="D256"/>
    <s v="10349-Пятерочка"/>
    <x v="6"/>
    <n v="2834562.56"/>
    <n v="0"/>
    <n v="0"/>
  </r>
  <r>
    <s v="D281"/>
    <s v="15849-Пятерочка"/>
    <x v="2"/>
    <n v="4906554.79"/>
    <n v="0"/>
    <n v="0"/>
  </r>
  <r>
    <s v="D283"/>
    <s v="16547-Пятерочка"/>
    <x v="17"/>
    <n v="3113379.39"/>
    <n v="0"/>
    <n v="0"/>
  </r>
  <r>
    <s v="D306"/>
    <s v="18002-Пятерочка"/>
    <x v="2"/>
    <n v="3531234.93"/>
    <n v="0"/>
    <n v="0"/>
  </r>
  <r>
    <s v="D320"/>
    <s v="18711-Пятерочка"/>
    <x v="17"/>
    <n v="5189711.28"/>
    <n v="0"/>
    <n v="0"/>
  </r>
  <r>
    <s v="D329"/>
    <s v="18285-Пятерочка"/>
    <x v="10"/>
    <n v="2717658.5"/>
    <n v="0"/>
    <n v="0"/>
  </r>
  <r>
    <s v="D360"/>
    <s v="20029-Пятерочка"/>
    <x v="11"/>
    <n v="2062338.19"/>
    <n v="0"/>
    <n v="0"/>
  </r>
  <r>
    <s v="D366"/>
    <s v="20215-Пятерочка"/>
    <x v="15"/>
    <n v="1765390.03"/>
    <n v="0"/>
    <n v="0"/>
  </r>
  <r>
    <s v="D367"/>
    <s v="20328-Пятерочка"/>
    <x v="15"/>
    <n v="2655167.9500000002"/>
    <n v="0"/>
    <n v="0"/>
  </r>
  <r>
    <s v="D368"/>
    <s v="20252-Пятерочка"/>
    <x v="15"/>
    <n v="4507227.55"/>
    <n v="0"/>
    <n v="0"/>
  </r>
  <r>
    <s v="D369"/>
    <s v="20385-Пятерочка"/>
    <x v="15"/>
    <n v="5639457.0999999996"/>
    <n v="0"/>
    <n v="0"/>
  </r>
  <r>
    <s v="D370"/>
    <s v="20310-Пятерочка"/>
    <x v="15"/>
    <n v="4078048.22"/>
    <n v="0"/>
    <n v="0"/>
  </r>
  <r>
    <s v="D379"/>
    <s v="20837-Пятерочка"/>
    <x v="2"/>
    <n v="1692422.01"/>
    <n v="5829453.5900000008"/>
    <n v="6036986.5706864242"/>
  </r>
  <r>
    <s v="D381"/>
    <s v="20786-Пятерочка"/>
    <x v="3"/>
    <n v="4369097.21"/>
    <n v="0"/>
    <n v="0"/>
  </r>
  <r>
    <s v="E016"/>
    <s v="13843-Пятерочка"/>
    <x v="11"/>
    <n v="3753866.46"/>
    <n v="12929984.473333333"/>
    <n v="12897553.287165126"/>
  </r>
  <r>
    <s v="E021"/>
    <s v="11878-Пятерочка"/>
    <x v="5"/>
    <n v="6308042.1900000004"/>
    <n v="21727700.876666665"/>
    <n v="22227128.199144714"/>
  </r>
  <r>
    <s v="E022"/>
    <s v="13926-Пятерочка"/>
    <x v="6"/>
    <n v="4984122.6100000003"/>
    <n v="17167533.434444446"/>
    <n v="17878854.829102077"/>
  </r>
  <r>
    <s v="E023"/>
    <s v="11731-Пятерочка"/>
    <x v="5"/>
    <n v="7949940.6900000004"/>
    <n v="27383129.043333337"/>
    <n v="28012550.577475931"/>
  </r>
  <r>
    <s v="E041"/>
    <s v="13920-Пятерочка"/>
    <x v="20"/>
    <n v="1903652.05"/>
    <n v="6557023.7277777782"/>
    <n v="6437532.2752506677"/>
  </r>
  <r>
    <s v="E076"/>
    <s v="13858-Пятерочка"/>
    <x v="8"/>
    <n v="2146207.16"/>
    <n v="7392491.3288888894"/>
    <n v="7579591.826957861"/>
  </r>
  <r>
    <s v="E086"/>
    <s v="13969-Пятерочка"/>
    <x v="20"/>
    <n v="2024551.91"/>
    <n v="6973456.5788888885"/>
    <n v="6846376.29210936"/>
  </r>
  <r>
    <s v="E138"/>
    <s v="11685-Пятерочка"/>
    <x v="3"/>
    <n v="4340637.37"/>
    <n v="14951084.274444444"/>
    <n v="15424543.026412548"/>
  </r>
  <r>
    <s v="E158"/>
    <s v="13982-Пятерочка"/>
    <x v="14"/>
    <n v="2913205.91"/>
    <n v="10034375.912222221"/>
    <n v="9657938.6113557164"/>
  </r>
  <r>
    <s v="E169"/>
    <s v="13790-Пятерочка"/>
    <x v="16"/>
    <n v="3042220.09"/>
    <n v="10478758.087777779"/>
    <n v="9901648.75695947"/>
  </r>
  <r>
    <s v="E228"/>
    <s v="12551-Пятерочка"/>
    <x v="1"/>
    <n v="5529536.3499999996"/>
    <n v="19046180.76111111"/>
    <n v="18342449.419170238"/>
  </r>
  <r>
    <s v="E229"/>
    <s v="14081-Пятерочка"/>
    <x v="0"/>
    <n v="1272749.29"/>
    <n v="4383914.2211111113"/>
    <n v="4299956.4433474559"/>
  </r>
  <r>
    <s v="E239"/>
    <s v="10959-Пятерочка"/>
    <x v="0"/>
    <n v="3136123.59"/>
    <n v="10802203.476666667"/>
    <n v="10595326.938233417"/>
  </r>
  <r>
    <s v="E269"/>
    <s v="14012-Пятерочка"/>
    <x v="2"/>
    <n v="3939233.06"/>
    <n v="13568469.428888889"/>
    <n v="14051517.258407664"/>
  </r>
  <r>
    <s v="E271"/>
    <s v="14165-Пятерочка"/>
    <x v="1"/>
    <n v="1717159.41"/>
    <n v="5914660.1899999995"/>
    <n v="5696121.2711038981"/>
  </r>
  <r>
    <s v="E292"/>
    <s v="14220-Пятерочка"/>
    <x v="6"/>
    <n v="3044202.95"/>
    <n v="10485587.938888889"/>
    <n v="10920048.897708455"/>
  </r>
  <r>
    <s v="E293"/>
    <s v="14221-Пятерочка"/>
    <x v="2"/>
    <n v="5338707.41"/>
    <n v="18388881.078888889"/>
    <n v="19043539.228725877"/>
  </r>
  <r>
    <s v="E384"/>
    <s v="14187-Пятерочка"/>
    <x v="10"/>
    <n v="1962730.33"/>
    <n v="6760515.5811111107"/>
    <n v="6507655.6112920605"/>
  </r>
  <r>
    <s v="E522"/>
    <s v="14467-Пятерочка"/>
    <x v="12"/>
    <n v="2423402.7599999998"/>
    <n v="8347276.1733333329"/>
    <n v="8296088.1820147904"/>
  </r>
  <r>
    <s v="E527"/>
    <s v="14456-Пятерочка"/>
    <x v="11"/>
    <n v="1297451.79"/>
    <n v="4469000.6100000003"/>
    <n v="4457791.3938506963"/>
  </r>
  <r>
    <s v="E528"/>
    <s v="14403-Пятерочка"/>
    <x v="11"/>
    <n v="1994072.24"/>
    <n v="6868471.0488888891"/>
    <n v="6851243.4440346947"/>
  </r>
  <r>
    <s v="E562"/>
    <s v="11867-Пятерочка"/>
    <x v="17"/>
    <n v="11267541.779999999"/>
    <n v="38810421.686666667"/>
    <n v="38920346.022893503"/>
  </r>
  <r>
    <s v="E565"/>
    <s v="14515-Пятерочка"/>
    <x v="11"/>
    <n v="3490835.48"/>
    <n v="12023988.875555556"/>
    <n v="11993830.121497357"/>
  </r>
  <r>
    <s v="E590"/>
    <s v="14246-Пятерочка"/>
    <x v="6"/>
    <n v="3115414.06"/>
    <n v="10730870.651111111"/>
    <n v="11175494.679751368"/>
  </r>
  <r>
    <s v="E597"/>
    <s v="14572-Пятерочка"/>
    <x v="10"/>
    <n v="2823343.46"/>
    <n v="9724849.6955555547"/>
    <n v="9361116.3129443973"/>
  </r>
  <r>
    <s v="E643"/>
    <s v="14594-Пятерочка"/>
    <x v="12"/>
    <n v="2193963.2999999998"/>
    <n v="7556984.6999999993"/>
    <n v="7510643.0121026067"/>
  </r>
  <r>
    <s v="E673"/>
    <s v="12778-Пятерочка"/>
    <x v="6"/>
    <n v="4761439.68"/>
    <n v="16400514.453333331"/>
    <n v="17080055.102465913"/>
  </r>
  <r>
    <s v="E693"/>
    <s v="14629-Пятерочка"/>
    <x v="14"/>
    <n v="1848182.32"/>
    <n v="6365961.3244444439"/>
    <n v="6127143.7517964477"/>
  </r>
  <r>
    <s v="E710"/>
    <s v="14408-Пятерочка"/>
    <x v="1"/>
    <n v="4457698.66"/>
    <n v="15354295.384444445"/>
    <n v="14786974.353998588"/>
  </r>
  <r>
    <s v="E751"/>
    <s v="14742-Пятерочка"/>
    <x v="10"/>
    <n v="3594304.94"/>
    <n v="12380383.682222221"/>
    <n v="11917326.773813993"/>
  </r>
  <r>
    <s v="E793"/>
    <s v="14771-Пятерочка"/>
    <x v="9"/>
    <n v="3888142.85"/>
    <n v="13392492.038888888"/>
    <n v="13421271.176062135"/>
  </r>
  <r>
    <s v="E828"/>
    <s v="14824-Пятерочка"/>
    <x v="0"/>
    <n v="1164322.53"/>
    <n v="4010444.27"/>
    <n v="3933638.9376482088"/>
  </r>
  <r>
    <s v="E858"/>
    <s v="14760-Пятерочка"/>
    <x v="9"/>
    <n v="1892659.42"/>
    <n v="6519160.2244444443"/>
    <n v="6533169.2532203328"/>
  </r>
  <r>
    <s v="E916"/>
    <s v="14903-Пятерочка"/>
    <x v="12"/>
    <n v="2214551.04"/>
    <n v="7627898.0266666673"/>
    <n v="7581121.4770641616"/>
  </r>
  <r>
    <s v="E946"/>
    <s v="12361-Пятерочка"/>
    <x v="10"/>
    <n v="2560502.84"/>
    <n v="8819509.7822222207"/>
    <n v="8489638.3470342848"/>
  </r>
  <r>
    <s v="E954"/>
    <s v="14025-Пятерочка"/>
    <x v="12"/>
    <n v="2074961.15"/>
    <n v="7147088.4055555556"/>
    <n v="7103260.3241958926"/>
  </r>
  <r>
    <s v="E955"/>
    <s v="14046-Пятерочка"/>
    <x v="12"/>
    <n v="1687943.18"/>
    <n v="5814026.5088888882"/>
    <n v="5778373.1613437887"/>
  </r>
  <r>
    <s v="E993"/>
    <s v="12567-Пятерочка"/>
    <x v="16"/>
    <n v="5909659.3300000001"/>
    <n v="20355493.247777779"/>
    <n v="19234430.523712844"/>
  </r>
  <r>
    <s v="E994"/>
    <s v="15009-Пятерочка"/>
    <x v="18"/>
    <n v="4749409.25"/>
    <n v="16359076.305555556"/>
    <n v="16198475.168525193"/>
  </r>
  <r>
    <s v="G054"/>
    <s v="7354-Пятерочка"/>
    <x v="10"/>
    <n v="1683392.06"/>
    <n v="5798350.428888889"/>
    <n v="5581477.8106901227"/>
  </r>
  <r>
    <s v="G078"/>
    <s v="7602-Пятерочка"/>
    <x v="1"/>
    <n v="1774135.89"/>
    <n v="6110912.5099999998"/>
    <n v="5885122.3258636454"/>
  </r>
  <r>
    <s v="G079"/>
    <s v="7613-Пятерочка"/>
    <x v="6"/>
    <n v="3635621.49"/>
    <n v="12522696.243333334"/>
    <n v="13041562.962929154"/>
  </r>
  <r>
    <s v="G121"/>
    <s v="7690-Пятерочка"/>
    <x v="10"/>
    <n v="1996590"/>
    <n v="6877143.333333334"/>
    <n v="6619921.1977070831"/>
  </r>
  <r>
    <s v="G162"/>
    <s v="7311-Пятерочка"/>
    <x v="13"/>
    <n v="4868488.7"/>
    <n v="16769238.855555557"/>
    <n v="17033707.376838993"/>
  </r>
  <r>
    <s v="G175"/>
    <s v="7738-Пятерочка"/>
    <x v="2"/>
    <n v="2973951.78"/>
    <n v="10243611.686666667"/>
    <n v="10608292.052245874"/>
  </r>
  <r>
    <s v="G181"/>
    <s v="7703-Пятерочка"/>
    <x v="20"/>
    <n v="2013517.2"/>
    <n v="6935448.1333333328"/>
    <n v="6809060.490740601"/>
  </r>
  <r>
    <s v="G182"/>
    <s v="7068-Пятерочка"/>
    <x v="20"/>
    <n v="1470165.91"/>
    <n v="5063904.8011111105"/>
    <n v="4971623.0944611263"/>
  </r>
  <r>
    <s v="G207"/>
    <s v="7678-Пятерочка"/>
    <x v="7"/>
    <n v="3507302.7"/>
    <n v="12080709.300000001"/>
    <n v="12172505.967799725"/>
  </r>
  <r>
    <s v="G224"/>
    <s v="7789-Пятерочка"/>
    <x v="6"/>
    <n v="5744467.4800000004"/>
    <n v="19786499.09777778"/>
    <n v="20606334.992512923"/>
  </r>
  <r>
    <s v="G226"/>
    <s v="7826-Пятерочка"/>
    <x v="2"/>
    <n v="3689629.5"/>
    <n v="12708723.833333332"/>
    <n v="13161164.065875309"/>
  </r>
  <r>
    <s v="G245"/>
    <s v="7866-Пятерочка"/>
    <x v="6"/>
    <n v="2954856.81"/>
    <n v="10177840.123333333"/>
    <n v="10599549.826639127"/>
  </r>
  <r>
    <s v="G253"/>
    <s v="7856-Пятерочка"/>
    <x v="17"/>
    <n v="7374668.96"/>
    <n v="25401637.528888889"/>
    <n v="25473583.620250147"/>
  </r>
  <r>
    <s v="G258"/>
    <s v="7869-Пятерочка"/>
    <x v="7"/>
    <n v="7486038.21"/>
    <n v="25785242.723333333"/>
    <n v="25981174.874470275"/>
  </r>
  <r>
    <s v="G270"/>
    <s v="7739-Пятерочка"/>
    <x v="13"/>
    <n v="2831453.15"/>
    <n v="9752783.0722222216"/>
    <n v="9906594.7114818208"/>
  </r>
  <r>
    <s v="G271"/>
    <s v="7445-Пятерочка"/>
    <x v="3"/>
    <n v="5343558.43"/>
    <n v="18405590.147777777"/>
    <n v="18988443.376389325"/>
  </r>
  <r>
    <s v="G306"/>
    <s v="7892-Пятерочка"/>
    <x v="4"/>
    <n v="3932988.38"/>
    <n v="13546959.975555556"/>
    <n v="14031759.5437395"/>
  </r>
  <r>
    <s v="G308"/>
    <s v="7918-Пятерочка"/>
    <x v="9"/>
    <n v="1661086.26"/>
    <n v="5721519.3400000008"/>
    <n v="5733814.3176223207"/>
  </r>
  <r>
    <s v="G309"/>
    <s v="7907-Пятерочка"/>
    <x v="9"/>
    <n v="2314637.13"/>
    <n v="7972639.0033333329"/>
    <n v="7989771.4138543503"/>
  </r>
  <r>
    <s v="G339"/>
    <s v="7938-Пятерочка"/>
    <x v="5"/>
    <n v="3253028.14"/>
    <n v="11204874.704444446"/>
    <n v="11462427.061415277"/>
  </r>
  <r>
    <s v="G386"/>
    <s v="7149-Пятерочка"/>
    <x v="5"/>
    <n v="4125665.53"/>
    <n v="14210625.714444444"/>
    <n v="14537267.48807657"/>
  </r>
  <r>
    <s v="G387"/>
    <s v="7201-Пятерочка"/>
    <x v="19"/>
    <n v="4673778.74"/>
    <n v="16098571.215555556"/>
    <n v="16069456.435188215"/>
  </r>
  <r>
    <s v="G431"/>
    <s v="8019-Пятерочка"/>
    <x v="7"/>
    <n v="2505386.52"/>
    <n v="8629664.6800000016"/>
    <n v="8695238.185841497"/>
  </r>
  <r>
    <s v="G432"/>
    <s v="7704-Пятерочка"/>
    <x v="17"/>
    <n v="6733642.3300000001"/>
    <n v="23193656.914444447"/>
    <n v="23259349.252486452"/>
  </r>
  <r>
    <s v="G450"/>
    <s v="8061-Пятерочка"/>
    <x v="6"/>
    <n v="3805915.27"/>
    <n v="13109263.707777778"/>
    <n v="13652434.325686228"/>
  </r>
  <r>
    <s v="G474"/>
    <s v="8099-Пятерочка"/>
    <x v="3"/>
    <n v="3496696.3"/>
    <n v="12044176.144444443"/>
    <n v="12425581.298823761"/>
  </r>
  <r>
    <s v="G482"/>
    <s v="7919-Пятерочка"/>
    <x v="18"/>
    <n v="3071318.08"/>
    <n v="10578984.497777777"/>
    <n v="10475127.965340629"/>
  </r>
  <r>
    <s v="G483"/>
    <s v="7888-Пятерочка"/>
    <x v="14"/>
    <n v="2619348.9900000002"/>
    <n v="9022202.0766666662"/>
    <n v="8683736.2440805286"/>
  </r>
  <r>
    <s v="G517"/>
    <s v="7150-Пятерочка"/>
    <x v="20"/>
    <n v="2100856.13"/>
    <n v="7236282.225555555"/>
    <n v="7104412.35441803"/>
  </r>
  <r>
    <s v="G518"/>
    <s v="7990-Пятерочка"/>
    <x v="20"/>
    <n v="1401000.47"/>
    <n v="4825668.2855555555"/>
    <n v="4737728.0649929456"/>
  </r>
  <r>
    <s v="G519"/>
    <s v="8179-Пятерочка"/>
    <x v="9"/>
    <n v="2882997.37"/>
    <n v="9930324.2744444441"/>
    <n v="9951663.5564570222"/>
  </r>
  <r>
    <s v="G520"/>
    <s v="8217-Пятерочка"/>
    <x v="10"/>
    <n v="3000481.18"/>
    <n v="10334990.731111111"/>
    <n v="9948436.5677495934"/>
  </r>
  <r>
    <s v="G525"/>
    <s v="7634-Пятерочка"/>
    <x v="3"/>
    <n v="2399002.25"/>
    <n v="8263229.972222222"/>
    <n v="8524903.2046152037"/>
  </r>
  <r>
    <s v="G528"/>
    <s v="8198-Пятерочка"/>
    <x v="6"/>
    <n v="2235554.4"/>
    <n v="7700242.9333333327"/>
    <n v="8019295.6128261033"/>
  </r>
  <r>
    <s v="G537"/>
    <s v="8140-Пятерочка"/>
    <x v="17"/>
    <n v="3548329.56"/>
    <n v="12222024.040000001"/>
    <n v="12256640.975904282"/>
  </r>
  <r>
    <s v="G555"/>
    <s v="7241-Пятерочка"/>
    <x v="12"/>
    <n v="2811599.68"/>
    <n v="9684398.897777779"/>
    <n v="9625011.2704355307"/>
  </r>
  <r>
    <s v="G580"/>
    <s v="8332-Пятерочка"/>
    <x v="20"/>
    <n v="3265361.42"/>
    <n v="11247356.002222223"/>
    <n v="11042390.615243133"/>
  </r>
  <r>
    <s v="G660"/>
    <s v="8078-Пятерочка"/>
    <x v="13"/>
    <n v="5320951.25"/>
    <n v="18327720.97222222"/>
    <n v="18616768.394455891"/>
  </r>
  <r>
    <s v="G667"/>
    <s v="8135-Пятерочка"/>
    <x v="1"/>
    <n v="3871818.22"/>
    <n v="13336262.757777778"/>
    <n v="12843505.380079787"/>
  </r>
  <r>
    <s v="G708"/>
    <s v="7003-Пятерочка"/>
    <x v="14"/>
    <n v="1905295.34"/>
    <n v="6562683.9488888895"/>
    <n v="6316486.3723011324"/>
  </r>
  <r>
    <s v="G721"/>
    <s v="8440-Пятерочка"/>
    <x v="0"/>
    <n v="4135577.96"/>
    <n v="14244768.528888889"/>
    <n v="13971962.299085414"/>
  </r>
  <r>
    <s v="G722"/>
    <s v="8287-Пятерочка"/>
    <x v="0"/>
    <n v="2869554.77"/>
    <n v="9884021.9855555557"/>
    <n v="9694729.8417270593"/>
  </r>
  <r>
    <s v="G723"/>
    <s v="8439-Пятерочка"/>
    <x v="1"/>
    <n v="1564775.39"/>
    <n v="5389781.8988888888"/>
    <n v="5190636.5428698892"/>
  </r>
  <r>
    <s v="G790"/>
    <s v="8543-Пятерочка"/>
    <x v="9"/>
    <n v="2256638.75"/>
    <n v="7772866.805555555"/>
    <n v="7789569.9254362229"/>
  </r>
  <r>
    <s v="G842"/>
    <s v="8648-Пятерочка"/>
    <x v="9"/>
    <n v="3697860.81"/>
    <n v="12737076.123333333"/>
    <n v="12764446.8367058"/>
  </r>
  <r>
    <s v="G844"/>
    <s v="7446-Пятерочка"/>
    <x v="4"/>
    <n v="3956760.93"/>
    <n v="13628843.203333333"/>
    <n v="14116573.093415312"/>
  </r>
  <r>
    <s v="G857"/>
    <s v="7314-Пятерочка"/>
    <x v="5"/>
    <n v="2364731.81"/>
    <n v="8145187.345555556"/>
    <n v="8332410.5188753549"/>
  </r>
  <r>
    <s v="G858"/>
    <s v="8511-Пятерочка"/>
    <x v="7"/>
    <n v="2656159.12"/>
    <n v="9148992.5244444441"/>
    <n v="9218512.2030173391"/>
  </r>
  <r>
    <s v="G896"/>
    <s v="8301-Пятерочка"/>
    <x v="12"/>
    <n v="1855469.47"/>
    <n v="6391061.5077777784"/>
    <n v="6351869.6092251083"/>
  </r>
  <r>
    <s v="G897"/>
    <s v="8096-Пятерочка"/>
    <x v="10"/>
    <n v="2505600.4700000002"/>
    <n v="8630401.6188888904"/>
    <n v="8307603.2957882341"/>
  </r>
  <r>
    <s v="G937"/>
    <s v="8734-Пятерочка"/>
    <x v="2"/>
    <n v="2766175.09"/>
    <n v="9527936.4211111106"/>
    <n v="9867138.2030166984"/>
  </r>
  <r>
    <s v="G938"/>
    <s v="8664-Пятерочка"/>
    <x v="7"/>
    <n v="2282307.7200000002"/>
    <n v="7861282.1466666674"/>
    <n v="7921017.0088984286"/>
  </r>
  <r>
    <s v="G967"/>
    <s v="8510-Пятерочка"/>
    <x v="1"/>
    <n v="1398636.79"/>
    <n v="4817526.7211111113"/>
    <n v="4639525.4416521974"/>
  </r>
  <r>
    <s v="G986"/>
    <s v="8077-Пятерочка"/>
    <x v="17"/>
    <n v="5913910.4299999997"/>
    <n v="20370135.925555557"/>
    <n v="20427831.090234388"/>
  </r>
  <r>
    <s v="G994"/>
    <s v="8466-Пятерочка"/>
    <x v="12"/>
    <n v="1846645.17"/>
    <n v="6360666.6966666663"/>
    <n v="6321661.1881764522"/>
  </r>
  <r>
    <s v="G995"/>
    <s v="8876-Пятерочка"/>
    <x v="6"/>
    <n v="3527425.78"/>
    <n v="12150022.13111111"/>
    <n v="12653447.432155395"/>
  </r>
  <r>
    <s v="H024"/>
    <s v="12489-Пятерочка"/>
    <x v="6"/>
    <n v="7416343.0700000003"/>
    <n v="25545181.685555559"/>
    <n v="26603623.443233717"/>
  </r>
  <r>
    <s v="H028"/>
    <s v="12702-Пятерочка"/>
    <x v="3"/>
    <n v="4110486.17"/>
    <n v="14158341.252222223"/>
    <n v="14606696.06423232"/>
  </r>
  <r>
    <s v="H029"/>
    <s v="12938-Пятерочка"/>
    <x v="4"/>
    <n v="4040498.74"/>
    <n v="13917273.437777778"/>
    <n v="14415325.263804218"/>
  </r>
  <r>
    <s v="H038"/>
    <s v="12857-Пятерочка"/>
    <x v="8"/>
    <n v="1954120.63"/>
    <n v="6730859.9477777779"/>
    <n v="6901214.8650355563"/>
  </r>
  <r>
    <s v="H045"/>
    <s v="12956-Пятерочка"/>
    <x v="3"/>
    <n v="4219321.25"/>
    <n v="14533217.63888889"/>
    <n v="14993443.73079518"/>
  </r>
  <r>
    <s v="H065"/>
    <s v="12971-Пятерочка"/>
    <x v="3"/>
    <n v="2694286.88"/>
    <n v="9280321.4755555559"/>
    <n v="9574203.132766841"/>
  </r>
  <r>
    <s v="H072"/>
    <s v="12934-Пятерочка"/>
    <x v="11"/>
    <n v="3177571.53"/>
    <n v="10944968.603333332"/>
    <n v="10917516.264538035"/>
  </r>
  <r>
    <s v="H086"/>
    <s v="10472-Пятерочка"/>
    <x v="6"/>
    <n v="11829731.59"/>
    <n v="40746853.254444443"/>
    <n v="42435162.678482518"/>
  </r>
  <r>
    <s v="H087"/>
    <s v="11952-Пятерочка"/>
    <x v="5"/>
    <n v="4699419.4800000004"/>
    <n v="16186889.32"/>
    <n v="16558956.978618115"/>
  </r>
  <r>
    <s v="H088"/>
    <s v="12064-Пятерочка"/>
    <x v="5"/>
    <n v="3630523.75"/>
    <n v="12505137.36111111"/>
    <n v="12792577.219793392"/>
  </r>
  <r>
    <s v="H095"/>
    <s v="12987-Пятерочка"/>
    <x v="8"/>
    <n v="6525137.8700000001"/>
    <n v="22475474.885555558"/>
    <n v="23044318.64313845"/>
  </r>
  <r>
    <s v="H096"/>
    <s v="13002-Пятерочка"/>
    <x v="8"/>
    <n v="2029949.83"/>
    <n v="6992049.4144444447"/>
    <n v="7169014.9149453491"/>
  </r>
  <r>
    <s v="H198"/>
    <s v="12988-Пятерочка"/>
    <x v="6"/>
    <n v="3217646.06"/>
    <n v="11083003.095555555"/>
    <n v="11542217.417113714"/>
  </r>
  <r>
    <s v="H199"/>
    <s v="13020-Пятерочка"/>
    <x v="14"/>
    <n v="1423675.74"/>
    <n v="4903771.9933333332"/>
    <n v="4719808.1166176209"/>
  </r>
  <r>
    <s v="H200"/>
    <s v="13065-Пятерочка"/>
    <x v="14"/>
    <n v="2295205.56"/>
    <n v="7905708.04"/>
    <n v="7609127.2240081094"/>
  </r>
  <r>
    <s v="H204"/>
    <s v="12194-Пятерочка"/>
    <x v="9"/>
    <n v="5260670.7300000004"/>
    <n v="18120088.070000004"/>
    <n v="18159026.342178442"/>
  </r>
  <r>
    <s v="H231"/>
    <s v="13063-Пятерочка"/>
    <x v="20"/>
    <n v="2339133.87"/>
    <n v="8057016.6633333331"/>
    <n v="7910190.196920176"/>
  </r>
  <r>
    <s v="H232"/>
    <s v="13019-Пятерочка"/>
    <x v="3"/>
    <n v="3347926.96"/>
    <n v="11531748.417777777"/>
    <n v="11896926.428527376"/>
  </r>
  <r>
    <s v="H302"/>
    <s v="10346-Пятерочка"/>
    <x v="14"/>
    <n v="2035204.37"/>
    <n v="7010148.385555556"/>
    <n v="6747164.2837024471"/>
  </r>
  <r>
    <s v="H303"/>
    <s v="12009-Пятерочка"/>
    <x v="19"/>
    <n v="6048774.5999999996"/>
    <n v="20834668.066666666"/>
    <n v="20796987.903833251"/>
  </r>
  <r>
    <s v="H304"/>
    <s v="13126-Пятерочка"/>
    <x v="18"/>
    <n v="6354831.46"/>
    <n v="21888863.917777777"/>
    <n v="21673975.474944107"/>
  </r>
  <r>
    <s v="H316"/>
    <s v="12957-Пятерочка"/>
    <x v="1"/>
    <n v="3612856.4"/>
    <n v="12444283.155555554"/>
    <n v="11984483.251606705"/>
  </r>
  <r>
    <s v="H341"/>
    <s v="13221-Пятерочка"/>
    <x v="18"/>
    <n v="3573406.1"/>
    <n v="12308398.788888888"/>
    <n v="12187564.164512975"/>
  </r>
  <r>
    <s v="H347"/>
    <s v="13105-Пятерочка"/>
    <x v="11"/>
    <n v="3440739.61"/>
    <n v="11851436.434444444"/>
    <n v="11821710.47907622"/>
  </r>
  <r>
    <s v="H371"/>
    <s v="13222-Пятерочка"/>
    <x v="6"/>
    <n v="3069313.78"/>
    <n v="10572080.797777778"/>
    <n v="11010125.510853462"/>
  </r>
  <r>
    <s v="H372"/>
    <s v="12115-Пятерочка"/>
    <x v="14"/>
    <n v="1802732.49"/>
    <n v="6209411.9099999992"/>
    <n v="5976467.2525727609"/>
  </r>
  <r>
    <s v="H399"/>
    <s v="13148-Пятерочка"/>
    <x v="7"/>
    <n v="4408981.7"/>
    <n v="15186492.522222223"/>
    <n v="15301888.843289681"/>
  </r>
  <r>
    <s v="H433"/>
    <s v="11861-Пятерочка"/>
    <x v="4"/>
    <n v="2798195.91"/>
    <n v="9638230.3566666674"/>
    <n v="9983149.8015753962"/>
  </r>
  <r>
    <s v="H434"/>
    <s v="12779-Пятерочка"/>
    <x v="4"/>
    <n v="1744956.19"/>
    <n v="6010404.654444444"/>
    <n v="6225496.5707373414"/>
  </r>
  <r>
    <s v="H435"/>
    <s v="13171-Пятерочка"/>
    <x v="4"/>
    <n v="1686884.19"/>
    <n v="5810378.8766666669"/>
    <n v="6018312.5514893532"/>
  </r>
  <r>
    <s v="H477"/>
    <s v="12383-Пятерочка"/>
    <x v="13"/>
    <n v="4171386.07"/>
    <n v="14368107.574444445"/>
    <n v="14594707.731827008"/>
  </r>
  <r>
    <s v="H478"/>
    <s v="11980-Пятерочка"/>
    <x v="12"/>
    <n v="1518485.98"/>
    <n v="5230340.5977777774"/>
    <n v="5198266.5866210153"/>
  </r>
  <r>
    <s v="H489"/>
    <s v="13338-Пятерочка"/>
    <x v="9"/>
    <n v="3723407.66"/>
    <n v="12825070.828888889"/>
    <n v="12852630.634156603"/>
  </r>
  <r>
    <s v="H490"/>
    <s v="13190-Пятерочка"/>
    <x v="9"/>
    <n v="2258090.25"/>
    <n v="7777866.416666666"/>
    <n v="7794580.2802157691"/>
  </r>
  <r>
    <s v="H507"/>
    <s v="13358-Пятерочка"/>
    <x v="2"/>
    <n v="9043953.3300000001"/>
    <n v="31151394.803333335"/>
    <n v="32260408.146739218"/>
  </r>
  <r>
    <s v="H509"/>
    <s v="13357-Пятерочка"/>
    <x v="13"/>
    <n v="3013609.51"/>
    <n v="10380210.534444444"/>
    <n v="10543917.364211842"/>
  </r>
  <r>
    <s v="H510"/>
    <s v="13287-Пятерочка"/>
    <x v="13"/>
    <n v="4239669.21"/>
    <n v="14603305.056666667"/>
    <n v="14833614.525537288"/>
  </r>
  <r>
    <s v="H524"/>
    <s v="11942-Пятерочка"/>
    <x v="17"/>
    <n v="5837214.9199999999"/>
    <n v="20105962.502222221"/>
    <n v="20162909.437767055"/>
  </r>
  <r>
    <s v="H525"/>
    <s v="12305-Пятерочка"/>
    <x v="18"/>
    <n v="5102851.2699999996"/>
    <n v="17576487.707777776"/>
    <n v="17403934.939018413"/>
  </r>
  <r>
    <s v="H564"/>
    <s v="12863-Пятерочка"/>
    <x v="5"/>
    <n v="4296927.67"/>
    <n v="14800528.641111111"/>
    <n v="15140729.771108618"/>
  </r>
  <r>
    <s v="H569"/>
    <s v="13413-Пятерочка"/>
    <x v="6"/>
    <n v="4352942.49"/>
    <n v="14993468.576666666"/>
    <n v="15614709.538243104"/>
  </r>
  <r>
    <s v="H619"/>
    <s v="13487-Пятерочка"/>
    <x v="13"/>
    <n v="4798613.5199999996"/>
    <n v="16528557.679999998"/>
    <n v="16789230.40618813"/>
  </r>
  <r>
    <s v="H630"/>
    <s v="13305-Пятерочка"/>
    <x v="13"/>
    <n v="8614385.4800000004"/>
    <n v="29671772.208888888"/>
    <n v="30139727.241764106"/>
  </r>
  <r>
    <s v="H666"/>
    <s v="12996-Пятерочка"/>
    <x v="18"/>
    <n v="4286099.7"/>
    <n v="14763232.300000001"/>
    <n v="14618297.962061971"/>
  </r>
  <r>
    <s v="H672"/>
    <s v="13471-Пятерочка"/>
    <x v="3"/>
    <n v="6960800.96"/>
    <n v="23976092.195555557"/>
    <n v="24735347.543168247"/>
  </r>
  <r>
    <s v="H685"/>
    <s v="12031-Пятерочка"/>
    <x v="12"/>
    <n v="2783702.55"/>
    <n v="9588308.7833333332"/>
    <n v="9529510.4092806429"/>
  </r>
  <r>
    <s v="H708"/>
    <s v="13548-Пятерочка"/>
    <x v="11"/>
    <n v="2140913.27"/>
    <n v="7374256.8188888887"/>
    <n v="7355760.5943776537"/>
  </r>
  <r>
    <s v="H714"/>
    <s v="13092-Пятерочка"/>
    <x v="13"/>
    <n v="5254729.05"/>
    <n v="18099622.283333331"/>
    <n v="18385072.34951067"/>
  </r>
  <r>
    <s v="H759"/>
    <s v="13223-Пятерочка"/>
    <x v="1"/>
    <n v="3423856.58"/>
    <n v="11793283.775555555"/>
    <n v="11357537.442925608"/>
  </r>
  <r>
    <s v="H807"/>
    <s v="10299-Пятерочка"/>
    <x v="14"/>
    <n v="2123859.44"/>
    <n v="7315515.848888889"/>
    <n v="7041075.956992113"/>
  </r>
  <r>
    <s v="H815"/>
    <s v="10831-Пятерочка"/>
    <x v="10"/>
    <n v="2552388.46"/>
    <n v="8791560.2511111107"/>
    <n v="8462734.1973749921"/>
  </r>
  <r>
    <s v="H821"/>
    <s v="15842-Пятерочка"/>
    <x v="2"/>
    <n v="5567840.0599999996"/>
    <n v="19178115.762222219"/>
    <n v="19860871.266942389"/>
  </r>
  <r>
    <s v="H826"/>
    <s v="10500-Пятерочка"/>
    <x v="11"/>
    <n v="3703314.47"/>
    <n v="12755860.952222222"/>
    <n v="12723866.505351041"/>
  </r>
  <r>
    <s v="H834"/>
    <s v="10861-Пятерочка"/>
    <x v="11"/>
    <n v="2612742.08"/>
    <n v="8999444.9422222227"/>
    <n v="8976872.3958333489"/>
  </r>
  <r>
    <s v="H852"/>
    <s v="12136-Пятерочка"/>
    <x v="18"/>
    <n v="2537605.31"/>
    <n v="8740640.512222223"/>
    <n v="8654831.4617344625"/>
  </r>
  <r>
    <s v="H853"/>
    <s v="13678-Пятерочка"/>
    <x v="18"/>
    <n v="3845570.43"/>
    <n v="13245853.703333333"/>
    <n v="13115815.849975392"/>
  </r>
  <r>
    <s v="H860"/>
    <s v="11218-Пятерочка"/>
    <x v="4"/>
    <n v="3074325.28"/>
    <n v="10589342.63111111"/>
    <n v="10968299.145648532"/>
  </r>
  <r>
    <s v="H862"/>
    <s v="13674-Пятерочка"/>
    <x v="8"/>
    <n v="3253210.71"/>
    <n v="11205503.556666667"/>
    <n v="11489109.610876417"/>
  </r>
  <r>
    <s v="H904"/>
    <s v="13779-Пятерочка"/>
    <x v="19"/>
    <n v="3376288.96"/>
    <n v="11629439.751111111"/>
    <n v="11608407.537778933"/>
  </r>
  <r>
    <s v="H927"/>
    <s v="13784-Пятерочка"/>
    <x v="19"/>
    <n v="1613897.77"/>
    <n v="5558981.2077777777"/>
    <n v="5548927.6126628127"/>
  </r>
  <r>
    <s v="H945"/>
    <s v="13495-Пятерочка"/>
    <x v="7"/>
    <n v="4260179.12"/>
    <n v="14673950.302222222"/>
    <n v="14785452.011910969"/>
  </r>
  <r>
    <s v="H965"/>
    <s v="13664-Пятерочка"/>
    <x v="13"/>
    <n v="5475946.1600000001"/>
    <n v="18861592.328888889"/>
    <n v="19159059.463517942"/>
  </r>
  <r>
    <s v="H973"/>
    <s v="13844-Пятерочка"/>
    <x v="1"/>
    <n v="2358014.98"/>
    <n v="8122051.5977777774"/>
    <n v="7821952.4680935899"/>
  </r>
  <r>
    <s v="J001"/>
    <s v="6655-Пятерочка"/>
    <x v="8"/>
    <n v="1913431.37"/>
    <n v="6590708.0522222221"/>
    <n v="6757515.7905524746"/>
  </r>
  <r>
    <s v="J002"/>
    <s v="8555-Пятерочка"/>
    <x v="16"/>
    <n v="3412883.63"/>
    <n v="11755488.058888888"/>
    <n v="11108063.832632445"/>
  </r>
  <r>
    <s v="J003"/>
    <s v="8761-Пятерочка"/>
    <x v="8"/>
    <n v="2928929.73"/>
    <n v="10088535.736666666"/>
    <n v="10343871.857757613"/>
  </r>
  <r>
    <s v="J005"/>
    <s v="8701-Пятерочка"/>
    <x v="20"/>
    <n v="1669009.77"/>
    <n v="5748811.4299999997"/>
    <n v="5644048.376426612"/>
  </r>
  <r>
    <s v="J006"/>
    <s v="7380-Пятерочка"/>
    <x v="20"/>
    <n v="2333117.85"/>
    <n v="8036294.8166666673"/>
    <n v="7889845.9733428936"/>
  </r>
  <r>
    <s v="J012"/>
    <s v="7855-Пятерочка"/>
    <x v="6"/>
    <n v="4899958.4400000004"/>
    <n v="16877634.626666665"/>
    <n v="17576944.323485143"/>
  </r>
  <r>
    <s v="J047"/>
    <s v="8041-Пятерочка"/>
    <x v="11"/>
    <n v="3484962.8"/>
    <n v="12003760.755555555"/>
    <n v="11973652.737979438"/>
  </r>
  <r>
    <s v="J048"/>
    <s v="8859-Пятерочка"/>
    <x v="0"/>
    <n v="882643.84"/>
    <n v="3040217.6711111111"/>
    <n v="2981993.4662771965"/>
  </r>
  <r>
    <s v="J049"/>
    <s v="8740-Пятерочка"/>
    <x v="0"/>
    <n v="6527028.6900000004"/>
    <n v="22481987.710000001"/>
    <n v="22051427.79649809"/>
  </r>
  <r>
    <s v="J050"/>
    <s v="8875-Пятерочка"/>
    <x v="1"/>
    <n v="2375732.79"/>
    <n v="8183079.6100000003"/>
    <n v="7880725.5754886568"/>
  </r>
  <r>
    <s v="J051"/>
    <s v="7995-Пятерочка"/>
    <x v="11"/>
    <n v="6295867.04"/>
    <n v="21685764.248888887"/>
    <n v="21631371.681055102"/>
  </r>
  <r>
    <s v="J052"/>
    <s v="7261-Пятерочка"/>
    <x v="11"/>
    <n v="3248494.33"/>
    <n v="11189258.247777777"/>
    <n v="11161193.177934404"/>
  </r>
  <r>
    <s v="J053"/>
    <s v="7939-Пятерочка"/>
    <x v="11"/>
    <n v="3850667.9"/>
    <n v="13263411.655555554"/>
    <n v="13230144.162194366"/>
  </r>
  <r>
    <s v="J054"/>
    <s v="8042-Пятерочка"/>
    <x v="0"/>
    <n v="1897396.71"/>
    <n v="6535477.5566666666"/>
    <n v="6410314.4844423877"/>
  </r>
  <r>
    <s v="J055"/>
    <s v="8856-Пятерочка"/>
    <x v="11"/>
    <n v="3103504.21"/>
    <n v="10689847.834444445"/>
    <n v="10663035.393490346"/>
  </r>
  <r>
    <s v="J063"/>
    <s v="8910-Пятерочка"/>
    <x v="7"/>
    <n v="2965670.13"/>
    <n v="10215086.003333334"/>
    <n v="10292706.516591905"/>
  </r>
  <r>
    <s v="J067"/>
    <s v="8958-Пятерочка"/>
    <x v="3"/>
    <n v="2816594.5"/>
    <n v="9701603.277777778"/>
    <n v="10008825.743765585"/>
  </r>
  <r>
    <s v="J098"/>
    <s v="6869-Пятерочка"/>
    <x v="12"/>
    <n v="4518216.37"/>
    <n v="15562745.274444444"/>
    <n v="15467309.870911745"/>
  </r>
  <r>
    <s v="J173"/>
    <s v="9109-Пятерочка"/>
    <x v="6"/>
    <n v="5627504.7000000002"/>
    <n v="19383627.300000001"/>
    <n v="20186770.562088888"/>
  </r>
  <r>
    <s v="J174"/>
    <s v="9142-Пятерочка"/>
    <x v="2"/>
    <n v="5024154.5999999996"/>
    <n v="17305421.399999999"/>
    <n v="17921507.561374966"/>
  </r>
  <r>
    <s v="J210"/>
    <s v="8788-Пятерочка"/>
    <x v="20"/>
    <n v="1696062.43"/>
    <n v="5841992.8144444441"/>
    <n v="5735531.6765819015"/>
  </r>
  <r>
    <s v="J213"/>
    <s v="8815-Пятерочка"/>
    <x v="17"/>
    <n v="3852794.05"/>
    <n v="13270735.061111111"/>
    <n v="13308322.303904096"/>
  </r>
  <r>
    <s v="J214"/>
    <s v="10015-Пятерочка"/>
    <x v="3"/>
    <n v="7062769.04"/>
    <n v="24327315.582222223"/>
    <n v="25097693.185803831"/>
  </r>
  <r>
    <s v="J281"/>
    <s v="9185-Пятерочка"/>
    <x v="1"/>
    <n v="1618699.69"/>
    <n v="5575521.154444444"/>
    <n v="5369512.9770964514"/>
  </r>
  <r>
    <s v="J282"/>
    <s v="9174-Пятерочка"/>
    <x v="0"/>
    <n v="1683099.45"/>
    <n v="5797342.5499999998"/>
    <n v="5686315.7431594869"/>
  </r>
  <r>
    <s v="J285"/>
    <s v="6914-Пятерочка"/>
    <x v="16"/>
    <n v="3758082.9"/>
    <n v="12944507.766666666"/>
    <n v="12231599.218495607"/>
  </r>
  <r>
    <s v="J286"/>
    <s v="8963-Пятерочка"/>
    <x v="16"/>
    <n v="4336210.58"/>
    <n v="14935836.442222223"/>
    <n v="14113257.038997302"/>
  </r>
  <r>
    <s v="J287"/>
    <s v="10027-Пятерочка"/>
    <x v="4"/>
    <n v="2808983.02"/>
    <n v="9675385.9577777777"/>
    <n v="10021635.075130124"/>
  </r>
  <r>
    <s v="J307"/>
    <s v="7476-Пятерочка"/>
    <x v="12"/>
    <n v="3705282.31"/>
    <n v="12762639.067777779"/>
    <n v="12684374.752061216"/>
  </r>
  <r>
    <s v="J308"/>
    <s v="10039-Пятерочка"/>
    <x v="20"/>
    <n v="3989550.13"/>
    <n v="13741783.78111111"/>
    <n v="13491361.368063819"/>
  </r>
  <r>
    <s v="J311"/>
    <s v="9345-Пятерочка"/>
    <x v="1"/>
    <n v="1840190.89"/>
    <n v="6338435.2877777778"/>
    <n v="6104238.4360929038"/>
  </r>
  <r>
    <s v="J373"/>
    <s v="9344-Пятерочка"/>
    <x v="0"/>
    <n v="2601300.29"/>
    <n v="8960034.3322222233"/>
    <n v="8788437.7787137534"/>
  </r>
  <r>
    <s v="J427"/>
    <s v="10076-Пятерочка"/>
    <x v="6"/>
    <n v="2897363.56"/>
    <n v="9979807.817777779"/>
    <n v="10393312.229606323"/>
  </r>
  <r>
    <s v="J429"/>
    <s v="7332-Пятерочка"/>
    <x v="14"/>
    <n v="2435518.2000000002"/>
    <n v="8389007.1333333347"/>
    <n v="8074295.4631859772"/>
  </r>
  <r>
    <s v="J444"/>
    <s v="10073-Пятерочка"/>
    <x v="19"/>
    <n v="3750511.71"/>
    <n v="12918429.223333333"/>
    <n v="12895065.831359455"/>
  </r>
  <r>
    <s v="J445"/>
    <s v="10016-Пятерочка"/>
    <x v="4"/>
    <n v="3927467.59"/>
    <n v="13527943.921111111"/>
    <n v="14012062.96945888"/>
  </r>
  <r>
    <s v="J492"/>
    <s v="10090-Пятерочка"/>
    <x v="20"/>
    <n v="3017099.84"/>
    <n v="10392232.782222221"/>
    <n v="10202850.672029912"/>
  </r>
  <r>
    <s v="J493"/>
    <s v="6310-Пятерочка"/>
    <x v="10"/>
    <n v="5785819.1900000004"/>
    <n v="19928932.765555557"/>
    <n v="19183541.489229847"/>
  </r>
  <r>
    <s v="J500"/>
    <s v="7819-Пятерочка"/>
    <x v="14"/>
    <n v="2391707.59"/>
    <n v="8238103.9211111106"/>
    <n v="7929053.3502087826"/>
  </r>
  <r>
    <s v="J613"/>
    <s v="10126-Пятерочка"/>
    <x v="2"/>
    <n v="3108057.5"/>
    <n v="10705531.38888889"/>
    <n v="11086656.447124096"/>
  </r>
  <r>
    <s v="J619"/>
    <s v="10132-Пятерочка"/>
    <x v="2"/>
    <n v="3097046.92"/>
    <n v="10667606.057777777"/>
    <n v="11047380.945385927"/>
  </r>
  <r>
    <s v="J686"/>
    <s v="10077-Пятерочка"/>
    <x v="9"/>
    <n v="2761994.46"/>
    <n v="9513536.4733333327"/>
    <n v="9533980.1196968108"/>
  </r>
  <r>
    <s v="J687"/>
    <s v="10168-Пятерочка"/>
    <x v="3"/>
    <n v="3081083.68"/>
    <n v="10612621.564444445"/>
    <n v="10948693.415072707"/>
  </r>
  <r>
    <s v="J692"/>
    <s v="9338-Пятерочка"/>
    <x v="11"/>
    <n v="3112363.82"/>
    <n v="10720364.268888889"/>
    <n v="10693475.286143985"/>
  </r>
  <r>
    <s v="J707"/>
    <s v="10147-Пятерочка"/>
    <x v="4"/>
    <n v="4212986.8600000003"/>
    <n v="14511399.184444446"/>
    <n v="15030712.747860728"/>
  </r>
  <r>
    <s v="J743"/>
    <s v="10161-Пятерочка"/>
    <x v="14"/>
    <n v="3346163.51"/>
    <n v="11525674.312222222"/>
    <n v="11093291.295409519"/>
  </r>
  <r>
    <s v="J773"/>
    <s v="10214-Пятерочка"/>
    <x v="9"/>
    <n v="5188517.34"/>
    <n v="17871559.726666667"/>
    <n v="17909963.936083414"/>
  </r>
  <r>
    <s v="J794"/>
    <s v="10225-Пятерочка"/>
    <x v="9"/>
    <n v="2680981.6"/>
    <n v="9234492.1777777784"/>
    <n v="9254336.1856246982"/>
  </r>
  <r>
    <s v="J795"/>
    <s v="10234-Пятерочка"/>
    <x v="12"/>
    <n v="1701386.13"/>
    <n v="5860330.0033333329"/>
    <n v="5824392.7089267159"/>
  </r>
  <r>
    <s v="J844"/>
    <s v="10248-Пятерочка"/>
    <x v="13"/>
    <n v="3656220.57"/>
    <n v="12593648.629999999"/>
    <n v="12792263.704865837"/>
  </r>
  <r>
    <s v="J845"/>
    <s v="10133-Пятерочка"/>
    <x v="7"/>
    <n v="2453161.44"/>
    <n v="8449778.293333333"/>
    <n v="8513984.9116462525"/>
  </r>
  <r>
    <s v="J847"/>
    <s v="8273-Пятерочка"/>
    <x v="10"/>
    <n v="1957930.44"/>
    <n v="6743982.6266666669"/>
    <n v="6491741.030152387"/>
  </r>
  <r>
    <s v="J858"/>
    <s v="10255-Пятерочка"/>
    <x v="13"/>
    <n v="3832516.61"/>
    <n v="13200890.545555554"/>
    <n v="13409082.463643176"/>
  </r>
  <r>
    <s v="J859"/>
    <s v="10175-Пятерочка"/>
    <x v="3"/>
    <n v="4703658.67"/>
    <n v="16201490.974444445"/>
    <n v="16714546.586731669"/>
  </r>
  <r>
    <s v="J867"/>
    <s v="10136-Пятерочка"/>
    <x v="7"/>
    <n v="4027222.94"/>
    <n v="13871545.682222221"/>
    <n v="13976950.227538086"/>
  </r>
  <r>
    <s v="J890"/>
    <s v="9100-Пятерочка"/>
    <x v="8"/>
    <n v="4518123.88"/>
    <n v="15562426.697777778"/>
    <n v="15956304.438957857"/>
  </r>
  <r>
    <s v="J891"/>
    <s v="10106-Пятерочка"/>
    <x v="18"/>
    <n v="3474831.18"/>
    <n v="11968862.953333333"/>
    <n v="11851361.637038773"/>
  </r>
  <r>
    <s v="J892"/>
    <s v="7028-Пятерочка"/>
    <x v="5"/>
    <n v="4211947.47"/>
    <n v="14507819.063333333"/>
    <n v="14841292.046550697"/>
  </r>
  <r>
    <s v="J905"/>
    <s v="10302-Пятерочка"/>
    <x v="18"/>
    <n v="5008070.79"/>
    <n v="17250021.610000003"/>
    <n v="17080673.840442654"/>
  </r>
  <r>
    <s v="J996"/>
    <s v="8475-Пятерочка"/>
    <x v="16"/>
    <n v="3869862.7"/>
    <n v="13329527.077777779"/>
    <n v="12595413.894942367"/>
  </r>
  <r>
    <s v="L088"/>
    <s v="5931-Пятерочка"/>
    <x v="20"/>
    <n v="2867748.74"/>
    <n v="9877801.2155555561"/>
    <n v="9697793.8121934813"/>
  </r>
  <r>
    <s v="L117"/>
    <s v="5737-Пятерочка"/>
    <x v="14"/>
    <n v="2465953.7999999998"/>
    <n v="8493840.8666666653"/>
    <n v="8175196.3831624063"/>
  </r>
  <r>
    <s v="L126"/>
    <s v="5934-Пятерочка"/>
    <x v="4"/>
    <n v="2212003.88"/>
    <n v="7619124.475555555"/>
    <n v="7891786.9963243576"/>
  </r>
  <r>
    <s v="L162"/>
    <s v="5977-Пятерочка"/>
    <x v="2"/>
    <n v="3790149.84"/>
    <n v="13054960.560000001"/>
    <n v="13519727.083299572"/>
  </r>
  <r>
    <s v="L170"/>
    <s v="5954-Пятерочка"/>
    <x v="8"/>
    <n v="6613859.04"/>
    <n v="22781070.026666667"/>
    <n v="23357648.254344359"/>
  </r>
  <r>
    <s v="L171"/>
    <s v="5746-Пятерочка"/>
    <x v="9"/>
    <n v="1829151.82"/>
    <n v="6300411.8244444439"/>
    <n v="6313950.7846033983"/>
  </r>
  <r>
    <s v="L221"/>
    <s v="5984-Пятерочка"/>
    <x v="19"/>
    <n v="2684248.9700000002"/>
    <n v="9245746.4522222225"/>
    <n v="9229025.2243763339"/>
  </r>
  <r>
    <s v="L251"/>
    <s v="5983-Пятерочка"/>
    <x v="11"/>
    <n v="1938827.72"/>
    <n v="6678184.3688888885"/>
    <n v="6661434.0440157438"/>
  </r>
  <r>
    <s v="L252"/>
    <s v="5922-Пятерочка"/>
    <x v="13"/>
    <n v="3190513.75"/>
    <n v="10989547.36111111"/>
    <n v="11162864.073050274"/>
  </r>
  <r>
    <s v="L304"/>
    <s v="6162-Пятерочка"/>
    <x v="10"/>
    <n v="2325344.17"/>
    <n v="8009518.8077777773"/>
    <n v="7709943.0343473526"/>
  </r>
  <r>
    <s v="L488"/>
    <s v="5478-Пятерочка"/>
    <x v="4"/>
    <n v="2845370.45"/>
    <n v="9800720.4388888888"/>
    <n v="10151454.850538321"/>
  </r>
  <r>
    <s v="L493"/>
    <s v="6263-Пятерочка"/>
    <x v="9"/>
    <n v="3171636.68"/>
    <n v="10924526.342222223"/>
    <n v="10948002.065877134"/>
  </r>
  <r>
    <s v="L542"/>
    <s v="6217-Пятерочка"/>
    <x v="0"/>
    <n v="2675732.41"/>
    <n v="9216411.6344444454"/>
    <n v="9039905.1152117457"/>
  </r>
  <r>
    <s v="L543"/>
    <s v="5757-Пятерочка"/>
    <x v="1"/>
    <n v="2129113.2999999998"/>
    <n v="7333612.4777777772"/>
    <n v="7062645.1371338991"/>
  </r>
  <r>
    <s v="L596"/>
    <s v="6293-Пятерочка"/>
    <x v="14"/>
    <n v="1982139.62"/>
    <n v="6827369.8022222221"/>
    <n v="6571242.5968186874"/>
  </r>
  <r>
    <s v="L682"/>
    <s v="6382-Пятерочка"/>
    <x v="11"/>
    <n v="2792418.33"/>
    <n v="9618329.8033333346"/>
    <n v="9594204.9604054522"/>
  </r>
  <r>
    <s v="L714"/>
    <s v="6407-Пятерочка"/>
    <x v="13"/>
    <n v="3682502.1"/>
    <n v="12684173.9"/>
    <n v="12884216.653516129"/>
  </r>
  <r>
    <s v="L715"/>
    <s v="5932-Пятерочка"/>
    <x v="13"/>
    <n v="3893944.18"/>
    <n v="13412474.397777779"/>
    <n v="13624003.215590348"/>
  </r>
  <r>
    <s v="L718"/>
    <s v="6397-Пятерочка"/>
    <x v="16"/>
    <n v="3282922.47"/>
    <n v="11307844.063333333"/>
    <n v="10685073.476807462"/>
  </r>
  <r>
    <s v="L722"/>
    <s v="6373-Пятерочка"/>
    <x v="8"/>
    <n v="1864457.13"/>
    <n v="6422019.0033333329"/>
    <n v="6584557.3007320073"/>
  </r>
  <r>
    <s v="L723"/>
    <s v="6241-Пятерочка"/>
    <x v="20"/>
    <n v="2330107.61"/>
    <n v="8025926.2122222222"/>
    <n v="7879666.320419319"/>
  </r>
  <r>
    <s v="L724"/>
    <s v="6441-Пятерочка"/>
    <x v="9"/>
    <n v="2244528.31"/>
    <n v="7731153.067777778"/>
    <n v="7747766.5489729773"/>
  </r>
  <r>
    <s v="L730"/>
    <s v="6388-Пятерочка"/>
    <x v="12"/>
    <n v="3299223.36"/>
    <n v="11363991.573333332"/>
    <n v="11294304.181911193"/>
  </r>
  <r>
    <s v="L731"/>
    <s v="5103-Пятерочка"/>
    <x v="14"/>
    <n v="1295137.6000000001"/>
    <n v="4461029.5111111114"/>
    <n v="4293675.016627498"/>
  </r>
  <r>
    <s v="L739"/>
    <s v="6384-Пятерочка"/>
    <x v="20"/>
    <n v="2633853.23"/>
    <n v="9072161.1255555563"/>
    <n v="8906835.2467028946"/>
  </r>
  <r>
    <s v="L740"/>
    <s v="6438-Пятерочка"/>
    <x v="5"/>
    <n v="2558306.36"/>
    <n v="8811944.1288888883"/>
    <n v="9014493.2014805172"/>
  </r>
  <r>
    <s v="L741"/>
    <s v="6450-Пятерочка"/>
    <x v="8"/>
    <n v="2369026.34"/>
    <n v="8159979.6155555556"/>
    <n v="8366504.8832060993"/>
  </r>
  <r>
    <s v="L762"/>
    <s v="6462-Пятерочка"/>
    <x v="20"/>
    <n v="2349466.63"/>
    <n v="8092607.2811111109"/>
    <n v="7945132.2316225888"/>
  </r>
  <r>
    <s v="L782"/>
    <s v="6437-Пятерочка"/>
    <x v="14"/>
    <n v="1442456"/>
    <n v="4968459.555555555"/>
    <n v="4782068.9398442553"/>
  </r>
  <r>
    <s v="L783"/>
    <s v="6484-Пятерочка"/>
    <x v="11"/>
    <n v="1790475.29"/>
    <n v="6167192.6655555563"/>
    <n v="6151724.0179416072"/>
  </r>
  <r>
    <s v="L795"/>
    <s v="6449-Пятерочка"/>
    <x v="14"/>
    <n v="2035836.86"/>
    <n v="7012326.9622222222"/>
    <n v="6749261.1315673124"/>
  </r>
  <r>
    <s v="L797"/>
    <s v="6491-Пятерочка"/>
    <x v="1"/>
    <n v="1676067.51"/>
    <n v="5773121.4233333329"/>
    <n v="5559812.175805591"/>
  </r>
  <r>
    <s v="L814"/>
    <s v="6485-Пятерочка"/>
    <x v="18"/>
    <n v="3854198.07"/>
    <n v="13275571.129999999"/>
    <n v="13145241.533243891"/>
  </r>
  <r>
    <s v="L817"/>
    <s v="6466-Пятерочка"/>
    <x v="5"/>
    <n v="2391243.1"/>
    <n v="8236504.0111111114"/>
    <n v="8425826.1657283287"/>
  </r>
  <r>
    <s v="L819"/>
    <s v="6412-Пятерочка"/>
    <x v="16"/>
    <n v="2256170.87"/>
    <n v="7771255.2188888891"/>
    <n v="7343259.4715471976"/>
  </r>
  <r>
    <s v="L821"/>
    <s v="5252-Пятерочка"/>
    <x v="12"/>
    <n v="2857777.45"/>
    <n v="9843455.6611111127"/>
    <n v="9783092.6501764692"/>
  </r>
  <r>
    <s v="L851"/>
    <s v="6161-Пятерочка"/>
    <x v="6"/>
    <n v="2566195.38"/>
    <n v="8839117.4199999999"/>
    <n v="9205358.3453342114"/>
  </r>
  <r>
    <s v="L852"/>
    <s v="6521-Пятерочка"/>
    <x v="6"/>
    <n v="4801966.2699999996"/>
    <n v="16540106.041111112"/>
    <n v="17225430.542844288"/>
  </r>
  <r>
    <s v="L869"/>
    <s v="6356-Пятерочка"/>
    <x v="5"/>
    <n v="2866922.56"/>
    <n v="9874955.4844444431"/>
    <n v="10101938.661596071"/>
  </r>
  <r>
    <s v="L877"/>
    <s v="6542-Пятерочка"/>
    <x v="6"/>
    <n v="2522365.4700000002"/>
    <n v="8688147.7300000004"/>
    <n v="9048133.3612436615"/>
  </r>
  <r>
    <s v="L878"/>
    <s v="5754-Пятерочка"/>
    <x v="4"/>
    <n v="2891424.37"/>
    <n v="9959350.6077777781"/>
    <n v="10315761.853013273"/>
  </r>
  <r>
    <s v="L883"/>
    <s v="6545-Пятерочка"/>
    <x v="5"/>
    <n v="5658124.3200000003"/>
    <n v="19489094.879999999"/>
    <n v="19937066.183024138"/>
  </r>
  <r>
    <s v="L889"/>
    <s v="6564-Пятерочка"/>
    <x v="10"/>
    <n v="3071286.3"/>
    <n v="10578875.033333333"/>
    <n v="10183198.995085297"/>
  </r>
  <r>
    <s v="L890"/>
    <s v="6565-Пятерочка"/>
    <x v="10"/>
    <n v="3236158.27"/>
    <n v="11146767.374444444"/>
    <n v="10729850.760901375"/>
  </r>
  <r>
    <s v="L891"/>
    <s v="6566-Пятерочка"/>
    <x v="10"/>
    <n v="2833808.2"/>
    <n v="9760894.9111111127"/>
    <n v="9395813.348467214"/>
  </r>
  <r>
    <s v="L910"/>
    <s v="6399-Пятерочка"/>
    <x v="14"/>
    <n v="3553979.51"/>
    <n v="12241484.978888888"/>
    <n v="11782248.489807596"/>
  </r>
  <r>
    <s v="L911"/>
    <s v="6502-Пятерочка"/>
    <x v="14"/>
    <n v="2092521.7"/>
    <n v="7207574.7444444448"/>
    <n v="6937184.2382160015"/>
  </r>
  <r>
    <s v="L912"/>
    <s v="6452-Пятерочка"/>
    <x v="8"/>
    <n v="2627008.87"/>
    <n v="9048586.1077777781"/>
    <n v="9277601.5901455693"/>
  </r>
  <r>
    <s v="L920"/>
    <s v="6551-Пятерочка"/>
    <x v="16"/>
    <n v="4806880.83"/>
    <n v="16557033.970000001"/>
    <n v="15645168.392541189"/>
  </r>
  <r>
    <s v="L940"/>
    <s v="6586-Пятерочка"/>
    <x v="6"/>
    <n v="2792794.7"/>
    <n v="9619626.1888888888"/>
    <n v="10018206.797040589"/>
  </r>
  <r>
    <s v="L994"/>
    <s v="6543-Пятерочка"/>
    <x v="11"/>
    <n v="1731999.05"/>
    <n v="5965774.5055555552"/>
    <n v="5950811.0580722084"/>
  </r>
  <r>
    <s v="L995"/>
    <s v="6514-Пятерочка"/>
    <x v="1"/>
    <n v="1803489.84"/>
    <n v="6212020.5600000005"/>
    <n v="5982494.566327868"/>
  </r>
  <r>
    <s v="L997"/>
    <s v="6607-Пятерочка"/>
    <x v="13"/>
    <n v="5103827.37"/>
    <n v="17579849.830000002"/>
    <n v="17857102.538305525"/>
  </r>
  <r>
    <s v="O062"/>
    <s v="15080-Пятерочка"/>
    <x v="2"/>
    <n v="12428841.720000001"/>
    <n v="42810454.813333333"/>
    <n v="44334539.558976278"/>
  </r>
  <r>
    <s v="O075"/>
    <s v="15051-Пятерочка"/>
    <x v="12"/>
    <n v="2387491.2400000002"/>
    <n v="8223580.9377777791"/>
    <n v="8173151.4825987248"/>
  </r>
  <r>
    <s v="O076"/>
    <s v="10885-Пятерочка"/>
    <x v="2"/>
    <n v="4476073.5"/>
    <n v="15417586.5"/>
    <n v="15966464.303371578"/>
  </r>
  <r>
    <s v="O085"/>
    <s v="13383-Пятерочка"/>
    <x v="2"/>
    <n v="5387314.8200000003"/>
    <n v="18556306.602222223"/>
    <n v="19216925.228005011"/>
  </r>
  <r>
    <s v="O087"/>
    <s v="15091-Пятерочка"/>
    <x v="8"/>
    <n v="4072096.38"/>
    <n v="14026109.753333334"/>
    <n v="14381104.031184338"/>
  </r>
  <r>
    <s v="O113"/>
    <s v="14879-Пятерочка"/>
    <x v="14"/>
    <n v="590573.24"/>
    <n v="2034196.7155555557"/>
    <n v="1957884.2943612752"/>
  </r>
  <r>
    <s v="O131"/>
    <s v="14976-Пятерочка"/>
    <x v="6"/>
    <n v="3871482.26"/>
    <n v="13335105.562222222"/>
    <n v="13887633.73539561"/>
  </r>
  <r>
    <s v="O152"/>
    <s v="14839-Пятерочка"/>
    <x v="2"/>
    <n v="9043824.5299999993"/>
    <n v="31150951.158888888"/>
    <n v="32259948.708215188"/>
  </r>
  <r>
    <s v="O164"/>
    <s v="14714-Пятерочка"/>
    <x v="4"/>
    <n v="3690627.65"/>
    <n v="12712161.905555554"/>
    <n v="13167086.893421326"/>
  </r>
  <r>
    <s v="O169"/>
    <s v="15060-Пятерочка"/>
    <x v="11"/>
    <n v="2885581.78"/>
    <n v="9939226.1311111096"/>
    <n v="9914296.4110723305"/>
  </r>
  <r>
    <s v="O224"/>
    <s v="14341-Пятерочка"/>
    <x v="11"/>
    <n v="2534171.85"/>
    <n v="8728814.1500000004"/>
    <n v="8706920.4039316922"/>
  </r>
  <r>
    <s v="O253"/>
    <s v="15170-Пятерочка"/>
    <x v="6"/>
    <n v="5756977.3499999996"/>
    <n v="19829588.649999999"/>
    <n v="20651209.921795797"/>
  </r>
  <r>
    <s v="O255"/>
    <s v="15329-Пятерочка"/>
    <x v="11"/>
    <n v="3516745.93"/>
    <n v="12113235.981111111"/>
    <n v="12082853.376088418"/>
  </r>
  <r>
    <s v="O256"/>
    <s v="15330-Пятерочка"/>
    <x v="0"/>
    <n v="1757797.25"/>
    <n v="6054634.972222222"/>
    <n v="5938680.6738944938"/>
  </r>
  <r>
    <s v="O257"/>
    <s v="15331-Пятерочка"/>
    <x v="1"/>
    <n v="2344989.15"/>
    <n v="8077184.8499999996"/>
    <n v="7778743.4876665585"/>
  </r>
  <r>
    <s v="O258"/>
    <s v="15332-Пятерочка"/>
    <x v="1"/>
    <n v="1323215.42"/>
    <n v="4557742.0022222213"/>
    <n v="4389339.4266259046"/>
  </r>
  <r>
    <s v="O259"/>
    <s v="15333-Пятерочка"/>
    <x v="1"/>
    <n v="3195945.85"/>
    <n v="11008257.927777778"/>
    <n v="10601517.268266451"/>
  </r>
  <r>
    <s v="O260"/>
    <s v="15334-Пятерочка"/>
    <x v="11"/>
    <n v="2453067.84"/>
    <n v="8449455.8933333326"/>
    <n v="8428262.8379463069"/>
  </r>
  <r>
    <s v="O261"/>
    <s v="15335-Пятерочка"/>
    <x v="1"/>
    <n v="2881900.8"/>
    <n v="9926547.1999999993"/>
    <n v="9559774.329915788"/>
  </r>
  <r>
    <s v="O262"/>
    <s v="15336-Пятерочка"/>
    <x v="1"/>
    <n v="2845034.93"/>
    <n v="9799564.758888891"/>
    <n v="9437483.7230787985"/>
  </r>
  <r>
    <s v="O263"/>
    <s v="15337-Пятерочка"/>
    <x v="1"/>
    <n v="3115489.67"/>
    <n v="10731131.085555555"/>
    <n v="10334629.898566881"/>
  </r>
  <r>
    <s v="O264"/>
    <s v="15338-Пятерочка"/>
    <x v="11"/>
    <n v="3781526.86"/>
    <n v="13025259.184444444"/>
    <n v="12992589.028778668"/>
  </r>
  <r>
    <s v="O265"/>
    <s v="15339-Пятерочка"/>
    <x v="0"/>
    <n v="3297228.57"/>
    <n v="11357120.629999999"/>
    <n v="11139616.691328751"/>
  </r>
  <r>
    <s v="O266"/>
    <s v="15340-Пятерочка"/>
    <x v="11"/>
    <n v="1728933.45"/>
    <n v="5955215.2166666668"/>
    <n v="5940278.2541543161"/>
  </r>
  <r>
    <s v="O267"/>
    <s v="15341-Пятерочка"/>
    <x v="11"/>
    <n v="6494788.3799999999"/>
    <n v="22370937.753333334"/>
    <n v="22314826.622764535"/>
  </r>
  <r>
    <s v="O269"/>
    <s v="15278-Пятерочка"/>
    <x v="5"/>
    <n v="2119510.54"/>
    <n v="7300536.3044444444"/>
    <n v="7468344.5470136348"/>
  </r>
  <r>
    <s v="O270"/>
    <s v="15201-Пятерочка"/>
    <x v="2"/>
    <n v="9146904.8599999994"/>
    <n v="31506005.628888886"/>
    <n v="32627643.387340713"/>
  </r>
  <r>
    <s v="O292"/>
    <s v="15367-Пятерочка"/>
    <x v="0"/>
    <n v="2535865.2000000002"/>
    <n v="8734646.8000000007"/>
    <n v="8567366.7169758044"/>
  </r>
  <r>
    <s v="O310"/>
    <s v="15360-Пятерочка"/>
    <x v="12"/>
    <n v="3312744.12"/>
    <n v="11410563.08"/>
    <n v="11340590.098185325"/>
  </r>
  <r>
    <s v="O330"/>
    <s v="15142-Пятерочка"/>
    <x v="14"/>
    <n v="1854259.1"/>
    <n v="6386892.4555555563"/>
    <n v="6147289.6563455425"/>
  </r>
  <r>
    <s v="O331"/>
    <s v="15392-Пятерочка"/>
    <x v="12"/>
    <n v="2406807.0099999998"/>
    <n v="8290113.0344444439"/>
    <n v="8239275.5845715692"/>
  </r>
  <r>
    <s v="O345"/>
    <s v="15325-Пятерочка"/>
    <x v="10"/>
    <n v="2330542.0699999998"/>
    <n v="8027422.6855555549"/>
    <n v="7727177.2629038217"/>
  </r>
  <r>
    <s v="O346"/>
    <s v="15364-Пятерочка"/>
    <x v="17"/>
    <n v="2557513"/>
    <n v="8809211.444444444"/>
    <n v="8834162.1323944554"/>
  </r>
  <r>
    <s v="O349"/>
    <s v="13820-Пятерочка"/>
    <x v="1"/>
    <n v="2435436.7200000002"/>
    <n v="8388726.4800000004"/>
    <n v="8078774.0639755223"/>
  </r>
  <r>
    <s v="O358"/>
    <s v="15267-Пятерочка"/>
    <x v="9"/>
    <n v="3053184.47"/>
    <n v="10516524.285555556"/>
    <n v="10539123.25325484"/>
  </r>
  <r>
    <s v="O381"/>
    <s v="15096-Пятерочка"/>
    <x v="10"/>
    <n v="1579884.58"/>
    <n v="5441824.6644444447"/>
    <n v="5238286.9898539763"/>
  </r>
  <r>
    <s v="O383"/>
    <s v="15439-Пятерочка"/>
    <x v="0"/>
    <n v="2425327.35"/>
    <n v="8353905.3166666664"/>
    <n v="8193916.9385506473"/>
  </r>
  <r>
    <s v="O386"/>
    <s v="15395-Пятерочка"/>
    <x v="5"/>
    <n v="5067892.9000000004"/>
    <n v="17456075.544444446"/>
    <n v="17857316.389926571"/>
  </r>
  <r>
    <s v="O397"/>
    <s v="15460-Пятерочка"/>
    <x v="0"/>
    <n v="3034293.55"/>
    <n v="10451455.561111111"/>
    <n v="10251296.310941275"/>
  </r>
  <r>
    <s v="O398"/>
    <s v="15462-Пятерочка"/>
    <x v="1"/>
    <n v="1855874.94"/>
    <n v="6392458.1266666669"/>
    <n v="6156265.2021006439"/>
  </r>
  <r>
    <s v="O399"/>
    <s v="15457-Пятерочка"/>
    <x v="1"/>
    <n v="3089921.61"/>
    <n v="10643063.323333332"/>
    <n v="10249816.124389175"/>
  </r>
  <r>
    <s v="O400"/>
    <s v="15456-Пятерочка"/>
    <x v="1"/>
    <n v="3039052.36"/>
    <n v="10467847.017777776"/>
    <n v="10081073.830993069"/>
  </r>
  <r>
    <s v="O401"/>
    <s v="15454-Пятерочка"/>
    <x v="0"/>
    <n v="1954673.05"/>
    <n v="6732762.7277777782"/>
    <n v="6603821.3825954087"/>
  </r>
  <r>
    <s v="O402"/>
    <s v="15463-Пятерочка"/>
    <x v="1"/>
    <n v="1756278.02"/>
    <n v="6049402.0688888887"/>
    <n v="5825884.6146929581"/>
  </r>
  <r>
    <s v="O407"/>
    <s v="15465-Пятерочка"/>
    <x v="0"/>
    <n v="3581828.84"/>
    <n v="12337410.448888889"/>
    <n v="12101132.658676041"/>
  </r>
  <r>
    <s v="O408"/>
    <s v="15466-Пятерочка"/>
    <x v="11"/>
    <n v="2828031.32"/>
    <n v="9740996.7688888889"/>
    <n v="9716564.2507890202"/>
  </r>
  <r>
    <s v="O409"/>
    <s v="15461-Пятерочка"/>
    <x v="0"/>
    <n v="2186683.11"/>
    <n v="7531908.4899999993"/>
    <n v="7387662.4424622962"/>
  </r>
  <r>
    <s v="O410"/>
    <s v="15459-Пятерочка"/>
    <x v="0"/>
    <n v="2891492.95"/>
    <n v="9959586.8277777787"/>
    <n v="9768847.5168948993"/>
  </r>
  <r>
    <s v="O415"/>
    <s v="15453-Пятерочка"/>
    <x v="0"/>
    <n v="1248656.58"/>
    <n v="4300928.22"/>
    <n v="4218559.7343363659"/>
  </r>
  <r>
    <s v="O416"/>
    <s v="15458-Пятерочка"/>
    <x v="0"/>
    <n v="1260091.95"/>
    <n v="4340316.7166666668"/>
    <n v="4257193.8889965992"/>
  </r>
  <r>
    <s v="O417"/>
    <s v="15455-Пятерочка"/>
    <x v="1"/>
    <n v="5639863.75"/>
    <n v="19426197.361111112"/>
    <n v="18708424.905351564"/>
  </r>
  <r>
    <s v="O428"/>
    <s v="11649-Пятерочка"/>
    <x v="4"/>
    <n v="2264617.44"/>
    <n v="7800348.96"/>
    <n v="8079496.8879717141"/>
  </r>
  <r>
    <s v="O451"/>
    <s v="15432-Пятерочка"/>
    <x v="9"/>
    <n v="3128923.97"/>
    <n v="10777404.785555556"/>
    <n v="10800564.359576168"/>
  </r>
  <r>
    <s v="O452"/>
    <s v="15448-Пятерочка"/>
    <x v="18"/>
    <n v="4306332.99"/>
    <n v="14832924.743333334"/>
    <n v="14687306.217276569"/>
  </r>
  <r>
    <s v="O473"/>
    <s v="15160-Пятерочка"/>
    <x v="12"/>
    <n v="2024354.16"/>
    <n v="6972775.4399999995"/>
    <n v="6930016.2978226859"/>
  </r>
  <r>
    <s v="O491"/>
    <s v="15315-Пятерочка"/>
    <x v="10"/>
    <n v="2212766.98"/>
    <n v="7621752.9311111113"/>
    <n v="7336680.5585965486"/>
  </r>
  <r>
    <s v="O513"/>
    <s v="15402-Пятерочка"/>
    <x v="7"/>
    <n v="1730964.3"/>
    <n v="5962210.3666666672"/>
    <n v="6007514.9121854445"/>
  </r>
  <r>
    <s v="O516"/>
    <s v="15538-Пятерочка"/>
    <x v="3"/>
    <n v="6723095.4699999997"/>
    <n v="23157328.841111109"/>
    <n v="23890656.258091029"/>
  </r>
  <r>
    <s v="O538"/>
    <s v="15587-Пятерочка"/>
    <x v="14"/>
    <n v="2701911.81"/>
    <n v="9306585.1233333331"/>
    <n v="8957450.7262608875"/>
  </r>
  <r>
    <s v="O550"/>
    <s v="15586-Пятерочка"/>
    <x v="10"/>
    <n v="4161135.99"/>
    <n v="14332801.743333334"/>
    <n v="13796719.58025576"/>
  </r>
  <r>
    <s v="O555"/>
    <s v="15609-Пятерочка"/>
    <x v="17"/>
    <n v="3057325.17"/>
    <n v="10530786.696666665"/>
    <n v="10560613.472240588"/>
  </r>
  <r>
    <s v="O574"/>
    <s v="15619-Пятерочка"/>
    <x v="14"/>
    <n v="2534506.6"/>
    <n v="8729967.1777777784"/>
    <n v="8402464.4701053407"/>
  </r>
  <r>
    <s v="O577"/>
    <s v="15290-Пятерочка"/>
    <x v="0"/>
    <n v="1977607.92"/>
    <n v="6811760.6133333333"/>
    <n v="6681306.3537587682"/>
  </r>
  <r>
    <s v="O591"/>
    <s v="13713-Пятерочка"/>
    <x v="17"/>
    <n v="4210275.05"/>
    <n v="14502058.505555555"/>
    <n v="14543133.27583288"/>
  </r>
  <r>
    <s v="O633"/>
    <s v="13315-Пятерочка"/>
    <x v="1"/>
    <n v="3990019.68"/>
    <n v="13743401.120000001"/>
    <n v="13235600.515022174"/>
  </r>
  <r>
    <s v="O654"/>
    <s v="15670-Пятерочка"/>
    <x v="20"/>
    <n v="1828372.79"/>
    <n v="6297728.4988888884"/>
    <n v="6182962.2944041211"/>
  </r>
  <r>
    <s v="O683"/>
    <s v="15618-Пятерочка"/>
    <x v="6"/>
    <n v="3940428.16"/>
    <n v="13572585.884444445"/>
    <n v="14134953.842386676"/>
  </r>
  <r>
    <s v="O691"/>
    <s v="15617-Пятерочка"/>
    <x v="16"/>
    <n v="5403714.5599999996"/>
    <n v="18612794.595555555"/>
    <n v="17587709.624252658"/>
  </r>
  <r>
    <s v="O692"/>
    <s v="15665-Пятерочка"/>
    <x v="13"/>
    <n v="2233426.4300000002"/>
    <n v="7692913.2588888891"/>
    <n v="7814238.5862615183"/>
  </r>
  <r>
    <s v="O693"/>
    <s v="15738-Пятерочка"/>
    <x v="10"/>
    <n v="2283214.58"/>
    <n v="7864405.7755555557"/>
    <n v="7570257.5877149906"/>
  </r>
  <r>
    <s v="O701"/>
    <s v="15673-Пятерочка"/>
    <x v="5"/>
    <n v="5741895.5199999996"/>
    <n v="19777640.124444444"/>
    <n v="20232243.853957914"/>
  </r>
  <r>
    <s v="O708"/>
    <s v="15616-Пятерочка"/>
    <x v="4"/>
    <n v="2589824.0299999998"/>
    <n v="8920504.9922222216"/>
    <n v="9239739.490295263"/>
  </r>
  <r>
    <s v="O718"/>
    <s v="15675-Пятерочка"/>
    <x v="13"/>
    <n v="3087447.55"/>
    <n v="10634541.561111111"/>
    <n v="10802259.458471881"/>
  </r>
  <r>
    <s v="O733"/>
    <s v="12501-Пятерочка"/>
    <x v="2"/>
    <n v="3820066.29"/>
    <n v="13158006.109999999"/>
    <n v="13626441.13323834"/>
  </r>
  <r>
    <s v="O743"/>
    <s v="15824-Пятерочка"/>
    <x v="10"/>
    <n v="2170044.7999999998"/>
    <n v="7474598.7555555543"/>
    <n v="7195030.3124297038"/>
  </r>
  <r>
    <s v="O749"/>
    <s v="15833-Пятерочка"/>
    <x v="6"/>
    <n v="3689057.1"/>
    <n v="12706752.233333334"/>
    <n v="13233245.148270601"/>
  </r>
  <r>
    <s v="O771"/>
    <s v="15887-Пятерочка"/>
    <x v="1"/>
    <n v="3888651.52"/>
    <n v="13394244.124444444"/>
    <n v="12899344.411467602"/>
  </r>
  <r>
    <s v="O784"/>
    <s v="15853-Пятерочка"/>
    <x v="0"/>
    <n v="5184911.59"/>
    <n v="17859139.921111111"/>
    <n v="17517113.680422798"/>
  </r>
  <r>
    <s v="O785"/>
    <s v="15851-Пятерочка"/>
    <x v="11"/>
    <n v="2537145.5299999998"/>
    <n v="8739056.8255555555"/>
    <n v="8717137.3886506893"/>
  </r>
  <r>
    <s v="O786"/>
    <s v="15852-Пятерочка"/>
    <x v="1"/>
    <n v="1324461.58"/>
    <n v="4562034.3311111107"/>
    <n v="4393473.1596048363"/>
  </r>
  <r>
    <s v="O790"/>
    <s v="15854-Пятерочка"/>
    <x v="0"/>
    <n v="2827373.98"/>
    <n v="9738732.5977777783"/>
    <n v="9552222.9386228472"/>
  </r>
  <r>
    <s v="O793"/>
    <s v="15856-Пятерочка"/>
    <x v="1"/>
    <n v="1904447.99"/>
    <n v="6559765.2988888891"/>
    <n v="6317390.5942431195"/>
  </r>
  <r>
    <s v="O794"/>
    <s v="15859-Пятерочка"/>
    <x v="1"/>
    <n v="2033668.69"/>
    <n v="7004858.821111111"/>
    <n v="6746038.4959175102"/>
  </r>
  <r>
    <s v="O795"/>
    <s v="15857-Пятерочка"/>
    <x v="0"/>
    <n v="2191226.9500000002"/>
    <n v="7547559.4944444457"/>
    <n v="7403013.7093921266"/>
  </r>
  <r>
    <s v="O796"/>
    <s v="15861-Пятерочка"/>
    <x v="1"/>
    <n v="2455850.0699999998"/>
    <n v="8459039.129999999"/>
    <n v="8146488.7539876085"/>
  </r>
  <r>
    <s v="O797"/>
    <s v="15858-Пятерочка"/>
    <x v="1"/>
    <n v="2714550.43"/>
    <n v="9350118.147777779"/>
    <n v="9004643.5734276045"/>
  </r>
  <r>
    <s v="O799"/>
    <s v="15855-Пятерочка"/>
    <x v="0"/>
    <n v="2520375.5"/>
    <n v="8681293.3888888899"/>
    <n v="8515035.0945236571"/>
  </r>
  <r>
    <s v="O803"/>
    <s v="15596-Пятерочка"/>
    <x v="20"/>
    <n v="1875198.53"/>
    <n v="6459017.1588888895"/>
    <n v="6341311.7220542524"/>
  </r>
  <r>
    <s v="O806"/>
    <s v="15726-Пятерочка"/>
    <x v="19"/>
    <n v="2796833.01"/>
    <n v="9633535.9233333338"/>
    <n v="9616113.3658396769"/>
  </r>
  <r>
    <s v="O820"/>
    <s v="15899-Пятерочка"/>
    <x v="12"/>
    <n v="2066407.22"/>
    <n v="7117624.8688888885"/>
    <n v="7073977.4667385612"/>
  </r>
  <r>
    <s v="O845"/>
    <s v="15925-Пятерочка"/>
    <x v="11"/>
    <n v="4960029.03"/>
    <n v="17084544.436666667"/>
    <n v="17041692.719221279"/>
  </r>
  <r>
    <s v="O854"/>
    <s v="15927-Пятерочка"/>
    <x v="16"/>
    <n v="4046485.86"/>
    <n v="13937895.74"/>
    <n v="13170277.133277059"/>
  </r>
  <r>
    <s v="O871"/>
    <s v="15775-Пятерочка"/>
    <x v="19"/>
    <n v="2704859.57"/>
    <n v="9316738.5188888889"/>
    <n v="9299888.8996223491"/>
  </r>
  <r>
    <s v="O873"/>
    <s v="15936-Пятерочка"/>
    <x v="11"/>
    <n v="3929366.26"/>
    <n v="13534483.784444444"/>
    <n v="13500536.383795265"/>
  </r>
  <r>
    <s v="O878"/>
    <s v="15956-Пятерочка"/>
    <x v="12"/>
    <n v="1882443.17"/>
    <n v="6483970.9188888893"/>
    <n v="6444209.2720697662"/>
  </r>
  <r>
    <s v="O891"/>
    <s v="15352-Пятерочка"/>
    <x v="19"/>
    <n v="5939261.8700000001"/>
    <n v="20457457.552222222"/>
    <n v="20420459.58665546"/>
  </r>
  <r>
    <s v="O896"/>
    <s v="15892-Пятерочка"/>
    <x v="18"/>
    <n v="3753246.17"/>
    <n v="12927847.918888887"/>
    <n v="12800932.007724388"/>
  </r>
  <r>
    <s v="O914"/>
    <s v="16023-Пятерочка"/>
    <x v="11"/>
    <n v="2775389.48"/>
    <n v="9559674.8755555563"/>
    <n v="9535697.1518207695"/>
  </r>
  <r>
    <s v="O915"/>
    <s v="16013-Пятерочка"/>
    <x v="0"/>
    <n v="3138388.68"/>
    <n v="10810005.453333333"/>
    <n v="10602979.496688399"/>
  </r>
  <r>
    <s v="O916"/>
    <s v="16012-Пятерочка"/>
    <x v="0"/>
    <n v="2897024.47"/>
    <n v="9978639.8411111124"/>
    <n v="9787535.6397266202"/>
  </r>
  <r>
    <s v="O919"/>
    <s v="15588-Пятерочка"/>
    <x v="9"/>
    <n v="2036264.93"/>
    <n v="7013801.4255555561"/>
    <n v="7028873.3892159294"/>
  </r>
  <r>
    <s v="O920"/>
    <s v="15880-Пятерочка"/>
    <x v="14"/>
    <n v="1305729.9099999999"/>
    <n v="4497514.1344444444"/>
    <n v="4328790.9277209397"/>
  </r>
  <r>
    <s v="O929"/>
    <s v="15699-Пятерочка"/>
    <x v="9"/>
    <n v="2882452.18"/>
    <n v="9928446.397777779"/>
    <n v="9949781.6444196403"/>
  </r>
  <r>
    <s v="Q001"/>
    <s v="6626-Пятерочка"/>
    <x v="2"/>
    <n v="7856354.5499999998"/>
    <n v="27060776.783333331"/>
    <n v="28024161.014604848"/>
  </r>
  <r>
    <s v="Q005"/>
    <s v="6631-Пятерочка"/>
    <x v="9"/>
    <n v="2461066.34"/>
    <n v="8477006.2822222207"/>
    <n v="8495222.52800427"/>
  </r>
  <r>
    <s v="Q051"/>
    <s v="6662-Пятерочка"/>
    <x v="6"/>
    <n v="2494409.34"/>
    <n v="8591854.3933333326"/>
    <n v="8947850.1962888744"/>
  </r>
  <r>
    <s v="Q066"/>
    <s v="6629-Пятерочка"/>
    <x v="19"/>
    <n v="2906341"/>
    <n v="10010730.11111111"/>
    <n v="9992625.3858780973"/>
  </r>
  <r>
    <s v="Q107"/>
    <s v="6702-Пятерочка"/>
    <x v="13"/>
    <n v="4922972.3099999996"/>
    <n v="16956904.623333335"/>
    <n v="17224332.831012037"/>
  </r>
  <r>
    <s v="Q108"/>
    <s v="6486-Пятерочка"/>
    <x v="5"/>
    <n v="2724486.06"/>
    <n v="9384340.8733333331"/>
    <n v="9600046.9097057004"/>
  </r>
  <r>
    <s v="Q117"/>
    <s v="6727-Пятерочка"/>
    <x v="17"/>
    <n v="6875937.1900000004"/>
    <n v="23683783.654444445"/>
    <n v="23750864.198391464"/>
  </r>
  <r>
    <s v="Q129"/>
    <s v="6735-Пятерочка"/>
    <x v="12"/>
    <n v="1233906.6599999999"/>
    <n v="4250122.9399999995"/>
    <n v="4224059.9163695518"/>
  </r>
  <r>
    <s v="Q170"/>
    <s v="6757-Пятерочка"/>
    <x v="3"/>
    <n v="5043988.28"/>
    <n v="17373737.408888891"/>
    <n v="17923914.765904676"/>
  </r>
  <r>
    <s v="Q219"/>
    <s v="6747-Пятерочка"/>
    <x v="11"/>
    <n v="1720598.07"/>
    <n v="5926504.4633333338"/>
    <n v="5911639.5135746179"/>
  </r>
  <r>
    <s v="Q221"/>
    <s v="6812-Пятерочка"/>
    <x v="18"/>
    <n v="5049246.66"/>
    <n v="17391849.606666669"/>
    <n v="17221109.47625092"/>
  </r>
  <r>
    <s v="Q229"/>
    <s v="6861-Пятерочка"/>
    <x v="0"/>
    <n v="3804015.6"/>
    <n v="13102720.4"/>
    <n v="12851785.908137681"/>
  </r>
  <r>
    <s v="Q246"/>
    <s v="6775-Пятерочка"/>
    <x v="5"/>
    <n v="4081077.15"/>
    <n v="14057043.516666666"/>
    <n v="14380155.089554045"/>
  </r>
  <r>
    <s v="Q250"/>
    <s v="6748-Пятерочка"/>
    <x v="9"/>
    <n v="2937148.49"/>
    <n v="10116844.79888889"/>
    <n v="10138584.895010076"/>
  </r>
  <r>
    <s v="Q254"/>
    <s v="6875-Пятерочка"/>
    <x v="12"/>
    <n v="1963049.78"/>
    <n v="6761615.9088888895"/>
    <n v="6720151.6600421537"/>
  </r>
  <r>
    <s v="Q291"/>
    <s v="6910-Пятерочка"/>
    <x v="20"/>
    <n v="2567087.0499999998"/>
    <n v="8842188.7277777772"/>
    <n v="8681053.7344537415"/>
  </r>
  <r>
    <s v="Q292"/>
    <s v="6911-Пятерочка"/>
    <x v="20"/>
    <n v="1862321.36"/>
    <n v="6414662.4622222222"/>
    <n v="6297765.3200272163"/>
  </r>
  <r>
    <s v="Q301"/>
    <s v="6920-Пятерочка"/>
    <x v="17"/>
    <n v="4448509.84"/>
    <n v="15322645.004444443"/>
    <n v="15366043.955245631"/>
  </r>
  <r>
    <s v="Q333"/>
    <s v="6959-Пятерочка"/>
    <x v="13"/>
    <n v="6763941.6900000004"/>
    <n v="23298021.376666665"/>
    <n v="23665455.660082318"/>
  </r>
  <r>
    <s v="Q334"/>
    <s v="6935-Пятерочка"/>
    <x v="13"/>
    <n v="5792699.0999999996"/>
    <n v="19952630.233333331"/>
    <n v="20267304.182400297"/>
  </r>
  <r>
    <s v="Q335"/>
    <s v="6746-Пятерочка"/>
    <x v="0"/>
    <n v="1413840.36"/>
    <n v="4869894.5733333342"/>
    <n v="4776629.6265988788"/>
  </r>
  <r>
    <s v="Q365"/>
    <s v="6978-Пятерочка"/>
    <x v="13"/>
    <n v="4056623.49"/>
    <n v="13972814.243333334"/>
    <n v="14193180.20942954"/>
  </r>
  <r>
    <s v="Q368"/>
    <s v="6879-Пятерочка"/>
    <x v="4"/>
    <n v="3218712.58"/>
    <n v="11086676.664444445"/>
    <n v="11483431.070541171"/>
  </r>
  <r>
    <s v="Q369"/>
    <s v="6916-Пятерочка"/>
    <x v="7"/>
    <n v="4541276.08"/>
    <n v="15642173.164444445"/>
    <n v="15761032.027610887"/>
  </r>
  <r>
    <s v="Q421"/>
    <s v="6751-Пятерочка"/>
    <x v="5"/>
    <n v="2624151.65"/>
    <n v="9038744.5722222216"/>
    <n v="9246506.8212467264"/>
  </r>
  <r>
    <s v="Q444"/>
    <s v="6999-Пятерочка"/>
    <x v="9"/>
    <n v="3327492.88"/>
    <n v="11461364.364444444"/>
    <n v="11485993.699767482"/>
  </r>
  <r>
    <s v="Q482"/>
    <s v="6998-Пятерочка"/>
    <x v="2"/>
    <n v="1923247.09"/>
    <n v="6624517.7544444455"/>
    <n v="6860355.6239745105"/>
  </r>
  <r>
    <s v="Q483"/>
    <s v="6878-Пятерочка"/>
    <x v="2"/>
    <n v="4779701.49"/>
    <n v="16463416.243333334"/>
    <n v="17049526.380846284"/>
  </r>
  <r>
    <s v="Q493"/>
    <s v="7044-Пятерочка"/>
    <x v="10"/>
    <n v="4003115.05"/>
    <n v="13788507.394444443"/>
    <n v="13272783.1835055"/>
  </r>
  <r>
    <s v="Q521"/>
    <s v="7104-Пятерочка"/>
    <x v="6"/>
    <n v="2897498.5"/>
    <n v="9980272.6111111101"/>
    <n v="10393796.281235749"/>
  </r>
  <r>
    <s v="Q536"/>
    <s v="6739-Пятерочка"/>
    <x v="8"/>
    <n v="3653403.49"/>
    <n v="12583945.354444444"/>
    <n v="12902439.125859277"/>
  </r>
  <r>
    <s v="Q539"/>
    <s v="7050-Пятерочка"/>
    <x v="16"/>
    <n v="6340399.2999999998"/>
    <n v="21839153.144444443"/>
    <n v="20636379.022620842"/>
  </r>
  <r>
    <s v="Q549"/>
    <s v="6992-Пятерочка"/>
    <x v="12"/>
    <n v="2554158.84"/>
    <n v="8797658.2266666666"/>
    <n v="8743708.3580414038"/>
  </r>
  <r>
    <s v="Q551"/>
    <s v="5694-Пятерочка"/>
    <x v="10"/>
    <n v="2299242.83"/>
    <n v="7919614.1922222227"/>
    <n v="7623401.0733265327"/>
  </r>
  <r>
    <s v="Q560"/>
    <s v="6507-Пятерочка"/>
    <x v="5"/>
    <n v="7065658.9299999997"/>
    <n v="24337269.647777777"/>
    <n v="24896679.844264276"/>
  </r>
  <r>
    <s v="Q561"/>
    <s v="6870-Пятерочка"/>
    <x v="18"/>
    <n v="3424688.54"/>
    <n v="11796149.415555555"/>
    <n v="11680343.671188748"/>
  </r>
  <r>
    <s v="Q574"/>
    <s v="7175-Пятерочка"/>
    <x v="11"/>
    <n v="2523367.31"/>
    <n v="8691598.512222223"/>
    <n v="8669798.1109896824"/>
  </r>
  <r>
    <s v="Q575"/>
    <s v="7177-Пятерочка"/>
    <x v="1"/>
    <n v="1056843.29"/>
    <n v="3640237.9988888893"/>
    <n v="3505735.9901096351"/>
  </r>
  <r>
    <s v="Q578"/>
    <s v="7181-Пятерочка"/>
    <x v="16"/>
    <n v="2000363.19"/>
    <n v="6890139.8766666669"/>
    <n v="6510670.8613350131"/>
  </r>
  <r>
    <s v="Q579"/>
    <s v="7185-Пятерочка"/>
    <x v="1"/>
    <n v="2212972.73"/>
    <n v="7622461.6255555553"/>
    <n v="7340821.6886083186"/>
  </r>
  <r>
    <s v="Q607"/>
    <s v="7004-Пятерочка"/>
    <x v="11"/>
    <n v="2569092.38"/>
    <n v="8849095.9755555559"/>
    <n v="8826900.5367601383"/>
  </r>
  <r>
    <s v="Q608"/>
    <s v="6503-Пятерочка"/>
    <x v="1"/>
    <n v="2678698.4700000002"/>
    <n v="9226628.0633333325"/>
    <n v="8885716.2852693256"/>
  </r>
  <r>
    <s v="Q609"/>
    <s v="7203-Пятерочка"/>
    <x v="2"/>
    <n v="2843853.11"/>
    <n v="9795494.0455555543"/>
    <n v="10144221.082349798"/>
  </r>
  <r>
    <s v="Q615"/>
    <s v="7206-Пятерочка"/>
    <x v="6"/>
    <n v="4835119.38"/>
    <n v="16654300.086666668"/>
    <n v="17344356.116551884"/>
  </r>
  <r>
    <s v="Q616"/>
    <s v="7138-Пятерочка"/>
    <x v="6"/>
    <n v="4057864.37"/>
    <n v="13977088.385555556"/>
    <n v="14556216.542878296"/>
  </r>
  <r>
    <s v="Q626"/>
    <s v="7214-Пятерочка"/>
    <x v="10"/>
    <n v="1891175.32"/>
    <n v="6514048.3244444439"/>
    <n v="6270406.8383836811"/>
  </r>
  <r>
    <s v="Q666"/>
    <s v="7267-Пятерочка"/>
    <x v="9"/>
    <n v="3573506.9"/>
    <n v="12308745.98888889"/>
    <n v="12335196.263282651"/>
  </r>
  <r>
    <s v="Q667"/>
    <s v="7252-Пятерочка"/>
    <x v="12"/>
    <n v="1392027.78"/>
    <n v="4794762.3533333335"/>
    <n v="4765359.4381044144"/>
  </r>
  <r>
    <s v="Q681"/>
    <s v="7274-Пятерочка"/>
    <x v="10"/>
    <n v="1188897.6100000001"/>
    <n v="4095091.7677777777"/>
    <n v="3941925.2276843456"/>
  </r>
  <r>
    <s v="Q682"/>
    <s v="6917-Пятерочка"/>
    <x v="19"/>
    <n v="5652922.6699999999"/>
    <n v="19471178.085555553"/>
    <n v="19435963.837914336"/>
  </r>
  <r>
    <s v="Q683"/>
    <s v="7264-Пятерочка"/>
    <x v="19"/>
    <n v="2712257.71"/>
    <n v="9342221.0011111107"/>
    <n v="9325325.2959613465"/>
  </r>
  <r>
    <s v="Q693"/>
    <s v="7151-Пятерочка"/>
    <x v="16"/>
    <n v="3333898.65"/>
    <n v="11483428.683333334"/>
    <n v="10850987.912449608"/>
  </r>
  <r>
    <s v="Q710"/>
    <s v="6965-Пятерочка"/>
    <x v="18"/>
    <n v="2882330.13"/>
    <n v="9928026.0033333339"/>
    <n v="9830560.0929835625"/>
  </r>
  <r>
    <s v="Q714"/>
    <s v="7269-Пятерочка"/>
    <x v="12"/>
    <n v="4219839.8099999996"/>
    <n v="14535003.789999999"/>
    <n v="14445870.804296905"/>
  </r>
  <r>
    <s v="Q736"/>
    <s v="7313-Пятерочка"/>
    <x v="6"/>
    <n v="2813949.74"/>
    <n v="9692493.5488888901"/>
    <n v="10094093.35093575"/>
  </r>
  <r>
    <s v="Q743"/>
    <s v="7334-Пятерочка"/>
    <x v="1"/>
    <n v="1861902.91"/>
    <n v="6413221.1344444444"/>
    <n v="6176261.0440350715"/>
  </r>
  <r>
    <s v="Q744"/>
    <s v="7295-Пятерочка"/>
    <x v="0"/>
    <n v="2005448.38"/>
    <n v="6907655.5311111109"/>
    <n v="6775364.756543465"/>
  </r>
  <r>
    <s v="Q749"/>
    <s v="7351-Пятерочка"/>
    <x v="2"/>
    <n v="3803992.32"/>
    <n v="13102640.213333333"/>
    <n v="13569104.168548536"/>
  </r>
  <r>
    <s v="Q750"/>
    <s v="7352-Пятерочка"/>
    <x v="9"/>
    <n v="2168962.39"/>
    <n v="7470870.4544444447"/>
    <n v="7486924.6141174678"/>
  </r>
  <r>
    <s v="Q762"/>
    <s v="7312-Пятерочка"/>
    <x v="10"/>
    <n v="2158686.86"/>
    <n v="7435476.9622222222"/>
    <n v="7157371.7707319679"/>
  </r>
  <r>
    <s v="Q763"/>
    <s v="7187-Пятерочка"/>
    <x v="3"/>
    <n v="2419837.0299999998"/>
    <n v="8334994.2144444445"/>
    <n v="8598940.0183736961"/>
  </r>
  <r>
    <s v="Q764"/>
    <s v="6882-Пятерочка"/>
    <x v="13"/>
    <n v="2170766.92"/>
    <n v="7477086.0577777773"/>
    <n v="7595007.5633537071"/>
  </r>
  <r>
    <s v="Q765"/>
    <s v="6881-Пятерочка"/>
    <x v="19"/>
    <n v="1869630.87"/>
    <n v="6439839.6633333331"/>
    <n v="6428193.007559455"/>
  </r>
  <r>
    <s v="Q771"/>
    <s v="5594-Пятерочка"/>
    <x v="7"/>
    <n v="3885516.03"/>
    <n v="13383444.103333332"/>
    <n v="13485139.752310652"/>
  </r>
  <r>
    <s v="Q791"/>
    <s v="6942-Пятерочка"/>
    <x v="13"/>
    <n v="3996326.35"/>
    <n v="13765124.094444446"/>
    <n v="13982214.568609567"/>
  </r>
  <r>
    <s v="Q800"/>
    <s v="5084-Пятерочка"/>
    <x v="10"/>
    <n v="2910343.51"/>
    <n v="10024516.534444444"/>
    <n v="9649574.8723865356"/>
  </r>
  <r>
    <s v="Q819"/>
    <s v="7392-Пятерочка"/>
    <x v="7"/>
    <n v="5841332.1500000004"/>
    <n v="20120144.072222225"/>
    <n v="20273029.315597825"/>
  </r>
  <r>
    <s v="Q820"/>
    <s v="7336-Пятерочка"/>
    <x v="8"/>
    <n v="3849981.7"/>
    <n v="13261048.077777779"/>
    <n v="13596679.002439508"/>
  </r>
  <r>
    <s v="Q849"/>
    <s v="7373-Пятерочка"/>
    <x v="4"/>
    <n v="6969308.8300000001"/>
    <n v="24005397.081111111"/>
    <n v="24864468.500824928"/>
  </r>
  <r>
    <s v="Q851"/>
    <s v="7133-Пятерочка"/>
    <x v="13"/>
    <n v="2881205.78"/>
    <n v="9924153.2422222216"/>
    <n v="10080667.569173396"/>
  </r>
  <r>
    <s v="Q852"/>
    <s v="7414-Пятерочка"/>
    <x v="13"/>
    <n v="3696759.82"/>
    <n v="12733283.824444445"/>
    <n v="12934101.093083771"/>
  </r>
  <r>
    <s v="Q877"/>
    <s v="7417-Пятерочка"/>
    <x v="18"/>
    <n v="3626938.32"/>
    <n v="12492787.546666667"/>
    <n v="12370142.731812904"/>
  </r>
  <r>
    <s v="Q884"/>
    <s v="7466-Пятерочка"/>
    <x v="2"/>
    <n v="5150769.4800000004"/>
    <n v="17741539.320000004"/>
    <n v="18373151.610963449"/>
  </r>
  <r>
    <s v="Q908"/>
    <s v="7000-Пятерочка"/>
    <x v="17"/>
    <n v="6222859.6900000004"/>
    <n v="21434294.487777781"/>
    <n v="21495003.71204444"/>
  </r>
  <r>
    <s v="Q932"/>
    <s v="7534-Пятерочка"/>
    <x v="6"/>
    <n v="2089520.71"/>
    <n v="7197238.0011111116"/>
    <n v="7495449.1210825769"/>
  </r>
  <r>
    <s v="Q933"/>
    <s v="7477-Пятерочка"/>
    <x v="17"/>
    <n v="5737480.6100000003"/>
    <n v="19762433.212222222"/>
    <n v="19818407.155783549"/>
  </r>
  <r>
    <s v="Q958"/>
    <s v="7474-Пятерочка"/>
    <x v="13"/>
    <n v="5205941.6900000004"/>
    <n v="17931576.932222225"/>
    <n v="18214376.746596262"/>
  </r>
  <r>
    <s v="Q974"/>
    <s v="7418-Пятерочка"/>
    <x v="11"/>
    <n v="4496973.7300000004"/>
    <n v="15489576.181111112"/>
    <n v="15450724.987605639"/>
  </r>
  <r>
    <s v="Q975"/>
    <s v="7586-Пятерочка"/>
    <x v="4"/>
    <n v="3846853.75"/>
    <n v="13250274.027777778"/>
    <n v="13724456.216148948"/>
  </r>
  <r>
    <s v="Q976"/>
    <s v="7550-Пятерочка"/>
    <x v="4"/>
    <n v="4894829.62"/>
    <n v="16859968.69111111"/>
    <n v="17463329.559955064"/>
  </r>
  <r>
    <s v="S005"/>
    <s v="10342-Пятерочка"/>
    <x v="9"/>
    <n v="2734054.88"/>
    <n v="9417300.1422222219"/>
    <n v="9437536.9862545095"/>
  </r>
  <r>
    <s v="S010"/>
    <s v="10202-Пятерочка"/>
    <x v="8"/>
    <n v="4809357.99"/>
    <n v="16565566.41"/>
    <n v="16984833.148128387"/>
  </r>
  <r>
    <s v="S124"/>
    <s v="10396-Пятерочка"/>
    <x v="13"/>
    <n v="2867455.52"/>
    <n v="9876791.2355555557"/>
    <n v="10032558.613883954"/>
  </r>
  <r>
    <s v="S133"/>
    <s v="8520-Пятерочка"/>
    <x v="4"/>
    <n v="3980389.16"/>
    <n v="13710229.328888889"/>
    <n v="14200871.751273075"/>
  </r>
  <r>
    <s v="S134"/>
    <s v="10241-Пятерочка"/>
    <x v="18"/>
    <n v="4955638.46"/>
    <n v="17069421.362222221"/>
    <n v="16901846.590394039"/>
  </r>
  <r>
    <s v="S138"/>
    <s v="10209-Пятерочка"/>
    <x v="5"/>
    <n v="5968471.4699999997"/>
    <n v="20558068.396666665"/>
    <n v="21030610.848946732"/>
  </r>
  <r>
    <s v="S139"/>
    <s v="10397-Пятерочка"/>
    <x v="16"/>
    <n v="1850869.34"/>
    <n v="6375216.6155555556"/>
    <n v="6024106.5924015362"/>
  </r>
  <r>
    <s v="S148"/>
    <s v="10125-Пятерочка"/>
    <x v="20"/>
    <n v="1758595.47"/>
    <n v="6057384.3966666665"/>
    <n v="5946998.085724025"/>
  </r>
  <r>
    <s v="S181"/>
    <s v="10440-Пятерочка"/>
    <x v="20"/>
    <n v="1930429.7"/>
    <n v="6649257.8555555558"/>
    <n v="6528085.5810033474"/>
  </r>
  <r>
    <s v="S227"/>
    <s v="4620-Пятерочка"/>
    <x v="5"/>
    <n v="2962524.35"/>
    <n v="10204250.538888888"/>
    <n v="10438802.807141319"/>
  </r>
  <r>
    <s v="S228"/>
    <s v="10107-Пятерочка"/>
    <x v="8"/>
    <n v="2892786.01"/>
    <n v="9964040.7011111099"/>
    <n v="10216225.911078423"/>
  </r>
  <r>
    <s v="S229"/>
    <s v="7689-Пятерочка"/>
    <x v="4"/>
    <n v="4135300.85"/>
    <n v="14243814.038888888"/>
    <n v="14753551.641111527"/>
  </r>
  <r>
    <s v="S230"/>
    <s v="10464-Пятерочка"/>
    <x v="14"/>
    <n v="2852313.12"/>
    <n v="9824634.0800000001"/>
    <n v="9456065.1956539825"/>
  </r>
  <r>
    <s v="S269"/>
    <s v="9592-Пятерочка"/>
    <x v="0"/>
    <n v="1692237.07"/>
    <n v="5828816.5744444439"/>
    <n v="5717186.998248429"/>
  </r>
  <r>
    <s v="S350"/>
    <s v="10516-Пятерочка"/>
    <x v="9"/>
    <n v="4745230.79"/>
    <n v="16344683.832222223"/>
    <n v="16379806.936771769"/>
  </r>
  <r>
    <s v="S369"/>
    <s v="10518-Пятерочка"/>
    <x v="3"/>
    <n v="3740395.17"/>
    <n v="12883583.363333333"/>
    <n v="13291570.181420309"/>
  </r>
  <r>
    <s v="S370"/>
    <s v="7857-Пятерочка"/>
    <x v="13"/>
    <n v="3676214.33"/>
    <n v="12662516.025555555"/>
    <n v="12862217.21162919"/>
  </r>
  <r>
    <s v="S389"/>
    <s v="10532-Пятерочка"/>
    <x v="6"/>
    <n v="3588623.23"/>
    <n v="12360813.347777778"/>
    <n v="12872972.594370706"/>
  </r>
  <r>
    <s v="S407"/>
    <s v="10542-Пятерочка"/>
    <x v="6"/>
    <n v="2424641.69"/>
    <n v="8351543.598888889"/>
    <n v="8697582.3389903959"/>
  </r>
  <r>
    <s v="S408"/>
    <s v="7441-Пятерочка"/>
    <x v="16"/>
    <n v="2077109.72"/>
    <n v="7154489.0355555555"/>
    <n v="6760461.1989484411"/>
  </r>
  <r>
    <s v="S409"/>
    <s v="10471-Пятерочка"/>
    <x v="7"/>
    <n v="3727417.57"/>
    <n v="12838882.741111109"/>
    <n v="12936440.477551749"/>
  </r>
  <r>
    <s v="S426"/>
    <s v="10553-Пятерочка"/>
    <x v="16"/>
    <n v="4448174.99"/>
    <n v="15321491.632222224"/>
    <n v="14477672.573805043"/>
  </r>
  <r>
    <s v="S451"/>
    <s v="10555-Пятерочка"/>
    <x v="5"/>
    <n v="3337904.26"/>
    <n v="11497225.784444444"/>
    <n v="11761498.047858059"/>
  </r>
  <r>
    <s v="S461"/>
    <s v="10544-Пятерочка"/>
    <x v="3"/>
    <n v="4599595.72"/>
    <n v="15843051.924444444"/>
    <n v="16344756.781016933"/>
  </r>
  <r>
    <s v="S479"/>
    <s v="10574-Пятерочка"/>
    <x v="17"/>
    <n v="3577242.09"/>
    <n v="12321611.643333333"/>
    <n v="12356510.645257952"/>
  </r>
  <r>
    <s v="S488"/>
    <s v="10559-Пятерочка"/>
    <x v="20"/>
    <n v="1143428.19"/>
    <n v="3938474.8766666665"/>
    <n v="3866702.3616823521"/>
  </r>
  <r>
    <s v="S497"/>
    <s v="10438-Пятерочка"/>
    <x v="20"/>
    <n v="2489567.88"/>
    <n v="8575178.2533333339"/>
    <n v="8418909.1062767375"/>
  </r>
  <r>
    <s v="S533"/>
    <s v="10598-Пятерочка"/>
    <x v="14"/>
    <n v="1570533.41"/>
    <n v="5409615.0788888885"/>
    <n v="5206674.6153426403"/>
  </r>
  <r>
    <s v="S540"/>
    <s v="10605-Пятерочка"/>
    <x v="14"/>
    <n v="1371158.57"/>
    <n v="4722879.5188888889"/>
    <n v="4545701.7816822603"/>
  </r>
  <r>
    <s v="S589"/>
    <s v="10264-Пятерочка"/>
    <x v="8"/>
    <n v="2698233.27"/>
    <n v="9293914.5966666657"/>
    <n v="9529139.2283481993"/>
  </r>
  <r>
    <s v="S603"/>
    <s v="10636-Пятерочка"/>
    <x v="11"/>
    <n v="3000370.94"/>
    <n v="10334611.015555557"/>
    <n v="10308689.585060978"/>
  </r>
  <r>
    <s v="S623"/>
    <s v="10653-Пятерочка"/>
    <x v="1"/>
    <n v="2374142.85"/>
    <n v="8177603.1500000004"/>
    <n v="7875451.463486569"/>
  </r>
  <r>
    <s v="S636"/>
    <s v="10717-Пятерочка"/>
    <x v="0"/>
    <n v="1774198.14"/>
    <n v="6111126.9266666658"/>
    <n v="5994090.7324081641"/>
  </r>
  <r>
    <s v="S661"/>
    <s v="8911-Пятерочка"/>
    <x v="14"/>
    <n v="3173935.93"/>
    <n v="10932445.981111111"/>
    <n v="10522317.788486229"/>
  </r>
  <r>
    <s v="S689"/>
    <s v="10586-Пятерочка"/>
    <x v="18"/>
    <n v="5510485.7199999997"/>
    <n v="18980561.924444444"/>
    <n v="18794225.008496091"/>
  </r>
  <r>
    <s v="S700"/>
    <s v="10343-Пятерочка"/>
    <x v="3"/>
    <n v="3121885"/>
    <n v="10753159.444444444"/>
    <n v="11093681.734120982"/>
  </r>
  <r>
    <s v="S713"/>
    <s v="10781-Пятерочка"/>
    <x v="4"/>
    <n v="3303908.11"/>
    <n v="11380127.934444444"/>
    <n v="11787383.962250819"/>
  </r>
  <r>
    <s v="S732"/>
    <s v="10673-Пятерочка"/>
    <x v="11"/>
    <n v="3391158.1"/>
    <n v="11680655.677777778"/>
    <n v="11651358.077333324"/>
  </r>
  <r>
    <s v="S764"/>
    <s v="10601-Пятерочка"/>
    <x v="16"/>
    <n v="3025173.43"/>
    <n v="10420041.814444445"/>
    <n v="9846166.2360353153"/>
  </r>
  <r>
    <s v="S765"/>
    <s v="10852-Пятерочка"/>
    <x v="19"/>
    <n v="5137909.99"/>
    <n v="17697245.521111112"/>
    <n v="17665239.487187047"/>
  </r>
  <r>
    <s v="S766"/>
    <s v="687-Пятерочка"/>
    <x v="20"/>
    <n v="3785873.35"/>
    <n v="13040230.427777778"/>
    <n v="12802592.722045168"/>
  </r>
  <r>
    <s v="S767"/>
    <s v="705-Пятерочка"/>
    <x v="19"/>
    <n v="4998295.78"/>
    <n v="17216352.131111111"/>
    <n v="17185215.808246646"/>
  </r>
  <r>
    <s v="S768"/>
    <s v="797-Пятерочка"/>
    <x v="4"/>
    <n v="1243530.1000000001"/>
    <n v="4283270.3444444444"/>
    <n v="4436554.0049224179"/>
  </r>
  <r>
    <s v="S769"/>
    <s v="697-Пятерочка"/>
    <x v="8"/>
    <n v="4124452.28"/>
    <n v="14206446.742222222"/>
    <n v="14566005.264918467"/>
  </r>
  <r>
    <s v="S788"/>
    <s v="10877-Пятерочка"/>
    <x v="0"/>
    <n v="1507329.71"/>
    <n v="5191913.4455555556"/>
    <n v="5092481.4098804584"/>
  </r>
  <r>
    <s v="S816"/>
    <s v="10954-Пятерочка"/>
    <x v="10"/>
    <n v="1604910.58"/>
    <n v="5528025.3311111107"/>
    <n v="5321263.5388168665"/>
  </r>
  <r>
    <s v="S834"/>
    <s v="10924-Пятерочка"/>
    <x v="8"/>
    <n v="4463943.37"/>
    <n v="15375804.941111112"/>
    <n v="15764959.372912878"/>
  </r>
  <r>
    <s v="S855"/>
    <s v="10923-Пятерочка"/>
    <x v="2"/>
    <n v="2272235.7999999998"/>
    <n v="7826589.9777777772"/>
    <n v="8105222.5325484397"/>
  </r>
  <r>
    <s v="S867"/>
    <s v="8020-Пятерочка"/>
    <x v="14"/>
    <n v="2450983.66"/>
    <n v="8442277.0511111114"/>
    <n v="8125566.9722693758"/>
  </r>
  <r>
    <s v="S868"/>
    <s v="10960-Пятерочка"/>
    <x v="6"/>
    <n v="5076122.76"/>
    <n v="17484422.84"/>
    <n v="18208874.263777584"/>
  </r>
  <r>
    <s v="S883"/>
    <s v="10883-Пятерочка"/>
    <x v="5"/>
    <n v="3652204.84"/>
    <n v="12579816.671111111"/>
    <n v="12868973.089131609"/>
  </r>
  <r>
    <s v="S884"/>
    <s v="10854-Пятерочка"/>
    <x v="17"/>
    <n v="3546256.86"/>
    <n v="12214884.74"/>
    <n v="12249481.45497445"/>
  </r>
  <r>
    <s v="S885"/>
    <s v="10939-Пятерочка"/>
    <x v="17"/>
    <n v="4966979.54"/>
    <n v="17108485.082222223"/>
    <n v="17156942.140527159"/>
  </r>
  <r>
    <s v="S886"/>
    <s v="10997-Пятерочка"/>
    <x v="3"/>
    <n v="4184098.63"/>
    <n v="14411895.28111111"/>
    <n v="14868279.435466591"/>
  </r>
  <r>
    <s v="S887"/>
    <s v="11001-Пятерочка"/>
    <x v="14"/>
    <n v="1725771.25"/>
    <n v="5944323.194444445"/>
    <n v="5721323.2791164489"/>
  </r>
  <r>
    <s v="S900"/>
    <s v="10862-Пятерочка"/>
    <x v="17"/>
    <n v="2862561.65"/>
    <n v="9859934.5722222216"/>
    <n v="9887861.2660325058"/>
  </r>
  <r>
    <s v="S911"/>
    <s v="11014-Пятерочка"/>
    <x v="1"/>
    <n v="3433023.53"/>
    <n v="11824858.825555556"/>
    <n v="11387945.836335132"/>
  </r>
  <r>
    <s v="S919"/>
    <s v="11071-Пятерочка"/>
    <x v="4"/>
    <n v="3478192.96"/>
    <n v="11980442.417777777"/>
    <n v="12409181.656785758"/>
  </r>
  <r>
    <s v="S949"/>
    <s v="10834-Пятерочка"/>
    <x v="17"/>
    <n v="5880105.5599999996"/>
    <n v="20253696.928888887"/>
    <n v="20311062.298660494"/>
  </r>
  <r>
    <s v="V002"/>
    <s v="9001-Пятъница"/>
    <x v="5"/>
    <n v="1401697.95"/>
    <n v="4828070.7166666668"/>
    <n v="4939047.5036008507"/>
  </r>
  <r>
    <s v="V003"/>
    <s v="9002-Пятъница"/>
    <x v="7"/>
    <n v="1733806.24"/>
    <n v="5971999.2711111112"/>
    <n v="6017378.198753247"/>
  </r>
  <r>
    <s v="V006"/>
    <s v="9008-Пятъница"/>
    <x v="5"/>
    <n v="1170437.78"/>
    <n v="4031507.908888889"/>
    <n v="4124175.1087879678"/>
  </r>
  <r>
    <s v="V007"/>
    <s v="9009-Пятъница"/>
    <x v="5"/>
    <n v="1039678.6"/>
    <n v="3581115.1777777779"/>
    <n v="3663429.7666463931"/>
  </r>
  <r>
    <s v="V017"/>
    <s v="9018-Пятъница"/>
    <x v="5"/>
    <n v="1049380.68"/>
    <n v="3614533.4533333331"/>
    <n v="3697616.1860556067"/>
  </r>
  <r>
    <s v="V020"/>
    <s v="9007-Пятъница"/>
    <x v="13"/>
    <n v="562635.31000000006"/>
    <n v="1937966.067777778"/>
    <n v="1968529.8294760538"/>
  </r>
  <r>
    <s v="V025"/>
    <s v="9043-Пятъница"/>
    <x v="5"/>
    <n v="582650.31999999995"/>
    <n v="2006906.6577777776"/>
    <n v="2053036.8960504197"/>
  </r>
  <r>
    <s v="V026"/>
    <s v="9042-Пятъница"/>
    <x v="7"/>
    <n v="958936.05"/>
    <n v="3303001.95"/>
    <n v="3328100.1925962348"/>
  </r>
  <r>
    <s v="V033"/>
    <s v="9603-Пятъница"/>
    <x v="18"/>
    <n v="925692.13"/>
    <n v="3188495.1144444444"/>
    <n v="3157192.861723633"/>
  </r>
  <r>
    <s v="V034"/>
    <s v="9783-Пятъница"/>
    <x v="8"/>
    <n v="1146503.3600000001"/>
    <n v="3949067.1288888892"/>
    <n v="4049016.1709439671"/>
  </r>
  <r>
    <s v="V039"/>
    <s v="9907-Пятъница"/>
    <x v="19"/>
    <n v="1380500.24"/>
    <n v="4755056.3822222222"/>
    <n v="4746456.7108384073"/>
  </r>
  <r>
    <s v="V041"/>
    <s v="9908-Пятъница"/>
    <x v="10"/>
    <n v="421265.01"/>
    <n v="1451023.9233333333"/>
    <n v="1396752.047015805"/>
  </r>
  <r>
    <s v="V043"/>
    <s v="9910-Пятъница"/>
    <x v="8"/>
    <n v="360550.77"/>
    <n v="1241897.0966666667"/>
    <n v="1273328.9313485299"/>
  </r>
  <r>
    <s v="V045"/>
    <s v="9911-Пятъница"/>
    <x v="20"/>
    <n v="978273.99"/>
    <n v="3369610.41"/>
    <n v="3308204.5559025602"/>
  </r>
  <r>
    <s v="V047"/>
    <s v="9912-Пятъница"/>
    <x v="8"/>
    <n v="585991.31000000006"/>
    <n v="2018414.5122222223"/>
    <n v="2069499.6395149152"/>
  </r>
  <r>
    <s v="V048"/>
    <s v="16437-Пятъница"/>
    <x v="10"/>
    <n v="650898.82999999996"/>
    <n v="2241984.8588888887"/>
    <n v="2158129.091240434"/>
  </r>
  <r>
    <s v="V049"/>
    <s v="9915-Пятъница"/>
    <x v="8"/>
    <n v="1039426.12"/>
    <n v="3580245.5244444446"/>
    <n v="3670859.8641887489"/>
  </r>
  <r>
    <s v="V050"/>
    <s v="9914-Пятъница"/>
    <x v="7"/>
    <n v="1191474.97"/>
    <n v="4103969.341111111"/>
    <n v="4135153.8271301752"/>
  </r>
  <r>
    <s v="V051"/>
    <s v="9916-Пятъница"/>
    <x v="2"/>
    <n v="1081526.6399999999"/>
    <n v="3725258.4266666663"/>
    <n v="3857880.4594485331"/>
  </r>
  <r>
    <s v="V052"/>
    <s v="9917-Пятъница"/>
    <x v="16"/>
    <n v="566708.88"/>
    <n v="1951997.2533333334"/>
    <n v="1844492.5453141341"/>
  </r>
  <r>
    <s v="V054"/>
    <s v="16633-Пятъница"/>
    <x v="17"/>
    <n v="1204078.33"/>
    <n v="4147380.9144444447"/>
    <n v="4159127.7101319749"/>
  </r>
  <r>
    <s v="V055"/>
    <s v="17479-Пятъница"/>
    <x v="7"/>
    <n v="927695.93"/>
    <n v="3195397.0922222226"/>
    <n v="3219677.6868527816"/>
  </r>
  <r>
    <s v="V058"/>
    <s v="17653-Пятъница"/>
    <x v="13"/>
    <n v="627056.18999999994"/>
    <n v="2159860.2099999995"/>
    <n v="2193923.4755326742"/>
  </r>
  <r>
    <s v="V059"/>
    <s v="17649-Пятъница"/>
    <x v="20"/>
    <n v="939554.99"/>
    <n v="3236244.9655555557"/>
    <n v="3177269.4870881564"/>
  </r>
  <r>
    <s v="X001"/>
    <s v="10905-Пятерочка"/>
    <x v="3"/>
    <n v="3379836.14"/>
    <n v="11641657.815555556"/>
    <n v="12010316.347540017"/>
  </r>
  <r>
    <s v="X002"/>
    <s v="11089-Пятерочка"/>
    <x v="6"/>
    <n v="5582429.8399999999"/>
    <n v="19228369.44888889"/>
    <n v="20025079.740766555"/>
  </r>
  <r>
    <s v="X030"/>
    <s v="11153-Пятерочка"/>
    <x v="3"/>
    <n v="4256321.59"/>
    <n v="14660663.254444443"/>
    <n v="15124925.190238517"/>
  </r>
  <r>
    <s v="X031"/>
    <s v="11146-Пятерочка"/>
    <x v="3"/>
    <n v="4795972.3099999996"/>
    <n v="16519460.178888889"/>
    <n v="17042584.980803911"/>
  </r>
  <r>
    <s v="X032"/>
    <s v="11079-Пятерочка"/>
    <x v="2"/>
    <n v="3571724.54"/>
    <n v="12302606.748888889"/>
    <n v="12740588.904401654"/>
  </r>
  <r>
    <s v="X033"/>
    <s v="10454-Пятерочка"/>
    <x v="12"/>
    <n v="2769271.06"/>
    <n v="9538600.317777779"/>
    <n v="9480106.7708867248"/>
  </r>
  <r>
    <s v="X086"/>
    <s v="11114-Пятерочка"/>
    <x v="20"/>
    <n v="2055697.04"/>
    <n v="7080734.2488888884"/>
    <n v="6951698.9951694487"/>
  </r>
  <r>
    <s v="X087"/>
    <s v="10856-Пятерочка"/>
    <x v="10"/>
    <n v="2161539.67"/>
    <n v="7445303.3077777773"/>
    <n v="7166830.5867092246"/>
  </r>
  <r>
    <s v="X110"/>
    <s v="9762-Пятерочка"/>
    <x v="1"/>
    <n v="2096083.78"/>
    <n v="7219844.1311111115"/>
    <n v="6953080.3813222358"/>
  </r>
  <r>
    <s v="X127"/>
    <s v="11227-Пятерочка"/>
    <x v="8"/>
    <n v="3491929.07"/>
    <n v="12027755.685555555"/>
    <n v="12332172.556580493"/>
  </r>
  <r>
    <s v="X128"/>
    <s v="11323-Пятерочка"/>
    <x v="9"/>
    <n v="1781559.82"/>
    <n v="6136483.8244444439"/>
    <n v="6149670.5195891773"/>
  </r>
  <r>
    <s v="X167"/>
    <s v="8960-Пятерочка"/>
    <x v="7"/>
    <n v="1855184.94"/>
    <n v="6390081.46"/>
    <n v="6438637.2335419385"/>
  </r>
  <r>
    <s v="X177"/>
    <s v="10873-Пятерочка"/>
    <x v="10"/>
    <n v="6180052.6399999997"/>
    <n v="21286847.982222218"/>
    <n v="20490667.32502998"/>
  </r>
  <r>
    <s v="X278"/>
    <s v="10442-Пятерочка"/>
    <x v="9"/>
    <n v="2978069.55"/>
    <n v="10257795.116666665"/>
    <n v="10279838.10104182"/>
  </r>
  <r>
    <s v="X279"/>
    <s v="11217-Пятерочка"/>
    <x v="12"/>
    <n v="1231110.56"/>
    <n v="4240491.928888889"/>
    <n v="4214487.9654959263"/>
  </r>
  <r>
    <s v="X285"/>
    <s v="11113-Пятерочка"/>
    <x v="17"/>
    <n v="2256772.65"/>
    <n v="7773328.0166666666"/>
    <n v="7795344.7298424244"/>
  </r>
  <r>
    <s v="X287"/>
    <s v="10892-Пятерочка"/>
    <x v="3"/>
    <n v="4304536.7300000004"/>
    <n v="14826737.625555558"/>
    <n v="15296258.669186683"/>
  </r>
  <r>
    <s v="X300"/>
    <s v="10926-Пятерочка"/>
    <x v="0"/>
    <n v="3351753.75"/>
    <n v="11544929.583333332"/>
    <n v="11323828.853855811"/>
  </r>
  <r>
    <s v="X324"/>
    <s v="10529-Пятерочка"/>
    <x v="5"/>
    <n v="1784140.14"/>
    <n v="6145371.5933333337"/>
    <n v="6286627.5181047898"/>
  </r>
  <r>
    <s v="X337"/>
    <s v="11206-Пятерочка"/>
    <x v="3"/>
    <n v="5094465.5999999996"/>
    <n v="17547603.733333331"/>
    <n v="18103286.947414041"/>
  </r>
  <r>
    <s v="X338"/>
    <s v="11447-Пятерочка"/>
    <x v="1"/>
    <n v="1644832.35"/>
    <n v="5665533.6500000004"/>
    <n v="5456199.6292672753"/>
  </r>
  <r>
    <s v="X351"/>
    <s v="10085-Пятерочка"/>
    <x v="6"/>
    <n v="3802369.72"/>
    <n v="13097051.257777778"/>
    <n v="13639715.863742266"/>
  </r>
  <r>
    <s v="X356"/>
    <s v="11411-Пятерочка"/>
    <x v="11"/>
    <n v="2094932.01"/>
    <n v="7215876.9233333329"/>
    <n v="7197777.9497150639"/>
  </r>
  <r>
    <s v="X374"/>
    <s v="10043-Пятерочка"/>
    <x v="14"/>
    <n v="2251762.16"/>
    <n v="7756069.6622222234"/>
    <n v="7465102.4955025408"/>
  </r>
  <r>
    <s v="X395"/>
    <s v="11460-Пятерочка"/>
    <x v="19"/>
    <n v="3176252.89"/>
    <n v="10940426.621111112"/>
    <n v="10920640.510037424"/>
  </r>
  <r>
    <s v="X399"/>
    <s v="7584-Пятерочка"/>
    <x v="14"/>
    <n v="1808501.34"/>
    <n v="6229282.3933333335"/>
    <n v="5995592.2993011344"/>
  </r>
  <r>
    <s v="X400"/>
    <s v="11490-Пятерочка"/>
    <x v="2"/>
    <n v="3007556.68"/>
    <n v="10359361.897777779"/>
    <n v="10728163.058892297"/>
  </r>
  <r>
    <s v="X415"/>
    <s v="11489-Пятерочка"/>
    <x v="2"/>
    <n v="3946253.37"/>
    <n v="13592650.496666666"/>
    <n v="14076559.190586302"/>
  </r>
  <r>
    <s v="X497"/>
    <s v="11538-Пятерочка"/>
    <x v="10"/>
    <n v="2155689.25"/>
    <n v="7425151.861111111"/>
    <n v="7147432.8538880199"/>
  </r>
  <r>
    <s v="X499"/>
    <s v="11577-Пятерочка"/>
    <x v="6"/>
    <n v="4000718.43"/>
    <n v="13780252.370000001"/>
    <n v="14351224.803051781"/>
  </r>
  <r>
    <s v="X505"/>
    <s v="11539-Пятерочка"/>
    <x v="5"/>
    <n v="3297007.92"/>
    <n v="11356360.613333333"/>
    <n v="11617394.986293754"/>
  </r>
  <r>
    <s v="X597"/>
    <s v="11650-Пятерочка"/>
    <x v="4"/>
    <n v="1697344.07"/>
    <n v="5846407.3522222228"/>
    <n v="6055630.3635029169"/>
  </r>
  <r>
    <s v="X692"/>
    <s v="11135-Пятерочка"/>
    <x v="11"/>
    <n v="5723008.9500000002"/>
    <n v="19712586.383333333"/>
    <n v="19663142.970607415"/>
  </r>
  <r>
    <s v="X694"/>
    <s v="11742-Пятерочка"/>
    <x v="0"/>
    <n v="2289197.3199999998"/>
    <n v="7885012.9911111109"/>
    <n v="7734004.5235678172"/>
  </r>
  <r>
    <s v="X700"/>
    <s v="11421-Пятерочка"/>
    <x v="8"/>
    <n v="1949950.53"/>
    <n v="6716496.2700000005"/>
    <n v="6886487.6492911102"/>
  </r>
  <r>
    <s v="X701"/>
    <s v="11205-Пятерочка"/>
    <x v="4"/>
    <n v="6715785.71"/>
    <n v="23132150.778888889"/>
    <n v="23959971.686975047"/>
  </r>
  <r>
    <s v="X703"/>
    <s v="11788-Пятерочка"/>
    <x v="11"/>
    <n v="2862455.88"/>
    <n v="9859570.2533333339"/>
    <n v="9834840.3273938373"/>
  </r>
  <r>
    <s v="X713"/>
    <s v="10277-Пятерочка"/>
    <x v="5"/>
    <n v="3747143.03"/>
    <n v="12906825.992222222"/>
    <n v="13203498.962067274"/>
  </r>
  <r>
    <s v="X751"/>
    <s v="10853-Пятерочка"/>
    <x v="6"/>
    <n v="4498680.26"/>
    <n v="15495454.228888888"/>
    <n v="16137494.517031388"/>
  </r>
  <r>
    <s v="X773"/>
    <s v="11799-Пятерочка"/>
    <x v="12"/>
    <n v="2739157.62"/>
    <n v="9434876.2466666661"/>
    <n v="9377018.7667681631"/>
  </r>
  <r>
    <s v="X774"/>
    <s v="11820-Пятерочка"/>
    <x v="2"/>
    <n v="2830492.01"/>
    <n v="9749472.4788888879"/>
    <n v="10096561.112913689"/>
  </r>
  <r>
    <s v="X775"/>
    <s v="11775-Пятерочка"/>
    <x v="19"/>
    <n v="5264969.09"/>
    <n v="18134893.532222223"/>
    <n v="18102095.997887898"/>
  </r>
  <r>
    <s v="X776"/>
    <s v="11804-Пятерочка"/>
    <x v="5"/>
    <n v="3967444.17"/>
    <n v="13665641.029999999"/>
    <n v="13979755.92638503"/>
  </r>
  <r>
    <s v="X790"/>
    <s v="11841-Пятерочка"/>
    <x v="18"/>
    <n v="2362662.61"/>
    <n v="8138060.1011111112"/>
    <n v="8058166.7329864064"/>
  </r>
  <r>
    <s v="X810"/>
    <s v="11661-Пятерочка"/>
    <x v="7"/>
    <n v="6740253.5899999999"/>
    <n v="23216429.032222223"/>
    <n v="23392841.75522076"/>
  </r>
  <r>
    <s v="X819"/>
    <s v="11880-Пятерочка"/>
    <x v="9"/>
    <n v="4940079.91"/>
    <n v="17015830.80111111"/>
    <n v="17052396.1339349"/>
  </r>
  <r>
    <s v="X820"/>
    <s v="11459-Пятерочка"/>
    <x v="14"/>
    <n v="1492946.36"/>
    <n v="5142370.7955555562"/>
    <n v="4949455.9397371858"/>
  </r>
  <r>
    <s v="X829"/>
    <s v="11819-Пятерочка"/>
    <x v="3"/>
    <n v="4892052.2300000004"/>
    <n v="16850402.125555556"/>
    <n v="17384006.927326541"/>
  </r>
  <r>
    <s v="X838"/>
    <s v="11830-Пятерочка"/>
    <x v="16"/>
    <n v="1493754.98"/>
    <n v="5145156.0422222223"/>
    <n v="4861790.6342598042"/>
  </r>
  <r>
    <s v="X839"/>
    <s v="11627-Пятерочка"/>
    <x v="17"/>
    <n v="5266874.75"/>
    <n v="18141457.47222222"/>
    <n v="18192840.260250688"/>
  </r>
  <r>
    <s v="X840"/>
    <s v="11773-Пятерочка"/>
    <x v="17"/>
    <n v="2095745.19"/>
    <n v="7218677.8766666669"/>
    <n v="7239123.631686653"/>
  </r>
  <r>
    <s v="X841"/>
    <s v="11073-Пятерочка"/>
    <x v="7"/>
    <n v="4206435.07"/>
    <n v="14488831.907777779"/>
    <n v="14598926.973921314"/>
  </r>
  <r>
    <s v="X846"/>
    <s v="11818-Пятерочка"/>
    <x v="2"/>
    <n v="2199456.59"/>
    <n v="7575906.0322222216"/>
    <n v="7845614.0479039"/>
  </r>
  <r>
    <s v="X851"/>
    <s v="11862-Пятерочка"/>
    <x v="16"/>
    <n v="6211348.5800000001"/>
    <n v="21394645.108888891"/>
    <n v="20216351.916274071"/>
  </r>
  <r>
    <s v="X876"/>
    <s v="11939-Пятерочка"/>
    <x v="13"/>
    <n v="2409570.85"/>
    <n v="8299632.9277777784"/>
    <n v="8430526.8619933743"/>
  </r>
  <r>
    <s v="X877"/>
    <s v="10363-Пятерочка"/>
    <x v="17"/>
    <n v="5457897.5"/>
    <n v="18799424.72222222"/>
    <n v="18852671.097660255"/>
  </r>
  <r>
    <s v="X878"/>
    <s v="11927-Пятерочка"/>
    <x v="0"/>
    <n v="2059800.57"/>
    <n v="7094868.6299999999"/>
    <n v="6958992.4760297947"/>
  </r>
  <r>
    <s v="X908"/>
    <s v="11951-Пятерочка"/>
    <x v="16"/>
    <n v="3476777.81"/>
    <n v="11975568.012222223"/>
    <n v="11316023.056244683"/>
  </r>
  <r>
    <s v="X920"/>
    <s v="11968-Пятерочка"/>
    <x v="5"/>
    <n v="3173916.66"/>
    <n v="10932379.606666667"/>
    <n v="11183668.461675463"/>
  </r>
  <r>
    <s v="X922"/>
    <s v="11987-Пятерочка"/>
    <x v="9"/>
    <n v="1950173.99"/>
    <n v="6717265.9655555552"/>
    <n v="6731700.7039216897"/>
  </r>
  <r>
    <s v="X945"/>
    <s v="11092-Пятерочка"/>
    <x v="16"/>
    <n v="7968817.3799999999"/>
    <n v="27448148.753333334"/>
    <n v="25936463.625520933"/>
  </r>
  <r>
    <s v="X973"/>
    <s v="12017-Пятерочка"/>
    <x v="1"/>
    <n v="2335357.94"/>
    <n v="8044010.682222222"/>
    <n v="7746795.0617790231"/>
  </r>
  <r>
    <s v="X976"/>
    <s v="11854-Пятерочка"/>
    <x v="20"/>
    <n v="2976272.65"/>
    <n v="10251605.794444444"/>
    <n v="10064786.390097303"/>
  </r>
  <r>
    <s v="X977"/>
    <s v="9124-Пятерочка"/>
    <x v="12"/>
    <n v="2133146.59"/>
    <n v="7347504.9211111106"/>
    <n v="7302447.8258018279"/>
  </r>
  <r>
    <s v="X997"/>
    <s v="11744-Пятерочка"/>
    <x v="6"/>
    <n v="2149531.92"/>
    <n v="7403943.2800000003"/>
    <n v="7710719.048342404"/>
  </r>
  <r>
    <s v="Y001"/>
    <s v="11950-Пятерочка"/>
    <x v="16"/>
    <n v="2723483.35"/>
    <n v="9380887.0944444463"/>
    <n v="8864242.1420362517"/>
  </r>
  <r>
    <s v="Y045"/>
    <s v="11925-Пятерочка"/>
    <x v="4"/>
    <n v="1482070.2"/>
    <n v="5104908.4666666668"/>
    <n v="5287595.7577433549"/>
  </r>
  <r>
    <s v="Y046"/>
    <s v="11926-Пятерочка"/>
    <x v="16"/>
    <n v="3249593.06"/>
    <n v="11193042.762222223"/>
    <n v="10576594.766742574"/>
  </r>
  <r>
    <s v="Y097"/>
    <s v="11793-Пятерочка"/>
    <x v="3"/>
    <n v="5760793.3899999997"/>
    <n v="19842732.787777778"/>
    <n v="20471096.278270304"/>
  </r>
  <r>
    <s v="Y098"/>
    <s v="12065-Пятерочка"/>
    <x v="4"/>
    <n v="2381282.54"/>
    <n v="8202195.4155555554"/>
    <n v="8495724.0598268025"/>
  </r>
  <r>
    <s v="Y122"/>
    <s v="11674-Пятерочка"/>
    <x v="3"/>
    <n v="5262554.32"/>
    <n v="18126575.991111115"/>
    <n v="18700593.626800306"/>
  </r>
  <r>
    <s v="Y149"/>
    <s v="12124-Пятерочка"/>
    <x v="6"/>
    <n v="7732635.4699999997"/>
    <n v="26634633.285555553"/>
    <n v="27738215.495965794"/>
  </r>
  <r>
    <s v="Y167"/>
    <s v="12147-Пятерочка"/>
    <x v="20"/>
    <n v="1735226.96"/>
    <n v="5976892.8622222226"/>
    <n v="5867973.3829956474"/>
  </r>
  <r>
    <s v="Y168"/>
    <s v="11996-Пятерочка"/>
    <x v="7"/>
    <n v="3156795.73"/>
    <n v="10873407.514444444"/>
    <n v="10956030.359897275"/>
  </r>
  <r>
    <s v="Y180"/>
    <s v="12063-Пятерочка"/>
    <x v="12"/>
    <n v="1789372.12"/>
    <n v="6163392.8577777781"/>
    <n v="6125597.0914049605"/>
  </r>
  <r>
    <s v="Y322"/>
    <s v="12313-Пятерочка"/>
    <x v="0"/>
    <n v="2040950.25"/>
    <n v="7029939.75"/>
    <n v="6895307.0702864835"/>
  </r>
  <r>
    <s v="Y350"/>
    <s v="12004-Пятерочка"/>
    <x v="19"/>
    <n v="8996641.5700000003"/>
    <n v="30988432.074444443"/>
    <n v="30932388.505006187"/>
  </r>
  <r>
    <s v="Y373"/>
    <s v="12388-Пятерочка"/>
    <x v="8"/>
    <n v="4221934.99"/>
    <n v="14542220.521111112"/>
    <n v="14910277.321109775"/>
  </r>
  <r>
    <s v="Y374"/>
    <s v="12240-Пятерочка"/>
    <x v="7"/>
    <n v="3615911.51"/>
    <n v="12454806.312222222"/>
    <n v="12549445.599466139"/>
  </r>
  <r>
    <s v="Y375"/>
    <s v="12387-Пятерочка"/>
    <x v="9"/>
    <n v="1821149.29"/>
    <n v="6272847.5544444444"/>
    <n v="6286327.2817208916"/>
  </r>
  <r>
    <s v="Y521"/>
    <s v="707-Пятерочка"/>
    <x v="17"/>
    <n v="7159898.7199999997"/>
    <n v="24661873.368888889"/>
    <n v="24731724.196124729"/>
  </r>
  <r>
    <s v="Y543"/>
    <s v="12368-Пятерочка"/>
    <x v="4"/>
    <n v="3346559.44"/>
    <n v="11527038.071111111"/>
    <n v="11939551.512458706"/>
  </r>
  <r>
    <s v="Y545"/>
    <s v="12146-Пятерочка"/>
    <x v="16"/>
    <n v="5054913.16"/>
    <n v="17411367.55111111"/>
    <n v="16452450.225996654"/>
  </r>
  <r>
    <s v="Y575"/>
    <s v="12521-Пятерочка"/>
    <x v="20"/>
    <n v="1857287.62"/>
    <n v="6397324.024444445"/>
    <n v="6280742.8480291329"/>
  </r>
  <r>
    <s v="Y596"/>
    <s v="12548-Пятерочка"/>
    <x v="18"/>
    <n v="3173557.94"/>
    <n v="10931144.015555557"/>
    <n v="10823830.245196488"/>
  </r>
  <r>
    <s v="Y615"/>
    <s v="11147-Пятерочка"/>
    <x v="4"/>
    <n v="4400698"/>
    <n v="15157959.777777778"/>
    <n v="15700411.54319793"/>
  </r>
  <r>
    <s v="Y616"/>
    <s v="12575-Пятерочка"/>
    <x v="6"/>
    <n v="3368647.65"/>
    <n v="11603119.683333334"/>
    <n v="12083884.570557516"/>
  </r>
  <r>
    <s v="Y617"/>
    <s v="10808-Пятерочка"/>
    <x v="10"/>
    <n v="2232489.44"/>
    <n v="7689685.848888889"/>
    <n v="7402072.617569563"/>
  </r>
  <r>
    <s v="Y639"/>
    <s v="12547-Пятерочка"/>
    <x v="16"/>
    <n v="2846182.24"/>
    <n v="9803516.6044444442"/>
    <n v="9263595.6653537583"/>
  </r>
  <r>
    <s v="Y643"/>
    <s v="12594-Пятерочка"/>
    <x v="13"/>
    <n v="3574918.82"/>
    <n v="12313609.268888889"/>
    <n v="12507807.828707613"/>
  </r>
  <r>
    <s v="Y670"/>
    <s v="12488-Пятерочка"/>
    <x v="7"/>
    <n v="4927364.1500000004"/>
    <n v="16972032.072222225"/>
    <n v="17100996.022213146"/>
  </r>
  <r>
    <s v="Y671"/>
    <s v="12603-Пятерочка"/>
    <x v="9"/>
    <n v="2534943.2799999998"/>
    <n v="8731471.2977777775"/>
    <n v="8750234.3636413477"/>
  </r>
  <r>
    <s v="Y672"/>
    <s v="12663-Пятерочка"/>
    <x v="10"/>
    <n v="1645459.17"/>
    <n v="5667692.6966666663"/>
    <n v="5455707.0001575192"/>
  </r>
  <r>
    <s v="Y707"/>
    <s v="12473-Пятерочка"/>
    <x v="12"/>
    <n v="1089218.79"/>
    <n v="3751753.61"/>
    <n v="3728746.7359934221"/>
  </r>
  <r>
    <s v="Y712"/>
    <s v="12576-Пятерочка"/>
    <x v="3"/>
    <n v="3146135.91"/>
    <n v="10836690.356666667"/>
    <n v="11179857.835195433"/>
  </r>
  <r>
    <s v="Y729"/>
    <s v="647-Пятерочка"/>
    <x v="19"/>
    <n v="6043814.9400000004"/>
    <n v="20817584.793333337"/>
    <n v="20779935.526145529"/>
  </r>
  <r>
    <s v="Y731"/>
    <s v="12700-Пятерочка"/>
    <x v="19"/>
    <n v="2596754"/>
    <n v="8944374.8888888899"/>
    <n v="8928198.7011436354"/>
  </r>
  <r>
    <s v="Y810"/>
    <s v="12761-Пятерочка"/>
    <x v="12"/>
    <n v="2341812.27"/>
    <n v="8066242.2633333337"/>
    <n v="8016777.6559123136"/>
  </r>
  <r>
    <s v="Y878"/>
    <s v="12777-Пятерочка"/>
    <x v="5"/>
    <n v="3191290.15"/>
    <n v="10992221.627777778"/>
    <n v="11244885.996033227"/>
  </r>
  <r>
    <s v="Y908"/>
    <s v="12847-Пятерочка"/>
    <x v="1"/>
    <n v="2350863.4500000002"/>
    <n v="8097418.5500000007"/>
    <n v="7798229.5790497968"/>
  </r>
  <r>
    <s v="Y911"/>
    <s v="12656-Пятерочка"/>
    <x v="18"/>
    <n v="3146983.41"/>
    <n v="10839609.523333333"/>
    <n v="10733194.369941005"/>
  </r>
  <r>
    <s v="Y970"/>
    <s v="11875-Пятерочка"/>
    <x v="11"/>
    <n v="2897688.87"/>
    <n v="9980928.3300000001"/>
    <n v="9955894.0118637849"/>
  </r>
  <r>
    <s v="Y971"/>
    <s v="10624-Пятерочка"/>
    <x v="14"/>
    <n v="2587241.37"/>
    <n v="8911609.163333334"/>
    <n v="8577292.19841513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76">
  <r>
    <s v="300B"/>
    <s v="15924-Пятерочка"/>
    <x v="0"/>
    <n v="2192734.94"/>
    <n v="6139657.8320000004"/>
    <n v="7318158.0659696842"/>
  </r>
  <r>
    <s v="300M"/>
    <s v="16015-Пятерочка"/>
    <x v="1"/>
    <n v="2208551.6"/>
    <n v="6183944.4800000004"/>
    <n v="7518289.2433891017"/>
  </r>
  <r>
    <s v="300X"/>
    <s v="16046-Пятерочка"/>
    <x v="2"/>
    <n v="3151379.61"/>
    <n v="8823862.9079999998"/>
    <n v="11583182.09454079"/>
  </r>
  <r>
    <s v="301F"/>
    <s v="16206-Пятерочка"/>
    <x v="1"/>
    <n v="1849675.95"/>
    <n v="5179092.66"/>
    <n v="6296614.848682058"/>
  </r>
  <r>
    <s v="301X"/>
    <s v="15979-Пятерочка"/>
    <x v="3"/>
    <n v="5019306.33"/>
    <n v="14054057.724000001"/>
    <n v="17605822.396007095"/>
  </r>
  <r>
    <s v="304E"/>
    <s v="15916-Пятерочка"/>
    <x v="4"/>
    <n v="2232960.0699999998"/>
    <n v="6252288.1959999995"/>
    <n v="8015297.4728229595"/>
  </r>
  <r>
    <s v="304T"/>
    <s v="16080-Пятерочка"/>
    <x v="5"/>
    <n v="4081796.98"/>
    <n v="11429031.544"/>
    <n v="14231449.051312001"/>
  </r>
  <r>
    <s v="305C"/>
    <s v="15680-Пятерочка"/>
    <x v="6"/>
    <n v="4365136.66"/>
    <n v="12222382.648"/>
    <n v="16400160.652731132"/>
  </r>
  <r>
    <s v="305D"/>
    <s v="15672-Пятерочка"/>
    <x v="2"/>
    <n v="7154456.9299999997"/>
    <n v="20032479.403999999"/>
    <n v="26296856.508422755"/>
  </r>
  <r>
    <s v="305E"/>
    <s v="16240-Пятерочка"/>
    <x v="6"/>
    <n v="5837225.8799999999"/>
    <n v="16344232.464"/>
    <n v="21930915.262176432"/>
  </r>
  <r>
    <s v="305H"/>
    <s v="16271-Пятерочка"/>
    <x v="2"/>
    <n v="3247600.13"/>
    <n v="9093280.3640000001"/>
    <n v="11936849.358508207"/>
  </r>
  <r>
    <s v="305J"/>
    <s v="16234-Пятерочка"/>
    <x v="7"/>
    <n v="2678446.7799999998"/>
    <n v="7499650.9839999992"/>
    <n v="9251241.1176614705"/>
  </r>
  <r>
    <s v="305N"/>
    <s v="16236-Пятерочка"/>
    <x v="2"/>
    <n v="6082090.2000000002"/>
    <n v="17029852.560000002"/>
    <n v="22355275.155829933"/>
  </r>
  <r>
    <s v="305P"/>
    <s v="12239-Пятерочка"/>
    <x v="8"/>
    <n v="4480720.88"/>
    <n v="12546018.464"/>
    <n v="15686450.221540086"/>
  </r>
  <r>
    <s v="306H"/>
    <s v="16276-Пятерочка"/>
    <x v="7"/>
    <n v="4200608.09"/>
    <n v="11761702.652000001"/>
    <n v="14508721.46184268"/>
  </r>
  <r>
    <s v="307Z"/>
    <s v="15798-Пятерочка"/>
    <x v="9"/>
    <n v="6895845.0999999996"/>
    <n v="19308366.280000001"/>
    <n v="23855215.067462772"/>
  </r>
  <r>
    <s v="308J"/>
    <s v="16369-Пятерочка"/>
    <x v="10"/>
    <n v="2758870.09"/>
    <n v="7724836.2519999985"/>
    <n v="9366635.7875802554"/>
  </r>
  <r>
    <s v="309Q"/>
    <s v="16416-Пятерочка"/>
    <x v="0"/>
    <n v="1447539.01"/>
    <n v="4053109.2280000001"/>
    <n v="4831098.8658926878"/>
  </r>
  <r>
    <s v="309R"/>
    <s v="16205-Пятерочка"/>
    <x v="11"/>
    <n v="2091505.21"/>
    <n v="5856214.5880000005"/>
    <n v="7250608.8759215688"/>
  </r>
  <r>
    <s v="309S"/>
    <s v="16378-Пятерочка"/>
    <x v="3"/>
    <n v="3816859.86"/>
    <n v="10687207.607999999"/>
    <n v="13388096.359842714"/>
  </r>
  <r>
    <s v="30AL"/>
    <s v="16546-Пятерочка"/>
    <x v="12"/>
    <n v="1480269.37"/>
    <n v="4144754.236"/>
    <n v="5210853.0342400456"/>
  </r>
  <r>
    <s v="30AO"/>
    <s v="16338-Пятерочка"/>
    <x v="13"/>
    <n v="2265536.48"/>
    <n v="6343502.1439999994"/>
    <n v="8363436.5569958761"/>
  </r>
  <r>
    <s v="30BZ"/>
    <s v="18837-Пятерочка"/>
    <x v="3"/>
    <n v="3176859.91"/>
    <n v="8895207.7480000015"/>
    <n v="11143219.336536307"/>
  </r>
  <r>
    <s v="30D1"/>
    <s v="17956-Пятерочка"/>
    <x v="6"/>
    <n v="5944134.9699999997"/>
    <n v="16643577.915999999"/>
    <n v="22332581.09484186"/>
  </r>
  <r>
    <s v="30F8"/>
    <s v="18941-Пятерочка"/>
    <x v="11"/>
    <n v="3107484.47"/>
    <n v="8700956.5160000008"/>
    <n v="10772698.232948907"/>
  </r>
  <r>
    <s v="30G1"/>
    <s v="18937-Пятерочка"/>
    <x v="9"/>
    <n v="2791612.53"/>
    <n v="7816515.0839999989"/>
    <n v="9657194.4877610225"/>
  </r>
  <r>
    <s v="30HQ"/>
    <s v="17841-Пятерочка"/>
    <x v="14"/>
    <n v="3930972.75"/>
    <n v="11006723.700000001"/>
    <n v="13144519.036287453"/>
  </r>
  <r>
    <s v="30IQ"/>
    <s v="15404-Пятерочка"/>
    <x v="4"/>
    <n v="4409589.7599999998"/>
    <n v="12346851.328"/>
    <n v="15828394.844299208"/>
  </r>
  <r>
    <s v="30IT"/>
    <s v="19091-Пятерочка"/>
    <x v="5"/>
    <n v="3227237.84"/>
    <n v="9036265.9519999996"/>
    <n v="11251973.364051582"/>
  </r>
  <r>
    <s v="30KX"/>
    <s v="19173-Пятерочка"/>
    <x v="12"/>
    <n v="1640196.05"/>
    <n v="4592548.9400000004"/>
    <n v="5773827.8836986534"/>
  </r>
  <r>
    <s v="30L3"/>
    <s v="19164-Пятерочка"/>
    <x v="15"/>
    <n v="3327423.63"/>
    <n v="9316786.1640000008"/>
    <n v="20737339.925381966"/>
  </r>
  <r>
    <s v="30M4"/>
    <s v="17782-Пятерочка"/>
    <x v="0"/>
    <n v="1974187.87"/>
    <n v="5527726.0360000003"/>
    <n v="6588766.6680679657"/>
  </r>
  <r>
    <s v="30MK"/>
    <s v="19166-Пятерочка"/>
    <x v="15"/>
    <n v="3425341.33"/>
    <n v="9590955.7240000013"/>
    <n v="21347587.62913214"/>
  </r>
  <r>
    <s v="30N7"/>
    <s v="19117-Пятерочка"/>
    <x v="11"/>
    <n v="3778989.38"/>
    <n v="10581170.263999999"/>
    <n v="13100600.376052298"/>
  </r>
  <r>
    <s v="30N8"/>
    <s v="19029-Пятерочка"/>
    <x v="15"/>
    <n v="3278026.32"/>
    <n v="9178473.6959999986"/>
    <n v="20429483.480643824"/>
  </r>
  <r>
    <s v="30NU"/>
    <s v="18950-Пятерочка"/>
    <x v="11"/>
    <n v="3702341.38"/>
    <n v="10366555.864"/>
    <n v="12834885.202853359"/>
  </r>
  <r>
    <s v="30NV"/>
    <s v="18644-Пятерочка"/>
    <x v="16"/>
    <n v="4884037.62"/>
    <n v="13675305.335999999"/>
    <n v="15878206.306741768"/>
  </r>
  <r>
    <s v="30O1"/>
    <s v="19273-Пятерочка"/>
    <x v="12"/>
    <n v="3366488.94"/>
    <n v="9426169.0319999997"/>
    <n v="11850734.375281004"/>
  </r>
  <r>
    <s v="30ON"/>
    <s v="19289-Пятерочка"/>
    <x v="15"/>
    <n v="4933595.16"/>
    <n v="13814066.448000001"/>
    <n v="30747404.377584234"/>
  </r>
  <r>
    <s v="30P2"/>
    <s v="18280-Пятерочка"/>
    <x v="6"/>
    <n v="1850680.42"/>
    <n v="5181905.176"/>
    <n v="6953151.4289094275"/>
  </r>
  <r>
    <s v="30PP"/>
    <s v="19342-Пятерочка"/>
    <x v="9"/>
    <n v="6086410.8899999997"/>
    <n v="17041950.491999999"/>
    <n v="21055090.226707309"/>
  </r>
  <r>
    <s v="30QA"/>
    <s v="19366-Пятерочка"/>
    <x v="0"/>
    <n v="1976971.17"/>
    <n v="5535519.2759999996"/>
    <n v="6598055.8114903858"/>
  </r>
  <r>
    <s v="30QE"/>
    <s v="19346-Пятерочка"/>
    <x v="15"/>
    <n v="3351414.49"/>
    <n v="9383960.5720000006"/>
    <n v="20886856.991509866"/>
  </r>
  <r>
    <s v="30RY"/>
    <s v="19435-Пятерочка"/>
    <x v="9"/>
    <n v="2396570.48"/>
    <n v="6710397.3440000005"/>
    <n v="8290601.5717685558"/>
  </r>
  <r>
    <s v="30RZ"/>
    <s v="18874-Пятерочка"/>
    <x v="11"/>
    <n v="1969190.09"/>
    <n v="5513732.2520000003"/>
    <n v="6826579.7649773927"/>
  </r>
  <r>
    <s v="30S0"/>
    <s v="17508-Пятерочка"/>
    <x v="10"/>
    <n v="2112307.36"/>
    <n v="5914460.6079999991"/>
    <n v="7171491.6132731605"/>
  </r>
  <r>
    <s v="30S3"/>
    <s v="19389-Пятерочка"/>
    <x v="1"/>
    <n v="2301931.11"/>
    <n v="6445407.1079999991"/>
    <n v="7836169.1451246748"/>
  </r>
  <r>
    <s v="30SS"/>
    <s v="19292-Пятерочка"/>
    <x v="0"/>
    <n v="2483565.27"/>
    <n v="6953982.7560000001"/>
    <n v="8288791.7191727124"/>
  </r>
  <r>
    <s v="30ST"/>
    <s v="19432-Пятерочка"/>
    <x v="12"/>
    <n v="1475465.9"/>
    <n v="4131304.52"/>
    <n v="5193943.8305966705"/>
  </r>
  <r>
    <s v="30T9"/>
    <s v="19494-Пятерочка"/>
    <x v="9"/>
    <n v="5527207.3499999996"/>
    <n v="15476180.58"/>
    <n v="19120603.514819521"/>
  </r>
  <r>
    <s v="30XG"/>
    <s v="19641-Пятерочка"/>
    <x v="2"/>
    <n v="5754065.8799999999"/>
    <n v="16111384.464"/>
    <n v="21149591.963001911"/>
  </r>
  <r>
    <s v="30XI"/>
    <s v="18600-Пятерочка"/>
    <x v="6"/>
    <n v="3402100.19"/>
    <n v="9525880.5319999997"/>
    <n v="12781957.134118021"/>
  </r>
  <r>
    <s v="30XJ"/>
    <s v="19662-Пятерочка"/>
    <x v="2"/>
    <n v="9140726.3800000008"/>
    <n v="25594033.864"/>
    <n v="33597570.346630715"/>
  </r>
  <r>
    <s v="30XM"/>
    <s v="19423-Пятерочка"/>
    <x v="9"/>
    <n v="2950185.35"/>
    <n v="8260518.9800000004"/>
    <n v="10205755.058669738"/>
  </r>
  <r>
    <s v="30XN"/>
    <s v="19530-Пятерочка"/>
    <x v="11"/>
    <n v="2531495.4500000002"/>
    <n v="7088187.2600000007"/>
    <n v="8775920.4669277705"/>
  </r>
  <r>
    <s v="30XY"/>
    <s v="18471-Пятерочка"/>
    <x v="6"/>
    <n v="5517951.9299999997"/>
    <n v="15450265.403999999"/>
    <n v="20731378.001358565"/>
  </r>
  <r>
    <s v="30Y3"/>
    <s v="19390-Пятерочка"/>
    <x v="12"/>
    <n v="1716003.03"/>
    <n v="4804808.4840000002"/>
    <n v="6040684.0652526729"/>
  </r>
  <r>
    <s v="310Z"/>
    <s v="16465-Пятерочка"/>
    <x v="8"/>
    <n v="1348786.88"/>
    <n v="3776603.264"/>
    <n v="4721936.2283924194"/>
  </r>
  <r>
    <s v="311B"/>
    <s v="13648-Пятерочка"/>
    <x v="8"/>
    <n v="3387786.97"/>
    <n v="9485803.5160000008"/>
    <n v="11860223.631266924"/>
  </r>
  <r>
    <s v="311F"/>
    <s v="16464-Пятерочка"/>
    <x v="3"/>
    <n v="5352837.9800000004"/>
    <n v="14987946.344000002"/>
    <n v="18775724.889953345"/>
  </r>
  <r>
    <s v="314G"/>
    <s v="15109-Пятерочка"/>
    <x v="2"/>
    <n v="10587984.65"/>
    <n v="29646357.020000003"/>
    <n v="38917099.61757122"/>
  </r>
  <r>
    <s v="314H"/>
    <s v="16421-Пятерочка"/>
    <x v="1"/>
    <n v="1852799.31"/>
    <n v="5187838.068"/>
    <n v="6307247.3029526453"/>
  </r>
  <r>
    <s v="314N"/>
    <s v="16583-Пятерочка"/>
    <x v="12"/>
    <n v="2805958.53"/>
    <n v="7856683.8839999996"/>
    <n v="9877551.8944921754"/>
  </r>
  <r>
    <s v="314Q"/>
    <s v="16558-Пятерочка"/>
    <x v="5"/>
    <n v="1834318.6"/>
    <n v="5136092.08"/>
    <n v="6395470.3841674067"/>
  </r>
  <r>
    <s v="314R"/>
    <s v="16580-Пятерочка"/>
    <x v="17"/>
    <n v="6172187.6500000004"/>
    <n v="17282125.420000002"/>
    <n v="20798552.62423522"/>
  </r>
  <r>
    <s v="314V"/>
    <s v="16559-Пятерочка"/>
    <x v="5"/>
    <n v="3683691.82"/>
    <n v="10314337.095999999"/>
    <n v="12843429.674217843"/>
  </r>
  <r>
    <s v="315A"/>
    <s v="16096-Пятерочка"/>
    <x v="1"/>
    <n v="2168442.4"/>
    <n v="6071638.7199999997"/>
    <n v="7381750.6327807084"/>
  </r>
  <r>
    <s v="315M"/>
    <s v="16601-Пятерочка"/>
    <x v="14"/>
    <n v="2091285.52"/>
    <n v="5855599.4560000002"/>
    <n v="6992910.9348194543"/>
  </r>
  <r>
    <s v="317M"/>
    <s v="16419-Пятерочка"/>
    <x v="0"/>
    <n v="3970950.31"/>
    <n v="11118660.868000001"/>
    <n v="13252874.987567497"/>
  </r>
  <r>
    <s v="317T"/>
    <s v="15370-Пятерочка"/>
    <x v="4"/>
    <n v="4062020.96"/>
    <n v="11373658.688000001"/>
    <n v="14580783.047876846"/>
  </r>
  <r>
    <s v="318D"/>
    <s v="16420-Пятерочка"/>
    <x v="1"/>
    <n v="2438186.5499999998"/>
    <n v="6826922.3399999989"/>
    <n v="8300006.0819230946"/>
  </r>
  <r>
    <s v="318E"/>
    <s v="16433-Пятерочка"/>
    <x v="0"/>
    <n v="2702947.32"/>
    <n v="7568252.4959999993"/>
    <n v="9020969.8267265894"/>
  </r>
  <r>
    <s v="318F"/>
    <s v="16428-Пятерочка"/>
    <x v="1"/>
    <n v="3090874.98"/>
    <n v="8654449.9440000001"/>
    <n v="10521869.679112095"/>
  </r>
  <r>
    <s v="318G"/>
    <s v="16422-Пятерочка"/>
    <x v="1"/>
    <n v="1879047.92"/>
    <n v="5261334.176"/>
    <n v="6396602.0828984324"/>
  </r>
  <r>
    <s v="318H"/>
    <s v="16429-Пятерочка"/>
    <x v="1"/>
    <n v="2948478.71"/>
    <n v="8255740.3879999993"/>
    <n v="10037128.301532449"/>
  </r>
  <r>
    <s v="318O"/>
    <s v="16659-Пятерочка"/>
    <x v="18"/>
    <n v="1706353.77"/>
    <n v="4777790.5559999999"/>
    <n v="5900098.793338473"/>
  </r>
  <r>
    <s v="318V"/>
    <s v="16622-Пятерочка"/>
    <x v="5"/>
    <n v="4826842.2"/>
    <n v="13515158.16"/>
    <n v="16829097.376622278"/>
  </r>
  <r>
    <s v="319B"/>
    <s v="16417-Пятерочка"/>
    <x v="1"/>
    <n v="2727561.52"/>
    <n v="7637172.2560000001"/>
    <n v="9285088.2164120711"/>
  </r>
  <r>
    <s v="319C"/>
    <s v="16434-Пятерочка"/>
    <x v="1"/>
    <n v="1944806.74"/>
    <n v="5445458.8719999995"/>
    <n v="6620456.408540613"/>
  </r>
  <r>
    <s v="319L"/>
    <s v="16692-Пятерочка"/>
    <x v="14"/>
    <n v="1864678.57"/>
    <n v="5221099.9960000003"/>
    <n v="6235174.9856119622"/>
  </r>
  <r>
    <s v="319X"/>
    <s v="14361-Пятерочка"/>
    <x v="0"/>
    <n v="1488908.13"/>
    <n v="4168942.764"/>
    <n v="4969166.5154235829"/>
  </r>
  <r>
    <s v="31AG"/>
    <s v="19066-Пятерочка"/>
    <x v="15"/>
    <n v="3685532.93"/>
    <n v="10319492.204"/>
    <n v="22969167.04158856"/>
  </r>
  <r>
    <s v="31DF"/>
    <s v="19512-Пятерочка"/>
    <x v="1"/>
    <n v="2286267.7599999998"/>
    <n v="6401549.7279999992"/>
    <n v="7782848.4095709119"/>
  </r>
  <r>
    <s v="31EH"/>
    <s v="19872-Пятерочка"/>
    <x v="5"/>
    <n v="6818452.96"/>
    <n v="19091668.287999999"/>
    <n v="23772977.045273699"/>
  </r>
  <r>
    <s v="31GD"/>
    <s v="19919-Пятерочка"/>
    <x v="16"/>
    <n v="10074845.99"/>
    <n v="28209568.772"/>
    <n v="32753736.884170443"/>
  </r>
  <r>
    <s v="31GE"/>
    <s v="19949-Пятерочка"/>
    <x v="2"/>
    <n v="4983439.34"/>
    <n v="13953630.152000001"/>
    <n v="18317084.095215738"/>
  </r>
  <r>
    <s v="31GL"/>
    <s v="17054-Пятерочка"/>
    <x v="10"/>
    <n v="2325018.13"/>
    <n v="6510050.7639999995"/>
    <n v="7893665.6358585274"/>
  </r>
  <r>
    <s v="31H0"/>
    <s v="19642-Пятерочка"/>
    <x v="15"/>
    <n v="4559878.49"/>
    <n v="12767659.772000002"/>
    <n v="28418308.210898723"/>
  </r>
  <r>
    <s v="31HQ"/>
    <s v="19557-Пятерочка"/>
    <x v="8"/>
    <n v="6003919.3099999996"/>
    <n v="16810974.068"/>
    <n v="21018979.738469742"/>
  </r>
  <r>
    <s v="31J8"/>
    <s v="18813-Пятерочка"/>
    <x v="0"/>
    <n v="2307175.2000000002"/>
    <n v="6460090.5600000005"/>
    <n v="7700097.4862402743"/>
  </r>
  <r>
    <s v="31JN"/>
    <s v="19992-Пятерочка"/>
    <x v="9"/>
    <n v="3348715.05"/>
    <n v="9376402.1400000006"/>
    <n v="11584413.013772504"/>
  </r>
  <r>
    <s v="31KS"/>
    <s v="20076-Пятерочка"/>
    <x v="9"/>
    <n v="2557699.41"/>
    <n v="7161558.3480000002"/>
    <n v="8848004.6489838697"/>
  </r>
  <r>
    <s v="31ML"/>
    <s v="20057-Пятерочка"/>
    <x v="2"/>
    <n v="4295423.87"/>
    <n v="12027186.835999999"/>
    <n v="15788220.721351657"/>
  </r>
  <r>
    <s v="31MM"/>
    <s v="19993-Пятерочка"/>
    <x v="2"/>
    <n v="6185838.8300000001"/>
    <n v="17320348.723999999"/>
    <n v="22736612.672115102"/>
  </r>
  <r>
    <s v="31NE"/>
    <s v="19907-Пятерочка"/>
    <x v="15"/>
    <n v="2275497.5699999998"/>
    <n v="6371393.1959999995"/>
    <n v="14181472.471081369"/>
  </r>
  <r>
    <s v="31NH"/>
    <s v="11013-Пятерочка"/>
    <x v="10"/>
    <n v="1994744.44"/>
    <n v="5585284.432"/>
    <n v="6772353.9163747784"/>
  </r>
  <r>
    <s v="31OK"/>
    <s v="20254-Пятерочка"/>
    <x v="9"/>
    <n v="4133620.45"/>
    <n v="11574137.260000002"/>
    <n v="14299683.854849387"/>
  </r>
  <r>
    <s v="31P9"/>
    <s v="18969-Пятерочка"/>
    <x v="6"/>
    <n v="2612122.85"/>
    <n v="7313943.9800000004"/>
    <n v="9813950.3345285654"/>
  </r>
  <r>
    <s v="31PI"/>
    <s v="14454-Пятерочка"/>
    <x v="2"/>
    <n v="4088014.08"/>
    <n v="11446439.424000001"/>
    <n v="15025867.192713939"/>
  </r>
  <r>
    <s v="31PJ"/>
    <s v="16838-Пятерочка"/>
    <x v="12"/>
    <n v="1840269.47"/>
    <n v="5152754.5159999998"/>
    <n v="6478127.5259170029"/>
  </r>
  <r>
    <s v="31RJ"/>
    <s v="20327-Пятерочка"/>
    <x v="2"/>
    <n v="5612575.04"/>
    <n v="15715210.112"/>
    <n v="20629529.52456101"/>
  </r>
  <r>
    <s v="31RK"/>
    <s v="20284-Пятерочка"/>
    <x v="2"/>
    <n v="6511153.8099999996"/>
    <n v="18231230.667999998"/>
    <n v="23932337.439599361"/>
  </r>
  <r>
    <s v="31S4"/>
    <s v="20427-Пятерочка"/>
    <x v="11"/>
    <n v="1698464.3"/>
    <n v="4755700.04"/>
    <n v="5888056.2525665015"/>
  </r>
  <r>
    <s v="31SB"/>
    <s v="20237-Пятерочка"/>
    <x v="15"/>
    <n v="1406504.93"/>
    <n v="3938213.8039999995"/>
    <n v="8765692.043887889"/>
  </r>
  <r>
    <s v="31SJ"/>
    <s v="20160-Пятерочка"/>
    <x v="15"/>
    <n v="1972340.82"/>
    <n v="5522554.2960000001"/>
    <n v="12292123.45079325"/>
  </r>
  <r>
    <s v="31SZ"/>
    <s v="20104-Пятерочка"/>
    <x v="19"/>
    <n v="9139419.0700000003"/>
    <n v="25590373.396000002"/>
    <n v="31454388.379505567"/>
  </r>
  <r>
    <s v="31TE"/>
    <s v="18546-Пятерочка"/>
    <x v="1"/>
    <n v="1632144.08"/>
    <n v="4570003.4239999996"/>
    <n v="5556098.9746969007"/>
  </r>
  <r>
    <s v="31TF"/>
    <s v="20467-Пятерочка"/>
    <x v="11"/>
    <n v="3404022.77"/>
    <n v="9531263.756000001"/>
    <n v="11800705.82277016"/>
  </r>
  <r>
    <s v="31UD"/>
    <s v="20298-Пятерочка"/>
    <x v="9"/>
    <n v="762947.27"/>
    <n v="0"/>
    <n v="0"/>
  </r>
  <r>
    <s v="31W0"/>
    <s v="20519-Пятерочка"/>
    <x v="9"/>
    <n v="1801820.08"/>
    <n v="5045096.2240000004"/>
    <n v="6233145.4517841451"/>
  </r>
  <r>
    <s v="31W4"/>
    <s v="20309-Пятерочка"/>
    <x v="6"/>
    <n v="1673993.57"/>
    <n v="4687181.9960000003"/>
    <n v="6289325.0814371798"/>
  </r>
  <r>
    <s v="31Y0"/>
    <s v="20384-Пятерочка"/>
    <x v="15"/>
    <n v="2316188.4700000002"/>
    <n v="6485327.716"/>
    <n v="14435068.381611621"/>
  </r>
  <r>
    <s v="31Y1"/>
    <s v="20664-Пятерочка"/>
    <x v="15"/>
    <n v="1981011.43"/>
    <n v="5546832.0039999997"/>
    <n v="12346160.870408021"/>
  </r>
  <r>
    <s v="31Y2"/>
    <s v="20030-Пятерочка"/>
    <x v="15"/>
    <n v="1880333.32"/>
    <n v="5264933.2960000001"/>
    <n v="11718709.598110903"/>
  </r>
  <r>
    <s v="31Y4"/>
    <s v="20628-Пятерочка"/>
    <x v="15"/>
    <n v="1975901.16"/>
    <n v="5532523.2479999997"/>
    <n v="12314312.384046072"/>
  </r>
  <r>
    <s v="31YY"/>
    <s v="20572-Пятерочка"/>
    <x v="16"/>
    <n v="4857577.47"/>
    <n v="13601216.915999999"/>
    <n v="15792183.275533559"/>
  </r>
  <r>
    <s v="31YZ"/>
    <s v="20562-Пятерочка"/>
    <x v="11"/>
    <n v="1965834.24"/>
    <n v="5504335.8719999995"/>
    <n v="6814946.0594145637"/>
  </r>
  <r>
    <s v="31ZX"/>
    <s v="18452-Пятерочка"/>
    <x v="12"/>
    <n v="1711140.33"/>
    <n v="4791192.9239999996"/>
    <n v="6023566.3598112641"/>
  </r>
  <r>
    <s v="320P"/>
    <s v="16842-Пятерочка"/>
    <x v="12"/>
    <n v="2536493.08"/>
    <n v="7102180.6240000008"/>
    <n v="8928978.015836997"/>
  </r>
  <r>
    <s v="321H"/>
    <s v="16706-Пятерочка"/>
    <x v="3"/>
    <n v="6617495.2999999998"/>
    <n v="18528986.84"/>
    <n v="23211662.986548916"/>
  </r>
  <r>
    <s v="322I"/>
    <s v="16418-Пятерочка"/>
    <x v="0"/>
    <n v="4853729.6100000003"/>
    <n v="13590442.908"/>
    <n v="16199112.737017538"/>
  </r>
  <r>
    <s v="322J"/>
    <s v="16424-Пятерочка"/>
    <x v="11"/>
    <n v="2520173.1"/>
    <n v="7056484.6799999997"/>
    <n v="8736669.3424200322"/>
  </r>
  <r>
    <s v="322M"/>
    <s v="16370-Пятерочка"/>
    <x v="9"/>
    <n v="3177166.96"/>
    <n v="8896067.4879999999"/>
    <n v="10990966.304628404"/>
  </r>
  <r>
    <s v="323B"/>
    <s v="16714-Пятерочка"/>
    <x v="18"/>
    <n v="7770323.3600000003"/>
    <n v="21756905.408"/>
    <n v="26867626.330608893"/>
  </r>
  <r>
    <s v="323C"/>
    <s v="16717-Пятерочка"/>
    <x v="17"/>
    <n v="2742314.86"/>
    <n v="7678481.6079999991"/>
    <n v="9240836.9871794526"/>
  </r>
  <r>
    <s v="323E"/>
    <s v="16722-Пятерочка"/>
    <x v="13"/>
    <n v="3252627.48"/>
    <n v="9107356.9440000001"/>
    <n v="12007373.888113854"/>
  </r>
  <r>
    <s v="323H"/>
    <s v="16751-Пятерочка"/>
    <x v="7"/>
    <n v="2984334.79"/>
    <n v="8356137.4119999995"/>
    <n v="10307765.278097335"/>
  </r>
  <r>
    <s v="323I"/>
    <s v="16753-Пятерочка"/>
    <x v="16"/>
    <n v="3106676.66"/>
    <n v="8698694.648"/>
    <n v="10099933.041838333"/>
  </r>
  <r>
    <s v="323J"/>
    <s v="16784-Пятерочка"/>
    <x v="5"/>
    <n v="4005971.36"/>
    <n v="11216719.808"/>
    <n v="13967078.125197459"/>
  </r>
  <r>
    <s v="323L"/>
    <s v="16801-Пятерочка"/>
    <x v="13"/>
    <n v="2953613.85"/>
    <n v="8270118.7800000003"/>
    <n v="10903537.535771368"/>
  </r>
  <r>
    <s v="323O"/>
    <s v="16769-Пятерочка"/>
    <x v="18"/>
    <n v="2695179.81"/>
    <n v="7546503.4680000003"/>
    <n v="9319185.4024568517"/>
  </r>
  <r>
    <s v="323P"/>
    <s v="16772-Пятерочка"/>
    <x v="5"/>
    <n v="6417814.2000000002"/>
    <n v="17969879.760000002"/>
    <n v="22376124.107987043"/>
  </r>
  <r>
    <s v="323Q"/>
    <s v="16776-Пятерочка"/>
    <x v="17"/>
    <n v="2450340.85"/>
    <n v="6860954.3800000008"/>
    <n v="8256965.9261798784"/>
  </r>
  <r>
    <s v="323R"/>
    <s v="16786-Пятерочка"/>
    <x v="7"/>
    <n v="3198205.33"/>
    <n v="8954974.9240000006"/>
    <n v="11046465.015676018"/>
  </r>
  <r>
    <s v="323S"/>
    <s v="16794-Пятерочка"/>
    <x v="5"/>
    <n v="2285530.7200000002"/>
    <n v="6399486.0160000008"/>
    <n v="7968650.6105672214"/>
  </r>
  <r>
    <s v="323T"/>
    <s v="16795-Пятерочка"/>
    <x v="13"/>
    <n v="2657321.98"/>
    <n v="7440501.5439999998"/>
    <n v="9809748.8111251537"/>
  </r>
  <r>
    <s v="323U"/>
    <s v="16806-Пятерочка"/>
    <x v="17"/>
    <n v="4619857.07"/>
    <n v="12935599.796000002"/>
    <n v="15567631.09540912"/>
  </r>
  <r>
    <s v="323V"/>
    <s v="16715-Пятерочка"/>
    <x v="16"/>
    <n v="4892786.4800000004"/>
    <n v="13699802.144000001"/>
    <n v="15906649.20887257"/>
  </r>
  <r>
    <s v="323W"/>
    <s v="16721-Пятерочка"/>
    <x v="13"/>
    <n v="4871127.1500000004"/>
    <n v="13639156.020000001"/>
    <n v="17982214.4731411"/>
  </r>
  <r>
    <s v="323X"/>
    <s v="16743-Пятерочка"/>
    <x v="16"/>
    <n v="2046695.99"/>
    <n v="5730748.7719999999"/>
    <n v="6653892.4768562876"/>
  </r>
  <r>
    <s v="323Y"/>
    <s v="16744-Пятерочка"/>
    <x v="13"/>
    <n v="2746553.96"/>
    <n v="7690351.0880000005"/>
    <n v="10139156.882976253"/>
  </r>
  <r>
    <s v="324C"/>
    <s v="16752-Пятерочка"/>
    <x v="16"/>
    <n v="4286749.9800000004"/>
    <n v="12002899.944"/>
    <n v="13936399.729832785"/>
  </r>
  <r>
    <s v="324D"/>
    <s v="16757-Пятерочка"/>
    <x v="5"/>
    <n v="4672136.1900000004"/>
    <n v="13081981.332000002"/>
    <n v="16289704.871303026"/>
  </r>
  <r>
    <s v="324E"/>
    <s v="16758-Пятерочка"/>
    <x v="16"/>
    <n v="4375014.9400000004"/>
    <n v="12250041.832000002"/>
    <n v="14223352.729293162"/>
  </r>
  <r>
    <s v="324G"/>
    <s v="16790-Пятерочка"/>
    <x v="16"/>
    <n v="3796492.11"/>
    <n v="10630177.908"/>
    <n v="12342551.318123829"/>
  </r>
  <r>
    <s v="324I"/>
    <s v="16770-Пятерочка"/>
    <x v="18"/>
    <n v="8543463.3200000003"/>
    <n v="23921697.296"/>
    <n v="29540930.205383793"/>
  </r>
  <r>
    <s v="324J"/>
    <s v="16773-Пятерочка"/>
    <x v="13"/>
    <n v="3748410.67"/>
    <n v="10495549.876"/>
    <n v="13837603.19238444"/>
  </r>
  <r>
    <s v="324K"/>
    <s v="16774-Пятерочка"/>
    <x v="16"/>
    <n v="3164070.16"/>
    <n v="8859396.4480000008"/>
    <n v="10286521.660634842"/>
  </r>
  <r>
    <s v="324L"/>
    <s v="16779-Пятерочка"/>
    <x v="8"/>
    <n v="4384902.41"/>
    <n v="12277726.748000002"/>
    <n v="15351001.596148558"/>
  </r>
  <r>
    <s v="324M"/>
    <s v="16785-Пятерочка"/>
    <x v="13"/>
    <n v="4371134.88"/>
    <n v="12239177.664000001"/>
    <n v="16136446.962421805"/>
  </r>
  <r>
    <s v="324N"/>
    <s v="16789-Пятерочка"/>
    <x v="3"/>
    <n v="5127899.34"/>
    <n v="14358118.152000001"/>
    <n v="17986725.477391213"/>
  </r>
  <r>
    <s v="324O"/>
    <s v="16716-Пятерочка"/>
    <x v="16"/>
    <n v="5922508.8700000001"/>
    <n v="16583024.835999999"/>
    <n v="19254318.866480816"/>
  </r>
  <r>
    <s v="324P"/>
    <s v="16723-Пятерочка"/>
    <x v="18"/>
    <n v="3105782.82"/>
    <n v="8696191.8959999997"/>
    <n v="10738936.90207826"/>
  </r>
  <r>
    <s v="324Q"/>
    <s v="16731-Пятерочка"/>
    <x v="7"/>
    <n v="4377820.3099999996"/>
    <n v="12257896.867999999"/>
    <n v="15120804.923219526"/>
  </r>
  <r>
    <s v="324S"/>
    <s v="16740-Пятерочка"/>
    <x v="8"/>
    <n v="5367619.3099999996"/>
    <n v="15029334.068"/>
    <n v="18791372.051385701"/>
  </r>
  <r>
    <s v="324U"/>
    <s v="16759-Пятерочка"/>
    <x v="16"/>
    <n v="2436032.91"/>
    <n v="6820892.148000001"/>
    <n v="7919642.747344872"/>
  </r>
  <r>
    <s v="324V"/>
    <s v="16762-Пятерочка"/>
    <x v="19"/>
    <n v="3295335.34"/>
    <n v="9226938.9519999996"/>
    <n v="11341285.133243158"/>
  </r>
  <r>
    <s v="324W"/>
    <s v="16792-Пятерочка"/>
    <x v="18"/>
    <n v="4938395.8499999996"/>
    <n v="13827508.379999999"/>
    <n v="17075605.251314752"/>
  </r>
  <r>
    <s v="324X"/>
    <s v="16733-Пятерочка"/>
    <x v="7"/>
    <n v="3513658.44"/>
    <n v="9838243.6319999993"/>
    <n v="12136026.624186372"/>
  </r>
  <r>
    <s v="325A"/>
    <s v="16100-Пятерочка"/>
    <x v="18"/>
    <n v="2644539.77"/>
    <n v="7404711.3560000006"/>
    <n v="9144086.1679653954"/>
  </r>
  <r>
    <s v="325C"/>
    <s v="16764-Пятерочка"/>
    <x v="5"/>
    <n v="3237460.83"/>
    <n v="9064890.3239999991"/>
    <n v="11287616.479583768"/>
  </r>
  <r>
    <s v="325E"/>
    <s v="16766-Пятерочка"/>
    <x v="13"/>
    <n v="2510672.41"/>
    <n v="7029882.7480000006"/>
    <n v="9268378.4180049673"/>
  </r>
  <r>
    <s v="325H"/>
    <s v="16778-Пятерочка"/>
    <x v="18"/>
    <n v="8324583.4100000001"/>
    <n v="23308833.548"/>
    <n v="28784104.091372844"/>
  </r>
  <r>
    <s v="325J"/>
    <s v="16803-Пятерочка"/>
    <x v="17"/>
    <n v="2649566.42"/>
    <n v="7418785.9759999998"/>
    <n v="8928300.5868715774"/>
  </r>
  <r>
    <s v="325K"/>
    <s v="16727-Пятерочка"/>
    <x v="3"/>
    <n v="2618538.7000000002"/>
    <n v="7331908.3600000003"/>
    <n v="9184840.3461103961"/>
  </r>
  <r>
    <s v="325L"/>
    <s v="16734-Пятерочка"/>
    <x v="8"/>
    <n v="1719058.31"/>
    <n v="4813363.2680000002"/>
    <n v="6018210.7589214146"/>
  </r>
  <r>
    <s v="325N"/>
    <s v="16739-Пятерочка"/>
    <x v="17"/>
    <n v="8703297.1400000006"/>
    <n v="24369231.992000002"/>
    <n v="29327686.362653907"/>
  </r>
  <r>
    <s v="325O"/>
    <s v="16767-Пятерочка"/>
    <x v="3"/>
    <n v="1992886.32"/>
    <n v="5580081.6960000005"/>
    <n v="6990289.1552251922"/>
  </r>
  <r>
    <s v="325P"/>
    <s v="16782-Пятерочка"/>
    <x v="3"/>
    <n v="3044130.7"/>
    <n v="8523565.9600000009"/>
    <n v="10677655.62227256"/>
  </r>
  <r>
    <s v="325Q"/>
    <s v="16797-Пятерочка"/>
    <x v="16"/>
    <n v="2154499.11"/>
    <n v="6032597.5079999994"/>
    <n v="7004364.8345754398"/>
  </r>
  <r>
    <s v="325R"/>
    <s v="16713-Пятерочка"/>
    <x v="16"/>
    <n v="5413576.7400000002"/>
    <n v="15158014.872"/>
    <n v="17599759.670790281"/>
  </r>
  <r>
    <s v="325S"/>
    <s v="16719-Пятерочка"/>
    <x v="13"/>
    <n v="4077734.96"/>
    <n v="11417657.888"/>
    <n v="15053334.13753025"/>
  </r>
  <r>
    <s v="325T"/>
    <s v="16720-Пятерочка"/>
    <x v="17"/>
    <n v="3626287.52"/>
    <n v="10153605.056"/>
    <n v="12219578.550131639"/>
  </r>
  <r>
    <s v="325U"/>
    <s v="16724-Пятерочка"/>
    <x v="19"/>
    <n v="5740006.4299999997"/>
    <n v="16072018.003999997"/>
    <n v="19754908.946316563"/>
  </r>
  <r>
    <s v="325V"/>
    <s v="16725-Пятерочка"/>
    <x v="13"/>
    <n v="4571429.57"/>
    <n v="12800002.796000002"/>
    <n v="16875853.256386299"/>
  </r>
  <r>
    <s v="325X"/>
    <s v="16728-Пятерочка"/>
    <x v="13"/>
    <n v="3249205.76"/>
    <n v="9097776.1280000005"/>
    <n v="11994742.293615848"/>
  </r>
  <r>
    <s v="325Z"/>
    <s v="16747-Пятерочка"/>
    <x v="7"/>
    <n v="4984214.05"/>
    <n v="13955799.34"/>
    <n v="17215263.078173243"/>
  </r>
  <r>
    <s v="326A"/>
    <s v="16063-Пятерочка"/>
    <x v="2"/>
    <n v="4357723.74"/>
    <n v="12201626.472000001"/>
    <n v="16017209.554174697"/>
  </r>
  <r>
    <s v="326B"/>
    <s v="16755-Пятерочка"/>
    <x v="3"/>
    <n v="3663256.22"/>
    <n v="10257117.416000001"/>
    <n v="12849313.064418662"/>
  </r>
  <r>
    <s v="326C"/>
    <s v="16760-Пятерочка"/>
    <x v="19"/>
    <n v="7461826.1699999999"/>
    <n v="20893113.276000001"/>
    <n v="25680754.605285708"/>
  </r>
  <r>
    <s v="326D"/>
    <s v="16775-Пятерочка"/>
    <x v="17"/>
    <n v="4537391.6900000004"/>
    <n v="12704696.732000001"/>
    <n v="15289745.742132869"/>
  </r>
  <r>
    <s v="326E"/>
    <s v="16777-Пятерочка"/>
    <x v="17"/>
    <n v="4248341.3"/>
    <n v="11895355.640000001"/>
    <n v="14315726.465925232"/>
  </r>
  <r>
    <s v="326F"/>
    <s v="16780-Пятерочка"/>
    <x v="16"/>
    <n v="1603817.82"/>
    <n v="4490689.8959999997"/>
    <n v="5214077.4100730279"/>
  </r>
  <r>
    <s v="326H"/>
    <s v="16787-Пятерочка"/>
    <x v="19"/>
    <n v="7326804.3099999996"/>
    <n v="20515052.068"/>
    <n v="25216060.953355026"/>
  </r>
  <r>
    <s v="326I"/>
    <s v="16788-Пятерочка"/>
    <x v="3"/>
    <n v="4909374.92"/>
    <n v="13746249.775999999"/>
    <n v="17220224.715181217"/>
  </r>
  <r>
    <s v="326J"/>
    <s v="16791-Пятерочка"/>
    <x v="3"/>
    <n v="5133907.6399999997"/>
    <n v="14374941.391999999"/>
    <n v="18007800.314380076"/>
  </r>
  <r>
    <s v="326K"/>
    <s v="16793-Пятерочка"/>
    <x v="17"/>
    <n v="2975716.85"/>
    <n v="8332007.1799999997"/>
    <n v="10027336.660697354"/>
  </r>
  <r>
    <s v="326L"/>
    <s v="16796-Пятерочка"/>
    <x v="17"/>
    <n v="9159291.4000000004"/>
    <n v="25646015.920000002"/>
    <n v="30864259.965201329"/>
  </r>
  <r>
    <s v="326O"/>
    <s v="16800-Пятерочка"/>
    <x v="17"/>
    <n v="3052088.43"/>
    <n v="8545847.6040000003"/>
    <n v="10284687.605888722"/>
  </r>
  <r>
    <s v="326P"/>
    <s v="16802-Пятерочка"/>
    <x v="7"/>
    <n v="2663436.5"/>
    <n v="7457622.2000000011"/>
    <n v="9199396.2497475352"/>
  </r>
  <r>
    <s v="326Q"/>
    <s v="16804-Пятерочка"/>
    <x v="17"/>
    <n v="4259229.1100000003"/>
    <n v="11925841.508000001"/>
    <n v="14352415.351955403"/>
  </r>
  <r>
    <s v="326R"/>
    <s v="16805-Пятерочка"/>
    <x v="16"/>
    <n v="2931746.63"/>
    <n v="8208890.5640000002"/>
    <n v="9531228.350823991"/>
  </r>
  <r>
    <s v="326S"/>
    <s v="16737-Пятерочка"/>
    <x v="13"/>
    <n v="4793888.55"/>
    <n v="13422887.939999999"/>
    <n v="17697081.068071768"/>
  </r>
  <r>
    <s v="326T"/>
    <s v="16745-Пятерочка"/>
    <x v="17"/>
    <n v="5568703.0499999998"/>
    <n v="15592368.539999999"/>
    <n v="18764977.671112146"/>
  </r>
  <r>
    <s v="327P"/>
    <s v="16862-Пятерочка"/>
    <x v="6"/>
    <n v="5519262.1399999997"/>
    <n v="15453933.991999999"/>
    <n v="20736300.563047346"/>
  </r>
  <r>
    <s v="328A"/>
    <s v="16122-Пятерочка"/>
    <x v="19"/>
    <n v="4536801.9400000004"/>
    <n v="12703045.432"/>
    <n v="15613938.821349431"/>
  </r>
  <r>
    <s v="329P"/>
    <s v="16432-Пятерочка"/>
    <x v="0"/>
    <n v="1814862.27"/>
    <n v="5081614.3560000006"/>
    <n v="6057024.3660296453"/>
  </r>
  <r>
    <s v="330R"/>
    <s v="16674-Пятерочка"/>
    <x v="6"/>
    <n v="2753644.06"/>
    <n v="7710203.3680000007"/>
    <n v="10345656.615579776"/>
  </r>
  <r>
    <s v="331C"/>
    <s v="15011-Пятерочка"/>
    <x v="14"/>
    <n v="2015583.97"/>
    <n v="5643635.1160000004"/>
    <n v="6739777.5430778135"/>
  </r>
  <r>
    <s v="331W"/>
    <s v="16431-Пятерочка"/>
    <x v="0"/>
    <n v="1930813.22"/>
    <n v="5406277.0159999998"/>
    <n v="6444005.6488651093"/>
  </r>
  <r>
    <s v="331Y"/>
    <s v="16423-Пятерочка"/>
    <x v="11"/>
    <n v="2871854.59"/>
    <n v="8041192.851999999"/>
    <n v="9955841.5064192433"/>
  </r>
  <r>
    <s v="332B"/>
    <s v="16928-Пятерочка"/>
    <x v="4"/>
    <n v="2599031.13"/>
    <n v="7277287.1639999999"/>
    <n v="9329323.854894191"/>
  </r>
  <r>
    <s v="332F"/>
    <s v="14949-Пятерочка"/>
    <x v="2"/>
    <n v="5767819.7400000002"/>
    <n v="16149895.272000002"/>
    <n v="21200145.525123496"/>
  </r>
  <r>
    <s v="333Z"/>
    <s v="17046-Пятерочка"/>
    <x v="11"/>
    <n v="1970053.01"/>
    <n v="5516148.4280000003"/>
    <n v="6829571.2446931954"/>
  </r>
  <r>
    <s v="334E"/>
    <s v="16941-Пятерочка"/>
    <x v="17"/>
    <n v="5697150.9000000004"/>
    <n v="15952022.520000003"/>
    <n v="19197811.136195615"/>
  </r>
  <r>
    <s v="337L"/>
    <s v="17165-Пятерочка"/>
    <x v="9"/>
    <n v="2736499.15"/>
    <n v="7662197.6199999992"/>
    <n v="9466537.4306593779"/>
  </r>
  <r>
    <s v="338W"/>
    <s v="17210-Пятерочка"/>
    <x v="10"/>
    <n v="6928550.1200000001"/>
    <n v="19399940.335999999"/>
    <n v="23523110.328850415"/>
  </r>
  <r>
    <s v="339S"/>
    <s v="15595-Пятерочка"/>
    <x v="11"/>
    <n v="2157563.29"/>
    <n v="6041177.2120000003"/>
    <n v="7479612.0354089588"/>
  </r>
  <r>
    <s v="33AE"/>
    <s v="20308-Пятерочка"/>
    <x v="10"/>
    <n v="4653679.54"/>
    <n v="13030302.712000001"/>
    <n v="15799700.566290176"/>
  </r>
  <r>
    <s v="33AI"/>
    <s v="20434-Пятерочка"/>
    <x v="15"/>
    <n v="1556356.72"/>
    <n v="0"/>
    <n v="0"/>
  </r>
  <r>
    <s v="33AK"/>
    <s v="20784-Пятерочка"/>
    <x v="2"/>
    <n v="4661970.08"/>
    <n v="13053516.224000001"/>
    <n v="17135494.62101803"/>
  </r>
  <r>
    <s v="33CY"/>
    <s v="20854-Пятерочка"/>
    <x v="16"/>
    <n v="5018280.3600000003"/>
    <n v="14051185.008000001"/>
    <n v="16314634.951798419"/>
  </r>
  <r>
    <s v="33EH"/>
    <s v="20683-Пятерочка"/>
    <x v="9"/>
    <n v="2909091.25"/>
    <n v="8145455.5"/>
    <n v="10063595.74689752"/>
  </r>
  <r>
    <s v="33EV"/>
    <s v="20836-Пятерочка"/>
    <x v="18"/>
    <n v="7356471.8799999999"/>
    <n v="0"/>
    <n v="0"/>
  </r>
  <r>
    <s v="3400"/>
    <s v="3207-Пятерочка"/>
    <x v="10"/>
    <n v="3390914.46"/>
    <n v="9494560.4879999999"/>
    <n v="11512488.699190391"/>
  </r>
  <r>
    <s v="3401"/>
    <s v="3353-Пятерочка"/>
    <x v="12"/>
    <n v="2447077.2400000002"/>
    <n v="6851816.2720000008"/>
    <n v="8614215.8444268554"/>
  </r>
  <r>
    <s v="3402"/>
    <s v="4467-Пятерочка"/>
    <x v="6"/>
    <n v="4187293.32"/>
    <n v="11724421.296"/>
    <n v="15731989.281661553"/>
  </r>
  <r>
    <s v="3403"/>
    <s v="4428-Пятерочка"/>
    <x v="16"/>
    <n v="2639527.37"/>
    <n v="7390676.6360000009"/>
    <n v="8581211.5700188894"/>
  </r>
  <r>
    <s v="3404"/>
    <s v="4461-Пятерочка"/>
    <x v="1"/>
    <n v="2776687.58"/>
    <n v="7774725.2240000013"/>
    <n v="9452321.7682421897"/>
  </r>
  <r>
    <s v="3406"/>
    <s v="4324-Пятерочка"/>
    <x v="19"/>
    <n v="6260486.04"/>
    <n v="17529360.912"/>
    <n v="21546200.895089585"/>
  </r>
  <r>
    <s v="3407"/>
    <s v="3852-Пятерочка"/>
    <x v="13"/>
    <n v="7632469.7699999996"/>
    <n v="21370915.355999999"/>
    <n v="28175965.056446105"/>
  </r>
  <r>
    <s v="3409"/>
    <s v="4524-Пятерочка"/>
    <x v="5"/>
    <n v="4568599.2300000004"/>
    <n v="12792077.844000002"/>
    <n v="15928716.566792171"/>
  </r>
  <r>
    <s v="340S"/>
    <s v="17262-Пятерочка"/>
    <x v="4"/>
    <n v="2722376.86"/>
    <n v="7622655.2079999996"/>
    <n v="9772078.175150577"/>
  </r>
  <r>
    <s v="3410"/>
    <s v="4570-Пятерочка"/>
    <x v="12"/>
    <n v="2536677.79"/>
    <n v="7102697.8119999999"/>
    <n v="8929628.2330768183"/>
  </r>
  <r>
    <s v="3411"/>
    <s v="4581-Пятерочка"/>
    <x v="18"/>
    <n v="11161509.93"/>
    <n v="31252227.804000001"/>
    <n v="38593410.362863027"/>
  </r>
  <r>
    <s v="3412"/>
    <s v="4588-Пятерочка"/>
    <x v="16"/>
    <n v="3966998.98"/>
    <n v="11107597.143999999"/>
    <n v="12896876.13484725"/>
  </r>
  <r>
    <s v="3413"/>
    <s v="3517-Пятерочка"/>
    <x v="9"/>
    <n v="1814871.58"/>
    <n v="5081640.4239999996"/>
    <n v="6278295.2970805513"/>
  </r>
  <r>
    <s v="3414"/>
    <s v="4096-Пятерочка"/>
    <x v="17"/>
    <n v="10467439.15"/>
    <n v="29308829.620000001"/>
    <n v="35272353.393574312"/>
  </r>
  <r>
    <s v="3415"/>
    <s v="4297-Пятерочка"/>
    <x v="7"/>
    <n v="4186863.18"/>
    <n v="11723216.904000001"/>
    <n v="14461247.128023528"/>
  </r>
  <r>
    <s v="3416"/>
    <s v="4608-Пятерочка"/>
    <x v="11"/>
    <n v="2920036.56"/>
    <n v="8176102.3680000007"/>
    <n v="10122873.659947271"/>
  </r>
  <r>
    <s v="3417"/>
    <s v="4614-Пятерочка"/>
    <x v="0"/>
    <n v="3296599.61"/>
    <n v="9230478.9079999998"/>
    <n v="11002258.679835699"/>
  </r>
  <r>
    <s v="3418"/>
    <s v="4565-Пятерочка"/>
    <x v="18"/>
    <n v="3816016.38"/>
    <n v="10684845.864"/>
    <n v="13194727.866424704"/>
  </r>
  <r>
    <s v="3419"/>
    <s v="4345-Пятерочка"/>
    <x v="12"/>
    <n v="2549795.63"/>
    <n v="7139427.7639999995"/>
    <n v="8975805.7314105667"/>
  </r>
  <r>
    <s v="3420"/>
    <s v="4410-Пятерочка"/>
    <x v="13"/>
    <n v="3019876.03"/>
    <n v="8455652.8839999996"/>
    <n v="11148150.475554284"/>
  </r>
  <r>
    <s v="3421"/>
    <s v="4479-Пятерочка"/>
    <x v="8"/>
    <n v="5505514.6900000004"/>
    <n v="15415441.132000001"/>
    <n v="19274126.74021389"/>
  </r>
  <r>
    <s v="3423"/>
    <s v="4695-Пятерочка"/>
    <x v="8"/>
    <n v="5470257.8799999999"/>
    <n v="15316722.063999999"/>
    <n v="19150697.004274767"/>
  </r>
  <r>
    <s v="3424"/>
    <s v="4701-Пятерочка"/>
    <x v="3"/>
    <n v="8310088.4199999999"/>
    <n v="23268247.575999998"/>
    <n v="29148637.520522717"/>
  </r>
  <r>
    <s v="3425"/>
    <s v="4376-Пятерочка"/>
    <x v="20"/>
    <n v="3047789.34"/>
    <n v="8533810.1520000007"/>
    <n v="10915361.309678556"/>
  </r>
  <r>
    <s v="3427"/>
    <s v="4686-Пятерочка"/>
    <x v="17"/>
    <n v="6276212.0199999996"/>
    <n v="17573393.655999999"/>
    <n v="21149085.766831409"/>
  </r>
  <r>
    <s v="3428"/>
    <s v="4724-Пятерочка"/>
    <x v="8"/>
    <n v="1295362.77"/>
    <n v="3627015.7560000001"/>
    <n v="4534905.0196675677"/>
  </r>
  <r>
    <s v="342M"/>
    <s v="17292-Пятерочка"/>
    <x v="4"/>
    <n v="1813471.43"/>
    <n v="5077720.0039999997"/>
    <n v="6509526.5988861313"/>
  </r>
  <r>
    <s v="342T"/>
    <s v="17285-Пятерочка"/>
    <x v="2"/>
    <n v="3658521.5"/>
    <n v="10243860.200000001"/>
    <n v="13447228.190732794"/>
  </r>
  <r>
    <s v="3430"/>
    <s v="4687-Пятерочка"/>
    <x v="8"/>
    <n v="5000942.67"/>
    <n v="14002639.476"/>
    <n v="17507682.436521415"/>
  </r>
  <r>
    <s v="3431"/>
    <s v="3835-Пятерочка"/>
    <x v="12"/>
    <n v="3357584.25"/>
    <n v="9401235.9000000004"/>
    <n v="11819388.03261807"/>
  </r>
  <r>
    <s v="3432"/>
    <s v="4739-Пятерочка"/>
    <x v="9"/>
    <n v="2095261.97"/>
    <n v="5866733.5159999998"/>
    <n v="7248266.7740065288"/>
  </r>
  <r>
    <s v="3433"/>
    <s v="4322-Пятерочка"/>
    <x v="10"/>
    <n v="2501152.27"/>
    <n v="7003226.3560000006"/>
    <n v="8491658.3956911135"/>
  </r>
  <r>
    <s v="3434"/>
    <s v="4168-Пятерочка"/>
    <x v="14"/>
    <n v="3292562.37"/>
    <n v="9219174.6359999999"/>
    <n v="11009780.912530804"/>
  </r>
  <r>
    <s v="3435"/>
    <s v="4325-Пятерочка"/>
    <x v="10"/>
    <n v="2300666.5699999998"/>
    <n v="6441866.3959999997"/>
    <n v="7810989.6902943756"/>
  </r>
  <r>
    <s v="3439"/>
    <s v="4781-Пятерочка"/>
    <x v="2"/>
    <n v="3420008.73"/>
    <n v="9576024.4440000001"/>
    <n v="12570552.833052438"/>
  </r>
  <r>
    <s v="3440"/>
    <s v="4778-Пятерочка"/>
    <x v="6"/>
    <n v="3400295.56"/>
    <n v="9520827.568"/>
    <n v="12775176.997727344"/>
  </r>
  <r>
    <s v="3441"/>
    <s v="4782-Пятерочка"/>
    <x v="14"/>
    <n v="3737242.58"/>
    <n v="10464279.224000001"/>
    <n v="12496717.570996653"/>
  </r>
  <r>
    <s v="3442"/>
    <s v="4797-Пятерочка"/>
    <x v="7"/>
    <n v="3671014.34"/>
    <n v="10278840.152000001"/>
    <n v="12679527.20185573"/>
  </r>
  <r>
    <s v="3443"/>
    <s v="4615-Пятерочка"/>
    <x v="20"/>
    <n v="1419382.47"/>
    <n v="3974270.9160000002"/>
    <n v="5083380.3679731963"/>
  </r>
  <r>
    <s v="3444"/>
    <s v="4805-Пятерочка"/>
    <x v="17"/>
    <n v="3212403.48"/>
    <n v="8994729.743999999"/>
    <n v="10824904.655816214"/>
  </r>
  <r>
    <s v="3446"/>
    <s v="4812-Пятерочка"/>
    <x v="20"/>
    <n v="0"/>
    <n v="0"/>
    <n v="0"/>
  </r>
  <r>
    <s v="3447"/>
    <s v="4755-Пятерочка"/>
    <x v="12"/>
    <n v="3758625.58"/>
    <n v="10524151.624"/>
    <n v="13231136.106069162"/>
  </r>
  <r>
    <s v="3448"/>
    <s v="4878-Пятерочка"/>
    <x v="16"/>
    <n v="2903038.8"/>
    <n v="8128508.6400000006"/>
    <n v="9437898.0198920052"/>
  </r>
  <r>
    <s v="3449"/>
    <s v="4487-Пятерочка"/>
    <x v="4"/>
    <n v="4841833.41"/>
    <n v="13557133.548"/>
    <n v="17379950.325310912"/>
  </r>
  <r>
    <s v="344B"/>
    <s v="17353-Пятерочка"/>
    <x v="11"/>
    <n v="1886692.84"/>
    <n v="5282739.9520000005"/>
    <n v="6540587.0310223484"/>
  </r>
  <r>
    <s v="3450"/>
    <s v="4842-Пятерочка"/>
    <x v="19"/>
    <n v="7603626.5"/>
    <n v="21290154.199999999"/>
    <n v="26168777.160986509"/>
  </r>
  <r>
    <s v="3451"/>
    <s v="4895-Пятерочка"/>
    <x v="6"/>
    <n v="2311111.2599999998"/>
    <n v="6471111.5279999999"/>
    <n v="8683026.1919762827"/>
  </r>
  <r>
    <s v="3452"/>
    <s v="4928-Пятерочка"/>
    <x v="4"/>
    <n v="3966785.06"/>
    <n v="11106998.168"/>
    <n v="14238930.061409416"/>
  </r>
  <r>
    <s v="3453"/>
    <s v="4933-Пятерочка"/>
    <x v="12"/>
    <n v="1248393.26"/>
    <n v="3495501.128"/>
    <n v="4394601.3736647284"/>
  </r>
  <r>
    <s v="3456"/>
    <s v="4344-Пятерочка"/>
    <x v="14"/>
    <n v="1691478.64"/>
    <n v="4736140.1919999998"/>
    <n v="5656023.228081041"/>
  </r>
  <r>
    <s v="3457"/>
    <s v="4913-Пятерочка"/>
    <x v="20"/>
    <n v="1612227.97"/>
    <n v="4514238.3159999996"/>
    <n v="5774037.7837661179"/>
  </r>
  <r>
    <s v="3462"/>
    <s v="4741-Пятерочка"/>
    <x v="20"/>
    <n v="2663723.98"/>
    <n v="7458427.1439999994"/>
    <n v="9539868.5497584213"/>
  </r>
  <r>
    <s v="3463"/>
    <s v="5111-Пятерочка"/>
    <x v="1"/>
    <n v="2158531.12"/>
    <n v="6043887.1360000009"/>
    <n v="7348010.9321496645"/>
  </r>
  <r>
    <s v="348C"/>
    <s v="17409-Пятерочка"/>
    <x v="0"/>
    <n v="2140860.4"/>
    <n v="5994409.1199999992"/>
    <n v="7145029.0313589303"/>
  </r>
  <r>
    <s v="348K"/>
    <s v="17478-Пятерочка"/>
    <x v="8"/>
    <n v="3253362.54"/>
    <n v="9109415.1119999997"/>
    <n v="11389620.309563495"/>
  </r>
  <r>
    <s v="348S"/>
    <s v="17473-Пятерочка"/>
    <x v="11"/>
    <n v="2278146.46"/>
    <n v="6378810.0880000005"/>
    <n v="7897637.0054202741"/>
  </r>
  <r>
    <s v="355X"/>
    <s v="17594-Пятерочка"/>
    <x v="16"/>
    <n v="2773093.95"/>
    <n v="7764663.0600000005"/>
    <n v="9015441.9912263993"/>
  </r>
  <r>
    <s v="358U"/>
    <s v="13647-Пятерочка"/>
    <x v="10"/>
    <n v="2211871.9500000002"/>
    <n v="6193241.46"/>
    <n v="7509523.2064424343"/>
  </r>
  <r>
    <s v="358V"/>
    <s v="17611-Пятерочка"/>
    <x v="11"/>
    <n v="3096154.02"/>
    <n v="8669231.256000001"/>
    <n v="10733419.028218556"/>
  </r>
  <r>
    <s v="358Y"/>
    <s v="17579-Пятерочка"/>
    <x v="6"/>
    <n v="4920434.28"/>
    <n v="13777215.984000001"/>
    <n v="18486457.34569177"/>
  </r>
  <r>
    <s v="358Z"/>
    <s v="17578-Пятерочка"/>
    <x v="6"/>
    <n v="4297950.92"/>
    <n v="12034262.575999999"/>
    <n v="16147738.560275353"/>
  </r>
  <r>
    <s v="359B"/>
    <s v="15014-Пятерочка"/>
    <x v="2"/>
    <n v="5075533.49"/>
    <n v="14211493.772000002"/>
    <n v="18655584.511321418"/>
  </r>
  <r>
    <s v="359E"/>
    <s v="17408-Пятерочка"/>
    <x v="2"/>
    <n v="3611911.63"/>
    <n v="10113352.563999999"/>
    <n v="13275909.378521249"/>
  </r>
  <r>
    <s v="360I"/>
    <s v="17749-Пятерочка"/>
    <x v="0"/>
    <n v="2552109.33"/>
    <n v="7145906.1240000008"/>
    <n v="8517554.5561270565"/>
  </r>
  <r>
    <s v="362J"/>
    <s v="17840-Пятерочка"/>
    <x v="1"/>
    <n v="1350263.32"/>
    <n v="3780737.2960000001"/>
    <n v="4596528.4191226754"/>
  </r>
  <r>
    <s v="363P"/>
    <s v="17059-Пятерочка"/>
    <x v="9"/>
    <n v="4075665.67"/>
    <n v="11411863.876"/>
    <n v="14099197.370446265"/>
  </r>
  <r>
    <s v="363T"/>
    <s v="17360-Пятерочка"/>
    <x v="10"/>
    <n v="3990494.04"/>
    <n v="11173383.311999999"/>
    <n v="13548120.449988175"/>
  </r>
  <r>
    <s v="364N"/>
    <s v="17811-Пятерочка"/>
    <x v="2"/>
    <n v="5324215.92"/>
    <n v="14907804.575999998"/>
    <n v="19569639.378358804"/>
  </r>
  <r>
    <s v="366H"/>
    <s v="15320-Пятерочка"/>
    <x v="1"/>
    <n v="2175173.34"/>
    <n v="6090485.351999999"/>
    <n v="7404663.9094276726"/>
  </r>
  <r>
    <s v="366I"/>
    <s v="17672-Пятерочка"/>
    <x v="9"/>
    <n v="5930704.4699999997"/>
    <n v="16605972.515999999"/>
    <n v="20516445.567115884"/>
  </r>
  <r>
    <s v="366Y"/>
    <s v="17860-Пятерочка"/>
    <x v="11"/>
    <n v="4685107.32"/>
    <n v="13118300.496000001"/>
    <n v="16241834.137739066"/>
  </r>
  <r>
    <s v="368K"/>
    <s v="14476-Пятерочка"/>
    <x v="6"/>
    <n v="2181553.89"/>
    <n v="6108350.8920000009"/>
    <n v="8196268.9957547728"/>
  </r>
  <r>
    <s v="369N"/>
    <s v="12351-Пятерочка"/>
    <x v="0"/>
    <n v="1989151.56"/>
    <n v="5569624.3680000007"/>
    <n v="6638707.33653297"/>
  </r>
  <r>
    <s v="371J"/>
    <s v="14637-Пятерочка"/>
    <x v="14"/>
    <n v="2084062.86"/>
    <n v="5835376.0080000004"/>
    <n v="6968759.5611263579"/>
  </r>
  <r>
    <s v="372L"/>
    <s v="16427-Пятерочка"/>
    <x v="0"/>
    <n v="2704558.59"/>
    <n v="7572764.0520000001"/>
    <n v="9026347.3706931919"/>
  </r>
  <r>
    <s v="373N"/>
    <s v="18040-Пятерочка"/>
    <x v="6"/>
    <n v="6223013.96"/>
    <n v="17424439.088"/>
    <n v="23380351.324026711"/>
  </r>
  <r>
    <s v="374C"/>
    <s v="18058-Пятерочка"/>
    <x v="18"/>
    <n v="2726941.9"/>
    <n v="7635437.3200000003"/>
    <n v="9429009.9137496706"/>
  </r>
  <r>
    <s v="374D"/>
    <s v="17972-Пятерочка"/>
    <x v="9"/>
    <n v="3983660.92"/>
    <n v="11154250.575999999"/>
    <n v="13780919.760283856"/>
  </r>
  <r>
    <s v="375J"/>
    <s v="17955-Пятерочка"/>
    <x v="1"/>
    <n v="2659388.14"/>
    <n v="7446286.7920000004"/>
    <n v="9053014.3135250043"/>
  </r>
  <r>
    <s v="377Z"/>
    <s v="16942-Пятерочка"/>
    <x v="6"/>
    <n v="6052547.1600000001"/>
    <n v="16947132.048"/>
    <n v="22739894.192048401"/>
  </r>
  <r>
    <s v="378H"/>
    <s v="18129-Пятерочка"/>
    <x v="2"/>
    <n v="7400273.6399999997"/>
    <n v="20720766.191999998"/>
    <n v="27200378.161217522"/>
  </r>
  <r>
    <s v="3812"/>
    <s v="4555-Пятерочка"/>
    <x v="0"/>
    <n v="1960390.95"/>
    <n v="5489094.6600000001"/>
    <n v="6542720.0440361807"/>
  </r>
  <r>
    <s v="3813"/>
    <s v="4754-Пятерочка"/>
    <x v="0"/>
    <n v="1919523.69"/>
    <n v="5374666.3320000004"/>
    <n v="6406327.330558883"/>
  </r>
  <r>
    <s v="381V"/>
    <s v="18227-Пятерочка"/>
    <x v="12"/>
    <n v="2342379.4900000002"/>
    <n v="6558662.5720000006"/>
    <n v="8245658.2026068354"/>
  </r>
  <r>
    <s v="386O"/>
    <s v="16927-Пятерочка"/>
    <x v="7"/>
    <n v="4919278.9800000004"/>
    <n v="13773981.144000001"/>
    <n v="16990980.111624166"/>
  </r>
  <r>
    <s v="386Z"/>
    <s v="15213-Пятерочка"/>
    <x v="10"/>
    <n v="3280393.28"/>
    <n v="9185101.1840000004"/>
    <n v="11137258.403416082"/>
  </r>
  <r>
    <s v="387N"/>
    <s v="18090-Пятерочка"/>
    <x v="12"/>
    <n v="1289303.05"/>
    <n v="3610048.54"/>
    <n v="4538612.2595696524"/>
  </r>
  <r>
    <s v="388E"/>
    <s v="18012-Пятерочка"/>
    <x v="2"/>
    <n v="7171028.1600000001"/>
    <n v="20078878.848000001"/>
    <n v="26357765.569968827"/>
  </r>
  <r>
    <s v="391D"/>
    <s v="18448-Пятерочка"/>
    <x v="2"/>
    <n v="3134002.51"/>
    <n v="8775207.027999999"/>
    <n v="11519310.984587442"/>
  </r>
  <r>
    <s v="391E"/>
    <s v="18041-Пятерочка"/>
    <x v="6"/>
    <n v="4354922.88"/>
    <n v="12193784.063999999"/>
    <n v="16361786.680523889"/>
  </r>
  <r>
    <s v="391G"/>
    <s v="17130-Пятерочка"/>
    <x v="6"/>
    <n v="5270077.91"/>
    <n v="14756218.147999998"/>
    <n v="19800095.875213563"/>
  </r>
  <r>
    <s v="391O"/>
    <s v="10584-Пятерочка"/>
    <x v="10"/>
    <n v="2979237.87"/>
    <n v="8341866.0360000003"/>
    <n v="10114806.113562373"/>
  </r>
  <r>
    <s v="392Z"/>
    <s v="18547-Пятерочка"/>
    <x v="1"/>
    <n v="2356574.7599999998"/>
    <n v="6598409.3279999988"/>
    <n v="8022185.5216560261"/>
  </r>
  <r>
    <s v="395X"/>
    <s v="18753-Пятерочка"/>
    <x v="6"/>
    <n v="3247369.91"/>
    <n v="9092635.7480000015"/>
    <n v="12200623.34150268"/>
  </r>
  <r>
    <s v="395Y"/>
    <s v="18532-Пятерочка"/>
    <x v="9"/>
    <n v="2799367.34"/>
    <n v="7838228.5520000001"/>
    <n v="9684021.1721883342"/>
  </r>
  <r>
    <s v="395Z"/>
    <s v="18571-Пятерочка"/>
    <x v="9"/>
    <n v="2388163.02"/>
    <n v="6686856.4560000002"/>
    <n v="8261517.1356243771"/>
  </r>
  <r>
    <s v="396L"/>
    <s v="18725-Пятерочка"/>
    <x v="2"/>
    <n v="4628155.67"/>
    <n v="12958835.876"/>
    <n v="17011206.684646741"/>
  </r>
  <r>
    <s v="396M"/>
    <s v="14609-Пятерочка"/>
    <x v="2"/>
    <n v="4978948.42"/>
    <n v="13941055.575999999"/>
    <n v="18300577.310705565"/>
  </r>
  <r>
    <s v="398M"/>
    <s v="18710-Пятерочка"/>
    <x v="12"/>
    <n v="1124844.8700000001"/>
    <n v="3149565.6360000004"/>
    <n v="3959685.5968781211"/>
  </r>
  <r>
    <s v="398W"/>
    <s v="17388-Пятерочка"/>
    <x v="10"/>
    <n v="1316173.8899999999"/>
    <n v="3685286.892"/>
    <n v="4468540.0394306788"/>
  </r>
  <r>
    <s v="399A"/>
    <s v="16195-Пятерочка"/>
    <x v="11"/>
    <n v="4439046.63"/>
    <n v="12429330.563999999"/>
    <n v="15388816.983204037"/>
  </r>
  <r>
    <s v="4013"/>
    <s v="5156-Пятерочка"/>
    <x v="9"/>
    <n v="3689974.02"/>
    <n v="10331927.256000001"/>
    <n v="12764950.860112879"/>
  </r>
  <r>
    <s v="4160"/>
    <s v="5240-Пятерочка"/>
    <x v="17"/>
    <n v="3152220.03"/>
    <n v="8826216.0839999989"/>
    <n v="10622103.19822718"/>
  </r>
  <r>
    <s v="4181"/>
    <s v="4364-Пятерочка"/>
    <x v="10"/>
    <n v="3635195.45"/>
    <n v="10178547.260000002"/>
    <n v="12341846.729295949"/>
  </r>
  <r>
    <s v="4194"/>
    <s v="5073-Пятерочка"/>
    <x v="8"/>
    <n v="5115692.07"/>
    <n v="14323937.796000002"/>
    <n v="17909405.908984534"/>
  </r>
  <r>
    <s v="4199"/>
    <s v="5282-Пятерочка"/>
    <x v="6"/>
    <n v="2718535.44"/>
    <n v="7611899.2319999998"/>
    <n v="10213750.777769031"/>
  </r>
  <r>
    <s v="4222"/>
    <s v="5229-Пятерочка"/>
    <x v="11"/>
    <n v="2998968.78"/>
    <n v="8397112.5839999989"/>
    <n v="10396507.525257217"/>
  </r>
  <r>
    <s v="4242"/>
    <s v="5285-Пятерочка"/>
    <x v="9"/>
    <n v="2480912.77"/>
    <n v="6946555.7560000001"/>
    <n v="8582371.9694580734"/>
  </r>
  <r>
    <s v="4243"/>
    <s v="5290-Пятерочка"/>
    <x v="5"/>
    <n v="6120263.5999999996"/>
    <n v="17136738.079999998"/>
    <n v="21338694.704997152"/>
  </r>
  <r>
    <s v="4265"/>
    <s v="5216-Пятерочка"/>
    <x v="9"/>
    <n v="3688069.52"/>
    <n v="10326594.655999999"/>
    <n v="12758362.507788086"/>
  </r>
  <r>
    <s v="4267"/>
    <s v="5307-Пятерочка"/>
    <x v="5"/>
    <n v="6490749.8600000003"/>
    <n v="18174099.608000003"/>
    <n v="22630419.001731075"/>
  </r>
  <r>
    <s v="4341"/>
    <s v="5317-Пятерочка"/>
    <x v="16"/>
    <n v="3029362.18"/>
    <n v="8482214.1040000003"/>
    <n v="9848580.5012863521"/>
  </r>
  <r>
    <s v="4490"/>
    <s v="5331-Пятерочка"/>
    <x v="19"/>
    <n v="4197458.1100000003"/>
    <n v="11752882.708000001"/>
    <n v="14446047.01758636"/>
  </r>
  <r>
    <s v="4524"/>
    <s v="5300-Пятерочка"/>
    <x v="6"/>
    <n v="3385247.94"/>
    <n v="9478694.2320000008"/>
    <n v="12718641.909673253"/>
  </r>
  <r>
    <s v="4526"/>
    <s v="5315-Пятерочка"/>
    <x v="14"/>
    <n v="2144978.71"/>
    <n v="6005940.3879999993"/>
    <n v="7172452.031377296"/>
  </r>
  <r>
    <s v="4548"/>
    <s v="5284-Пятерочка"/>
    <x v="1"/>
    <n v="5637070.0999999996"/>
    <n v="15783796.280000001"/>
    <n v="19189555.497394912"/>
  </r>
  <r>
    <s v="4579"/>
    <s v="4924-Пятерочка"/>
    <x v="13"/>
    <n v="3592378.23"/>
    <n v="10058659.044"/>
    <n v="13261595.070558362"/>
  </r>
  <r>
    <s v="4646"/>
    <s v="5494-Пятерочка"/>
    <x v="6"/>
    <n v="5464004.8200000003"/>
    <n v="15299213.496000003"/>
    <n v="20528694.479704391"/>
  </r>
  <r>
    <s v="4677"/>
    <s v="4652-Пятерочка"/>
    <x v="5"/>
    <n v="2204757.04"/>
    <n v="6173319.7120000003"/>
    <n v="7687027.9533798508"/>
  </r>
  <r>
    <s v="4733"/>
    <s v="5581-Пятерочка"/>
    <x v="9"/>
    <n v="2446659.7599999998"/>
    <n v="6850647.3279999988"/>
    <n v="8463878.4551159423"/>
  </r>
  <r>
    <s v="4737"/>
    <s v="4216-Пятерочка"/>
    <x v="1"/>
    <n v="2483336.7400000002"/>
    <n v="6953342.8720000004"/>
    <n v="8453705.0889166277"/>
  </r>
  <r>
    <s v="4813"/>
    <s v="4985-Пятерочка"/>
    <x v="13"/>
    <n v="5248320.93"/>
    <n v="14695298.604"/>
    <n v="19374660.049088504"/>
  </r>
  <r>
    <s v="4814"/>
    <s v="5636-Пятерочка"/>
    <x v="9"/>
    <n v="1706655.14"/>
    <n v="4778634.392"/>
    <n v="5903935.6047441941"/>
  </r>
  <r>
    <s v="4849"/>
    <s v="5684-Пятерочка"/>
    <x v="18"/>
    <n v="3007375.26"/>
    <n v="8420650.7279999983"/>
    <n v="10398670.811763715"/>
  </r>
  <r>
    <s v="4860"/>
    <s v="5685-Пятерочка"/>
    <x v="2"/>
    <n v="3370394.8"/>
    <n v="9437105.4399999995"/>
    <n v="12388192.32535854"/>
  </r>
  <r>
    <s v="4916"/>
    <s v="5724-Пятерочка"/>
    <x v="11"/>
    <n v="3563854.17"/>
    <n v="9978791.6760000009"/>
    <n v="12354792.402115075"/>
  </r>
  <r>
    <s v="4971"/>
    <s v="5765-Пятерочка"/>
    <x v="6"/>
    <n v="1772966.65"/>
    <n v="4964306.6199999992"/>
    <n v="6661174.7023596102"/>
  </r>
  <r>
    <s v="4978"/>
    <s v="5683-Пятерочка"/>
    <x v="10"/>
    <n v="1919902.97"/>
    <n v="5375728.3159999996"/>
    <n v="6518259.7515795399"/>
  </r>
  <r>
    <s v="4996"/>
    <s v="5911-Пятерочка"/>
    <x v="12"/>
    <n v="2194376.6"/>
    <n v="6144254.4800000004"/>
    <n v="7724657.5495751537"/>
  </r>
  <r>
    <s v="4998"/>
    <s v="5750-Пятерочка"/>
    <x v="12"/>
    <n v="3509174.75"/>
    <n v="9825689.2999999989"/>
    <n v="12353017.811694672"/>
  </r>
  <r>
    <s v="4999"/>
    <s v="5916-Пятерочка"/>
    <x v="9"/>
    <n v="2156584.02"/>
    <n v="6038435.2560000001"/>
    <n v="7460401.8596869931"/>
  </r>
  <r>
    <s v="5084"/>
    <s v="097 - г.Тверь, Химинститута по"/>
    <x v="1"/>
    <n v="1501585"/>
    <n v="4204438"/>
    <n v="5111653.4264059868"/>
  </r>
  <r>
    <s v="5283"/>
    <s v="476-Пятерочка"/>
    <x v="11"/>
    <n v="1648288.7"/>
    <n v="4615208.3599999994"/>
    <n v="5714112.7935804771"/>
  </r>
  <r>
    <s v="5284"/>
    <s v="477-Пятерочка"/>
    <x v="11"/>
    <n v="4714064.24"/>
    <n v="13199379.872"/>
    <n v="16342218.922901206"/>
  </r>
  <r>
    <s v="5367"/>
    <s v="696 - Пятерочка"/>
    <x v="17"/>
    <n v="4497759.95"/>
    <n v="12593727.859999999"/>
    <n v="15156197.820922142"/>
  </r>
  <r>
    <s v="5372"/>
    <s v="915 - г.Тверь, Можайского ул.,"/>
    <x v="1"/>
    <n v="5077249.28"/>
    <n v="14216297.984000001"/>
    <n v="17283829.206358168"/>
  </r>
  <r>
    <s v="5410"/>
    <s v="002-Пятерочка ООО Агроторг"/>
    <x v="16"/>
    <n v="5369197.6600000001"/>
    <n v="15033753.448000003"/>
    <n v="17455481.464361686"/>
  </r>
  <r>
    <s v="5412"/>
    <s v="004 - г.Коммунар, Садовая ул."/>
    <x v="4"/>
    <n v="5758798.8300000001"/>
    <n v="16124636.724000001"/>
    <n v="20671433.550800048"/>
  </r>
  <r>
    <s v="5413"/>
    <s v="006 - г.СПб, Звездная ул"/>
    <x v="18"/>
    <n v="13913102.98"/>
    <n v="38956688.343999997"/>
    <n v="48107657.126629673"/>
  </r>
  <r>
    <s v="5414"/>
    <s v="007 - г.Тосно, Ленина пр-т,"/>
    <x v="5"/>
    <n v="6199197.7699999996"/>
    <n v="17357753.756000001"/>
    <n v="21613903.791648641"/>
  </r>
  <r>
    <s v="5415"/>
    <s v="008-Пятерочка"/>
    <x v="13"/>
    <n v="8063417.9100000001"/>
    <n v="22577570.147999998"/>
    <n v="29766849.802758101"/>
  </r>
  <r>
    <s v="5417"/>
    <s v="010 - г.СПб, Шелгунова ул.,"/>
    <x v="16"/>
    <n v="5978135.9900000002"/>
    <n v="16738780.772000002"/>
    <n v="19435164.911563061"/>
  </r>
  <r>
    <s v="5418"/>
    <s v="011 - г.СПб, Тихорецкий пр.,"/>
    <x v="17"/>
    <n v="10535364.810000001"/>
    <n v="29499021.468000002"/>
    <n v="35501243.941651851"/>
  </r>
  <r>
    <s v="5419"/>
    <s v="012 - г.Кировск, Новая ул.,"/>
    <x v="19"/>
    <n v="2137508.83"/>
    <n v="5985024.7240000004"/>
    <n v="7356488.6770688957"/>
  </r>
  <r>
    <s v="5420"/>
    <s v="013 - г.СПб, Московский пр.,"/>
    <x v="18"/>
    <n v="1559400.84"/>
    <n v="4366322.352"/>
    <n v="5391976.257312106"/>
  </r>
  <r>
    <s v="5421"/>
    <s v="014 - г.Спб, Купчинская ул.,"/>
    <x v="18"/>
    <n v="12840657.59"/>
    <n v="35953841.252000004"/>
    <n v="44399437.962053739"/>
  </r>
  <r>
    <s v="5422"/>
    <s v="015 - г.Спб, Карпинского ул.,"/>
    <x v="16"/>
    <n v="9585892.2100000009"/>
    <n v="26840498.188000005"/>
    <n v="31164128.122454721"/>
  </r>
  <r>
    <s v="5423"/>
    <s v="016 - г.СПб, Индустриальный пр"/>
    <x v="3"/>
    <n v="1262361.04"/>
    <n v="3534610.912"/>
    <n v="4427883.6175115071"/>
  </r>
  <r>
    <s v="5424"/>
    <s v="017 - г.СПб, Маршала Говорова"/>
    <x v="18"/>
    <n v="3754312.8"/>
    <n v="10512075.84"/>
    <n v="12981373.974457351"/>
  </r>
  <r>
    <s v="5425"/>
    <s v="018 - г.СПб, Кузнецовская ул.,"/>
    <x v="5"/>
    <n v="5052435.87"/>
    <n v="14146820.436000001"/>
    <n v="17615644.291286193"/>
  </r>
  <r>
    <s v="5426"/>
    <s v="019 - г.СПб, Витебский пр-т,"/>
    <x v="18"/>
    <n v="4028454.44"/>
    <n v="11279672.432"/>
    <n v="13929279.847087638"/>
  </r>
  <r>
    <s v="5427"/>
    <s v="020 - г.СПб, Пловдивская ул."/>
    <x v="18"/>
    <n v="8780293.4700000007"/>
    <n v="24584821.716000002"/>
    <n v="30359823.278325621"/>
  </r>
  <r>
    <s v="5428"/>
    <s v="021 - г.СПб, Будапештская ул."/>
    <x v="18"/>
    <n v="10097353.5"/>
    <n v="28272589.800000001"/>
    <n v="34913852.126491927"/>
  </r>
  <r>
    <s v="5429"/>
    <s v="023 - г.СПб, Костюшко ул.,"/>
    <x v="5"/>
    <n v="8527773.1600000001"/>
    <n v="23877764.848000001"/>
    <n v="29732632.426928286"/>
  </r>
  <r>
    <s v="5430"/>
    <s v="024 - г.СПб, Полюстровский пр-"/>
    <x v="16"/>
    <n v="3208456.85"/>
    <n v="8983679.1799999997"/>
    <n v="10430824.607485073"/>
  </r>
  <r>
    <s v="5431"/>
    <s v="025 - г.СПб, Гражданский пр-т"/>
    <x v="17"/>
    <n v="4770194.75"/>
    <n v="13356545.299999999"/>
    <n v="16074227.188430596"/>
  </r>
  <r>
    <s v="5432"/>
    <s v="026 - г.СПб, Орджоникидзе ул."/>
    <x v="18"/>
    <n v="6479094.4199999999"/>
    <n v="18141464.376000002"/>
    <n v="22402914.238216873"/>
  </r>
  <r>
    <s v="5433"/>
    <s v="027 - г.Сестрорецк, Приморское"/>
    <x v="7"/>
    <n v="4861486.32"/>
    <n v="13612161.696"/>
    <n v="16791366.725058749"/>
  </r>
  <r>
    <s v="5434"/>
    <s v="028 - г.СПб, Краснопутиловская"/>
    <x v="5"/>
    <n v="4896717.1399999997"/>
    <n v="13710807.991999999"/>
    <n v="17072720.872216485"/>
  </r>
  <r>
    <s v="5435"/>
    <s v="030 - г.СПб, Авиаконструкторов"/>
    <x v="13"/>
    <n v="10494414.08"/>
    <n v="29384359.424000002"/>
    <n v="38741096.043143064"/>
  </r>
  <r>
    <s v="5437"/>
    <s v="032 - г.СПб, Купчинская ул.,"/>
    <x v="19"/>
    <n v="13153012.24"/>
    <n v="36828434.272"/>
    <n v="45267642.526140392"/>
  </r>
  <r>
    <s v="5438"/>
    <s v="033 - г.Ломоносов, Ораниенбаум"/>
    <x v="8"/>
    <n v="10451790.689999999"/>
    <n v="29265013.931999996"/>
    <n v="36590427.91896493"/>
  </r>
  <r>
    <s v="5439"/>
    <s v="034 - г.СПб, Верности ул.,"/>
    <x v="16"/>
    <n v="8249625.6799999997"/>
    <n v="23098951.903999999"/>
    <n v="26819870.912549369"/>
  </r>
  <r>
    <s v="5440"/>
    <s v="035 - г.Колпино, Павловская ул"/>
    <x v="19"/>
    <n v="8085055.3899999997"/>
    <n v="22638155.092"/>
    <n v="27825671.45231856"/>
  </r>
  <r>
    <s v="5441"/>
    <s v="36-Пятерочка"/>
    <x v="7"/>
    <n v="6503676.4500000002"/>
    <n v="18210294.060000002"/>
    <n v="22463421.50214633"/>
  </r>
  <r>
    <s v="5442"/>
    <s v="037 - г.Красное село, Ленина п"/>
    <x v="8"/>
    <n v="6558930.4100000001"/>
    <n v="18365005.147999998"/>
    <n v="22962005.029648378"/>
  </r>
  <r>
    <s v="5443"/>
    <s v="038 - г.Колпино, Пролетарская"/>
    <x v="19"/>
    <n v="10908722.82"/>
    <n v="30544423.896000005"/>
    <n v="37543655.857839465"/>
  </r>
  <r>
    <s v="5444"/>
    <s v="039 - г.СПб, М. Тореза пр-т,"/>
    <x v="17"/>
    <n v="7854128.3499999996"/>
    <n v="21991559.379999999"/>
    <n v="26466224.144201562"/>
  </r>
  <r>
    <s v="5445"/>
    <s v="040 - г.СПб, Новоизмайловский"/>
    <x v="5"/>
    <n v="7354246.1500000004"/>
    <n v="20591889.219999999"/>
    <n v="25641054.640236523"/>
  </r>
  <r>
    <s v="5446"/>
    <s v="042 - г.СПб, Народная ул."/>
    <x v="19"/>
    <n v="6439412.9299999997"/>
    <n v="18030356.204"/>
    <n v="22161998.884709187"/>
  </r>
  <r>
    <s v="5447"/>
    <s v="043 - г.Ломоносов, Александров"/>
    <x v="8"/>
    <n v="4099840.6"/>
    <n v="11479553.68"/>
    <n v="14353035.417852014"/>
  </r>
  <r>
    <s v="5448"/>
    <s v="044 - г.СПб, Культуры пр-т,"/>
    <x v="17"/>
    <n v="8203655.6200000001"/>
    <n v="22970235.736000001"/>
    <n v="27644033.655339852"/>
  </r>
  <r>
    <s v="5450"/>
    <s v="046-Пятерочка"/>
    <x v="16"/>
    <n v="6283292.7999999998"/>
    <n v="17593219.84"/>
    <n v="20427242.197218202"/>
  </r>
  <r>
    <s v="5451"/>
    <s v="047 - г.СПб, Нарвский пр-т,"/>
    <x v="13"/>
    <n v="10805491.810000001"/>
    <n v="30255377.068000004"/>
    <n v="39889468.131660171"/>
  </r>
  <r>
    <s v="5452"/>
    <s v="048 - г.СПб, Новоизмайловский"/>
    <x v="5"/>
    <n v="7193831.0599999996"/>
    <n v="20142726.967999998"/>
    <n v="25081757.058415923"/>
  </r>
  <r>
    <s v="5453"/>
    <s v="049 - г.СПб. Науки пр-т, 10"/>
    <x v="17"/>
    <n v="8652787.5199999996"/>
    <n v="24227805.055999998"/>
    <n v="29157483.016746212"/>
  </r>
  <r>
    <s v="5454"/>
    <s v="050 - г.СПб, Новосмоленская на"/>
    <x v="13"/>
    <n v="9016960.2899999991"/>
    <n v="25247488.811999995"/>
    <n v="33286939.31353784"/>
  </r>
  <r>
    <s v="5455"/>
    <s v="055 - г.СПб, Караваевская ул.,"/>
    <x v="19"/>
    <n v="8817645.2300000004"/>
    <n v="24689406.644000001"/>
    <n v="30346965.768045768"/>
  </r>
  <r>
    <s v="5456"/>
    <s v="056 - г.СПб, Шотмана ул.,"/>
    <x v="19"/>
    <n v="6730542.5999999996"/>
    <n v="18845519.280000001"/>
    <n v="23163955.971788827"/>
  </r>
  <r>
    <s v="5457"/>
    <s v="057 - г.Пушкин, Ленинградская"/>
    <x v="5"/>
    <n v="8385716.5099999998"/>
    <n v="23480006.228"/>
    <n v="29237342.733006503"/>
  </r>
  <r>
    <s v="5458"/>
    <s v="058 - г.СПб, Партизана Германа"/>
    <x v="18"/>
    <n v="11039630.869999999"/>
    <n v="30910966.435999997"/>
    <n v="38171986.325549103"/>
  </r>
  <r>
    <s v="5460"/>
    <s v="060 - г.Колпино, Трудящихся б-"/>
    <x v="19"/>
    <n v="12840087.789999999"/>
    <n v="35952245.811999999"/>
    <n v="44190676.133817695"/>
  </r>
  <r>
    <s v="5461"/>
    <s v="061-Пятерочка"/>
    <x v="18"/>
    <n v="5658732.8899999997"/>
    <n v="15844452.092"/>
    <n v="19566331.251528066"/>
  </r>
  <r>
    <s v="5462"/>
    <s v="063 - г.СПб, Замшина ул.,"/>
    <x v="16"/>
    <n v="3255853.82"/>
    <n v="9116390.6959999986"/>
    <n v="10584914.097887984"/>
  </r>
  <r>
    <s v="5463"/>
    <s v="064 - г.СПб, Просвещения пр-т,"/>
    <x v="17"/>
    <n v="5090123.8099999996"/>
    <n v="14252346.667999998"/>
    <n v="17152298.978816312"/>
  </r>
  <r>
    <s v="5464"/>
    <s v="065 - г.СПб, Ленинский пр-т,"/>
    <x v="18"/>
    <n v="8606745.25"/>
    <n v="24098886.699999999"/>
    <n v="29759741.594556116"/>
  </r>
  <r>
    <s v="5465"/>
    <s v="067 - г.СПб, Богатырский пр-т,"/>
    <x v="7"/>
    <n v="4909084.42"/>
    <n v="13745436.376"/>
    <n v="16955768.535514943"/>
  </r>
  <r>
    <s v="5466"/>
    <s v="068 - г.Петродворец, Разводная"/>
    <x v="8"/>
    <n v="7912604.54"/>
    <n v="22155292.712000001"/>
    <n v="27701050.916486032"/>
  </r>
  <r>
    <s v="5467"/>
    <s v="069 - г.СПб, Маршала Жукова пр"/>
    <x v="18"/>
    <n v="8028281.6600000001"/>
    <n v="22479188.647999998"/>
    <n v="27759574.695197817"/>
  </r>
  <r>
    <s v="5468"/>
    <s v="070 - г.СПб, Маршала Тухачевск"/>
    <x v="16"/>
    <n v="6721776.04"/>
    <n v="18820972.912"/>
    <n v="21852769.166596577"/>
  </r>
  <r>
    <s v="5469"/>
    <s v="071 - г.СПб, Пограничника Гарь"/>
    <x v="8"/>
    <n v="4397862.1399999997"/>
    <n v="12314013.991999999"/>
    <n v="15396372.00974361"/>
  </r>
  <r>
    <s v="5470"/>
    <s v="073 - г.СПб, Среднеохтинский п"/>
    <x v="16"/>
    <n v="3745600.59"/>
    <n v="10487681.652000001"/>
    <n v="12177100.902567105"/>
  </r>
  <r>
    <s v="5471"/>
    <s v="074 - г.СПб, Луначарского пр-т"/>
    <x v="17"/>
    <n v="10027280.48"/>
    <n v="28076385.344000001"/>
    <n v="33789141.317057423"/>
  </r>
  <r>
    <s v="5472"/>
    <s v="076 - г.Сестрорецк, Токарева у"/>
    <x v="7"/>
    <n v="4500403.88"/>
    <n v="12601130.864"/>
    <n v="15544203.353833009"/>
  </r>
  <r>
    <s v="5473"/>
    <s v="077 - г.СПб, Ленина пл.,"/>
    <x v="16"/>
    <n v="9453668.9800000004"/>
    <n v="26470273.144000001"/>
    <n v="30734264.987108152"/>
  </r>
  <r>
    <s v="5475"/>
    <s v="079 - г.СПб, Тамбасова ул.,"/>
    <x v="8"/>
    <n v="12000805.470000001"/>
    <n v="33602255.316"/>
    <n v="42013337.287713625"/>
  </r>
  <r>
    <s v="5476"/>
    <s v="080 - г.СПб, Народного ополчен"/>
    <x v="18"/>
    <n v="4704804.1399999997"/>
    <n v="13173451.592"/>
    <n v="16267909.807066476"/>
  </r>
  <r>
    <s v="5477"/>
    <s v="081 - г.СПб, Товарищеский пр-т"/>
    <x v="3"/>
    <n v="10338461.08"/>
    <n v="28947691.024"/>
    <n v="36263399.293764897"/>
  </r>
  <r>
    <s v="5478"/>
    <s v="083 - г.СПб, Гражданский пр-т"/>
    <x v="17"/>
    <n v="6881261.0300000003"/>
    <n v="19267530.884"/>
    <n v="23187932.345763016"/>
  </r>
  <r>
    <s v="5479"/>
    <s v="084 - г.СПб, Партизана Германа"/>
    <x v="18"/>
    <n v="9480268.3499999996"/>
    <n v="26544751.379999999"/>
    <n v="32780142.568184979"/>
  </r>
  <r>
    <s v="5480"/>
    <s v="085 - г.СПб, Ветеранов пр-т,"/>
    <x v="8"/>
    <n v="3259255.17"/>
    <n v="9125914.4759999998"/>
    <n v="11410249.679177109"/>
  </r>
  <r>
    <s v="5481"/>
    <s v="088 - г.СПб, Ленинский пр-т,"/>
    <x v="18"/>
    <n v="4058714.01"/>
    <n v="11364399.227999998"/>
    <n v="14033909.06031576"/>
  </r>
  <r>
    <s v="5483"/>
    <s v="092 - г.Пушкин, Генерала Хазов"/>
    <x v="5"/>
    <n v="11420470.42"/>
    <n v="31977317.175999999"/>
    <n v="39818208.431386948"/>
  </r>
  <r>
    <s v="5485"/>
    <s v="094 - г.СПб, Коллонтай ул.,"/>
    <x v="3"/>
    <n v="11671887.98"/>
    <n v="32681286.343999997"/>
    <n v="40940554.987400018"/>
  </r>
  <r>
    <s v="5486"/>
    <s v="095 - г.СПб, Пражская ул.,"/>
    <x v="16"/>
    <n v="12026318.5"/>
    <n v="33673691.800000004"/>
    <n v="39098053.928091004"/>
  </r>
  <r>
    <s v="5487"/>
    <s v="097 - г.СПб, Будапештская ул."/>
    <x v="18"/>
    <n v="3966637.53"/>
    <n v="11106585.083999999"/>
    <n v="13715534.091364946"/>
  </r>
  <r>
    <s v="5488"/>
    <s v="098 - г.СПб, Будапештская ул."/>
    <x v="18"/>
    <n v="6495688.2999999998"/>
    <n v="18187927.239999998"/>
    <n v="22460291.279886723"/>
  </r>
  <r>
    <s v="5489"/>
    <s v="099-Пятерочка"/>
    <x v="13"/>
    <n v="13907328.98"/>
    <n v="38940521.144000001"/>
    <n v="51340185.703608789"/>
  </r>
  <r>
    <s v="5490"/>
    <s v="100 - г.СПб, Космонавтов пр-т,"/>
    <x v="18"/>
    <n v="4236135.6500000004"/>
    <n v="11861179.820000002"/>
    <n v="14647383.957772775"/>
  </r>
  <r>
    <s v="5491"/>
    <s v="101 - г.СПб, Димитрова ул.,"/>
    <x v="18"/>
    <n v="8078926.3799999999"/>
    <n v="22620993.864"/>
    <n v="27934690.111833233"/>
  </r>
  <r>
    <s v="5492"/>
    <s v="103 - г.СПб, Малая Бухаресткая"/>
    <x v="19"/>
    <n v="11448141.68"/>
    <n v="32054796.704000004"/>
    <n v="39400129.46865838"/>
  </r>
  <r>
    <s v="5493"/>
    <s v="105 - г.Сосновый бор, Молодежн"/>
    <x v="8"/>
    <n v="7655381.9299999997"/>
    <n v="21435069.403999999"/>
    <n v="26800546.337941602"/>
  </r>
  <r>
    <s v="5494"/>
    <s v="106 - г.СПб, Бухарестская ул.,"/>
    <x v="19"/>
    <n v="13660292.66"/>
    <n v="38248819.447999999"/>
    <n v="47013507.906181298"/>
  </r>
  <r>
    <s v="5495"/>
    <s v="112 - г.СПб, Орджоникидзе ул."/>
    <x v="18"/>
    <n v="3008075.2"/>
    <n v="8422610.5600000005"/>
    <n v="10401091.010448195"/>
  </r>
  <r>
    <s v="5496"/>
    <s v="114 - г.Выборг, Батарейная ул."/>
    <x v="7"/>
    <n v="2366324.71"/>
    <n v="6625709.1880000001"/>
    <n v="8173184.7794602653"/>
  </r>
  <r>
    <s v="5497"/>
    <s v="118 - г.СПб, Красное село, Стр"/>
    <x v="8"/>
    <n v="10856170.34"/>
    <n v="30397276.952"/>
    <n v="38006111.11374782"/>
  </r>
  <r>
    <s v="5498"/>
    <s v="119 - г.Кронштадт, Станюковича"/>
    <x v="7"/>
    <n v="13706959.57"/>
    <n v="38379486.795999996"/>
    <n v="47343254.650035419"/>
  </r>
  <r>
    <s v="5499"/>
    <s v="121 - г.СПб, Котина ул.,"/>
    <x v="18"/>
    <n v="8839807.1300000008"/>
    <n v="24751459.964000002"/>
    <n v="30565605.033391077"/>
  </r>
  <r>
    <s v="5500"/>
    <s v="122 - г.СПб, Рихарда Зорге ул."/>
    <x v="18"/>
    <n v="19779692.329999998"/>
    <n v="55383138.523999996"/>
    <n v="68392698.454810604"/>
  </r>
  <r>
    <s v="5502"/>
    <s v="125 - г.СПб, Байконурская ул.,"/>
    <x v="13"/>
    <n v="6200454.0199999996"/>
    <n v="17361271.256000001"/>
    <n v="22889547.036046866"/>
  </r>
  <r>
    <s v="5503"/>
    <s v="126 - г.СПб, Дунайский пр.,"/>
    <x v="18"/>
    <n v="9081825.7400000002"/>
    <n v="25429112.072000001"/>
    <n v="31402438.364164244"/>
  </r>
  <r>
    <s v="5504"/>
    <s v="128 - г.СПб, Ударников пр."/>
    <x v="3"/>
    <n v="8194709.6900000004"/>
    <n v="22945187.131999999"/>
    <n v="28743932.707725041"/>
  </r>
  <r>
    <s v="5505"/>
    <s v="129 - г.СПб, Большая Пороховск"/>
    <x v="16"/>
    <n v="7273359.6799999997"/>
    <n v="20365407.103999998"/>
    <n v="23645990.167900734"/>
  </r>
  <r>
    <s v="5506"/>
    <s v="130 - г.СПб, Пискаревский пр.,"/>
    <x v="16"/>
    <n v="6333231"/>
    <n v="17733046.800000001"/>
    <n v="20589593.330415931"/>
  </r>
  <r>
    <s v="5507"/>
    <s v="132 - г.Спб, Варшавская ул.,"/>
    <x v="5"/>
    <n v="14917979.66"/>
    <n v="41770343.048"/>
    <n v="52012500.504079148"/>
  </r>
  <r>
    <s v="5508"/>
    <s v="134 - г.Спб, Художников пр."/>
    <x v="17"/>
    <n v="14632266.449999999"/>
    <n v="40970346.060000002"/>
    <n v="49306660.949000217"/>
  </r>
  <r>
    <s v="5509"/>
    <s v="139 - г.Спб, Турку ул.,"/>
    <x v="16"/>
    <n v="10639127.23"/>
    <n v="29789556.243999999"/>
    <n v="34588238.303048551"/>
  </r>
  <r>
    <s v="5511"/>
    <s v="141 - г.Павловск, Веры Слуцкой"/>
    <x v="5"/>
    <n v="11914409.050000001"/>
    <n v="33360345.34"/>
    <n v="41540357.397090733"/>
  </r>
  <r>
    <s v="5513"/>
    <s v="145 - г.Спб, Белы Куна ул.,"/>
    <x v="16"/>
    <n v="10894229.470000001"/>
    <n v="30503842.516000003"/>
    <n v="35417586.131870553"/>
  </r>
  <r>
    <s v="5514"/>
    <s v="146 - г.Спб, Яхтенная ул.,"/>
    <x v="7"/>
    <n v="8981975.1799999997"/>
    <n v="25149530.503999997"/>
    <n v="31023359.778323013"/>
  </r>
  <r>
    <s v="5515"/>
    <s v="147 - г.Спб, Художников пр."/>
    <x v="17"/>
    <n v="8975682.1500000004"/>
    <n v="25131910.020000003"/>
    <n v="30245547.951735348"/>
  </r>
  <r>
    <s v="5516"/>
    <s v="148 - г.Спб, Дыбенко ул.,"/>
    <x v="3"/>
    <n v="15439695.699999999"/>
    <n v="43231147.959999993"/>
    <n v="54156595.049378939"/>
  </r>
  <r>
    <s v="5518"/>
    <s v="150 - г.Спб, Пограничника Гарь"/>
    <x v="8"/>
    <n v="9337063.9100000001"/>
    <n v="26143778.948000003"/>
    <n v="32687907.183264107"/>
  </r>
  <r>
    <s v="5519"/>
    <s v="151 - г.Спб, Дальневосточный п"/>
    <x v="19"/>
    <n v="14173918.970000001"/>
    <n v="39686973.116000004"/>
    <n v="48781213.41491583"/>
  </r>
  <r>
    <s v="5520"/>
    <s v="152 - г.Спб, Шлиссельбургский"/>
    <x v="19"/>
    <n v="10458971.779999999"/>
    <n v="29285120.983999997"/>
    <n v="35995784.622491173"/>
  </r>
  <r>
    <s v="5521"/>
    <s v="153 - г.Спб, Российский пр-т,"/>
    <x v="3"/>
    <n v="11302176.07"/>
    <n v="31646092.996000003"/>
    <n v="39643745.867334113"/>
  </r>
  <r>
    <s v="5522"/>
    <s v="154 - г.Спб, Искровский пр-т,"/>
    <x v="3"/>
    <n v="11235473.199999999"/>
    <n v="31459324.959999993"/>
    <n v="39409777.504912205"/>
  </r>
  <r>
    <s v="5523"/>
    <s v="155 - г.Спб, Ильюшина ул.,"/>
    <x v="13"/>
    <n v="11934357.08"/>
    <n v="33416199.824000001"/>
    <n v="44056778.23696512"/>
  </r>
  <r>
    <s v="5524"/>
    <s v="156 - г.Спб, Парашютная ул.,"/>
    <x v="7"/>
    <n v="13469578.4"/>
    <n v="37714819.520000003"/>
    <n v="46523350.197626412"/>
  </r>
  <r>
    <s v="5525"/>
    <s v="157 - г.Спб, Стародеревенская"/>
    <x v="7"/>
    <n v="10759643.890000001"/>
    <n v="30127002.891999997"/>
    <n v="37163351.801435836"/>
  </r>
  <r>
    <s v="5526"/>
    <s v="158 - г.Спб, Стародеревенская"/>
    <x v="7"/>
    <n v="7421345.7300000004"/>
    <n v="20779768.044000003"/>
    <n v="25633012.116730355"/>
  </r>
  <r>
    <s v="5527"/>
    <s v="159 - г.Спб, Бухарестская ул.,"/>
    <x v="19"/>
    <n v="6979680.5499999998"/>
    <n v="19543105.539999999"/>
    <n v="24021393.603147361"/>
  </r>
  <r>
    <s v="5528"/>
    <s v="162 - г.Всеволожск, Ленинградс"/>
    <x v="3"/>
    <n v="8742952.6199999992"/>
    <n v="24480267.335999995"/>
    <n v="30666960.915379088"/>
  </r>
  <r>
    <s v="5529"/>
    <s v="163 - г.Выборг, 2-я Южная ул.,"/>
    <x v="7"/>
    <n v="5497664.4299999997"/>
    <n v="15393460.403999999"/>
    <n v="18988698.825638384"/>
  </r>
  <r>
    <s v="5530"/>
    <s v="164 - г.СПб, Российский пр-"/>
    <x v="3"/>
    <n v="9187186.8000000007"/>
    <n v="25724123.040000003"/>
    <n v="32225165.886565994"/>
  </r>
  <r>
    <s v="5531"/>
    <s v="165 - г.СПб, Малая Каштановая"/>
    <x v="18"/>
    <n v="11310012.890000001"/>
    <n v="31668036.092000004"/>
    <n v="39106892.473377071"/>
  </r>
  <r>
    <s v="5532"/>
    <s v="170 - г.СПб, Луначарского пр-т"/>
    <x v="17"/>
    <n v="11601438.279999999"/>
    <n v="32484027.184"/>
    <n v="39093614.495566562"/>
  </r>
  <r>
    <s v="5533"/>
    <s v="174 - г.Колпино, Заводской пр-"/>
    <x v="19"/>
    <n v="9476248.6999999993"/>
    <n v="26533496.359999996"/>
    <n v="32613627.267513476"/>
  </r>
  <r>
    <s v="5534"/>
    <s v="175 - г.СПб, Ленская ул.,"/>
    <x v="3"/>
    <n v="8817173.5"/>
    <n v="24688085.800000001"/>
    <n v="30927299.604720529"/>
  </r>
  <r>
    <s v="5535"/>
    <s v="176 - г.СПб, Тельмана ул.,"/>
    <x v="19"/>
    <n v="12200458.640000001"/>
    <n v="34161284.192000002"/>
    <n v="41989316.993936062"/>
  </r>
  <r>
    <s v="5536"/>
    <s v="184 - г.СПб, Наставников ул.,"/>
    <x v="3"/>
    <n v="10350340.130000001"/>
    <n v="28980952.364"/>
    <n v="36305066.494525939"/>
  </r>
  <r>
    <s v="5538"/>
    <s v="188 - г.СПб, Байконурская ул.,"/>
    <x v="7"/>
    <n v="7535061.1200000001"/>
    <n v="21098171.136"/>
    <n v="26025780.231271312"/>
  </r>
  <r>
    <s v="5539"/>
    <s v="190 - г.СПб, Варшавская ул.,"/>
    <x v="5"/>
    <n v="14607179.48"/>
    <n v="40900102.544"/>
    <n v="50928875.583858691"/>
  </r>
  <r>
    <s v="5540"/>
    <s v="191 - г.СПб, Летчика Пилютова"/>
    <x v="8"/>
    <n v="8386140.8600000003"/>
    <n v="23481194.408"/>
    <n v="29358843.068844177"/>
  </r>
  <r>
    <s v="5541"/>
    <s v="192 - г.СПб, Наставников пр-т,"/>
    <x v="3"/>
    <n v="8016510.1900000004"/>
    <n v="22446228.532000002"/>
    <n v="28118876.466525819"/>
  </r>
  <r>
    <s v="5542"/>
    <s v="199 - г.СПб, Пулковское ш.,"/>
    <x v="5"/>
    <n v="16955491.219999999"/>
    <n v="47475375.416000001"/>
    <n v="59116416.279331453"/>
  </r>
  <r>
    <s v="5544"/>
    <s v="248 - г.Шлиссельбург, Красный"/>
    <x v="19"/>
    <n v="6225731.6299999999"/>
    <n v="17432048.563999999"/>
    <n v="21426589.495101489"/>
  </r>
  <r>
    <s v="5545"/>
    <s v="255 - г.СПб, Седова ул."/>
    <x v="16"/>
    <n v="11322969.890000001"/>
    <n v="31704315.692000002"/>
    <n v="36811438.794454895"/>
  </r>
  <r>
    <s v="5546"/>
    <s v="256 - г.СПб, Большевиков пр-т,"/>
    <x v="19"/>
    <n v="10962829.880000001"/>
    <n v="30695923.664000005"/>
    <n v="37729871.684718408"/>
  </r>
  <r>
    <s v="5547"/>
    <s v="257 - г.СПб, Художников пр-т"/>
    <x v="17"/>
    <n v="5637378.9900000002"/>
    <n v="15784661.171999998"/>
    <n v="18996396.453739211"/>
  </r>
  <r>
    <s v="5548"/>
    <s v="259 - г.СПб, Комендантский пр-"/>
    <x v="13"/>
    <n v="10546206.710000001"/>
    <n v="29529378.788000003"/>
    <n v="38932293.306550168"/>
  </r>
  <r>
    <s v="5549"/>
    <s v="261 - г.СПб, Савушкина ул.,"/>
    <x v="7"/>
    <n v="7403972.1600000001"/>
    <n v="20731122.048"/>
    <n v="25573004.545796059"/>
  </r>
  <r>
    <s v="5550"/>
    <s v="262 - г.СПб, Савушкина ул.,"/>
    <x v="7"/>
    <n v="3850057.96"/>
    <n v="10780162.287999999"/>
    <n v="13297936.240843225"/>
  </r>
  <r>
    <s v="5551"/>
    <s v="263 - г.Ломоносов, Красноармей"/>
    <x v="8"/>
    <n v="7899564.9100000001"/>
    <n v="22118781.748"/>
    <n v="27655400.782862376"/>
  </r>
  <r>
    <s v="5552"/>
    <s v="267 - г.СПб, Брянцева ул.,"/>
    <x v="17"/>
    <n v="13096662.91"/>
    <n v="36670656.148000002"/>
    <n v="44132104.884319991"/>
  </r>
  <r>
    <s v="5553"/>
    <s v="269 - г.Кингисепп, К. Маркса у"/>
    <x v="8"/>
    <n v="4428055.2300000004"/>
    <n v="12398554.644000001"/>
    <n v="15502074.287569826"/>
  </r>
  <r>
    <s v="5554"/>
    <s v="699 - Пятерочка"/>
    <x v="16"/>
    <n v="6268226.2699999996"/>
    <n v="17551033.555999998"/>
    <n v="20378260.291205216"/>
  </r>
  <r>
    <s v="5555"/>
    <s v="300-Пятерочка"/>
    <x v="19"/>
    <n v="2157670.34"/>
    <n v="6041476.9519999996"/>
    <n v="7425876.8910243018"/>
  </r>
  <r>
    <s v="5556"/>
    <s v="301-Пятерочка"/>
    <x v="4"/>
    <n v="9237857.6799999997"/>
    <n v="25866001.503999997"/>
    <n v="33159651.312888082"/>
  </r>
  <r>
    <s v="5557"/>
    <s v="302-Пятерочка"/>
    <x v="19"/>
    <n v="7447199.5499999998"/>
    <n v="20852158.739999998"/>
    <n v="25630415.367897015"/>
  </r>
  <r>
    <s v="5558"/>
    <s v="303-Пятерочка"/>
    <x v="13"/>
    <n v="11691004.800000001"/>
    <n v="32734813.439999998"/>
    <n v="43158420.884193517"/>
  </r>
  <r>
    <s v="5559"/>
    <s v="304-Пятерочка"/>
    <x v="3"/>
    <n v="7976483.3799999999"/>
    <n v="22334153.464000002"/>
    <n v="27978477.602298953"/>
  </r>
  <r>
    <s v="5560"/>
    <s v="305-Пятерочка"/>
    <x v="19"/>
    <n v="1397964.13"/>
    <n v="3914299.5640000002"/>
    <n v="4811258.3905880144"/>
  </r>
  <r>
    <s v="5561"/>
    <s v="306-Пятерочка"/>
    <x v="18"/>
    <n v="12000865.83"/>
    <n v="33602424.324000001"/>
    <n v="41495670.620870091"/>
  </r>
  <r>
    <s v="5562"/>
    <s v="307-Пятерочка"/>
    <x v="16"/>
    <n v="4945493.8"/>
    <n v="13847382.640000001"/>
    <n v="16078002.864587339"/>
  </r>
  <r>
    <s v="5563"/>
    <s v="309 - г.СПб, Бабушкина ул.,"/>
    <x v="16"/>
    <n v="7316559.5300000003"/>
    <n v="20486366.684"/>
    <n v="23786434.649309192"/>
  </r>
  <r>
    <s v="5564"/>
    <s v="310-Пятерочка"/>
    <x v="18"/>
    <n v="6317508.4500000002"/>
    <n v="17689023.66"/>
    <n v="21844194.702222042"/>
  </r>
  <r>
    <s v="5565"/>
    <s v="311 - г.СПб, Большевиков пр-т,"/>
    <x v="19"/>
    <n v="9135359.9700000007"/>
    <n v="25579007.916000001"/>
    <n v="31440418.508237671"/>
  </r>
  <r>
    <s v="5566"/>
    <s v="312 - г.СПб, Бухарестская ул.,"/>
    <x v="16"/>
    <n v="9971371.6899999995"/>
    <n v="27919840.732000001"/>
    <n v="32417337.697538935"/>
  </r>
  <r>
    <s v="5567"/>
    <s v="313 - г.СПб, Гаванская ул.,"/>
    <x v="13"/>
    <n v="3305933.22"/>
    <n v="9256613.0160000008"/>
    <n v="12204156.936433483"/>
  </r>
  <r>
    <s v="5568"/>
    <s v="314 - г.СПб, Ивановская ул.,"/>
    <x v="16"/>
    <n v="6123337.4800000004"/>
    <n v="17145344.944000002"/>
    <n v="19907220.901636761"/>
  </r>
  <r>
    <s v="5569"/>
    <s v="315-Пятерочка"/>
    <x v="7"/>
    <n v="8023040.3600000003"/>
    <n v="22464513.008000001"/>
    <n v="27711239.745853566"/>
  </r>
  <r>
    <s v="5570"/>
    <s v="316-Пятерочка"/>
    <x v="16"/>
    <n v="1658527.34"/>
    <n v="4643876.5520000001"/>
    <n v="5391940.2999790264"/>
  </r>
  <r>
    <s v="5571"/>
    <s v="317-Пятерочка"/>
    <x v="19"/>
    <n v="6863016.8700000001"/>
    <n v="19216447.236000001"/>
    <n v="23619881.792342264"/>
  </r>
  <r>
    <s v="5572"/>
    <s v="318-Пятерочка"/>
    <x v="17"/>
    <n v="5558046.6500000004"/>
    <n v="15562530.620000001"/>
    <n v="18729068.572304223"/>
  </r>
  <r>
    <s v="5573"/>
    <s v="319-Пятерочка"/>
    <x v="17"/>
    <n v="2388014.69"/>
    <n v="6686441.1319999993"/>
    <n v="8046944.1329139993"/>
  </r>
  <r>
    <s v="5574"/>
    <s v="320-Пятерочка"/>
    <x v="5"/>
    <n v="2113214.91"/>
    <n v="5917001.7480000006"/>
    <n v="7367860.3991073268"/>
  </r>
  <r>
    <s v="5575"/>
    <s v="321-Пятерочка"/>
    <x v="13"/>
    <n v="5396616.9000000004"/>
    <n v="15110527.320000002"/>
    <n v="19922108.279431354"/>
  </r>
  <r>
    <s v="5576"/>
    <s v="322-Пятерочка"/>
    <x v="5"/>
    <n v="7454383.96"/>
    <n v="20872275.088"/>
    <n v="25990191.58852369"/>
  </r>
  <r>
    <s v="5577"/>
    <s v="323-Пятерочка"/>
    <x v="3"/>
    <n v="7074813.0499999998"/>
    <n v="19809476.539999999"/>
    <n v="24815760.157689609"/>
  </r>
  <r>
    <s v="5578"/>
    <s v="324-Пятерочка"/>
    <x v="19"/>
    <n v="2358406.02"/>
    <n v="6603536.8560000006"/>
    <n v="8116732.40295392"/>
  </r>
  <r>
    <s v="5579"/>
    <s v="325-Пятерочка"/>
    <x v="18"/>
    <n v="4581900.46"/>
    <n v="12829321.287999999"/>
    <n v="15842942.917542236"/>
  </r>
  <r>
    <s v="5580"/>
    <s v="327-Пятерочка"/>
    <x v="17"/>
    <n v="9854154.6199999992"/>
    <n v="27591632.935999997"/>
    <n v="33205755.40690513"/>
  </r>
  <r>
    <s v="5581"/>
    <s v="328-Пятерочка"/>
    <x v="13"/>
    <n v="12966108.800000001"/>
    <n v="36305104.640000001"/>
    <n v="47865584.728922993"/>
  </r>
  <r>
    <s v="5582"/>
    <s v="329-Пятерочка"/>
    <x v="13"/>
    <n v="3579854.62"/>
    <n v="10023592.936000001"/>
    <n v="13215363.010900881"/>
  </r>
  <r>
    <s v="5583"/>
    <s v="330-Пятерочка"/>
    <x v="4"/>
    <n v="2266784.4"/>
    <n v="6346996.3200000003"/>
    <n v="8136711.2277804902"/>
  </r>
  <r>
    <s v="5584"/>
    <s v="331-Пятерочка"/>
    <x v="8"/>
    <n v="7804994.6200000001"/>
    <n v="21853984.936000001"/>
    <n v="27324321.881442033"/>
  </r>
  <r>
    <s v="5585"/>
    <s v="332-Пятерочка"/>
    <x v="13"/>
    <n v="3098483.32"/>
    <n v="8675753.2960000001"/>
    <n v="11438336.525806"/>
  </r>
  <r>
    <s v="5586"/>
    <s v="335-Пятерочка"/>
    <x v="17"/>
    <n v="3279906.69"/>
    <n v="9183738.7320000008"/>
    <n v="11052371.665100971"/>
  </r>
  <r>
    <s v="5587"/>
    <s v="336-Пятерочка"/>
    <x v="13"/>
    <n v="4508397.24"/>
    <n v="12623512.272000002"/>
    <n v="16643163.605326418"/>
  </r>
  <r>
    <s v="5589"/>
    <s v="338-Пятерочка"/>
    <x v="19"/>
    <n v="10461280.23"/>
    <n v="29291584.644000001"/>
    <n v="36003729.425360873"/>
  </r>
  <r>
    <s v="5590"/>
    <s v="339-Пятерочка"/>
    <x v="13"/>
    <n v="8620045.5399999991"/>
    <n v="24136127.511999998"/>
    <n v="31821691.960663226"/>
  </r>
  <r>
    <s v="5592"/>
    <s v="342-Пятерочка"/>
    <x v="17"/>
    <n v="8032905.3499999996"/>
    <n v="22492134.979999997"/>
    <n v="27068652.821577061"/>
  </r>
  <r>
    <s v="5593"/>
    <s v="343-Пятерочка"/>
    <x v="13"/>
    <n v="4842944.96"/>
    <n v="13560245.888"/>
    <n v="17878177.323360927"/>
  </r>
  <r>
    <s v="5594"/>
    <s v="344-Пятерочка"/>
    <x v="19"/>
    <n v="3321863.23"/>
    <n v="9301217.0439999998"/>
    <n v="11432583.994643198"/>
  </r>
  <r>
    <s v="5595"/>
    <s v="345-Пятерочка"/>
    <x v="13"/>
    <n v="5958296.75"/>
    <n v="16683230.900000002"/>
    <n v="21995601.172742859"/>
  </r>
  <r>
    <s v="5596"/>
    <s v="346-Пятерочка"/>
    <x v="13"/>
    <n v="3075142.77"/>
    <n v="8610399.756000001"/>
    <n v="11352172.735969173"/>
  </r>
  <r>
    <s v="5597"/>
    <s v="347-Пятерочка"/>
    <x v="20"/>
    <n v="4404123.53"/>
    <n v="12331545.884"/>
    <n v="15772940.390429657"/>
  </r>
  <r>
    <s v="5598"/>
    <s v="348-Пятерочка"/>
    <x v="19"/>
    <n v="4207539.9800000004"/>
    <n v="11781111.944"/>
    <n v="14480744.961968035"/>
  </r>
  <r>
    <s v="5599"/>
    <s v="349-Пятерочка"/>
    <x v="13"/>
    <n v="4829611.92"/>
    <n v="13522913.376"/>
    <n v="17828957.178315245"/>
  </r>
  <r>
    <s v="5600"/>
    <s v="350-Пятерочка"/>
    <x v="13"/>
    <n v="2442497.9300000002"/>
    <n v="6838994.2039999999"/>
    <n v="9016706.0466617402"/>
  </r>
  <r>
    <s v="5601"/>
    <s v="351-Пятерочка"/>
    <x v="13"/>
    <n v="2800499.03"/>
    <n v="7841397.284"/>
    <n v="10338300.076868987"/>
  </r>
  <r>
    <s v="5602"/>
    <s v="353-Пятерочка"/>
    <x v="13"/>
    <n v="2012444.56"/>
    <n v="5634844.7680000002"/>
    <n v="7429124.4262072016"/>
  </r>
  <r>
    <s v="5603"/>
    <s v="355-Пятерочка"/>
    <x v="8"/>
    <n v="3676432.45"/>
    <n v="10294010.859999999"/>
    <n v="12870735.795482012"/>
  </r>
  <r>
    <s v="5604"/>
    <s v="356-Пятерочка"/>
    <x v="4"/>
    <n v="9036251.9800000004"/>
    <n v="25301505.544000003"/>
    <n v="32435979.770603545"/>
  </r>
  <r>
    <s v="5605"/>
    <s v="357 - г.СПб, Стародеревенская"/>
    <x v="7"/>
    <n v="5102248.17"/>
    <n v="14286294.876"/>
    <n v="17622947.902223017"/>
  </r>
  <r>
    <s v="5606"/>
    <s v="358-Пятерочка"/>
    <x v="16"/>
    <n v="3894492.77"/>
    <n v="10904579.756000001"/>
    <n v="12661155.476966664"/>
  </r>
  <r>
    <s v="5607"/>
    <s v="359-Пятерочка"/>
    <x v="5"/>
    <n v="5127279.13"/>
    <n v="14356381.563999999"/>
    <n v="17876590.155752998"/>
  </r>
  <r>
    <s v="5608"/>
    <s v="360-Пятерочка"/>
    <x v="5"/>
    <n v="5557462.29"/>
    <n v="15560894.412"/>
    <n v="19376451.553629871"/>
  </r>
  <r>
    <s v="5609"/>
    <s v="362-Пятерочка"/>
    <x v="17"/>
    <n v="7904162.4199999999"/>
    <n v="22131654.776000001"/>
    <n v="26634825.019111723"/>
  </r>
  <r>
    <s v="5610"/>
    <s v="363-Пятерочка"/>
    <x v="18"/>
    <n v="6030789.6200000001"/>
    <n v="16886210.936000001"/>
    <n v="20852800.389593415"/>
  </r>
  <r>
    <s v="5611"/>
    <s v="364-Пятерочка"/>
    <x v="18"/>
    <n v="6756506.8700000001"/>
    <n v="18918219.236000001"/>
    <n v="23362129.666036434"/>
  </r>
  <r>
    <s v="5612"/>
    <s v="365-Пятерочка"/>
    <x v="8"/>
    <n v="3690106.82"/>
    <n v="10332299.095999999"/>
    <n v="12918608.075425483"/>
  </r>
  <r>
    <s v="5614"/>
    <s v="367-Пятерочка"/>
    <x v="18"/>
    <n v="7543065.1500000004"/>
    <n v="21120582.420000002"/>
    <n v="26081830.375414178"/>
  </r>
  <r>
    <s v="5615"/>
    <s v="368-Пятерочка"/>
    <x v="7"/>
    <n v="8281392.4000000004"/>
    <n v="23187898.719999999"/>
    <n v="28603576.690207455"/>
  </r>
  <r>
    <s v="5616"/>
    <s v="369-Пятерочка"/>
    <x v="17"/>
    <n v="3738923.96"/>
    <n v="10468987.088"/>
    <n v="12599131.969047301"/>
  </r>
  <r>
    <s v="5618"/>
    <s v="371-Пятерочка"/>
    <x v="4"/>
    <n v="7370347.0800000001"/>
    <n v="20636971.824000001"/>
    <n v="26456149.000529189"/>
  </r>
  <r>
    <s v="5619"/>
    <s v="373-Пятерочка"/>
    <x v="20"/>
    <n v="2755816.5"/>
    <n v="7716286.2000000011"/>
    <n v="9869688.9597605132"/>
  </r>
  <r>
    <s v="5620"/>
    <s v="376-Пятерочка"/>
    <x v="4"/>
    <n v="2747787.46"/>
    <n v="7693804.8879999993"/>
    <n v="9863290.5173233207"/>
  </r>
  <r>
    <s v="5621"/>
    <s v="378-Пятерочка"/>
    <x v="13"/>
    <n v="4669291.4400000004"/>
    <n v="13074016.032000002"/>
    <n v="17237119.361928757"/>
  </r>
  <r>
    <s v="5622"/>
    <s v="379-Пятерочка"/>
    <x v="8"/>
    <n v="7714403.96"/>
    <n v="21600331.088"/>
    <n v="27007175.172980584"/>
  </r>
  <r>
    <s v="5623"/>
    <s v="380-Пятерочка"/>
    <x v="18"/>
    <n v="15303094.77"/>
    <n v="42848665.355999999"/>
    <n v="52913863.803765208"/>
  </r>
  <r>
    <s v="5624"/>
    <s v="381-Пятерочка"/>
    <x v="18"/>
    <n v="10681540.539999999"/>
    <n v="29908313.512000002"/>
    <n v="36933809.130945921"/>
  </r>
  <r>
    <s v="5625"/>
    <s v="382-Пятерочка"/>
    <x v="18"/>
    <n v="3580412.5"/>
    <n v="10025155"/>
    <n v="12380074.895549934"/>
  </r>
  <r>
    <s v="5626"/>
    <s v="383-Пятерочка"/>
    <x v="3"/>
    <n v="5288824.7699999996"/>
    <n v="14808709.355999999"/>
    <n v="18551190.83441617"/>
  </r>
  <r>
    <s v="5627"/>
    <s v="384-Пятерочка"/>
    <x v="7"/>
    <n v="2061638.67"/>
    <n v="5772588.2759999996"/>
    <n v="7120812.1722190455"/>
  </r>
  <r>
    <s v="5628"/>
    <s v="385-Пятерочка"/>
    <x v="17"/>
    <n v="7187260.9699999997"/>
    <n v="20124330.715999998"/>
    <n v="24219066.88281858"/>
  </r>
  <r>
    <s v="5629"/>
    <s v="386-Пятерочка"/>
    <x v="16"/>
    <n v="8289407.8200000003"/>
    <n v="23210341.896000002"/>
    <n v="26949204.27879066"/>
  </r>
  <r>
    <s v="5630"/>
    <s v="387-Пятерочка"/>
    <x v="19"/>
    <n v="5143128.75"/>
    <n v="14400760.5"/>
    <n v="17700684.031364914"/>
  </r>
  <r>
    <s v="5631"/>
    <s v="388-Пятерочка"/>
    <x v="20"/>
    <n v="6753853.6100000003"/>
    <n v="18910790.108000003"/>
    <n v="24188270.304084357"/>
  </r>
  <r>
    <s v="5633"/>
    <s v="390-Пятерочка"/>
    <x v="20"/>
    <n v="2954845.93"/>
    <n v="8273568.6040000003"/>
    <n v="10582493.519838596"/>
  </r>
  <r>
    <s v="5634"/>
    <s v="391-Пятерочка"/>
    <x v="16"/>
    <n v="5681990.7800000003"/>
    <n v="15909574.184"/>
    <n v="18472384.70653807"/>
  </r>
  <r>
    <s v="5635"/>
    <s v="393-Пятерочка"/>
    <x v="13"/>
    <n v="5201385.47"/>
    <n v="14563879.316"/>
    <n v="19201393.476049956"/>
  </r>
  <r>
    <s v="5637"/>
    <s v="396-Пятерочка"/>
    <x v="8"/>
    <n v="3762137.73"/>
    <n v="10533985.643999999"/>
    <n v="13170779.39213719"/>
  </r>
  <r>
    <s v="5638"/>
    <s v="397-Пятерочка"/>
    <x v="20"/>
    <n v="5505479.6600000001"/>
    <n v="15415343.048"/>
    <n v="19717340.330347851"/>
  </r>
  <r>
    <s v="5639"/>
    <s v="399-Пятерочка"/>
    <x v="17"/>
    <n v="6633843.3099999996"/>
    <n v="18574761.267999999"/>
    <n v="22354203.567347102"/>
  </r>
  <r>
    <s v="5640"/>
    <s v="400-Пятерочка"/>
    <x v="17"/>
    <n v="7521293.8600000003"/>
    <n v="21059622.808000002"/>
    <n v="25344664.650555018"/>
  </r>
  <r>
    <s v="5642"/>
    <s v="402-Пятерочка"/>
    <x v="17"/>
    <n v="12146781.109999999"/>
    <n v="34010987.108000003"/>
    <n v="40931267.883827426"/>
  </r>
  <r>
    <s v="5643"/>
    <s v="403-Пятерочка"/>
    <x v="16"/>
    <n v="7358136.5099999998"/>
    <n v="20602782.228"/>
    <n v="23921603.113890197"/>
  </r>
  <r>
    <s v="5644"/>
    <s v="404-Пятерочка"/>
    <x v="7"/>
    <n v="9224179.7100000009"/>
    <n v="25827703.188000005"/>
    <n v="31859923.910771407"/>
  </r>
  <r>
    <s v="5645"/>
    <s v="406-Пятерочка"/>
    <x v="3"/>
    <n v="8011332.25"/>
    <n v="22431730.300000001"/>
    <n v="28100714.217397425"/>
  </r>
  <r>
    <s v="5677"/>
    <s v="407-Пятерочка"/>
    <x v="3"/>
    <n v="5659418.5800000001"/>
    <n v="15846372.024"/>
    <n v="19851093.325109459"/>
  </r>
  <r>
    <s v="5678"/>
    <s v="408-Пятерочка"/>
    <x v="7"/>
    <n v="9448452.3699999992"/>
    <n v="26455666.636"/>
    <n v="32634552.127860453"/>
  </r>
  <r>
    <s v="5679"/>
    <s v="409-Пятерочка"/>
    <x v="7"/>
    <n v="6801213.5700000003"/>
    <n v="19043397.996000003"/>
    <n v="23491102.04414111"/>
  </r>
  <r>
    <s v="5680"/>
    <s v="413-Пятерочка"/>
    <x v="3"/>
    <n v="3420758.11"/>
    <n v="9578122.7080000006"/>
    <n v="11998721.692756476"/>
  </r>
  <r>
    <s v="5681"/>
    <s v="416-Пятерочка"/>
    <x v="19"/>
    <n v="11000961.220000001"/>
    <n v="30802691.416000001"/>
    <n v="37861105.187483147"/>
  </r>
  <r>
    <s v="5682"/>
    <s v="421-Пятерочка"/>
    <x v="7"/>
    <n v="4110628.93"/>
    <n v="11509761.004000001"/>
    <n v="14197937.274924977"/>
  </r>
  <r>
    <s v="5683"/>
    <s v="422-Пятерочка"/>
    <x v="16"/>
    <n v="9528665.8000000007"/>
    <n v="26680264.240000002"/>
    <n v="30978082.720090643"/>
  </r>
  <r>
    <s v="5684"/>
    <s v="426-Пятерочка"/>
    <x v="20"/>
    <n v="6819285.8200000003"/>
    <n v="19094000.296"/>
    <n v="24422609.404909726"/>
  </r>
  <r>
    <s v="5685"/>
    <s v="431-Пятерочка"/>
    <x v="19"/>
    <n v="8338592.7599999998"/>
    <n v="23348059.728"/>
    <n v="28698250.206352912"/>
  </r>
  <r>
    <s v="5686"/>
    <s v="432-Пятерочка"/>
    <x v="16"/>
    <n v="10244610.76"/>
    <n v="28684910.127999999"/>
    <n v="33305649.103404447"/>
  </r>
  <r>
    <s v="5687"/>
    <s v="433-Пятерочка"/>
    <x v="19"/>
    <n v="2718530.56"/>
    <n v="7611885.568"/>
    <n v="9356143.4704837054"/>
  </r>
  <r>
    <s v="5688"/>
    <s v="434-Пятерочка"/>
    <x v="19"/>
    <n v="9873064.5399999991"/>
    <n v="27644580.711999997"/>
    <n v="33979315.770349555"/>
  </r>
  <r>
    <s v="5690"/>
    <s v="694 - Пятерочка"/>
    <x v="20"/>
    <n v="5475230.1600000001"/>
    <n v="15330644.448000003"/>
    <n v="19609004.686015844"/>
  </r>
  <r>
    <s v="5691"/>
    <s v="603-Пятерочка"/>
    <x v="10"/>
    <n v="1751210.96"/>
    <n v="4903390.6880000001"/>
    <n v="5945533.7563715354"/>
  </r>
  <r>
    <s v="5693"/>
    <s v="606-Пятерочка"/>
    <x v="10"/>
    <n v="2745765.54"/>
    <n v="7688143.5120000001"/>
    <n v="9322144.5491362829"/>
  </r>
  <r>
    <s v="5694"/>
    <s v="607-Пятерочка"/>
    <x v="10"/>
    <n v="3262215.64"/>
    <n v="9134203.7919999994"/>
    <n v="11075543.524569519"/>
  </r>
  <r>
    <s v="5695"/>
    <s v="927 - Пятерочка"/>
    <x v="17"/>
    <n v="10369351.01"/>
    <n v="29034182.828000002"/>
    <n v="34941823.692066722"/>
  </r>
  <r>
    <s v="5696"/>
    <s v="609-Пятерочка"/>
    <x v="10"/>
    <n v="2288900.19"/>
    <n v="6408920.5319999997"/>
    <n v="7771041.6708505647"/>
  </r>
  <r>
    <s v="5697"/>
    <s v="610-Пятерочка"/>
    <x v="10"/>
    <n v="3355573.28"/>
    <n v="9395605.1840000004"/>
    <n v="11392501.910916749"/>
  </r>
  <r>
    <s v="5698"/>
    <s v="650-Пятерочка"/>
    <x v="12"/>
    <n v="2965167.5"/>
    <n v="8302469"/>
    <n v="10438000.256943081"/>
  </r>
  <r>
    <s v="5699"/>
    <s v="651 - г.В.Новгород, Державина"/>
    <x v="12"/>
    <n v="2353539.5699999998"/>
    <n v="6589910.7960000001"/>
    <n v="8284943.9825526569"/>
  </r>
  <r>
    <s v="5700"/>
    <s v="653 - г.В.Новгород, Свободы ул"/>
    <x v="12"/>
    <n v="8794132.9299999997"/>
    <n v="24623572.204"/>
    <n v="30957159.008026224"/>
  </r>
  <r>
    <s v="5701"/>
    <s v="655 - г.В.Новгород, Федоровски"/>
    <x v="12"/>
    <n v="2879148.53"/>
    <n v="8061615.8839999996"/>
    <n v="10135195.7674962"/>
  </r>
  <r>
    <s v="5702"/>
    <s v="656-Пятерочка"/>
    <x v="12"/>
    <n v="2299958.87"/>
    <n v="6439884.8360000001"/>
    <n v="8096328.8839563085"/>
  </r>
  <r>
    <s v="5703"/>
    <s v="658-Пятерочка"/>
    <x v="12"/>
    <n v="5216116.16"/>
    <n v="14605125.248000002"/>
    <n v="18361803.108365703"/>
  </r>
  <r>
    <s v="5704"/>
    <s v="659 - г.В.Новгород, Ломоносова"/>
    <x v="12"/>
    <n v="2243751.0699999998"/>
    <n v="6282502.9959999993"/>
    <n v="7898465.8523258157"/>
  </r>
  <r>
    <s v="5705"/>
    <s v="660 - г.Чудово, Молодогвардейс"/>
    <x v="12"/>
    <n v="3611558.2"/>
    <n v="10112362.960000001"/>
    <n v="12713428.640899677"/>
  </r>
  <r>
    <s v="5706"/>
    <s v="661 - г.В.Новгород, Щусева ул."/>
    <x v="12"/>
    <n v="2321989.86"/>
    <n v="6501571.6079999991"/>
    <n v="8173882.5058952738"/>
  </r>
  <r>
    <s v="5707"/>
    <s v="702-Пятерочка"/>
    <x v="17"/>
    <n v="3105729.85"/>
    <n v="8696043.5800000001"/>
    <n v="10465444.245183172"/>
  </r>
  <r>
    <s v="5708"/>
    <s v="800-Пятерочка"/>
    <x v="20"/>
    <n v="2129964.7400000002"/>
    <n v="5963901.2720000008"/>
    <n v="7628261.7072135136"/>
  </r>
  <r>
    <s v="5709"/>
    <s v="903-Пятерочка"/>
    <x v="8"/>
    <n v="3334244.47"/>
    <n v="9335884.5160000008"/>
    <n v="11672777.953778794"/>
  </r>
  <r>
    <s v="5711"/>
    <s v="905-Пятерочка"/>
    <x v="20"/>
    <n v="1968456.18"/>
    <n v="5511677.3039999995"/>
    <n v="7049834.4964254145"/>
  </r>
  <r>
    <s v="5712"/>
    <s v="906-Пятерочка"/>
    <x v="7"/>
    <n v="4612402.43"/>
    <n v="12914726.804"/>
    <n v="15931041.576124834"/>
  </r>
  <r>
    <s v="5714"/>
    <s v="908 - г.Кингисеп, Б. Гражданск"/>
    <x v="8"/>
    <n v="2383769.75"/>
    <n v="6674555.2999999998"/>
    <n v="8345283.3872990673"/>
  </r>
  <r>
    <s v="5715"/>
    <s v="909-Пятерочка"/>
    <x v="20"/>
    <n v="3474464.16"/>
    <n v="9728499.648"/>
    <n v="12443455.709418816"/>
  </r>
  <r>
    <s v="5716"/>
    <s v="912-Пятерочка"/>
    <x v="8"/>
    <n v="3100523.73"/>
    <n v="8681466.4440000001"/>
    <n v="10854550.518520314"/>
  </r>
  <r>
    <s v="5717"/>
    <s v="914-Пятерочка"/>
    <x v="16"/>
    <n v="5692504.1299999999"/>
    <n v="15939011.563999999"/>
    <n v="18506564.037915736"/>
  </r>
  <r>
    <s v="5718"/>
    <s v="915 - г.СПб, Дудко ул."/>
    <x v="16"/>
    <n v="7840854.46"/>
    <n v="21954392.487999998"/>
    <n v="25490938.936915133"/>
  </r>
  <r>
    <s v="5719"/>
    <s v="917-Пятерочка"/>
    <x v="7"/>
    <n v="5819569.7800000003"/>
    <n v="16294795.384"/>
    <n v="20100546.196342986"/>
  </r>
  <r>
    <s v="5720"/>
    <s v="918-Пятерочка"/>
    <x v="20"/>
    <n v="3135470.78"/>
    <n v="8779318.1840000004"/>
    <n v="11229383.865369003"/>
  </r>
  <r>
    <s v="5721"/>
    <s v="919-Пятерочка"/>
    <x v="7"/>
    <n v="6956182.7699999996"/>
    <n v="19477311.756000001"/>
    <n v="24026359.061647017"/>
  </r>
  <r>
    <s v="5722"/>
    <s v="922-Пятерочка"/>
    <x v="4"/>
    <n v="6858271.71"/>
    <n v="19203160.787999999"/>
    <n v="24618034.439413954"/>
  </r>
  <r>
    <s v="5723"/>
    <s v="923 - г.Сланцы, Шахтерской Сла"/>
    <x v="4"/>
    <n v="2884962.43"/>
    <n v="8077894.8040000005"/>
    <n v="10355685.43523852"/>
  </r>
  <r>
    <s v="5724"/>
    <s v="924-Пятерочка"/>
    <x v="3"/>
    <n v="2804407.47"/>
    <n v="7852340.9160000011"/>
    <n v="9836797.4769245852"/>
  </r>
  <r>
    <s v="5725"/>
    <s v="925-Пятерочка"/>
    <x v="8"/>
    <n v="5763111.21"/>
    <n v="16136711.388"/>
    <n v="20175940.331472881"/>
  </r>
  <r>
    <s v="5726"/>
    <s v="926-Пятерочка"/>
    <x v="20"/>
    <n v="3931668.47"/>
    <n v="11008671.716"/>
    <n v="14080888.510464141"/>
  </r>
  <r>
    <s v="5729"/>
    <s v="930-Пятерочка"/>
    <x v="20"/>
    <n v="5561571.2000000002"/>
    <n v="15572399.359999999"/>
    <n v="19918226.729378395"/>
  </r>
  <r>
    <s v="5731"/>
    <s v="933-Пятерочка"/>
    <x v="3"/>
    <n v="3666208.3"/>
    <n v="10265383.239999998"/>
    <n v="12859667.841107255"/>
  </r>
  <r>
    <s v="5815"/>
    <s v="685 - Пятерочка"/>
    <x v="19"/>
    <n v="2576560.62"/>
    <n v="7214369.7360000005"/>
    <n v="8867537.1819687951"/>
  </r>
  <r>
    <s v="5905"/>
    <s v="920 -СПб, ул.Беринга"/>
    <x v="13"/>
    <n v="8317208.7699999996"/>
    <n v="23288184.555999998"/>
    <n v="30703742.134924576"/>
  </r>
  <r>
    <s v="5989"/>
    <s v="680-Пятерочка"/>
    <x v="3"/>
    <n v="5487125.2400000002"/>
    <n v="15363950.671999998"/>
    <n v="19246753.652528673"/>
  </r>
  <r>
    <s v="5990"/>
    <s v="681-Пятерочка"/>
    <x v="16"/>
    <n v="4175517.65"/>
    <n v="11691449.42"/>
    <n v="13574778.86997553"/>
  </r>
  <r>
    <s v="5991"/>
    <s v="682-Пятерочка"/>
    <x v="3"/>
    <n v="6368518.8200000003"/>
    <n v="17831852.695999999"/>
    <n v="22338347.950671632"/>
  </r>
  <r>
    <s v="5992"/>
    <s v="683-Пятерочка"/>
    <x v="16"/>
    <n v="4103973.76"/>
    <n v="11491126.527999999"/>
    <n v="13342186.753822492"/>
  </r>
  <r>
    <s v="5993"/>
    <s v="684-Пятерочка"/>
    <x v="18"/>
    <n v="6782656.1799999997"/>
    <n v="18991437.304000001"/>
    <n v="23452546.738445535"/>
  </r>
  <r>
    <s v="5994"/>
    <s v="691-Пятерочка"/>
    <x v="16"/>
    <n v="3244472.56"/>
    <n v="9084523.1679999996"/>
    <n v="10547913.155558906"/>
  </r>
  <r>
    <s v="5995"/>
    <s v="265-Пятерочка"/>
    <x v="7"/>
    <n v="3794774.72"/>
    <n v="10625369.216"/>
    <n v="13106990.284095284"/>
  </r>
  <r>
    <s v="5996"/>
    <s v="693-Пятерочка"/>
    <x v="18"/>
    <n v="4581329.84"/>
    <n v="12827723.551999999"/>
    <n v="15840969.87160496"/>
  </r>
  <r>
    <s v="5997"/>
    <s v="679-Пятерочка"/>
    <x v="7"/>
    <n v="4233128.12"/>
    <n v="11852758.736000001"/>
    <n v="14621044.260611745"/>
  </r>
  <r>
    <s v="5998"/>
    <s v="678-Пятерочка"/>
    <x v="7"/>
    <n v="9552242.0800000001"/>
    <n v="26746277.824000001"/>
    <n v="32993037.366362061"/>
  </r>
  <r>
    <s v="5999"/>
    <s v="273-Пятерочка"/>
    <x v="19"/>
    <n v="10775599.02"/>
    <n v="30171677.256000001"/>
    <n v="37085494.603203438"/>
  </r>
  <r>
    <s v="6023"/>
    <s v="690 - Пятерочка"/>
    <x v="5"/>
    <n v="8434544.5600000005"/>
    <n v="23616724.767999999"/>
    <n v="29407584.885973629"/>
  </r>
  <r>
    <s v="6024"/>
    <s v="686-Пятерочка"/>
    <x v="19"/>
    <n v="3344314.99"/>
    <n v="9364081.972000001"/>
    <n v="11509854.374022296"/>
  </r>
  <r>
    <s v="6025"/>
    <s v="601-Пятерочка"/>
    <x v="4"/>
    <n v="5495835.25"/>
    <n v="15388338.700000001"/>
    <n v="19727515.499359708"/>
  </r>
  <r>
    <s v="6049"/>
    <s v="428 Пятерочка"/>
    <x v="8"/>
    <n v="3752948.94"/>
    <n v="10508257.032"/>
    <n v="13138610.573594049"/>
  </r>
  <r>
    <s v="6050"/>
    <s v="619 Пятерочка"/>
    <x v="12"/>
    <n v="1820932.9"/>
    <n v="5098612.1199999992"/>
    <n v="6410058.8172762934"/>
  </r>
  <r>
    <s v="6051"/>
    <s v="689 Пятерочка"/>
    <x v="16"/>
    <n v="3684793.39"/>
    <n v="10317421.492000001"/>
    <n v="11979414.205277639"/>
  </r>
  <r>
    <s v="6052"/>
    <s v="698 Пятерочка"/>
    <x v="5"/>
    <n v="7246628.1600000001"/>
    <n v="20290558.848000001"/>
    <n v="25265837.560799714"/>
  </r>
  <r>
    <s v="6062"/>
    <s v="799 Пятерочка"/>
    <x v="18"/>
    <n v="8524162.8800000008"/>
    <n v="23867656.064000003"/>
    <n v="29474194.628766"/>
  </r>
  <r>
    <s v="6086"/>
    <s v="№ 439, Авиаконструкторов ул.,"/>
    <x v="13"/>
    <n v="6404890.6100000003"/>
    <n v="17933693.708000001"/>
    <n v="23644243.535303224"/>
  </r>
  <r>
    <s v="6098"/>
    <s v="706-Пятерочка"/>
    <x v="20"/>
    <n v="2700539.99"/>
    <n v="7561511.9720000001"/>
    <n v="9671721.5114630312"/>
  </r>
  <r>
    <s v="6115"/>
    <s v="605-Пятерочка"/>
    <x v="12"/>
    <n v="2300627.58"/>
    <n v="6441757.2240000004"/>
    <n v="8098682.8808727795"/>
  </r>
  <r>
    <s v="6142"/>
    <s v="792-Пятерочка"/>
    <x v="4"/>
    <n v="4996211.5"/>
    <n v="13989392.200000001"/>
    <n v="17934096.515052781"/>
  </r>
  <r>
    <s v="6154"/>
    <s v="791-Пятерочка"/>
    <x v="10"/>
    <n v="3675439.03"/>
    <n v="10291229.284"/>
    <n v="12478477.648604058"/>
  </r>
  <r>
    <s v="6172"/>
    <s v="600-Пятерочка"/>
    <x v="20"/>
    <n v="3114625.57"/>
    <n v="8720951.595999999"/>
    <n v="11154728.77167866"/>
  </r>
  <r>
    <s v="6186"/>
    <s v="795-Пятерочка"/>
    <x v="3"/>
    <n v="4797705.13"/>
    <n v="13433574.364"/>
    <n v="16828529.456816819"/>
  </r>
  <r>
    <s v="6199"/>
    <s v="794-Пятерочка"/>
    <x v="10"/>
    <n v="2092951.02"/>
    <n v="5860262.8560000006"/>
    <n v="7105774.9317890508"/>
  </r>
  <r>
    <s v="6244"/>
    <s v="771-Пятерочка"/>
    <x v="10"/>
    <n v="2643348.16"/>
    <n v="7401374.8479999993"/>
    <n v="8974427.4528310318"/>
  </r>
  <r>
    <s v="6245"/>
    <s v="773-Пятерочка"/>
    <x v="20"/>
    <n v="2439636.89"/>
    <n v="6830983.2920000004"/>
    <n v="8737322.4157187063"/>
  </r>
  <r>
    <s v="6255"/>
    <s v="775-Пятерочка"/>
    <x v="20"/>
    <n v="3678128.28"/>
    <n v="10298759.184"/>
    <n v="13172858.961291116"/>
  </r>
  <r>
    <s v="6274"/>
    <s v="777-Пятерочка+"/>
    <x v="4"/>
    <n v="4190363.26"/>
    <n v="11733017.128"/>
    <n v="15041472.751498051"/>
  </r>
  <r>
    <s v="6329"/>
    <s v="621-Пятерочка"/>
    <x v="3"/>
    <n v="3871671.81"/>
    <n v="10840681.068"/>
    <n v="13580355.886046771"/>
  </r>
  <r>
    <s v="6330"/>
    <s v="692-Пятерочка"/>
    <x v="19"/>
    <n v="2923222.54"/>
    <n v="8185023.1120000007"/>
    <n v="10060615.055359831"/>
  </r>
  <r>
    <s v="6332"/>
    <s v="793-Пятерочка"/>
    <x v="10"/>
    <n v="3514748.04"/>
    <n v="9841294.5120000001"/>
    <n v="11932915.904638179"/>
  </r>
  <r>
    <s v="6336"/>
    <s v="778-Пятерочка"/>
    <x v="20"/>
    <n v="2091091.99"/>
    <n v="5855057.5719999997"/>
    <n v="7489042.7310913615"/>
  </r>
  <r>
    <s v="6378"/>
    <s v="284-Пятерочка"/>
    <x v="19"/>
    <n v="6544052.9299999997"/>
    <n v="18323348.204"/>
    <n v="22522129.783054292"/>
  </r>
  <r>
    <s v="6381"/>
    <s v="784-Пятерочка"/>
    <x v="5"/>
    <n v="4658759.8600000003"/>
    <n v="13044527.608000001"/>
    <n v="16243067.432003302"/>
  </r>
  <r>
    <s v="6390"/>
    <s v="931-Пятерочка"/>
    <x v="3"/>
    <n v="2778161.92"/>
    <n v="7778853.3759999992"/>
    <n v="9744738.0444839392"/>
  </r>
  <r>
    <s v="6398"/>
    <s v="779-Пятерочка"/>
    <x v="12"/>
    <n v="2980439.71"/>
    <n v="8345231.188000001"/>
    <n v="10491761.581355307"/>
  </r>
  <r>
    <s v="6428"/>
    <s v="787-Пятерочка"/>
    <x v="10"/>
    <n v="2336301.7999999998"/>
    <n v="6541645.04"/>
    <n v="7931974.8072908251"/>
  </r>
  <r>
    <s v="6432"/>
    <s v="785-Пятерочка"/>
    <x v="8"/>
    <n v="5111031.2"/>
    <n v="14310887.359999999"/>
    <n v="17893088.778950743"/>
  </r>
  <r>
    <s v="6433"/>
    <s v="783-Пятерочка"/>
    <x v="19"/>
    <n v="3910678.67"/>
    <n v="10949900.275999999"/>
    <n v="13459061.759997429"/>
  </r>
  <r>
    <s v="6434"/>
    <s v="786-Пятерочка"/>
    <x v="5"/>
    <n v="2155541.81"/>
    <n v="6035517.068"/>
    <n v="7515435.8723122617"/>
  </r>
  <r>
    <s v="6450"/>
    <s v="475-Пятерочка"/>
    <x v="11"/>
    <n v="5547362.4900000002"/>
    <n v="15532614.972000003"/>
    <n v="19231009.09126991"/>
  </r>
  <r>
    <s v="6472"/>
    <s v="412-Пятерочка"/>
    <x v="19"/>
    <n v="2116206.06"/>
    <n v="5925376.9680000003"/>
    <n v="7283172.682254876"/>
  </r>
  <r>
    <s v="6474"/>
    <s v="709-Пятерочка"/>
    <x v="8"/>
    <n v="7904425.6500000004"/>
    <n v="22132391.82"/>
    <n v="27672417.633072838"/>
  </r>
  <r>
    <s v="6475"/>
    <s v="789-Пятерочка"/>
    <x v="7"/>
    <n v="3018704.43"/>
    <n v="8452372.404000001"/>
    <n v="10426476.551041584"/>
  </r>
  <r>
    <s v="6504"/>
    <s v="935-Пятерочка"/>
    <x v="10"/>
    <n v="2143509.15"/>
    <n v="6001825.6199999992"/>
    <n v="7277424.7646418661"/>
  </r>
  <r>
    <s v="6508"/>
    <s v="677-Пятерочка"/>
    <x v="20"/>
    <n v="5197092.5999999996"/>
    <n v="14551859.279999999"/>
    <n v="18612882.046781071"/>
  </r>
  <r>
    <s v="6509"/>
    <s v="788-Пятерочка"/>
    <x v="19"/>
    <n v="2264940.23"/>
    <n v="6341832.6439999994"/>
    <n v="7795058.8659008341"/>
  </r>
  <r>
    <s v="6527"/>
    <s v="939-Пятерочка"/>
    <x v="19"/>
    <n v="2808781.12"/>
    <n v="7864587.1360000009"/>
    <n v="9666751.4143765643"/>
  </r>
  <r>
    <s v="6550"/>
    <s v="456-Пятерочка"/>
    <x v="7"/>
    <n v="6113219.4800000004"/>
    <n v="17117014.544000003"/>
    <n v="21114799.755201817"/>
  </r>
  <r>
    <s v="6563"/>
    <s v="454-Пятерочка"/>
    <x v="10"/>
    <n v="2727341.19"/>
    <n v="7636555.3320000004"/>
    <n v="9259592.0655313376"/>
  </r>
  <r>
    <s v="6598"/>
    <s v="455-Пятерочка"/>
    <x v="4"/>
    <n v="2309121.63"/>
    <n v="6465540.5640000002"/>
    <n v="8288682.3701150352"/>
  </r>
  <r>
    <s v="6604"/>
    <s v="276-Пятерочка"/>
    <x v="12"/>
    <n v="3908366.71"/>
    <n v="10943426.787999999"/>
    <n v="13758255.721880054"/>
  </r>
  <r>
    <s v="6608"/>
    <s v="279-Пятерочка"/>
    <x v="10"/>
    <n v="3293305.57"/>
    <n v="9221255.595999999"/>
    <n v="11181096.900216635"/>
  </r>
  <r>
    <s v="6613"/>
    <s v="458-Пятерочка"/>
    <x v="12"/>
    <n v="3008551.53"/>
    <n v="8423944.284"/>
    <n v="10590720.977201624"/>
  </r>
  <r>
    <s v="6617"/>
    <s v="457-Пятерочка"/>
    <x v="20"/>
    <n v="1615350.8"/>
    <n v="4522982.24"/>
    <n v="5785221.8959064623"/>
  </r>
  <r>
    <s v="6618"/>
    <s v="476-Пятерочка"/>
    <x v="4"/>
    <n v="4875712.17"/>
    <n v="13651994.075999999"/>
    <n v="17501559.458881479"/>
  </r>
  <r>
    <s v="6624"/>
    <s v="477-Пятёрочка"/>
    <x v="20"/>
    <n v="2195671.21"/>
    <n v="6147879.3879999993"/>
    <n v="7863583.0435738377"/>
  </r>
  <r>
    <s v="6638"/>
    <s v="482-Пятерочка"/>
    <x v="12"/>
    <n v="2379917.2999999998"/>
    <n v="6663768.4399999995"/>
    <n v="8377799.024474428"/>
  </r>
  <r>
    <s v="6657"/>
    <s v="479-Пятерочка"/>
    <x v="12"/>
    <n v="2383590.31"/>
    <n v="6674052.8680000007"/>
    <n v="8390728.7761069275"/>
  </r>
  <r>
    <s v="6659"/>
    <s v="486-Пятерочка"/>
    <x v="12"/>
    <n v="1707698.89"/>
    <n v="4781556.892"/>
    <n v="6011451.7822691007"/>
  </r>
  <r>
    <s v="6660"/>
    <s v="483-Пятерочка"/>
    <x v="10"/>
    <n v="1387657.84"/>
    <n v="3885441.9520000005"/>
    <n v="4711235.0930087902"/>
  </r>
  <r>
    <s v="6781"/>
    <s v="8964-Пятерочка"/>
    <x v="0"/>
    <n v="2487749.39"/>
    <n v="6965698.2920000004"/>
    <n v="8302756.0387849072"/>
  </r>
  <r>
    <s v="6792"/>
    <s v="959-Пятерочка"/>
    <x v="11"/>
    <n v="5343065.2"/>
    <n v="14960582.560000001"/>
    <n v="18522772.871193398"/>
  </r>
  <r>
    <s v="6940"/>
    <s v="388-Тверь,ДворПролетарки,7"/>
    <x v="0"/>
    <n v="3640097"/>
    <n v="10192271.6"/>
    <n v="12148666.36888727"/>
  </r>
  <r>
    <s v="6943"/>
    <s v="3108-Пятерочка"/>
    <x v="0"/>
    <n v="2625789.81"/>
    <n v="7352211.4680000003"/>
    <n v="8763459.9727737736"/>
  </r>
  <r>
    <s v="6993"/>
    <s v="8244-Пятерочка"/>
    <x v="11"/>
    <n v="4871089.58"/>
    <n v="13639050.823999999"/>
    <n v="16886577.750459947"/>
  </r>
  <r>
    <s v="6995"/>
    <s v="8360-Пятерочка"/>
    <x v="11"/>
    <n v="3426031.61"/>
    <n v="9592888.5079999994"/>
    <n v="11877003.739643497"/>
  </r>
  <r>
    <s v="7005"/>
    <s v="8169-Пятерочка"/>
    <x v="11"/>
    <n v="6036666.2599999998"/>
    <n v="16902665.527999997"/>
    <n v="20927275.608236354"/>
  </r>
  <r>
    <s v="7006"/>
    <s v="8251-Пятерочка"/>
    <x v="11"/>
    <n v="3647760.49"/>
    <n v="10213729.372"/>
    <n v="12645669.95079587"/>
  </r>
  <r>
    <s v="7083"/>
    <s v="8540-Пятерочка"/>
    <x v="11"/>
    <n v="3416470.85"/>
    <n v="9566118.3800000008"/>
    <n v="11843859.508883225"/>
  </r>
  <r>
    <s v="7084"/>
    <s v="8573-Пятерочка"/>
    <x v="0"/>
    <n v="3717098.95"/>
    <n v="10407877.060000001"/>
    <n v="12405657.048065254"/>
  </r>
  <r>
    <s v="7275"/>
    <s v="480-Пятерочка"/>
    <x v="7"/>
    <n v="2697130.71"/>
    <n v="7551965.9879999999"/>
    <n v="9315774.6162346657"/>
  </r>
  <r>
    <s v="7276"/>
    <s v="491-Пятерочка"/>
    <x v="20"/>
    <n v="3499691.18"/>
    <n v="9799135.3040000014"/>
    <n v="12533803.829760524"/>
  </r>
  <r>
    <s v="7287"/>
    <s v="1278-Пятерочка"/>
    <x v="0"/>
    <n v="2068737.33"/>
    <n v="5792464.5240000002"/>
    <n v="6904321.403257289"/>
  </r>
  <r>
    <s v="7288"/>
    <s v="490-Пятерочка"/>
    <x v="17"/>
    <n v="3760319.98"/>
    <n v="10528895.944"/>
    <n v="12671230.594875565"/>
  </r>
  <r>
    <s v="7293"/>
    <s v="492-Пятерочка"/>
    <x v="17"/>
    <n v="6094466.3200000003"/>
    <n v="17064505.695999999"/>
    <n v="20536653.397624608"/>
  </r>
  <r>
    <s v="7312"/>
    <s v="481-Пятерочка"/>
    <x v="14"/>
    <n v="1734235.74"/>
    <n v="4855860.0719999997"/>
    <n v="5798995.8586815577"/>
  </r>
  <r>
    <s v="7313"/>
    <s v="489-Пятерочка"/>
    <x v="4"/>
    <n v="2130980.33"/>
    <n v="5966744.9239999996"/>
    <n v="7649237.2090130728"/>
  </r>
  <r>
    <s v="7325"/>
    <s v="493-Пятерочка"/>
    <x v="20"/>
    <n v="1867997.33"/>
    <n v="5230392.5240000002"/>
    <n v="6690050.8886433886"/>
  </r>
  <r>
    <s v="7348"/>
    <s v="423-Пятерочка"/>
    <x v="14"/>
    <n v="1941609.54"/>
    <n v="5436506.7120000003"/>
    <n v="6492419.3533438565"/>
  </r>
  <r>
    <s v="7349"/>
    <s v="441-Пятерочка"/>
    <x v="12"/>
    <n v="2253890.67"/>
    <n v="6310893.8759999992"/>
    <n v="7934159.3325104257"/>
  </r>
  <r>
    <s v="7474"/>
    <s v="419-Пятерочка"/>
    <x v="14"/>
    <n v="2492908.65"/>
    <n v="6980144.2199999997"/>
    <n v="8335871.879460535"/>
  </r>
  <r>
    <s v="7476"/>
    <s v="581-Пятерочка"/>
    <x v="7"/>
    <n v="3356239.96"/>
    <n v="9397471.8880000003"/>
    <n v="11592309.897861959"/>
  </r>
  <r>
    <s v="7534"/>
    <s v="598-Пятерочка"/>
    <x v="10"/>
    <n v="1795301.82"/>
    <n v="5026845.0959999999"/>
    <n v="6095226.5703529259"/>
  </r>
  <r>
    <s v="7536"/>
    <s v="596-Пятерочка"/>
    <x v="4"/>
    <n v="4197692.84"/>
    <n v="11753539.952"/>
    <n v="15067782.565471057"/>
  </r>
  <r>
    <s v="7540"/>
    <s v="473-Пятерочка"/>
    <x v="4"/>
    <n v="3827203.39"/>
    <n v="10716169.492000001"/>
    <n v="13737896.199749988"/>
  </r>
  <r>
    <s v="7541"/>
    <s v="594-Пятерочка"/>
    <x v="4"/>
    <n v="5399890.8600000003"/>
    <n v="15119694.408"/>
    <n v="19383119.360337596"/>
  </r>
  <r>
    <s v="7545"/>
    <s v="586-Пятерочка"/>
    <x v="12"/>
    <n v="2194927.4500000002"/>
    <n v="6145796.8600000003"/>
    <n v="7726596.655019125"/>
  </r>
  <r>
    <s v="7549"/>
    <s v="885-Пятерочка"/>
    <x v="9"/>
    <n v="4054092"/>
    <n v="11351457.6"/>
    <n v="14024566.265747512"/>
  </r>
  <r>
    <s v="7555"/>
    <s v="599-Пятерочка"/>
    <x v="7"/>
    <n v="3128621.05"/>
    <n v="8760138.9399999995"/>
    <n v="10806123.875771467"/>
  </r>
  <r>
    <s v="7570"/>
    <s v="648-Пятерочка"/>
    <x v="14"/>
    <n v="1267422.81"/>
    <n v="3548783.8680000002"/>
    <n v="4238051.0658767438"/>
  </r>
  <r>
    <s v="7573"/>
    <s v="900-Пятерочка"/>
    <x v="14"/>
    <n v="2075080.54"/>
    <n v="5810225.5120000001"/>
    <n v="6938724.1770779621"/>
  </r>
  <r>
    <s v="7574"/>
    <s v="700-Пятерочка"/>
    <x v="19"/>
    <n v="4070378.14"/>
    <n v="11397058.791999999"/>
    <n v="14008686.316537345"/>
  </r>
  <r>
    <s v="7586"/>
    <s v="759-Пятерочка"/>
    <x v="5"/>
    <n v="2864216.38"/>
    <n v="8019805.8639999991"/>
    <n v="9986275.575103024"/>
  </r>
  <r>
    <s v="7587"/>
    <s v="708-Пятерочка"/>
    <x v="7"/>
    <n v="3223153.85"/>
    <n v="9024830.7800000012"/>
    <n v="11132636.141334448"/>
  </r>
  <r>
    <s v="7602"/>
    <s v="980-Пятерочка"/>
    <x v="12"/>
    <n v="1738103.16"/>
    <n v="4866688.8479999993"/>
    <n v="6118481.0742305713"/>
  </r>
  <r>
    <s v="7603"/>
    <s v="946-Пятерочка"/>
    <x v="20"/>
    <n v="2287532.66"/>
    <n v="6405091.4479999999"/>
    <n v="8192575.8988283854"/>
  </r>
  <r>
    <s v="7604"/>
    <s v="945-Пятерочка"/>
    <x v="10"/>
    <n v="2594622.81"/>
    <n v="7264943.8680000007"/>
    <n v="8809000.0886624027"/>
  </r>
  <r>
    <s v="7628"/>
    <s v="499-Пятерочка"/>
    <x v="14"/>
    <n v="1589137.96"/>
    <n v="4449586.2879999997"/>
    <n v="5313813.0165127711"/>
  </r>
  <r>
    <s v="7641"/>
    <s v="354-Пятерочка"/>
    <x v="20"/>
    <n v="2903358.96"/>
    <n v="8129405.0880000005"/>
    <n v="10398097.940749597"/>
  </r>
  <r>
    <s v="7642"/>
    <s v="1571-Пятерочка"/>
    <x v="11"/>
    <n v="5102517.3499999996"/>
    <n v="14287048.58"/>
    <n v="17688867.046835519"/>
  </r>
  <r>
    <s v="7643"/>
    <s v="1572-Пятерочка"/>
    <x v="11"/>
    <n v="3585239.03"/>
    <n v="10038669.284"/>
    <n v="12428927.171172781"/>
  </r>
  <r>
    <s v="7717"/>
    <s v="895-Пятерочка"/>
    <x v="9"/>
    <n v="1936386.98"/>
    <n v="5421883.5439999998"/>
    <n v="6698660.8880954608"/>
  </r>
  <r>
    <s v="7722"/>
    <s v="886-Пятерочка"/>
    <x v="9"/>
    <n v="891410.54"/>
    <n v="2495949.5120000001"/>
    <n v="3083710.5295626675"/>
  </r>
  <r>
    <s v="7739"/>
    <s v="985-Пятерочка"/>
    <x v="12"/>
    <n v="1943709.5"/>
    <n v="5442386.6000000006"/>
    <n v="6842257.7343177767"/>
  </r>
  <r>
    <s v="7742"/>
    <s v="108-Пятерочка"/>
    <x v="4"/>
    <n v="6598530"/>
    <n v="18475884"/>
    <n v="23685681.416303374"/>
  </r>
  <r>
    <s v="7743"/>
    <s v="109-Пятерочка"/>
    <x v="4"/>
    <n v="1835169.41"/>
    <n v="5138474.3479999993"/>
    <n v="6587412.3464173721"/>
  </r>
  <r>
    <s v="7748"/>
    <s v="850-Пятерочка"/>
    <x v="9"/>
    <n v="2380811.1"/>
    <n v="6666271.0800000001"/>
    <n v="8236084.1930023367"/>
  </r>
  <r>
    <s v="7843"/>
    <s v="782-Пятерочка"/>
    <x v="8"/>
    <n v="3564219.77"/>
    <n v="9979815.3560000006"/>
    <n v="12477893.066334911"/>
  </r>
  <r>
    <s v="7855"/>
    <s v="852-Пятерочка"/>
    <x v="9"/>
    <n v="3793703.78"/>
    <n v="10622370.583999999"/>
    <n v="13123789.50828615"/>
  </r>
  <r>
    <s v="7856"/>
    <s v="484-Пятерочка"/>
    <x v="20"/>
    <n v="3905822.75"/>
    <n v="10936303.700000001"/>
    <n v="13988324.576203257"/>
  </r>
  <r>
    <s v="7857"/>
    <s v="102-Пятерочка"/>
    <x v="5"/>
    <n v="4733928.1100000003"/>
    <n v="13254998.708000001"/>
    <n v="16505146.395115104"/>
  </r>
  <r>
    <s v="7858"/>
    <s v="120-Пятерочка"/>
    <x v="4"/>
    <n v="2993455.37"/>
    <n v="8381675.0360000003"/>
    <n v="10745125.08509358"/>
  </r>
  <r>
    <s v="7862"/>
    <s v="116-Пятерочка"/>
    <x v="7"/>
    <n v="2070711.07"/>
    <n v="5797990.9960000003"/>
    <n v="7152147.8554749489"/>
  </r>
  <r>
    <s v="7867"/>
    <s v="124-Пятерочка"/>
    <x v="12"/>
    <n v="2341857.73"/>
    <n v="6557201.6439999994"/>
    <n v="8243821.499953758"/>
  </r>
  <r>
    <s v="7868"/>
    <s v="111-Пятерочка"/>
    <x v="5"/>
    <n v="2170454.36"/>
    <n v="6077272.2079999996"/>
    <n v="7567429.4419557331"/>
  </r>
  <r>
    <s v="7872"/>
    <s v="856-Пятерочка"/>
    <x v="9"/>
    <n v="1457506.59"/>
    <n v="4081018.4520000005"/>
    <n v="5042040.9192042742"/>
  </r>
  <r>
    <s v="7875"/>
    <s v="138-Пятерочка"/>
    <x v="3"/>
    <n v="2726114.65"/>
    <n v="7633121.0199999996"/>
    <n v="9562175.9668637384"/>
  </r>
  <r>
    <s v="7876"/>
    <s v="127-Пятерочка"/>
    <x v="7"/>
    <n v="7304685.75"/>
    <n v="20453120.099999998"/>
    <n v="25230073.513723433"/>
  </r>
  <r>
    <s v="7893"/>
    <s v="780-Пятерочка"/>
    <x v="14"/>
    <n v="4215318.8099999996"/>
    <n v="11802892.667999998"/>
    <n v="14095324.965573866"/>
  </r>
  <r>
    <s v="7894"/>
    <s v="161-Пятерочка"/>
    <x v="20"/>
    <n v="1733214.44"/>
    <n v="4853000.432"/>
    <n v="6207339.0675197337"/>
  </r>
  <r>
    <s v="7895"/>
    <s v="160-Пятерочка"/>
    <x v="8"/>
    <n v="3443395.02"/>
    <n v="9641506.0559999999"/>
    <n v="12054900.544112677"/>
  </r>
  <r>
    <s v="7896"/>
    <s v="167-Пятерочка"/>
    <x v="10"/>
    <n v="1030396.55"/>
    <n v="2885110.34"/>
    <n v="3498297.8124313308"/>
  </r>
  <r>
    <s v="7897"/>
    <s v="143-Пятерочка"/>
    <x v="20"/>
    <n v="1754356.23"/>
    <n v="4912197.4440000001"/>
    <n v="6283056.333655769"/>
  </r>
  <r>
    <s v="7898"/>
    <s v="781-Пятерочка"/>
    <x v="14"/>
    <n v="2501928.56"/>
    <n v="7005399.9680000003"/>
    <n v="8366032.9582165768"/>
  </r>
  <r>
    <s v="7916"/>
    <s v="169-Пятерочка"/>
    <x v="3"/>
    <n v="3993334.07"/>
    <n v="11181335.396"/>
    <n v="14007100.93825737"/>
  </r>
  <r>
    <s v="7917"/>
    <s v="173-Пятерочка"/>
    <x v="5"/>
    <n v="2476179.29"/>
    <n v="6933302.0120000001"/>
    <n v="8633359.174945768"/>
  </r>
  <r>
    <s v="7924"/>
    <s v="168-Пятерочка"/>
    <x v="20"/>
    <n v="5669023.29"/>
    <n v="15873265.212000001"/>
    <n v="20303055.946554575"/>
  </r>
  <r>
    <s v="7925"/>
    <s v="179-Пятерочка"/>
    <x v="4"/>
    <n v="2725137.82"/>
    <n v="7630385.8959999997"/>
    <n v="9781988.7490152344"/>
  </r>
  <r>
    <s v="7928"/>
    <s v="171-Пятерочка"/>
    <x v="3"/>
    <n v="3981492.41"/>
    <n v="11148178.748000002"/>
    <n v="13965564.88743142"/>
  </r>
  <r>
    <s v="7929"/>
    <s v="859-Пятерочка"/>
    <x v="9"/>
    <n v="4275771.3499999996"/>
    <n v="11972159.779999999"/>
    <n v="14791435.082198355"/>
  </r>
  <r>
    <s v="7954"/>
    <s v="117-Пятерочка"/>
    <x v="3"/>
    <n v="4171124.57"/>
    <n v="11679148.796"/>
    <n v="14630722.562621806"/>
  </r>
  <r>
    <s v="7955"/>
    <s v="181-Пятерочка"/>
    <x v="5"/>
    <n v="4659530.62"/>
    <n v="13046685.736000001"/>
    <n v="16245754.736571496"/>
  </r>
  <r>
    <s v="8000"/>
    <s v="180-Пятерочка"/>
    <x v="4"/>
    <n v="3424364.35"/>
    <n v="9588220.1799999997"/>
    <n v="12291889.715958977"/>
  </r>
  <r>
    <s v="8001"/>
    <s v="182-Пятерочка"/>
    <x v="12"/>
    <n v="2176652.35"/>
    <n v="6094626.5800000001"/>
    <n v="7662264.5393812526"/>
  </r>
  <r>
    <s v="8002"/>
    <s v="183-Пятерочка"/>
    <x v="7"/>
    <n v="2564885.65"/>
    <n v="7181679.8200000003"/>
    <n v="8859005.8105914164"/>
  </r>
  <r>
    <s v="8003"/>
    <s v="186-Пятерочка"/>
    <x v="8"/>
    <n v="5770933.54"/>
    <n v="16158613.912"/>
    <n v="20203325.342377972"/>
  </r>
  <r>
    <s v="8005"/>
    <s v="863-Пятерочка"/>
    <x v="9"/>
    <n v="2206704.77"/>
    <n v="6178773.3560000006"/>
    <n v="7633787.6091134902"/>
  </r>
  <r>
    <s v="8052"/>
    <s v="172-Пятерочка"/>
    <x v="3"/>
    <n v="6714725.9299999997"/>
    <n v="18801232.603999998"/>
    <n v="23552711.14951925"/>
  </r>
  <r>
    <s v="8053"/>
    <s v="189-Пятерочка"/>
    <x v="7"/>
    <n v="3690281.26"/>
    <n v="10332787.527999999"/>
    <n v="12746074.323062554"/>
  </r>
  <r>
    <s v="8069"/>
    <s v="1998-Пятерочка"/>
    <x v="1"/>
    <n v="1838237.45"/>
    <n v="5147064.8599999994"/>
    <n v="6257676.2286785645"/>
  </r>
  <r>
    <s v="8087"/>
    <s v="178-Пятерочка"/>
    <x v="20"/>
    <n v="1998536.95"/>
    <n v="5595903.46"/>
    <n v="7157565.8506611176"/>
  </r>
  <r>
    <s v="8088"/>
    <s v="195-Пятерочка"/>
    <x v="10"/>
    <n v="3072183.37"/>
    <n v="8602113.4360000007"/>
    <n v="10430365.244001364"/>
  </r>
  <r>
    <s v="8091"/>
    <s v="196-Пятерочка"/>
    <x v="20"/>
    <n v="1625550.82"/>
    <n v="4551542.2960000001"/>
    <n v="5821752.2762069413"/>
  </r>
  <r>
    <s v="8101"/>
    <s v="853-Пятерочка"/>
    <x v="9"/>
    <n v="3931077.67"/>
    <n v="11007017.476"/>
    <n v="13599015.335299578"/>
  </r>
  <r>
    <s v="8102"/>
    <s v="864-Пятерочка"/>
    <x v="9"/>
    <n v="2621851.17"/>
    <n v="7341183.2759999987"/>
    <n v="9069928.7220400125"/>
  </r>
  <r>
    <s v="8110"/>
    <s v="197-Пятерочка"/>
    <x v="20"/>
    <n v="2358417.23"/>
    <n v="6603568.2439999999"/>
    <n v="8446442.0970844626"/>
  </r>
  <r>
    <s v="8112"/>
    <s v="2011-Пятерочка"/>
    <x v="1"/>
    <n v="928491.7"/>
    <n v="2599776.7599999998"/>
    <n v="3160745.3322286243"/>
  </r>
  <r>
    <s v="8119"/>
    <s v="200-Пятерочка"/>
    <x v="5"/>
    <n v="3124976.81"/>
    <n v="8749935.068"/>
    <n v="10895433.671972217"/>
  </r>
  <r>
    <s v="8149"/>
    <s v="201-Пятерочка"/>
    <x v="10"/>
    <n v="1890386.98"/>
    <n v="5293083.5439999998"/>
    <n v="6418050.0573130511"/>
  </r>
  <r>
    <s v="8150"/>
    <s v="202-Пятерочка"/>
    <x v="20"/>
    <n v="6489580.9900000002"/>
    <n v="18170826.772"/>
    <n v="23241803.599940233"/>
  </r>
  <r>
    <s v="8156"/>
    <s v="2053-Пятерочка"/>
    <x v="0"/>
    <n v="1827616.91"/>
    <n v="5117327.3479999993"/>
    <n v="6099592.42562126"/>
  </r>
  <r>
    <s v="8158"/>
    <s v="198-Пятерочка"/>
    <x v="3"/>
    <n v="4184000.68"/>
    <n v="11715201.904000001"/>
    <n v="14675887.071601169"/>
  </r>
  <r>
    <s v="8173"/>
    <s v="2060-Пятерочка"/>
    <x v="9"/>
    <n v="2616530.59"/>
    <n v="7326285.6519999998"/>
    <n v="9051522.9170454033"/>
  </r>
  <r>
    <s v="8174"/>
    <s v="2113-Пятерочка"/>
    <x v="7"/>
    <n v="4440645.88"/>
    <n v="12433808.464"/>
    <n v="15337801.766600719"/>
  </r>
  <r>
    <s v="8182"/>
    <s v="194-Пятерочка"/>
    <x v="8"/>
    <n v="4193890.68"/>
    <n v="11742893.904000001"/>
    <n v="14682293.128332714"/>
  </r>
  <r>
    <s v="8195"/>
    <s v="2103-Пятерочка"/>
    <x v="10"/>
    <n v="1724562.99"/>
    <n v="4828776.3719999995"/>
    <n v="5855061.2725916393"/>
  </r>
  <r>
    <s v="8196"/>
    <s v="2107-Пятерочка"/>
    <x v="9"/>
    <n v="1265928.68"/>
    <n v="3544600.3039999995"/>
    <n v="4379303.8392740656"/>
  </r>
  <r>
    <s v="8198"/>
    <s v="2141-Пятерочка"/>
    <x v="8"/>
    <n v="1771078.87"/>
    <n v="4959020.8360000001"/>
    <n v="6200328.31250057"/>
  </r>
  <r>
    <s v="8206"/>
    <s v="187-Пятерочка"/>
    <x v="14"/>
    <n v="3687546.05"/>
    <n v="10325128.939999999"/>
    <n v="12330540.640713317"/>
  </r>
  <r>
    <s v="8240"/>
    <s v="2203-Пятерочка"/>
    <x v="1"/>
    <n v="1672849.79"/>
    <n v="4683979.4119999995"/>
    <n v="5694668.2078710394"/>
  </r>
  <r>
    <s v="8248"/>
    <s v="1268-Пятерочка"/>
    <x v="1"/>
    <n v="3214786.73"/>
    <n v="9001402.8440000005"/>
    <n v="10943686.573566597"/>
  </r>
  <r>
    <s v="8284"/>
    <s v="2255-Пятерочка"/>
    <x v="4"/>
    <n v="1289199.76"/>
    <n v="3609759.3279999997"/>
    <n v="4627632.942084793"/>
  </r>
  <r>
    <s v="8297"/>
    <s v="2285-Пятерочка"/>
    <x v="7"/>
    <n v="2636854.23"/>
    <n v="7383191.8440000005"/>
    <n v="9107582.221161617"/>
  </r>
  <r>
    <s v="8302"/>
    <s v="2303-Пятерочка"/>
    <x v="1"/>
    <n v="1463080.99"/>
    <n v="4096626.7719999999"/>
    <n v="4980579.1584512116"/>
  </r>
  <r>
    <s v="8314"/>
    <s v="2254-Пятерочка"/>
    <x v="8"/>
    <n v="5099975.8099999996"/>
    <n v="14279932.267999999"/>
    <n v="17854385.224420313"/>
  </r>
  <r>
    <s v="8315"/>
    <s v="2326-Пятерочка"/>
    <x v="10"/>
    <n v="4251177.25"/>
    <n v="11903296.299999999"/>
    <n v="14433165.633107796"/>
  </r>
  <r>
    <s v="8340"/>
    <s v="2206-Пятерочка"/>
    <x v="12"/>
    <n v="2397227.9300000002"/>
    <n v="6712238.2039999999"/>
    <n v="8438736.0070859827"/>
  </r>
  <r>
    <s v="8353"/>
    <s v="2496-Пятерочка"/>
    <x v="10"/>
    <n v="2521304.86"/>
    <n v="7059653.6079999991"/>
    <n v="8560078.4243798964"/>
  </r>
  <r>
    <s v="8355"/>
    <s v="2498-Пятерочка"/>
    <x v="8"/>
    <n v="927056.2"/>
    <n v="2595757.36"/>
    <n v="3245509.2212461382"/>
  </r>
  <r>
    <s v="8360"/>
    <s v="2499-Пятерочка"/>
    <x v="9"/>
    <n v="3917493.88"/>
    <n v="10968982.864"/>
    <n v="13552024.106932042"/>
  </r>
  <r>
    <s v="8361"/>
    <s v="2500-Пятерочка"/>
    <x v="14"/>
    <n v="2452776.09"/>
    <n v="6867773.0520000001"/>
    <n v="8201675.2740796031"/>
  </r>
  <r>
    <s v="8362"/>
    <s v="2501-Пятерочка"/>
    <x v="12"/>
    <n v="2613062.13"/>
    <n v="7316573.9639999997"/>
    <n v="9198516.8407343701"/>
  </r>
  <r>
    <s v="8363"/>
    <s v="2502-Пятерочка"/>
    <x v="9"/>
    <n v="2634858.69"/>
    <n v="7377604.3320000004"/>
    <n v="9114926.4246558007"/>
  </r>
  <r>
    <s v="8368"/>
    <s v="2142-Пятерочка"/>
    <x v="12"/>
    <n v="2253304.1800000002"/>
    <n v="6309251.7039999999"/>
    <n v="7932094.7669266295"/>
  </r>
  <r>
    <s v="8375"/>
    <s v="2124-Пятерочка"/>
    <x v="4"/>
    <n v="3585518.64"/>
    <n v="10039452.192"/>
    <n v="12870359.340528473"/>
  </r>
  <r>
    <s v="8384"/>
    <s v="2418-Пятерочка"/>
    <x v="4"/>
    <n v="3355687.14"/>
    <n v="9395923.9920000006"/>
    <n v="12045370.185605919"/>
  </r>
  <r>
    <s v="8418"/>
    <s v="2431-Пятерочка"/>
    <x v="7"/>
    <n v="5147323.1100000003"/>
    <n v="14412504.708000001"/>
    <n v="17778634.825486854"/>
  </r>
  <r>
    <s v="8435"/>
    <s v="2527-Пятерочка"/>
    <x v="1"/>
    <n v="2089334.34"/>
    <n v="5850136.1520000007"/>
    <n v="7112453.1997647099"/>
  </r>
  <r>
    <s v="8437"/>
    <s v="2526-Пятерочка"/>
    <x v="1"/>
    <n v="4038305.9"/>
    <n v="11307256.52"/>
    <n v="13747087.371417876"/>
  </r>
  <r>
    <s v="8542"/>
    <s v="2684-Пятерочка"/>
    <x v="4"/>
    <n v="2830621.95"/>
    <n v="7925741.46"/>
    <n v="10160628.1577405"/>
  </r>
  <r>
    <s v="8544"/>
    <s v="2688-Пятерочка"/>
    <x v="9"/>
    <n v="2722277.38"/>
    <n v="7622376.6640000008"/>
    <n v="9417339.1993954573"/>
  </r>
  <r>
    <s v="8545"/>
    <s v="2689-Пятерочка"/>
    <x v="9"/>
    <n v="1189481.05"/>
    <n v="3330546.9400000004"/>
    <n v="4114843.9175963281"/>
  </r>
  <r>
    <s v="8555"/>
    <s v="2325-Пятерочка"/>
    <x v="4"/>
    <n v="5688883.4299999997"/>
    <n v="15928873.604"/>
    <n v="20420469.489032742"/>
  </r>
  <r>
    <s v="8556"/>
    <s v="2287-Пятерочка"/>
    <x v="8"/>
    <n v="3912718.7"/>
    <n v="10955612.359999999"/>
    <n v="13697944.76428959"/>
  </r>
  <r>
    <s v="8581"/>
    <s v="2745-Пятерочка"/>
    <x v="7"/>
    <n v="2113050.65"/>
    <n v="5916541.8200000003"/>
    <n v="7298386.9617828662"/>
  </r>
  <r>
    <s v="8585"/>
    <s v="2751-Пятерочка"/>
    <x v="1"/>
    <n v="2330723.6"/>
    <n v="6526026.0800000001"/>
    <n v="7934183.7298223516"/>
  </r>
  <r>
    <s v="8605"/>
    <s v="2761-Пятерочка"/>
    <x v="12"/>
    <n v="1500273.96"/>
    <n v="4200767.0880000005"/>
    <n v="5281273.3108551251"/>
  </r>
  <r>
    <s v="8606"/>
    <s v="2690-Пятерочка"/>
    <x v="5"/>
    <n v="1757737.6"/>
    <n v="4921665.28"/>
    <n v="6128465.7768489588"/>
  </r>
  <r>
    <s v="8608"/>
    <s v="2749-Пятерочка"/>
    <x v="4"/>
    <n v="2601372.96"/>
    <n v="7283844.2879999997"/>
    <n v="9337729.9452372119"/>
  </r>
  <r>
    <s v="8609"/>
    <s v="2781-Пятерочка"/>
    <x v="4"/>
    <n v="2929424.19"/>
    <n v="8202387.7319999998"/>
    <n v="10515282.661070354"/>
  </r>
  <r>
    <s v="8618"/>
    <s v="227-Пятерочка"/>
    <x v="17"/>
    <n v="10048849.33"/>
    <n v="28136778.123999998"/>
    <n v="33861822.331830077"/>
  </r>
  <r>
    <s v="8624"/>
    <s v="2731-Пятерочка"/>
    <x v="11"/>
    <n v="1388984.08"/>
    <n v="3889155.4239999996"/>
    <n v="4815182.9843932129"/>
  </r>
  <r>
    <s v="8666"/>
    <s v="2747-Пятерочка"/>
    <x v="8"/>
    <n v="10771735.18"/>
    <n v="30160858.503999997"/>
    <n v="37710514.050293207"/>
  </r>
  <r>
    <s v="8669"/>
    <s v="2286-Пятерочка "/>
    <x v="10"/>
    <n v="1814110.59"/>
    <n v="5079509.6520000007"/>
    <n v="6159084.1977348542"/>
  </r>
  <r>
    <s v="8670"/>
    <s v="2725-Пятерочка"/>
    <x v="14"/>
    <n v="1184101.04"/>
    <n v="3315482.912"/>
    <n v="3959436.9259282625"/>
  </r>
  <r>
    <s v="8671"/>
    <s v="2748-Пятерочка"/>
    <x v="9"/>
    <n v="1060575.72"/>
    <n v="2969612.0159999998"/>
    <n v="3668913.8936617323"/>
  </r>
  <r>
    <s v="8672"/>
    <s v="2806-Пятерочка"/>
    <x v="6"/>
    <n v="2796886.49"/>
    <n v="7831282.1720000012"/>
    <n v="10508121.815240784"/>
  </r>
  <r>
    <s v="8693"/>
    <s v="415-Пятерочка"/>
    <x v="19"/>
    <n v="5463090.0099999998"/>
    <n v="15296652.027999997"/>
    <n v="18801868.435029197"/>
  </r>
  <r>
    <s v="8695"/>
    <s v="107-Пятерочка"/>
    <x v="19"/>
    <n v="5003932.93"/>
    <n v="14011012.203999998"/>
    <n v="17221625.203932926"/>
  </r>
  <r>
    <s v="8696"/>
    <s v="770-Пятерочка"/>
    <x v="19"/>
    <n v="6570288.1699999999"/>
    <n v="18396806.876000002"/>
    <n v="22612421.454972293"/>
  </r>
  <r>
    <s v="8708"/>
    <s v="2415-Пятерочка"/>
    <x v="3"/>
    <n v="3583270.57"/>
    <n v="10033157.595999999"/>
    <n v="12568753.74893867"/>
  </r>
  <r>
    <s v="8709"/>
    <s v="2814-Пятерочка"/>
    <x v="14"/>
    <n v="1954098.37"/>
    <n v="5471475.4359999998"/>
    <n v="6534179.923593537"/>
  </r>
  <r>
    <s v="8716"/>
    <s v="2940-Пятерочка"/>
    <x v="1"/>
    <n v="2880196.53"/>
    <n v="8064550.284"/>
    <n v="9804684.0247452743"/>
  </r>
  <r>
    <s v="8723"/>
    <s v="2422-Пятерочка"/>
    <x v="12"/>
    <n v="1375809.88"/>
    <n v="3852267.6639999994"/>
    <n v="4843134.116688122"/>
  </r>
  <r>
    <s v="8724"/>
    <s v="2897-Пятерочка"/>
    <x v="14"/>
    <n v="2022843.23"/>
    <n v="5663961.0439999998"/>
    <n v="6764051.301083223"/>
  </r>
  <r>
    <s v="8741"/>
    <s v="2961-Пятерочка"/>
    <x v="11"/>
    <n v="2367647.23"/>
    <n v="6629412.2439999999"/>
    <n v="8207908.8011877891"/>
  </r>
  <r>
    <s v="8747"/>
    <s v="2760-Пятерочка"/>
    <x v="9"/>
    <n v="2190975.7999999998"/>
    <n v="6134732.2399999993"/>
    <n v="7579375.4295041077"/>
  </r>
  <r>
    <s v="8787"/>
    <s v="487-Пятерочка"/>
    <x v="19"/>
    <n v="9296240.3200000003"/>
    <n v="26029472.896000002"/>
    <n v="31994107.202537887"/>
  </r>
  <r>
    <s v="8820"/>
    <s v="3065-Пятерочка"/>
    <x v="5"/>
    <n v="6655183.0099999998"/>
    <n v="18634512.427999999"/>
    <n v="23203725.809501737"/>
  </r>
  <r>
    <s v="8874"/>
    <s v="2813-Пятерочка"/>
    <x v="14"/>
    <n v="1159110.05"/>
    <n v="3245508.14"/>
    <n v="3875871.2121260823"/>
  </r>
  <r>
    <s v="8876"/>
    <s v="3024-Пятерочка"/>
    <x v="1"/>
    <n v="4115284.66"/>
    <n v="11522797.048"/>
    <n v="14009136.301258335"/>
  </r>
  <r>
    <s v="8889"/>
    <s v="3116-Пятерочка"/>
    <x v="6"/>
    <n v="3427350.45"/>
    <n v="9596581.2600000016"/>
    <n v="12876824.340525996"/>
  </r>
  <r>
    <s v="8899"/>
    <s v="1369-Пятерочка"/>
    <x v="11"/>
    <n v="888796.96"/>
    <n v="2488631.4879999999"/>
    <n v="3081187.221650816"/>
  </r>
  <r>
    <s v="8917"/>
    <s v="3117-Пятерочка"/>
    <x v="14"/>
    <n v="3078213.72"/>
    <n v="8618998.4160000011"/>
    <n v="10293034.679597108"/>
  </r>
  <r>
    <s v="8919"/>
    <s v="3153-Пятерочка"/>
    <x v="8"/>
    <n v="2279516.21"/>
    <n v="6382645.3879999993"/>
    <n v="7980304.6239645965"/>
  </r>
  <r>
    <s v="8920"/>
    <s v="3177-Пятерочка"/>
    <x v="12"/>
    <n v="68268.09"/>
    <n v="191150.65199999997"/>
    <n v="240317.73616870318"/>
  </r>
  <r>
    <s v="8927"/>
    <s v="3000-Пятерочка"/>
    <x v="20"/>
    <n v="2058303.19"/>
    <n v="5763248.932"/>
    <n v="7371612.8306013271"/>
  </r>
  <r>
    <s v="8928"/>
    <s v="3101-Пятерочка"/>
    <x v="6"/>
    <n v="3527136.17"/>
    <n v="9875981.2759999987"/>
    <n v="13251727.113638356"/>
  </r>
  <r>
    <s v="8975"/>
    <s v="3155-Пятерочка"/>
    <x v="12"/>
    <n v="1341640.55"/>
    <n v="3756593.54"/>
    <n v="4722851.038137055"/>
  </r>
  <r>
    <s v="8976"/>
    <s v="3266-Пятерочка"/>
    <x v="9"/>
    <n v="2265804.92"/>
    <n v="6344253.7759999996"/>
    <n v="7838236.3414043738"/>
  </r>
  <r>
    <s v="8990"/>
    <s v="3152-Пятерочка"/>
    <x v="20"/>
    <n v="3472382.35"/>
    <n v="9722670.5800000001"/>
    <n v="12435999.909232803"/>
  </r>
  <r>
    <s v="8991"/>
    <s v="3148-Пятерочка"/>
    <x v="10"/>
    <n v="2074517.18"/>
    <n v="5808648.1040000003"/>
    <n v="7043190.2286990518"/>
  </r>
  <r>
    <s v="9012"/>
    <s v="3214-Пятерочка"/>
    <x v="4"/>
    <n v="3918078.29"/>
    <n v="10970619.212000001"/>
    <n v="14064095.206216343"/>
  </r>
  <r>
    <s v="9013"/>
    <s v="3265-Пятерочка"/>
    <x v="10"/>
    <n v="2019635.21"/>
    <n v="5654978.5880000005"/>
    <n v="6856860.5330174016"/>
  </r>
  <r>
    <s v="9025"/>
    <s v="2954-Пятерочка"/>
    <x v="4"/>
    <n v="2184301.81"/>
    <n v="6116045.068"/>
    <n v="7840636.7461714698"/>
  </r>
  <r>
    <s v="9083"/>
    <s v="3401-Пятерочка"/>
    <x v="10"/>
    <n v="1966284.78"/>
    <n v="5505597.3839999996"/>
    <n v="6675730.566538698"/>
  </r>
  <r>
    <s v="9086"/>
    <s v="280-Пятерочка"/>
    <x v="3"/>
    <n v="6253580.0700000003"/>
    <n v="17510024.195999999"/>
    <n v="21935186.420795638"/>
  </r>
  <r>
    <s v="9090"/>
    <s v="3317-Пятерочка"/>
    <x v="19"/>
    <n v="3534667.77"/>
    <n v="9897069.756000001"/>
    <n v="12164975.911330091"/>
  </r>
  <r>
    <s v="9091"/>
    <s v="3316-Пятерочка"/>
    <x v="4"/>
    <n v="3211546.82"/>
    <n v="8992331.095999999"/>
    <n v="11527972.871542934"/>
  </r>
  <r>
    <s v="9099"/>
    <s v="3428-Пятерочка"/>
    <x v="9"/>
    <n v="3465857.68"/>
    <n v="9704401.5040000007"/>
    <n v="11989651.616393989"/>
  </r>
  <r>
    <s v="9100"/>
    <s v="3426-Пятерочка"/>
    <x v="5"/>
    <n v="2591695.9500000002"/>
    <n v="7256748.6600000011"/>
    <n v="9036115.4779718276"/>
  </r>
  <r>
    <s v="9102"/>
    <s v="3092-Пятерочка"/>
    <x v="12"/>
    <n v="1650391.29"/>
    <n v="4621095.6120000007"/>
    <n v="5809717.2281419598"/>
  </r>
  <r>
    <s v="9110"/>
    <s v="3296-Пятерочка"/>
    <x v="14"/>
    <n v="1913708.25"/>
    <n v="5358383.1000000006"/>
    <n v="6399122.0804126272"/>
  </r>
  <r>
    <s v="9119"/>
    <s v="860-Пятерочка"/>
    <x v="9"/>
    <n v="2797352.5"/>
    <n v="7832587"/>
    <n v="9677051.1140113417"/>
  </r>
  <r>
    <s v="9120"/>
    <s v="861-Пятерочка"/>
    <x v="6"/>
    <n v="819286.52"/>
    <n v="2294002.2560000001"/>
    <n v="3078123.6866515465"/>
  </r>
  <r>
    <s v="9121"/>
    <s v="862-Пятерочка"/>
    <x v="6"/>
    <n v="3072023.37"/>
    <n v="8601665.4360000007"/>
    <n v="11541832.643779013"/>
  </r>
  <r>
    <s v="9122"/>
    <s v="498-Пятерочка"/>
    <x v="8"/>
    <n v="3854590.71"/>
    <n v="10792853.988"/>
    <n v="13494445.852834703"/>
  </r>
  <r>
    <s v="9123"/>
    <s v="982-Пятерочка"/>
    <x v="10"/>
    <n v="2442060.33"/>
    <n v="6837768.9239999996"/>
    <n v="8291035.4370502634"/>
  </r>
  <r>
    <s v="9124"/>
    <s v="281-Пятерочка"/>
    <x v="7"/>
    <n v="6046206.04"/>
    <n v="16929376.912"/>
    <n v="20883338.187179189"/>
  </r>
  <r>
    <s v="9125"/>
    <s v="588-Пятерочка"/>
    <x v="14"/>
    <n v="2151471.61"/>
    <n v="6024120.5079999994"/>
    <n v="7194163.2090115631"/>
  </r>
  <r>
    <s v="9127"/>
    <s v="104-Пятерочка"/>
    <x v="10"/>
    <n v="1594677.67"/>
    <n v="4465097.4759999998"/>
    <n v="5414087.8135646824"/>
  </r>
  <r>
    <s v="9137"/>
    <s v="3036-Пятерочка"/>
    <x v="12"/>
    <n v="1540662.02"/>
    <n v="4313853.6559999995"/>
    <n v="5423447.5997131504"/>
  </r>
  <r>
    <s v="9142"/>
    <s v="2438-Пятерочка"/>
    <x v="11"/>
    <n v="3008517.74"/>
    <n v="8423849.6720000003"/>
    <n v="10429610.849026524"/>
  </r>
  <r>
    <s v="9146"/>
    <s v="3352-Пятерочка"/>
    <x v="9"/>
    <n v="1538983.16"/>
    <n v="4309152.8479999993"/>
    <n v="5323897.7579417294"/>
  </r>
  <r>
    <s v="9147"/>
    <s v="3454-Пятерочка"/>
    <x v="6"/>
    <n v="1816626.06"/>
    <n v="5086552.9680000003"/>
    <n v="6825206.5285713151"/>
  </r>
  <r>
    <s v="9173"/>
    <s v="3471-Пятерочка"/>
    <x v="5"/>
    <n v="5265437.6100000003"/>
    <n v="14743225.308000002"/>
    <n v="18358288.627960384"/>
  </r>
  <r>
    <s v="9174"/>
    <s v="3399-Пятерочка"/>
    <x v="8"/>
    <n v="3086468.9"/>
    <n v="8642112.9199999999"/>
    <n v="10805346.29512151"/>
  </r>
  <r>
    <s v="9180"/>
    <s v="3506-Пятерочка"/>
    <x v="11"/>
    <n v="5787541.4299999997"/>
    <n v="16205116.003999997"/>
    <n v="20063636.017488953"/>
  </r>
  <r>
    <s v="9199"/>
    <s v="3473-Пятерочка"/>
    <x v="10"/>
    <n v="2166957.5099999998"/>
    <n v="6067481.0279999999"/>
    <n v="7357034.2572135394"/>
  </r>
  <r>
    <s v="9200"/>
    <s v="3531-Пятерочка"/>
    <x v="6"/>
    <n v="7264699.0800000001"/>
    <n v="20341157.424000002"/>
    <n v="27294043.986643035"/>
  </r>
  <r>
    <s v="9219"/>
    <s v="3106-Пятерочка"/>
    <x v="4"/>
    <n v="3317029.78"/>
    <n v="9287683.3839999996"/>
    <n v="11906608.080507457"/>
  </r>
  <r>
    <s v="9220"/>
    <s v="3474-Пятерочка"/>
    <x v="14"/>
    <n v="2283766.65"/>
    <n v="6394546.6199999992"/>
    <n v="7636535.8181033982"/>
  </r>
  <r>
    <s v="9221"/>
    <s v="3341-Пятерочка"/>
    <x v="14"/>
    <n v="2207480.0699999998"/>
    <n v="6180944.1959999995"/>
    <n v="7381446.1833499484"/>
  </r>
  <r>
    <s v="9222"/>
    <s v="3149-Пятерочка"/>
    <x v="10"/>
    <n v="3656447.57"/>
    <n v="10238053.195999999"/>
    <n v="12413999.770671645"/>
  </r>
  <r>
    <s v="9228"/>
    <s v="3560-Пятерочка"/>
    <x v="4"/>
    <n v="3270792.89"/>
    <n v="9158220.0920000002"/>
    <n v="11740638.956138749"/>
  </r>
  <r>
    <s v="9230"/>
    <s v="3416-Пятерочка"/>
    <x v="11"/>
    <n v="3243274.92"/>
    <n v="9081169.7759999987"/>
    <n v="11243442.191571595"/>
  </r>
  <r>
    <s v="9243"/>
    <s v="2568-Пятерочка"/>
    <x v="0"/>
    <n v="1581260.06"/>
    <n v="4427528.1679999996"/>
    <n v="5277387.089241486"/>
  </r>
  <r>
    <s v="9246"/>
    <s v="3453-Пятерочка"/>
    <x v="12"/>
    <n v="2646451.2799999998"/>
    <n v="7410063.5839999989"/>
    <n v="9316053.5250124447"/>
  </r>
  <r>
    <s v="9260"/>
    <s v="3546-Пятерочка"/>
    <x v="14"/>
    <n v="2101687.9500000002"/>
    <n v="5884726.2600000007"/>
    <n v="7027694.9305005874"/>
  </r>
  <r>
    <s v="9264"/>
    <s v="3609-Пятерочка"/>
    <x v="11"/>
    <n v="544521.79"/>
    <n v="1524661.0120000001"/>
    <n v="1887690.503867643"/>
  </r>
  <r>
    <s v="9327"/>
    <s v="3365-Пятерочка"/>
    <x v="20"/>
    <n v="925892.69"/>
    <n v="2592499.5320000001"/>
    <n v="3315994.6826706212"/>
  </r>
  <r>
    <s v="9349"/>
    <s v="3658-Пятерочка"/>
    <x v="9"/>
    <n v="1680577.49"/>
    <n v="4705616.9720000001"/>
    <n v="5813723.6089434149"/>
  </r>
  <r>
    <s v="9350"/>
    <s v="277-Пятерочка"/>
    <x v="3"/>
    <n v="11495672.32"/>
    <n v="32187882.496000003"/>
    <n v="40322457.304297432"/>
  </r>
  <r>
    <s v="9351"/>
    <s v="3158-Пятерочка"/>
    <x v="8"/>
    <n v="1802985.37"/>
    <n v="5048359.0360000003"/>
    <n v="6312029.0270502269"/>
  </r>
  <r>
    <s v="9352"/>
    <s v="2068-Пятерочка"/>
    <x v="8"/>
    <n v="5641525.79"/>
    <n v="15796272.212000001"/>
    <n v="19750284.797559097"/>
  </r>
  <r>
    <s v="9392"/>
    <s v="3342-Пятерочка"/>
    <x v="9"/>
    <n v="2048670.82"/>
    <n v="5736278.2960000001"/>
    <n v="7087091.1838688655"/>
  </r>
  <r>
    <s v="9393"/>
    <s v="3472-Пятерочка"/>
    <x v="12"/>
    <n v="1507103.12"/>
    <n v="4219888.7360000005"/>
    <n v="5305313.3604761688"/>
  </r>
  <r>
    <s v="9394"/>
    <s v="3679-Пятерочка"/>
    <x v="14"/>
    <n v="2047906.78"/>
    <n v="5734138.9840000002"/>
    <n v="6847859.6434564795"/>
  </r>
  <r>
    <s v="9395"/>
    <s v="3366-Пятерочка"/>
    <x v="14"/>
    <n v="1996987.27"/>
    <n v="5591564.3560000006"/>
    <n v="6677593.2714717267"/>
  </r>
  <r>
    <s v="9413"/>
    <s v="3695-Пятерочка"/>
    <x v="3"/>
    <n v="1665794.3"/>
    <n v="4664224.04"/>
    <n v="5842974.4402711038"/>
  </r>
  <r>
    <s v="9447"/>
    <s v="3343-Пятерочка"/>
    <x v="11"/>
    <n v="2463297.86"/>
    <n v="6897234.0079999994"/>
    <n v="8539500.2806397993"/>
  </r>
  <r>
    <s v="9481"/>
    <s v="3858-Пятерочка"/>
    <x v="1"/>
    <n v="3325004.67"/>
    <n v="9310013.0759999994"/>
    <n v="11318887.385143969"/>
  </r>
  <r>
    <s v="9494"/>
    <s v="4013-Пятерочка"/>
    <x v="1"/>
    <n v="4130579.38"/>
    <n v="11565622.263999999"/>
    <n v="14061202.156933449"/>
  </r>
  <r>
    <s v="9601"/>
    <s v="3551-Пятерочка"/>
    <x v="0"/>
    <n v="3766298.67"/>
    <n v="10545636.275999999"/>
    <n v="12569858.986563779"/>
  </r>
  <r>
    <s v="9634"/>
    <s v="4343-Пятерочка"/>
    <x v="11"/>
    <n v="1892309.58"/>
    <n v="5298466.824"/>
    <n v="6560058.5507216668"/>
  </r>
  <r>
    <s v="9635"/>
    <s v="4349-Пятерочка"/>
    <x v="11"/>
    <n v="6816623.21"/>
    <n v="19086544.987999998"/>
    <n v="23631147.803948797"/>
  </r>
  <r>
    <s v="9800"/>
    <s v="3154-Пятерочка"/>
    <x v="10"/>
    <n v="3256279.21"/>
    <n v="9117581.7879999988"/>
    <n v="11055388.759801865"/>
  </r>
  <r>
    <s v="9801"/>
    <s v="3411-Пятерочка"/>
    <x v="17"/>
    <n v="5394335.6500000004"/>
    <n v="15104139.820000002"/>
    <n v="18177408.117090072"/>
  </r>
  <r>
    <s v="9803"/>
    <s v="3516-Пятерочка"/>
    <x v="12"/>
    <n v="2626687.2400000002"/>
    <n v="7354724.2720000017"/>
    <n v="9246480.0339370761"/>
  </r>
  <r>
    <s v="9804"/>
    <s v="3605-Пятерочка"/>
    <x v="12"/>
    <n v="2464713.12"/>
    <n v="6901196.7360000005"/>
    <n v="8676297.7740215287"/>
  </r>
  <r>
    <s v="9805"/>
    <s v="3808-Пятерочка"/>
    <x v="20"/>
    <n v="1686141.01"/>
    <n v="4721194.8279999997"/>
    <n v="6038750.1529932916"/>
  </r>
  <r>
    <s v="9806"/>
    <s v="3127-Пятерочка"/>
    <x v="9"/>
    <n v="3254019.51"/>
    <n v="9111254.6280000005"/>
    <n v="11256826.990613498"/>
  </r>
  <r>
    <s v="9807"/>
    <s v="3793-Пятерочка"/>
    <x v="8"/>
    <n v="3040151.46"/>
    <n v="8512424.0879999995"/>
    <n v="10643194.660059346"/>
  </r>
  <r>
    <s v="9808"/>
    <s v="3849-Пятерочка"/>
    <x v="20"/>
    <n v="2641811.7999999998"/>
    <n v="7397073.04"/>
    <n v="9461392.2067108043"/>
  </r>
  <r>
    <s v="9810"/>
    <s v="3850-Пятерочка"/>
    <x v="4"/>
    <n v="1718492.47"/>
    <n v="4811778.9160000002"/>
    <n v="6168595.9085942302"/>
  </r>
  <r>
    <s v="9812"/>
    <s v="3942-Пятерочка"/>
    <x v="20"/>
    <n v="1865590.13"/>
    <n v="5223652.3639999991"/>
    <n v="6681429.7357966956"/>
  </r>
  <r>
    <s v="9816"/>
    <s v="3974-Пятерочка"/>
    <x v="4"/>
    <n v="1762198.74"/>
    <n v="4934156.4720000001"/>
    <n v="6325481.273533836"/>
  </r>
  <r>
    <s v="9817"/>
    <s v="3758-Пятерочка"/>
    <x v="4"/>
    <n v="2767462.91"/>
    <n v="7748896.148000001"/>
    <n v="9933916.3143451456"/>
  </r>
  <r>
    <s v="9819"/>
    <s v="3990-Пятерочка"/>
    <x v="20"/>
    <n v="1914320.94"/>
    <n v="5360098.6319999993"/>
    <n v="6855954.3957140697"/>
  </r>
  <r>
    <s v="9822"/>
    <s v="3992-Пятерочка"/>
    <x v="1"/>
    <n v="4057643.76"/>
    <n v="11361402.527999999"/>
    <n v="13812916.770571675"/>
  </r>
  <r>
    <s v="9823"/>
    <s v="3734-Пятерочка"/>
    <x v="20"/>
    <n v="1542970.89"/>
    <n v="4320318.4919999996"/>
    <n v="5526000.2827709494"/>
  </r>
  <r>
    <s v="9824"/>
    <s v="3205-Пятерочка"/>
    <x v="12"/>
    <n v="1803294.05"/>
    <n v="5049223.34"/>
    <n v="6347966.4326699674"/>
  </r>
  <r>
    <s v="9827"/>
    <s v="3678-Пятерочка"/>
    <x v="6"/>
    <n v="4324599.3499999996"/>
    <n v="12108878.179999998"/>
    <n v="16247858.800988058"/>
  </r>
  <r>
    <s v="9829"/>
    <s v="283-Пятерочка"/>
    <x v="17"/>
    <n v="12625020.5"/>
    <n v="35350057.399999999"/>
    <n v="42542801.376315638"/>
  </r>
  <r>
    <s v="9830"/>
    <s v="4158-Пятерочка"/>
    <x v="20"/>
    <n v="1660796.33"/>
    <n v="4650229.7240000004"/>
    <n v="5947980.6447968418"/>
  </r>
  <r>
    <s v="9831"/>
    <s v="3122-Пятерочка"/>
    <x v="3"/>
    <n v="5909645.9900000002"/>
    <n v="16547008.772000002"/>
    <n v="20728796.148852609"/>
  </r>
  <r>
    <s v="9833"/>
    <s v="4133-Пятерочка"/>
    <x v="4"/>
    <n v="2165727.58"/>
    <n v="6064037.2240000004"/>
    <n v="7773963.8213938083"/>
  </r>
  <r>
    <s v="9834"/>
    <s v="4317-Пятерочка"/>
    <x v="16"/>
    <n v="7647240.0999999996"/>
    <n v="21412272.280000001"/>
    <n v="24861490.723936841"/>
  </r>
  <r>
    <s v="9835"/>
    <s v="4319-Пятерочка"/>
    <x v="3"/>
    <n v="3631448.47"/>
    <n v="10168055.716"/>
    <n v="12737743.544549052"/>
  </r>
  <r>
    <s v="9837"/>
    <s v="4285-Пятерочка"/>
    <x v="4"/>
    <n v="3671038.1"/>
    <n v="10278906.68"/>
    <n v="13177334.785734346"/>
  </r>
  <r>
    <s v="9838"/>
    <s v="4280-Пятерочка"/>
    <x v="14"/>
    <n v="1083455.3400000001"/>
    <n v="3033674.9520000005"/>
    <n v="3622894.4455535323"/>
  </r>
  <r>
    <s v="9839"/>
    <s v="4050-Пятерочка"/>
    <x v="20"/>
    <n v="3448257.16"/>
    <n v="9655120.0480000004"/>
    <n v="12349597.885950366"/>
  </r>
  <r>
    <s v="9840"/>
    <s v="4374-Пятерочка"/>
    <x v="4"/>
    <n v="4219679.03"/>
    <n v="11815101.284000002"/>
    <n v="15146702.854065387"/>
  </r>
  <r>
    <s v="9842"/>
    <s v="4169-Пятерочка"/>
    <x v="18"/>
    <n v="4509176.12"/>
    <n v="12625693.136"/>
    <n v="15591482.289491856"/>
  </r>
  <r>
    <s v="9845"/>
    <s v="4408-Пятерочка"/>
    <x v="20"/>
    <n v="2296818.33"/>
    <n v="6431091.324"/>
    <n v="8225831.6234686067"/>
  </r>
  <r>
    <s v="9848"/>
    <s v="4331-Пятерочка"/>
    <x v="20"/>
    <n v="2033709.37"/>
    <n v="5694386.2360000005"/>
    <n v="7283532.4545195615"/>
  </r>
  <r>
    <s v="9849"/>
    <s v="3960-Пятерочка"/>
    <x v="9"/>
    <n v="4017743.19"/>
    <n v="11249680.932"/>
    <n v="13898822.623391576"/>
  </r>
  <r>
    <s v="D251"/>
    <s v="10321-Пятерочка"/>
    <x v="2"/>
    <n v="3549242.27"/>
    <n v="0"/>
    <n v="0"/>
  </r>
  <r>
    <s v="D255"/>
    <s v="10347-Пятерочка"/>
    <x v="6"/>
    <n v="4151359.39"/>
    <n v="0"/>
    <n v="0"/>
  </r>
  <r>
    <s v="D256"/>
    <s v="10349-Пятерочка"/>
    <x v="6"/>
    <n v="3406676.57"/>
    <n v="0"/>
    <n v="0"/>
  </r>
  <r>
    <s v="D281"/>
    <s v="15849-Пятерочка"/>
    <x v="2"/>
    <n v="4705600.75"/>
    <n v="0"/>
    <n v="0"/>
  </r>
  <r>
    <s v="D283"/>
    <s v="16547-Пятерочка"/>
    <x v="17"/>
    <n v="3234114.27"/>
    <n v="0"/>
    <n v="0"/>
  </r>
  <r>
    <s v="D306"/>
    <s v="18002-Пятерочка"/>
    <x v="2"/>
    <n v="3558042.45"/>
    <n v="0"/>
    <n v="0"/>
  </r>
  <r>
    <s v="D320"/>
    <s v="18711-Пятерочка"/>
    <x v="17"/>
    <n v="4570684.32"/>
    <n v="0"/>
    <n v="0"/>
  </r>
  <r>
    <s v="D329"/>
    <s v="18285-Пятерочка"/>
    <x v="10"/>
    <n v="3000397.51"/>
    <n v="0"/>
    <n v="0"/>
  </r>
  <r>
    <s v="D360"/>
    <s v="20029-Пятерочка"/>
    <x v="11"/>
    <n v="1677108.73"/>
    <n v="0"/>
    <n v="0"/>
  </r>
  <r>
    <s v="D366"/>
    <s v="20215-Пятерочка"/>
    <x v="15"/>
    <n v="1725490.47"/>
    <n v="0"/>
    <n v="0"/>
  </r>
  <r>
    <s v="D367"/>
    <s v="20328-Пятерочка"/>
    <x v="15"/>
    <n v="2753087.22"/>
    <n v="0"/>
    <n v="0"/>
  </r>
  <r>
    <s v="D368"/>
    <s v="20252-Пятерочка"/>
    <x v="15"/>
    <n v="4608404.07"/>
    <n v="0"/>
    <n v="0"/>
  </r>
  <r>
    <s v="D369"/>
    <s v="20385-Пятерочка"/>
    <x v="15"/>
    <n v="5226214.32"/>
    <n v="0"/>
    <n v="0"/>
  </r>
  <r>
    <s v="D370"/>
    <s v="20310-Пятерочка"/>
    <x v="15"/>
    <n v="3835197.37"/>
    <n v="0"/>
    <n v="0"/>
  </r>
  <r>
    <s v="E016"/>
    <s v="13843-Пятерочка"/>
    <x v="11"/>
    <n v="3677388.87"/>
    <n v="10296688.835999999"/>
    <n v="12748382.482411882"/>
  </r>
  <r>
    <s v="E021"/>
    <s v="11878-Пятерочка"/>
    <x v="5"/>
    <n v="6207466.6900000004"/>
    <n v="17380906.732000001"/>
    <n v="21642733.915798858"/>
  </r>
  <r>
    <s v="E022"/>
    <s v="13926-Пятерочка"/>
    <x v="6"/>
    <n v="5152327.26"/>
    <n v="14426516.328"/>
    <n v="19357697.451663747"/>
  </r>
  <r>
    <s v="E023"/>
    <s v="11731-Пятерочка"/>
    <x v="5"/>
    <n v="7686585.5300000003"/>
    <n v="21522439.484000001"/>
    <n v="26799777.373725988"/>
  </r>
  <r>
    <s v="E041"/>
    <s v="13920-Пятерочка"/>
    <x v="20"/>
    <n v="2043338.76"/>
    <n v="5721348.5279999999"/>
    <n v="7318019.1789339865"/>
  </r>
  <r>
    <s v="E076"/>
    <s v="13858-Пятерочка"/>
    <x v="8"/>
    <n v="2255235.19"/>
    <n v="6314658.5319999997"/>
    <n v="7895299.7727902429"/>
  </r>
  <r>
    <s v="E086"/>
    <s v="13969-Пятерочка"/>
    <x v="20"/>
    <n v="2377180"/>
    <n v="6656104"/>
    <n v="8513639.1343050208"/>
  </r>
  <r>
    <s v="E138"/>
    <s v="11685-Пятерочка"/>
    <x v="3"/>
    <n v="4526610.3899999997"/>
    <n v="12674509.092"/>
    <n v="15877631.956019787"/>
  </r>
  <r>
    <s v="E158"/>
    <s v="13982-Пятерочка"/>
    <x v="14"/>
    <n v="2866155.51"/>
    <n v="8025235.4279999994"/>
    <n v="9583947.2970539331"/>
  </r>
  <r>
    <s v="E169"/>
    <s v="13790-Пятерочка"/>
    <x v="16"/>
    <n v="3185111.5"/>
    <n v="8918312.2000000011"/>
    <n v="10354927.918629698"/>
  </r>
  <r>
    <s v="E228"/>
    <s v="12551-Пятерочка"/>
    <x v="1"/>
    <n v="5923000.7300000004"/>
    <n v="16584402.044000003"/>
    <n v="20162912.506524552"/>
  </r>
  <r>
    <s v="E229"/>
    <s v="14081-Пятерочка"/>
    <x v="0"/>
    <n v="1446443.28"/>
    <n v="4050041.1840000004"/>
    <n v="4827441.9143882692"/>
  </r>
  <r>
    <s v="E239"/>
    <s v="10959-Пятерочка"/>
    <x v="0"/>
    <n v="3080386.04"/>
    <n v="8625080.9120000005"/>
    <n v="10280655.237302149"/>
  </r>
  <r>
    <s v="E269"/>
    <s v="14012-Пятерочка"/>
    <x v="2"/>
    <n v="3848193.73"/>
    <n v="10774942.444"/>
    <n v="14144385.705935355"/>
  </r>
  <r>
    <s v="E271"/>
    <s v="14165-Пятерочка"/>
    <x v="1"/>
    <n v="1715498.87"/>
    <n v="4803396.8360000001"/>
    <n v="5839853.0065438179"/>
  </r>
  <r>
    <s v="E292"/>
    <s v="14220-Пятерочка"/>
    <x v="6"/>
    <n v="2567643.21"/>
    <n v="7189400.9879999999"/>
    <n v="9646836.8399018832"/>
  </r>
  <r>
    <s v="E293"/>
    <s v="14221-Пятерочка"/>
    <x v="2"/>
    <n v="5556065.2000000002"/>
    <n v="15556982.560000001"/>
    <n v="20421822.473091777"/>
  </r>
  <r>
    <s v="E384"/>
    <s v="14187-Пятерочка"/>
    <x v="10"/>
    <n v="1962750.36"/>
    <n v="5495701.0080000004"/>
    <n v="6663730.862391579"/>
  </r>
  <r>
    <s v="E522"/>
    <s v="14467-Пятерочка"/>
    <x v="12"/>
    <n v="2550525.9"/>
    <n v="7141472.5199999996"/>
    <n v="8978376.4322049189"/>
  </r>
  <r>
    <s v="E527"/>
    <s v="14456-Пятерочка"/>
    <x v="11"/>
    <n v="1348509.39"/>
    <n v="3775826.2919999994"/>
    <n v="4674869.613352566"/>
  </r>
  <r>
    <s v="E528"/>
    <s v="14403-Пятерочка"/>
    <x v="11"/>
    <n v="1999730.2"/>
    <n v="5599244.5599999996"/>
    <n v="6932452.9856506605"/>
  </r>
  <r>
    <s v="E562"/>
    <s v="11867-Пятерочка"/>
    <x v="17"/>
    <n v="11081951.560000001"/>
    <n v="31029464.368000001"/>
    <n v="37343088.993719362"/>
  </r>
  <r>
    <s v="E565"/>
    <s v="14515-Пятерочка"/>
    <x v="11"/>
    <n v="3603542.21"/>
    <n v="10089918.188000001"/>
    <n v="12492378.698202729"/>
  </r>
  <r>
    <s v="E590"/>
    <s v="14246-Пятерочка"/>
    <x v="6"/>
    <n v="3092973.11"/>
    <n v="8660324.7080000006"/>
    <n v="11620542.459391739"/>
  </r>
  <r>
    <s v="E597"/>
    <s v="14572-Пятерочка"/>
    <x v="10"/>
    <n v="2912770.59"/>
    <n v="8155757.6520000007"/>
    <n v="9889143.148927778"/>
  </r>
  <r>
    <s v="E643"/>
    <s v="14594-Пятерочка"/>
    <x v="12"/>
    <n v="2282305.33"/>
    <n v="6390454.9239999996"/>
    <n v="8034184.7875246713"/>
  </r>
  <r>
    <s v="E673"/>
    <s v="12778-Пятерочка"/>
    <x v="6"/>
    <n v="4900729.91"/>
    <n v="13722043.748000002"/>
    <n v="18412426.482804455"/>
  </r>
  <r>
    <s v="E693"/>
    <s v="14629-Пятерочка"/>
    <x v="14"/>
    <n v="1807479.86"/>
    <n v="5060943.608"/>
    <n v="6043912.0132481651"/>
  </r>
  <r>
    <s v="E710"/>
    <s v="14408-Пятерочка"/>
    <x v="1"/>
    <n v="4736750.7699999996"/>
    <n v="13262902.155999998"/>
    <n v="16124713.754800221"/>
  </r>
  <r>
    <s v="E751"/>
    <s v="14742-Пятерочка"/>
    <x v="10"/>
    <n v="3603688.25"/>
    <n v="10090327.1"/>
    <n v="12234876.680885132"/>
  </r>
  <r>
    <s v="E793"/>
    <s v="14771-Пятерочка"/>
    <x v="9"/>
    <n v="3639133.47"/>
    <n v="10189573.716"/>
    <n v="12589075.062903034"/>
  </r>
  <r>
    <s v="E828"/>
    <s v="14824-Пятерочка"/>
    <x v="0"/>
    <n v="1157622.17"/>
    <n v="3241342.0759999999"/>
    <n v="3863513.9460726739"/>
  </r>
  <r>
    <s v="E858"/>
    <s v="14760-Пятерочка"/>
    <x v="9"/>
    <n v="1830549.32"/>
    <n v="5125538.0959999999"/>
    <n v="6332530.2536447244"/>
  </r>
  <r>
    <s v="E916"/>
    <s v="14903-Пятерочка"/>
    <x v="12"/>
    <n v="2124010.0499999998"/>
    <n v="5947228.1399999997"/>
    <n v="7476952.8020422738"/>
  </r>
  <r>
    <s v="E946"/>
    <s v="12361-Пятерочка"/>
    <x v="10"/>
    <n v="2540809.2200000002"/>
    <n v="7114265.8160000006"/>
    <n v="8626297.6483484507"/>
  </r>
  <r>
    <s v="E954"/>
    <s v="14025-Пятерочка"/>
    <x v="12"/>
    <n v="2182129.2999999998"/>
    <n v="6109962.04"/>
    <n v="7681544.5313234488"/>
  </r>
  <r>
    <s v="E955"/>
    <s v="14046-Пятерочка"/>
    <x v="12"/>
    <n v="1816075.22"/>
    <n v="5085010.6160000004"/>
    <n v="6392958.7832687236"/>
  </r>
  <r>
    <s v="E993"/>
    <s v="12567-Пятерочка"/>
    <x v="16"/>
    <n v="6044320.9800000004"/>
    <n v="16924098.743999999"/>
    <n v="19650335.024366088"/>
  </r>
  <r>
    <s v="E994"/>
    <s v="15009-Пятерочка"/>
    <x v="18"/>
    <n v="5374898.5599999996"/>
    <n v="15049715.967999998"/>
    <n v="18584910.741090164"/>
  </r>
  <r>
    <s v="G054"/>
    <s v="7354-Пятерочка"/>
    <x v="10"/>
    <n v="1827657.14"/>
    <n v="5117439.9919999996"/>
    <n v="6205076.0697291754"/>
  </r>
  <r>
    <s v="G078"/>
    <s v="7602-Пятерочка"/>
    <x v="1"/>
    <n v="2276617.19"/>
    <n v="6374528.1319999993"/>
    <n v="7749996.2105896557"/>
  </r>
  <r>
    <s v="G079"/>
    <s v="7613-Пятерочка"/>
    <x v="6"/>
    <n v="3532441.18"/>
    <n v="9890835.3040000014"/>
    <n v="13271658.452114334"/>
  </r>
  <r>
    <s v="G121"/>
    <s v="7690-Пятерочка"/>
    <x v="10"/>
    <n v="2152033.69"/>
    <n v="6025694.3320000004"/>
    <n v="7306366.4178665243"/>
  </r>
  <r>
    <s v="G162"/>
    <s v="7311-Пятерочка"/>
    <x v="13"/>
    <n v="4712675.1100000003"/>
    <n v="13195490.308000002"/>
    <n v="17397274.175085705"/>
  </r>
  <r>
    <s v="G175"/>
    <s v="7738-Пятерочка"/>
    <x v="2"/>
    <n v="3057754"/>
    <n v="8561711.2000000011"/>
    <n v="11239052.65805489"/>
  </r>
  <r>
    <s v="G181"/>
    <s v="7703-Пятерочка"/>
    <x v="20"/>
    <n v="1859511.78"/>
    <n v="5206632.9840000002"/>
    <n v="6659660.7160203215"/>
  </r>
  <r>
    <s v="G182"/>
    <s v="7068-Пятерочка"/>
    <x v="20"/>
    <n v="1482253.3"/>
    <n v="4150309.24"/>
    <n v="5308546.1352664754"/>
  </r>
  <r>
    <s v="G207"/>
    <s v="7678-Пятерочка"/>
    <x v="7"/>
    <n v="3721500.88"/>
    <n v="10420202.464"/>
    <n v="12853905.561068997"/>
  </r>
  <r>
    <s v="G224"/>
    <s v="7789-Пятерочка"/>
    <x v="6"/>
    <n v="5937701.7599999998"/>
    <n v="16625564.927999999"/>
    <n v="22308411.020516455"/>
  </r>
  <r>
    <s v="G226"/>
    <s v="7826-Пятерочка"/>
    <x v="2"/>
    <n v="3764567.73"/>
    <n v="10540789.643999999"/>
    <n v="13837010.74458055"/>
  </r>
  <r>
    <s v="G245"/>
    <s v="7866-Пятерочка"/>
    <x v="6"/>
    <n v="2834754.13"/>
    <n v="7937311.5640000002"/>
    <n v="10650393.507495152"/>
  </r>
  <r>
    <s v="G253"/>
    <s v="7856-Пятерочка"/>
    <x v="17"/>
    <n v="7510546.0999999996"/>
    <n v="21029529.079999998"/>
    <n v="25308447.694002718"/>
  </r>
  <r>
    <s v="G258"/>
    <s v="7869-Пятерочка"/>
    <x v="7"/>
    <n v="7257021.8399999999"/>
    <n v="20319661.151999999"/>
    <n v="25065444.398329731"/>
  </r>
  <r>
    <s v="G270"/>
    <s v="7739-Пятерочка"/>
    <x v="13"/>
    <n v="3379033.41"/>
    <n v="9461293.5480000004"/>
    <n v="12474013.019867348"/>
  </r>
  <r>
    <s v="G271"/>
    <s v="7445-Пятерочка"/>
    <x v="3"/>
    <n v="6428994.46"/>
    <n v="18001184.487999998"/>
    <n v="22550473.552721679"/>
  </r>
  <r>
    <s v="G306"/>
    <s v="7892-Пятерочка"/>
    <x v="4"/>
    <n v="3837443.98"/>
    <n v="10744843.143999999"/>
    <n v="13774655.197929123"/>
  </r>
  <r>
    <s v="G308"/>
    <s v="7918-Пятерочка"/>
    <x v="9"/>
    <n v="1619177.67"/>
    <n v="4533697.4759999998"/>
    <n v="5601319.488786554"/>
  </r>
  <r>
    <s v="G309"/>
    <s v="7907-Пятерочка"/>
    <x v="9"/>
    <n v="2265179.3199999998"/>
    <n v="6342502.095999999"/>
    <n v="7836072.1653926168"/>
  </r>
  <r>
    <s v="G339"/>
    <s v="7938-Пятерочка"/>
    <x v="5"/>
    <n v="3359227.44"/>
    <n v="9405836.8320000004"/>
    <n v="11712163.63733241"/>
  </r>
  <r>
    <s v="G386"/>
    <s v="7149-Пятерочка"/>
    <x v="5"/>
    <n v="4343174.79"/>
    <n v="12160889.412"/>
    <n v="15142759.683463655"/>
  </r>
  <r>
    <s v="G387"/>
    <s v="7201-Пятерочка"/>
    <x v="19"/>
    <n v="4768983.38"/>
    <n v="13353153.464"/>
    <n v="16413018.624161543"/>
  </r>
  <r>
    <s v="G431"/>
    <s v="8019-Пятерочка"/>
    <x v="7"/>
    <n v="2410295.7000000002"/>
    <n v="6748827.96"/>
    <n v="8325058.7064353162"/>
  </r>
  <r>
    <s v="G432"/>
    <s v="7704-Пятерочка"/>
    <x v="17"/>
    <n v="7855107.0499999998"/>
    <n v="21994299.739999998"/>
    <n v="26469522.090506442"/>
  </r>
  <r>
    <s v="G450"/>
    <s v="8061-Пятерочка"/>
    <x v="6"/>
    <n v="3562230.09"/>
    <n v="9974244.2519999985"/>
    <n v="13383577.722396638"/>
  </r>
  <r>
    <s v="G474"/>
    <s v="8099-Пятерочка"/>
    <x v="3"/>
    <n v="3373397.8"/>
    <n v="9445513.8399999999"/>
    <n v="11832599.692691213"/>
  </r>
  <r>
    <s v="G482"/>
    <s v="7919-Пятерочка"/>
    <x v="18"/>
    <n v="3156267.31"/>
    <n v="8837548.4680000003"/>
    <n v="10913498.287746433"/>
  </r>
  <r>
    <s v="G483"/>
    <s v="7888-Пятерочка"/>
    <x v="14"/>
    <n v="2528694.7000000002"/>
    <n v="7080345.1600000011"/>
    <n v="8455534.4783576"/>
  </r>
  <r>
    <s v="G517"/>
    <s v="7150-Пятерочка"/>
    <x v="20"/>
    <n v="2075118.98"/>
    <n v="5810333.1439999994"/>
    <n v="7431836.9481768804"/>
  </r>
  <r>
    <s v="G518"/>
    <s v="7990-Пятерочка"/>
    <x v="20"/>
    <n v="1345951.35"/>
    <n v="3768663.7800000003"/>
    <n v="4820393.9483887106"/>
  </r>
  <r>
    <s v="G519"/>
    <s v="8179-Пятерочка"/>
    <x v="9"/>
    <n v="2776715.48"/>
    <n v="7774803.3440000005"/>
    <n v="9605660.2194491178"/>
  </r>
  <r>
    <s v="G520"/>
    <s v="8217-Пятерочка"/>
    <x v="10"/>
    <n v="3185051.52"/>
    <n v="8918144.256000001"/>
    <n v="10813563.734173108"/>
  </r>
  <r>
    <s v="G525"/>
    <s v="7634-Пятерочка"/>
    <x v="3"/>
    <n v="2762417.32"/>
    <n v="7734768.4959999993"/>
    <n v="9689511.9608238544"/>
  </r>
  <r>
    <s v="G528"/>
    <s v="8198-Пятерочка"/>
    <x v="6"/>
    <n v="2177656.44"/>
    <n v="6097438.0319999997"/>
    <n v="8181625.9705496943"/>
  </r>
  <r>
    <s v="G537"/>
    <s v="8140-Пятерочка"/>
    <x v="17"/>
    <n v="3741869.66"/>
    <n v="10477235.048"/>
    <n v="12609058.157287091"/>
  </r>
  <r>
    <s v="G555"/>
    <s v="7241-Пятерочка"/>
    <x v="12"/>
    <n v="2731423.82"/>
    <n v="7647986.6959999995"/>
    <n v="9615174.3653538786"/>
  </r>
  <r>
    <s v="G580"/>
    <s v="8332-Пятерочка"/>
    <x v="20"/>
    <n v="3375634.12"/>
    <n v="9451775.5360000003"/>
    <n v="12089505.52634941"/>
  </r>
  <r>
    <s v="G660"/>
    <s v="8078-Пятерочка"/>
    <x v="13"/>
    <n v="6199256.9699999997"/>
    <n v="17357919.515999999"/>
    <n v="22885128.015731394"/>
  </r>
  <r>
    <s v="G708"/>
    <s v="7003-Пятерочка"/>
    <x v="14"/>
    <n v="1808856.82"/>
    <n v="5064799.0959999999"/>
    <n v="6048516.3384580528"/>
  </r>
  <r>
    <s v="G721"/>
    <s v="8440-Пятерочка"/>
    <x v="0"/>
    <n v="3835169.53"/>
    <n v="10738474.684"/>
    <n v="12799712.504389912"/>
  </r>
  <r>
    <s v="G722"/>
    <s v="8287-Пятерочка"/>
    <x v="0"/>
    <n v="2544730.09"/>
    <n v="7125244.2519999994"/>
    <n v="8492926.6616462357"/>
  </r>
  <r>
    <s v="G723"/>
    <s v="8439-Пятерочка"/>
    <x v="1"/>
    <n v="1384746.82"/>
    <n v="3877291.0959999999"/>
    <n v="4713916.1800083201"/>
  </r>
  <r>
    <s v="G790"/>
    <s v="8543-Пятерочка"/>
    <x v="9"/>
    <n v="2566855.85"/>
    <n v="7187196.3800000008"/>
    <n v="8879680.0770546552"/>
  </r>
  <r>
    <s v="G842"/>
    <s v="8648-Пятерочка"/>
    <x v="9"/>
    <n v="3383986.89"/>
    <n v="9475163.2919999994"/>
    <n v="11706431.028507946"/>
  </r>
  <r>
    <s v="G844"/>
    <s v="7446-Пятерочка"/>
    <x v="4"/>
    <n v="3918998.59"/>
    <n v="10973196.051999999"/>
    <n v="14067398.65904711"/>
  </r>
  <r>
    <s v="G857"/>
    <s v="7314-Пятерочка"/>
    <x v="5"/>
    <n v="2488896.06"/>
    <n v="6968908.9680000003"/>
    <n v="8677697.0156661682"/>
  </r>
  <r>
    <s v="G858"/>
    <s v="8511-Пятерочка"/>
    <x v="7"/>
    <n v="2551001.06"/>
    <n v="7142802.9680000003"/>
    <n v="8811049.028000474"/>
  </r>
  <r>
    <s v="G896"/>
    <s v="8301-Пятерочка"/>
    <x v="12"/>
    <n v="1809527.59"/>
    <n v="5066677.2520000003"/>
    <n v="6369909.77722695"/>
  </r>
  <r>
    <s v="G897"/>
    <s v="8096-Пятерочка"/>
    <x v="10"/>
    <n v="2660712.27"/>
    <n v="7449994.3560000006"/>
    <n v="9033380.3171703182"/>
  </r>
  <r>
    <s v="G937"/>
    <s v="8734-Пятерочка"/>
    <x v="2"/>
    <n v="2949585.02"/>
    <n v="8258838.0559999999"/>
    <n v="10841467.743706618"/>
  </r>
  <r>
    <s v="G938"/>
    <s v="8664-Пятерочка"/>
    <x v="7"/>
    <n v="2285649.5"/>
    <n v="6399818.6000000006"/>
    <n v="7894536.0396380117"/>
  </r>
  <r>
    <s v="G967"/>
    <s v="8510-Пятерочка"/>
    <x v="1"/>
    <n v="1379624.87"/>
    <n v="3862949.6360000009"/>
    <n v="4696480.1818681033"/>
  </r>
  <r>
    <s v="G986"/>
    <s v="8077-Пятерочка"/>
    <x v="17"/>
    <n v="6121499.0199999996"/>
    <n v="17140197.256000001"/>
    <n v="20627746.064505074"/>
  </r>
  <r>
    <s v="G994"/>
    <s v="8466-Пятерочка"/>
    <x v="12"/>
    <n v="1678311.93"/>
    <n v="4699273.4040000001"/>
    <n v="5908003.6310160002"/>
  </r>
  <r>
    <s v="G995"/>
    <s v="8876-Пятерочка"/>
    <x v="6"/>
    <n v="3599631.87"/>
    <n v="10078969.236000001"/>
    <n v="13524099.142108185"/>
  </r>
  <r>
    <s v="H024"/>
    <s v="12489-Пятерочка"/>
    <x v="6"/>
    <n v="6767554.8499999996"/>
    <n v="18949153.579999998"/>
    <n v="25426234.139063522"/>
  </r>
  <r>
    <s v="H028"/>
    <s v="12702-Пятерочка"/>
    <x v="3"/>
    <n v="4245079.8499999996"/>
    <n v="11886223.58"/>
    <n v="14890129.627925783"/>
  </r>
  <r>
    <s v="H029"/>
    <s v="12938-Пятерочка"/>
    <x v="4"/>
    <n v="4253513.05"/>
    <n v="11909836.539999999"/>
    <n v="15268151.39165676"/>
  </r>
  <r>
    <s v="H038"/>
    <s v="12857-Пятерочка"/>
    <x v="8"/>
    <n v="2074907.29"/>
    <n v="5809740.4119999995"/>
    <n v="7263994.0738499295"/>
  </r>
  <r>
    <s v="H045"/>
    <s v="12956-Пятерочка"/>
    <x v="3"/>
    <n v="4621095.24"/>
    <n v="12939066.672"/>
    <n v="16209048.964436043"/>
  </r>
  <r>
    <s v="H065"/>
    <s v="12971-Пятерочка"/>
    <x v="3"/>
    <n v="2962046.63"/>
    <n v="8293730.5640000002"/>
    <n v="10389735.845524961"/>
  </r>
  <r>
    <s v="H072"/>
    <s v="12934-Пятерочка"/>
    <x v="11"/>
    <n v="2906707.47"/>
    <n v="8138780.9160000011"/>
    <n v="10076665.781621233"/>
  </r>
  <r>
    <s v="H086"/>
    <s v="10472-Пятерочка"/>
    <x v="6"/>
    <n v="11643823.91"/>
    <n v="32602706.948000003"/>
    <n v="43746759.290718742"/>
  </r>
  <r>
    <s v="H087"/>
    <s v="11952-Пятерочка"/>
    <x v="5"/>
    <n v="4779872.03"/>
    <n v="13383641.684"/>
    <n v="16665332.842383619"/>
  </r>
  <r>
    <s v="H088"/>
    <s v="12064-Пятерочка"/>
    <x v="5"/>
    <n v="3628740.18"/>
    <n v="10160472.504000001"/>
    <n v="12651837.228837075"/>
  </r>
  <r>
    <s v="H095"/>
    <s v="12987-Пятерочка"/>
    <x v="8"/>
    <n v="6739432.9699999997"/>
    <n v="18870412.316"/>
    <n v="23593922.191669986"/>
  </r>
  <r>
    <s v="H096"/>
    <s v="13002-Пятерочка"/>
    <x v="8"/>
    <n v="2109959.13"/>
    <n v="5907885.5640000002"/>
    <n v="7386706.2351424647"/>
  </r>
  <r>
    <s v="H198"/>
    <s v="12988-Пятерочка"/>
    <x v="6"/>
    <n v="3413704.55"/>
    <n v="9558372.7399999984"/>
    <n v="12825555.624404946"/>
  </r>
  <r>
    <s v="H199"/>
    <s v="13020-Пятерочка"/>
    <x v="14"/>
    <n v="1381761.15"/>
    <n v="3868931.2199999997"/>
    <n v="4620379.4569111271"/>
  </r>
  <r>
    <s v="H200"/>
    <s v="13065-Пятерочка"/>
    <x v="14"/>
    <n v="2367712.88"/>
    <n v="6629596.0640000002"/>
    <n v="7917238.0484252879"/>
  </r>
  <r>
    <s v="H204"/>
    <s v="12194-Пятерочка"/>
    <x v="9"/>
    <n v="5082081.59"/>
    <n v="14229828.452"/>
    <n v="17580752.984118387"/>
  </r>
  <r>
    <s v="H231"/>
    <s v="13063-Пятерочка"/>
    <x v="20"/>
    <n v="2379717.5"/>
    <n v="6663209"/>
    <n v="8522726.943937989"/>
  </r>
  <r>
    <s v="H232"/>
    <s v="13019-Пятерочка"/>
    <x v="3"/>
    <n v="3437917.32"/>
    <n v="9626168.4959999993"/>
    <n v="12058909.69162599"/>
  </r>
  <r>
    <s v="H302"/>
    <s v="10346-Пятерочка"/>
    <x v="14"/>
    <n v="2093862.99"/>
    <n v="5862816.3719999995"/>
    <n v="7001529.5657882029"/>
  </r>
  <r>
    <s v="H303"/>
    <s v="12009-Пятерочка"/>
    <x v="19"/>
    <n v="6590417.9500000002"/>
    <n v="18453170.260000002"/>
    <n v="22681700.46639134"/>
  </r>
  <r>
    <s v="H304"/>
    <s v="13126-Пятерочка"/>
    <x v="18"/>
    <n v="6924650.5499999998"/>
    <n v="19389021.539999999"/>
    <n v="23943523.947173975"/>
  </r>
  <r>
    <s v="H316"/>
    <s v="12957-Пятерочка"/>
    <x v="1"/>
    <n v="3370387.8"/>
    <n v="9437085.8399999999"/>
    <n v="11473379.359934293"/>
  </r>
  <r>
    <s v="H341"/>
    <s v="13221-Пятерочка"/>
    <x v="18"/>
    <n v="3933262.74"/>
    <n v="11013135.672"/>
    <n v="13600133.310079761"/>
  </r>
  <r>
    <s v="H347"/>
    <s v="13105-Пятерочка"/>
    <x v="11"/>
    <n v="3663480.44"/>
    <n v="10257745.232000001"/>
    <n v="12700166.209497061"/>
  </r>
  <r>
    <s v="H371"/>
    <s v="13222-Пятерочка"/>
    <x v="6"/>
    <n v="2906113.5"/>
    <n v="8137117.7999999989"/>
    <n v="10918496.255068162"/>
  </r>
  <r>
    <s v="H372"/>
    <s v="12115-Пятерочка"/>
    <x v="14"/>
    <n v="1546473.48"/>
    <n v="4330125.7439999999"/>
    <n v="5171150.0917867469"/>
  </r>
  <r>
    <s v="H399"/>
    <s v="13148-Пятерочка"/>
    <x v="7"/>
    <n v="4775969.87"/>
    <n v="13372715.636"/>
    <n v="16495996.548438536"/>
  </r>
  <r>
    <s v="H433"/>
    <s v="11861-Пятерочка"/>
    <x v="4"/>
    <n v="2834074.35"/>
    <n v="7935408.1799999997"/>
    <n v="10173020.682518238"/>
  </r>
  <r>
    <s v="H434"/>
    <s v="12779-Пятерочка"/>
    <x v="4"/>
    <n v="1538019.17"/>
    <n v="4306453.676"/>
    <n v="5520779.942318568"/>
  </r>
  <r>
    <s v="H435"/>
    <s v="13171-Пятерочка"/>
    <x v="4"/>
    <n v="1690061.57"/>
    <n v="4732172.3959999997"/>
    <n v="6066542.0814874684"/>
  </r>
  <r>
    <s v="H477"/>
    <s v="12383-Пятерочка"/>
    <x v="13"/>
    <n v="4664653.97"/>
    <n v="13061031.116"/>
    <n v="17219999.714343134"/>
  </r>
  <r>
    <s v="H478"/>
    <s v="11980-Пятерочка"/>
    <x v="12"/>
    <n v="1459011.54"/>
    <n v="4085232.3120000004"/>
    <n v="5136021.0947283488"/>
  </r>
  <r>
    <s v="H489"/>
    <s v="13338-Пятерочка"/>
    <x v="9"/>
    <n v="3552681.88"/>
    <n v="9947509.2639999986"/>
    <n v="12290007.835831167"/>
  </r>
  <r>
    <s v="H490"/>
    <s v="13190-Пятерочка"/>
    <x v="9"/>
    <n v="2366229.4500000002"/>
    <n v="6625442.46"/>
    <n v="8185641.0070339525"/>
  </r>
  <r>
    <s v="H507"/>
    <s v="13358-Пятерочка"/>
    <x v="2"/>
    <n v="9920122.5099999998"/>
    <n v="27776343.027999997"/>
    <n v="36462311.639276944"/>
  </r>
  <r>
    <s v="H509"/>
    <s v="13357-Пятерочка"/>
    <x v="13"/>
    <n v="3100844.55"/>
    <n v="8682364.7399999984"/>
    <n v="11447053.22380482"/>
  </r>
  <r>
    <s v="H510"/>
    <s v="13287-Пятерочка"/>
    <x v="13"/>
    <n v="4333917.37"/>
    <n v="12134968.636"/>
    <n v="15999055.09676782"/>
  </r>
  <r>
    <s v="H524"/>
    <s v="11942-Пятерочка"/>
    <x v="17"/>
    <n v="6415372.6600000001"/>
    <n v="17963043.448000003"/>
    <n v="21618018.34931086"/>
  </r>
  <r>
    <s v="H525"/>
    <s v="12305-Пятерочка"/>
    <x v="18"/>
    <n v="5923155.3799999999"/>
    <n v="16584835.063999999"/>
    <n v="20480630.994998351"/>
  </r>
  <r>
    <s v="H564"/>
    <s v="12863-Пятерочка"/>
    <x v="5"/>
    <n v="4562697.79"/>
    <n v="12775553.811999999"/>
    <n v="15908140.814715106"/>
  </r>
  <r>
    <s v="H569"/>
    <s v="13413-Пятерочка"/>
    <x v="6"/>
    <n v="4712981.25"/>
    <n v="13196347.5"/>
    <n v="17707040.047930501"/>
  </r>
  <r>
    <s v="H619"/>
    <s v="13487-Пятерочка"/>
    <x v="13"/>
    <n v="5187599.4400000004"/>
    <n v="14525278.432"/>
    <n v="19150501.076701861"/>
  </r>
  <r>
    <s v="H630"/>
    <s v="13305-Пятерочка"/>
    <x v="13"/>
    <n v="8767239.6600000001"/>
    <n v="24548271.048"/>
    <n v="32365072.610257905"/>
  </r>
  <r>
    <s v="H666"/>
    <s v="12996-Пятерочка"/>
    <x v="18"/>
    <n v="8151598.4000000004"/>
    <n v="22824475.520000003"/>
    <n v="28185969.831812683"/>
  </r>
  <r>
    <s v="H672"/>
    <s v="13471-Пятерочка"/>
    <x v="3"/>
    <n v="7472866.7000000002"/>
    <n v="20924026.760000002"/>
    <n v="26211981.349469785"/>
  </r>
  <r>
    <s v="H685"/>
    <s v="12031-Пятерочка"/>
    <x v="12"/>
    <n v="2849391.19"/>
    <n v="7978295.3320000004"/>
    <n v="10030443.802365752"/>
  </r>
  <r>
    <s v="H708"/>
    <s v="13548-Пятерочка"/>
    <x v="11"/>
    <n v="1970261.86"/>
    <n v="5516733.2080000006"/>
    <n v="6830295.2637663949"/>
  </r>
  <r>
    <s v="H714"/>
    <s v="13092-Пятерочка"/>
    <x v="13"/>
    <n v="5194890.84"/>
    <n v="14545694.352"/>
    <n v="19177417.951292057"/>
  </r>
  <r>
    <s v="H759"/>
    <s v="13223-Пятерочка"/>
    <x v="1"/>
    <n v="3838336.08"/>
    <n v="10747341.024"/>
    <n v="13066355.734127421"/>
  </r>
  <r>
    <s v="H807"/>
    <s v="10299-Пятерочка"/>
    <x v="14"/>
    <n v="2096640.6"/>
    <n v="5870593.6799999997"/>
    <n v="7010817.4316276144"/>
  </r>
  <r>
    <s v="H815"/>
    <s v="10831-Пятерочка"/>
    <x v="10"/>
    <n v="2556767.98"/>
    <n v="7158950.3440000005"/>
    <n v="8680479.2109683137"/>
  </r>
  <r>
    <s v="H821"/>
    <s v="15842-Пятерочка"/>
    <x v="2"/>
    <n v="5792751.2300000004"/>
    <n v="16219703.444"/>
    <n v="21291783.481922425"/>
  </r>
  <r>
    <s v="H826"/>
    <s v="10500-Пятерочка"/>
    <x v="11"/>
    <n v="3609975.29"/>
    <n v="10107930.811999999"/>
    <n v="12514680.219004348"/>
  </r>
  <r>
    <s v="H834"/>
    <s v="10861-Пятерочка"/>
    <x v="11"/>
    <n v="2648544.2200000002"/>
    <n v="7415923.8160000006"/>
    <n v="9181692.7531358004"/>
  </r>
  <r>
    <s v="H852"/>
    <s v="12136-Пятерочка"/>
    <x v="18"/>
    <n v="2718298.44"/>
    <n v="7611235.6319999993"/>
    <n v="9399123.2227170877"/>
  </r>
  <r>
    <s v="H853"/>
    <s v="13678-Пятерочка"/>
    <x v="18"/>
    <n v="4084591.99"/>
    <n v="11436857.572000001"/>
    <n v="14123387.948724721"/>
  </r>
  <r>
    <s v="H860"/>
    <s v="11218-Пятерочка"/>
    <x v="4"/>
    <n v="3281277.31"/>
    <n v="9187576.4680000003"/>
    <n v="11778273.191635855"/>
  </r>
  <r>
    <s v="H862"/>
    <s v="13674-Пятерочка"/>
    <x v="8"/>
    <n v="3143182.84"/>
    <n v="8800911.9519999996"/>
    <n v="11003894.792227941"/>
  </r>
  <r>
    <s v="H904"/>
    <s v="13779-Пятерочка"/>
    <x v="19"/>
    <n v="3409987.81"/>
    <n v="9547965.8680000007"/>
    <n v="11735875.127686823"/>
  </r>
  <r>
    <s v="H927"/>
    <s v="13784-Пятерочка"/>
    <x v="19"/>
    <n v="1752877.9"/>
    <n v="4908058.1199999992"/>
    <n v="6032735.9787488235"/>
  </r>
  <r>
    <s v="H945"/>
    <s v="13495-Пятерочка"/>
    <x v="7"/>
    <n v="4514067.1900000004"/>
    <n v="12639388.132000001"/>
    <n v="15591395.844727064"/>
  </r>
  <r>
    <s v="H965"/>
    <s v="13664-Пятерочка"/>
    <x v="13"/>
    <n v="6036254.21"/>
    <n v="16901511.787999999"/>
    <n v="22283388.315704484"/>
  </r>
  <r>
    <s v="H973"/>
    <s v="13844-Пятерочка"/>
    <x v="1"/>
    <n v="2309921.0299999998"/>
    <n v="6467778.8839999996"/>
    <n v="7863368.2060800716"/>
  </r>
  <r>
    <s v="J001"/>
    <s v="6655-Пятерочка"/>
    <x v="8"/>
    <n v="1952890.59"/>
    <n v="5468093.6520000007"/>
    <n v="6836828.6819394687"/>
  </r>
  <r>
    <s v="J002"/>
    <s v="8555-Пятерочка"/>
    <x v="16"/>
    <n v="3584322.6"/>
    <n v="10036103.280000001"/>
    <n v="11652779.552651575"/>
  </r>
  <r>
    <s v="J003"/>
    <s v="8761-Пятерочка"/>
    <x v="8"/>
    <n v="3098752.65"/>
    <n v="8676507.4199999999"/>
    <n v="10848350.186251823"/>
  </r>
  <r>
    <s v="J005"/>
    <s v="8701-Пятерочка"/>
    <x v="20"/>
    <n v="1731555.11"/>
    <n v="4848354.3080000002"/>
    <n v="6201396.3383933213"/>
  </r>
  <r>
    <s v="J006"/>
    <s v="7380-Пятерочка"/>
    <x v="20"/>
    <n v="2188457.79"/>
    <n v="6127681.8119999999"/>
    <n v="7837748.8809087565"/>
  </r>
  <r>
    <s v="J012"/>
    <s v="7855-Пятерочка"/>
    <x v="6"/>
    <n v="4795342.0199999996"/>
    <n v="13426957.655999998"/>
    <n v="18016475.917799149"/>
  </r>
  <r>
    <s v="J047"/>
    <s v="8041-Пятерочка"/>
    <x v="11"/>
    <n v="3393776.35"/>
    <n v="9502573.7800000012"/>
    <n v="11765184.618499089"/>
  </r>
  <r>
    <s v="J048"/>
    <s v="8859-Пятерочка"/>
    <x v="0"/>
    <n v="898453.6"/>
    <n v="2515670.08"/>
    <n v="2998550.0480689653"/>
  </r>
  <r>
    <s v="J049"/>
    <s v="8740-Пятерочка"/>
    <x v="0"/>
    <n v="6706032.5"/>
    <n v="18776891"/>
    <n v="22381093.553664923"/>
  </r>
  <r>
    <s v="J050"/>
    <s v="8875-Пятерочка"/>
    <x v="1"/>
    <n v="2386162.46"/>
    <n v="6681254.8879999993"/>
    <n v="8122907.1378712077"/>
  </r>
  <r>
    <s v="J051"/>
    <s v="7995-Пятерочка"/>
    <x v="11"/>
    <n v="6274393.8799999999"/>
    <n v="17568302.864"/>
    <n v="21751404.557751957"/>
  </r>
  <r>
    <s v="J052"/>
    <s v="7261-Пятерочка"/>
    <x v="11"/>
    <n v="3356870.98"/>
    <n v="9399238.743999999"/>
    <n v="11637244.98822144"/>
  </r>
  <r>
    <s v="J053"/>
    <s v="7939-Пятерочка"/>
    <x v="11"/>
    <n v="3884468.19"/>
    <n v="10876510.932"/>
    <n v="13466263.149614142"/>
  </r>
  <r>
    <s v="J054"/>
    <s v="8042-Пятерочка"/>
    <x v="0"/>
    <n v="1942150.73"/>
    <n v="5438022.0439999998"/>
    <n v="6481844.098347066"/>
  </r>
  <r>
    <s v="J055"/>
    <s v="8856-Пятерочка"/>
    <x v="11"/>
    <n v="3288073.86"/>
    <n v="9206606.8080000002"/>
    <n v="11398746.414789801"/>
  </r>
  <r>
    <s v="J063"/>
    <s v="8910-Пятерочка"/>
    <x v="7"/>
    <n v="3148277.69"/>
    <n v="8815177.5319999997"/>
    <n v="10874017.073262241"/>
  </r>
  <r>
    <s v="J067"/>
    <s v="8958-Пятерочка"/>
    <x v="3"/>
    <n v="3190354.74"/>
    <n v="8932993.2720000017"/>
    <n v="11190554.0805475"/>
  </r>
  <r>
    <s v="J098"/>
    <s v="6869-Пятерочка"/>
    <x v="12"/>
    <n v="3182820.47"/>
    <n v="8911897.3159999996"/>
    <n v="11204183.535555309"/>
  </r>
  <r>
    <s v="J173"/>
    <s v="9109-Пятерочка"/>
    <x v="6"/>
    <n v="5529501.3700000001"/>
    <n v="15482603.835999999"/>
    <n v="20774770.152899835"/>
  </r>
  <r>
    <s v="J174"/>
    <s v="9142-Пятерочка"/>
    <x v="2"/>
    <n v="4663972.1399999997"/>
    <n v="13059121.991999999"/>
    <n v="17142853.374457508"/>
  </r>
  <r>
    <s v="J210"/>
    <s v="8788-Пятерочка"/>
    <x v="20"/>
    <n v="1566596.51"/>
    <n v="4386470.2280000001"/>
    <n v="5610613.1446510851"/>
  </r>
  <r>
    <s v="J213"/>
    <s v="8815-Пятерочка"/>
    <x v="17"/>
    <n v="3610907.66"/>
    <n v="10110541.448000001"/>
    <n v="12167752.707221085"/>
  </r>
  <r>
    <s v="J214"/>
    <s v="10015-Пятерочка"/>
    <x v="3"/>
    <n v="7832090.6900000004"/>
    <n v="21929853.932"/>
    <n v="27472002.825051852"/>
  </r>
  <r>
    <s v="J281"/>
    <s v="9185-Пятерочка"/>
    <x v="1"/>
    <n v="1740936.33"/>
    <n v="4874621.7240000004"/>
    <n v="5926446.4924723972"/>
  </r>
  <r>
    <s v="J282"/>
    <s v="9174-Пятерочка"/>
    <x v="0"/>
    <n v="1701692.1"/>
    <n v="4764737.8800000008"/>
    <n v="5679323.8162255455"/>
  </r>
  <r>
    <s v="J285"/>
    <s v="6914-Пятерочка"/>
    <x v="16"/>
    <n v="4077001.54"/>
    <n v="11415604.311999999"/>
    <n v="13254498.962074723"/>
  </r>
  <r>
    <s v="J286"/>
    <s v="8963-Пятерочка"/>
    <x v="16"/>
    <n v="4649248.9800000004"/>
    <n v="13017897.144000001"/>
    <n v="15114898.823373262"/>
  </r>
  <r>
    <s v="J287"/>
    <s v="10027-Пятерочка"/>
    <x v="4"/>
    <n v="2846891.25"/>
    <n v="7971295.5"/>
    <n v="10219027.446167812"/>
  </r>
  <r>
    <s v="J307"/>
    <s v="7476-Пятерочка"/>
    <x v="12"/>
    <n v="3730309.71"/>
    <n v="10444867.188000001"/>
    <n v="13131458.412200077"/>
  </r>
  <r>
    <s v="J308"/>
    <s v="10039-Пятерочка"/>
    <x v="20"/>
    <n v="4108685.78"/>
    <n v="11504320.184"/>
    <n v="14714858.802097674"/>
  </r>
  <r>
    <s v="J311"/>
    <s v="9345-Пятерочка"/>
    <x v="1"/>
    <n v="1903130.01"/>
    <n v="5328764.0279999999"/>
    <n v="6478581.656391453"/>
  </r>
  <r>
    <s v="J373"/>
    <s v="9344-Пятерочка"/>
    <x v="0"/>
    <n v="2518013.86"/>
    <n v="7050438.8080000002"/>
    <n v="8403762.399016846"/>
  </r>
  <r>
    <s v="J427"/>
    <s v="10076-Пятерочка"/>
    <x v="6"/>
    <n v="2893683.18"/>
    <n v="8102312.904000001"/>
    <n v="10871794.568307033"/>
  </r>
  <r>
    <s v="J429"/>
    <s v="7332-Пятерочка"/>
    <x v="14"/>
    <n v="2488207.2999999998"/>
    <n v="6966980.4399999995"/>
    <n v="8320151.3470372949"/>
  </r>
  <r>
    <s v="J444"/>
    <s v="10073-Пятерочка"/>
    <x v="19"/>
    <n v="4394726.91"/>
    <n v="12305235.347999999"/>
    <n v="15124970.853208112"/>
  </r>
  <r>
    <s v="J445"/>
    <s v="10016-Пятерочка"/>
    <x v="4"/>
    <n v="3990661.75"/>
    <n v="11173852.9"/>
    <n v="14324636.373666212"/>
  </r>
  <r>
    <s v="J492"/>
    <s v="10090-Пятерочка"/>
    <x v="20"/>
    <n v="3199669.57"/>
    <n v="8959074.7960000001"/>
    <n v="11459305.592339208"/>
  </r>
  <r>
    <s v="J493"/>
    <s v="6310-Пятерочка"/>
    <x v="10"/>
    <n v="6114532.9400000004"/>
    <n v="17120692.232000001"/>
    <n v="20759441.797472358"/>
  </r>
  <r>
    <s v="J500"/>
    <s v="7819-Пятерочка"/>
    <x v="14"/>
    <n v="2266471.71"/>
    <n v="6346120.7879999997"/>
    <n v="7578704.4154152349"/>
  </r>
  <r>
    <s v="J613"/>
    <s v="10126-Пятерочка"/>
    <x v="2"/>
    <n v="3047002.98"/>
    <n v="8531608.3440000005"/>
    <n v="11199536.307194814"/>
  </r>
  <r>
    <s v="J619"/>
    <s v="10132-Пятерочка"/>
    <x v="2"/>
    <n v="3098816.24"/>
    <n v="8676685.472000001"/>
    <n v="11389980.652137373"/>
  </r>
  <r>
    <s v="J686"/>
    <s v="10077-Пятерочка"/>
    <x v="9"/>
    <n v="2849992.86"/>
    <n v="7979980.0079999994"/>
    <n v="9859153.1030813493"/>
  </r>
  <r>
    <s v="J687"/>
    <s v="10168-Пятерочка"/>
    <x v="3"/>
    <n v="3234532.64"/>
    <n v="9056691.3920000009"/>
    <n v="11345513.393666083"/>
  </r>
  <r>
    <s v="J692"/>
    <s v="9338-Пятерочка"/>
    <x v="11"/>
    <n v="3143719.71"/>
    <n v="8802415.188000001"/>
    <n v="10898314.727475904"/>
  </r>
  <r>
    <s v="J707"/>
    <s v="10147-Пятерочка"/>
    <x v="4"/>
    <n v="4152456.23"/>
    <n v="11626877.444"/>
    <n v="14905403.985270079"/>
  </r>
  <r>
    <s v="J743"/>
    <s v="10161-Пятерочка"/>
    <x v="14"/>
    <n v="3043601.33"/>
    <n v="8522083.7240000013"/>
    <n v="10177296.604524875"/>
  </r>
  <r>
    <s v="J773"/>
    <s v="10214-Пятерочка"/>
    <x v="9"/>
    <n v="5453247.9000000004"/>
    <n v="15269094.120000001"/>
    <n v="18864751.105080612"/>
  </r>
  <r>
    <s v="J794"/>
    <s v="10225-Пятерочка"/>
    <x v="9"/>
    <n v="2630889.15"/>
    <n v="7366489.6199999992"/>
    <n v="9101194.3542502597"/>
  </r>
  <r>
    <s v="J795"/>
    <s v="10234-Пятерочка"/>
    <x v="12"/>
    <n v="1594700.45"/>
    <n v="4465161.26"/>
    <n v="5613674.0021760138"/>
  </r>
  <r>
    <s v="J844"/>
    <s v="10248-Пятерочка"/>
    <x v="13"/>
    <n v="3940260.65"/>
    <n v="11032729.82"/>
    <n v="14545835.061681433"/>
  </r>
  <r>
    <s v="J845"/>
    <s v="10133-Пятерочка"/>
    <x v="7"/>
    <n v="2539245.0299999998"/>
    <n v="7109886.0839999989"/>
    <n v="8770444.2010057531"/>
  </r>
  <r>
    <s v="J847"/>
    <s v="8273-Пятерочка"/>
    <x v="10"/>
    <n v="1970682.33"/>
    <n v="5517910.5240000002"/>
    <n v="6690660.6820801934"/>
  </r>
  <r>
    <s v="J858"/>
    <s v="10255-Пятерочка"/>
    <x v="13"/>
    <n v="4047673.27"/>
    <n v="11333485.155999999"/>
    <n v="14942358.640410434"/>
  </r>
  <r>
    <s v="J867"/>
    <s v="10136-Пятерочка"/>
    <x v="7"/>
    <n v="4762014.92"/>
    <n v="13333641.775999999"/>
    <n v="16447796.745403841"/>
  </r>
  <r>
    <s v="J890"/>
    <s v="9100-Пятерочка"/>
    <x v="8"/>
    <n v="4458306.4800000004"/>
    <n v="12483258.144000001"/>
    <n v="15607980.176370552"/>
  </r>
  <r>
    <s v="J891"/>
    <s v="10106-Пятерочка"/>
    <x v="18"/>
    <n v="3905704.93"/>
    <n v="10935973.804000001"/>
    <n v="13504846.034728853"/>
  </r>
  <r>
    <s v="J892"/>
    <s v="7028-Пятерочка"/>
    <x v="5"/>
    <n v="4343725.05"/>
    <n v="12162430.140000001"/>
    <n v="15144678.200526936"/>
  </r>
  <r>
    <s v="J905"/>
    <s v="10302-Пятерочка"/>
    <x v="18"/>
    <n v="5150088.38"/>
    <n v="14420247.464"/>
    <n v="17807579.395698521"/>
  </r>
  <r>
    <s v="J996"/>
    <s v="8475-Пятерочка"/>
    <x v="16"/>
    <n v="4009551.64"/>
    <n v="11226744.592"/>
    <n v="13035216.57506291"/>
  </r>
  <r>
    <s v="L088"/>
    <s v="5931-Пятерочка"/>
    <x v="20"/>
    <n v="2931794.72"/>
    <n v="8209025.216"/>
    <n v="10499937.851547141"/>
  </r>
  <r>
    <s v="L117"/>
    <s v="5737-Пятерочка"/>
    <x v="14"/>
    <n v="2312906.9"/>
    <n v="6476139.3200000003"/>
    <n v="7733975.9671980925"/>
  </r>
  <r>
    <s v="L126"/>
    <s v="5934-Пятерочка"/>
    <x v="4"/>
    <n v="2318547.58"/>
    <n v="6491933.2240000004"/>
    <n v="8322517.1861643679"/>
  </r>
  <r>
    <s v="L162"/>
    <s v="5977-Пятерочка"/>
    <x v="2"/>
    <n v="3869999.93"/>
    <n v="10835999.804000001"/>
    <n v="14224536.375371838"/>
  </r>
  <r>
    <s v="L170"/>
    <s v="5954-Пятерочка"/>
    <x v="8"/>
    <n v="6592315.7300000004"/>
    <n v="18458484.044000003"/>
    <n v="23078882.910314359"/>
  </r>
  <r>
    <s v="L171"/>
    <s v="5746-Пятерочка"/>
    <x v="9"/>
    <n v="1782667.45"/>
    <n v="4991468.8599999994"/>
    <n v="6166889.5975513477"/>
  </r>
  <r>
    <s v="L221"/>
    <s v="5984-Пятерочка"/>
    <x v="19"/>
    <n v="2784507.06"/>
    <n v="7796619.7680000002"/>
    <n v="9583209.3746758457"/>
  </r>
  <r>
    <s v="L251"/>
    <s v="5983-Пятерочка"/>
    <x v="11"/>
    <n v="2000963.86"/>
    <n v="5602698.8080000002"/>
    <n v="6936729.7075555855"/>
  </r>
  <r>
    <s v="L252"/>
    <s v="5922-Пятерочка"/>
    <x v="13"/>
    <n v="3327932.59"/>
    <n v="9318211.2519999985"/>
    <n v="12285369.636786412"/>
  </r>
  <r>
    <s v="L304"/>
    <s v="6162-Пятерочка"/>
    <x v="10"/>
    <n v="2346641.9"/>
    <n v="6570597.3200000003"/>
    <n v="7967080.4656029781"/>
  </r>
  <r>
    <s v="L488"/>
    <s v="5478-Пятерочка"/>
    <x v="4"/>
    <n v="3047924.21"/>
    <n v="8534187.7879999988"/>
    <n v="10940643.115830062"/>
  </r>
  <r>
    <s v="L493"/>
    <s v="6263-Пятерочка"/>
    <x v="9"/>
    <n v="3298230.51"/>
    <n v="9235045.4279999994"/>
    <n v="11409768.783541471"/>
  </r>
  <r>
    <s v="L542"/>
    <s v="6217-Пятерочка"/>
    <x v="0"/>
    <n v="2594244.46"/>
    <n v="7263884.4879999999"/>
    <n v="8658178.7309168186"/>
  </r>
  <r>
    <s v="L543"/>
    <s v="5757-Пятерочка"/>
    <x v="1"/>
    <n v="2055455.83"/>
    <n v="5755276.324"/>
    <n v="6997124.9288223181"/>
  </r>
  <r>
    <s v="L596"/>
    <s v="6293-Пятерочка"/>
    <x v="14"/>
    <n v="1928419.63"/>
    <n v="5399574.9639999997"/>
    <n v="6448314.4881849922"/>
  </r>
  <r>
    <s v="L682"/>
    <s v="6382-Пятерочка"/>
    <x v="11"/>
    <n v="2971116.32"/>
    <n v="8319125.6959999995"/>
    <n v="10299951.565115836"/>
  </r>
  <r>
    <s v="L714"/>
    <s v="6407-Пятерочка"/>
    <x v="13"/>
    <n v="3664179.4"/>
    <n v="10259702.32"/>
    <n v="13526655.70203099"/>
  </r>
  <r>
    <s v="L715"/>
    <s v="5932-Пятерочка"/>
    <x v="13"/>
    <n v="3662344.29"/>
    <n v="10254564.012"/>
    <n v="13519881.224464376"/>
  </r>
  <r>
    <s v="L718"/>
    <s v="6397-Пятерочка"/>
    <x v="16"/>
    <n v="3222833.52"/>
    <n v="9023933.8560000006"/>
    <n v="10477563.750387898"/>
  </r>
  <r>
    <s v="L722"/>
    <s v="6373-Пятерочка"/>
    <x v="8"/>
    <n v="1923150.44"/>
    <n v="5384821.2319999998"/>
    <n v="6732712.0910939034"/>
  </r>
  <r>
    <s v="L723"/>
    <s v="6241-Пятерочка"/>
    <x v="20"/>
    <n v="2331641.7999999998"/>
    <n v="6528597.04"/>
    <n v="8350548.4968161434"/>
  </r>
  <r>
    <s v="L724"/>
    <s v="6441-Пятерочка"/>
    <x v="9"/>
    <n v="2354898.9300000002"/>
    <n v="6593717.0040000007"/>
    <n v="8146444.6521990411"/>
  </r>
  <r>
    <s v="L731"/>
    <s v="5103-Пятерочка"/>
    <x v="14"/>
    <n v="1321076.3899999999"/>
    <n v="3699013.892"/>
    <n v="4417459.713182928"/>
  </r>
  <r>
    <s v="L739"/>
    <s v="6384-Пятерочка"/>
    <x v="20"/>
    <n v="2722919.96"/>
    <n v="7624175.8879999993"/>
    <n v="9751873.1989316158"/>
  </r>
  <r>
    <s v="L740"/>
    <s v="6438-Пятерочка"/>
    <x v="5"/>
    <n v="2745825.52"/>
    <n v="7688311.4560000002"/>
    <n v="9573498.187965313"/>
  </r>
  <r>
    <s v="L741"/>
    <s v="6450-Пятерочка"/>
    <x v="8"/>
    <n v="2340260.23"/>
    <n v="6552728.6439999994"/>
    <n v="8192961.9332469897"/>
  </r>
  <r>
    <s v="L762"/>
    <s v="6462-Пятерочка"/>
    <x v="20"/>
    <n v="2214733.62"/>
    <n v="6201254.1360000009"/>
    <n v="7931853.2123326911"/>
  </r>
  <r>
    <s v="L782"/>
    <s v="6437-Пятерочка"/>
    <x v="14"/>
    <n v="1499954.61"/>
    <n v="4199872.9079999998"/>
    <n v="5015598.7280024057"/>
  </r>
  <r>
    <s v="L783"/>
    <s v="6484-Пятерочка"/>
    <x v="11"/>
    <n v="1886614.93"/>
    <n v="5282521.8039999995"/>
    <n v="6540316.9408811312"/>
  </r>
  <r>
    <s v="L795"/>
    <s v="6449-Пятерочка"/>
    <x v="14"/>
    <n v="1877807.68"/>
    <n v="5257861.5039999997"/>
    <n v="6279076.5456837043"/>
  </r>
  <r>
    <s v="L797"/>
    <s v="6491-Пятерочка"/>
    <x v="1"/>
    <n v="1701565.3"/>
    <n v="4764382.84"/>
    <n v="5792420.739417702"/>
  </r>
  <r>
    <s v="L814"/>
    <s v="6485-Пятерочка"/>
    <x v="18"/>
    <n v="4079649.56"/>
    <n v="11423018.767999999"/>
    <n v="14106298.394499889"/>
  </r>
  <r>
    <s v="L817"/>
    <s v="6466-Пятерочка"/>
    <x v="5"/>
    <n v="2437907.23"/>
    <n v="6826140.2439999999"/>
    <n v="8499921.1635386553"/>
  </r>
  <r>
    <s v="L819"/>
    <s v="6412-Пятерочка"/>
    <x v="16"/>
    <n v="2294850.63"/>
    <n v="6425581.7639999995"/>
    <n v="7460653.3735701079"/>
  </r>
  <r>
    <s v="L821"/>
    <s v="5252-Пятерочка"/>
    <x v="12"/>
    <n v="2870980.71"/>
    <n v="8038745.9879999999"/>
    <n v="10106443.358986845"/>
  </r>
  <r>
    <s v="L851"/>
    <s v="6161-Пятерочка"/>
    <x v="6"/>
    <n v="2528429.79"/>
    <n v="7079603.4119999995"/>
    <n v="9499508.9466800876"/>
  </r>
  <r>
    <s v="L852"/>
    <s v="6521-Пятерочка"/>
    <x v="6"/>
    <n v="5012111.28"/>
    <n v="14033911.584000001"/>
    <n v="18830895.022050895"/>
  </r>
  <r>
    <s v="L869"/>
    <s v="6356-Пятерочка"/>
    <x v="5"/>
    <n v="2647828.17"/>
    <n v="7413918.8759999992"/>
    <n v="9231824.0918448828"/>
  </r>
  <r>
    <s v="L877"/>
    <s v="6542-Пятерочка"/>
    <x v="6"/>
    <n v="2511591.5"/>
    <n v="7032456.2000000002"/>
    <n v="9436246.1710497662"/>
  </r>
  <r>
    <s v="L878"/>
    <s v="5754-Пятерочка"/>
    <x v="4"/>
    <n v="2860925.27"/>
    <n v="8010590.7560000001"/>
    <n v="10269403.109642863"/>
  </r>
  <r>
    <s v="L883"/>
    <s v="6545-Пятерочка"/>
    <x v="5"/>
    <n v="5860148.6399999997"/>
    <n v="16408416.191999998"/>
    <n v="20431787.081011388"/>
  </r>
  <r>
    <s v="L889"/>
    <s v="6564-Пятерочка"/>
    <x v="10"/>
    <n v="3174323.51"/>
    <n v="8888105.8279999997"/>
    <n v="10777141.083190102"/>
  </r>
  <r>
    <s v="L890"/>
    <s v="6565-Пятерочка"/>
    <x v="10"/>
    <n v="3816948.29"/>
    <n v="10687455.212000001"/>
    <n v="12958915.529240185"/>
  </r>
  <r>
    <s v="L891"/>
    <s v="6566-Пятерочка"/>
    <x v="10"/>
    <n v="2819543.37"/>
    <n v="7894721.4359999998"/>
    <n v="9572627.551330857"/>
  </r>
  <r>
    <s v="L910"/>
    <s v="6399-Пятерочка"/>
    <x v="14"/>
    <n v="2761695.55"/>
    <n v="7732747.54"/>
    <n v="9234650.5656660534"/>
  </r>
  <r>
    <s v="L911"/>
    <s v="6502-Пятерочка"/>
    <x v="14"/>
    <n v="2189490.0299999998"/>
    <n v="6130572.0839999989"/>
    <n v="7321290.4818779463"/>
  </r>
  <r>
    <s v="L912"/>
    <s v="6452-Пятерочка"/>
    <x v="8"/>
    <n v="2616505.5499999998"/>
    <n v="7326215.54"/>
    <n v="9160062.6693038661"/>
  </r>
  <r>
    <s v="L920"/>
    <s v="6551-Пятерочка"/>
    <x v="16"/>
    <n v="4996169.76"/>
    <n v="13989275.328"/>
    <n v="16242752.485756757"/>
  </r>
  <r>
    <s v="L940"/>
    <s v="6586-Пятерочка"/>
    <x v="6"/>
    <n v="2718188.69"/>
    <n v="7610928.3320000004"/>
    <n v="10212448.010834279"/>
  </r>
  <r>
    <s v="L994"/>
    <s v="6543-Пятерочка"/>
    <x v="11"/>
    <n v="1808766.53"/>
    <n v="5064546.284"/>
    <n v="6270440.3480246915"/>
  </r>
  <r>
    <s v="L995"/>
    <s v="6514-Пятерочка"/>
    <x v="1"/>
    <n v="1914229.97"/>
    <n v="5359843.9160000002"/>
    <n v="6516367.8280480485"/>
  </r>
  <r>
    <s v="L997"/>
    <s v="6607-Пятерочка"/>
    <x v="13"/>
    <n v="5262019.6100000003"/>
    <n v="14733654.908"/>
    <n v="19425229.98786724"/>
  </r>
  <r>
    <s v="O062"/>
    <s v="15080-Пятерочка"/>
    <x v="2"/>
    <n v="12903921.539999999"/>
    <n v="36130980.311999999"/>
    <n v="47429536.085462965"/>
  </r>
  <r>
    <s v="O075"/>
    <s v="15051-Пятерочка"/>
    <x v="12"/>
    <n v="2473515.65"/>
    <n v="6925843.8200000003"/>
    <n v="8707284.4924452771"/>
  </r>
  <r>
    <s v="O076"/>
    <s v="10885-Пятерочка"/>
    <x v="2"/>
    <n v="4644242.68"/>
    <n v="13003879.503999999"/>
    <n v="17070335.951586019"/>
  </r>
  <r>
    <s v="O085"/>
    <s v="13383-Пятерочка"/>
    <x v="2"/>
    <n v="5371649.2599999998"/>
    <n v="15040617.927999999"/>
    <n v="19743984.929376781"/>
  </r>
  <r>
    <s v="O087"/>
    <s v="15091-Пятерочка"/>
    <x v="8"/>
    <n v="4073022.34"/>
    <n v="11404462.551999999"/>
    <n v="14259148.00290589"/>
  </r>
  <r>
    <s v="O113"/>
    <s v="14879-Пятерочка"/>
    <x v="14"/>
    <n v="721999.62"/>
    <n v="2021598.936"/>
    <n v="2414246.6388967731"/>
  </r>
  <r>
    <s v="O131"/>
    <s v="14976-Пятерочка"/>
    <x v="6"/>
    <n v="3746623.98"/>
    <n v="10490547.143999999"/>
    <n v="14076360.023370931"/>
  </r>
  <r>
    <s v="O152"/>
    <s v="14839-Пятерочка"/>
    <x v="2"/>
    <n v="9342522.8200000003"/>
    <n v="26159063.896000002"/>
    <n v="34339291.497307979"/>
  </r>
  <r>
    <s v="O164"/>
    <s v="14714-Пятерочка"/>
    <x v="4"/>
    <n v="3621891.13"/>
    <n v="10141295.164000001"/>
    <n v="13000919.815430867"/>
  </r>
  <r>
    <s v="O169"/>
    <s v="15060-Пятерочка"/>
    <x v="11"/>
    <n v="2782553.76"/>
    <n v="7791150.5279999999"/>
    <n v="9646262.8414800521"/>
  </r>
  <r>
    <s v="O224"/>
    <s v="14341-Пятерочка"/>
    <x v="11"/>
    <n v="2657342.96"/>
    <n v="7440560.2879999988"/>
    <n v="9212195.2936199903"/>
  </r>
  <r>
    <s v="O253"/>
    <s v="15170-Пятерочка"/>
    <x v="6"/>
    <n v="5994738.3200000003"/>
    <n v="16785267.296"/>
    <n v="22522701.848029546"/>
  </r>
  <r>
    <s v="O255"/>
    <s v="15329-Пятерочка"/>
    <x v="11"/>
    <n v="3518985.93"/>
    <n v="9853160.6040000003"/>
    <n v="12199247.936992284"/>
  </r>
  <r>
    <s v="O256"/>
    <s v="15330-Пятерочка"/>
    <x v="0"/>
    <n v="1821808.99"/>
    <n v="5101065.1720000003"/>
    <n v="6080208.7437091609"/>
  </r>
  <r>
    <s v="O257"/>
    <s v="15331-Пятерочка"/>
    <x v="1"/>
    <n v="2529626.14"/>
    <n v="7082953.1919999998"/>
    <n v="8611282.1625530012"/>
  </r>
  <r>
    <s v="O258"/>
    <s v="15332-Пятерочка"/>
    <x v="1"/>
    <n v="1158950.99"/>
    <n v="3245062.7719999999"/>
    <n v="3945268.3658068706"/>
  </r>
  <r>
    <s v="O259"/>
    <s v="15333-Пятерочка"/>
    <x v="1"/>
    <n v="3323008.76"/>
    <n v="9304424.527999999"/>
    <n v="11312092.964454964"/>
  </r>
  <r>
    <s v="O260"/>
    <s v="15334-Пятерочка"/>
    <x v="11"/>
    <n v="2229498.65"/>
    <n v="6242596.2199999997"/>
    <n v="7728989.9270894732"/>
  </r>
  <r>
    <s v="O261"/>
    <s v="15335-Пятерочка"/>
    <x v="1"/>
    <n v="2924128.74"/>
    <n v="8187560.4720000001"/>
    <n v="9954236.8184772898"/>
  </r>
  <r>
    <s v="O262"/>
    <s v="15336-Пятерочка"/>
    <x v="1"/>
    <n v="2787445.05"/>
    <n v="7804846.1400000006"/>
    <n v="9488942.0450729784"/>
  </r>
  <r>
    <s v="O263"/>
    <s v="15337-Пятерочка"/>
    <x v="1"/>
    <n v="3162289.92"/>
    <n v="8854411.7759999987"/>
    <n v="10764978.409385489"/>
  </r>
  <r>
    <s v="O264"/>
    <s v="15338-Пятерочка"/>
    <x v="11"/>
    <n v="3999993.65"/>
    <n v="11199982.219999999"/>
    <n v="13866754.585956737"/>
  </r>
  <r>
    <s v="O265"/>
    <s v="15339-Пятерочка"/>
    <x v="0"/>
    <n v="3621130.8"/>
    <n v="10139166.239999998"/>
    <n v="12085367.496333711"/>
  </r>
  <r>
    <s v="O266"/>
    <s v="15340-Пятерочка"/>
    <x v="11"/>
    <n v="1795607.18"/>
    <n v="5027700.1040000003"/>
    <n v="6224820.9063636512"/>
  </r>
  <r>
    <s v="O267"/>
    <s v="15341-Пятерочка"/>
    <x v="11"/>
    <n v="6441138.8600000003"/>
    <n v="18035188.808000002"/>
    <n v="22329458.404437508"/>
  </r>
  <r>
    <s v="O269"/>
    <s v="15278-Пятерочка"/>
    <x v="5"/>
    <n v="2211552.12"/>
    <n v="6192345.9359999998"/>
    <n v="7710719.4390890663"/>
  </r>
  <r>
    <s v="O270"/>
    <s v="15201-Пятерочка"/>
    <x v="2"/>
    <n v="9981147.0800000001"/>
    <n v="27947211.824000001"/>
    <n v="36686612.991074756"/>
  </r>
  <r>
    <s v="O292"/>
    <s v="15367-Пятерочка"/>
    <x v="0"/>
    <n v="2484215.91"/>
    <n v="6955804.5480000004"/>
    <n v="8290963.202044256"/>
  </r>
  <r>
    <s v="O310"/>
    <s v="15360-Пятерочка"/>
    <x v="12"/>
    <n v="3285583.73"/>
    <n v="9199634.4440000001"/>
    <n v="11565931.374179706"/>
  </r>
  <r>
    <s v="O330"/>
    <s v="15142-Пятерочка"/>
    <x v="14"/>
    <n v="1886326.49"/>
    <n v="5281714.1720000003"/>
    <n v="6307562.0293878382"/>
  </r>
  <r>
    <s v="O331"/>
    <s v="15392-Пятерочка"/>
    <x v="12"/>
    <n v="2588402.2999999998"/>
    <n v="7247526.4399999995"/>
    <n v="9111709.1606029198"/>
  </r>
  <r>
    <s v="O345"/>
    <s v="15325-Пятерочка"/>
    <x v="10"/>
    <n v="2525878.88"/>
    <n v="7072460.8639999991"/>
    <n v="8575607.6729590166"/>
  </r>
  <r>
    <s v="O346"/>
    <s v="15364-Пятерочка"/>
    <x v="17"/>
    <n v="2616176.75"/>
    <n v="7325294.8999999994"/>
    <n v="8815786.7023332734"/>
  </r>
  <r>
    <s v="O349"/>
    <s v="13820-Пятерочка"/>
    <x v="1"/>
    <n v="2248971.2999999998"/>
    <n v="6297119.6399999997"/>
    <n v="7655884.8493649876"/>
  </r>
  <r>
    <s v="O358"/>
    <s v="15267-Пятерочка"/>
    <x v="9"/>
    <n v="2907552.34"/>
    <n v="8141146.5520000001"/>
    <n v="10058272.102226403"/>
  </r>
  <r>
    <s v="O381"/>
    <s v="15096-Пятерочка"/>
    <x v="10"/>
    <n v="1403536.42"/>
    <n v="3929901.9759999998"/>
    <n v="4765144.4366285009"/>
  </r>
  <r>
    <s v="O383"/>
    <s v="15439-Пятерочка"/>
    <x v="0"/>
    <n v="2432244.44"/>
    <n v="6810284.432"/>
    <n v="8117510.6677489784"/>
  </r>
  <r>
    <s v="O386"/>
    <s v="15395-Пятерочка"/>
    <x v="5"/>
    <n v="5018513.55"/>
    <n v="14051837.939999999"/>
    <n v="17497371.929591637"/>
  </r>
  <r>
    <s v="O397"/>
    <s v="15460-Пятерочка"/>
    <x v="0"/>
    <n v="3092665.69"/>
    <n v="8659463.932"/>
    <n v="10321638.038303524"/>
  </r>
  <r>
    <s v="O398"/>
    <s v="15462-Пятерочка"/>
    <x v="1"/>
    <n v="1805849.67"/>
    <n v="5056379.0760000004"/>
    <n v="6147422.658876867"/>
  </r>
  <r>
    <s v="O399"/>
    <s v="15457-Пятерочка"/>
    <x v="1"/>
    <n v="3213697.33"/>
    <n v="8998352.5240000002"/>
    <n v="10939978.068724895"/>
  </r>
  <r>
    <s v="O400"/>
    <s v="15456-Пятерочка"/>
    <x v="1"/>
    <n v="3275204.16"/>
    <n v="9170571.648"/>
    <n v="11149357.889592092"/>
  </r>
  <r>
    <s v="O401"/>
    <s v="15454-Пятерочка"/>
    <x v="0"/>
    <n v="1792679.23"/>
    <n v="5019501.8440000005"/>
    <n v="5982989.4290464595"/>
  </r>
  <r>
    <s v="O402"/>
    <s v="15463-Пятерочка"/>
    <x v="1"/>
    <n v="1871058.9"/>
    <n v="5238964.92"/>
    <n v="6369406.0856977236"/>
  </r>
  <r>
    <s v="O407"/>
    <s v="15465-Пятерочка"/>
    <x v="0"/>
    <n v="3327702.29"/>
    <n v="9317566.4120000005"/>
    <n v="11106062.529705158"/>
  </r>
  <r>
    <s v="O408"/>
    <s v="15466-Пятерочка"/>
    <x v="11"/>
    <n v="2717884.14"/>
    <n v="7610075.5920000002"/>
    <n v="9422073.0481519848"/>
  </r>
  <r>
    <s v="O409"/>
    <s v="15461-Пятерочка"/>
    <x v="0"/>
    <n v="2014566.47"/>
    <n v="5640786.1160000004"/>
    <n v="6723528.4999210043"/>
  </r>
  <r>
    <s v="O410"/>
    <s v="15459-Пятерочка"/>
    <x v="0"/>
    <n v="2903618.61"/>
    <n v="8130132.1079999991"/>
    <n v="9690701.5816837307"/>
  </r>
  <r>
    <s v="O415"/>
    <s v="15453-Пятерочка"/>
    <x v="0"/>
    <n v="1322109.57"/>
    <n v="3701906.7960000001"/>
    <n v="4412483.5324561438"/>
  </r>
  <r>
    <s v="O416"/>
    <s v="15458-Пятерочка"/>
    <x v="0"/>
    <n v="1294857.94"/>
    <n v="3625602.2319999998"/>
    <n v="4321532.3954731561"/>
  </r>
  <r>
    <s v="O417"/>
    <s v="15455-Пятерочка"/>
    <x v="1"/>
    <n v="5863320.5199999996"/>
    <n v="16417297.455999997"/>
    <n v="19959750.814089462"/>
  </r>
  <r>
    <s v="O428"/>
    <s v="11649-Пятерочка"/>
    <x v="4"/>
    <n v="2660018.12"/>
    <n v="7448050.7360000014"/>
    <n v="9548239.0398943778"/>
  </r>
  <r>
    <s v="O451"/>
    <s v="15432-Пятерочка"/>
    <x v="9"/>
    <n v="3262582.3"/>
    <n v="9135230.4399999995"/>
    <n v="11286448.769244736"/>
  </r>
  <r>
    <s v="O452"/>
    <s v="15448-Пятерочка"/>
    <x v="18"/>
    <n v="4357107.17"/>
    <n v="12199900.075999999"/>
    <n v="15065669.973093217"/>
  </r>
  <r>
    <s v="O473"/>
    <s v="15160-Пятерочка"/>
    <x v="12"/>
    <n v="1912271.52"/>
    <n v="5354360.2560000001"/>
    <n v="6731589.5702704601"/>
  </r>
  <r>
    <s v="O491"/>
    <s v="15315-Пятерочка"/>
    <x v="10"/>
    <n v="2341998.27"/>
    <n v="6557595.1559999995"/>
    <n v="7951314.8842151705"/>
  </r>
  <r>
    <s v="O513"/>
    <s v="15402-Пятерочка"/>
    <x v="7"/>
    <n v="1885352.35"/>
    <n v="5278986.58"/>
    <n v="6511926.7300131619"/>
  </r>
  <r>
    <s v="O516"/>
    <s v="15538-Пятерочка"/>
    <x v="3"/>
    <n v="7123306.1900000004"/>
    <n v="19945257.332000002"/>
    <n v="24985855.695625171"/>
  </r>
  <r>
    <s v="O538"/>
    <s v="15587-Пятерочка"/>
    <x v="14"/>
    <n v="2751572.78"/>
    <n v="7704403.784"/>
    <n v="9200801.7065090016"/>
  </r>
  <r>
    <s v="O550"/>
    <s v="15586-Пятерочка"/>
    <x v="10"/>
    <n v="4248494.8600000003"/>
    <n v="11895785.608000001"/>
    <n v="14424058.654761368"/>
  </r>
  <r>
    <s v="O555"/>
    <s v="15609-Пятерочка"/>
    <x v="17"/>
    <n v="3527631.68"/>
    <n v="9877368.7039999999"/>
    <n v="11887135.857802263"/>
  </r>
  <r>
    <s v="O574"/>
    <s v="15619-Пятерочка"/>
    <x v="14"/>
    <n v="1925817.15"/>
    <n v="5392288.0199999996"/>
    <n v="6439612.2279361626"/>
  </r>
  <r>
    <s v="O577"/>
    <s v="15290-Пятерочка"/>
    <x v="0"/>
    <n v="2132776.58"/>
    <n v="5971774.4239999996"/>
    <n v="7118049.6315885019"/>
  </r>
  <r>
    <s v="O591"/>
    <s v="13713-Пятерочка"/>
    <x v="17"/>
    <n v="4398506.53"/>
    <n v="12315818.284000002"/>
    <n v="14821741.450496446"/>
  </r>
  <r>
    <s v="O633"/>
    <s v="13315-Пятерочка"/>
    <x v="1"/>
    <n v="4143962.37"/>
    <n v="11603094.636"/>
    <n v="14106760.155108085"/>
  </r>
  <r>
    <s v="O654"/>
    <s v="15670-Пятерочка"/>
    <x v="20"/>
    <n v="1838472.19"/>
    <n v="5147722.1319999993"/>
    <n v="6584309.4692515722"/>
  </r>
  <r>
    <s v="O683"/>
    <s v="15618-Пятерочка"/>
    <x v="6"/>
    <n v="3861990.25"/>
    <n v="10813572.700000001"/>
    <n v="14509800.144328419"/>
  </r>
  <r>
    <s v="O691"/>
    <s v="15617-Пятерочка"/>
    <x v="16"/>
    <n v="5697650.0800000001"/>
    <n v="15953420.224000001"/>
    <n v="18523293.732095324"/>
  </r>
  <r>
    <s v="O692"/>
    <s v="15665-Пятерочка"/>
    <x v="13"/>
    <n v="2948075.11"/>
    <n v="8254610.3080000002"/>
    <n v="10883090.766979679"/>
  </r>
  <r>
    <s v="O693"/>
    <s v="15738-Пятерочка"/>
    <x v="10"/>
    <n v="2423786"/>
    <n v="6786600.7999999998"/>
    <n v="8228992.2861268176"/>
  </r>
  <r>
    <s v="O701"/>
    <s v="15673-Пятерочка"/>
    <x v="5"/>
    <n v="5911406.1100000003"/>
    <n v="16551937.108000001"/>
    <n v="20610499.563865978"/>
  </r>
  <r>
    <s v="O708"/>
    <s v="15616-Пятерочка"/>
    <x v="4"/>
    <n v="2451571.41"/>
    <n v="6864399.9479999999"/>
    <n v="8800011.42475334"/>
  </r>
  <r>
    <s v="O718"/>
    <s v="15675-Пятерочка"/>
    <x v="13"/>
    <n v="3360513.35"/>
    <n v="9409437.3800000008"/>
    <n v="12405644.512801085"/>
  </r>
  <r>
    <s v="O733"/>
    <s v="12501-Пятерочка"/>
    <x v="2"/>
    <n v="4047472.59"/>
    <n v="11332923.251999998"/>
    <n v="14876853.262572398"/>
  </r>
  <r>
    <s v="O743"/>
    <s v="15824-Пятерочка"/>
    <x v="10"/>
    <n v="2227578.0299999998"/>
    <n v="6237218.4839999992"/>
    <n v="7562846.8955656858"/>
  </r>
  <r>
    <s v="O749"/>
    <s v="15833-Пятерочка"/>
    <x v="6"/>
    <n v="3661081.58"/>
    <n v="10251028.424000001"/>
    <n v="13754970.520156574"/>
  </r>
  <r>
    <s v="O771"/>
    <s v="15887-Пятерочка"/>
    <x v="1"/>
    <n v="3980759.13"/>
    <n v="11146125.563999999"/>
    <n v="13551188.275429904"/>
  </r>
  <r>
    <s v="O784"/>
    <s v="15853-Пятерочка"/>
    <x v="0"/>
    <n v="5579078.5700000003"/>
    <n v="15621419.996000003"/>
    <n v="18619933.532743413"/>
  </r>
  <r>
    <s v="O785"/>
    <s v="15851-Пятерочка"/>
    <x v="11"/>
    <n v="2584008.11"/>
    <n v="7235222.7079999996"/>
    <n v="8957965.7981436793"/>
  </r>
  <r>
    <s v="O786"/>
    <s v="15852-Пятерочка"/>
    <x v="1"/>
    <n v="1261369.08"/>
    <n v="3531833.4240000001"/>
    <n v="4293917.1473773159"/>
  </r>
  <r>
    <s v="O790"/>
    <s v="15854-Пятерочка"/>
    <x v="0"/>
    <n v="2744802.68"/>
    <n v="7685447.5040000007"/>
    <n v="9160660.2812363654"/>
  </r>
  <r>
    <s v="O793"/>
    <s v="15856-Пятерочка"/>
    <x v="1"/>
    <n v="1840409.96"/>
    <n v="5153147.8879999993"/>
    <n v="6265071.8261208683"/>
  </r>
  <r>
    <s v="O794"/>
    <s v="15859-Пятерочка"/>
    <x v="1"/>
    <n v="2216094.83"/>
    <n v="6205065.5240000002"/>
    <n v="7543967.6948092133"/>
  </r>
  <r>
    <s v="O795"/>
    <s v="15857-Пятерочка"/>
    <x v="0"/>
    <n v="2468469.09"/>
    <n v="6911713.4519999996"/>
    <n v="8238408.8710605139"/>
  </r>
  <r>
    <s v="O796"/>
    <s v="15861-Пятерочка"/>
    <x v="1"/>
    <n v="2392217.2000000002"/>
    <n v="6698208.1600000011"/>
    <n v="8143518.5134956315"/>
  </r>
  <r>
    <s v="O797"/>
    <s v="15858-Пятерочка"/>
    <x v="1"/>
    <n v="2857373.66"/>
    <n v="8000646.2480000015"/>
    <n v="9726991.0525619369"/>
  </r>
  <r>
    <s v="O799"/>
    <s v="15855-Пятерочка"/>
    <x v="0"/>
    <n v="2531244.5699999998"/>
    <n v="7087484.7960000001"/>
    <n v="8447919.3216520119"/>
  </r>
  <r>
    <s v="O803"/>
    <s v="15596-Пятерочка"/>
    <x v="20"/>
    <n v="1756728.85"/>
    <n v="4918840.78"/>
    <n v="6291553.6415932551"/>
  </r>
  <r>
    <s v="O806"/>
    <s v="15726-Пятерочка"/>
    <x v="19"/>
    <n v="2940697.7"/>
    <n v="8233953.5600000005"/>
    <n v="10120757.879036479"/>
  </r>
  <r>
    <s v="O820"/>
    <s v="15899-Пятерочка"/>
    <x v="12"/>
    <n v="2422949.9700000002"/>
    <n v="6784259.9160000011"/>
    <n v="8529282.8851726688"/>
  </r>
  <r>
    <s v="O845"/>
    <s v="15925-Пятерочка"/>
    <x v="11"/>
    <n v="5219673.68"/>
    <n v="14615086.304"/>
    <n v="18095012.210666306"/>
  </r>
  <r>
    <s v="O854"/>
    <s v="15927-Пятерочка"/>
    <x v="16"/>
    <n v="4113457.5"/>
    <n v="11517681"/>
    <n v="13373018.780927047"/>
  </r>
  <r>
    <s v="O871"/>
    <s v="15775-Пятерочка"/>
    <x v="19"/>
    <n v="2912596.29"/>
    <n v="8155269.6120000007"/>
    <n v="10024043.563019047"/>
  </r>
  <r>
    <s v="O873"/>
    <s v="15936-Пятерочка"/>
    <x v="11"/>
    <n v="4164642.71"/>
    <n v="11660999.588"/>
    <n v="14437542.519039698"/>
  </r>
  <r>
    <s v="O878"/>
    <s v="15956-Пятерочка"/>
    <x v="12"/>
    <n v="1982081.56"/>
    <n v="5549828.3680000007"/>
    <n v="6977335.2879937282"/>
  </r>
  <r>
    <s v="O891"/>
    <s v="15352-Пятерочка"/>
    <x v="19"/>
    <n v="6186371.04"/>
    <n v="17321838.912"/>
    <n v="21291125.383518033"/>
  </r>
  <r>
    <s v="O896"/>
    <s v="15892-Пятерочка"/>
    <x v="18"/>
    <n v="3808773.42"/>
    <n v="10664565.575999999"/>
    <n v="13169683.716549382"/>
  </r>
  <r>
    <s v="O914"/>
    <s v="16023-Пятерочка"/>
    <x v="11"/>
    <n v="2850265.83"/>
    <n v="7980744.3239999991"/>
    <n v="9880999.8784243781"/>
  </r>
  <r>
    <s v="O915"/>
    <s v="16013-Пятерочка"/>
    <x v="0"/>
    <n v="3487740.96"/>
    <n v="9765674.688000001"/>
    <n v="11640184.672041049"/>
  </r>
  <r>
    <s v="O916"/>
    <s v="16012-Пятерочка"/>
    <x v="0"/>
    <n v="2976213.23"/>
    <n v="8333397.0439999998"/>
    <n v="9932982.9875243306"/>
  </r>
  <r>
    <s v="O919"/>
    <s v="15588-Пятерочка"/>
    <x v="9"/>
    <n v="1918900.75"/>
    <n v="5372922.1000000006"/>
    <n v="6638169.7124208342"/>
  </r>
  <r>
    <s v="O920"/>
    <s v="15880-Пятерочка"/>
    <x v="14"/>
    <n v="1253490.71"/>
    <n v="3509773.9879999999"/>
    <n v="4191464.4408065337"/>
  </r>
  <r>
    <s v="O929"/>
    <s v="15699-Пятерочка"/>
    <x v="9"/>
    <n v="2530367.81"/>
    <n v="7085029.8680000007"/>
    <n v="8753454.7879178412"/>
  </r>
  <r>
    <s v="Q001"/>
    <s v="6626-Пятерочка"/>
    <x v="2"/>
    <n v="8586122.0600000005"/>
    <n v="24041141.767999999"/>
    <n v="31559071.776482582"/>
  </r>
  <r>
    <s v="Q005"/>
    <s v="6631-Пятерочка"/>
    <x v="9"/>
    <n v="2535280.6400000001"/>
    <n v="7098785.7920000004"/>
    <n v="8770450.0386145078"/>
  </r>
  <r>
    <s v="Q051"/>
    <s v="6662-Пятерочка"/>
    <x v="6"/>
    <n v="2412863.5"/>
    <n v="6756017.7999999998"/>
    <n v="9065317.33490129"/>
  </r>
  <r>
    <s v="Q066"/>
    <s v="6629-Пятерочка"/>
    <x v="19"/>
    <n v="3028298.44"/>
    <n v="8479235.6319999993"/>
    <n v="10422246.154952912"/>
  </r>
  <r>
    <s v="Q107"/>
    <s v="6702-Пятерочка"/>
    <x v="13"/>
    <n v="4544615"/>
    <n v="12724922"/>
    <n v="16776864.80178497"/>
  </r>
  <r>
    <s v="Q108"/>
    <s v="6486-Пятерочка"/>
    <x v="5"/>
    <n v="2580858.2200000002"/>
    <n v="7226403.0160000008"/>
    <n v="8998329.0316878483"/>
  </r>
  <r>
    <s v="Q117"/>
    <s v="6727-Пятерочка"/>
    <x v="17"/>
    <n v="7577414.6900000004"/>
    <n v="21216761.131999999"/>
    <n v="25533776.210711606"/>
  </r>
  <r>
    <s v="Q129"/>
    <s v="6735-Пятерочка"/>
    <x v="12"/>
    <n v="1235128.79"/>
    <n v="3458360.6120000002"/>
    <n v="4347907.7075334853"/>
  </r>
  <r>
    <s v="Q170"/>
    <s v="6757-Пятерочка"/>
    <x v="3"/>
    <n v="5589657.9299999997"/>
    <n v="15651042.203999998"/>
    <n v="19606399.430499122"/>
  </r>
  <r>
    <s v="Q219"/>
    <s v="6747-Пятерочка"/>
    <x v="11"/>
    <n v="1952540.9"/>
    <n v="5467114.5199999996"/>
    <n v="6768862.1154043823"/>
  </r>
  <r>
    <s v="Q221"/>
    <s v="6812-Пятерочка"/>
    <x v="18"/>
    <n v="5992472.3300000001"/>
    <n v="16778922.524"/>
    <n v="20720309.81204278"/>
  </r>
  <r>
    <s v="Q229"/>
    <s v="6861-Пятерочка"/>
    <x v="0"/>
    <n v="3739356.29"/>
    <n v="10470197.612"/>
    <n v="12479939.958086303"/>
  </r>
  <r>
    <s v="Q246"/>
    <s v="6775-Пятерочка"/>
    <x v="5"/>
    <n v="3123371.09"/>
    <n v="8745439.0519999992"/>
    <n v="10889835.22538542"/>
  </r>
  <r>
    <s v="Q250"/>
    <s v="6748-Пятерочка"/>
    <x v="9"/>
    <n v="3072312.29"/>
    <n v="8602474.4120000005"/>
    <n v="10628236.18708591"/>
  </r>
  <r>
    <s v="Q254"/>
    <s v="6875-Пятерочка"/>
    <x v="12"/>
    <n v="2041316.45"/>
    <n v="5715686.0599999996"/>
    <n v="7185854.2998336973"/>
  </r>
  <r>
    <s v="Q291"/>
    <s v="6910-Пятерочка"/>
    <x v="20"/>
    <n v="2462758.34"/>
    <n v="6895723.351999999"/>
    <n v="8820129.641743606"/>
  </r>
  <r>
    <s v="Q292"/>
    <s v="6911-Пятерочка"/>
    <x v="20"/>
    <n v="1855868.15"/>
    <n v="5196430.82"/>
    <n v="6646611.4092959985"/>
  </r>
  <r>
    <s v="Q301"/>
    <s v="6920-Пятерочка"/>
    <x v="17"/>
    <n v="4771347.16"/>
    <n v="13359772.048"/>
    <n v="16078110.489034669"/>
  </r>
  <r>
    <s v="Q333"/>
    <s v="6959-Пятерочка"/>
    <x v="13"/>
    <n v="6646862.0300000003"/>
    <n v="18611213.684"/>
    <n v="24537503.316216663"/>
  </r>
  <r>
    <s v="Q335"/>
    <s v="6746-Пятерочка"/>
    <x v="0"/>
    <n v="1313167.96"/>
    <n v="3676870.2880000002"/>
    <n v="4382641.2956446782"/>
  </r>
  <r>
    <s v="Q365"/>
    <s v="6978-Пятерочка"/>
    <x v="13"/>
    <n v="4272990.8099999996"/>
    <n v="11964374.267999999"/>
    <n v="15774139.089590568"/>
  </r>
  <r>
    <s v="Q368"/>
    <s v="6879-Пятерочка"/>
    <x v="4"/>
    <n v="3327261.63"/>
    <n v="9316332.5639999993"/>
    <n v="11943335.706114888"/>
  </r>
  <r>
    <s v="Q369"/>
    <s v="6916-Пятерочка"/>
    <x v="7"/>
    <n v="5073290.6500000004"/>
    <n v="14205213.820000002"/>
    <n v="17522929.861286063"/>
  </r>
  <r>
    <s v="Q421"/>
    <s v="6751-Пятерочка"/>
    <x v="5"/>
    <n v="2884598.19"/>
    <n v="8076874.932"/>
    <n v="10057338.073313929"/>
  </r>
  <r>
    <s v="Q444"/>
    <s v="6999-Пятерочка"/>
    <x v="9"/>
    <n v="3124792.23"/>
    <n v="8749418.243999999"/>
    <n v="10809783.225523233"/>
  </r>
  <r>
    <s v="Q482"/>
    <s v="6998-Пятерочка"/>
    <x v="2"/>
    <n v="2042797.64"/>
    <n v="5719833.392"/>
    <n v="7508488.3367694896"/>
  </r>
  <r>
    <s v="Q483"/>
    <s v="6878-Пятерочка"/>
    <x v="2"/>
    <n v="4710951.09"/>
    <n v="13190663.051999999"/>
    <n v="17315528.773744088"/>
  </r>
  <r>
    <s v="Q493"/>
    <s v="7044-Пятерочка"/>
    <x v="10"/>
    <n v="4032055.62"/>
    <n v="11289755.736000001"/>
    <n v="13689226.109159095"/>
  </r>
  <r>
    <s v="Q521"/>
    <s v="7104-Пятерочка"/>
    <x v="6"/>
    <n v="3338229.37"/>
    <n v="9347042.2360000014"/>
    <n v="12541989.455987718"/>
  </r>
  <r>
    <s v="Q536"/>
    <s v="6739-Пятерочка"/>
    <x v="8"/>
    <n v="3312999.1"/>
    <n v="9276397.4800000004"/>
    <n v="11598400.538209179"/>
  </r>
  <r>
    <s v="Q539"/>
    <s v="7050-Пятерочка"/>
    <x v="16"/>
    <n v="6123530.4800000004"/>
    <n v="17145885.344000001"/>
    <n v="19907848.352540221"/>
  </r>
  <r>
    <s v="Q549"/>
    <s v="6992-Пятерочка"/>
    <x v="12"/>
    <n v="2563650.36"/>
    <n v="7178221.0079999994"/>
    <n v="9024577.2343020141"/>
  </r>
  <r>
    <s v="Q551"/>
    <s v="5694-Пятерочка"/>
    <x v="10"/>
    <n v="2358419.92"/>
    <n v="6603575.7759999996"/>
    <n v="8007068.0039936798"/>
  </r>
  <r>
    <s v="Q560"/>
    <s v="6507-Пятерочка"/>
    <x v="5"/>
    <n v="17064.599999999999"/>
    <n v="47780.88"/>
    <n v="59496.831094480047"/>
  </r>
  <r>
    <s v="Q561"/>
    <s v="6870-Пятерочка"/>
    <x v="18"/>
    <n v="3669543.91"/>
    <n v="10274722.948000001"/>
    <n v="12688266.628023768"/>
  </r>
  <r>
    <s v="Q574"/>
    <s v="7175-Пятерочка"/>
    <x v="11"/>
    <n v="2590814.38"/>
    <n v="7254280.2639999995"/>
    <n v="8981561.0545350891"/>
  </r>
  <r>
    <s v="Q575"/>
    <s v="7177-Пятерочка"/>
    <x v="1"/>
    <n v="1139294.81"/>
    <n v="3190025.4679999999"/>
    <n v="3878355.3506615059"/>
  </r>
  <r>
    <s v="Q578"/>
    <s v="7181-Пятерочка"/>
    <x v="16"/>
    <n v="2068790.89"/>
    <n v="5792614.4919999996"/>
    <n v="6725723.901555025"/>
  </r>
  <r>
    <s v="Q579"/>
    <s v="7185-Пятерочка"/>
    <x v="1"/>
    <n v="2162136.8199999998"/>
    <n v="6053983.095999999"/>
    <n v="7360285.3546829131"/>
  </r>
  <r>
    <s v="Q607"/>
    <s v="7004-Пятерочка"/>
    <x v="11"/>
    <n v="2429011.9300000002"/>
    <n v="6801233.404000001"/>
    <n v="8420641.4476860818"/>
  </r>
  <r>
    <s v="Q608"/>
    <s v="6503-Пятерочка"/>
    <x v="1"/>
    <n v="2892395.61"/>
    <n v="8098707.7079999996"/>
    <n v="9846211.7897942066"/>
  </r>
  <r>
    <s v="Q609"/>
    <s v="7203-Пятерочка"/>
    <x v="2"/>
    <n v="2951986.55"/>
    <n v="8265562.3399999989"/>
    <n v="10850294.785427401"/>
  </r>
  <r>
    <s v="Q615"/>
    <s v="7206-Пятерочка"/>
    <x v="6"/>
    <n v="4582441.18"/>
    <n v="12830835.304"/>
    <n v="17216590.770766571"/>
  </r>
  <r>
    <s v="Q616"/>
    <s v="7138-Пятерочка"/>
    <x v="6"/>
    <n v="3843176.24"/>
    <n v="10760893.472000001"/>
    <n v="14439114.433764184"/>
  </r>
  <r>
    <s v="Q626"/>
    <s v="7214-Пятерочка"/>
    <x v="10"/>
    <n v="1925008.06"/>
    <n v="5390022.568"/>
    <n v="6535592.0351350941"/>
  </r>
  <r>
    <s v="Q666"/>
    <s v="7267-Пятерочка"/>
    <x v="9"/>
    <n v="3544911.23"/>
    <n v="9925751.4440000001"/>
    <n v="12263126.355131438"/>
  </r>
  <r>
    <s v="Q667"/>
    <s v="7252-Пятерочка"/>
    <x v="12"/>
    <n v="1345569.62"/>
    <n v="3767594.9359999998"/>
    <n v="4736682.1737034423"/>
  </r>
  <r>
    <s v="Q681"/>
    <s v="7274-Пятерочка"/>
    <x v="10"/>
    <n v="1158294.18"/>
    <n v="3243223.7039999999"/>
    <n v="3932522.8680607891"/>
  </r>
  <r>
    <s v="Q682"/>
    <s v="6917-Пятерочка"/>
    <x v="19"/>
    <n v="6123837.2300000004"/>
    <n v="17146744.243999999"/>
    <n v="21075907.902896453"/>
  </r>
  <r>
    <s v="Q683"/>
    <s v="7264-Пятерочка"/>
    <x v="19"/>
    <n v="2934037.14"/>
    <n v="8215303.9920000006"/>
    <n v="10097834.776434401"/>
  </r>
  <r>
    <s v="Q693"/>
    <s v="7151-Пятерочка"/>
    <x v="16"/>
    <n v="3478758.43"/>
    <n v="9740523.6040000003"/>
    <n v="11309586.113068698"/>
  </r>
  <r>
    <s v="Q710"/>
    <s v="6965-Пятерочка"/>
    <x v="18"/>
    <n v="3050149.02"/>
    <n v="8540417.256000001"/>
    <n v="10546570.628436875"/>
  </r>
  <r>
    <s v="Q714"/>
    <s v="7269-Пятерочка"/>
    <x v="12"/>
    <n v="4111666.91"/>
    <n v="11512667.347999999"/>
    <n v="14473914.294232739"/>
  </r>
  <r>
    <s v="Q736"/>
    <s v="7313-Пятерочка"/>
    <x v="6"/>
    <n v="2257650.9300000002"/>
    <n v="6321422.6040000003"/>
    <n v="8482171.5409450307"/>
  </r>
  <r>
    <s v="Q743"/>
    <s v="7334-Пятерочка"/>
    <x v="1"/>
    <n v="1909286.37"/>
    <n v="5346001.8360000001"/>
    <n v="6499538.9639619123"/>
  </r>
  <r>
    <s v="Q744"/>
    <s v="7295-Пятерочка"/>
    <x v="0"/>
    <n v="1954519.87"/>
    <n v="5472655.6360000009"/>
    <n v="6523125.5683546141"/>
  </r>
  <r>
    <s v="Q749"/>
    <s v="7351-Пятерочка"/>
    <x v="2"/>
    <n v="3676624.4"/>
    <n v="10294548.32"/>
    <n v="13513767.044533165"/>
  </r>
  <r>
    <s v="Q750"/>
    <s v="7352-Пятерочка"/>
    <x v="9"/>
    <n v="2283558.9700000002"/>
    <n v="6393965.1160000004"/>
    <n v="7899654.0030436255"/>
  </r>
  <r>
    <s v="Q762"/>
    <s v="7312-Пятерочка"/>
    <x v="10"/>
    <n v="2304906.52"/>
    <n v="6453738.2560000001"/>
    <n v="7825384.7383075105"/>
  </r>
  <r>
    <s v="Q763"/>
    <s v="7187-Пятерочка"/>
    <x v="3"/>
    <n v="2461960.69"/>
    <n v="6893489.932"/>
    <n v="8635624.0891340617"/>
  </r>
  <r>
    <s v="Q764"/>
    <s v="6882-Пятерочка"/>
    <x v="13"/>
    <n v="2235942.0299999998"/>
    <n v="6260637.6839999994"/>
    <n v="8254185.9193658056"/>
  </r>
  <r>
    <s v="Q765"/>
    <s v="6881-Пятерочка"/>
    <x v="19"/>
    <n v="1825780.74"/>
    <n v="5112186.0719999997"/>
    <n v="6283639.6987517793"/>
  </r>
  <r>
    <s v="Q771"/>
    <s v="5594-Пятерочка"/>
    <x v="7"/>
    <n v="4088071.3"/>
    <n v="11446599.640000001"/>
    <n v="14120024.181511564"/>
  </r>
  <r>
    <s v="Q791"/>
    <s v="6942-Пятерочка"/>
    <x v="13"/>
    <n v="4151925.16"/>
    <n v="11625390.448000001"/>
    <n v="15327214.093261901"/>
  </r>
  <r>
    <s v="Q800"/>
    <s v="5084-Пятерочка"/>
    <x v="10"/>
    <n v="2826723.04"/>
    <n v="7914824.5120000001"/>
    <n v="9597003.2383951992"/>
  </r>
  <r>
    <s v="Q819"/>
    <s v="7392-Пятерочка"/>
    <x v="7"/>
    <n v="6151539.6699999999"/>
    <n v="17224311.075999998"/>
    <n v="21247156.059613653"/>
  </r>
  <r>
    <s v="Q820"/>
    <s v="7336-Пятерочка"/>
    <x v="8"/>
    <n v="3979177.31"/>
    <n v="11141696.468"/>
    <n v="13930608.147141892"/>
  </r>
  <r>
    <s v="Q849"/>
    <s v="7373-Пятерочка"/>
    <x v="4"/>
    <n v="7108155.8899999997"/>
    <n v="19902836.491999999"/>
    <n v="25515003.473191813"/>
  </r>
  <r>
    <s v="Q851"/>
    <s v="7133-Пятерочка"/>
    <x v="13"/>
    <n v="2865091.16"/>
    <n v="8022255.2480000015"/>
    <n v="10576747.873276236"/>
  </r>
  <r>
    <s v="Q852"/>
    <s v="7414-Пятерочка"/>
    <x v="13"/>
    <n v="3884613.42"/>
    <n v="10876917.575999999"/>
    <n v="14340408.187390907"/>
  </r>
  <r>
    <s v="Q877"/>
    <s v="7417-Пятерочка"/>
    <x v="18"/>
    <n v="3850435.24"/>
    <n v="10781218.672"/>
    <n v="13313738.75263389"/>
  </r>
  <r>
    <s v="Q884"/>
    <s v="7466-Пятерочка"/>
    <x v="2"/>
    <n v="5219955.1399999997"/>
    <n v="14615874.391999999"/>
    <n v="19186419.408214092"/>
  </r>
  <r>
    <s v="Q908"/>
    <s v="7000-Пятерочка"/>
    <x v="17"/>
    <n v="5995663.0899999999"/>
    <n v="16787856.651999999"/>
    <n v="20203714.042062495"/>
  </r>
  <r>
    <s v="Q932"/>
    <s v="7534-Пятерочка"/>
    <x v="6"/>
    <n v="2032746.83"/>
    <n v="5691691.1240000008"/>
    <n v="7637189.2050522752"/>
  </r>
  <r>
    <s v="Q933"/>
    <s v="7477-Пятерочка"/>
    <x v="17"/>
    <n v="5961073.6500000004"/>
    <n v="16691006.219999999"/>
    <n v="20087157.266916033"/>
  </r>
  <r>
    <s v="Q958"/>
    <s v="7474-Пятерочка"/>
    <x v="13"/>
    <n v="5656842.5099999998"/>
    <n v="15839159.027999997"/>
    <n v="20882755.083821166"/>
  </r>
  <r>
    <s v="Q974"/>
    <s v="7418-Пятерочка"/>
    <x v="11"/>
    <n v="4342094.99"/>
    <n v="12157865.972000001"/>
    <n v="15052715.29999611"/>
  </r>
  <r>
    <s v="Q975"/>
    <s v="7586-Пятерочка"/>
    <x v="4"/>
    <n v="3844715.76"/>
    <n v="10765204.128"/>
    <n v="13800757.536542337"/>
  </r>
  <r>
    <s v="Q976"/>
    <s v="7550-Пятерочка"/>
    <x v="4"/>
    <n v="4946358.53"/>
    <n v="13849803.884"/>
    <n v="17755147.330146968"/>
  </r>
  <r>
    <s v="S005"/>
    <s v="10342-Пятерочка"/>
    <x v="9"/>
    <n v="2665084.77"/>
    <n v="7462237.3560000006"/>
    <n v="9219489.3358856849"/>
  </r>
  <r>
    <s v="S010"/>
    <s v="10202-Пятерочка"/>
    <x v="8"/>
    <n v="4917564.9000000004"/>
    <n v="13769181.720000001"/>
    <n v="17215787.164819505"/>
  </r>
  <r>
    <s v="S124"/>
    <s v="10396-Пятерочка"/>
    <x v="13"/>
    <n v="2749919.9"/>
    <n v="7699775.7199999997"/>
    <n v="10151582.560467288"/>
  </r>
  <r>
    <s v="S133"/>
    <s v="8520-Пятерочка"/>
    <x v="4"/>
    <n v="4611633.0999999996"/>
    <n v="12912572.679999998"/>
    <n v="16553637.312474068"/>
  </r>
  <r>
    <s v="S134"/>
    <s v="10241-Пятерочка"/>
    <x v="18"/>
    <n v="5568035.8099999996"/>
    <n v="15590500.267999999"/>
    <n v="19252725.865777768"/>
  </r>
  <r>
    <s v="S138"/>
    <s v="10209-Пятерочка"/>
    <x v="5"/>
    <n v="6447924.6799999997"/>
    <n v="18054189.103999998"/>
    <n v="22481106.243093263"/>
  </r>
  <r>
    <s v="S139"/>
    <s v="10397-Пятерочка"/>
    <x v="16"/>
    <n v="1890712.46"/>
    <n v="5293994.8879999993"/>
    <n v="6146783.6332119089"/>
  </r>
  <r>
    <s v="S148"/>
    <s v="10125-Пятерочка"/>
    <x v="20"/>
    <n v="1788165.26"/>
    <n v="5006862.7280000001"/>
    <n v="6404140.0887356922"/>
  </r>
  <r>
    <s v="S181"/>
    <s v="10440-Пятерочка"/>
    <x v="20"/>
    <n v="1911052.03"/>
    <n v="5350945.6840000004"/>
    <n v="6844247.1122510927"/>
  </r>
  <r>
    <s v="S227"/>
    <s v="4620-Пятерочка"/>
    <x v="5"/>
    <n v="3649422.56"/>
    <n v="10218383.168"/>
    <n v="12723947.683784267"/>
  </r>
  <r>
    <s v="S228"/>
    <s v="10107-Пятерочка"/>
    <x v="8"/>
    <n v="3029999.79"/>
    <n v="8483999.4120000005"/>
    <n v="10607654.917597082"/>
  </r>
  <r>
    <s v="S229"/>
    <s v="7689-Пятерочка"/>
    <x v="4"/>
    <n v="3835598.77"/>
    <n v="10739676.556"/>
    <n v="13768031.744492346"/>
  </r>
  <r>
    <s v="S230"/>
    <s v="10464-Пятерочка"/>
    <x v="14"/>
    <n v="2707890.34"/>
    <n v="7582092.9519999996"/>
    <n v="9054734.8928605262"/>
  </r>
  <r>
    <s v="S269"/>
    <s v="9592-Пятерочка"/>
    <x v="0"/>
    <n v="1782824.37"/>
    <n v="4991908.2360000005"/>
    <n v="5950099.2598416023"/>
  </r>
  <r>
    <s v="S350"/>
    <s v="10516-Пятерочка"/>
    <x v="9"/>
    <n v="4926047.9000000004"/>
    <n v="13792934.120000001"/>
    <n v="17040976.179572735"/>
  </r>
  <r>
    <s v="S369"/>
    <s v="10518-Пятерочка"/>
    <x v="3"/>
    <n v="3997325.11"/>
    <n v="11192510.308"/>
    <n v="14021099.992468385"/>
  </r>
  <r>
    <s v="S370"/>
    <s v="7857-Пятерочка"/>
    <x v="13"/>
    <n v="3164118.01"/>
    <n v="8859530.4279999994"/>
    <n v="11680633.028466195"/>
  </r>
  <r>
    <s v="S389"/>
    <s v="10532-Пятерочка"/>
    <x v="6"/>
    <n v="3741067.66"/>
    <n v="10474989.448000001"/>
    <n v="14055484.493522577"/>
  </r>
  <r>
    <s v="S407"/>
    <s v="10542-Пятерочка"/>
    <x v="6"/>
    <n v="2535748.77"/>
    <n v="7100096.5559999999"/>
    <n v="9527006.9283387251"/>
  </r>
  <r>
    <s v="S408"/>
    <s v="7441-Пятерочка"/>
    <x v="16"/>
    <n v="2372448.85"/>
    <n v="6642856.7800000003"/>
    <n v="7712928.3644814063"/>
  </r>
  <r>
    <s v="S409"/>
    <s v="10471-Пятерочка"/>
    <x v="7"/>
    <n v="3879619.49"/>
    <n v="10862934.572000001"/>
    <n v="13400040.506598691"/>
  </r>
  <r>
    <s v="S426"/>
    <s v="10553-Пятерочка"/>
    <x v="16"/>
    <n v="4648933.01"/>
    <n v="13017012.427999999"/>
    <n v="15113871.591964109"/>
  </r>
  <r>
    <s v="S451"/>
    <s v="10555-Пятерочка"/>
    <x v="5"/>
    <n v="3465737.59"/>
    <n v="9704065.2519999985"/>
    <n v="12083518.160989435"/>
  </r>
  <r>
    <s v="S461"/>
    <s v="10544-Пятерочка"/>
    <x v="3"/>
    <n v="4758301.5999999996"/>
    <n v="13323244.479999999"/>
    <n v="16690316.822371822"/>
  </r>
  <r>
    <s v="S479"/>
    <s v="10574-Пятерочка"/>
    <x v="17"/>
    <n v="4029086.18"/>
    <n v="11281441.304000001"/>
    <n v="13576897.802565815"/>
  </r>
  <r>
    <s v="S488"/>
    <s v="10559-Пятерочка"/>
    <x v="20"/>
    <n v="1599296.52"/>
    <n v="4478030.2560000001"/>
    <n v="5727725.0523855295"/>
  </r>
  <r>
    <s v="S497"/>
    <s v="10438-Пятерочка"/>
    <x v="20"/>
    <n v="2419996.56"/>
    <n v="6775990.3680000007"/>
    <n v="8666982.4826473091"/>
  </r>
  <r>
    <s v="S533"/>
    <s v="10598-Пятерочка"/>
    <x v="14"/>
    <n v="1516787.74"/>
    <n v="4247005.6720000003"/>
    <n v="5071885.9148635464"/>
  </r>
  <r>
    <s v="S540"/>
    <s v="10605-Пятерочка"/>
    <x v="14"/>
    <n v="1294577.01"/>
    <n v="3624815.628"/>
    <n v="4328850.1941116462"/>
  </r>
  <r>
    <s v="S589"/>
    <s v="10264-Пятерочка"/>
    <x v="8"/>
    <n v="2801382.2"/>
    <n v="7843870.1600000011"/>
    <n v="9807292.9800100513"/>
  </r>
  <r>
    <s v="S603"/>
    <s v="10636-Пятерочка"/>
    <x v="11"/>
    <n v="2771042.06"/>
    <n v="7758917.7680000002"/>
    <n v="9606355.298435038"/>
  </r>
  <r>
    <s v="S623"/>
    <s v="10653-Пятерочка"/>
    <x v="1"/>
    <n v="2541415.5699999998"/>
    <n v="7115963.595999999"/>
    <n v="8651415.4085929338"/>
  </r>
  <r>
    <s v="S636"/>
    <s v="10717-Пятерочка"/>
    <x v="0"/>
    <n v="1735698.62"/>
    <n v="4859956.1360000009"/>
    <n v="5792819.1065562405"/>
  </r>
  <r>
    <s v="S661"/>
    <s v="8911-Пятерочка"/>
    <x v="14"/>
    <n v="2848588.5"/>
    <n v="7976047.7999999989"/>
    <n v="9525206.1375392415"/>
  </r>
  <r>
    <s v="S689"/>
    <s v="10586-Пятерочка"/>
    <x v="18"/>
    <n v="6052712.5"/>
    <n v="16947595"/>
    <n v="20928603.637494642"/>
  </r>
  <r>
    <s v="S700"/>
    <s v="10343-Пятерочка"/>
    <x v="3"/>
    <n v="2979304.12"/>
    <n v="8342051.5360000003"/>
    <n v="10450268.573349299"/>
  </r>
  <r>
    <s v="S713"/>
    <s v="10781-Пятерочка"/>
    <x v="4"/>
    <n v="3230313"/>
    <n v="9044876.4000000004"/>
    <n v="11595334.808350224"/>
  </r>
  <r>
    <s v="S732"/>
    <s v="10673-Пятерочка"/>
    <x v="11"/>
    <n v="3291033.62"/>
    <n v="9214894.1359999999"/>
    <n v="11409006.99746681"/>
  </r>
  <r>
    <s v="S764"/>
    <s v="10601-Пятерочка"/>
    <x v="16"/>
    <n v="3026240.24"/>
    <n v="8473472.6720000003"/>
    <n v="9838430.9465011302"/>
  </r>
  <r>
    <s v="S765"/>
    <s v="10852-Пятерочка"/>
    <x v="19"/>
    <n v="5166033.82"/>
    <n v="14464894.696"/>
    <n v="17779514.530559845"/>
  </r>
  <r>
    <s v="S766"/>
    <s v="687-Пятерочка"/>
    <x v="20"/>
    <n v="3583470.24"/>
    <n v="10033716.672"/>
    <n v="12833850.390749294"/>
  </r>
  <r>
    <s v="S767"/>
    <s v="705-Пятерочка"/>
    <x v="19"/>
    <n v="4866329.18"/>
    <n v="13625721.703999998"/>
    <n v="16748045.673130604"/>
  </r>
  <r>
    <s v="S768"/>
    <s v="797-Пятерочка"/>
    <x v="4"/>
    <n v="1302891.74"/>
    <n v="3648096.872"/>
    <n v="4676780.8396071801"/>
  </r>
  <r>
    <s v="S769"/>
    <s v="697-Пятерочка"/>
    <x v="8"/>
    <n v="4188444.66"/>
    <n v="11727645.048"/>
    <n v="14663227.285151804"/>
  </r>
  <r>
    <s v="S788"/>
    <s v="10877-Пятерочка"/>
    <x v="0"/>
    <n v="1613593.08"/>
    <n v="4518060.6240000008"/>
    <n v="5385297.1456709066"/>
  </r>
  <r>
    <s v="S816"/>
    <s v="10954-Пятерочка"/>
    <x v="10"/>
    <n v="1636980.45"/>
    <n v="4583545.26"/>
    <n v="5557709.9197661867"/>
  </r>
  <r>
    <s v="S834"/>
    <s v="10924-Пятерочка"/>
    <x v="8"/>
    <n v="4386705.9400000004"/>
    <n v="12282776.632000001"/>
    <n v="15357315.531857951"/>
  </r>
  <r>
    <s v="S855"/>
    <s v="10923-Пятерочка"/>
    <x v="2"/>
    <n v="2375281.69"/>
    <n v="6650788.7319999998"/>
    <n v="8730563.6724287197"/>
  </r>
  <r>
    <s v="S867"/>
    <s v="8020-Пятерочка"/>
    <x v="14"/>
    <n v="2486947.4900000002"/>
    <n v="6963452.9720000001"/>
    <n v="8315938.7519418178"/>
  </r>
  <r>
    <s v="S868"/>
    <s v="10960-Пятерочка"/>
    <x v="6"/>
    <n v="5064673.72"/>
    <n v="14181086.415999999"/>
    <n v="19028376.229958721"/>
  </r>
  <r>
    <s v="S883"/>
    <s v="10883-Пятерочка"/>
    <x v="5"/>
    <n v="3868153.18"/>
    <n v="10830828.904000001"/>
    <n v="13486566.130939836"/>
  </r>
  <r>
    <s v="S884"/>
    <s v="10854-Пятерочка"/>
    <x v="17"/>
    <n v="3746880.85"/>
    <n v="10491266.380000001"/>
    <n v="12625944.47131953"/>
  </r>
  <r>
    <s v="S885"/>
    <s v="10939-Пятерочка"/>
    <x v="17"/>
    <n v="5104756.51"/>
    <n v="14293318.227999998"/>
    <n v="17201607.100708012"/>
  </r>
  <r>
    <s v="S886"/>
    <s v="10997-Пятерочка"/>
    <x v="3"/>
    <n v="4647052.04"/>
    <n v="13011745.712000001"/>
    <n v="16300095.571421809"/>
  </r>
  <r>
    <s v="S887"/>
    <s v="11001-Пятерочка"/>
    <x v="14"/>
    <n v="1530865.99"/>
    <n v="4286424.7719999999"/>
    <n v="5118961.2412245888"/>
  </r>
  <r>
    <s v="S900"/>
    <s v="10862-Пятерочка"/>
    <x v="17"/>
    <n v="3158793.6"/>
    <n v="8844622.0800000001"/>
    <n v="10644254.297533778"/>
  </r>
  <r>
    <s v="S911"/>
    <s v="11014-Пятерочка"/>
    <x v="1"/>
    <n v="3634198.26"/>
    <n v="10175755.128"/>
    <n v="12371435.508457847"/>
  </r>
  <r>
    <s v="S919"/>
    <s v="11071-Пятерочка"/>
    <x v="4"/>
    <n v="3617824.3"/>
    <n v="10129908.039999999"/>
    <n v="12986321.770145889"/>
  </r>
  <r>
    <s v="S949"/>
    <s v="10834-Пятерочка"/>
    <x v="17"/>
    <n v="5913512.4299999997"/>
    <n v="16557834.804000001"/>
    <n v="19926889.207495835"/>
  </r>
  <r>
    <s v="V002"/>
    <s v="9001-Пятъница"/>
    <x v="5"/>
    <n v="1448792.53"/>
    <n v="4056619.0839999998"/>
    <n v="5051308.8175728945"/>
  </r>
  <r>
    <s v="V003"/>
    <s v="9002-Пятъница"/>
    <x v="7"/>
    <n v="1649714.3"/>
    <n v="4619200.04"/>
    <n v="5698042.9398541618"/>
  </r>
  <r>
    <s v="V006"/>
    <s v="9008-Пятъница"/>
    <x v="5"/>
    <n v="686106.43"/>
    <n v="1921098.0040000002"/>
    <n v="2392154.4236927149"/>
  </r>
  <r>
    <s v="V007"/>
    <s v="9009-Пятъница"/>
    <x v="5"/>
    <n v="1027213.19"/>
    <n v="2876196.9319999996"/>
    <n v="3581445.1943468959"/>
  </r>
  <r>
    <s v="V017"/>
    <s v="9018-Пятъница"/>
    <x v="5"/>
    <n v="1075927.1100000001"/>
    <n v="3012595.9080000003"/>
    <n v="3751289.425690732"/>
  </r>
  <r>
    <s v="V020"/>
    <s v="9007-Пятъница"/>
    <x v="13"/>
    <n v="508388.9"/>
    <n v="1423488.92"/>
    <n v="1876764.4436389394"/>
  </r>
  <r>
    <s v="V025"/>
    <s v="9043-Пятъница"/>
    <x v="5"/>
    <n v="531998.76"/>
    <n v="1489596.5280000002"/>
    <n v="1854848.0694650232"/>
  </r>
  <r>
    <s v="V026"/>
    <s v="9042-Пятъница"/>
    <x v="7"/>
    <n v="885730.17"/>
    <n v="2480044.4760000003"/>
    <n v="3059274.2887567421"/>
  </r>
  <r>
    <s v="V033"/>
    <s v="9603-Пятъница"/>
    <x v="18"/>
    <n v="1006725.5"/>
    <n v="2818831.4"/>
    <n v="3480977.9848718424"/>
  </r>
  <r>
    <s v="V034"/>
    <s v="9783-Пятъница"/>
    <x v="8"/>
    <n v="1090609.96"/>
    <n v="3053707.8879999998"/>
    <n v="3818090.7284400687"/>
  </r>
  <r>
    <s v="V039"/>
    <s v="9907-Пятъница"/>
    <x v="19"/>
    <n v="1342520.76"/>
    <n v="3759058.128"/>
    <n v="4620443.4952766616"/>
  </r>
  <r>
    <s v="V041"/>
    <s v="9908-Пятъница"/>
    <x v="10"/>
    <n v="313910.88"/>
    <n v="878950.46400000004"/>
    <n v="1065758.3673027575"/>
  </r>
  <r>
    <s v="V043"/>
    <s v="9910-Пятъница"/>
    <x v="8"/>
    <n v="414280.49"/>
    <n v="1159985.372"/>
    <n v="1450344.8124044351"/>
  </r>
  <r>
    <s v="V045"/>
    <s v="9911-Пятъница"/>
    <x v="20"/>
    <n v="898068.21"/>
    <n v="2514590.9879999999"/>
    <n v="3216344.0117833987"/>
  </r>
  <r>
    <s v="V047"/>
    <s v="9912-Пятъница"/>
    <x v="8"/>
    <n v="571553.9"/>
    <n v="1600350.92"/>
    <n v="2000939.5901663709"/>
  </r>
  <r>
    <s v="V048"/>
    <s v="16437-Пятъница"/>
    <x v="10"/>
    <n v="578487.41"/>
    <n v="1619764.7480000001"/>
    <n v="1964021.7554319904"/>
  </r>
  <r>
    <s v="V049"/>
    <s v="9915-Пятъница"/>
    <x v="8"/>
    <n v="896965.67"/>
    <n v="2511503.8760000002"/>
    <n v="3140165.9933089502"/>
  </r>
  <r>
    <s v="V050"/>
    <s v="9914-Пятъница"/>
    <x v="7"/>
    <n v="1207629.95"/>
    <n v="3381363.86"/>
    <n v="4171102.4209185392"/>
  </r>
  <r>
    <s v="V051"/>
    <s v="9916-Пятъница"/>
    <x v="2"/>
    <n v="910713.12"/>
    <n v="2549996.736"/>
    <n v="3347408.8210043912"/>
  </r>
  <r>
    <s v="V052"/>
    <s v="9917-Пятъница"/>
    <x v="16"/>
    <n v="489737.19"/>
    <n v="1371264.132"/>
    <n v="1592155.6597068128"/>
  </r>
  <r>
    <s v="V054"/>
    <s v="16633-Пятъница"/>
    <x v="17"/>
    <n v="1179551.28"/>
    <n v="3302743.5839999998"/>
    <n v="3974759.1552995001"/>
  </r>
  <r>
    <s v="V055"/>
    <s v="17479-Пятъница"/>
    <x v="7"/>
    <n v="923029.65"/>
    <n v="2584483.02"/>
    <n v="3188105.1042950633"/>
  </r>
  <r>
    <s v="V058"/>
    <s v="17653-Пятъница"/>
    <x v="13"/>
    <n v="701171.16"/>
    <n v="1963279.2480000001"/>
    <n v="2588437.9104128154"/>
  </r>
  <r>
    <s v="V059"/>
    <s v="17649-Пятъница"/>
    <x v="20"/>
    <n v="844434.1"/>
    <n v="2364415.48"/>
    <n v="3024258.6594627411"/>
  </r>
  <r>
    <s v="X001"/>
    <s v="10905-Пятерочка"/>
    <x v="3"/>
    <n v="3271340.89"/>
    <n v="9159754.4920000006"/>
    <n v="11474622.770460749"/>
  </r>
  <r>
    <s v="X002"/>
    <s v="11089-Пятерочка"/>
    <x v="6"/>
    <n v="5500348.6900000004"/>
    <n v="15400976.332000002"/>
    <n v="20665241.248607147"/>
  </r>
  <r>
    <s v="X030"/>
    <s v="11153-Пятерочка"/>
    <x v="3"/>
    <n v="4474364.7699999996"/>
    <n v="12528221.355999999"/>
    <n v="15694374.141849022"/>
  </r>
  <r>
    <s v="X031"/>
    <s v="11146-Пятерочка"/>
    <x v="3"/>
    <n v="4671354.92"/>
    <n v="13079793.775999999"/>
    <n v="16385340.854506865"/>
  </r>
  <r>
    <s v="X032"/>
    <s v="11079-Пятерочка"/>
    <x v="2"/>
    <n v="3445363.85"/>
    <n v="9647018.7800000012"/>
    <n v="12663747.880407885"/>
  </r>
  <r>
    <s v="X033"/>
    <s v="10454-Пятерочка"/>
    <x v="12"/>
    <n v="2765650.44"/>
    <n v="7743821.2319999998"/>
    <n v="9735659.1165034492"/>
  </r>
  <r>
    <s v="X086"/>
    <s v="11114-Пятерочка"/>
    <x v="20"/>
    <n v="2044175.18"/>
    <n v="5723690.5039999997"/>
    <n v="7321014.7358731814"/>
  </r>
  <r>
    <s v="X087"/>
    <s v="10856-Пятерочка"/>
    <x v="10"/>
    <n v="2081477.84"/>
    <n v="5828137.9520000005"/>
    <n v="7066822.3552342951"/>
  </r>
  <r>
    <s v="X110"/>
    <s v="9762-Пятерочка"/>
    <x v="1"/>
    <n v="2347389.6800000002"/>
    <n v="6572691.1040000003"/>
    <n v="7990917.9306413243"/>
  </r>
  <r>
    <s v="X127"/>
    <s v="11227-Пятерочка"/>
    <x v="8"/>
    <n v="3619005.57"/>
    <n v="10133215.595999999"/>
    <n v="12669691.383517133"/>
  </r>
  <r>
    <s v="X128"/>
    <s v="11323-Пятерочка"/>
    <x v="9"/>
    <n v="1700754.79"/>
    <n v="4762113.4119999995"/>
    <n v="5883524.1662356192"/>
  </r>
  <r>
    <s v="X167"/>
    <s v="8960-Пятерочка"/>
    <x v="7"/>
    <n v="1782832.91"/>
    <n v="4991932.148"/>
    <n v="6157828.9499976747"/>
  </r>
  <r>
    <s v="X177"/>
    <s v="10873-Пятерочка"/>
    <x v="10"/>
    <n v="6035854.9199999999"/>
    <n v="16900393.776000001"/>
    <n v="20492322.167411067"/>
  </r>
  <r>
    <s v="X278"/>
    <s v="10442-Пятерочка"/>
    <x v="9"/>
    <n v="2982494.68"/>
    <n v="8350985.1040000003"/>
    <n v="10317524.682937492"/>
  </r>
  <r>
    <s v="X279"/>
    <s v="11217-Пятерочка"/>
    <x v="12"/>
    <n v="1342141.04"/>
    <n v="3757994.9119999995"/>
    <n v="4724612.8660097113"/>
  </r>
  <r>
    <s v="X285"/>
    <s v="11113-Пятерочка"/>
    <x v="17"/>
    <n v="2434985.87"/>
    <n v="6817960.4359999998"/>
    <n v="8205223.9219370093"/>
  </r>
  <r>
    <s v="X287"/>
    <s v="10892-Пятерочка"/>
    <x v="3"/>
    <n v="4643148.84"/>
    <n v="13000816.751999998"/>
    <n v="16286404.626606312"/>
  </r>
  <r>
    <s v="X300"/>
    <s v="10926-Пятерочка"/>
    <x v="0"/>
    <n v="3256689.31"/>
    <n v="9118730.068"/>
    <n v="10869059.778987123"/>
  </r>
  <r>
    <s v="X324"/>
    <s v="10529-Пятерочка"/>
    <x v="5"/>
    <n v="1831053.81"/>
    <n v="5126950.6679999996"/>
    <n v="6384087.4827698376"/>
  </r>
  <r>
    <s v="X337"/>
    <s v="11206-Пятерочка"/>
    <x v="3"/>
    <n v="5089546.16"/>
    <n v="14250729.248000002"/>
    <n v="17852197.072267536"/>
  </r>
  <r>
    <s v="X338"/>
    <s v="11447-Пятерочка"/>
    <x v="1"/>
    <n v="1687878.21"/>
    <n v="4726058.9879999999"/>
    <n v="5745827.5325755803"/>
  </r>
  <r>
    <s v="X351"/>
    <s v="10085-Пятерочка"/>
    <x v="6"/>
    <n v="3906584.55"/>
    <n v="10938436.739999998"/>
    <n v="14677344.425564295"/>
  </r>
  <r>
    <s v="X356"/>
    <s v="11411-Пятерочка"/>
    <x v="11"/>
    <n v="2185259.3199999998"/>
    <n v="6118726.095999999"/>
    <n v="7575625.700584474"/>
  </r>
  <r>
    <s v="X374"/>
    <s v="10043-Пятерочка"/>
    <x v="14"/>
    <n v="2079927.56"/>
    <n v="5823797.1679999996"/>
    <n v="6954931.8057518732"/>
  </r>
  <r>
    <s v="X395"/>
    <s v="11460-Пятерочка"/>
    <x v="19"/>
    <n v="3215141.52"/>
    <n v="9002396.256000001"/>
    <n v="11065288.645873843"/>
  </r>
  <r>
    <s v="X399"/>
    <s v="7584-Пятерочка"/>
    <x v="14"/>
    <n v="1580892.05"/>
    <n v="4426497.74"/>
    <n v="5286240.0650171116"/>
  </r>
  <r>
    <s v="X400"/>
    <s v="11490-Пятерочка"/>
    <x v="2"/>
    <n v="2759845.8"/>
    <n v="7727568.2399999984"/>
    <n v="10144064.000672262"/>
  </r>
  <r>
    <s v="X415"/>
    <s v="11489-Пятерочка"/>
    <x v="2"/>
    <n v="4261709.8"/>
    <n v="11932787.439999999"/>
    <n v="15664301.593767375"/>
  </r>
  <r>
    <s v="X497"/>
    <s v="11538-Пятерочка"/>
    <x v="10"/>
    <n v="2451341.71"/>
    <n v="6863756.7879999997"/>
    <n v="8322546.6366465194"/>
  </r>
  <r>
    <s v="X499"/>
    <s v="11577-Пятерочка"/>
    <x v="6"/>
    <n v="3965709.35"/>
    <n v="11103986.18"/>
    <n v="14899480.934472725"/>
  </r>
  <r>
    <s v="X505"/>
    <s v="11539-Пятерочка"/>
    <x v="5"/>
    <n v="3533402.41"/>
    <n v="9893526.7480000015"/>
    <n v="12319435.930323523"/>
  </r>
  <r>
    <s v="X597"/>
    <s v="11650-Пятерочка"/>
    <x v="4"/>
    <n v="1713801.41"/>
    <n v="4798643.9479999999"/>
    <n v="6151757.16531887"/>
  </r>
  <r>
    <s v="X692"/>
    <s v="11135-Пятерочка"/>
    <x v="11"/>
    <n v="5936060.1100000003"/>
    <n v="16620968.308000002"/>
    <n v="20578504.856590804"/>
  </r>
  <r>
    <s v="X694"/>
    <s v="11742-Пятерочка"/>
    <x v="0"/>
    <n v="2274964.27"/>
    <n v="6369899.9560000002"/>
    <n v="7592594.8999076625"/>
  </r>
  <r>
    <s v="X700"/>
    <s v="11421-Пятерочка"/>
    <x v="8"/>
    <n v="1990702.12"/>
    <n v="5573965.9359999998"/>
    <n v="6969202.1769707557"/>
  </r>
  <r>
    <s v="X701"/>
    <s v="11205-Пятерочка"/>
    <x v="4"/>
    <n v="7189243.6699999999"/>
    <n v="20129882.276000001"/>
    <n v="25806071.229773249"/>
  </r>
  <r>
    <s v="X703"/>
    <s v="11788-Пятерочка"/>
    <x v="11"/>
    <n v="2924197.64"/>
    <n v="8187753.3920000009"/>
    <n v="10137298.851640396"/>
  </r>
  <r>
    <s v="X713"/>
    <s v="10277-Пятерочка"/>
    <x v="5"/>
    <n v="3933885.13"/>
    <n v="11014878.364"/>
    <n v="13715744.824062487"/>
  </r>
  <r>
    <s v="X751"/>
    <s v="10853-Пятерочка"/>
    <x v="6"/>
    <n v="4513362.45"/>
    <n v="12637414.859999999"/>
    <n v="16957056.566472806"/>
  </r>
  <r>
    <s v="X773"/>
    <s v="11799-Пятерочка"/>
    <x v="12"/>
    <n v="2778076.54"/>
    <n v="7778614.311999999"/>
    <n v="9779401.5475778487"/>
  </r>
  <r>
    <s v="X774"/>
    <s v="11820-Пятерочка"/>
    <x v="2"/>
    <n v="3140142.66"/>
    <n v="8792399.4480000008"/>
    <n v="11541879.663813556"/>
  </r>
  <r>
    <s v="X775"/>
    <s v="11775-Пятерочка"/>
    <x v="19"/>
    <n v="5159806.1399999997"/>
    <n v="14447457.191999998"/>
    <n v="17758081.235519648"/>
  </r>
  <r>
    <s v="X776"/>
    <s v="11804-Пятерочка"/>
    <x v="5"/>
    <n v="3883402.52"/>
    <n v="10873527.056"/>
    <n v="13539733.940691149"/>
  </r>
  <r>
    <s v="X790"/>
    <s v="11841-Пятерочка"/>
    <x v="18"/>
    <n v="2411224.35"/>
    <n v="6751428.1799999997"/>
    <n v="8337346.05802368"/>
  </r>
  <r>
    <s v="X810"/>
    <s v="11661-Пятерочка"/>
    <x v="7"/>
    <n v="7042071.6699999999"/>
    <n v="19717800.675999999"/>
    <n v="24323015.66470661"/>
  </r>
  <r>
    <s v="X819"/>
    <s v="11880-Пятерочка"/>
    <x v="9"/>
    <n v="4229056.16"/>
    <n v="11841357.248000002"/>
    <n v="14629830.392967828"/>
  </r>
  <r>
    <s v="X820"/>
    <s v="11459-Пятерочка"/>
    <x v="14"/>
    <n v="1522665.01"/>
    <n v="4263462.0279999999"/>
    <n v="5091538.5281757098"/>
  </r>
  <r>
    <s v="X829"/>
    <s v="11819-Пятерочка"/>
    <x v="3"/>
    <n v="4794708.3600000003"/>
    <n v="13425183.408"/>
    <n v="16818017.924562585"/>
  </r>
  <r>
    <s v="X838"/>
    <s v="11830-Пятерочка"/>
    <x v="16"/>
    <n v="1631340.74"/>
    <n v="4567754.0719999997"/>
    <n v="5303555.5500722751"/>
  </r>
  <r>
    <s v="X839"/>
    <s v="11627-Пятерочка"/>
    <x v="17"/>
    <n v="5452202.6299999999"/>
    <n v="15266167.364"/>
    <n v="18372403.716216996"/>
  </r>
  <r>
    <s v="X840"/>
    <s v="11773-Пятерочка"/>
    <x v="17"/>
    <n v="2254561.42"/>
    <n v="6312771.9759999998"/>
    <n v="7597243.7970904"/>
  </r>
  <r>
    <s v="X841"/>
    <s v="11073-Пятерочка"/>
    <x v="7"/>
    <n v="4618578.62"/>
    <n v="12932020.136"/>
    <n v="15952373.873374544"/>
  </r>
  <r>
    <s v="X846"/>
    <s v="11818-Пятерочка"/>
    <x v="2"/>
    <n v="2200515.0499999998"/>
    <n v="6161442.1399999997"/>
    <n v="8088193.007610254"/>
  </r>
  <r>
    <s v="X851"/>
    <s v="11862-Пятерочка"/>
    <x v="16"/>
    <n v="6352848.2699999996"/>
    <n v="17787975.155999999"/>
    <n v="20653369.878524307"/>
  </r>
  <r>
    <s v="X876"/>
    <s v="11939-Пятерочка"/>
    <x v="13"/>
    <n v="2574282.25"/>
    <n v="7207990.2999999998"/>
    <n v="9503200.0004147366"/>
  </r>
  <r>
    <s v="X877"/>
    <s v="10363-Пятерочка"/>
    <x v="17"/>
    <n v="5724628.4100000001"/>
    <n v="16028959.548"/>
    <n v="19290402.688838694"/>
  </r>
  <r>
    <s v="X878"/>
    <s v="11927-Пятерочка"/>
    <x v="0"/>
    <n v="2045769.37"/>
    <n v="5728154.2360000005"/>
    <n v="6827666.8297077529"/>
  </r>
  <r>
    <s v="X908"/>
    <s v="11951-Пятерочка"/>
    <x v="16"/>
    <n v="3732207.7"/>
    <n v="10450181.560000001"/>
    <n v="12133560.068730634"/>
  </r>
  <r>
    <s v="X920"/>
    <s v="11968-Пятерочка"/>
    <x v="5"/>
    <n v="3134867.06"/>
    <n v="8777627.7679999992"/>
    <n v="10929916.667983383"/>
  </r>
  <r>
    <s v="X922"/>
    <s v="11987-Пятерочка"/>
    <x v="9"/>
    <n v="1844023.28"/>
    <n v="5163265.1840000004"/>
    <n v="6379141.5404339815"/>
  </r>
  <r>
    <s v="X945"/>
    <s v="11092-Пятерочка"/>
    <x v="16"/>
    <n v="8670478.9800000004"/>
    <n v="24277341.144000001"/>
    <n v="28188082.225031663"/>
  </r>
  <r>
    <s v="X973"/>
    <s v="12017-Пятерочка"/>
    <x v="1"/>
    <n v="2428359.62"/>
    <n v="6799406.9359999998"/>
    <n v="8266553.5231897887"/>
  </r>
  <r>
    <s v="X976"/>
    <s v="11854-Пятерочка"/>
    <x v="20"/>
    <n v="2987269.87"/>
    <n v="8364355.6360000009"/>
    <n v="10698616.709699003"/>
  </r>
  <r>
    <s v="X977"/>
    <s v="9124-Пятерочка"/>
    <x v="12"/>
    <n v="2202440.09"/>
    <n v="6166832.2519999994"/>
    <n v="7753042.6949984236"/>
  </r>
  <r>
    <s v="X997"/>
    <s v="11744-Пятерочка"/>
    <x v="6"/>
    <n v="2062806.74"/>
    <n v="5775858.8719999995"/>
    <n v="7750126.6435806332"/>
  </r>
  <r>
    <s v="Y001"/>
    <s v="11950-Пятерочка"/>
    <x v="16"/>
    <n v="2948932.56"/>
    <n v="8257011.1679999996"/>
    <n v="9587100.5130276103"/>
  </r>
  <r>
    <s v="Y045"/>
    <s v="11925-Пятерочка"/>
    <x v="4"/>
    <n v="1875710.01"/>
    <n v="5251988.0279999999"/>
    <n v="6732934.415124462"/>
  </r>
  <r>
    <s v="Y046"/>
    <s v="11926-Пятерочка"/>
    <x v="16"/>
    <n v="3274672.64"/>
    <n v="9169083.3920000009"/>
    <n v="10646094.852349382"/>
  </r>
  <r>
    <s v="Y097"/>
    <s v="11793-Пятерочка"/>
    <x v="3"/>
    <n v="5988484.9299999997"/>
    <n v="16767757.804000001"/>
    <n v="21005333.240688056"/>
  </r>
  <r>
    <s v="Y098"/>
    <s v="12065-Пятерочка"/>
    <x v="4"/>
    <n v="2424384.64"/>
    <n v="6788276.9920000006"/>
    <n v="8702423.4509230629"/>
  </r>
  <r>
    <s v="Y122"/>
    <s v="11674-Пятерочка"/>
    <x v="3"/>
    <n v="5326757.28"/>
    <n v="14914920.384"/>
    <n v="18684243.688772392"/>
  </r>
  <r>
    <s v="Y149"/>
    <s v="12124-Пятерочка"/>
    <x v="6"/>
    <n v="7549137.9900000002"/>
    <n v="21137586.372000001"/>
    <n v="28362703.271158479"/>
  </r>
  <r>
    <s v="Y167"/>
    <s v="12147-Пятерочка"/>
    <x v="20"/>
    <n v="1804701.87"/>
    <n v="5053165.2360000005"/>
    <n v="6463364.350274465"/>
  </r>
  <r>
    <s v="Y168"/>
    <s v="11996-Пятерочка"/>
    <x v="7"/>
    <n v="3166807.62"/>
    <n v="8867061.3359999992"/>
    <n v="10938018.662393456"/>
  </r>
  <r>
    <s v="Y180"/>
    <s v="12063-Пятерочка"/>
    <x v="12"/>
    <n v="1865702.29"/>
    <n v="5223966.4119999995"/>
    <n v="6567656.2900407109"/>
  </r>
  <r>
    <s v="Y322"/>
    <s v="12313-Пятерочка"/>
    <x v="0"/>
    <n v="1933026.79"/>
    <n v="5412475.0120000001"/>
    <n v="6451393.3430430889"/>
  </r>
  <r>
    <s v="Y350"/>
    <s v="12004-Пятерочка"/>
    <x v="19"/>
    <n v="8745132.0600000005"/>
    <n v="24486369.767999999"/>
    <n v="30097403.143294703"/>
  </r>
  <r>
    <s v="Y373"/>
    <s v="12388-Пятерочка"/>
    <x v="8"/>
    <n v="4495356.96"/>
    <n v="12586999.488"/>
    <n v="15737689.329377234"/>
  </r>
  <r>
    <s v="Y374"/>
    <s v="12240-Пятерочка"/>
    <x v="7"/>
    <n v="3843455.2"/>
    <n v="10761674.560000001"/>
    <n v="13275130.58897881"/>
  </r>
  <r>
    <s v="Y375"/>
    <s v="12387-Пятерочка"/>
    <x v="9"/>
    <n v="1914896.76"/>
    <n v="5361710.9280000003"/>
    <n v="6624318.4670415008"/>
  </r>
  <r>
    <s v="Y521"/>
    <s v="707-Пятерочка"/>
    <x v="17"/>
    <n v="7270760.5700000003"/>
    <n v="20358129.596000001"/>
    <n v="24500437.269330177"/>
  </r>
  <r>
    <s v="Y543"/>
    <s v="12368-Пятерочка"/>
    <x v="4"/>
    <n v="3730110.63"/>
    <n v="10444309.763999999"/>
    <n v="13389377.9417153"/>
  </r>
  <r>
    <s v="Y545"/>
    <s v="12146-Пятерочка"/>
    <x v="16"/>
    <n v="5157579"/>
    <n v="14441221.200000001"/>
    <n v="16767500.53479705"/>
  </r>
  <r>
    <s v="Y575"/>
    <s v="12521-Пятерочка"/>
    <x v="20"/>
    <n v="1808578.34"/>
    <n v="5064019.352"/>
    <n v="6477247.5508293062"/>
  </r>
  <r>
    <s v="Y596"/>
    <s v="12548-Пятерочка"/>
    <x v="18"/>
    <n v="3396984.18"/>
    <n v="9511555.7039999999"/>
    <n v="11745830.562092574"/>
  </r>
  <r>
    <s v="Y615"/>
    <s v="11147-Пятерочка"/>
    <x v="4"/>
    <n v="4619567.72"/>
    <n v="12934789.616"/>
    <n v="16582118.941182196"/>
  </r>
  <r>
    <s v="Y616"/>
    <s v="12575-Пятерочка"/>
    <x v="6"/>
    <n v="3180351.14"/>
    <n v="8904983.1919999998"/>
    <n v="11948828.568427132"/>
  </r>
  <r>
    <s v="Y617"/>
    <s v="10808-Пятерочка"/>
    <x v="10"/>
    <n v="2232159.87"/>
    <n v="6250047.6360000009"/>
    <n v="7578402.6938153133"/>
  </r>
  <r>
    <s v="Y639"/>
    <s v="12547-Пятерочка"/>
    <x v="16"/>
    <n v="2986017.46"/>
    <n v="8360848.8879999993"/>
    <n v="9707665.0415753834"/>
  </r>
  <r>
    <s v="Y643"/>
    <s v="12594-Пятерочка"/>
    <x v="13"/>
    <n v="3780946.2"/>
    <n v="10586649.359999999"/>
    <n v="13957711.097688721"/>
  </r>
  <r>
    <s v="Y670"/>
    <s v="12488-Пятерочка"/>
    <x v="7"/>
    <n v="4986689.82"/>
    <n v="13962731.496000001"/>
    <n v="17223814.282323685"/>
  </r>
  <r>
    <s v="Y671"/>
    <s v="12603-Пятерочка"/>
    <x v="9"/>
    <n v="2662482.73"/>
    <n v="7454951.6439999994"/>
    <n v="9210487.9411452282"/>
  </r>
  <r>
    <s v="Y672"/>
    <s v="12663-Пятерочка"/>
    <x v="10"/>
    <n v="1554774.75"/>
    <n v="4353369.3"/>
    <n v="5278613.4685218707"/>
  </r>
  <r>
    <s v="Y707"/>
    <s v="12473-Пятерочка"/>
    <x v="12"/>
    <n v="1144416"/>
    <n v="3204364.8000000003"/>
    <n v="4028580.0050249347"/>
  </r>
  <r>
    <s v="Y712"/>
    <s v="12576-Пятерочка"/>
    <x v="3"/>
    <n v="3256675.21"/>
    <n v="9118690.5879999995"/>
    <n v="11423181.128843175"/>
  </r>
  <r>
    <s v="Y729"/>
    <s v="647-Пятерочка"/>
    <x v="19"/>
    <n v="6056300.8700000001"/>
    <n v="16957642.436000001"/>
    <n v="20843473.556587603"/>
  </r>
  <r>
    <s v="Y731"/>
    <s v="12700-Пятерочка"/>
    <x v="19"/>
    <n v="2918686.86"/>
    <n v="8172323.2079999996"/>
    <n v="10045004.977827281"/>
  </r>
  <r>
    <s v="Y810"/>
    <s v="12761-Пятерочка"/>
    <x v="12"/>
    <n v="2436152.48"/>
    <n v="6821226.9440000001"/>
    <n v="8575758.4393436536"/>
  </r>
  <r>
    <s v="Y878"/>
    <s v="12777-Пятерочка"/>
    <x v="5"/>
    <n v="3546520.5"/>
    <n v="9930257.4000000004"/>
    <n v="12365172.99916851"/>
  </r>
  <r>
    <s v="Y908"/>
    <s v="12847-Пятерочка"/>
    <x v="1"/>
    <n v="2405142.79"/>
    <n v="6734399.8119999999"/>
    <n v="8187519.4434541864"/>
  </r>
  <r>
    <s v="Y911"/>
    <s v="12656-Пятерочка"/>
    <x v="18"/>
    <n v="3487879.37"/>
    <n v="9766062.2360000014"/>
    <n v="12060120.957359949"/>
  </r>
  <r>
    <s v="Y970"/>
    <s v="11875-Пятерочка"/>
    <x v="11"/>
    <n v="3202847.8"/>
    <n v="8967973.8399999999"/>
    <n v="11103293.73117166"/>
  </r>
  <r>
    <s v="Y971"/>
    <s v="10624-Пятерочка"/>
    <x v="14"/>
    <n v="2487863.2799999998"/>
    <n v="6966017.1839999994"/>
    <n v="8319001.00137822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2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607:D1629" firstHeaderRow="0" firstDataRow="1" firstDataCol="1"/>
  <pivotFields count="6">
    <pivotField showAll="0"/>
    <pivotField showAll="0"/>
    <pivotField axis="axisRow" showAll="0" sortType="ascending">
      <items count="22">
        <item x="20"/>
        <item x="4"/>
        <item x="10"/>
        <item x="12"/>
        <item x="5"/>
        <item x="14"/>
        <item x="0"/>
        <item x="11"/>
        <item x="1"/>
        <item x="8"/>
        <item x="7"/>
        <item x="3"/>
        <item x="18"/>
        <item x="13"/>
        <item x="2"/>
        <item x="9"/>
        <item x="17"/>
        <item x="19"/>
        <item x="16"/>
        <item x="15"/>
        <item x="6"/>
        <item t="default"/>
      </items>
    </pivotField>
    <pivotField dataField="1" numFmtId="3" showAll="0"/>
    <pivotField dataField="1" numFmtId="3" showAll="0" defaultSubtotal="0"/>
    <pivotField dataField="1" numFmtId="3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Реализация" fld="3" baseField="0" baseItem="0" numFmtId="3"/>
    <dataField name="Сумма по полю Реализация прогноз текущий месяц" fld="4" baseField="0" baseItem="0"/>
    <dataField name="Сумма по полю Реализация_уч.план Развития" fld="5" baseField="0" baseItem="0" numFmtId="3"/>
  </dataFields>
  <formats count="5">
    <format dxfId="205">
      <pivotArea outline="0" collapsedLevelsAreSubtotals="1" fieldPosition="0"/>
    </format>
    <format dxfId="204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  <format dxfId="203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20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1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2" cacheId="1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606:D1628" firstHeaderRow="0" firstDataRow="1" firstDataCol="1"/>
  <pivotFields count="6">
    <pivotField showAll="0"/>
    <pivotField showAll="0"/>
    <pivotField axis="axisRow" showAll="0" sortType="ascending">
      <items count="22">
        <item x="20"/>
        <item x="4"/>
        <item x="10"/>
        <item x="12"/>
        <item x="5"/>
        <item x="14"/>
        <item x="0"/>
        <item x="11"/>
        <item x="1"/>
        <item x="8"/>
        <item x="7"/>
        <item x="3"/>
        <item x="18"/>
        <item x="13"/>
        <item x="2"/>
        <item x="9"/>
        <item x="17"/>
        <item x="19"/>
        <item x="16"/>
        <item x="15"/>
        <item x="6"/>
        <item t="default"/>
      </items>
    </pivotField>
    <pivotField dataField="1" numFmtId="3" showAll="0"/>
    <pivotField dataField="1" numFmtId="3" showAll="0" defaultSubtotal="0"/>
    <pivotField dataField="1" numFmtId="3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Реализация" fld="3" baseField="0" baseItem="0" numFmtId="3"/>
    <dataField name="Сумма по полю Реализация прогноз текущий месяц" fld="4" baseField="0" baseItem="0"/>
    <dataField name="Сумма по полю Реализация_уч.план Развития" fld="5" baseField="0" baseItem="0" numFmtId="3"/>
  </dataFields>
  <formats count="5">
    <format dxfId="109">
      <pivotArea outline="0" collapsedLevelsAreSubtotals="1" fieldPosition="0"/>
    </format>
    <format dxfId="108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  <format dxfId="107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0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5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591:D1613" firstHeaderRow="0" firstDataRow="1" firstDataCol="1"/>
  <pivotFields count="6">
    <pivotField showAll="0"/>
    <pivotField showAll="0"/>
    <pivotField axis="axisRow" showAll="0" sortType="ascending">
      <items count="22">
        <item x="20"/>
        <item x="4"/>
        <item x="10"/>
        <item x="12"/>
        <item x="5"/>
        <item x="14"/>
        <item x="0"/>
        <item x="11"/>
        <item x="1"/>
        <item x="8"/>
        <item x="7"/>
        <item x="3"/>
        <item x="18"/>
        <item x="13"/>
        <item x="2"/>
        <item x="9"/>
        <item x="17"/>
        <item x="19"/>
        <item x="16"/>
        <item x="15"/>
        <item x="6"/>
        <item t="default"/>
      </items>
    </pivotField>
    <pivotField dataField="1" numFmtId="3" showAll="0"/>
    <pivotField dataField="1" numFmtId="3" showAll="0" defaultSubtotal="0"/>
    <pivotField dataField="1" numFmtId="3" showAll="0"/>
  </pivotFields>
  <rowFields count="1">
    <field x="2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Реализация" fld="3" baseField="0" baseItem="0" numFmtId="3"/>
    <dataField name="Сумма по полю Реализация прогноз текущий месяц" fld="4" baseField="0" baseItem="0"/>
    <dataField name="Сумма по полю Реализация_уч.план Развития" fld="5" baseField="0" baseItem="0" numFmtId="3"/>
  </dataFields>
  <formats count="5">
    <format dxfId="13">
      <pivotArea outline="0" collapsedLevelsAreSubtotals="1" fieldPosition="0"/>
    </format>
    <format dxfId="12">
      <pivotArea collapsedLevelsAreSubtotals="1" fieldPosition="0">
        <references count="2">
          <reference field="4294967294" count="1" selected="0">
            <x v="2"/>
          </reference>
          <reference field="2" count="0"/>
        </references>
      </pivotArea>
    </format>
    <format dxfId="11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customProperty" Target="../customProperty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634"/>
  <sheetViews>
    <sheetView tabSelected="1" topLeftCell="B91" zoomScale="115" zoomScaleNormal="115" workbookViewId="0">
      <selection activeCell="D73" sqref="D73"/>
    </sheetView>
  </sheetViews>
  <sheetFormatPr defaultRowHeight="15" x14ac:dyDescent="0.25"/>
  <cols>
    <col min="1" max="1" width="20.7109375" customWidth="1"/>
    <col min="2" max="2" width="28" customWidth="1"/>
    <col min="3" max="3" width="51.7109375" customWidth="1"/>
    <col min="4" max="4" width="46" customWidth="1"/>
    <col min="5" max="6" width="16.85546875" customWidth="1"/>
    <col min="7" max="10" width="9.28515625" customWidth="1"/>
    <col min="11" max="11" width="14" style="16" customWidth="1"/>
    <col min="12" max="12" width="12" customWidth="1"/>
    <col min="13" max="13" width="10.7109375" style="16" bestFit="1" customWidth="1"/>
    <col min="14" max="627" width="9.28515625" customWidth="1"/>
    <col min="628" max="879" width="9.28515625" bestFit="1" customWidth="1"/>
    <col min="880" max="891" width="10.28515625" bestFit="1" customWidth="1"/>
    <col min="892" max="892" width="12.140625" bestFit="1" customWidth="1"/>
  </cols>
  <sheetData>
    <row r="1" spans="1:12" ht="40.5" customHeight="1" x14ac:dyDescent="0.25">
      <c r="A1" s="17"/>
      <c r="D1" t="s">
        <v>4738</v>
      </c>
      <c r="E1" s="34" t="s">
        <v>4739</v>
      </c>
      <c r="F1" s="35" t="s">
        <v>4434</v>
      </c>
      <c r="G1" t="s">
        <v>11890</v>
      </c>
    </row>
    <row r="2" spans="1:12" x14ac:dyDescent="0.25">
      <c r="B2" s="19"/>
      <c r="C2" t="s">
        <v>4391</v>
      </c>
      <c r="D2" s="2">
        <v>857009430.96483696</v>
      </c>
      <c r="E2" s="6">
        <f t="shared" ref="E2:E22" si="0">SUMIF($C$26:$C$1600,C2,$E$26:$E$1600)</f>
        <v>707287480.37499976</v>
      </c>
      <c r="F2" s="7">
        <f t="shared" ref="F2:F23" si="1">E2/D2</f>
        <v>0.82529719606320151</v>
      </c>
      <c r="G2">
        <f>E2/D2</f>
        <v>0.82529719606320151</v>
      </c>
      <c r="I2" s="15"/>
      <c r="J2" s="13"/>
      <c r="L2" s="13"/>
    </row>
    <row r="3" spans="1:12" x14ac:dyDescent="0.25">
      <c r="B3" s="19"/>
      <c r="C3" t="s">
        <v>4378</v>
      </c>
      <c r="D3" s="2">
        <v>1236935407.6175883</v>
      </c>
      <c r="E3" s="6">
        <f t="shared" si="0"/>
        <v>954235334.94999981</v>
      </c>
      <c r="F3" s="7">
        <f t="shared" si="1"/>
        <v>0.77145122459378401</v>
      </c>
      <c r="G3">
        <f t="shared" ref="G3:G23" si="2">E3/D3</f>
        <v>0.77145122459378401</v>
      </c>
      <c r="I3" s="15"/>
      <c r="J3" s="13"/>
      <c r="L3" s="13"/>
    </row>
    <row r="4" spans="1:12" x14ac:dyDescent="0.25">
      <c r="B4" s="19"/>
      <c r="C4" t="s">
        <v>4382</v>
      </c>
      <c r="D4" s="2">
        <v>792382163.51584661</v>
      </c>
      <c r="E4" s="6">
        <f t="shared" si="0"/>
        <v>691926370.19999993</v>
      </c>
      <c r="F4" s="7">
        <f t="shared" si="1"/>
        <v>0.87322305076868667</v>
      </c>
      <c r="G4">
        <f t="shared" si="2"/>
        <v>0.87322305076868667</v>
      </c>
      <c r="I4" s="15"/>
      <c r="J4" s="13"/>
      <c r="L4" s="13"/>
    </row>
    <row r="5" spans="1:12" x14ac:dyDescent="0.25">
      <c r="B5" s="19"/>
      <c r="C5" t="s">
        <v>4384</v>
      </c>
      <c r="D5" s="2">
        <v>811732962.70925367</v>
      </c>
      <c r="E5" s="6">
        <f t="shared" si="0"/>
        <v>648135814.12499988</v>
      </c>
      <c r="F5" s="7">
        <f t="shared" si="1"/>
        <v>0.79845939970427071</v>
      </c>
      <c r="G5">
        <f t="shared" si="2"/>
        <v>0.79845939970427071</v>
      </c>
      <c r="I5" s="15"/>
      <c r="J5" s="13"/>
      <c r="L5" s="13"/>
    </row>
    <row r="6" spans="1:12" x14ac:dyDescent="0.25">
      <c r="B6" s="19"/>
      <c r="C6" t="s">
        <v>4379</v>
      </c>
      <c r="D6" s="2">
        <v>1382913114.4805253</v>
      </c>
      <c r="E6" s="6">
        <f t="shared" si="0"/>
        <v>1206164855.0249999</v>
      </c>
      <c r="F6" s="7">
        <f t="shared" si="1"/>
        <v>0.8721913491131229</v>
      </c>
      <c r="G6">
        <f t="shared" si="2"/>
        <v>0.8721913491131229</v>
      </c>
      <c r="I6" s="15"/>
      <c r="J6" s="13"/>
      <c r="L6" s="13"/>
    </row>
    <row r="7" spans="1:12" x14ac:dyDescent="0.25">
      <c r="B7" s="19"/>
      <c r="C7" t="s">
        <v>4387</v>
      </c>
      <c r="D7" s="2">
        <v>545126568.02347505</v>
      </c>
      <c r="E7" s="6">
        <f t="shared" si="0"/>
        <v>434836611.62500018</v>
      </c>
      <c r="F7" s="7">
        <f t="shared" si="1"/>
        <v>0.797680093270146</v>
      </c>
      <c r="G7">
        <f t="shared" si="2"/>
        <v>0.797680093270146</v>
      </c>
      <c r="I7" s="15"/>
      <c r="J7" s="13"/>
      <c r="L7" s="13"/>
    </row>
    <row r="8" spans="1:12" x14ac:dyDescent="0.25">
      <c r="B8" s="19"/>
      <c r="C8" t="s">
        <v>4373</v>
      </c>
      <c r="D8" s="2">
        <v>606885033.12801015</v>
      </c>
      <c r="E8" s="6">
        <f t="shared" si="0"/>
        <v>520413236.60000008</v>
      </c>
      <c r="F8" s="7">
        <f t="shared" si="1"/>
        <v>0.85751535825110625</v>
      </c>
      <c r="G8">
        <f t="shared" si="2"/>
        <v>0.85751535825110625</v>
      </c>
      <c r="I8" s="15"/>
      <c r="J8" s="13"/>
      <c r="L8" s="13"/>
    </row>
    <row r="9" spans="1:12" x14ac:dyDescent="0.25">
      <c r="B9" s="19"/>
      <c r="C9" t="s">
        <v>4377</v>
      </c>
      <c r="D9" s="2">
        <v>1069853300.7217252</v>
      </c>
      <c r="E9" s="6">
        <f t="shared" si="0"/>
        <v>841508696.77499986</v>
      </c>
      <c r="F9" s="7">
        <f t="shared" si="1"/>
        <v>0.78656456563466826</v>
      </c>
      <c r="G9">
        <f t="shared" si="2"/>
        <v>0.78656456563466826</v>
      </c>
      <c r="I9" s="15"/>
      <c r="J9" s="13"/>
      <c r="L9" s="13"/>
    </row>
    <row r="10" spans="1:12" x14ac:dyDescent="0.25">
      <c r="B10" s="19"/>
      <c r="C10" t="s">
        <v>4374</v>
      </c>
      <c r="D10" s="2">
        <v>778717855.60477459</v>
      </c>
      <c r="E10" s="6">
        <f t="shared" si="0"/>
        <v>646914214.72499979</v>
      </c>
      <c r="F10" s="7">
        <f t="shared" si="1"/>
        <v>0.83074275242165552</v>
      </c>
      <c r="G10">
        <f t="shared" si="2"/>
        <v>0.83074275242165552</v>
      </c>
      <c r="I10" s="15"/>
      <c r="J10" s="13"/>
      <c r="L10" s="13"/>
    </row>
    <row r="11" spans="1:12" x14ac:dyDescent="0.25">
      <c r="B11" s="19"/>
      <c r="C11" t="s">
        <v>4381</v>
      </c>
      <c r="D11" s="2">
        <v>1346959550.0398486</v>
      </c>
      <c r="E11" s="6">
        <f t="shared" si="0"/>
        <v>1088526734.825</v>
      </c>
      <c r="F11" s="7">
        <f t="shared" si="1"/>
        <v>0.8081361721610697</v>
      </c>
      <c r="G11">
        <f t="shared" si="2"/>
        <v>0.8081361721610697</v>
      </c>
      <c r="I11" s="15"/>
      <c r="J11" s="13"/>
      <c r="L11" s="13"/>
    </row>
    <row r="12" spans="1:12" x14ac:dyDescent="0.25">
      <c r="B12" s="19"/>
      <c r="C12" t="s">
        <v>4380</v>
      </c>
      <c r="D12" s="2">
        <v>1412623530.6357062</v>
      </c>
      <c r="E12" s="6">
        <f t="shared" si="0"/>
        <v>1186746540.425</v>
      </c>
      <c r="F12" s="7">
        <f t="shared" si="1"/>
        <v>0.84010107058810102</v>
      </c>
      <c r="G12">
        <f t="shared" si="2"/>
        <v>0.84010107058810102</v>
      </c>
      <c r="I12" s="15"/>
      <c r="J12" s="13"/>
      <c r="L12" s="13"/>
    </row>
    <row r="13" spans="1:12" x14ac:dyDescent="0.25">
      <c r="B13" s="19"/>
      <c r="C13" t="s">
        <v>4376</v>
      </c>
      <c r="D13" s="2">
        <v>1630782219.6201475</v>
      </c>
      <c r="E13" s="6">
        <f t="shared" si="0"/>
        <v>1341453714.3000004</v>
      </c>
      <c r="F13" s="7">
        <f t="shared" si="1"/>
        <v>0.82258299002822133</v>
      </c>
      <c r="G13">
        <f t="shared" si="2"/>
        <v>0.82258299002822133</v>
      </c>
      <c r="I13" s="15"/>
      <c r="J13" s="13"/>
      <c r="L13" s="13"/>
    </row>
    <row r="14" spans="1:12" x14ac:dyDescent="0.25">
      <c r="B14" s="19"/>
      <c r="C14" t="s">
        <v>4388</v>
      </c>
      <c r="D14" s="2">
        <v>1486619047.6793268</v>
      </c>
      <c r="E14" s="6">
        <f t="shared" si="0"/>
        <v>1410311719.3250005</v>
      </c>
      <c r="F14" s="7">
        <f t="shared" si="1"/>
        <v>0.94867055654005972</v>
      </c>
      <c r="G14">
        <f t="shared" si="2"/>
        <v>0.94867055654005972</v>
      </c>
      <c r="I14" s="15"/>
      <c r="J14" s="13"/>
      <c r="L14" s="13"/>
    </row>
    <row r="15" spans="1:12" x14ac:dyDescent="0.25">
      <c r="B15" s="19"/>
      <c r="C15" t="s">
        <v>4385</v>
      </c>
      <c r="D15" s="2">
        <v>1382481138.4972999</v>
      </c>
      <c r="E15" s="6">
        <f t="shared" si="0"/>
        <v>1279751432.3999994</v>
      </c>
      <c r="F15" s="7">
        <f t="shared" si="1"/>
        <v>0.92569178469301683</v>
      </c>
      <c r="G15">
        <f t="shared" si="2"/>
        <v>0.92569178469301683</v>
      </c>
      <c r="I15" s="15"/>
      <c r="J15" s="13"/>
      <c r="L15" s="13"/>
    </row>
    <row r="16" spans="1:12" x14ac:dyDescent="0.25">
      <c r="B16" s="19"/>
      <c r="C16" s="15" t="s">
        <v>4375</v>
      </c>
      <c r="D16" s="2">
        <v>970957869.83976185</v>
      </c>
      <c r="E16" s="6">
        <f t="shared" si="0"/>
        <v>878330932.92500007</v>
      </c>
      <c r="F16" s="7">
        <f t="shared" si="1"/>
        <v>0.9046025169660058</v>
      </c>
      <c r="G16">
        <f t="shared" si="2"/>
        <v>0.9046025169660058</v>
      </c>
      <c r="I16" s="15"/>
      <c r="J16" s="13"/>
      <c r="L16" s="13"/>
    </row>
    <row r="17" spans="1:13" x14ac:dyDescent="0.25">
      <c r="B17" s="19"/>
      <c r="C17" s="15" t="s">
        <v>4383</v>
      </c>
      <c r="D17" s="2">
        <v>940342039.54724932</v>
      </c>
      <c r="E17" s="6">
        <f t="shared" si="0"/>
        <v>785062925.95000029</v>
      </c>
      <c r="F17" s="7">
        <f t="shared" si="1"/>
        <v>0.83486953994738766</v>
      </c>
      <c r="G17">
        <f t="shared" si="2"/>
        <v>0.83486953994738766</v>
      </c>
      <c r="I17" s="15"/>
      <c r="J17" s="13"/>
      <c r="L17" s="13"/>
    </row>
    <row r="18" spans="1:13" x14ac:dyDescent="0.25">
      <c r="B18" s="19"/>
      <c r="C18" s="15" t="s">
        <v>4386</v>
      </c>
      <c r="D18" s="2">
        <v>1584671055.0075893</v>
      </c>
      <c r="E18" s="6">
        <f t="shared" si="0"/>
        <v>1464194165.2750001</v>
      </c>
      <c r="F18" s="7">
        <f t="shared" si="1"/>
        <v>0.92397356577449929</v>
      </c>
      <c r="G18">
        <f t="shared" si="2"/>
        <v>0.92397356577449929</v>
      </c>
      <c r="I18" s="15"/>
      <c r="J18" s="13"/>
      <c r="L18" s="13"/>
    </row>
    <row r="19" spans="1:13" x14ac:dyDescent="0.25">
      <c r="B19" s="19"/>
      <c r="C19" s="15" t="s">
        <v>4390</v>
      </c>
      <c r="D19" s="2">
        <v>1607160199.4865415</v>
      </c>
      <c r="E19" s="6">
        <f t="shared" si="0"/>
        <v>1468206970.4750001</v>
      </c>
      <c r="F19" s="7">
        <f t="shared" si="1"/>
        <v>0.91354114601896286</v>
      </c>
      <c r="G19">
        <f t="shared" si="2"/>
        <v>0.91354114601896286</v>
      </c>
      <c r="I19" s="15"/>
      <c r="J19" s="13"/>
      <c r="L19" s="13"/>
    </row>
    <row r="20" spans="1:13" x14ac:dyDescent="0.25">
      <c r="B20" s="19"/>
      <c r="C20" s="15" t="s">
        <v>4389</v>
      </c>
      <c r="D20" s="2">
        <v>1371614585.8607543</v>
      </c>
      <c r="E20" s="6">
        <f t="shared" si="0"/>
        <v>1333980857.075</v>
      </c>
      <c r="F20" s="7">
        <f t="shared" si="1"/>
        <v>0.97256246093202836</v>
      </c>
      <c r="G20">
        <f t="shared" si="2"/>
        <v>0.97256246093202836</v>
      </c>
      <c r="I20" s="15"/>
      <c r="J20" s="13"/>
      <c r="L20" s="13"/>
    </row>
    <row r="21" spans="1:13" x14ac:dyDescent="0.25">
      <c r="B21" s="19"/>
      <c r="C21" s="15" t="s">
        <v>4392</v>
      </c>
      <c r="D21" s="2">
        <v>306754055.36097497</v>
      </c>
      <c r="E21" s="6">
        <f t="shared" si="0"/>
        <v>140442035.17499998</v>
      </c>
      <c r="F21" s="7">
        <f t="shared" si="1"/>
        <v>0.45783269274055349</v>
      </c>
      <c r="G21">
        <f t="shared" si="2"/>
        <v>0.45783269274055349</v>
      </c>
      <c r="I21" s="15"/>
      <c r="J21" s="13"/>
      <c r="L21" s="13"/>
    </row>
    <row r="22" spans="1:13" x14ac:dyDescent="0.25">
      <c r="B22" s="19"/>
      <c r="C22" s="15" t="s">
        <v>4570</v>
      </c>
      <c r="D22" s="2">
        <v>1124632493.606375</v>
      </c>
      <c r="E22" s="6">
        <f t="shared" si="0"/>
        <v>885850036.67500007</v>
      </c>
      <c r="F22" s="7">
        <f t="shared" si="1"/>
        <v>0.78767956795764649</v>
      </c>
      <c r="G22">
        <f t="shared" si="2"/>
        <v>0.78767956795764649</v>
      </c>
      <c r="I22" s="15"/>
      <c r="J22" s="13"/>
      <c r="L22" s="13"/>
    </row>
    <row r="23" spans="1:13" s="3" customFormat="1" x14ac:dyDescent="0.25">
      <c r="C23" s="3" t="s">
        <v>7</v>
      </c>
      <c r="D23" s="2">
        <f>SUM(D2:D22)</f>
        <v>23247153621.947613</v>
      </c>
      <c r="E23" s="23">
        <f>SUM(E2:E22)</f>
        <v>19914280679.224998</v>
      </c>
      <c r="F23" s="30">
        <f t="shared" si="1"/>
        <v>0.85663307444331371</v>
      </c>
      <c r="G23">
        <f t="shared" si="2"/>
        <v>0.85663307444331371</v>
      </c>
      <c r="I23" s="31"/>
      <c r="J23" s="32"/>
      <c r="K23" s="18"/>
      <c r="L23" s="32"/>
      <c r="M23" s="18"/>
    </row>
    <row r="24" spans="1:13" x14ac:dyDescent="0.25">
      <c r="E24" s="70">
        <v>30</v>
      </c>
      <c r="L24" s="13"/>
    </row>
    <row r="25" spans="1:13" x14ac:dyDescent="0.25">
      <c r="D25" s="1" t="s">
        <v>11868</v>
      </c>
      <c r="E25" s="70">
        <v>12</v>
      </c>
      <c r="M25" s="16" t="s">
        <v>9087</v>
      </c>
    </row>
    <row r="26" spans="1:13" s="3" customFormat="1" ht="45" x14ac:dyDescent="0.25">
      <c r="A26" s="10" t="s">
        <v>1</v>
      </c>
      <c r="B26" s="10" t="s">
        <v>2</v>
      </c>
      <c r="C26" s="10" t="s">
        <v>3</v>
      </c>
      <c r="D26" s="11" t="s">
        <v>0</v>
      </c>
      <c r="E26" s="71" t="s">
        <v>4732</v>
      </c>
      <c r="F26" s="71" t="s">
        <v>5</v>
      </c>
      <c r="G26" s="69" t="s">
        <v>11891</v>
      </c>
      <c r="H26"/>
      <c r="I26"/>
      <c r="J26" t="s">
        <v>1518</v>
      </c>
      <c r="K26" s="18" t="s">
        <v>1519</v>
      </c>
      <c r="L26" s="3" t="s">
        <v>2608</v>
      </c>
      <c r="M26" s="18"/>
    </row>
    <row r="27" spans="1:13" x14ac:dyDescent="0.25">
      <c r="A27" s="12" t="s">
        <v>2836</v>
      </c>
      <c r="B27" t="s">
        <v>33</v>
      </c>
      <c r="C27" t="s">
        <v>4391</v>
      </c>
      <c r="D27" s="5">
        <v>3814391.99</v>
      </c>
      <c r="E27" s="24">
        <f t="shared" ref="E27:E90" si="3">IF(IFERROR(VLOOKUP(A27,$A$1601:$A$1605,1,0),0)=0,IF(M27=$M$25,0,D27/$E$25*$E$24),0)</f>
        <v>9535979.9750000015</v>
      </c>
      <c r="F27" s="21">
        <v>11554601.203648986</v>
      </c>
      <c r="G27">
        <f>F27/31</f>
        <v>372729.07108545117</v>
      </c>
      <c r="J27" t="str">
        <f>VLOOKUP($A27,[1]MD01!$A:$K,5,0)</f>
        <v>E1008577</v>
      </c>
      <c r="K27" t="str">
        <f>VLOOKUP($A27,[1]MD01!$A:$K,11,0)</f>
        <v>15.12.2014</v>
      </c>
      <c r="L27" t="str">
        <f>RIGHT(VLOOKUP($A27,[1]MD01!$A:$K,4,0),8)</f>
        <v>13SZ3425</v>
      </c>
      <c r="M27" s="16" t="str">
        <f>VLOOKUP(A27,[1]MD01!A:O,15,0)</f>
        <v>Аренда</v>
      </c>
    </row>
    <row r="28" spans="1:13" x14ac:dyDescent="0.25">
      <c r="A28" s="12" t="s">
        <v>2849</v>
      </c>
      <c r="B28" t="s">
        <v>46</v>
      </c>
      <c r="C28" t="s">
        <v>4391</v>
      </c>
      <c r="D28" s="5">
        <v>1762148.12</v>
      </c>
      <c r="E28" s="24">
        <f t="shared" si="3"/>
        <v>4405370.3</v>
      </c>
      <c r="F28" s="21">
        <v>5337919.8681569677</v>
      </c>
      <c r="G28">
        <f t="shared" ref="G28:G91" si="4">F28/31</f>
        <v>172190.96348893445</v>
      </c>
      <c r="J28" t="str">
        <f>VLOOKUP($A28,[1]MD01!$A:$K,5,0)</f>
        <v>E1004259</v>
      </c>
      <c r="K28" t="str">
        <f>VLOOKUP($A28,[1]MD01!$A:$K,11,0)</f>
        <v>25.12.2014</v>
      </c>
      <c r="L28" t="str">
        <f>RIGHT(VLOOKUP($A28,[1]MD01!$A:$K,4,0),8)</f>
        <v>13SZ3443</v>
      </c>
      <c r="M28" s="16" t="str">
        <f>VLOOKUP(A28,[1]MD01!A:O,15,0)</f>
        <v>Аренда</v>
      </c>
    </row>
    <row r="29" spans="1:13" x14ac:dyDescent="0.25">
      <c r="A29" s="12" t="s">
        <v>2851</v>
      </c>
      <c r="B29" t="s">
        <v>48</v>
      </c>
      <c r="C29" t="s">
        <v>4391</v>
      </c>
      <c r="D29" s="5">
        <v>4797091.83</v>
      </c>
      <c r="E29" s="24">
        <f t="shared" si="3"/>
        <v>11992729.575000001</v>
      </c>
      <c r="F29" s="21">
        <v>14531407.149093954</v>
      </c>
      <c r="G29">
        <f t="shared" si="4"/>
        <v>468755.0693256114</v>
      </c>
      <c r="J29" t="str">
        <f>VLOOKUP($A29,[1]MD01!$A:$K,5,0)</f>
        <v>E1009602</v>
      </c>
      <c r="K29" t="str">
        <f>VLOOKUP($A29,[1]MD01!$A:$K,11,0)</f>
        <v>25.12.2014</v>
      </c>
      <c r="L29" t="str">
        <f>RIGHT(VLOOKUP($A29,[1]MD01!$A:$K,4,0),8)</f>
        <v>13SZ3446</v>
      </c>
      <c r="M29" s="16" t="str">
        <f>VLOOKUP(A29,[1]MD01!A:O,15,0)</f>
        <v>Аренда</v>
      </c>
    </row>
    <row r="30" spans="1:13" x14ac:dyDescent="0.25">
      <c r="A30" s="12" t="s">
        <v>2860</v>
      </c>
      <c r="B30" t="s">
        <v>57</v>
      </c>
      <c r="C30" t="s">
        <v>4391</v>
      </c>
      <c r="D30" s="5">
        <v>2246296.6</v>
      </c>
      <c r="E30" s="24">
        <f t="shared" si="3"/>
        <v>5615741.5</v>
      </c>
      <c r="F30" s="21">
        <v>6804508.153896533</v>
      </c>
      <c r="G30">
        <f t="shared" si="4"/>
        <v>219500.26302892042</v>
      </c>
      <c r="J30" t="str">
        <f>VLOOKUP($A30,[1]MD01!$A:$K,5,0)</f>
        <v>E1007899</v>
      </c>
      <c r="K30" t="str">
        <f>VLOOKUP($A30,[1]MD01!$A:$K,11,0)</f>
        <v>31.03.2015</v>
      </c>
      <c r="L30" t="str">
        <f>RIGHT(VLOOKUP($A30,[1]MD01!$A:$K,4,0),8)</f>
        <v>13SZ3457</v>
      </c>
      <c r="M30" s="16" t="str">
        <f>VLOOKUP(A30,[1]MD01!A:O,15,0)</f>
        <v>Аренда</v>
      </c>
    </row>
    <row r="31" spans="1:13" x14ac:dyDescent="0.25">
      <c r="A31" s="12" t="s">
        <v>2861</v>
      </c>
      <c r="B31" t="s">
        <v>58</v>
      </c>
      <c r="C31" t="s">
        <v>4391</v>
      </c>
      <c r="D31" s="5">
        <v>3319522.86</v>
      </c>
      <c r="E31" s="24">
        <f t="shared" si="3"/>
        <v>8298807.1499999994</v>
      </c>
      <c r="F31" s="21">
        <v>10055537.798488382</v>
      </c>
      <c r="G31">
        <f t="shared" si="4"/>
        <v>324372.18704801233</v>
      </c>
      <c r="J31" t="str">
        <f>VLOOKUP($A31,[1]MD01!$A:$K,5,0)</f>
        <v>E1004262</v>
      </c>
      <c r="K31" t="str">
        <f>VLOOKUP($A31,[1]MD01!$A:$K,11,0)</f>
        <v>09.04.2015</v>
      </c>
      <c r="L31" t="str">
        <f>RIGHT(VLOOKUP($A31,[1]MD01!$A:$K,4,0),8)</f>
        <v>13SZ3462</v>
      </c>
      <c r="M31" s="16" t="str">
        <f>VLOOKUP(A31,[1]MD01!A:O,15,0)</f>
        <v>Аренда</v>
      </c>
    </row>
    <row r="32" spans="1:13" x14ac:dyDescent="0.25">
      <c r="A32" s="12" t="s">
        <v>3035</v>
      </c>
      <c r="B32" t="s">
        <v>230</v>
      </c>
      <c r="C32" t="s">
        <v>4391</v>
      </c>
      <c r="D32" s="5">
        <v>1066897</v>
      </c>
      <c r="E32" s="24">
        <f t="shared" si="3"/>
        <v>2667242.5</v>
      </c>
      <c r="F32" s="21">
        <v>3231856.9755515587</v>
      </c>
      <c r="G32">
        <f t="shared" si="4"/>
        <v>104253.45082424383</v>
      </c>
      <c r="J32" t="str">
        <f>VLOOKUP($A32,[1]MD01!$A:$K,5,0)</f>
        <v>13SZ5597</v>
      </c>
      <c r="K32" t="str">
        <f>VLOOKUP($A32,[1]MD01!$A:$K,11,0)</f>
        <v>21.02.2007</v>
      </c>
      <c r="L32" t="str">
        <f>RIGHT(VLOOKUP($A32,[1]MD01!$A:$K,4,0),8)</f>
        <v>13SZ5597</v>
      </c>
      <c r="M32" s="16" t="str">
        <f>VLOOKUP(A32,[1]MD01!A:O,15,0)</f>
        <v>Собственность</v>
      </c>
    </row>
    <row r="33" spans="1:13" x14ac:dyDescent="0.25">
      <c r="A33" s="12" t="s">
        <v>3055</v>
      </c>
      <c r="B33" t="s">
        <v>249</v>
      </c>
      <c r="C33" t="s">
        <v>4391</v>
      </c>
      <c r="D33" s="5">
        <v>5409046.7199999997</v>
      </c>
      <c r="E33" s="24">
        <f t="shared" si="3"/>
        <v>13522616.799999999</v>
      </c>
      <c r="F33" s="21">
        <v>16385148.119374482</v>
      </c>
      <c r="G33">
        <f t="shared" si="4"/>
        <v>528553.16514111229</v>
      </c>
      <c r="J33" t="str">
        <f>VLOOKUP($A33,[1]MD01!$A:$K,5,0)</f>
        <v>13SZ5619</v>
      </c>
      <c r="K33" t="str">
        <f>VLOOKUP($A33,[1]MD01!$A:$K,11,0)</f>
        <v>26.10.2006</v>
      </c>
      <c r="L33" t="str">
        <f>RIGHT(VLOOKUP($A33,[1]MD01!$A:$K,4,0),8)</f>
        <v>13SZ5619</v>
      </c>
      <c r="M33" s="16" t="str">
        <f>VLOOKUP(A33,[1]MD01!A:O,15,0)</f>
        <v>Собственность</v>
      </c>
    </row>
    <row r="34" spans="1:13" x14ac:dyDescent="0.25">
      <c r="A34" s="12" t="s">
        <v>3066</v>
      </c>
      <c r="B34" t="s">
        <v>260</v>
      </c>
      <c r="C34" t="s">
        <v>4391</v>
      </c>
      <c r="D34" s="5">
        <v>9028067.5800000001</v>
      </c>
      <c r="E34" s="24">
        <f t="shared" si="3"/>
        <v>22570168.949999999</v>
      </c>
      <c r="F34" s="21">
        <v>27347928.791789532</v>
      </c>
      <c r="G34">
        <f t="shared" si="4"/>
        <v>882191.25134804938</v>
      </c>
      <c r="J34" t="str">
        <f>VLOOKUP($A34,[1]MD01!$A:$K,5,0)</f>
        <v>13SZ5631</v>
      </c>
      <c r="K34" t="str">
        <f>VLOOKUP($A34,[1]MD01!$A:$K,11,0)</f>
        <v>25.05.2007</v>
      </c>
      <c r="L34" t="str">
        <f>RIGHT(VLOOKUP($A34,[1]MD01!$A:$K,4,0),8)</f>
        <v>13SZ5631</v>
      </c>
      <c r="M34" s="16" t="str">
        <f>VLOOKUP(A34,[1]MD01!A:O,15,0)</f>
        <v>Аренда</v>
      </c>
    </row>
    <row r="35" spans="1:13" x14ac:dyDescent="0.25">
      <c r="A35" s="12" t="s">
        <v>3071</v>
      </c>
      <c r="B35" t="s">
        <v>265</v>
      </c>
      <c r="C35" t="s">
        <v>4391</v>
      </c>
      <c r="D35" s="5">
        <v>6963927.75</v>
      </c>
      <c r="E35" s="24">
        <f t="shared" si="3"/>
        <v>17409819.375</v>
      </c>
      <c r="F35" s="21">
        <v>21095212.073962688</v>
      </c>
      <c r="G35">
        <f t="shared" si="4"/>
        <v>680490.71206331253</v>
      </c>
      <c r="J35" t="str">
        <f>VLOOKUP($A35,[1]MD01!$A:$K,5,0)</f>
        <v>13SZ5638</v>
      </c>
      <c r="K35" t="str">
        <f>VLOOKUP($A35,[1]MD01!$A:$K,11,0)</f>
        <v>21.11.2007</v>
      </c>
      <c r="L35" t="str">
        <f>RIGHT(VLOOKUP($A35,[1]MD01!$A:$K,4,0),8)</f>
        <v>13SZ5638</v>
      </c>
      <c r="M35" s="16" t="str">
        <f>VLOOKUP(A35,[1]MD01!A:O,15,0)</f>
        <v>Аренда</v>
      </c>
    </row>
    <row r="36" spans="1:13" x14ac:dyDescent="0.25">
      <c r="A36" s="12" t="s">
        <v>3081</v>
      </c>
      <c r="B36" t="s">
        <v>275</v>
      </c>
      <c r="C36" t="s">
        <v>4391</v>
      </c>
      <c r="D36" s="5">
        <v>9682223.6899999995</v>
      </c>
      <c r="E36" s="24">
        <f t="shared" si="3"/>
        <v>24205559.224999998</v>
      </c>
      <c r="F36" s="21">
        <v>29329506.195421908</v>
      </c>
      <c r="G36">
        <f t="shared" si="4"/>
        <v>946113.10307812609</v>
      </c>
      <c r="J36" t="str">
        <f>VLOOKUP($A36,[1]MD01!$A:$K,5,0)</f>
        <v>13SZ5684</v>
      </c>
      <c r="K36" t="str">
        <f>VLOOKUP($A36,[1]MD01!$A:$K,11,0)</f>
        <v>16.06.2009</v>
      </c>
      <c r="L36" t="str">
        <f>RIGHT(VLOOKUP($A36,[1]MD01!$A:$K,4,0),8)</f>
        <v>13SZ5684</v>
      </c>
      <c r="M36" s="16" t="str">
        <f>VLOOKUP(A36,[1]MD01!A:O,15,0)</f>
        <v>Собственность</v>
      </c>
    </row>
    <row r="37" spans="1:13" x14ac:dyDescent="0.25">
      <c r="A37" s="12" t="s">
        <v>3085</v>
      </c>
      <c r="B37" t="s">
        <v>279</v>
      </c>
      <c r="C37" t="s">
        <v>4391</v>
      </c>
      <c r="D37" s="5">
        <v>7662805.6100000003</v>
      </c>
      <c r="E37" s="24">
        <f t="shared" si="3"/>
        <v>19157014.024999999</v>
      </c>
      <c r="F37" s="21">
        <v>23212261.130150441</v>
      </c>
      <c r="G37">
        <f t="shared" si="4"/>
        <v>748782.61710162717</v>
      </c>
      <c r="J37" t="str">
        <f>VLOOKUP($A37,[1]MD01!$A:$K,5,0)</f>
        <v>13SZ5690</v>
      </c>
      <c r="K37" t="str">
        <f>VLOOKUP($A37,[1]MD01!$A:$K,11,0)</f>
        <v>29.10.2009</v>
      </c>
      <c r="L37" t="str">
        <f>RIGHT(VLOOKUP($A37,[1]MD01!$A:$K,4,0),8)</f>
        <v>13SZ5690</v>
      </c>
      <c r="M37" s="16" t="str">
        <f>VLOOKUP(A37,[1]MD01!A:O,15,0)</f>
        <v>Аренда</v>
      </c>
    </row>
    <row r="38" spans="1:13" x14ac:dyDescent="0.25">
      <c r="A38" s="12" t="s">
        <v>3103</v>
      </c>
      <c r="B38" t="s">
        <v>297</v>
      </c>
      <c r="C38" t="s">
        <v>4391</v>
      </c>
      <c r="D38" s="5">
        <v>2513079.21</v>
      </c>
      <c r="E38" s="24">
        <f t="shared" si="3"/>
        <v>6282698.0249999994</v>
      </c>
      <c r="F38" s="21">
        <v>7612649.1825847281</v>
      </c>
      <c r="G38">
        <f t="shared" si="4"/>
        <v>245569.3284704751</v>
      </c>
      <c r="J38" t="str">
        <f>VLOOKUP($A38,[1]MD01!$A:$K,5,0)</f>
        <v>13SZ5708</v>
      </c>
      <c r="K38" t="str">
        <f>VLOOKUP($A38,[1]MD01!$A:$K,11,0)</f>
        <v>31.01.2008</v>
      </c>
      <c r="L38" t="str">
        <f>RIGHT(VLOOKUP($A38,[1]MD01!$A:$K,4,0),8)</f>
        <v>13SZ5708</v>
      </c>
      <c r="M38" s="16" t="str">
        <f>VLOOKUP(A38,[1]MD01!A:O,15,0)</f>
        <v>Аренда</v>
      </c>
    </row>
    <row r="39" spans="1:13" x14ac:dyDescent="0.25">
      <c r="A39" s="12" t="s">
        <v>3105</v>
      </c>
      <c r="B39" t="s">
        <v>299</v>
      </c>
      <c r="C39" t="s">
        <v>4391</v>
      </c>
      <c r="D39" s="5">
        <v>2300123.4500000002</v>
      </c>
      <c r="E39" s="24">
        <f t="shared" si="3"/>
        <v>5750308.6250000009</v>
      </c>
      <c r="F39" s="21">
        <v>6967561.0827588961</v>
      </c>
      <c r="G39">
        <f t="shared" si="4"/>
        <v>224760.03492770632</v>
      </c>
      <c r="J39" t="str">
        <f>VLOOKUP($A39,[1]MD01!$A:$K,5,0)</f>
        <v>13SZ5711</v>
      </c>
      <c r="K39" t="str">
        <f>VLOOKUP($A39,[1]MD01!$A:$K,11,0)</f>
        <v>29.04.2008</v>
      </c>
      <c r="L39" t="str">
        <f>RIGHT(VLOOKUP($A39,[1]MD01!$A:$K,4,0),8)</f>
        <v>13SZ5711</v>
      </c>
      <c r="M39" s="16" t="str">
        <f>VLOOKUP(A39,[1]MD01!A:O,15,0)</f>
        <v>Аренда</v>
      </c>
    </row>
    <row r="40" spans="1:13" x14ac:dyDescent="0.25">
      <c r="A40" s="12" t="s">
        <v>3108</v>
      </c>
      <c r="B40" t="s">
        <v>302</v>
      </c>
      <c r="C40" t="s">
        <v>4391</v>
      </c>
      <c r="D40" s="5">
        <v>4597171.63</v>
      </c>
      <c r="E40" s="24">
        <f t="shared" si="3"/>
        <v>11492929.074999999</v>
      </c>
      <c r="F40" s="21">
        <v>13925806.521363569</v>
      </c>
      <c r="G40">
        <f t="shared" si="4"/>
        <v>449219.56520527642</v>
      </c>
      <c r="J40" t="str">
        <f>VLOOKUP($A40,[1]MD01!$A:$K,5,0)</f>
        <v>13SZ5715</v>
      </c>
      <c r="K40" t="str">
        <f>VLOOKUP($A40,[1]MD01!$A:$K,11,0)</f>
        <v>29.04.2008</v>
      </c>
      <c r="L40" t="str">
        <f>RIGHT(VLOOKUP($A40,[1]MD01!$A:$K,4,0),8)</f>
        <v>13SZ5715</v>
      </c>
      <c r="M40" s="16" t="str">
        <f>VLOOKUP(A40,[1]MD01!A:O,15,0)</f>
        <v>Аренда</v>
      </c>
    </row>
    <row r="41" spans="1:13" x14ac:dyDescent="0.25">
      <c r="A41" s="12" t="s">
        <v>3113</v>
      </c>
      <c r="B41" t="s">
        <v>307</v>
      </c>
      <c r="C41" t="s">
        <v>4391</v>
      </c>
      <c r="D41" s="5">
        <v>4000039.97</v>
      </c>
      <c r="E41" s="24">
        <f t="shared" si="3"/>
        <v>10000099.925000001</v>
      </c>
      <c r="F41" s="21">
        <v>12116968.254226554</v>
      </c>
      <c r="G41">
        <f t="shared" si="4"/>
        <v>390869.94368472754</v>
      </c>
      <c r="J41" t="str">
        <f>VLOOKUP($A41,[1]MD01!$A:$K,5,0)</f>
        <v>13SZ5720</v>
      </c>
      <c r="K41" t="str">
        <f>VLOOKUP($A41,[1]MD01!$A:$K,11,0)</f>
        <v>29.08.2008</v>
      </c>
      <c r="L41" t="str">
        <f>RIGHT(VLOOKUP($A41,[1]MD01!$A:$K,4,0),8)</f>
        <v>13SZ5720</v>
      </c>
      <c r="M41" s="16" t="str">
        <f>VLOOKUP(A41,[1]MD01!A:O,15,0)</f>
        <v>Аренда</v>
      </c>
    </row>
    <row r="42" spans="1:13" x14ac:dyDescent="0.25">
      <c r="A42" s="12" t="s">
        <v>3119</v>
      </c>
      <c r="B42" t="s">
        <v>312</v>
      </c>
      <c r="C42" t="s">
        <v>4391</v>
      </c>
      <c r="D42" s="5">
        <v>4883945.29</v>
      </c>
      <c r="E42" s="24">
        <f t="shared" si="3"/>
        <v>12209863.225000001</v>
      </c>
      <c r="F42" s="21">
        <v>14794504.674489366</v>
      </c>
      <c r="G42">
        <f t="shared" si="4"/>
        <v>477242.08627385052</v>
      </c>
      <c r="J42" t="str">
        <f>VLOOKUP($A42,[1]MD01!$A:$K,5,0)</f>
        <v>13SZ5726</v>
      </c>
      <c r="K42" t="str">
        <f>VLOOKUP($A42,[1]MD01!$A:$K,11,0)</f>
        <v>21.08.2009</v>
      </c>
      <c r="L42" t="str">
        <f>RIGHT(VLOOKUP($A42,[1]MD01!$A:$K,4,0),8)</f>
        <v>13SZ5726</v>
      </c>
      <c r="M42" s="16" t="str">
        <f>VLOOKUP(A42,[1]MD01!A:O,15,0)</f>
        <v>Аренда</v>
      </c>
    </row>
    <row r="43" spans="1:13" x14ac:dyDescent="0.25">
      <c r="A43" s="12" t="s">
        <v>3120</v>
      </c>
      <c r="B43" t="s">
        <v>313</v>
      </c>
      <c r="C43" t="s">
        <v>4391</v>
      </c>
      <c r="D43" s="5">
        <v>7295585.6500000004</v>
      </c>
      <c r="E43" s="24">
        <f t="shared" si="3"/>
        <v>18238964.125</v>
      </c>
      <c r="F43" s="21">
        <v>22099874.096268293</v>
      </c>
      <c r="G43">
        <f t="shared" si="4"/>
        <v>712899.16439575132</v>
      </c>
      <c r="J43" t="str">
        <f>VLOOKUP($A43,[1]MD01!$A:$K,5,0)</f>
        <v>13SZ5729</v>
      </c>
      <c r="K43" t="str">
        <f>VLOOKUP($A43,[1]MD01!$A:$K,11,0)</f>
        <v>15.09.2009</v>
      </c>
      <c r="L43" t="str">
        <f>RIGHT(VLOOKUP($A43,[1]MD01!$A:$K,4,0),8)</f>
        <v>13SZ5729</v>
      </c>
      <c r="M43" s="16" t="str">
        <f>VLOOKUP(A43,[1]MD01!A:O,15,0)</f>
        <v>Аренда</v>
      </c>
    </row>
    <row r="44" spans="1:13" x14ac:dyDescent="0.25">
      <c r="A44" s="12" t="s">
        <v>3142</v>
      </c>
      <c r="B44" t="s">
        <v>335</v>
      </c>
      <c r="C44" t="s">
        <v>4391</v>
      </c>
      <c r="D44" s="5">
        <v>3500229.49</v>
      </c>
      <c r="E44" s="24">
        <f t="shared" si="3"/>
        <v>8750573.7249999996</v>
      </c>
      <c r="F44" s="21">
        <v>10602936.453366889</v>
      </c>
      <c r="G44">
        <f t="shared" si="4"/>
        <v>342030.20817312546</v>
      </c>
      <c r="J44" t="str">
        <f>VLOOKUP($A44,[1]MD01!$A:$K,5,0)</f>
        <v>13SZ6098</v>
      </c>
      <c r="K44" t="str">
        <f>VLOOKUP($A44,[1]MD01!$A:$K,11,0)</f>
        <v>17.06.2010</v>
      </c>
      <c r="L44" t="str">
        <f>RIGHT(VLOOKUP($A44,[1]MD01!$A:$K,4,0),8)</f>
        <v>13SZ6098</v>
      </c>
      <c r="M44" s="16" t="str">
        <f>VLOOKUP(A44,[1]MD01!A:O,15,0)</f>
        <v>Аренда</v>
      </c>
    </row>
    <row r="45" spans="1:13" x14ac:dyDescent="0.25">
      <c r="A45" s="12" t="s">
        <v>3146</v>
      </c>
      <c r="B45" t="s">
        <v>339</v>
      </c>
      <c r="C45" t="s">
        <v>4391</v>
      </c>
      <c r="D45" s="5">
        <v>5752636.4500000002</v>
      </c>
      <c r="E45" s="24">
        <f t="shared" si="3"/>
        <v>14381591.125</v>
      </c>
      <c r="F45" s="21">
        <v>17425954.181841973</v>
      </c>
      <c r="G45">
        <f t="shared" si="4"/>
        <v>562127.55425296689</v>
      </c>
      <c r="J45" t="str">
        <f>VLOOKUP($A45,[1]MD01!$A:$K,5,0)</f>
        <v>13SZ6172</v>
      </c>
      <c r="K45" t="str">
        <f>VLOOKUP($A45,[1]MD01!$A:$K,11,0)</f>
        <v>31.05.2010</v>
      </c>
      <c r="L45" t="str">
        <f>RIGHT(VLOOKUP($A45,[1]MD01!$A:$K,4,0),8)</f>
        <v>13SZ6172</v>
      </c>
      <c r="M45" s="16" t="str">
        <f>VLOOKUP(A45,[1]MD01!A:O,15,0)</f>
        <v>Аренда</v>
      </c>
    </row>
    <row r="46" spans="1:13" x14ac:dyDescent="0.25">
      <c r="A46" s="12" t="s">
        <v>3150</v>
      </c>
      <c r="B46" t="s">
        <v>343</v>
      </c>
      <c r="C46" t="s">
        <v>4391</v>
      </c>
      <c r="D46" s="5">
        <v>3528388.4</v>
      </c>
      <c r="E46" s="24">
        <f t="shared" si="3"/>
        <v>8820971</v>
      </c>
      <c r="F46" s="21">
        <v>10688235.755649516</v>
      </c>
      <c r="G46">
        <f t="shared" si="4"/>
        <v>344781.79856933921</v>
      </c>
      <c r="J46" t="str">
        <f>VLOOKUP($A46,[1]MD01!$A:$K,5,0)</f>
        <v>13SZ6245</v>
      </c>
      <c r="K46" t="str">
        <f>VLOOKUP($A46,[1]MD01!$A:$K,11,0)</f>
        <v>31.08.2010</v>
      </c>
      <c r="L46" t="str">
        <f>RIGHT(VLOOKUP($A46,[1]MD01!$A:$K,4,0),8)</f>
        <v>13SZ6245</v>
      </c>
      <c r="M46" s="16" t="str">
        <f>VLOOKUP(A46,[1]MD01!A:O,15,0)</f>
        <v>Аренда</v>
      </c>
    </row>
    <row r="47" spans="1:13" x14ac:dyDescent="0.25">
      <c r="A47" s="12" t="s">
        <v>3151</v>
      </c>
      <c r="B47" t="s">
        <v>344</v>
      </c>
      <c r="C47" t="s">
        <v>4391</v>
      </c>
      <c r="D47" s="5">
        <v>4939853.8600000003</v>
      </c>
      <c r="E47" s="24">
        <f t="shared" si="3"/>
        <v>12349634.65</v>
      </c>
      <c r="F47" s="21">
        <v>14963863.57412786</v>
      </c>
      <c r="G47">
        <f t="shared" si="4"/>
        <v>482705.27658476972</v>
      </c>
      <c r="J47" t="str">
        <f>VLOOKUP($A47,[1]MD01!$A:$K,5,0)</f>
        <v>13SZ6255</v>
      </c>
      <c r="K47" t="str">
        <f>VLOOKUP($A47,[1]MD01!$A:$K,11,0)</f>
        <v>20.08.2010</v>
      </c>
      <c r="L47" t="str">
        <f>RIGHT(VLOOKUP($A47,[1]MD01!$A:$K,4,0),8)</f>
        <v>13SZ6255</v>
      </c>
      <c r="M47" s="16" t="str">
        <f>VLOOKUP(A47,[1]MD01!A:O,15,0)</f>
        <v>Аренда</v>
      </c>
    </row>
    <row r="48" spans="1:13" x14ac:dyDescent="0.25">
      <c r="A48" s="12" t="s">
        <v>3156</v>
      </c>
      <c r="B48" t="s">
        <v>349</v>
      </c>
      <c r="C48" t="s">
        <v>4391</v>
      </c>
      <c r="D48" s="5">
        <v>2695441.18</v>
      </c>
      <c r="E48" s="24">
        <f t="shared" si="3"/>
        <v>6738602.9500000011</v>
      </c>
      <c r="F48" s="21">
        <v>8165062.2129145786</v>
      </c>
      <c r="G48">
        <f t="shared" si="4"/>
        <v>263389.10364240577</v>
      </c>
      <c r="J48" t="str">
        <f>VLOOKUP($A48,[1]MD01!$A:$K,5,0)</f>
        <v>13SZ6336</v>
      </c>
      <c r="K48" t="str">
        <f>VLOOKUP($A48,[1]MD01!$A:$K,11,0)</f>
        <v>21.09.2010</v>
      </c>
      <c r="L48" t="str">
        <f>RIGHT(VLOOKUP($A48,[1]MD01!$A:$K,4,0),8)</f>
        <v>13SZ6336</v>
      </c>
      <c r="M48" s="16" t="str">
        <f>VLOOKUP(A48,[1]MD01!A:O,15,0)</f>
        <v>Аренда</v>
      </c>
    </row>
    <row r="49" spans="1:13" x14ac:dyDescent="0.25">
      <c r="A49" s="12" t="s">
        <v>3168</v>
      </c>
      <c r="B49" t="s">
        <v>361</v>
      </c>
      <c r="C49" t="s">
        <v>4391</v>
      </c>
      <c r="D49" s="5">
        <v>7474758.5700000003</v>
      </c>
      <c r="E49" s="24">
        <f t="shared" si="3"/>
        <v>18686896.425000001</v>
      </c>
      <c r="F49" s="21">
        <v>22642626.818725981</v>
      </c>
      <c r="G49">
        <f t="shared" si="4"/>
        <v>730407.31673309614</v>
      </c>
      <c r="J49" t="str">
        <f>VLOOKUP($A49,[1]MD01!$A:$K,5,0)</f>
        <v>13SZ6508</v>
      </c>
      <c r="K49" t="str">
        <f>VLOOKUP($A49,[1]MD01!$A:$K,11,0)</f>
        <v>30.11.2010</v>
      </c>
      <c r="L49" t="str">
        <f>RIGHT(VLOOKUP($A49,[1]MD01!$A:$K,4,0),8)</f>
        <v>13SZ6508</v>
      </c>
      <c r="M49" s="16" t="str">
        <f>VLOOKUP(A49,[1]MD01!A:O,15,0)</f>
        <v>Аренда</v>
      </c>
    </row>
    <row r="50" spans="1:13" x14ac:dyDescent="0.25">
      <c r="A50" s="12" t="s">
        <v>3177</v>
      </c>
      <c r="B50" t="s">
        <v>370</v>
      </c>
      <c r="C50" t="s">
        <v>4391</v>
      </c>
      <c r="D50" s="5">
        <v>2065293.23</v>
      </c>
      <c r="E50" s="24">
        <f t="shared" si="3"/>
        <v>5163233.0750000002</v>
      </c>
      <c r="F50" s="21">
        <v>6256210.6107102269</v>
      </c>
      <c r="G50">
        <f t="shared" si="4"/>
        <v>201813.2455067815</v>
      </c>
      <c r="J50" t="str">
        <f>VLOOKUP($A50,[1]MD01!$A:$K,5,0)</f>
        <v>13SZ6617</v>
      </c>
      <c r="K50" t="str">
        <f>VLOOKUP($A50,[1]MD01!$A:$K,11,0)</f>
        <v>30.03.2011</v>
      </c>
      <c r="L50" t="str">
        <f>RIGHT(VLOOKUP($A50,[1]MD01!$A:$K,4,0),8)</f>
        <v>13SZ6617</v>
      </c>
      <c r="M50" s="16" t="str">
        <f>VLOOKUP(A50,[1]MD01!A:O,15,0)</f>
        <v>Собственность</v>
      </c>
    </row>
    <row r="51" spans="1:13" x14ac:dyDescent="0.25">
      <c r="A51" s="12" t="s">
        <v>3179</v>
      </c>
      <c r="B51" t="s">
        <v>371</v>
      </c>
      <c r="C51" t="s">
        <v>4391</v>
      </c>
      <c r="D51" s="5">
        <v>2869331.67</v>
      </c>
      <c r="E51" s="24">
        <f t="shared" si="3"/>
        <v>7173329.1749999998</v>
      </c>
      <c r="F51" s="21">
        <v>8691813.3361144532</v>
      </c>
      <c r="G51">
        <f t="shared" si="4"/>
        <v>280381.07535853074</v>
      </c>
      <c r="J51" t="str">
        <f>VLOOKUP($A51,[1]MD01!$A:$K,5,0)</f>
        <v>13SZ6624</v>
      </c>
      <c r="K51" t="str">
        <f>VLOOKUP($A51,[1]MD01!$A:$K,11,0)</f>
        <v>18.02.2011</v>
      </c>
      <c r="L51" t="str">
        <f>RIGHT(VLOOKUP($A51,[1]MD01!$A:$K,4,0),8)</f>
        <v>13SZ6624</v>
      </c>
      <c r="M51" s="16" t="str">
        <f>VLOOKUP(A51,[1]MD01!A:O,15,0)</f>
        <v>Аренда</v>
      </c>
    </row>
    <row r="52" spans="1:13" x14ac:dyDescent="0.25">
      <c r="A52" s="12" t="s">
        <v>3401</v>
      </c>
      <c r="B52" t="s">
        <v>3402</v>
      </c>
      <c r="C52" t="s">
        <v>4391</v>
      </c>
      <c r="D52" s="5">
        <v>5415175.9500000002</v>
      </c>
      <c r="E52" s="24">
        <f t="shared" si="3"/>
        <v>13537939.875000002</v>
      </c>
      <c r="F52" s="21">
        <v>16403714.855179591</v>
      </c>
      <c r="G52">
        <f t="shared" si="4"/>
        <v>529152.09210256743</v>
      </c>
      <c r="J52" t="str">
        <f>VLOOKUP($A52,[1]MD01!$A:$K,5,0)</f>
        <v>13SZ7276</v>
      </c>
      <c r="K52" t="str">
        <f>VLOOKUP($A52,[1]MD01!$A:$K,11,0)</f>
        <v>30.03.2011</v>
      </c>
      <c r="L52" t="str">
        <f>RIGHT(VLOOKUP($A52,[1]MD01!$A:$K,4,0),8)</f>
        <v>13SZ7276</v>
      </c>
      <c r="M52" s="16" t="str">
        <f>VLOOKUP(A52,[1]MD01!A:O,15,0)</f>
        <v>Аренда</v>
      </c>
    </row>
    <row r="53" spans="1:13" x14ac:dyDescent="0.25">
      <c r="A53" s="12" t="s">
        <v>3189</v>
      </c>
      <c r="B53" t="s">
        <v>381</v>
      </c>
      <c r="C53" t="s">
        <v>4391</v>
      </c>
      <c r="D53" s="5">
        <v>2405756.5</v>
      </c>
      <c r="E53" s="24">
        <f t="shared" si="3"/>
        <v>6014391.25</v>
      </c>
      <c r="F53" s="21">
        <v>7287545.9636717532</v>
      </c>
      <c r="G53">
        <f t="shared" si="4"/>
        <v>235082.12786037914</v>
      </c>
      <c r="J53" t="str">
        <f>VLOOKUP($A53,[1]MD01!$A:$K,5,0)</f>
        <v>13SZ7325</v>
      </c>
      <c r="K53" t="str">
        <f>VLOOKUP($A53,[1]MD01!$A:$K,11,0)</f>
        <v>25.08.2011</v>
      </c>
      <c r="L53" t="str">
        <f>RIGHT(VLOOKUP($A53,[1]MD01!$A:$K,4,0),8)</f>
        <v>13SZ7325</v>
      </c>
      <c r="M53" s="16" t="str">
        <f>VLOOKUP(A53,[1]MD01!A:O,15,0)</f>
        <v>Аренда</v>
      </c>
    </row>
    <row r="54" spans="1:13" x14ac:dyDescent="0.25">
      <c r="A54" s="12" t="s">
        <v>3208</v>
      </c>
      <c r="B54" t="s">
        <v>400</v>
      </c>
      <c r="C54" t="s">
        <v>4391</v>
      </c>
      <c r="D54" s="5">
        <v>2918534.05</v>
      </c>
      <c r="E54" s="24">
        <f t="shared" si="3"/>
        <v>7296335.1249999991</v>
      </c>
      <c r="F54" s="21">
        <v>8840857.7659110855</v>
      </c>
      <c r="G54">
        <f t="shared" si="4"/>
        <v>285188.96019068017</v>
      </c>
      <c r="J54" t="str">
        <f>VLOOKUP($A54,[1]MD01!$A:$K,5,0)</f>
        <v>13SZ7603</v>
      </c>
      <c r="K54" t="str">
        <f>VLOOKUP($A54,[1]MD01!$A:$K,11,0)</f>
        <v>28.07.2011</v>
      </c>
      <c r="L54" t="str">
        <f>RIGHT(VLOOKUP($A54,[1]MD01!$A:$K,4,0),8)</f>
        <v>13SZ7603</v>
      </c>
      <c r="M54" s="16" t="str">
        <f>VLOOKUP(A54,[1]MD01!A:O,15,0)</f>
        <v>Аренда</v>
      </c>
    </row>
    <row r="55" spans="1:13" x14ac:dyDescent="0.25">
      <c r="A55" s="12" t="s">
        <v>3211</v>
      </c>
      <c r="B55" t="s">
        <v>403</v>
      </c>
      <c r="C55" t="s">
        <v>4391</v>
      </c>
      <c r="D55" s="5">
        <v>3494340.97</v>
      </c>
      <c r="E55" s="24">
        <f t="shared" si="3"/>
        <v>8735852.4250000007</v>
      </c>
      <c r="F55" s="21">
        <v>10585098.879132757</v>
      </c>
      <c r="G55">
        <f t="shared" si="4"/>
        <v>341454.8025526696</v>
      </c>
      <c r="J55" t="str">
        <f>VLOOKUP($A55,[1]MD01!$A:$K,5,0)</f>
        <v>13SZ7641</v>
      </c>
      <c r="K55" t="str">
        <f>VLOOKUP($A55,[1]MD01!$A:$K,11,0)</f>
        <v>30.09.2011</v>
      </c>
      <c r="L55" t="str">
        <f>RIGHT(VLOOKUP($A55,[1]MD01!$A:$K,4,0),8)</f>
        <v>13SZ7641</v>
      </c>
      <c r="M55" s="16" t="str">
        <f>VLOOKUP(A55,[1]MD01!A:O,15,0)</f>
        <v>Собственность</v>
      </c>
    </row>
    <row r="56" spans="1:13" x14ac:dyDescent="0.25">
      <c r="A56" s="12" t="s">
        <v>3220</v>
      </c>
      <c r="B56" t="s">
        <v>412</v>
      </c>
      <c r="C56" t="s">
        <v>4391</v>
      </c>
      <c r="D56" s="5">
        <v>3712250.3</v>
      </c>
      <c r="E56" s="24">
        <f t="shared" si="3"/>
        <v>9280625.75</v>
      </c>
      <c r="F56" s="21">
        <v>11245192.391625777</v>
      </c>
      <c r="G56">
        <f t="shared" si="4"/>
        <v>362748.14166534762</v>
      </c>
      <c r="J56" t="str">
        <f>VLOOKUP($A56,[1]MD01!$A:$K,5,0)</f>
        <v>E1005925</v>
      </c>
      <c r="K56" t="str">
        <f>VLOOKUP($A56,[1]MD01!$A:$K,11,0)</f>
        <v>30.09.2012</v>
      </c>
      <c r="L56" t="str">
        <f>RIGHT(VLOOKUP($A56,[1]MD01!$A:$K,4,0),8)</f>
        <v>13SZ7856</v>
      </c>
      <c r="M56" s="16" t="str">
        <f>VLOOKUP(A56,[1]MD01!A:O,15,0)</f>
        <v>Аренда</v>
      </c>
    </row>
    <row r="57" spans="1:13" x14ac:dyDescent="0.25">
      <c r="A57" s="12" t="s">
        <v>3229</v>
      </c>
      <c r="B57" t="s">
        <v>421</v>
      </c>
      <c r="C57" t="s">
        <v>4391</v>
      </c>
      <c r="D57" s="5">
        <v>2028086.59</v>
      </c>
      <c r="E57" s="24">
        <f t="shared" si="3"/>
        <v>5070216.4750000006</v>
      </c>
      <c r="F57" s="21">
        <v>6143503.8180012451</v>
      </c>
      <c r="G57">
        <f t="shared" si="4"/>
        <v>198177.5425161692</v>
      </c>
      <c r="J57" t="str">
        <f>VLOOKUP($A57,[1]MD01!$A:$K,5,0)</f>
        <v>E1001560</v>
      </c>
      <c r="K57" t="str">
        <f>VLOOKUP($A57,[1]MD01!$A:$K,11,0)</f>
        <v>16.12.2011</v>
      </c>
      <c r="L57" t="str">
        <f>RIGHT(VLOOKUP($A57,[1]MD01!$A:$K,4,0),8)</f>
        <v>13SZ7894</v>
      </c>
      <c r="M57" s="16" t="str">
        <f>VLOOKUP(A57,[1]MD01!A:O,15,0)</f>
        <v>Собственность</v>
      </c>
    </row>
    <row r="58" spans="1:13" x14ac:dyDescent="0.25">
      <c r="A58" s="12" t="s">
        <v>3232</v>
      </c>
      <c r="B58" t="s">
        <v>424</v>
      </c>
      <c r="C58" t="s">
        <v>4391</v>
      </c>
      <c r="D58" s="5">
        <v>2340661.9900000002</v>
      </c>
      <c r="E58" s="24">
        <f t="shared" si="3"/>
        <v>5851654.9750000006</v>
      </c>
      <c r="F58" s="21">
        <v>7090360.9062448321</v>
      </c>
      <c r="G58">
        <f t="shared" si="4"/>
        <v>228721.3195562849</v>
      </c>
      <c r="J58" t="str">
        <f>VLOOKUP($A58,[1]MD01!$A:$K,5,0)</f>
        <v>E1001660</v>
      </c>
      <c r="K58" t="str">
        <f>VLOOKUP($A58,[1]MD01!$A:$K,11,0)</f>
        <v>29.10.2011</v>
      </c>
      <c r="L58" t="str">
        <f>RIGHT(VLOOKUP($A58,[1]MD01!$A:$K,4,0),8)</f>
        <v>13SZ7897</v>
      </c>
      <c r="M58" s="16" t="str">
        <f>VLOOKUP(A58,[1]MD01!A:O,15,0)</f>
        <v>Аренда</v>
      </c>
    </row>
    <row r="59" spans="1:13" x14ac:dyDescent="0.25">
      <c r="A59" s="12" t="s">
        <v>3236</v>
      </c>
      <c r="B59" t="s">
        <v>428</v>
      </c>
      <c r="C59" t="s">
        <v>4391</v>
      </c>
      <c r="D59" s="5">
        <v>7649748.4100000001</v>
      </c>
      <c r="E59" s="24">
        <f t="shared" si="3"/>
        <v>19124371.024999999</v>
      </c>
      <c r="F59" s="21">
        <v>23172708.105911762</v>
      </c>
      <c r="G59">
        <f t="shared" si="4"/>
        <v>747506.71309392783</v>
      </c>
      <c r="J59" t="str">
        <f>VLOOKUP($A59,[1]MD01!$A:$K,5,0)</f>
        <v>E1001656</v>
      </c>
      <c r="K59" t="str">
        <f>VLOOKUP($A59,[1]MD01!$A:$K,11,0)</f>
        <v>22.11.2011</v>
      </c>
      <c r="L59" t="str">
        <f>RIGHT(VLOOKUP($A59,[1]MD01!$A:$K,4,0),8)</f>
        <v>13SZ7924</v>
      </c>
      <c r="M59" s="16" t="str">
        <f>VLOOKUP(A59,[1]MD01!A:O,15,0)</f>
        <v>Аренда</v>
      </c>
    </row>
    <row r="60" spans="1:13" x14ac:dyDescent="0.25">
      <c r="A60" s="12" t="s">
        <v>3248</v>
      </c>
      <c r="B60" t="s">
        <v>440</v>
      </c>
      <c r="C60" t="s">
        <v>4391</v>
      </c>
      <c r="D60" s="5">
        <v>2521454.91</v>
      </c>
      <c r="E60" s="24">
        <f t="shared" si="3"/>
        <v>6303637.2750000004</v>
      </c>
      <c r="F60" s="21">
        <v>7638020.951809057</v>
      </c>
      <c r="G60">
        <f t="shared" si="4"/>
        <v>246387.77263900184</v>
      </c>
      <c r="J60" t="str">
        <f>VLOOKUP($A60,[1]MD01!$A:$K,5,0)</f>
        <v>E1004255</v>
      </c>
      <c r="K60" t="str">
        <f>VLOOKUP($A60,[1]MD01!$A:$K,11,0)</f>
        <v>30.01.2012</v>
      </c>
      <c r="L60" t="str">
        <f>RIGHT(VLOOKUP($A60,[1]MD01!$A:$K,4,0),8)</f>
        <v>13SZ8087</v>
      </c>
      <c r="M60" s="16" t="str">
        <f>VLOOKUP(A60,[1]MD01!A:O,15,0)</f>
        <v>Аренда</v>
      </c>
    </row>
    <row r="61" spans="1:13" x14ac:dyDescent="0.25">
      <c r="A61" s="12" t="s">
        <v>3250</v>
      </c>
      <c r="B61" t="s">
        <v>442</v>
      </c>
      <c r="C61" t="s">
        <v>4391</v>
      </c>
      <c r="D61" s="5">
        <v>2046096.29</v>
      </c>
      <c r="E61" s="24">
        <f t="shared" si="3"/>
        <v>5115240.7249999996</v>
      </c>
      <c r="F61" s="21">
        <v>6198059.0136504872</v>
      </c>
      <c r="G61">
        <f t="shared" si="4"/>
        <v>199937.38753711249</v>
      </c>
      <c r="J61" t="str">
        <f>VLOOKUP($A61,[1]MD01!$A:$K,5,0)</f>
        <v>E1004230</v>
      </c>
      <c r="K61" t="str">
        <f>VLOOKUP($A61,[1]MD01!$A:$K,11,0)</f>
        <v>31.03.2012</v>
      </c>
      <c r="L61" t="str">
        <f>RIGHT(VLOOKUP($A61,[1]MD01!$A:$K,4,0),8)</f>
        <v>13SZ8091</v>
      </c>
      <c r="M61" s="16" t="str">
        <f>VLOOKUP(A61,[1]MD01!A:O,15,0)</f>
        <v>Собственность</v>
      </c>
    </row>
    <row r="62" spans="1:13" x14ac:dyDescent="0.25">
      <c r="A62" s="12" t="s">
        <v>3253</v>
      </c>
      <c r="B62" t="s">
        <v>444</v>
      </c>
      <c r="C62" t="s">
        <v>4391</v>
      </c>
      <c r="D62" s="5">
        <v>3305975.55</v>
      </c>
      <c r="E62" s="24">
        <f t="shared" si="3"/>
        <v>8264938.8749999991</v>
      </c>
      <c r="F62" s="21">
        <v>10014500.127257269</v>
      </c>
      <c r="G62">
        <f t="shared" si="4"/>
        <v>323048.39120184741</v>
      </c>
      <c r="J62" t="str">
        <f>VLOOKUP($A62,[1]MD01!$A:$K,5,0)</f>
        <v>E1004146</v>
      </c>
      <c r="K62" t="str">
        <f>VLOOKUP($A62,[1]MD01!$A:$K,11,0)</f>
        <v>19.04.2012</v>
      </c>
      <c r="L62" t="str">
        <f>RIGHT(VLOOKUP($A62,[1]MD01!$A:$K,4,0),8)</f>
        <v>13SZ8110</v>
      </c>
      <c r="M62" s="16" t="str">
        <f>VLOOKUP(A62,[1]MD01!A:O,15,0)</f>
        <v>Аренда</v>
      </c>
    </row>
    <row r="63" spans="1:13" x14ac:dyDescent="0.25">
      <c r="A63" s="12" t="s">
        <v>3256</v>
      </c>
      <c r="B63" t="s">
        <v>447</v>
      </c>
      <c r="C63" t="s">
        <v>4391</v>
      </c>
      <c r="D63" s="5">
        <v>9032493.5800000001</v>
      </c>
      <c r="E63" s="24">
        <f t="shared" si="3"/>
        <v>22581233.949999999</v>
      </c>
      <c r="F63" s="21">
        <v>27361336.083190475</v>
      </c>
      <c r="G63">
        <f t="shared" si="4"/>
        <v>882623.74461904762</v>
      </c>
      <c r="J63" t="str">
        <f>VLOOKUP($A63,[1]MD01!$A:$K,5,0)</f>
        <v>E1004980</v>
      </c>
      <c r="K63" t="str">
        <f>VLOOKUP($A63,[1]MD01!$A:$K,11,0)</f>
        <v>31.05.2012</v>
      </c>
      <c r="L63" t="str">
        <f>RIGHT(VLOOKUP($A63,[1]MD01!$A:$K,4,0),8)</f>
        <v>13SZ8150</v>
      </c>
      <c r="M63" s="16" t="str">
        <f>VLOOKUP(A63,[1]MD01!A:O,15,0)</f>
        <v>Аренда</v>
      </c>
    </row>
    <row r="64" spans="1:13" x14ac:dyDescent="0.25">
      <c r="A64" s="12" t="s">
        <v>3311</v>
      </c>
      <c r="B64" t="s">
        <v>502</v>
      </c>
      <c r="C64" t="s">
        <v>4391</v>
      </c>
      <c r="D64" s="5">
        <v>3230144.45</v>
      </c>
      <c r="E64" s="24">
        <f t="shared" si="3"/>
        <v>8075361.125</v>
      </c>
      <c r="F64" s="21">
        <v>9784791.6647733115</v>
      </c>
      <c r="G64">
        <f t="shared" si="4"/>
        <v>315638.44079913909</v>
      </c>
      <c r="J64" t="str">
        <f>VLOOKUP($A64,[1]MD01!$A:$K,5,0)</f>
        <v>E1004866</v>
      </c>
      <c r="K64" t="str">
        <f>VLOOKUP($A64,[1]MD01!$A:$K,11,0)</f>
        <v>29.08.2013</v>
      </c>
      <c r="L64" t="str">
        <f>RIGHT(VLOOKUP($A64,[1]MD01!$A:$K,4,0),8)</f>
        <v>13SZ8927</v>
      </c>
      <c r="M64" s="16" t="str">
        <f>VLOOKUP(A64,[1]MD01!A:O,15,0)</f>
        <v>Аренда</v>
      </c>
    </row>
    <row r="65" spans="1:13" x14ac:dyDescent="0.25">
      <c r="A65" s="12" t="s">
        <v>3315</v>
      </c>
      <c r="B65" t="s">
        <v>506</v>
      </c>
      <c r="C65" t="s">
        <v>4391</v>
      </c>
      <c r="D65" s="5">
        <v>3814834.23</v>
      </c>
      <c r="E65" s="24">
        <f t="shared" si="3"/>
        <v>9537085.5749999993</v>
      </c>
      <c r="F65" s="21">
        <v>11555940.842272831</v>
      </c>
      <c r="G65">
        <f t="shared" si="4"/>
        <v>372772.28523460747</v>
      </c>
      <c r="J65" t="str">
        <f>VLOOKUP($A65,[1]MD01!$A:$K,5,0)</f>
        <v>E1004874</v>
      </c>
      <c r="K65" t="str">
        <f>VLOOKUP($A65,[1]MD01!$A:$K,11,0)</f>
        <v>18.07.2013</v>
      </c>
      <c r="L65" t="str">
        <f>RIGHT(VLOOKUP($A65,[1]MD01!$A:$K,4,0),8)</f>
        <v>13SZ8990</v>
      </c>
      <c r="M65" s="16" t="str">
        <f>VLOOKUP(A65,[1]MD01!A:O,15,0)</f>
        <v>Аренда</v>
      </c>
    </row>
    <row r="66" spans="1:13" x14ac:dyDescent="0.25">
      <c r="A66" s="12" t="s">
        <v>3362</v>
      </c>
      <c r="B66" t="s">
        <v>553</v>
      </c>
      <c r="C66" t="s">
        <v>4391</v>
      </c>
      <c r="D66" s="5">
        <v>2267391.25</v>
      </c>
      <c r="E66" s="24">
        <f t="shared" si="3"/>
        <v>5668478.125</v>
      </c>
      <c r="F66" s="21">
        <v>6868408.3164701629</v>
      </c>
      <c r="G66">
        <f t="shared" si="4"/>
        <v>221561.55859581172</v>
      </c>
      <c r="J66" t="str">
        <f>VLOOKUP($A66,[1]MD01!$A:$K,5,0)</f>
        <v>E1007465</v>
      </c>
      <c r="K66" t="str">
        <f>VLOOKUP($A66,[1]MD01!$A:$K,11,0)</f>
        <v>31.01.2014</v>
      </c>
      <c r="L66" t="str">
        <f>RIGHT(VLOOKUP($A66,[1]MD01!$A:$K,4,0),8)</f>
        <v>13SZ9805</v>
      </c>
      <c r="M66" s="16" t="str">
        <f>VLOOKUP(A66,[1]MD01!A:O,15,0)</f>
        <v>Аренда</v>
      </c>
    </row>
    <row r="67" spans="1:13" x14ac:dyDescent="0.25">
      <c r="A67" s="12" t="s">
        <v>3365</v>
      </c>
      <c r="B67" t="s">
        <v>556</v>
      </c>
      <c r="C67" t="s">
        <v>4391</v>
      </c>
      <c r="D67" s="5">
        <v>3712068.84</v>
      </c>
      <c r="E67" s="24">
        <f t="shared" si="3"/>
        <v>9280172.0999999996</v>
      </c>
      <c r="F67" s="21">
        <v>11244642.710853608</v>
      </c>
      <c r="G67">
        <f t="shared" si="4"/>
        <v>362730.41002753575</v>
      </c>
      <c r="J67" t="str">
        <f>VLOOKUP($A67,[1]MD01!$A:$K,5,0)</f>
        <v>E1008415</v>
      </c>
      <c r="K67" t="str">
        <f>VLOOKUP($A67,[1]MD01!$A:$K,11,0)</f>
        <v>27.02.2014</v>
      </c>
      <c r="L67" t="str">
        <f>RIGHT(VLOOKUP($A67,[1]MD01!$A:$K,4,0),8)</f>
        <v>13SZ9808</v>
      </c>
      <c r="M67" s="16" t="str">
        <f>VLOOKUP(A67,[1]MD01!A:O,15,0)</f>
        <v>Аренда</v>
      </c>
    </row>
    <row r="68" spans="1:13" x14ac:dyDescent="0.25">
      <c r="A68" s="12" t="s">
        <v>3367</v>
      </c>
      <c r="B68" t="s">
        <v>558</v>
      </c>
      <c r="C68" t="s">
        <v>4391</v>
      </c>
      <c r="D68" s="5">
        <v>2430680.2799999998</v>
      </c>
      <c r="E68" s="24">
        <f t="shared" si="3"/>
        <v>6076700.6999999993</v>
      </c>
      <c r="F68" s="21">
        <v>7363045.3720027469</v>
      </c>
      <c r="G68">
        <f t="shared" si="4"/>
        <v>237517.59264524991</v>
      </c>
      <c r="J68" t="str">
        <f>VLOOKUP($A68,[1]MD01!$A:$K,5,0)</f>
        <v>E1007898</v>
      </c>
      <c r="K68" t="str">
        <f>VLOOKUP($A68,[1]MD01!$A:$K,11,0)</f>
        <v>16.03.2015</v>
      </c>
      <c r="L68" t="str">
        <f>RIGHT(VLOOKUP($A68,[1]MD01!$A:$K,4,0),8)</f>
        <v>13SZ9812</v>
      </c>
      <c r="M68" s="16" t="str">
        <f>VLOOKUP(A68,[1]MD01!A:O,15,0)</f>
        <v>Собственность</v>
      </c>
    </row>
    <row r="69" spans="1:13" x14ac:dyDescent="0.25">
      <c r="A69" s="12" t="s">
        <v>3370</v>
      </c>
      <c r="B69" t="s">
        <v>561</v>
      </c>
      <c r="C69" t="s">
        <v>4391</v>
      </c>
      <c r="D69" s="5">
        <v>2427925.23</v>
      </c>
      <c r="E69" s="24">
        <f t="shared" si="3"/>
        <v>6069813.0750000002</v>
      </c>
      <c r="F69" s="21">
        <v>7354699.7420492535</v>
      </c>
      <c r="G69">
        <f t="shared" si="4"/>
        <v>237248.37877578236</v>
      </c>
      <c r="J69" t="str">
        <f>VLOOKUP($A69,[1]MD01!$A:$K,5,0)</f>
        <v>E1007482</v>
      </c>
      <c r="K69" t="str">
        <f>VLOOKUP($A69,[1]MD01!$A:$K,11,0)</f>
        <v>26.05.2014</v>
      </c>
      <c r="L69" t="str">
        <f>RIGHT(VLOOKUP($A69,[1]MD01!$A:$K,4,0),8)</f>
        <v>13SZ9819</v>
      </c>
      <c r="M69" s="16" t="str">
        <f>VLOOKUP(A69,[1]MD01!A:O,15,0)</f>
        <v>Аренда</v>
      </c>
    </row>
    <row r="70" spans="1:13" x14ac:dyDescent="0.25">
      <c r="A70" s="12" t="s">
        <v>3371</v>
      </c>
      <c r="B70" t="s">
        <v>562</v>
      </c>
      <c r="C70" t="s">
        <v>4391</v>
      </c>
      <c r="D70" s="5">
        <v>1845614.04</v>
      </c>
      <c r="E70" s="24">
        <f t="shared" si="3"/>
        <v>4614035.1000000006</v>
      </c>
      <c r="F70" s="21">
        <v>5590755.8174311984</v>
      </c>
      <c r="G70">
        <f t="shared" si="4"/>
        <v>180346.96185261931</v>
      </c>
      <c r="J70" t="str">
        <f>VLOOKUP($A70,[1]MD01!$A:$K,5,0)</f>
        <v>E1007485</v>
      </c>
      <c r="K70" t="str">
        <f>VLOOKUP($A70,[1]MD01!$A:$K,11,0)</f>
        <v>09.06.2014</v>
      </c>
      <c r="L70" t="str">
        <f>RIGHT(VLOOKUP($A70,[1]MD01!$A:$K,4,0),8)</f>
        <v>13SZ9823</v>
      </c>
      <c r="M70" s="16" t="str">
        <f>VLOOKUP(A70,[1]MD01!A:O,15,0)</f>
        <v>Аренда</v>
      </c>
    </row>
    <row r="71" spans="1:13" x14ac:dyDescent="0.25">
      <c r="A71" s="12" t="s">
        <v>3374</v>
      </c>
      <c r="B71" t="s">
        <v>565</v>
      </c>
      <c r="C71" t="s">
        <v>4391</v>
      </c>
      <c r="D71" s="5">
        <v>4985034.5599999996</v>
      </c>
      <c r="E71" s="24">
        <f t="shared" si="3"/>
        <v>12462586.399999999</v>
      </c>
      <c r="F71" s="21">
        <v>15100725.483436164</v>
      </c>
      <c r="G71">
        <f t="shared" si="4"/>
        <v>487120.17688503751</v>
      </c>
      <c r="J71" t="str">
        <f>VLOOKUP($A71,[1]MD01!$A:$K,5,0)</f>
        <v>E1008604</v>
      </c>
      <c r="K71" t="str">
        <f>VLOOKUP($A71,[1]MD01!$A:$K,11,0)</f>
        <v>20.08.2014</v>
      </c>
      <c r="L71" t="str">
        <f>RIGHT(VLOOKUP($A71,[1]MD01!$A:$K,4,0),8)</f>
        <v>13SZ9828</v>
      </c>
      <c r="M71" s="16" t="str">
        <f>VLOOKUP(A71,[1]MD01!A:O,15,0)</f>
        <v>Собственность</v>
      </c>
    </row>
    <row r="72" spans="1:13" x14ac:dyDescent="0.25">
      <c r="A72" s="12" t="s">
        <v>3376</v>
      </c>
      <c r="B72" t="s">
        <v>567</v>
      </c>
      <c r="C72" t="s">
        <v>4391</v>
      </c>
      <c r="D72" s="5">
        <v>2181587.83</v>
      </c>
      <c r="E72" s="24">
        <f t="shared" si="3"/>
        <v>5453969.5750000002</v>
      </c>
      <c r="F72" s="21">
        <v>6608491.5846270891</v>
      </c>
      <c r="G72">
        <f t="shared" si="4"/>
        <v>213177.14789119642</v>
      </c>
      <c r="J72" t="str">
        <f>VLOOKUP($A72,[1]MD01!$A:$K,5,0)</f>
        <v>E1008219</v>
      </c>
      <c r="K72" t="str">
        <f>VLOOKUP($A72,[1]MD01!$A:$K,11,0)</f>
        <v>18.08.2014</v>
      </c>
      <c r="L72" t="str">
        <f>RIGHT(VLOOKUP($A72,[1]MD01!$A:$K,4,0),8)</f>
        <v>13SZ9830</v>
      </c>
      <c r="M72" s="16" t="str">
        <f>VLOOKUP(A72,[1]MD01!A:O,15,0)</f>
        <v>Аренда</v>
      </c>
    </row>
    <row r="73" spans="1:13" x14ac:dyDescent="0.25">
      <c r="A73" s="12" t="s">
        <v>3383</v>
      </c>
      <c r="B73" t="s">
        <v>574</v>
      </c>
      <c r="C73" t="s">
        <v>4391</v>
      </c>
      <c r="D73" s="5">
        <v>0</v>
      </c>
      <c r="E73" s="24">
        <f>IF(IFERROR(VLOOKUP(A73,$A$1601:$A$1605,1,0),0)=0,IF(M73=$M$25,0,D73/$E$25*$E$24),0)</f>
        <v>0</v>
      </c>
      <c r="F73" s="21">
        <v>0</v>
      </c>
      <c r="G73">
        <f t="shared" si="4"/>
        <v>0</v>
      </c>
      <c r="J73" t="str">
        <f>VLOOKUP($A73,[1]MD01!$A:$K,5,0)</f>
        <v>E1008578</v>
      </c>
      <c r="K73" t="str">
        <f>VLOOKUP($A73,[1]MD01!$A:$K,11,0)</f>
        <v>31.10.2014</v>
      </c>
      <c r="L73" t="str">
        <f>RIGHT(VLOOKUP($A73,[1]MD01!$A:$K,4,0),8)</f>
        <v>13SZ9839</v>
      </c>
      <c r="M73" s="16" t="str">
        <f>VLOOKUP(A73,[1]MD01!A:O,15,0)</f>
        <v>Аренда</v>
      </c>
    </row>
    <row r="74" spans="1:13" x14ac:dyDescent="0.25">
      <c r="A74" s="12" t="s">
        <v>3385</v>
      </c>
      <c r="B74" t="s">
        <v>576</v>
      </c>
      <c r="C74" t="s">
        <v>4391</v>
      </c>
      <c r="D74" s="5">
        <v>2853044.78</v>
      </c>
      <c r="E74" s="24">
        <f t="shared" si="3"/>
        <v>7132611.9500000002</v>
      </c>
      <c r="F74" s="21">
        <v>8642476.8968363032</v>
      </c>
      <c r="G74">
        <f t="shared" si="4"/>
        <v>278789.57731730008</v>
      </c>
      <c r="J74" t="str">
        <f>VLOOKUP($A74,[1]MD01!$A:$K,5,0)</f>
        <v>E1008220</v>
      </c>
      <c r="K74" t="str">
        <f>VLOOKUP($A74,[1]MD01!$A:$K,11,0)</f>
        <v>30.09.2014</v>
      </c>
      <c r="L74" t="str">
        <f>RIGHT(VLOOKUP($A74,[1]MD01!$A:$K,4,0),8)</f>
        <v>13SZ9845</v>
      </c>
      <c r="M74" s="16" t="str">
        <f>VLOOKUP(A74,[1]MD01!A:O,15,0)</f>
        <v>Аренда</v>
      </c>
    </row>
    <row r="75" spans="1:13" x14ac:dyDescent="0.25">
      <c r="A75" s="12" t="s">
        <v>3386</v>
      </c>
      <c r="B75" t="s">
        <v>577</v>
      </c>
      <c r="C75" t="s">
        <v>4391</v>
      </c>
      <c r="D75" s="5">
        <v>2643083.84</v>
      </c>
      <c r="E75" s="24">
        <f t="shared" si="3"/>
        <v>6607709.5999999996</v>
      </c>
      <c r="F75" s="21">
        <v>8006460.7410758482</v>
      </c>
      <c r="G75">
        <f t="shared" si="4"/>
        <v>258272.92713147897</v>
      </c>
      <c r="J75" t="str">
        <f>VLOOKUP($A75,[1]MD01!$A:$K,5,0)</f>
        <v>E1008565</v>
      </c>
      <c r="K75" t="str">
        <f>VLOOKUP($A75,[1]MD01!$A:$K,11,0)</f>
        <v>02.11.2014</v>
      </c>
      <c r="L75" t="str">
        <f>RIGHT(VLOOKUP($A75,[1]MD01!$A:$K,4,0),8)</f>
        <v>13SZ9848</v>
      </c>
      <c r="M75" s="16" t="str">
        <f>VLOOKUP(A75,[1]MD01!A:O,15,0)</f>
        <v>Аренда</v>
      </c>
    </row>
    <row r="76" spans="1:13" x14ac:dyDescent="0.25">
      <c r="A76" s="12" t="s">
        <v>587</v>
      </c>
      <c r="B76" t="s">
        <v>588</v>
      </c>
      <c r="C76" t="s">
        <v>4391</v>
      </c>
      <c r="D76" s="5">
        <v>2833945.96</v>
      </c>
      <c r="E76" s="24">
        <f t="shared" si="3"/>
        <v>7084864.9000000004</v>
      </c>
      <c r="F76" s="21">
        <v>8584622.5260378066</v>
      </c>
      <c r="G76">
        <f t="shared" si="4"/>
        <v>276923.30729154212</v>
      </c>
      <c r="J76" t="str">
        <f>VLOOKUP($A76,[1]MD01!$A:$K,5,0)</f>
        <v>E1024658</v>
      </c>
      <c r="K76" t="str">
        <f>VLOOKUP($A76,[1]MD01!$A:$K,11,0)</f>
        <v>29.03.2018</v>
      </c>
      <c r="L76" t="str">
        <f>RIGHT(VLOOKUP($A76,[1]MD01!$A:$K,4,0),8)</f>
        <v>13SZE041</v>
      </c>
      <c r="M76" s="16" t="str">
        <f>VLOOKUP(A76,[1]MD01!A:O,15,0)</f>
        <v>Аренда</v>
      </c>
    </row>
    <row r="77" spans="1:13" x14ac:dyDescent="0.25">
      <c r="A77" s="12" t="s">
        <v>591</v>
      </c>
      <c r="B77" t="s">
        <v>592</v>
      </c>
      <c r="C77" t="s">
        <v>4391</v>
      </c>
      <c r="D77" s="5">
        <v>2604852.4700000002</v>
      </c>
      <c r="E77" s="24">
        <f t="shared" si="3"/>
        <v>6512131.1750000007</v>
      </c>
      <c r="F77" s="21">
        <v>7890649.8241650388</v>
      </c>
      <c r="G77">
        <f t="shared" si="4"/>
        <v>254537.09110209803</v>
      </c>
      <c r="J77" t="str">
        <f>VLOOKUP($A77,[1]MD01!$A:$K,5,0)</f>
        <v>E1024681</v>
      </c>
      <c r="K77" t="str">
        <f>VLOOKUP($A77,[1]MD01!$A:$K,11,0)</f>
        <v>30.03.2018</v>
      </c>
      <c r="L77" t="str">
        <f>RIGHT(VLOOKUP($A77,[1]MD01!$A:$K,4,0),8)</f>
        <v>13SZE086</v>
      </c>
      <c r="M77" s="16" t="str">
        <f>VLOOKUP(A77,[1]MD01!A:O,15,0)</f>
        <v>Аренда</v>
      </c>
    </row>
    <row r="78" spans="1:13" x14ac:dyDescent="0.25">
      <c r="A78" s="12" t="s">
        <v>640</v>
      </c>
      <c r="B78" t="s">
        <v>641</v>
      </c>
      <c r="C78" t="s">
        <v>4391</v>
      </c>
      <c r="D78" s="5">
        <v>2722488.98</v>
      </c>
      <c r="E78" s="24">
        <f t="shared" si="3"/>
        <v>6806222.4500000002</v>
      </c>
      <c r="F78" s="21">
        <v>8246995.7276805984</v>
      </c>
      <c r="G78">
        <f t="shared" si="4"/>
        <v>266032.12024776125</v>
      </c>
      <c r="J78" t="str">
        <f>VLOOKUP($A78,[1]MD01!$A:$K,5,0)</f>
        <v>E1008611</v>
      </c>
      <c r="K78" t="str">
        <f>VLOOKUP($A78,[1]MD01!$A:$K,11,0)</f>
        <v>30.09.2016</v>
      </c>
      <c r="L78" t="str">
        <f>RIGHT(VLOOKUP($A78,[1]MD01!$A:$K,4,0),8)</f>
        <v>13SZG181</v>
      </c>
      <c r="M78" s="16" t="str">
        <f>VLOOKUP(A78,[1]MD01!A:O,15,0)</f>
        <v>Аренда</v>
      </c>
    </row>
    <row r="79" spans="1:13" x14ac:dyDescent="0.25">
      <c r="A79" s="12" t="s">
        <v>642</v>
      </c>
      <c r="B79" t="s">
        <v>643</v>
      </c>
      <c r="C79" t="s">
        <v>4391</v>
      </c>
      <c r="D79" s="5">
        <v>1922882.85</v>
      </c>
      <c r="E79" s="24">
        <f t="shared" si="3"/>
        <v>4807207.1250000009</v>
      </c>
      <c r="F79" s="21">
        <v>5824819.4080037363</v>
      </c>
      <c r="G79">
        <f t="shared" si="4"/>
        <v>187897.40025818505</v>
      </c>
      <c r="J79" t="str">
        <f>VLOOKUP($A79,[1]MD01!$A:$K,5,0)</f>
        <v>E1011076</v>
      </c>
      <c r="K79" t="str">
        <f>VLOOKUP($A79,[1]MD01!$A:$K,11,0)</f>
        <v>30.06.2016</v>
      </c>
      <c r="L79" t="str">
        <f>RIGHT(VLOOKUP($A79,[1]MD01!$A:$K,4,0),8)</f>
        <v>13SZG182</v>
      </c>
      <c r="M79" s="16" t="str">
        <f>VLOOKUP(A79,[1]MD01!A:O,15,0)</f>
        <v>Аренда</v>
      </c>
    </row>
    <row r="80" spans="1:13" x14ac:dyDescent="0.25">
      <c r="A80" s="12" t="s">
        <v>683</v>
      </c>
      <c r="B80" t="s">
        <v>684</v>
      </c>
      <c r="C80" t="s">
        <v>4391</v>
      </c>
      <c r="D80" s="5">
        <v>2856327.23</v>
      </c>
      <c r="E80" s="24">
        <f t="shared" si="3"/>
        <v>7140818.0750000002</v>
      </c>
      <c r="F80" s="21">
        <v>8652420.133090036</v>
      </c>
      <c r="G80">
        <f t="shared" si="4"/>
        <v>279110.32687387214</v>
      </c>
      <c r="J80" t="str">
        <f>VLOOKUP($A80,[1]MD01!$A:$K,5,0)</f>
        <v>E1011074</v>
      </c>
      <c r="K80" t="str">
        <f>VLOOKUP($A80,[1]MD01!$A:$K,11,0)</f>
        <v>29.11.2016</v>
      </c>
      <c r="L80" t="str">
        <f>RIGHT(VLOOKUP($A80,[1]MD01!$A:$K,4,0),8)</f>
        <v>13SZG517</v>
      </c>
      <c r="M80" s="16" t="str">
        <f>VLOOKUP(A80,[1]MD01!A:O,15,0)</f>
        <v>Аренда</v>
      </c>
    </row>
    <row r="81" spans="1:13" x14ac:dyDescent="0.25">
      <c r="A81" s="12" t="s">
        <v>685</v>
      </c>
      <c r="B81" t="s">
        <v>686</v>
      </c>
      <c r="C81" t="s">
        <v>4391</v>
      </c>
      <c r="D81" s="5">
        <v>1712337.56</v>
      </c>
      <c r="E81" s="24">
        <f t="shared" si="3"/>
        <v>4280843.8999999994</v>
      </c>
      <c r="F81" s="21">
        <v>5187033.1323313629</v>
      </c>
      <c r="G81">
        <f t="shared" si="4"/>
        <v>167323.64943004397</v>
      </c>
      <c r="J81" t="str">
        <f>VLOOKUP($A81,[1]MD01!$A:$K,5,0)</f>
        <v>E1011605</v>
      </c>
      <c r="K81" t="str">
        <f>VLOOKUP($A81,[1]MD01!$A:$K,11,0)</f>
        <v>22.03.2017</v>
      </c>
      <c r="L81" t="str">
        <f>RIGHT(VLOOKUP($A81,[1]MD01!$A:$K,4,0),8)</f>
        <v>13SZG518</v>
      </c>
      <c r="M81" s="16" t="str">
        <f>VLOOKUP(A81,[1]MD01!A:O,15,0)</f>
        <v>Аренда</v>
      </c>
    </row>
    <row r="82" spans="1:13" x14ac:dyDescent="0.25">
      <c r="A82" s="12" t="s">
        <v>699</v>
      </c>
      <c r="B82" t="s">
        <v>700</v>
      </c>
      <c r="C82" t="s">
        <v>4391</v>
      </c>
      <c r="D82" s="5">
        <v>3607898.97</v>
      </c>
      <c r="E82" s="24">
        <f t="shared" si="3"/>
        <v>9019747.4250000007</v>
      </c>
      <c r="F82" s="21">
        <v>10929090.112053726</v>
      </c>
      <c r="G82">
        <f t="shared" si="4"/>
        <v>352551.29393721698</v>
      </c>
      <c r="J82" t="str">
        <f>VLOOKUP($A82,[1]MD01!$A:$K,5,0)</f>
        <v>E1011606</v>
      </c>
      <c r="K82" t="str">
        <f>VLOOKUP($A82,[1]MD01!$A:$K,11,0)</f>
        <v>26.08.2016</v>
      </c>
      <c r="L82" t="str">
        <f>RIGHT(VLOOKUP($A82,[1]MD01!$A:$K,4,0),8)</f>
        <v>13SZG580</v>
      </c>
      <c r="M82" s="16" t="str">
        <f>VLOOKUP(A82,[1]MD01!A:O,15,0)</f>
        <v>Аренда</v>
      </c>
    </row>
    <row r="83" spans="1:13" x14ac:dyDescent="0.25">
      <c r="A83" s="12" t="s">
        <v>757</v>
      </c>
      <c r="B83" t="s">
        <v>758</v>
      </c>
      <c r="C83" t="s">
        <v>4391</v>
      </c>
      <c r="D83" s="5">
        <v>2891349.05</v>
      </c>
      <c r="E83" s="24">
        <f t="shared" si="3"/>
        <v>7228372.625</v>
      </c>
      <c r="F83" s="21">
        <v>8758508.643286908</v>
      </c>
      <c r="G83">
        <f t="shared" si="4"/>
        <v>282532.53688022285</v>
      </c>
      <c r="J83" t="str">
        <f>VLOOKUP($A83,[1]MD01!$A:$K,5,0)</f>
        <v>E1023501</v>
      </c>
      <c r="K83" t="str">
        <f>VLOOKUP($A83,[1]MD01!$A:$K,11,0)</f>
        <v>15.12.2017</v>
      </c>
      <c r="L83" t="str">
        <f>RIGHT(VLOOKUP($A83,[1]MD01!$A:$K,4,0),8)</f>
        <v>13SZH231</v>
      </c>
      <c r="M83" s="16" t="str">
        <f>VLOOKUP(A83,[1]MD01!A:O,15,0)</f>
        <v>Аренда</v>
      </c>
    </row>
    <row r="84" spans="1:13" x14ac:dyDescent="0.25">
      <c r="A84" s="12" t="s">
        <v>838</v>
      </c>
      <c r="B84" t="s">
        <v>839</v>
      </c>
      <c r="C84" t="s">
        <v>4391</v>
      </c>
      <c r="D84" s="5">
        <v>2471191.21</v>
      </c>
      <c r="E84" s="24">
        <f t="shared" si="3"/>
        <v>6177978.0250000004</v>
      </c>
      <c r="F84" s="21">
        <v>7485761.5589510482</v>
      </c>
      <c r="G84">
        <f t="shared" si="4"/>
        <v>241476.17932100155</v>
      </c>
      <c r="J84" t="str">
        <f>VLOOKUP($A84,[1]MD01!$A:$K,5,0)</f>
        <v>E1012123</v>
      </c>
      <c r="K84" t="str">
        <f>VLOOKUP($A84,[1]MD01!$A:$K,11,0)</f>
        <v>29.10.2016</v>
      </c>
      <c r="L84" t="str">
        <f>RIGHT(VLOOKUP($A84,[1]MD01!$A:$K,4,0),8)</f>
        <v>13SZJ005</v>
      </c>
      <c r="M84" s="16" t="str">
        <f>VLOOKUP(A84,[1]MD01!A:O,15,0)</f>
        <v>Аренда</v>
      </c>
    </row>
    <row r="85" spans="1:13" x14ac:dyDescent="0.25">
      <c r="A85" s="12" t="s">
        <v>840</v>
      </c>
      <c r="B85" t="s">
        <v>841</v>
      </c>
      <c r="C85" t="s">
        <v>4391</v>
      </c>
      <c r="D85" s="5">
        <v>2936510.45</v>
      </c>
      <c r="E85" s="24">
        <f t="shared" si="3"/>
        <v>7341276.1250000009</v>
      </c>
      <c r="F85" s="21">
        <v>8895312.0888075866</v>
      </c>
      <c r="G85">
        <f t="shared" si="4"/>
        <v>286945.55125185766</v>
      </c>
      <c r="J85" t="str">
        <f>VLOOKUP($A85,[1]MD01!$A:$K,5,0)</f>
        <v>E1012122</v>
      </c>
      <c r="K85" t="str">
        <f>VLOOKUP($A85,[1]MD01!$A:$K,11,0)</f>
        <v>29.06.2017</v>
      </c>
      <c r="L85" t="str">
        <f>RIGHT(VLOOKUP($A85,[1]MD01!$A:$K,4,0),8)</f>
        <v>13SZJ006</v>
      </c>
      <c r="M85" s="16" t="str">
        <f>VLOOKUP(A85,[1]MD01!A:O,15,0)</f>
        <v>Аренда</v>
      </c>
    </row>
    <row r="86" spans="1:13" x14ac:dyDescent="0.25">
      <c r="A86" s="12" t="s">
        <v>854</v>
      </c>
      <c r="B86" t="s">
        <v>855</v>
      </c>
      <c r="C86" t="s">
        <v>4391</v>
      </c>
      <c r="D86" s="5">
        <v>2035412.6</v>
      </c>
      <c r="E86" s="24">
        <f t="shared" si="3"/>
        <v>5088531.5</v>
      </c>
      <c r="F86" s="21">
        <v>6165695.853897362</v>
      </c>
      <c r="G86">
        <f t="shared" si="4"/>
        <v>198893.4146418504</v>
      </c>
      <c r="J86" t="str">
        <f>VLOOKUP($A86,[1]MD01!$A:$K,5,0)</f>
        <v>E1012124</v>
      </c>
      <c r="K86" t="str">
        <f>VLOOKUP($A86,[1]MD01!$A:$K,11,0)</f>
        <v>30.11.2016</v>
      </c>
      <c r="L86" t="str">
        <f>RIGHT(VLOOKUP($A86,[1]MD01!$A:$K,4,0),8)</f>
        <v>13SZJ210</v>
      </c>
      <c r="M86" s="16" t="str">
        <f>VLOOKUP(A86,[1]MD01!A:O,15,0)</f>
        <v>Аренда</v>
      </c>
    </row>
    <row r="87" spans="1:13" x14ac:dyDescent="0.25">
      <c r="A87" s="12" t="s">
        <v>868</v>
      </c>
      <c r="B87" t="s">
        <v>869</v>
      </c>
      <c r="C87" t="s">
        <v>4391</v>
      </c>
      <c r="D87" s="5">
        <v>5638429.3700000001</v>
      </c>
      <c r="E87" s="24">
        <f t="shared" si="3"/>
        <v>14096073.425000001</v>
      </c>
      <c r="F87" s="21">
        <v>17079996.748129651</v>
      </c>
      <c r="G87">
        <f t="shared" si="4"/>
        <v>550967.63703644031</v>
      </c>
      <c r="J87" t="str">
        <f>VLOOKUP($A87,[1]MD01!$A:$K,5,0)</f>
        <v>E1013338</v>
      </c>
      <c r="K87" t="str">
        <f>VLOOKUP($A87,[1]MD01!$A:$K,11,0)</f>
        <v>22.11.2016</v>
      </c>
      <c r="L87" t="str">
        <f>RIGHT(VLOOKUP($A87,[1]MD01!$A:$K,4,0),8)</f>
        <v>13SZJ308</v>
      </c>
      <c r="M87" s="16" t="str">
        <f>VLOOKUP(A87,[1]MD01!A:O,15,0)</f>
        <v>Аренда</v>
      </c>
    </row>
    <row r="88" spans="1:13" x14ac:dyDescent="0.25">
      <c r="A88" s="12" t="s">
        <v>878</v>
      </c>
      <c r="B88" t="s">
        <v>879</v>
      </c>
      <c r="C88" t="s">
        <v>4391</v>
      </c>
      <c r="D88" s="5">
        <v>3976127.56</v>
      </c>
      <c r="E88" s="24">
        <f t="shared" si="3"/>
        <v>9940318.9000000004</v>
      </c>
      <c r="F88" s="21">
        <v>12044532.499827817</v>
      </c>
      <c r="G88">
        <f t="shared" si="4"/>
        <v>388533.30644605862</v>
      </c>
      <c r="J88" t="str">
        <f>VLOOKUP($A88,[1]MD01!$A:$K,5,0)</f>
        <v>E1013430</v>
      </c>
      <c r="K88" t="str">
        <f>VLOOKUP($A88,[1]MD01!$A:$K,11,0)</f>
        <v>09.12.2016</v>
      </c>
      <c r="L88" t="str">
        <f>RIGHT(VLOOKUP($A88,[1]MD01!$A:$K,4,0),8)</f>
        <v>13SZJ492</v>
      </c>
      <c r="M88" s="16" t="str">
        <f>VLOOKUP(A88,[1]MD01!A:O,15,0)</f>
        <v>Аренда</v>
      </c>
    </row>
    <row r="89" spans="1:13" x14ac:dyDescent="0.25">
      <c r="A89" s="12" t="s">
        <v>923</v>
      </c>
      <c r="B89" t="s">
        <v>924</v>
      </c>
      <c r="C89" t="s">
        <v>4391</v>
      </c>
      <c r="D89" s="5">
        <v>3922713.7</v>
      </c>
      <c r="E89" s="24">
        <f t="shared" si="3"/>
        <v>9806784.25</v>
      </c>
      <c r="F89" s="21">
        <v>11882730.605144324</v>
      </c>
      <c r="G89">
        <f t="shared" si="4"/>
        <v>383313.89048852655</v>
      </c>
      <c r="J89" t="str">
        <f>VLOOKUP($A89,[1]MD01!$A:$K,5,0)</f>
        <v>E1008892</v>
      </c>
      <c r="K89" t="str">
        <f>VLOOKUP($A89,[1]MD01!$A:$K,11,0)</f>
        <v>31.08.2015</v>
      </c>
      <c r="L89" t="str">
        <f>RIGHT(VLOOKUP($A89,[1]MD01!$A:$K,4,0),8)</f>
        <v>13SZL088</v>
      </c>
      <c r="M89" s="16" t="str">
        <f>VLOOKUP(A89,[1]MD01!A:O,15,0)</f>
        <v>Аренда</v>
      </c>
    </row>
    <row r="90" spans="1:13" x14ac:dyDescent="0.25">
      <c r="A90" s="12" t="s">
        <v>955</v>
      </c>
      <c r="B90" t="s">
        <v>956</v>
      </c>
      <c r="C90" t="s">
        <v>4391</v>
      </c>
      <c r="D90" s="5">
        <v>2934456.59</v>
      </c>
      <c r="E90" s="24">
        <f t="shared" si="3"/>
        <v>7336141.4749999996</v>
      </c>
      <c r="F90" s="21">
        <v>8889090.5118720364</v>
      </c>
      <c r="G90">
        <f t="shared" si="4"/>
        <v>286744.85522167862</v>
      </c>
      <c r="J90" t="str">
        <f>VLOOKUP($A90,[1]MD01!$A:$K,5,0)</f>
        <v>E1008903</v>
      </c>
      <c r="K90" t="str">
        <f>VLOOKUP($A90,[1]MD01!$A:$K,11,0)</f>
        <v>02.12.2015</v>
      </c>
      <c r="L90" t="str">
        <f>RIGHT(VLOOKUP($A90,[1]MD01!$A:$K,4,0),8)</f>
        <v>13SZL723</v>
      </c>
      <c r="M90" s="16" t="str">
        <f>VLOOKUP(A90,[1]MD01!A:O,15,0)</f>
        <v>Аренда</v>
      </c>
    </row>
    <row r="91" spans="1:13" x14ac:dyDescent="0.25">
      <c r="A91" s="12" t="s">
        <v>963</v>
      </c>
      <c r="B91" t="s">
        <v>964</v>
      </c>
      <c r="C91" t="s">
        <v>4391</v>
      </c>
      <c r="D91" s="5">
        <v>3610817.37</v>
      </c>
      <c r="E91" s="24">
        <f t="shared" ref="E91:E154" si="5">IF(IFERROR(VLOOKUP(A91,$A$1601:$A$1605,1,0),0)=0,IF(M91=$M$25,0,D91/$E$25*$E$24),0)</f>
        <v>9027043.4250000007</v>
      </c>
      <c r="F91" s="21">
        <v>10937930.563753797</v>
      </c>
      <c r="G91">
        <f t="shared" si="4"/>
        <v>352836.46979850956</v>
      </c>
      <c r="J91" t="str">
        <f>VLOOKUP($A91,[1]MD01!$A:$K,5,0)</f>
        <v>E1008580</v>
      </c>
      <c r="K91" t="str">
        <f>VLOOKUP($A91,[1]MD01!$A:$K,11,0)</f>
        <v>10.12.2015</v>
      </c>
      <c r="L91" t="str">
        <f>RIGHT(VLOOKUP($A91,[1]MD01!$A:$K,4,0),8)</f>
        <v>13SZL739</v>
      </c>
      <c r="M91" s="16" t="str">
        <f>VLOOKUP(A91,[1]MD01!A:O,15,0)</f>
        <v>Аренда</v>
      </c>
    </row>
    <row r="92" spans="1:13" x14ac:dyDescent="0.25">
      <c r="A92" s="12" t="s">
        <v>969</v>
      </c>
      <c r="B92" t="s">
        <v>970</v>
      </c>
      <c r="C92" t="s">
        <v>4391</v>
      </c>
      <c r="D92" s="5">
        <v>2890497.42</v>
      </c>
      <c r="E92" s="24">
        <f t="shared" si="5"/>
        <v>7226243.5499999998</v>
      </c>
      <c r="F92" s="21">
        <v>8755928.8756466489</v>
      </c>
      <c r="G92">
        <f t="shared" ref="G92:G155" si="6">F92/31</f>
        <v>282449.31856924674</v>
      </c>
      <c r="J92" t="str">
        <f>VLOOKUP($A92,[1]MD01!$A:$K,5,0)</f>
        <v>E1009632</v>
      </c>
      <c r="K92" t="str">
        <f>VLOOKUP($A92,[1]MD01!$A:$K,11,0)</f>
        <v>05.12.2015</v>
      </c>
      <c r="L92" t="str">
        <f>RIGHT(VLOOKUP($A92,[1]MD01!$A:$K,4,0),8)</f>
        <v>13SZL762</v>
      </c>
      <c r="M92" s="16" t="str">
        <f>VLOOKUP(A92,[1]MD01!A:O,15,0)</f>
        <v>Аренда</v>
      </c>
    </row>
    <row r="93" spans="1:13" x14ac:dyDescent="0.25">
      <c r="A93" s="12" t="s">
        <v>1493</v>
      </c>
      <c r="B93" t="s">
        <v>1499</v>
      </c>
      <c r="C93" t="s">
        <v>4391</v>
      </c>
      <c r="D93" s="5">
        <v>2613955.83</v>
      </c>
      <c r="E93" s="24">
        <f t="shared" si="5"/>
        <v>6534889.5750000002</v>
      </c>
      <c r="F93" s="21">
        <v>7918225.8296435028</v>
      </c>
      <c r="G93">
        <f t="shared" si="6"/>
        <v>255426.63966591944</v>
      </c>
      <c r="J93" t="str">
        <f>VLOOKUP($A93,[1]MD01!$A:$K,5,0)</f>
        <v>E1027032</v>
      </c>
      <c r="K93" t="str">
        <f>VLOOKUP($A93,[1]MD01!$A:$K,11,0)</f>
        <v>27.09.2018</v>
      </c>
      <c r="L93" t="str">
        <f>RIGHT(VLOOKUP($A93,[1]MD01!$A:$K,4,0),8)</f>
        <v>13SZO654</v>
      </c>
      <c r="M93" s="16" t="str">
        <f>VLOOKUP(A93,[1]MD01!A:O,15,0)</f>
        <v>Аренда</v>
      </c>
    </row>
    <row r="94" spans="1:13" x14ac:dyDescent="0.25">
      <c r="A94" s="12" t="s">
        <v>2682</v>
      </c>
      <c r="B94" t="s">
        <v>2683</v>
      </c>
      <c r="C94" t="s">
        <v>4391</v>
      </c>
      <c r="D94" s="5">
        <v>2262737.69</v>
      </c>
      <c r="E94" s="24">
        <f t="shared" si="5"/>
        <v>5656844.2249999996</v>
      </c>
      <c r="F94" s="21">
        <v>6854311.6976333419</v>
      </c>
      <c r="G94">
        <f t="shared" si="6"/>
        <v>221106.82895591424</v>
      </c>
      <c r="J94" t="str">
        <f>VLOOKUP($A94,[1]MD01!$A:$K,5,0)</f>
        <v>E1027331</v>
      </c>
      <c r="K94" t="str">
        <f>VLOOKUP($A94,[1]MD01!$A:$K,11,0)</f>
        <v>03.12.2018</v>
      </c>
      <c r="L94" t="str">
        <f>RIGHT(VLOOKUP($A94,[1]MD01!$A:$K,4,0),8)</f>
        <v>13SZO803</v>
      </c>
      <c r="M94" s="16" t="str">
        <f>VLOOKUP(A94,[1]MD01!A:O,15,0)</f>
        <v>Аренда</v>
      </c>
    </row>
    <row r="95" spans="1:13" x14ac:dyDescent="0.25">
      <c r="A95" s="12" t="s">
        <v>1069</v>
      </c>
      <c r="B95" t="s">
        <v>1070</v>
      </c>
      <c r="C95" t="s">
        <v>4391</v>
      </c>
      <c r="D95" s="5">
        <v>3093694.86</v>
      </c>
      <c r="E95" s="24">
        <f t="shared" si="5"/>
        <v>7734237.1500000004</v>
      </c>
      <c r="F95" s="21">
        <v>9371456.9574373178</v>
      </c>
      <c r="G95">
        <f t="shared" si="6"/>
        <v>302305.0631431393</v>
      </c>
      <c r="J95" t="str">
        <f>VLOOKUP($A95,[1]MD01!$A:$K,5,0)</f>
        <v>E1011073</v>
      </c>
      <c r="K95" t="str">
        <f>VLOOKUP($A95,[1]MD01!$A:$K,11,0)</f>
        <v>07.03.2016</v>
      </c>
      <c r="L95" t="str">
        <f>RIGHT(VLOOKUP($A95,[1]MD01!$A:$K,4,0),8)</f>
        <v>13SZQ291</v>
      </c>
      <c r="M95" s="16" t="str">
        <f>VLOOKUP(A95,[1]MD01!A:O,15,0)</f>
        <v>Аренда</v>
      </c>
    </row>
    <row r="96" spans="1:13" x14ac:dyDescent="0.25">
      <c r="A96" s="12" t="s">
        <v>1071</v>
      </c>
      <c r="B96" t="s">
        <v>1072</v>
      </c>
      <c r="C96" t="s">
        <v>4391</v>
      </c>
      <c r="D96" s="5">
        <v>2302437.37</v>
      </c>
      <c r="E96" s="24">
        <f t="shared" si="5"/>
        <v>5756093.4250000007</v>
      </c>
      <c r="F96" s="21">
        <v>6974570.4365136335</v>
      </c>
      <c r="G96">
        <f t="shared" si="6"/>
        <v>224986.14311334302</v>
      </c>
      <c r="J96" t="str">
        <f>VLOOKUP($A96,[1]MD01!$A:$K,5,0)</f>
        <v>E1011075</v>
      </c>
      <c r="K96" t="str">
        <f>VLOOKUP($A96,[1]MD01!$A:$K,11,0)</f>
        <v>08.05.2016</v>
      </c>
      <c r="L96" t="str">
        <f>RIGHT(VLOOKUP($A96,[1]MD01!$A:$K,4,0),8)</f>
        <v>13SZQ292</v>
      </c>
      <c r="M96" s="16" t="str">
        <f>VLOOKUP(A96,[1]MD01!A:O,15,0)</f>
        <v>Аренда</v>
      </c>
    </row>
    <row r="97" spans="1:13" x14ac:dyDescent="0.25">
      <c r="A97" s="12" t="s">
        <v>1195</v>
      </c>
      <c r="B97" t="s">
        <v>1196</v>
      </c>
      <c r="C97" t="s">
        <v>4391</v>
      </c>
      <c r="D97" s="5">
        <v>2351279.6</v>
      </c>
      <c r="E97" s="24">
        <f t="shared" si="5"/>
        <v>5878199</v>
      </c>
      <c r="F97" s="21">
        <v>7122523.8956825994</v>
      </c>
      <c r="G97">
        <f t="shared" si="6"/>
        <v>229758.83534459997</v>
      </c>
      <c r="J97" t="str">
        <f>VLOOKUP($A97,[1]MD01!$A:$K,5,0)</f>
        <v>E1013510</v>
      </c>
      <c r="K97" t="str">
        <f>VLOOKUP($A97,[1]MD01!$A:$K,11,0)</f>
        <v>29.03.2017</v>
      </c>
      <c r="L97" t="str">
        <f>RIGHT(VLOOKUP($A97,[1]MD01!$A:$K,4,0),8)</f>
        <v>13SZS148</v>
      </c>
      <c r="M97" s="16" t="str">
        <f>VLOOKUP(A97,[1]MD01!A:O,15,0)</f>
        <v>Собственность</v>
      </c>
    </row>
    <row r="98" spans="1:13" x14ac:dyDescent="0.25">
      <c r="A98" s="12" t="s">
        <v>1197</v>
      </c>
      <c r="B98" t="s">
        <v>1198</v>
      </c>
      <c r="C98" t="s">
        <v>4391</v>
      </c>
      <c r="D98" s="5">
        <v>2547881.1</v>
      </c>
      <c r="E98" s="24">
        <f t="shared" si="5"/>
        <v>6369702.7500000009</v>
      </c>
      <c r="F98" s="21">
        <v>7718071.4782317122</v>
      </c>
      <c r="G98">
        <f t="shared" si="6"/>
        <v>248970.04768489394</v>
      </c>
      <c r="J98" t="str">
        <f>VLOOKUP($A98,[1]MD01!$A:$K,5,0)</f>
        <v>E1014160</v>
      </c>
      <c r="K98" t="str">
        <f>VLOOKUP($A98,[1]MD01!$A:$K,11,0)</f>
        <v>29.03.2017</v>
      </c>
      <c r="L98" t="str">
        <f>RIGHT(VLOOKUP($A98,[1]MD01!$A:$K,4,0),8)</f>
        <v>13SZS181</v>
      </c>
      <c r="M98" s="16" t="str">
        <f>VLOOKUP(A98,[1]MD01!A:O,15,0)</f>
        <v>Аренда</v>
      </c>
    </row>
    <row r="99" spans="1:13" x14ac:dyDescent="0.25">
      <c r="A99" s="12" t="s">
        <v>1229</v>
      </c>
      <c r="B99" t="s">
        <v>1230</v>
      </c>
      <c r="C99" t="s">
        <v>4391</v>
      </c>
      <c r="D99" s="5">
        <v>1678995.86</v>
      </c>
      <c r="E99" s="24">
        <f t="shared" si="5"/>
        <v>4197489.6500000004</v>
      </c>
      <c r="F99" s="21">
        <v>5086034.061454094</v>
      </c>
      <c r="G99">
        <f t="shared" si="6"/>
        <v>164065.61488561594</v>
      </c>
      <c r="J99" t="str">
        <f>VLOOKUP($A99,[1]MD01!$A:$K,5,0)</f>
        <v>E1014426</v>
      </c>
      <c r="K99" t="str">
        <f>VLOOKUP($A99,[1]MD01!$A:$K,11,0)</f>
        <v>31.03.2017</v>
      </c>
      <c r="L99" t="str">
        <f>RIGHT(VLOOKUP($A99,[1]MD01!$A:$K,4,0),8)</f>
        <v>13SZS488</v>
      </c>
      <c r="M99" s="16" t="str">
        <f>VLOOKUP(A99,[1]MD01!A:O,15,0)</f>
        <v>Аренда</v>
      </c>
    </row>
    <row r="100" spans="1:13" x14ac:dyDescent="0.25">
      <c r="A100" s="12" t="s">
        <v>1231</v>
      </c>
      <c r="B100" t="s">
        <v>1232</v>
      </c>
      <c r="C100" t="s">
        <v>4391</v>
      </c>
      <c r="D100" s="5">
        <v>3065575.16</v>
      </c>
      <c r="E100" s="24">
        <f t="shared" si="5"/>
        <v>7663937.9000000004</v>
      </c>
      <c r="F100" s="21">
        <v>9286276.4305491392</v>
      </c>
      <c r="G100">
        <f t="shared" si="6"/>
        <v>299557.30421126256</v>
      </c>
      <c r="J100" t="str">
        <f>VLOOKUP($A100,[1]MD01!$A:$K,5,0)</f>
        <v>E1014434</v>
      </c>
      <c r="K100" t="str">
        <f>VLOOKUP($A100,[1]MD01!$A:$K,11,0)</f>
        <v>27.04.2017</v>
      </c>
      <c r="L100" t="str">
        <f>RIGHT(VLOOKUP($A100,[1]MD01!$A:$K,4,0),8)</f>
        <v>13SZS497</v>
      </c>
      <c r="M100" s="16" t="str">
        <f>VLOOKUP(A100,[1]MD01!A:O,15,0)</f>
        <v>Аренда</v>
      </c>
    </row>
    <row r="101" spans="1:13" x14ac:dyDescent="0.25">
      <c r="A101" s="12" t="s">
        <v>1251</v>
      </c>
      <c r="B101" t="s">
        <v>1252</v>
      </c>
      <c r="C101" t="s">
        <v>4391</v>
      </c>
      <c r="D101" s="5">
        <v>4597502.71</v>
      </c>
      <c r="E101" s="24">
        <f t="shared" si="5"/>
        <v>11493756.775</v>
      </c>
      <c r="F101" s="21">
        <v>13926809.43280438</v>
      </c>
      <c r="G101">
        <f t="shared" si="6"/>
        <v>449251.91718723805</v>
      </c>
      <c r="J101" t="str">
        <f>VLOOKUP($A101,[1]MD01!$A:$K,5,0)</f>
        <v>13SZ6091</v>
      </c>
      <c r="K101" t="str">
        <f>VLOOKUP($A101,[1]MD01!$A:$K,11,0)</f>
        <v>30.07.2010</v>
      </c>
      <c r="L101" t="str">
        <f>RIGHT(VLOOKUP($A101,[1]MD01!$A:$K,4,0),8)</f>
        <v>13SZS766</v>
      </c>
      <c r="M101" s="16" t="str">
        <f>VLOOKUP(A101,[1]MD01!A:O,15,0)</f>
        <v>Аренда</v>
      </c>
    </row>
    <row r="102" spans="1:13" x14ac:dyDescent="0.25">
      <c r="A102" s="12" t="s">
        <v>1311</v>
      </c>
      <c r="B102" t="s">
        <v>1312</v>
      </c>
      <c r="C102" t="s">
        <v>4391</v>
      </c>
      <c r="D102" s="5">
        <v>1179786.83</v>
      </c>
      <c r="E102" s="24">
        <f t="shared" si="5"/>
        <v>2949467.0750000002</v>
      </c>
      <c r="F102" s="21">
        <v>3573824.180028026</v>
      </c>
      <c r="G102">
        <f t="shared" si="6"/>
        <v>115284.650968646</v>
      </c>
      <c r="J102" t="str">
        <f>VLOOKUP($A102,[1]MD01!$A:$K,5,0)</f>
        <v>E1023843</v>
      </c>
      <c r="K102" t="str">
        <f>VLOOKUP($A102,[1]MD01!$A:$K,11,0)</f>
        <v>15.12.2017</v>
      </c>
      <c r="L102" t="str">
        <f>RIGHT(VLOOKUP($A102,[1]MD01!$A:$K,4,0),8)</f>
        <v>13SZV045</v>
      </c>
      <c r="M102" s="16" t="str">
        <f>VLOOKUP(A102,[1]MD01!A:O,15,0)</f>
        <v>Аренда</v>
      </c>
    </row>
    <row r="103" spans="1:13" x14ac:dyDescent="0.25">
      <c r="A103" s="12" t="s">
        <v>3552</v>
      </c>
      <c r="B103" t="s">
        <v>3570</v>
      </c>
      <c r="C103" t="s">
        <v>4391</v>
      </c>
      <c r="D103" s="5">
        <v>944797.42</v>
      </c>
      <c r="E103" s="24">
        <f t="shared" si="5"/>
        <v>2361993.5499999998</v>
      </c>
      <c r="F103" s="21">
        <v>2861991.4877538462</v>
      </c>
      <c r="G103">
        <f t="shared" si="6"/>
        <v>92322.30605657569</v>
      </c>
      <c r="J103" t="str">
        <f>VLOOKUP($A103,[1]MD01!$A:$K,5,0)</f>
        <v>E1031440</v>
      </c>
      <c r="K103" t="str">
        <f>VLOOKUP($A103,[1]MD01!$A:$K,11,0)</f>
        <v>30.07.2019</v>
      </c>
      <c r="L103" t="str">
        <f>RIGHT(VLOOKUP($A103,[1]MD01!$A:$K,4,0),8)</f>
        <v>13SZV059</v>
      </c>
      <c r="M103" s="16" t="str">
        <f>VLOOKUP(A103,[1]MD01!A:O,15,0)</f>
        <v>Аренда</v>
      </c>
    </row>
    <row r="104" spans="1:13" x14ac:dyDescent="0.25">
      <c r="A104" s="12" t="s">
        <v>1325</v>
      </c>
      <c r="B104" t="s">
        <v>1326</v>
      </c>
      <c r="C104" t="s">
        <v>4391</v>
      </c>
      <c r="D104" s="5">
        <v>2663620.65</v>
      </c>
      <c r="E104" s="24">
        <f t="shared" si="5"/>
        <v>6659051.6249999991</v>
      </c>
      <c r="F104" s="21">
        <v>8068671.0881422246</v>
      </c>
      <c r="G104">
        <f t="shared" si="6"/>
        <v>260279.71252071692</v>
      </c>
      <c r="J104" t="str">
        <f>VLOOKUP($A104,[1]MD01!$A:$K,5,0)</f>
        <v>E1015051</v>
      </c>
      <c r="K104" t="str">
        <f>VLOOKUP($A104,[1]MD01!$A:$K,11,0)</f>
        <v>28.07.2017</v>
      </c>
      <c r="L104" t="str">
        <f>RIGHT(VLOOKUP($A104,[1]MD01!$A:$K,4,0),8)</f>
        <v>13SZX086</v>
      </c>
      <c r="M104" s="16" t="str">
        <f>VLOOKUP(A104,[1]MD01!A:O,15,0)</f>
        <v>Аренда</v>
      </c>
    </row>
    <row r="105" spans="1:13" x14ac:dyDescent="0.25">
      <c r="A105" s="12" t="s">
        <v>1417</v>
      </c>
      <c r="B105" t="s">
        <v>1418</v>
      </c>
      <c r="C105" t="s">
        <v>4391</v>
      </c>
      <c r="D105" s="5">
        <v>3689627.21</v>
      </c>
      <c r="E105" s="24">
        <f t="shared" si="5"/>
        <v>9224068.0249999985</v>
      </c>
      <c r="F105" s="21">
        <v>11176662.260577481</v>
      </c>
      <c r="G105">
        <f t="shared" si="6"/>
        <v>360537.49227669294</v>
      </c>
      <c r="J105" t="str">
        <f>VLOOKUP($A105,[1]MD01!$A:$K,5,0)</f>
        <v>E1017502</v>
      </c>
      <c r="K105" t="str">
        <f>VLOOKUP($A105,[1]MD01!$A:$K,11,0)</f>
        <v>25.10.2017</v>
      </c>
      <c r="L105" t="str">
        <f>RIGHT(VLOOKUP($A105,[1]MD01!$A:$K,4,0),8)</f>
        <v>13SZX976</v>
      </c>
      <c r="M105" s="16" t="str">
        <f>VLOOKUP(A105,[1]MD01!A:O,15,0)</f>
        <v>Аренда</v>
      </c>
    </row>
    <row r="106" spans="1:13" x14ac:dyDescent="0.25">
      <c r="A106" s="12" t="s">
        <v>1437</v>
      </c>
      <c r="B106" t="s">
        <v>1438</v>
      </c>
      <c r="C106" t="s">
        <v>4391</v>
      </c>
      <c r="D106" s="5">
        <v>2475205.91</v>
      </c>
      <c r="E106" s="24">
        <f t="shared" si="5"/>
        <v>6188014.7750000004</v>
      </c>
      <c r="F106" s="21">
        <v>7497922.9355410533</v>
      </c>
      <c r="G106">
        <f t="shared" si="6"/>
        <v>241868.48179164689</v>
      </c>
      <c r="J106" t="str">
        <f>VLOOKUP($A106,[1]MD01!$A:$K,5,0)</f>
        <v>E1017658</v>
      </c>
      <c r="K106" t="str">
        <f>VLOOKUP($A106,[1]MD01!$A:$K,11,0)</f>
        <v>31.08.2017</v>
      </c>
      <c r="L106" t="str">
        <f>RIGHT(VLOOKUP($A106,[1]MD01!$A:$K,4,0),8)</f>
        <v>13SZY167</v>
      </c>
      <c r="M106" s="16" t="str">
        <f>VLOOKUP(A106,[1]MD01!A:O,15,0)</f>
        <v>Аренда</v>
      </c>
    </row>
    <row r="107" spans="1:13" x14ac:dyDescent="0.25">
      <c r="A107" s="12" t="s">
        <v>1457</v>
      </c>
      <c r="B107" t="s">
        <v>1458</v>
      </c>
      <c r="C107" t="s">
        <v>4391</v>
      </c>
      <c r="D107" s="5">
        <v>2449372.39</v>
      </c>
      <c r="E107" s="24">
        <f t="shared" si="5"/>
        <v>6123430.9750000006</v>
      </c>
      <c r="F107" s="21">
        <v>7419667.7320724428</v>
      </c>
      <c r="G107">
        <f t="shared" si="6"/>
        <v>239344.12038943364</v>
      </c>
      <c r="J107" t="str">
        <f>VLOOKUP($A107,[1]MD01!$A:$K,5,0)</f>
        <v>E1018005</v>
      </c>
      <c r="K107" t="str">
        <f>VLOOKUP($A107,[1]MD01!$A:$K,11,0)</f>
        <v>30.09.2017</v>
      </c>
      <c r="L107" t="str">
        <f>RIGHT(VLOOKUP($A107,[1]MD01!$A:$K,4,0),8)</f>
        <v>13SZY575</v>
      </c>
      <c r="M107" s="16" t="str">
        <f>VLOOKUP(A107,[1]MD01!A:O,15,0)</f>
        <v>Аренда</v>
      </c>
    </row>
    <row r="108" spans="1:13" x14ac:dyDescent="0.25">
      <c r="A108" s="12" t="s">
        <v>2684</v>
      </c>
      <c r="B108" t="s">
        <v>2685</v>
      </c>
      <c r="C108" t="s">
        <v>4378</v>
      </c>
      <c r="D108" s="5">
        <v>2918752.78</v>
      </c>
      <c r="E108" s="24">
        <f t="shared" si="5"/>
        <v>7296881.9499999993</v>
      </c>
      <c r="F108" s="21">
        <v>9458643.2912103441</v>
      </c>
      <c r="G108">
        <f t="shared" si="6"/>
        <v>305117.52552291431</v>
      </c>
      <c r="J108" t="str">
        <f>VLOOKUP($A108,[1]MD01!$A:$K,5,0)</f>
        <v>E1029505</v>
      </c>
      <c r="K108" t="str">
        <f>VLOOKUP($A108,[1]MD01!$A:$K,11,0)</f>
        <v>06.12.2018</v>
      </c>
      <c r="L108" t="str">
        <f>RIGHT(VLOOKUP($A108,[1]MD01!$A:$K,4,0),8)</f>
        <v>13SZ304E</v>
      </c>
      <c r="M108" s="16" t="str">
        <f>VLOOKUP(A108,[1]MD01!A:O,15,0)</f>
        <v>Аренда</v>
      </c>
    </row>
    <row r="109" spans="1:13" x14ac:dyDescent="0.25">
      <c r="A109" s="12" t="s">
        <v>4419</v>
      </c>
      <c r="B109" t="s">
        <v>4420</v>
      </c>
      <c r="C109" t="s">
        <v>4378</v>
      </c>
      <c r="D109" s="5">
        <v>5484366.6799999997</v>
      </c>
      <c r="E109" s="24">
        <f t="shared" si="5"/>
        <v>13710916.699999999</v>
      </c>
      <c r="F109" s="21">
        <v>17772888.632356025</v>
      </c>
      <c r="G109">
        <f t="shared" si="6"/>
        <v>573318.98814051691</v>
      </c>
      <c r="J109" t="str">
        <f>VLOOKUP($A109,[1]MD01!$A:$K,5,0)</f>
        <v>E1033961</v>
      </c>
      <c r="K109" t="str">
        <f>VLOOKUP($A109,[1]MD01!$A:$K,11,0)</f>
        <v>05.03.2020</v>
      </c>
      <c r="L109" t="str">
        <f>RIGHT(VLOOKUP($A109,[1]MD01!$A:$K,4,0),8)</f>
        <v>13SZ30IQ</v>
      </c>
      <c r="M109" s="16" t="str">
        <f>VLOOKUP(A109,[1]MD01!A:O,15,0)</f>
        <v>Аренда</v>
      </c>
    </row>
    <row r="110" spans="1:13" x14ac:dyDescent="0.25">
      <c r="A110" s="12" t="s">
        <v>2799</v>
      </c>
      <c r="B110" t="s">
        <v>2808</v>
      </c>
      <c r="C110" t="s">
        <v>4378</v>
      </c>
      <c r="D110" s="5">
        <v>5755643.2800000003</v>
      </c>
      <c r="E110" s="24">
        <f t="shared" si="5"/>
        <v>14389108.199999999</v>
      </c>
      <c r="F110" s="21">
        <v>18651999.946693636</v>
      </c>
      <c r="G110">
        <f t="shared" si="6"/>
        <v>601677.41763527854</v>
      </c>
      <c r="J110" t="str">
        <f>VLOOKUP($A110,[1]MD01!$A:$K,5,0)</f>
        <v>E1029910</v>
      </c>
      <c r="K110" t="str">
        <f>VLOOKUP($A110,[1]MD01!$A:$K,11,0)</f>
        <v>22.02.2019</v>
      </c>
      <c r="L110" t="str">
        <f>RIGHT(VLOOKUP($A110,[1]MD01!$A:$K,4,0),8)</f>
        <v>13SZ317T</v>
      </c>
      <c r="M110" s="16" t="str">
        <f>VLOOKUP(A110,[1]MD01!A:O,15,0)</f>
        <v>Аренда</v>
      </c>
    </row>
    <row r="111" spans="1:13" x14ac:dyDescent="0.25">
      <c r="A111" s="12" t="s">
        <v>3392</v>
      </c>
      <c r="B111" t="s">
        <v>3408</v>
      </c>
      <c r="C111" t="s">
        <v>4378</v>
      </c>
      <c r="D111" s="5">
        <v>3311756.43</v>
      </c>
      <c r="E111" s="24">
        <f t="shared" si="5"/>
        <v>8279391.0750000002</v>
      </c>
      <c r="F111" s="21">
        <v>10732228.831913</v>
      </c>
      <c r="G111">
        <f t="shared" si="6"/>
        <v>346200.93006170966</v>
      </c>
      <c r="J111" t="str">
        <f>VLOOKUP($A111,[1]MD01!$A:$K,5,0)</f>
        <v>E1030326</v>
      </c>
      <c r="K111" t="str">
        <f>VLOOKUP($A111,[1]MD01!$A:$K,11,0)</f>
        <v>14.03.2019</v>
      </c>
      <c r="L111" t="str">
        <f>RIGHT(VLOOKUP($A111,[1]MD01!$A:$K,4,0),8)</f>
        <v>13SZ332B</v>
      </c>
      <c r="M111" s="16" t="str">
        <f>VLOOKUP(A111,[1]MD01!A:O,15,0)</f>
        <v>Аренда</v>
      </c>
    </row>
    <row r="112" spans="1:13" x14ac:dyDescent="0.25">
      <c r="A112" s="12" t="s">
        <v>4503</v>
      </c>
      <c r="B112" t="s">
        <v>4511</v>
      </c>
      <c r="C112" t="s">
        <v>4378</v>
      </c>
      <c r="D112" s="5">
        <v>3367611.83</v>
      </c>
      <c r="E112" s="24">
        <f t="shared" si="5"/>
        <v>8419029.5749999993</v>
      </c>
      <c r="F112" s="21">
        <v>10913236.38695775</v>
      </c>
      <c r="G112">
        <f t="shared" si="6"/>
        <v>352039.88345024997</v>
      </c>
      <c r="J112" t="str">
        <f>VLOOKUP($A112,[1]MD01!$A:$K,5,0)</f>
        <v>E1030678</v>
      </c>
      <c r="K112" t="str">
        <f>VLOOKUP($A112,[1]MD01!$A:$K,11,0)</f>
        <v>30.05.2020</v>
      </c>
      <c r="L112" t="str">
        <f>RIGHT(VLOOKUP($A112,[1]MD01!$A:$K,4,0),8)</f>
        <v>13SZ340S</v>
      </c>
      <c r="M112" s="16" t="str">
        <f>VLOOKUP(A112,[1]MD01!A:O,15,0)</f>
        <v>Аренда</v>
      </c>
    </row>
    <row r="113" spans="1:13" x14ac:dyDescent="0.25">
      <c r="A113" s="12" t="s">
        <v>3507</v>
      </c>
      <c r="B113" t="s">
        <v>3538</v>
      </c>
      <c r="C113" t="s">
        <v>4378</v>
      </c>
      <c r="D113" s="5">
        <v>2301160.42</v>
      </c>
      <c r="E113" s="24">
        <f t="shared" si="5"/>
        <v>5752901.0499999998</v>
      </c>
      <c r="F113" s="21">
        <v>7457245.3404675741</v>
      </c>
      <c r="G113">
        <f t="shared" si="6"/>
        <v>240556.30130540562</v>
      </c>
      <c r="J113" t="str">
        <f>VLOOKUP($A113,[1]MD01!$A:$K,5,0)</f>
        <v>E1030690</v>
      </c>
      <c r="K113" t="str">
        <f>VLOOKUP($A113,[1]MD01!$A:$K,11,0)</f>
        <v>19.06.2019</v>
      </c>
      <c r="L113" t="str">
        <f>RIGHT(VLOOKUP($A113,[1]MD01!$A:$K,4,0),8)</f>
        <v>13SZ342M</v>
      </c>
      <c r="M113" s="16" t="str">
        <f>VLOOKUP(A113,[1]MD01!A:O,15,0)</f>
        <v>Аренда</v>
      </c>
    </row>
    <row r="114" spans="1:13" x14ac:dyDescent="0.25">
      <c r="A114" s="12" t="s">
        <v>2854</v>
      </c>
      <c r="B114" t="s">
        <v>51</v>
      </c>
      <c r="C114" t="s">
        <v>4378</v>
      </c>
      <c r="D114" s="5">
        <v>6376181.1600000001</v>
      </c>
      <c r="E114" s="24">
        <f t="shared" si="5"/>
        <v>15940452.900000002</v>
      </c>
      <c r="F114" s="21">
        <v>20662943.283800762</v>
      </c>
      <c r="G114">
        <f t="shared" si="6"/>
        <v>666546.55754196004</v>
      </c>
      <c r="J114" t="str">
        <f>VLOOKUP($A114,[1]MD01!$A:$K,5,0)</f>
        <v>E1004670</v>
      </c>
      <c r="K114" t="str">
        <f>VLOOKUP($A114,[1]MD01!$A:$K,11,0)</f>
        <v>20.01.2018</v>
      </c>
      <c r="L114" t="str">
        <f>RIGHT(VLOOKUP($A114,[1]MD01!$A:$K,4,0),8)</f>
        <v>13SZ3449</v>
      </c>
      <c r="M114" s="16" t="str">
        <f>VLOOKUP(A114,[1]MD01!A:O,15,0)</f>
        <v>Аренда</v>
      </c>
    </row>
    <row r="115" spans="1:13" x14ac:dyDescent="0.25">
      <c r="A115" s="12" t="s">
        <v>2857</v>
      </c>
      <c r="B115" t="s">
        <v>54</v>
      </c>
      <c r="C115" t="s">
        <v>4378</v>
      </c>
      <c r="D115" s="5">
        <v>5152950.62</v>
      </c>
      <c r="E115" s="24">
        <f t="shared" si="5"/>
        <v>12882376.550000001</v>
      </c>
      <c r="F115" s="21">
        <v>16698886.642876685</v>
      </c>
      <c r="G115">
        <f t="shared" si="6"/>
        <v>538673.76267344144</v>
      </c>
      <c r="J115" t="str">
        <f>VLOOKUP($A115,[1]MD01!$A:$K,5,0)</f>
        <v>E1008582</v>
      </c>
      <c r="K115" t="str">
        <f>VLOOKUP($A115,[1]MD01!$A:$K,11,0)</f>
        <v>20.02.2015</v>
      </c>
      <c r="L115" t="str">
        <f>RIGHT(VLOOKUP($A115,[1]MD01!$A:$K,4,0),8)</f>
        <v>13SZ3452</v>
      </c>
      <c r="M115" s="16" t="str">
        <f>VLOOKUP(A115,[1]MD01!A:O,15,0)</f>
        <v>Аренда</v>
      </c>
    </row>
    <row r="116" spans="1:13" x14ac:dyDescent="0.25">
      <c r="A116" s="12" t="s">
        <v>2888</v>
      </c>
      <c r="B116" t="s">
        <v>85</v>
      </c>
      <c r="C116" t="s">
        <v>4378</v>
      </c>
      <c r="D116" s="5">
        <v>7869282.2400000002</v>
      </c>
      <c r="E116" s="24">
        <f t="shared" si="5"/>
        <v>19673205.600000001</v>
      </c>
      <c r="F116" s="21">
        <v>25501554.696940355</v>
      </c>
      <c r="G116">
        <f t="shared" si="6"/>
        <v>822630.79667549534</v>
      </c>
      <c r="J116" t="str">
        <f>VLOOKUP($A116,[1]MD01!$A:$K,5,0)</f>
        <v>13SZ5365</v>
      </c>
      <c r="K116" t="str">
        <f>VLOOKUP($A116,[1]MD01!$A:$K,11,0)</f>
        <v>28.10.2009</v>
      </c>
      <c r="L116" t="str">
        <f>RIGHT(VLOOKUP($A116,[1]MD01!$A:$K,4,0),8)</f>
        <v>13SZ5365</v>
      </c>
      <c r="M116" s="16" t="str">
        <f>VLOOKUP(A116,[1]MD01!A:O,15,0)</f>
        <v>Собственность</v>
      </c>
    </row>
    <row r="117" spans="1:13" x14ac:dyDescent="0.25">
      <c r="A117" s="12" t="s">
        <v>2891</v>
      </c>
      <c r="B117" t="s">
        <v>88</v>
      </c>
      <c r="C117" t="s">
        <v>4378</v>
      </c>
      <c r="D117" s="5">
        <v>7503284.0499999998</v>
      </c>
      <c r="E117" s="24">
        <f t="shared" si="5"/>
        <v>18758210.125</v>
      </c>
      <c r="F117" s="21">
        <v>24315484.280781768</v>
      </c>
      <c r="G117">
        <f t="shared" si="6"/>
        <v>784370.46067037957</v>
      </c>
      <c r="J117" t="str">
        <f>VLOOKUP($A117,[1]MD01!$A:$K,5,0)</f>
        <v>13SZ5412</v>
      </c>
      <c r="K117" t="str">
        <f>VLOOKUP($A117,[1]MD01!$A:$K,11,0)</f>
        <v>17.10.2003</v>
      </c>
      <c r="L117" t="str">
        <f>RIGHT(VLOOKUP($A117,[1]MD01!$A:$K,4,0),8)</f>
        <v>13SZ5412</v>
      </c>
      <c r="M117" s="16" t="str">
        <f>VLOOKUP(A117,[1]MD01!A:O,15,0)</f>
        <v>Аренда</v>
      </c>
    </row>
    <row r="118" spans="1:13" x14ac:dyDescent="0.25">
      <c r="A118" s="12" t="s">
        <v>4669</v>
      </c>
      <c r="B118" t="s">
        <v>4670</v>
      </c>
      <c r="C118" t="s">
        <v>4378</v>
      </c>
      <c r="D118" s="5">
        <v>11801743.779999999</v>
      </c>
      <c r="E118" s="24">
        <f t="shared" si="5"/>
        <v>29504359.449999999</v>
      </c>
      <c r="F118" s="21">
        <v>38245268.799120568</v>
      </c>
      <c r="G118">
        <f t="shared" si="6"/>
        <v>1233718.348358728</v>
      </c>
      <c r="J118" t="str">
        <f>VLOOKUP($A118,[1]MD01!$A:$K,5,0)</f>
        <v>13SZ5556</v>
      </c>
      <c r="K118" t="str">
        <f>VLOOKUP($A118,[1]MD01!$A:$K,11,0)</f>
        <v>18.07.2008</v>
      </c>
      <c r="L118" t="str">
        <f>RIGHT(VLOOKUP($A118,[1]MD01!$A:$K,4,0),8)</f>
        <v>13SZ5556</v>
      </c>
      <c r="M118" s="16" t="str">
        <f>VLOOKUP(A118,[1]MD01!A:O,15,0)</f>
        <v>Собственность</v>
      </c>
    </row>
    <row r="119" spans="1:13" x14ac:dyDescent="0.25">
      <c r="A119" s="12" t="s">
        <v>3023</v>
      </c>
      <c r="B119" t="s">
        <v>218</v>
      </c>
      <c r="C119" t="s">
        <v>4378</v>
      </c>
      <c r="D119" s="5">
        <v>2592847.38</v>
      </c>
      <c r="E119" s="24">
        <f t="shared" si="5"/>
        <v>6482118.4499999993</v>
      </c>
      <c r="F119" s="21">
        <v>8402499.3976945579</v>
      </c>
      <c r="G119">
        <f t="shared" si="6"/>
        <v>271048.3676675664</v>
      </c>
      <c r="J119" t="str">
        <f>VLOOKUP($A119,[1]MD01!$A:$K,5,0)</f>
        <v>13SZ5583</v>
      </c>
      <c r="K119" t="str">
        <f>VLOOKUP($A119,[1]MD01!$A:$K,11,0)</f>
        <v>30.09.2005</v>
      </c>
      <c r="L119" t="str">
        <f>RIGHT(VLOOKUP($A119,[1]MD01!$A:$K,4,0),8)</f>
        <v>13SZ5583</v>
      </c>
      <c r="M119" s="16" t="str">
        <f>VLOOKUP(A119,[1]MD01!A:O,15,0)</f>
        <v>Аренда</v>
      </c>
    </row>
    <row r="120" spans="1:13" x14ac:dyDescent="0.25">
      <c r="A120" s="12" t="s">
        <v>3042</v>
      </c>
      <c r="B120" t="s">
        <v>12</v>
      </c>
      <c r="C120" t="s">
        <v>4378</v>
      </c>
      <c r="D120" s="5">
        <v>11741317.859999999</v>
      </c>
      <c r="E120" s="24">
        <f t="shared" si="5"/>
        <v>29353294.649999999</v>
      </c>
      <c r="F120" s="21">
        <v>38049449.808646418</v>
      </c>
      <c r="G120">
        <f t="shared" si="6"/>
        <v>1227401.6067305296</v>
      </c>
      <c r="J120" t="str">
        <f>VLOOKUP($A120,[1]MD01!$A:$K,5,0)</f>
        <v>13SZ5604</v>
      </c>
      <c r="K120" t="str">
        <f>VLOOKUP($A120,[1]MD01!$A:$K,11,0)</f>
        <v>12.10.2006</v>
      </c>
      <c r="L120" t="str">
        <f>RIGHT(VLOOKUP($A120,[1]MD01!$A:$K,4,0),8)</f>
        <v>13SZ5604</v>
      </c>
      <c r="M120" s="16" t="str">
        <f>VLOOKUP(A120,[1]MD01!A:O,15,0)</f>
        <v>Собственность</v>
      </c>
    </row>
    <row r="121" spans="1:13" x14ac:dyDescent="0.25">
      <c r="A121" s="12" t="s">
        <v>3051</v>
      </c>
      <c r="B121" t="s">
        <v>245</v>
      </c>
      <c r="C121" t="s">
        <v>4378</v>
      </c>
      <c r="D121" s="5">
        <v>4671598.8</v>
      </c>
      <c r="E121" s="24">
        <f t="shared" si="5"/>
        <v>11678996.999999998</v>
      </c>
      <c r="F121" s="21">
        <v>15138995.995695904</v>
      </c>
      <c r="G121">
        <f t="shared" si="6"/>
        <v>488354.70953857753</v>
      </c>
      <c r="J121" t="str">
        <f>VLOOKUP($A121,[1]MD01!$A:$K,5,0)</f>
        <v>13SZ5613</v>
      </c>
      <c r="K121" t="str">
        <f>VLOOKUP($A121,[1]MD01!$A:$K,11,0)</f>
        <v>08.08.2006</v>
      </c>
      <c r="L121" t="str">
        <f>RIGHT(VLOOKUP($A121,[1]MD01!$A:$K,4,0),8)</f>
        <v>13SZ5613</v>
      </c>
      <c r="M121" s="16" t="str">
        <f>VLOOKUP(A121,[1]MD01!A:O,15,0)</f>
        <v>Аренда</v>
      </c>
    </row>
    <row r="122" spans="1:13" x14ac:dyDescent="0.25">
      <c r="A122" s="12" t="s">
        <v>4728</v>
      </c>
      <c r="B122" t="s">
        <v>4729</v>
      </c>
      <c r="C122" t="s">
        <v>4378</v>
      </c>
      <c r="D122" s="5">
        <v>9747388.0199999996</v>
      </c>
      <c r="E122" s="24">
        <f t="shared" si="5"/>
        <v>24368470.049999997</v>
      </c>
      <c r="F122" s="21">
        <v>31587829.888832543</v>
      </c>
      <c r="G122">
        <f t="shared" si="6"/>
        <v>1018962.2544784691</v>
      </c>
      <c r="J122" t="str">
        <f>VLOOKUP($A122,[1]MD01!$A:$K,5,0)</f>
        <v>13SZ5618</v>
      </c>
      <c r="K122" t="str">
        <f>VLOOKUP($A122,[1]MD01!$A:$K,11,0)</f>
        <v>31.05.2007</v>
      </c>
      <c r="L122" t="str">
        <f>RIGHT(VLOOKUP($A122,[1]MD01!$A:$K,4,0),8)</f>
        <v>13SZ5618</v>
      </c>
      <c r="M122" s="16" t="str">
        <f>VLOOKUP(A122,[1]MD01!A:O,15,0)</f>
        <v>Аренда</v>
      </c>
    </row>
    <row r="123" spans="1:13" x14ac:dyDescent="0.25">
      <c r="A123" s="12" t="s">
        <v>3056</v>
      </c>
      <c r="B123" t="s">
        <v>250</v>
      </c>
      <c r="C123" t="s">
        <v>4378</v>
      </c>
      <c r="D123" s="5">
        <v>3524787.15</v>
      </c>
      <c r="E123" s="24">
        <f t="shared" si="5"/>
        <v>8811967.875</v>
      </c>
      <c r="F123" s="21">
        <v>11422585.892763391</v>
      </c>
      <c r="G123">
        <f t="shared" si="6"/>
        <v>368470.51266978681</v>
      </c>
      <c r="J123" t="str">
        <f>VLOOKUP($A123,[1]MD01!$A:$K,5,0)</f>
        <v>13SZ5620</v>
      </c>
      <c r="K123" t="str">
        <f>VLOOKUP($A123,[1]MD01!$A:$K,11,0)</f>
        <v>12.02.2007</v>
      </c>
      <c r="L123" t="str">
        <f>RIGHT(VLOOKUP($A123,[1]MD01!$A:$K,4,0),8)</f>
        <v>13SZ5620</v>
      </c>
      <c r="M123" s="16" t="str">
        <f>VLOOKUP(A123,[1]MD01!A:O,15,0)</f>
        <v>Аренда</v>
      </c>
    </row>
    <row r="124" spans="1:13" x14ac:dyDescent="0.25">
      <c r="A124" s="12" t="s">
        <v>3115</v>
      </c>
      <c r="B124" t="s">
        <v>11</v>
      </c>
      <c r="C124" t="s">
        <v>4378</v>
      </c>
      <c r="D124" s="5">
        <v>9064381.0899999999</v>
      </c>
      <c r="E124" s="24">
        <f t="shared" si="5"/>
        <v>22660952.725000001</v>
      </c>
      <c r="F124" s="21">
        <v>29374446.501050498</v>
      </c>
      <c r="G124">
        <f t="shared" si="6"/>
        <v>947562.79035646771</v>
      </c>
      <c r="J124" t="str">
        <f>VLOOKUP($A124,[1]MD01!$A:$K,5,0)</f>
        <v>13SZ5722</v>
      </c>
      <c r="K124" t="str">
        <f>VLOOKUP($A124,[1]MD01!$A:$K,11,0)</f>
        <v>28.11.2008</v>
      </c>
      <c r="L124" t="str">
        <f>RIGHT(VLOOKUP($A124,[1]MD01!$A:$K,4,0),8)</f>
        <v>13SZ5722</v>
      </c>
      <c r="M124" s="16" t="str">
        <f>VLOOKUP(A124,[1]MD01!A:O,15,0)</f>
        <v>Аренда</v>
      </c>
    </row>
    <row r="125" spans="1:13" x14ac:dyDescent="0.25">
      <c r="A125" s="12" t="s">
        <v>3116</v>
      </c>
      <c r="B125" t="s">
        <v>309</v>
      </c>
      <c r="C125" t="s">
        <v>4378</v>
      </c>
      <c r="D125" s="5">
        <v>3359599.14</v>
      </c>
      <c r="E125" s="24">
        <f t="shared" si="5"/>
        <v>8398997.8500000015</v>
      </c>
      <c r="F125" s="21">
        <v>10887270.098537447</v>
      </c>
      <c r="G125">
        <f t="shared" si="6"/>
        <v>351202.26124314347</v>
      </c>
      <c r="J125" t="str">
        <f>VLOOKUP($A125,[1]MD01!$A:$K,5,0)</f>
        <v>13SZ5723</v>
      </c>
      <c r="K125" t="str">
        <f>VLOOKUP($A125,[1]MD01!$A:$K,11,0)</f>
        <v>29.05.2009</v>
      </c>
      <c r="L125" t="str">
        <f>RIGHT(VLOOKUP($A125,[1]MD01!$A:$K,4,0),8)</f>
        <v>13SZ5723</v>
      </c>
      <c r="M125" s="16" t="str">
        <f>VLOOKUP(A125,[1]MD01!A:O,15,0)</f>
        <v>Аренда</v>
      </c>
    </row>
    <row r="126" spans="1:13" x14ac:dyDescent="0.25">
      <c r="A126" s="12" t="s">
        <v>3135</v>
      </c>
      <c r="B126" t="s">
        <v>328</v>
      </c>
      <c r="C126" t="s">
        <v>4378</v>
      </c>
      <c r="D126" s="5">
        <v>7436425.0800000001</v>
      </c>
      <c r="E126" s="24">
        <f t="shared" si="5"/>
        <v>18591062.699999999</v>
      </c>
      <c r="F126" s="21">
        <v>24098818.055268917</v>
      </c>
      <c r="G126">
        <f t="shared" si="6"/>
        <v>777381.22758931993</v>
      </c>
      <c r="J126" t="str">
        <f>VLOOKUP($A126,[1]MD01!$A:$K,5,0)</f>
        <v>13SZ6025</v>
      </c>
      <c r="K126" t="str">
        <f>VLOOKUP($A126,[1]MD01!$A:$K,11,0)</f>
        <v>28.01.2010</v>
      </c>
      <c r="L126" t="str">
        <f>RIGHT(VLOOKUP($A126,[1]MD01!$A:$K,4,0),8)</f>
        <v>13SZ6025</v>
      </c>
      <c r="M126" s="16" t="str">
        <f>VLOOKUP(A126,[1]MD01!A:O,15,0)</f>
        <v>Аренда</v>
      </c>
    </row>
    <row r="127" spans="1:13" x14ac:dyDescent="0.25">
      <c r="A127" s="12" t="s">
        <v>3144</v>
      </c>
      <c r="B127" t="s">
        <v>337</v>
      </c>
      <c r="C127" t="s">
        <v>4378</v>
      </c>
      <c r="D127" s="5">
        <v>6200534.2800000003</v>
      </c>
      <c r="E127" s="24">
        <f t="shared" si="5"/>
        <v>15501335.699999999</v>
      </c>
      <c r="F127" s="21">
        <v>20093733.998753317</v>
      </c>
      <c r="G127">
        <f t="shared" si="6"/>
        <v>648184.96770171984</v>
      </c>
      <c r="J127" t="str">
        <f>VLOOKUP($A127,[1]MD01!$A:$K,5,0)</f>
        <v>13SZ6142</v>
      </c>
      <c r="K127" t="str">
        <f>VLOOKUP($A127,[1]MD01!$A:$K,11,0)</f>
        <v>10.06.2010</v>
      </c>
      <c r="L127" t="str">
        <f>RIGHT(VLOOKUP($A127,[1]MD01!$A:$K,4,0),8)</f>
        <v>13SZ6142</v>
      </c>
      <c r="M127" s="16" t="str">
        <f>VLOOKUP(A127,[1]MD01!A:O,15,0)</f>
        <v>Аренда</v>
      </c>
    </row>
    <row r="128" spans="1:13" x14ac:dyDescent="0.25">
      <c r="A128" s="12" t="s">
        <v>3152</v>
      </c>
      <c r="B128" t="s">
        <v>345</v>
      </c>
      <c r="C128" t="s">
        <v>4378</v>
      </c>
      <c r="D128" s="5">
        <v>5389806.8499999996</v>
      </c>
      <c r="E128" s="24">
        <f t="shared" si="5"/>
        <v>13474517.125</v>
      </c>
      <c r="F128" s="21">
        <v>17466453.737363826</v>
      </c>
      <c r="G128">
        <f t="shared" si="6"/>
        <v>563433.99152786541</v>
      </c>
      <c r="J128" t="str">
        <f>VLOOKUP($A128,[1]MD01!$A:$K,5,0)</f>
        <v>13SZ6274</v>
      </c>
      <c r="K128" t="str">
        <f>VLOOKUP($A128,[1]MD01!$A:$K,11,0)</f>
        <v>31.08.2010</v>
      </c>
      <c r="L128" t="str">
        <f>RIGHT(VLOOKUP($A128,[1]MD01!$A:$K,4,0),8)</f>
        <v>13SZ6274</v>
      </c>
      <c r="M128" s="16" t="str">
        <f>VLOOKUP(A128,[1]MD01!A:O,15,0)</f>
        <v>Аренда</v>
      </c>
    </row>
    <row r="129" spans="1:13" x14ac:dyDescent="0.25">
      <c r="A129" s="12" t="s">
        <v>3173</v>
      </c>
      <c r="B129" t="s">
        <v>366</v>
      </c>
      <c r="C129" t="s">
        <v>4378</v>
      </c>
      <c r="D129" s="5">
        <v>2544257.2000000002</v>
      </c>
      <c r="E129" s="24">
        <f t="shared" si="5"/>
        <v>6360643</v>
      </c>
      <c r="F129" s="21">
        <v>8245035.84571956</v>
      </c>
      <c r="G129">
        <f t="shared" si="6"/>
        <v>265968.89824901806</v>
      </c>
      <c r="J129" t="str">
        <f>VLOOKUP($A129,[1]MD01!$A:$K,5,0)</f>
        <v>13SZ6598</v>
      </c>
      <c r="K129" t="str">
        <f>VLOOKUP($A129,[1]MD01!$A:$K,11,0)</f>
        <v>19.01.2011</v>
      </c>
      <c r="L129" t="str">
        <f>RIGHT(VLOOKUP($A129,[1]MD01!$A:$K,4,0),8)</f>
        <v>13SZ6598</v>
      </c>
      <c r="M129" s="16" t="str">
        <f>VLOOKUP(A129,[1]MD01!A:O,15,0)</f>
        <v>Аренда</v>
      </c>
    </row>
    <row r="130" spans="1:13" x14ac:dyDescent="0.25">
      <c r="A130" s="12" t="s">
        <v>3178</v>
      </c>
      <c r="B130" t="s">
        <v>9</v>
      </c>
      <c r="C130" t="s">
        <v>4378</v>
      </c>
      <c r="D130" s="5">
        <v>6217175.5800000001</v>
      </c>
      <c r="E130" s="24">
        <f t="shared" si="5"/>
        <v>15542938.950000001</v>
      </c>
      <c r="F130" s="21">
        <v>20147662.554018635</v>
      </c>
      <c r="G130">
        <f t="shared" si="6"/>
        <v>649924.59851673013</v>
      </c>
      <c r="J130" t="str">
        <f>VLOOKUP($A130,[1]MD01!$A:$K,5,0)</f>
        <v>13SZ6618</v>
      </c>
      <c r="K130" t="str">
        <f>VLOOKUP($A130,[1]MD01!$A:$K,11,0)</f>
        <v>28.02.2011</v>
      </c>
      <c r="L130" t="str">
        <f>RIGHT(VLOOKUP($A130,[1]MD01!$A:$K,4,0),8)</f>
        <v>13SZ6618</v>
      </c>
      <c r="M130" s="16" t="str">
        <f>VLOOKUP(A130,[1]MD01!A:O,15,0)</f>
        <v>Аренда</v>
      </c>
    </row>
    <row r="131" spans="1:13" x14ac:dyDescent="0.25">
      <c r="A131" s="12" t="s">
        <v>3188</v>
      </c>
      <c r="B131" t="s">
        <v>380</v>
      </c>
      <c r="C131" t="s">
        <v>4378</v>
      </c>
      <c r="D131" s="5">
        <v>2529398.67</v>
      </c>
      <c r="E131" s="24">
        <f t="shared" si="5"/>
        <v>6323496.6749999998</v>
      </c>
      <c r="F131" s="21">
        <v>8196884.6161722094</v>
      </c>
      <c r="G131">
        <f t="shared" si="6"/>
        <v>264415.6327797487</v>
      </c>
      <c r="J131" t="str">
        <f>VLOOKUP($A131,[1]MD01!$A:$K,5,0)</f>
        <v>13SZ7313</v>
      </c>
      <c r="K131" t="str">
        <f>VLOOKUP($A131,[1]MD01!$A:$K,11,0)</f>
        <v>28.04.2011</v>
      </c>
      <c r="L131" t="str">
        <f>RIGHT(VLOOKUP($A131,[1]MD01!$A:$K,4,0),8)</f>
        <v>13SZ7313</v>
      </c>
      <c r="M131" s="16" t="str">
        <f>VLOOKUP(A131,[1]MD01!A:O,15,0)</f>
        <v>Аренда</v>
      </c>
    </row>
    <row r="132" spans="1:13" x14ac:dyDescent="0.25">
      <c r="A132" s="12" t="s">
        <v>3196</v>
      </c>
      <c r="B132" t="s">
        <v>388</v>
      </c>
      <c r="C132" t="s">
        <v>4378</v>
      </c>
      <c r="D132" s="5">
        <v>4639313.17</v>
      </c>
      <c r="E132" s="24">
        <f t="shared" si="5"/>
        <v>11598282.925000001</v>
      </c>
      <c r="F132" s="21">
        <v>15034369.711587667</v>
      </c>
      <c r="G132">
        <f t="shared" si="6"/>
        <v>484979.66811573121</v>
      </c>
      <c r="J132" t="str">
        <f>VLOOKUP($A132,[1]MD01!$A:$K,5,0)</f>
        <v>13SZ7536</v>
      </c>
      <c r="K132" t="str">
        <f>VLOOKUP($A132,[1]MD01!$A:$K,11,0)</f>
        <v>29.06.2011</v>
      </c>
      <c r="L132" t="str">
        <f>RIGHT(VLOOKUP($A132,[1]MD01!$A:$K,4,0),8)</f>
        <v>13SZ7536</v>
      </c>
      <c r="M132" s="16" t="str">
        <f>VLOOKUP(A132,[1]MD01!A:O,15,0)</f>
        <v>Аренда</v>
      </c>
    </row>
    <row r="133" spans="1:13" x14ac:dyDescent="0.25">
      <c r="A133" s="12" t="s">
        <v>3197</v>
      </c>
      <c r="B133" t="s">
        <v>389</v>
      </c>
      <c r="C133" t="s">
        <v>4378</v>
      </c>
      <c r="D133" s="5">
        <v>4640563.95</v>
      </c>
      <c r="E133" s="24">
        <f t="shared" si="5"/>
        <v>11601409.875000002</v>
      </c>
      <c r="F133" s="21">
        <v>15038423.046264332</v>
      </c>
      <c r="G133">
        <f t="shared" si="6"/>
        <v>485110.42084723653</v>
      </c>
      <c r="J133" t="str">
        <f>VLOOKUP($A133,[1]MD01!$A:$K,5,0)</f>
        <v>13SZ7540</v>
      </c>
      <c r="K133" t="str">
        <f>VLOOKUP($A133,[1]MD01!$A:$K,11,0)</f>
        <v>30.06.2011</v>
      </c>
      <c r="L133" t="str">
        <f>RIGHT(VLOOKUP($A133,[1]MD01!$A:$K,4,0),8)</f>
        <v>13SZ7540</v>
      </c>
      <c r="M133" s="16" t="str">
        <f>VLOOKUP(A133,[1]MD01!A:O,15,0)</f>
        <v>Аренда</v>
      </c>
    </row>
    <row r="134" spans="1:13" x14ac:dyDescent="0.25">
      <c r="A134" s="12" t="s">
        <v>3198</v>
      </c>
      <c r="B134" t="s">
        <v>390</v>
      </c>
      <c r="C134" t="s">
        <v>4378</v>
      </c>
      <c r="D134" s="5">
        <v>7239286.5099999998</v>
      </c>
      <c r="E134" s="24">
        <f t="shared" si="5"/>
        <v>18098216.275000002</v>
      </c>
      <c r="F134" s="21">
        <v>23459961.82004872</v>
      </c>
      <c r="G134">
        <f t="shared" si="6"/>
        <v>756772.96193705546</v>
      </c>
      <c r="J134" t="str">
        <f>VLOOKUP($A134,[1]MD01!$A:$K,5,0)</f>
        <v>13SZ7541</v>
      </c>
      <c r="K134" t="str">
        <f>VLOOKUP($A134,[1]MD01!$A:$K,11,0)</f>
        <v>31.05.2011</v>
      </c>
      <c r="L134" t="str">
        <f>RIGHT(VLOOKUP($A134,[1]MD01!$A:$K,4,0),8)</f>
        <v>13SZ7541</v>
      </c>
      <c r="M134" s="16" t="str">
        <f>VLOOKUP(A134,[1]MD01!A:O,15,0)</f>
        <v>Аренда</v>
      </c>
    </row>
    <row r="135" spans="1:13" x14ac:dyDescent="0.25">
      <c r="A135" s="12" t="s">
        <v>3215</v>
      </c>
      <c r="B135" t="s">
        <v>407</v>
      </c>
      <c r="C135" t="s">
        <v>4378</v>
      </c>
      <c r="D135" s="5">
        <v>8530188.9800000004</v>
      </c>
      <c r="E135" s="24">
        <f t="shared" si="5"/>
        <v>21325472.449999999</v>
      </c>
      <c r="F135" s="21">
        <v>27643319.201715127</v>
      </c>
      <c r="G135">
        <f t="shared" si="6"/>
        <v>891719.97424887505</v>
      </c>
      <c r="J135" t="str">
        <f>VLOOKUP($A135,[1]MD01!$A:$K,5,0)</f>
        <v>13SZ7742</v>
      </c>
      <c r="K135" t="str">
        <f>VLOOKUP($A135,[1]MD01!$A:$K,11,0)</f>
        <v>31.08.2011</v>
      </c>
      <c r="L135" t="str">
        <f>RIGHT(VLOOKUP($A135,[1]MD01!$A:$K,4,0),8)</f>
        <v>13SZ7742</v>
      </c>
      <c r="M135" s="16" t="str">
        <f>VLOOKUP(A135,[1]MD01!A:O,15,0)</f>
        <v>Аренда</v>
      </c>
    </row>
    <row r="136" spans="1:13" x14ac:dyDescent="0.25">
      <c r="A136" s="12" t="s">
        <v>3216</v>
      </c>
      <c r="B136" t="s">
        <v>408</v>
      </c>
      <c r="C136" t="s">
        <v>4378</v>
      </c>
      <c r="D136" s="5">
        <v>2554315.12</v>
      </c>
      <c r="E136" s="24">
        <f t="shared" si="5"/>
        <v>6385787.8000000007</v>
      </c>
      <c r="F136" s="21">
        <v>8277629.99969636</v>
      </c>
      <c r="G136">
        <f t="shared" si="6"/>
        <v>267020.32257085032</v>
      </c>
      <c r="J136" t="str">
        <f>VLOOKUP($A136,[1]MD01!$A:$K,5,0)</f>
        <v>13SZ7743</v>
      </c>
      <c r="K136" t="str">
        <f>VLOOKUP($A136,[1]MD01!$A:$K,11,0)</f>
        <v>28.10.2011</v>
      </c>
      <c r="L136" t="str">
        <f>RIGHT(VLOOKUP($A136,[1]MD01!$A:$K,4,0),8)</f>
        <v>13SZ7743</v>
      </c>
      <c r="M136" s="16" t="str">
        <f>VLOOKUP(A136,[1]MD01!A:O,15,0)</f>
        <v>Аренда</v>
      </c>
    </row>
    <row r="137" spans="1:13" x14ac:dyDescent="0.25">
      <c r="A137" s="12" t="s">
        <v>3221</v>
      </c>
      <c r="B137" t="s">
        <v>413</v>
      </c>
      <c r="C137" t="s">
        <v>4378</v>
      </c>
      <c r="D137" s="5">
        <v>3983071.57</v>
      </c>
      <c r="E137" s="24">
        <f t="shared" si="5"/>
        <v>9957678.9249999989</v>
      </c>
      <c r="F137" s="21">
        <v>12907723.272126922</v>
      </c>
      <c r="G137">
        <f t="shared" si="6"/>
        <v>416378.1700686104</v>
      </c>
      <c r="J137" t="str">
        <f>VLOOKUP($A137,[1]MD01!$A:$K,5,0)</f>
        <v>13SZ7858</v>
      </c>
      <c r="K137" t="str">
        <f>VLOOKUP($A137,[1]MD01!$A:$K,11,0)</f>
        <v>21.10.2011</v>
      </c>
      <c r="L137" t="str">
        <f>RIGHT(VLOOKUP($A137,[1]MD01!$A:$K,4,0),8)</f>
        <v>13SZ7858</v>
      </c>
      <c r="M137" s="16" t="str">
        <f>VLOOKUP(A137,[1]MD01!A:O,15,0)</f>
        <v>Аренда</v>
      </c>
    </row>
    <row r="138" spans="1:13" x14ac:dyDescent="0.25">
      <c r="A138" s="12" t="s">
        <v>3237</v>
      </c>
      <c r="B138" t="s">
        <v>429</v>
      </c>
      <c r="C138" t="s">
        <v>4378</v>
      </c>
      <c r="D138" s="5">
        <v>3286612.32</v>
      </c>
      <c r="E138" s="24">
        <f t="shared" si="5"/>
        <v>8216530.7999999998</v>
      </c>
      <c r="F138" s="21">
        <v>10650745.683016451</v>
      </c>
      <c r="G138">
        <f t="shared" si="6"/>
        <v>343572.44138762745</v>
      </c>
      <c r="J138" t="str">
        <f>VLOOKUP($A138,[1]MD01!$A:$K,5,0)</f>
        <v>E1001563</v>
      </c>
      <c r="K138" t="str">
        <f>VLOOKUP($A138,[1]MD01!$A:$K,11,0)</f>
        <v>31.12.2011</v>
      </c>
      <c r="L138" t="str">
        <f>RIGHT(VLOOKUP($A138,[1]MD01!$A:$K,4,0),8)</f>
        <v>13SZ7925</v>
      </c>
      <c r="M138" s="16" t="str">
        <f>VLOOKUP(A138,[1]MD01!A:O,15,0)</f>
        <v>Аренда</v>
      </c>
    </row>
    <row r="139" spans="1:13" x14ac:dyDescent="0.25">
      <c r="A139" s="12" t="s">
        <v>3241</v>
      </c>
      <c r="B139" t="s">
        <v>433</v>
      </c>
      <c r="C139" t="s">
        <v>4378</v>
      </c>
      <c r="D139" s="5">
        <v>4913582.92</v>
      </c>
      <c r="E139" s="24">
        <f t="shared" si="5"/>
        <v>12283957.300000001</v>
      </c>
      <c r="F139" s="21">
        <v>15923180.764238531</v>
      </c>
      <c r="G139">
        <f t="shared" si="6"/>
        <v>513650.99239479133</v>
      </c>
      <c r="J139" t="str">
        <f>VLOOKUP($A139,[1]MD01!$A:$K,5,0)</f>
        <v>E1004606</v>
      </c>
      <c r="K139" t="str">
        <f>VLOOKUP($A139,[1]MD01!$A:$K,11,0)</f>
        <v>08.12.2011</v>
      </c>
      <c r="L139" t="str">
        <f>RIGHT(VLOOKUP($A139,[1]MD01!$A:$K,4,0),8)</f>
        <v>13SZ8000</v>
      </c>
      <c r="M139" s="16" t="str">
        <f>VLOOKUP(A139,[1]MD01!A:O,15,0)</f>
        <v>Аренда</v>
      </c>
    </row>
    <row r="140" spans="1:13" x14ac:dyDescent="0.25">
      <c r="A140" s="12" t="s">
        <v>3265</v>
      </c>
      <c r="B140" t="s">
        <v>456</v>
      </c>
      <c r="C140" t="s">
        <v>4378</v>
      </c>
      <c r="D140" s="5">
        <v>2707715.98</v>
      </c>
      <c r="E140" s="24">
        <f t="shared" si="5"/>
        <v>6769289.9499999993</v>
      </c>
      <c r="F140" s="21">
        <v>8774747.818391813</v>
      </c>
      <c r="G140">
        <f t="shared" si="6"/>
        <v>283056.38123844558</v>
      </c>
      <c r="J140" t="str">
        <f>VLOOKUP($A140,[1]MD01!$A:$K,5,0)</f>
        <v>E1004268</v>
      </c>
      <c r="K140" t="str">
        <f>VLOOKUP($A140,[1]MD01!$A:$K,11,0)</f>
        <v>29.06.2012</v>
      </c>
      <c r="L140" t="str">
        <f>RIGHT(VLOOKUP($A140,[1]MD01!$A:$K,4,0),8)</f>
        <v>13SZ8284</v>
      </c>
      <c r="M140" s="16" t="str">
        <f>VLOOKUP(A140,[1]MD01!A:O,15,0)</f>
        <v>Аренда</v>
      </c>
    </row>
    <row r="141" spans="1:13" x14ac:dyDescent="0.25">
      <c r="A141" s="12" t="s">
        <v>3277</v>
      </c>
      <c r="B141" t="s">
        <v>468</v>
      </c>
      <c r="C141" t="s">
        <v>4378</v>
      </c>
      <c r="D141" s="5">
        <v>4610778.32</v>
      </c>
      <c r="E141" s="24">
        <f t="shared" si="5"/>
        <v>11526945.800000001</v>
      </c>
      <c r="F141" s="21">
        <v>14941898.376102312</v>
      </c>
      <c r="G141">
        <f t="shared" si="6"/>
        <v>481996.72180975199</v>
      </c>
      <c r="J141" t="str">
        <f>VLOOKUP($A141,[1]MD01!$A:$K,5,0)</f>
        <v>E1004276</v>
      </c>
      <c r="K141" t="str">
        <f>VLOOKUP($A141,[1]MD01!$A:$K,11,0)</f>
        <v>31.07.2012</v>
      </c>
      <c r="L141" t="str">
        <f>RIGHT(VLOOKUP($A141,[1]MD01!$A:$K,4,0),8)</f>
        <v>13SZ8375</v>
      </c>
      <c r="M141" s="16" t="str">
        <f>VLOOKUP(A141,[1]MD01!A:O,15,0)</f>
        <v>Аренда</v>
      </c>
    </row>
    <row r="142" spans="1:13" x14ac:dyDescent="0.25">
      <c r="A142" s="12" t="s">
        <v>3278</v>
      </c>
      <c r="B142" t="s">
        <v>469</v>
      </c>
      <c r="C142" t="s">
        <v>4378</v>
      </c>
      <c r="D142" s="5">
        <v>5868203.0499999998</v>
      </c>
      <c r="E142" s="24">
        <f t="shared" si="5"/>
        <v>14670507.625</v>
      </c>
      <c r="F142" s="21">
        <v>19016766.26765991</v>
      </c>
      <c r="G142">
        <f t="shared" si="6"/>
        <v>613444.07315031963</v>
      </c>
      <c r="J142" t="str">
        <f>VLOOKUP($A142,[1]MD01!$A:$K,5,0)</f>
        <v>E1004249</v>
      </c>
      <c r="K142" t="str">
        <f>VLOOKUP($A142,[1]MD01!$A:$K,11,0)</f>
        <v>22.01.2013</v>
      </c>
      <c r="L142" t="str">
        <f>RIGHT(VLOOKUP($A142,[1]MD01!$A:$K,4,0),8)</f>
        <v>13SZ8384</v>
      </c>
      <c r="M142" s="16" t="str">
        <f>VLOOKUP(A142,[1]MD01!A:O,15,0)</f>
        <v>Аренда</v>
      </c>
    </row>
    <row r="143" spans="1:13" x14ac:dyDescent="0.25">
      <c r="A143" s="12" t="s">
        <v>3281</v>
      </c>
      <c r="B143" t="s">
        <v>472</v>
      </c>
      <c r="C143" t="s">
        <v>4378</v>
      </c>
      <c r="D143" s="5">
        <v>3473179.85</v>
      </c>
      <c r="E143" s="24">
        <f t="shared" si="5"/>
        <v>8682949.625</v>
      </c>
      <c r="F143" s="21">
        <v>11255344.924200621</v>
      </c>
      <c r="G143">
        <f t="shared" si="6"/>
        <v>363075.64271614904</v>
      </c>
      <c r="J143" t="str">
        <f>VLOOKUP($A143,[1]MD01!$A:$K,5,0)</f>
        <v>E1004242</v>
      </c>
      <c r="K143" t="str">
        <f>VLOOKUP($A143,[1]MD01!$A:$K,11,0)</f>
        <v>30.09.2012</v>
      </c>
      <c r="L143" t="str">
        <f>RIGHT(VLOOKUP($A143,[1]MD01!$A:$K,4,0),8)</f>
        <v>13SZ8542</v>
      </c>
      <c r="M143" s="16" t="str">
        <f>VLOOKUP(A143,[1]MD01!A:O,15,0)</f>
        <v>Аренда</v>
      </c>
    </row>
    <row r="144" spans="1:13" x14ac:dyDescent="0.25">
      <c r="A144" s="12" t="s">
        <v>3284</v>
      </c>
      <c r="B144" t="s">
        <v>475</v>
      </c>
      <c r="C144" t="s">
        <v>4378</v>
      </c>
      <c r="D144" s="5">
        <v>7665748.0599999996</v>
      </c>
      <c r="E144" s="24">
        <f t="shared" si="5"/>
        <v>19164370.149999999</v>
      </c>
      <c r="F144" s="21">
        <v>24841972.556451906</v>
      </c>
      <c r="G144">
        <f t="shared" si="6"/>
        <v>801353.95343393239</v>
      </c>
      <c r="J144" t="str">
        <f>VLOOKUP($A144,[1]MD01!$A:$K,5,0)</f>
        <v>E1004982</v>
      </c>
      <c r="K144" t="str">
        <f>VLOOKUP($A144,[1]MD01!$A:$K,11,0)</f>
        <v>24.10.2012</v>
      </c>
      <c r="L144" t="str">
        <f>RIGHT(VLOOKUP($A144,[1]MD01!$A:$K,4,0),8)</f>
        <v>13SZ8555</v>
      </c>
      <c r="M144" s="16" t="str">
        <f>VLOOKUP(A144,[1]MD01!A:O,15,0)</f>
        <v>Аренда</v>
      </c>
    </row>
    <row r="145" spans="1:13" x14ac:dyDescent="0.25">
      <c r="A145" s="12" t="s">
        <v>3289</v>
      </c>
      <c r="B145" t="s">
        <v>480</v>
      </c>
      <c r="C145" t="s">
        <v>4378</v>
      </c>
      <c r="D145" s="5">
        <v>3539641.78</v>
      </c>
      <c r="E145" s="24">
        <f t="shared" si="5"/>
        <v>8849104.4499999993</v>
      </c>
      <c r="F145" s="21">
        <v>11470724.483792985</v>
      </c>
      <c r="G145">
        <f t="shared" si="6"/>
        <v>370023.37044493499</v>
      </c>
      <c r="J145" t="str">
        <f>VLOOKUP($A145,[1]MD01!$A:$K,5,0)</f>
        <v>E1005917</v>
      </c>
      <c r="K145" t="str">
        <f>VLOOKUP($A145,[1]MD01!$A:$K,11,0)</f>
        <v>31.10.2012</v>
      </c>
      <c r="L145" t="str">
        <f>RIGHT(VLOOKUP($A145,[1]MD01!$A:$K,4,0),8)</f>
        <v>13SZ8608</v>
      </c>
      <c r="M145" s="16" t="str">
        <f>VLOOKUP(A145,[1]MD01!A:O,15,0)</f>
        <v>Аренда</v>
      </c>
    </row>
    <row r="146" spans="1:13" x14ac:dyDescent="0.25">
      <c r="A146" s="12" t="s">
        <v>3290</v>
      </c>
      <c r="B146" t="s">
        <v>481</v>
      </c>
      <c r="C146" t="s">
        <v>4378</v>
      </c>
      <c r="D146" s="5">
        <v>3769350</v>
      </c>
      <c r="E146" s="24">
        <f t="shared" si="5"/>
        <v>9423375</v>
      </c>
      <c r="F146" s="21">
        <v>12215127.411278633</v>
      </c>
      <c r="G146">
        <f t="shared" si="6"/>
        <v>394036.36810576235</v>
      </c>
      <c r="J146" t="str">
        <f>VLOOKUP($A146,[1]MD01!$A:$K,5,0)</f>
        <v>E1005919</v>
      </c>
      <c r="K146" t="str">
        <f>VLOOKUP($A146,[1]MD01!$A:$K,11,0)</f>
        <v>02.11.2012</v>
      </c>
      <c r="L146" t="str">
        <f>RIGHT(VLOOKUP($A146,[1]MD01!$A:$K,4,0),8)</f>
        <v>13SZ8609</v>
      </c>
      <c r="M146" s="16" t="str">
        <f>VLOOKUP(A146,[1]MD01!A:O,15,0)</f>
        <v>Аренда</v>
      </c>
    </row>
    <row r="147" spans="1:13" x14ac:dyDescent="0.25">
      <c r="A147" s="12" t="s">
        <v>3317</v>
      </c>
      <c r="B147" t="s">
        <v>508</v>
      </c>
      <c r="C147" t="s">
        <v>4378</v>
      </c>
      <c r="D147" s="5">
        <v>4800695.8600000003</v>
      </c>
      <c r="E147" s="24">
        <f t="shared" si="5"/>
        <v>12001739.65</v>
      </c>
      <c r="F147" s="21">
        <v>15557353.812380875</v>
      </c>
      <c r="G147">
        <f t="shared" si="6"/>
        <v>501850.12298002822</v>
      </c>
      <c r="J147" t="str">
        <f>VLOOKUP($A147,[1]MD01!$A:$K,5,0)</f>
        <v>E1004691</v>
      </c>
      <c r="K147" t="str">
        <f>VLOOKUP($A147,[1]MD01!$A:$K,11,0)</f>
        <v>18.07.2013</v>
      </c>
      <c r="L147" t="str">
        <f>RIGHT(VLOOKUP($A147,[1]MD01!$A:$K,4,0),8)</f>
        <v>13SZ9012</v>
      </c>
      <c r="M147" s="16" t="str">
        <f>VLOOKUP(A147,[1]MD01!A:O,15,0)</f>
        <v>Собственность</v>
      </c>
    </row>
    <row r="148" spans="1:13" x14ac:dyDescent="0.25">
      <c r="A148" s="12" t="s">
        <v>3319</v>
      </c>
      <c r="B148" t="s">
        <v>510</v>
      </c>
      <c r="C148" t="s">
        <v>4378</v>
      </c>
      <c r="D148" s="5">
        <v>2869037.49</v>
      </c>
      <c r="E148" s="24">
        <f t="shared" si="5"/>
        <v>7172593.7250000006</v>
      </c>
      <c r="F148" s="21">
        <v>9297533.6564885322</v>
      </c>
      <c r="G148">
        <f t="shared" si="6"/>
        <v>299920.44053188816</v>
      </c>
      <c r="J148" t="str">
        <f>VLOOKUP($A148,[1]MD01!$A:$K,5,0)</f>
        <v>E1004692</v>
      </c>
      <c r="K148" t="str">
        <f>VLOOKUP($A148,[1]MD01!$A:$K,11,0)</f>
        <v>27.06.2013</v>
      </c>
      <c r="L148" t="str">
        <f>RIGHT(VLOOKUP($A148,[1]MD01!$A:$K,4,0),8)</f>
        <v>13SZ9025</v>
      </c>
      <c r="M148" s="16" t="str">
        <f>VLOOKUP(A148,[1]MD01!A:O,15,0)</f>
        <v>Аренда</v>
      </c>
    </row>
    <row r="149" spans="1:13" x14ac:dyDescent="0.25">
      <c r="A149" s="12" t="s">
        <v>3323</v>
      </c>
      <c r="B149" t="s">
        <v>514</v>
      </c>
      <c r="C149" t="s">
        <v>4378</v>
      </c>
      <c r="D149" s="5">
        <v>3851506.21</v>
      </c>
      <c r="E149" s="24">
        <f t="shared" si="5"/>
        <v>9628765.5250000004</v>
      </c>
      <c r="F149" s="21">
        <v>12481366.569960572</v>
      </c>
      <c r="G149">
        <f t="shared" si="6"/>
        <v>402624.72806324426</v>
      </c>
      <c r="J149" t="str">
        <f>VLOOKUP($A149,[1]MD01!$A:$K,5,0)</f>
        <v>E1004272</v>
      </c>
      <c r="K149" t="str">
        <f>VLOOKUP($A149,[1]MD01!$A:$K,11,0)</f>
        <v>30.08.2013</v>
      </c>
      <c r="L149" t="str">
        <f>RIGHT(VLOOKUP($A149,[1]MD01!$A:$K,4,0),8)</f>
        <v>13SZ9091</v>
      </c>
      <c r="M149" s="16" t="str">
        <f>VLOOKUP(A149,[1]MD01!A:O,15,0)</f>
        <v>Аренда</v>
      </c>
    </row>
    <row r="150" spans="1:13" x14ac:dyDescent="0.25">
      <c r="A150" s="12" t="s">
        <v>3343</v>
      </c>
      <c r="B150" t="s">
        <v>534</v>
      </c>
      <c r="C150" t="s">
        <v>4378</v>
      </c>
      <c r="D150" s="5">
        <v>4299046.6399999997</v>
      </c>
      <c r="E150" s="24">
        <f t="shared" si="5"/>
        <v>10747616.6</v>
      </c>
      <c r="F150" s="21">
        <v>13931686.485635269</v>
      </c>
      <c r="G150">
        <f t="shared" si="6"/>
        <v>449409.24147210544</v>
      </c>
      <c r="J150" t="str">
        <f>VLOOKUP($A150,[1]MD01!$A:$K,5,0)</f>
        <v>E1006941</v>
      </c>
      <c r="K150" t="str">
        <f>VLOOKUP($A150,[1]MD01!$A:$K,11,0)</f>
        <v>31.10.2013</v>
      </c>
      <c r="L150" t="str">
        <f>RIGHT(VLOOKUP($A150,[1]MD01!$A:$K,4,0),8)</f>
        <v>13SZ9219</v>
      </c>
      <c r="M150" s="16" t="str">
        <f>VLOOKUP(A150,[1]MD01!A:O,15,0)</f>
        <v>Аренда</v>
      </c>
    </row>
    <row r="151" spans="1:13" x14ac:dyDescent="0.25">
      <c r="A151" s="12" t="s">
        <v>3347</v>
      </c>
      <c r="B151" t="s">
        <v>538</v>
      </c>
      <c r="C151" t="s">
        <v>4378</v>
      </c>
      <c r="D151" s="5">
        <v>3778262.22</v>
      </c>
      <c r="E151" s="24">
        <f t="shared" si="5"/>
        <v>9445655.5500000007</v>
      </c>
      <c r="F151" s="21">
        <v>12244008.757616157</v>
      </c>
      <c r="G151">
        <f t="shared" si="6"/>
        <v>394968.02443923085</v>
      </c>
      <c r="J151" t="str">
        <f>VLOOKUP($A151,[1]MD01!$A:$K,5,0)</f>
        <v>E1006950</v>
      </c>
      <c r="K151" t="str">
        <f>VLOOKUP($A151,[1]MD01!$A:$K,11,0)</f>
        <v>21.11.2013</v>
      </c>
      <c r="L151" t="str">
        <f>RIGHT(VLOOKUP($A151,[1]MD01!$A:$K,4,0),8)</f>
        <v>13SZ9228</v>
      </c>
      <c r="M151" s="16" t="str">
        <f>VLOOKUP(A151,[1]MD01!A:O,15,0)</f>
        <v>Собственность</v>
      </c>
    </row>
    <row r="152" spans="1:13" x14ac:dyDescent="0.25">
      <c r="A152" s="12" t="s">
        <v>3366</v>
      </c>
      <c r="B152" t="s">
        <v>557</v>
      </c>
      <c r="C152" t="s">
        <v>4378</v>
      </c>
      <c r="D152" s="5">
        <v>2101539.48</v>
      </c>
      <c r="E152" s="24">
        <f t="shared" si="5"/>
        <v>5253848.7</v>
      </c>
      <c r="F152" s="21">
        <v>6810344.623882697</v>
      </c>
      <c r="G152">
        <f t="shared" si="6"/>
        <v>219688.53625428054</v>
      </c>
      <c r="J152" t="str">
        <f>VLOOKUP($A152,[1]MD01!$A:$K,5,0)</f>
        <v>E1007483</v>
      </c>
      <c r="K152" t="str">
        <f>VLOOKUP($A152,[1]MD01!$A:$K,11,0)</f>
        <v>31.03.2014</v>
      </c>
      <c r="L152" t="str">
        <f>RIGHT(VLOOKUP($A152,[1]MD01!$A:$K,4,0),8)</f>
        <v>13SZ9810</v>
      </c>
      <c r="M152" s="16" t="str">
        <f>VLOOKUP(A152,[1]MD01!A:O,15,0)</f>
        <v>Аренда</v>
      </c>
    </row>
    <row r="153" spans="1:13" x14ac:dyDescent="0.25">
      <c r="A153" s="12" t="s">
        <v>3368</v>
      </c>
      <c r="B153" t="s">
        <v>559</v>
      </c>
      <c r="C153" t="s">
        <v>4378</v>
      </c>
      <c r="D153" s="5">
        <v>2219455.91</v>
      </c>
      <c r="E153" s="24">
        <f t="shared" si="5"/>
        <v>5548639.7750000004</v>
      </c>
      <c r="F153" s="21">
        <v>7192469.9813934406</v>
      </c>
      <c r="G153">
        <f t="shared" si="6"/>
        <v>232015.16069011099</v>
      </c>
      <c r="J153" t="str">
        <f>VLOOKUP($A153,[1]MD01!$A:$K,5,0)</f>
        <v>E1007486</v>
      </c>
      <c r="K153" t="str">
        <f>VLOOKUP($A153,[1]MD01!$A:$K,11,0)</f>
        <v>21.05.2014</v>
      </c>
      <c r="L153" t="str">
        <f>RIGHT(VLOOKUP($A153,[1]MD01!$A:$K,4,0),8)</f>
        <v>13SZ9816</v>
      </c>
      <c r="M153" s="16" t="str">
        <f>VLOOKUP(A153,[1]MD01!A:O,15,0)</f>
        <v>Аренда</v>
      </c>
    </row>
    <row r="154" spans="1:13" x14ac:dyDescent="0.25">
      <c r="A154" s="12" t="s">
        <v>3369</v>
      </c>
      <c r="B154" t="s">
        <v>560</v>
      </c>
      <c r="C154" t="s">
        <v>4378</v>
      </c>
      <c r="D154" s="5">
        <v>2694685.04</v>
      </c>
      <c r="E154" s="24">
        <f t="shared" si="5"/>
        <v>6736712.5999999996</v>
      </c>
      <c r="F154" s="21">
        <v>8732519.1602972541</v>
      </c>
      <c r="G154">
        <f t="shared" si="6"/>
        <v>281694.16646120173</v>
      </c>
      <c r="J154" t="str">
        <f>VLOOKUP($A154,[1]MD01!$A:$K,5,0)</f>
        <v>E1008221</v>
      </c>
      <c r="K154" t="str">
        <f>VLOOKUP($A154,[1]MD01!$A:$K,11,0)</f>
        <v>19.05.2014</v>
      </c>
      <c r="L154" t="str">
        <f>RIGHT(VLOOKUP($A154,[1]MD01!$A:$K,4,0),8)</f>
        <v>13SZ9817</v>
      </c>
      <c r="M154" s="16" t="str">
        <f>VLOOKUP(A154,[1]MD01!A:O,15,0)</f>
        <v>Аренда</v>
      </c>
    </row>
    <row r="155" spans="1:13" x14ac:dyDescent="0.25">
      <c r="A155" s="12" t="s">
        <v>3378</v>
      </c>
      <c r="B155" t="s">
        <v>569</v>
      </c>
      <c r="C155" t="s">
        <v>4378</v>
      </c>
      <c r="D155" s="5">
        <v>2844520.24</v>
      </c>
      <c r="E155" s="24">
        <f t="shared" ref="E155:E218" si="7">IF(IFERROR(VLOOKUP(A155,$A$1601:$A$1605,1,0),0)=0,IF(M155=$M$25,0,D155/$E$25*$E$24),0)</f>
        <v>7111300.6000000006</v>
      </c>
      <c r="F155" s="21">
        <v>9218081.9386793151</v>
      </c>
      <c r="G155">
        <f t="shared" si="6"/>
        <v>297357.48189288116</v>
      </c>
      <c r="J155" t="str">
        <f>VLOOKUP($A155,[1]MD01!$A:$K,5,0)</f>
        <v>E1008222</v>
      </c>
      <c r="K155" t="str">
        <f>VLOOKUP($A155,[1]MD01!$A:$K,11,0)</f>
        <v>04.09.2014</v>
      </c>
      <c r="L155" t="str">
        <f>RIGHT(VLOOKUP($A155,[1]MD01!$A:$K,4,0),8)</f>
        <v>13SZ9833</v>
      </c>
      <c r="M155" s="16" t="str">
        <f>VLOOKUP(A155,[1]MD01!A:O,15,0)</f>
        <v>Аренда</v>
      </c>
    </row>
    <row r="156" spans="1:13" x14ac:dyDescent="0.25">
      <c r="A156" s="12" t="s">
        <v>3381</v>
      </c>
      <c r="B156" t="s">
        <v>572</v>
      </c>
      <c r="C156" t="s">
        <v>4378</v>
      </c>
      <c r="D156" s="5">
        <v>4261127.04</v>
      </c>
      <c r="E156" s="24">
        <f t="shared" si="7"/>
        <v>10652817.6</v>
      </c>
      <c r="F156" s="21">
        <v>13808802.501557186</v>
      </c>
      <c r="G156">
        <f t="shared" ref="G156:G219" si="8">F156/31</f>
        <v>445445.24198571569</v>
      </c>
      <c r="J156" t="str">
        <f>VLOOKUP($A156,[1]MD01!$A:$K,5,0)</f>
        <v>E1008566</v>
      </c>
      <c r="K156" t="str">
        <f>VLOOKUP($A156,[1]MD01!$A:$K,11,0)</f>
        <v>06.11.2014</v>
      </c>
      <c r="L156" t="str">
        <f>RIGHT(VLOOKUP($A156,[1]MD01!$A:$K,4,0),8)</f>
        <v>13SZ9837</v>
      </c>
      <c r="M156" s="16" t="str">
        <f>VLOOKUP(A156,[1]MD01!A:O,15,0)</f>
        <v>Аренда</v>
      </c>
    </row>
    <row r="157" spans="1:13" x14ac:dyDescent="0.25">
      <c r="A157" s="12" t="s">
        <v>3384</v>
      </c>
      <c r="B157" t="s">
        <v>575</v>
      </c>
      <c r="C157" t="s">
        <v>4378</v>
      </c>
      <c r="D157" s="5">
        <v>3091261.72</v>
      </c>
      <c r="E157" s="24">
        <f t="shared" si="7"/>
        <v>7728154.2999999998</v>
      </c>
      <c r="F157" s="21">
        <v>10017683.62487122</v>
      </c>
      <c r="G157">
        <f t="shared" si="8"/>
        <v>323151.08467326517</v>
      </c>
      <c r="J157" t="str">
        <f>VLOOKUP($A157,[1]MD01!$A:$K,5,0)</f>
        <v>E1008567</v>
      </c>
      <c r="K157" t="str">
        <f>VLOOKUP($A157,[1]MD01!$A:$K,11,0)</f>
        <v>30.09.2014</v>
      </c>
      <c r="L157" t="str">
        <f>RIGHT(VLOOKUP($A157,[1]MD01!$A:$K,4,0),8)</f>
        <v>13SZ9840</v>
      </c>
      <c r="M157" s="16" t="str">
        <f>VLOOKUP(A157,[1]MD01!A:O,15,0)</f>
        <v>Аренда</v>
      </c>
    </row>
    <row r="158" spans="1:13" x14ac:dyDescent="0.25">
      <c r="A158" s="12" t="s">
        <v>659</v>
      </c>
      <c r="B158" t="s">
        <v>660</v>
      </c>
      <c r="C158" t="s">
        <v>4378</v>
      </c>
      <c r="D158" s="5">
        <v>5477525.0700000003</v>
      </c>
      <c r="E158" s="24">
        <f t="shared" si="7"/>
        <v>13693812.675000001</v>
      </c>
      <c r="F158" s="21">
        <v>17750717.399159778</v>
      </c>
      <c r="G158">
        <f t="shared" si="8"/>
        <v>572603.78706967027</v>
      </c>
      <c r="J158" t="str">
        <f>VLOOKUP($A158,[1]MD01!$A:$K,5,0)</f>
        <v>E1012125</v>
      </c>
      <c r="K158" t="str">
        <f>VLOOKUP($A158,[1]MD01!$A:$K,11,0)</f>
        <v>15.07.2016</v>
      </c>
      <c r="L158" t="str">
        <f>RIGHT(VLOOKUP($A158,[1]MD01!$A:$K,4,0),8)</f>
        <v>13SZG306</v>
      </c>
      <c r="M158" s="16" t="str">
        <f>VLOOKUP(A158,[1]MD01!A:O,15,0)</f>
        <v>Аренда</v>
      </c>
    </row>
    <row r="159" spans="1:13" x14ac:dyDescent="0.25">
      <c r="A159" s="12" t="s">
        <v>709</v>
      </c>
      <c r="B159" t="s">
        <v>710</v>
      </c>
      <c r="C159" t="s">
        <v>4378</v>
      </c>
      <c r="D159" s="5">
        <v>5191550.46</v>
      </c>
      <c r="E159" s="24">
        <f t="shared" si="7"/>
        <v>12978876.15</v>
      </c>
      <c r="F159" s="21">
        <v>16823975.043703079</v>
      </c>
      <c r="G159">
        <f t="shared" si="8"/>
        <v>542708.87237751868</v>
      </c>
      <c r="J159" t="str">
        <f>VLOOKUP($A159,[1]MD01!$A:$K,5,0)</f>
        <v>E1011080</v>
      </c>
      <c r="K159" t="str">
        <f>VLOOKUP($A159,[1]MD01!$A:$K,11,0)</f>
        <v>20.09.2016</v>
      </c>
      <c r="L159" t="str">
        <f>RIGHT(VLOOKUP($A159,[1]MD01!$A:$K,4,0),8)</f>
        <v>13SZG844</v>
      </c>
      <c r="M159" s="16" t="str">
        <f>VLOOKUP(A159,[1]MD01!A:O,15,0)</f>
        <v>Аренда</v>
      </c>
    </row>
    <row r="160" spans="1:13" x14ac:dyDescent="0.25">
      <c r="A160" s="12" t="s">
        <v>733</v>
      </c>
      <c r="B160" t="s">
        <v>734</v>
      </c>
      <c r="C160" t="s">
        <v>4378</v>
      </c>
      <c r="D160" s="5">
        <v>5567180.5499999998</v>
      </c>
      <c r="E160" s="24">
        <f t="shared" si="7"/>
        <v>13917951.374999998</v>
      </c>
      <c r="F160" s="21">
        <v>18041259.03400911</v>
      </c>
      <c r="G160">
        <f t="shared" si="8"/>
        <v>581976.09787126165</v>
      </c>
      <c r="J160" t="str">
        <f>VLOOKUP($A160,[1]MD01!$A:$K,5,0)</f>
        <v>E1022699</v>
      </c>
      <c r="K160" t="str">
        <f>VLOOKUP($A160,[1]MD01!$A:$K,11,0)</f>
        <v>23.11.2017</v>
      </c>
      <c r="L160" t="str">
        <f>RIGHT(VLOOKUP($A160,[1]MD01!$A:$K,4,0),8)</f>
        <v>13SZH029</v>
      </c>
      <c r="M160" s="16" t="str">
        <f>VLOOKUP(A160,[1]MD01!A:O,15,0)</f>
        <v>Аренда</v>
      </c>
    </row>
    <row r="161" spans="1:13" x14ac:dyDescent="0.25">
      <c r="A161" s="12" t="s">
        <v>775</v>
      </c>
      <c r="B161" t="s">
        <v>776</v>
      </c>
      <c r="C161" t="s">
        <v>4378</v>
      </c>
      <c r="D161" s="5">
        <v>3590154.34</v>
      </c>
      <c r="E161" s="24">
        <f t="shared" si="7"/>
        <v>8975385.8499999996</v>
      </c>
      <c r="F161" s="21">
        <v>11634417.788015161</v>
      </c>
      <c r="G161">
        <f t="shared" si="8"/>
        <v>375303.79961339227</v>
      </c>
      <c r="J161" t="str">
        <f>VLOOKUP($A161,[1]MD01!$A:$K,5,0)</f>
        <v>E1023686</v>
      </c>
      <c r="K161" t="str">
        <f>VLOOKUP($A161,[1]MD01!$A:$K,11,0)</f>
        <v>19.12.2017</v>
      </c>
      <c r="L161" t="str">
        <f>RIGHT(VLOOKUP($A161,[1]MD01!$A:$K,4,0),8)</f>
        <v>13SZH433</v>
      </c>
      <c r="M161" s="16" t="str">
        <f>VLOOKUP(A161,[1]MD01!A:O,15,0)</f>
        <v>Аренда</v>
      </c>
    </row>
    <row r="162" spans="1:13" x14ac:dyDescent="0.25">
      <c r="A162" s="12" t="s">
        <v>777</v>
      </c>
      <c r="B162" t="s">
        <v>778</v>
      </c>
      <c r="C162" t="s">
        <v>4378</v>
      </c>
      <c r="D162" s="5">
        <v>2174106.88</v>
      </c>
      <c r="E162" s="24">
        <f t="shared" si="7"/>
        <v>5435267.2000000002</v>
      </c>
      <c r="F162" s="21">
        <v>7045509.8478351617</v>
      </c>
      <c r="G162">
        <f t="shared" si="8"/>
        <v>227274.51122048908</v>
      </c>
      <c r="J162" t="str">
        <f>VLOOKUP($A162,[1]MD01!$A:$K,5,0)</f>
        <v>E1023687</v>
      </c>
      <c r="K162" t="str">
        <f>VLOOKUP($A162,[1]MD01!$A:$K,11,0)</f>
        <v>19.12.2017</v>
      </c>
      <c r="L162" t="str">
        <f>RIGHT(VLOOKUP($A162,[1]MD01!$A:$K,4,0),8)</f>
        <v>13SZH434</v>
      </c>
      <c r="M162" s="16" t="str">
        <f>VLOOKUP(A162,[1]MD01!A:O,15,0)</f>
        <v>Аренда</v>
      </c>
    </row>
    <row r="163" spans="1:13" x14ac:dyDescent="0.25">
      <c r="A163" s="12" t="s">
        <v>779</v>
      </c>
      <c r="B163" t="s">
        <v>780</v>
      </c>
      <c r="C163" t="s">
        <v>4378</v>
      </c>
      <c r="D163" s="5">
        <v>2250245.7400000002</v>
      </c>
      <c r="E163" s="24">
        <f t="shared" si="7"/>
        <v>5625614.3500000006</v>
      </c>
      <c r="F163" s="21">
        <v>7292248.9078453779</v>
      </c>
      <c r="G163">
        <f t="shared" si="8"/>
        <v>235233.83573694769</v>
      </c>
      <c r="J163" t="str">
        <f>VLOOKUP($A163,[1]MD01!$A:$K,5,0)</f>
        <v>E1023688</v>
      </c>
      <c r="K163" t="str">
        <f>VLOOKUP($A163,[1]MD01!$A:$K,11,0)</f>
        <v>22.12.2017</v>
      </c>
      <c r="L163" t="str">
        <f>RIGHT(VLOOKUP($A163,[1]MD01!$A:$K,4,0),8)</f>
        <v>13SZH435</v>
      </c>
      <c r="M163" s="16" t="str">
        <f>VLOOKUP(A163,[1]MD01!A:O,15,0)</f>
        <v>Аренда</v>
      </c>
    </row>
    <row r="164" spans="1:13" x14ac:dyDescent="0.25">
      <c r="A164" s="12" t="s">
        <v>820</v>
      </c>
      <c r="B164" t="s">
        <v>821</v>
      </c>
      <c r="C164" t="s">
        <v>4378</v>
      </c>
      <c r="D164" s="5">
        <v>4057245.78</v>
      </c>
      <c r="E164" s="24">
        <f t="shared" si="7"/>
        <v>10143114.449999999</v>
      </c>
      <c r="F164" s="21">
        <v>13148095.597801359</v>
      </c>
      <c r="G164">
        <f t="shared" si="8"/>
        <v>424132.11605810834</v>
      </c>
      <c r="J164" t="str">
        <f>VLOOKUP($A164,[1]MD01!$A:$K,5,0)</f>
        <v>E1024479</v>
      </c>
      <c r="K164" t="str">
        <f>VLOOKUP($A164,[1]MD01!$A:$K,11,0)</f>
        <v>09.02.2018</v>
      </c>
      <c r="L164" t="str">
        <f>RIGHT(VLOOKUP($A164,[1]MD01!$A:$K,4,0),8)</f>
        <v>13SZH860</v>
      </c>
      <c r="M164" s="16" t="str">
        <f>VLOOKUP(A164,[1]MD01!A:O,15,0)</f>
        <v>Аренда</v>
      </c>
    </row>
    <row r="165" spans="1:13" x14ac:dyDescent="0.25">
      <c r="A165" s="12" t="s">
        <v>864</v>
      </c>
      <c r="B165" t="s">
        <v>865</v>
      </c>
      <c r="C165" t="s">
        <v>4378</v>
      </c>
      <c r="D165" s="5">
        <v>3757472.4</v>
      </c>
      <c r="E165" s="24">
        <f t="shared" si="7"/>
        <v>9393681</v>
      </c>
      <c r="F165" s="21">
        <v>12176636.319355568</v>
      </c>
      <c r="G165">
        <f t="shared" si="8"/>
        <v>392794.71997921186</v>
      </c>
      <c r="J165" t="str">
        <f>VLOOKUP($A165,[1]MD01!$A:$K,5,0)</f>
        <v>E1013258</v>
      </c>
      <c r="K165" t="str">
        <f>VLOOKUP($A165,[1]MD01!$A:$K,11,0)</f>
        <v>15.12.2016</v>
      </c>
      <c r="L165" t="str">
        <f>RIGHT(VLOOKUP($A165,[1]MD01!$A:$K,4,0),8)</f>
        <v>13SZJ287</v>
      </c>
      <c r="M165" s="16" t="str">
        <f>VLOOKUP(A165,[1]MD01!A:O,15,0)</f>
        <v>Аренда</v>
      </c>
    </row>
    <row r="166" spans="1:13" x14ac:dyDescent="0.25">
      <c r="A166" s="12" t="s">
        <v>876</v>
      </c>
      <c r="B166" t="s">
        <v>877</v>
      </c>
      <c r="C166" t="s">
        <v>4378</v>
      </c>
      <c r="D166" s="5">
        <v>5246271.24</v>
      </c>
      <c r="E166" s="24">
        <f t="shared" si="7"/>
        <v>13115678.100000001</v>
      </c>
      <c r="F166" s="21">
        <v>17001305.697461564</v>
      </c>
      <c r="G166">
        <f t="shared" si="8"/>
        <v>548429.21604714717</v>
      </c>
      <c r="J166" t="str">
        <f>VLOOKUP($A166,[1]MD01!$A:$K,5,0)</f>
        <v>E1012127</v>
      </c>
      <c r="K166" t="str">
        <f>VLOOKUP($A166,[1]MD01!$A:$K,11,0)</f>
        <v>14.02.2017</v>
      </c>
      <c r="L166" t="str">
        <f>RIGHT(VLOOKUP($A166,[1]MD01!$A:$K,4,0),8)</f>
        <v>13SZJ445</v>
      </c>
      <c r="M166" s="16" t="str">
        <f>VLOOKUP(A166,[1]MD01!A:O,15,0)</f>
        <v>Аренда</v>
      </c>
    </row>
    <row r="167" spans="1:13" x14ac:dyDescent="0.25">
      <c r="A167" s="12" t="s">
        <v>892</v>
      </c>
      <c r="B167" t="s">
        <v>893</v>
      </c>
      <c r="C167" t="s">
        <v>4378</v>
      </c>
      <c r="D167" s="5">
        <v>5415473.6900000004</v>
      </c>
      <c r="E167" s="24">
        <f t="shared" si="7"/>
        <v>13538684.225</v>
      </c>
      <c r="F167" s="21">
        <v>17549630.868923619</v>
      </c>
      <c r="G167">
        <f t="shared" si="8"/>
        <v>566117.12480398768</v>
      </c>
      <c r="J167" t="str">
        <f>VLOOKUP($A167,[1]MD01!$A:$K,5,0)</f>
        <v>E1013624</v>
      </c>
      <c r="K167" t="str">
        <f>VLOOKUP($A167,[1]MD01!$A:$K,11,0)</f>
        <v>06.01.2017</v>
      </c>
      <c r="L167" t="str">
        <f>RIGHT(VLOOKUP($A167,[1]MD01!$A:$K,4,0),8)</f>
        <v>13SZJ707</v>
      </c>
      <c r="M167" s="16" t="str">
        <f>VLOOKUP(A167,[1]MD01!A:O,15,0)</f>
        <v>Аренда</v>
      </c>
    </row>
    <row r="168" spans="1:13" x14ac:dyDescent="0.25">
      <c r="A168" s="12" t="s">
        <v>927</v>
      </c>
      <c r="B168" t="s">
        <v>928</v>
      </c>
      <c r="C168" t="s">
        <v>4378</v>
      </c>
      <c r="D168" s="5">
        <v>2733038.35</v>
      </c>
      <c r="E168" s="24">
        <f t="shared" si="7"/>
        <v>6832595.875</v>
      </c>
      <c r="F168" s="21">
        <v>8856808.6447691843</v>
      </c>
      <c r="G168">
        <f t="shared" si="8"/>
        <v>285703.50466997368</v>
      </c>
      <c r="J168" t="str">
        <f>VLOOKUP($A168,[1]MD01!$A:$K,5,0)</f>
        <v>E1008581</v>
      </c>
      <c r="K168" t="str">
        <f>VLOOKUP($A168,[1]MD01!$A:$K,11,0)</f>
        <v>16.09.2015</v>
      </c>
      <c r="L168" t="str">
        <f>RIGHT(VLOOKUP($A168,[1]MD01!$A:$K,4,0),8)</f>
        <v>13SZL126</v>
      </c>
      <c r="M168" s="16" t="str">
        <f>VLOOKUP(A168,[1]MD01!A:O,15,0)</f>
        <v>Аренда</v>
      </c>
    </row>
    <row r="169" spans="1:13" x14ac:dyDescent="0.25">
      <c r="A169" s="12" t="s">
        <v>941</v>
      </c>
      <c r="B169" t="s">
        <v>942</v>
      </c>
      <c r="C169" t="s">
        <v>4378</v>
      </c>
      <c r="D169" s="5">
        <v>3418890.73</v>
      </c>
      <c r="E169" s="24">
        <f t="shared" si="7"/>
        <v>8547226.8250000011</v>
      </c>
      <c r="F169" s="21">
        <v>11079413.127512548</v>
      </c>
      <c r="G169">
        <f t="shared" si="8"/>
        <v>357400.42346814671</v>
      </c>
      <c r="J169" t="str">
        <f>VLOOKUP($A169,[1]MD01!$A:$K,5,0)</f>
        <v>E1008905</v>
      </c>
      <c r="K169" t="str">
        <f>VLOOKUP($A169,[1]MD01!$A:$K,11,0)</f>
        <v>27.09.2015</v>
      </c>
      <c r="L169" t="str">
        <f>RIGHT(VLOOKUP($A169,[1]MD01!$A:$K,4,0),8)</f>
        <v>13SZL488</v>
      </c>
      <c r="M169" s="16" t="str">
        <f>VLOOKUP(A169,[1]MD01!A:O,15,0)</f>
        <v>Аренда</v>
      </c>
    </row>
    <row r="170" spans="1:13" x14ac:dyDescent="0.25">
      <c r="A170" s="12" t="s">
        <v>991</v>
      </c>
      <c r="B170" t="s">
        <v>992</v>
      </c>
      <c r="C170" t="s">
        <v>4378</v>
      </c>
      <c r="D170" s="5">
        <v>4076753.64</v>
      </c>
      <c r="E170" s="24">
        <f t="shared" si="7"/>
        <v>10191884.100000001</v>
      </c>
      <c r="F170" s="21">
        <v>13211313.658056151</v>
      </c>
      <c r="G170">
        <f t="shared" si="8"/>
        <v>426171.40832439199</v>
      </c>
      <c r="J170" t="str">
        <f>VLOOKUP($A170,[1]MD01!$A:$K,5,0)</f>
        <v>E1007901</v>
      </c>
      <c r="K170" t="str">
        <f>VLOOKUP($A170,[1]MD01!$A:$K,11,0)</f>
        <v>10.04.2016</v>
      </c>
      <c r="L170" t="str">
        <f>RIGHT(VLOOKUP($A170,[1]MD01!$A:$K,4,0),8)</f>
        <v>13SZL878</v>
      </c>
      <c r="M170" s="16" t="str">
        <f>VLOOKUP(A170,[1]MD01!A:O,15,0)</f>
        <v>Аренда</v>
      </c>
    </row>
    <row r="171" spans="1:13" x14ac:dyDescent="0.25">
      <c r="A171" s="12" t="s">
        <v>1027</v>
      </c>
      <c r="B171" t="s">
        <v>1028</v>
      </c>
      <c r="C171" t="s">
        <v>4378</v>
      </c>
      <c r="D171" s="5">
        <v>4958239.92</v>
      </c>
      <c r="E171" s="24">
        <f t="shared" si="7"/>
        <v>12395599.799999999</v>
      </c>
      <c r="F171" s="21">
        <v>16067898.273837125</v>
      </c>
      <c r="G171">
        <f t="shared" si="8"/>
        <v>518319.29915603629</v>
      </c>
      <c r="J171" t="str">
        <f>VLOOKUP($A171,[1]MD01!$A:$K,5,0)</f>
        <v>E1026381</v>
      </c>
      <c r="K171" t="str">
        <f>VLOOKUP($A171,[1]MD01!$A:$K,11,0)</f>
        <v>19.07.2018</v>
      </c>
      <c r="L171" t="str">
        <f>RIGHT(VLOOKUP($A171,[1]MD01!$A:$K,4,0),8)</f>
        <v>13SZO164</v>
      </c>
      <c r="M171" s="16" t="str">
        <f>VLOOKUP(A171,[1]MD01!A:O,15,0)</f>
        <v>Аренда</v>
      </c>
    </row>
    <row r="172" spans="1:13" x14ac:dyDescent="0.25">
      <c r="A172" s="12" t="s">
        <v>1037</v>
      </c>
      <c r="B172" t="s">
        <v>1038</v>
      </c>
      <c r="C172" t="s">
        <v>4378</v>
      </c>
      <c r="D172" s="5">
        <v>3484689.95</v>
      </c>
      <c r="E172" s="24">
        <f t="shared" si="7"/>
        <v>8711724.875</v>
      </c>
      <c r="F172" s="21">
        <v>11292645.07887359</v>
      </c>
      <c r="G172">
        <f t="shared" si="8"/>
        <v>364278.8735120513</v>
      </c>
      <c r="J172" t="str">
        <f>VLOOKUP($A172,[1]MD01!$A:$K,5,0)</f>
        <v>E1026724</v>
      </c>
      <c r="K172" t="str">
        <f>VLOOKUP($A172,[1]MD01!$A:$K,11,0)</f>
        <v>24.08.2018</v>
      </c>
      <c r="L172" t="str">
        <f>RIGHT(VLOOKUP($A172,[1]MD01!$A:$K,4,0),8)</f>
        <v>13SZO428</v>
      </c>
      <c r="M172" s="16" t="str">
        <f>VLOOKUP(A172,[1]MD01!A:O,15,0)</f>
        <v>Аренда</v>
      </c>
    </row>
    <row r="173" spans="1:13" x14ac:dyDescent="0.25">
      <c r="A173" s="12" t="s">
        <v>1500</v>
      </c>
      <c r="B173" t="s">
        <v>1501</v>
      </c>
      <c r="C173" t="s">
        <v>4378</v>
      </c>
      <c r="D173" s="5">
        <v>3324618.71</v>
      </c>
      <c r="E173" s="24">
        <f t="shared" si="7"/>
        <v>8311546.7749999994</v>
      </c>
      <c r="F173" s="21">
        <v>10773910.92272429</v>
      </c>
      <c r="G173">
        <f t="shared" si="8"/>
        <v>347545.51363626739</v>
      </c>
      <c r="J173" t="str">
        <f>VLOOKUP($A173,[1]MD01!$A:$K,5,0)</f>
        <v>E1027149</v>
      </c>
      <c r="K173" t="str">
        <f>VLOOKUP($A173,[1]MD01!$A:$K,11,0)</f>
        <v>29.09.2018</v>
      </c>
      <c r="L173" t="str">
        <f>RIGHT(VLOOKUP($A173,[1]MD01!$A:$K,4,0),8)</f>
        <v>13SZO708</v>
      </c>
      <c r="M173" s="16" t="str">
        <f>VLOOKUP(A173,[1]MD01!A:O,15,0)</f>
        <v>Аренда</v>
      </c>
    </row>
    <row r="174" spans="1:13" x14ac:dyDescent="0.25">
      <c r="A174" s="12" t="s">
        <v>1081</v>
      </c>
      <c r="B174" t="s">
        <v>1082</v>
      </c>
      <c r="C174" t="s">
        <v>4378</v>
      </c>
      <c r="D174" s="5">
        <v>4177545.4</v>
      </c>
      <c r="E174" s="24">
        <f t="shared" si="7"/>
        <v>10443863.5</v>
      </c>
      <c r="F174" s="21">
        <v>13537944.029448302</v>
      </c>
      <c r="G174">
        <f t="shared" si="8"/>
        <v>436707.87191768718</v>
      </c>
      <c r="J174" t="str">
        <f>VLOOKUP($A174,[1]MD01!$A:$K,5,0)</f>
        <v>E1011629</v>
      </c>
      <c r="K174" t="str">
        <f>VLOOKUP($A174,[1]MD01!$A:$K,11,0)</f>
        <v>04.03.2016</v>
      </c>
      <c r="L174" t="str">
        <f>RIGHT(VLOOKUP($A174,[1]MD01!$A:$K,4,0),8)</f>
        <v>13SZQ368</v>
      </c>
      <c r="M174" s="16" t="str">
        <f>VLOOKUP(A174,[1]MD01!A:O,15,0)</f>
        <v>Аренда</v>
      </c>
    </row>
    <row r="175" spans="1:13" x14ac:dyDescent="0.25">
      <c r="A175" s="12" t="s">
        <v>1159</v>
      </c>
      <c r="B175" t="s">
        <v>1160</v>
      </c>
      <c r="C175" t="s">
        <v>4378</v>
      </c>
      <c r="D175" s="5">
        <v>8818084.8200000003</v>
      </c>
      <c r="E175" s="24">
        <f t="shared" si="7"/>
        <v>22045212.050000001</v>
      </c>
      <c r="F175" s="21">
        <v>28576287.582676593</v>
      </c>
      <c r="G175">
        <f t="shared" si="8"/>
        <v>921815.72847343853</v>
      </c>
      <c r="J175" t="str">
        <f>VLOOKUP($A175,[1]MD01!$A:$K,5,0)</f>
        <v>E1011604</v>
      </c>
      <c r="K175" t="str">
        <f>VLOOKUP($A175,[1]MD01!$A:$K,11,0)</f>
        <v>06.05.2016</v>
      </c>
      <c r="L175" t="str">
        <f>RIGHT(VLOOKUP($A175,[1]MD01!$A:$K,4,0),8)</f>
        <v>13SZQ849</v>
      </c>
      <c r="M175" s="16" t="str">
        <f>VLOOKUP(A175,[1]MD01!A:O,15,0)</f>
        <v>Аренда</v>
      </c>
    </row>
    <row r="176" spans="1:13" x14ac:dyDescent="0.25">
      <c r="A176" s="12" t="s">
        <v>1177</v>
      </c>
      <c r="B176" t="s">
        <v>1178</v>
      </c>
      <c r="C176" t="s">
        <v>4378</v>
      </c>
      <c r="D176" s="5">
        <v>4700842.9800000004</v>
      </c>
      <c r="E176" s="24">
        <f t="shared" si="7"/>
        <v>11752107.450000001</v>
      </c>
      <c r="F176" s="21">
        <v>15233766.018309454</v>
      </c>
      <c r="G176">
        <f t="shared" si="8"/>
        <v>491411.80704224046</v>
      </c>
      <c r="J176" t="str">
        <f>VLOOKUP($A176,[1]MD01!$A:$K,5,0)</f>
        <v>E1011079</v>
      </c>
      <c r="K176" t="str">
        <f>VLOOKUP($A176,[1]MD01!$A:$K,11,0)</f>
        <v>23.06.2016</v>
      </c>
      <c r="L176" t="str">
        <f>RIGHT(VLOOKUP($A176,[1]MD01!$A:$K,4,0),8)</f>
        <v>13SZQ975</v>
      </c>
      <c r="M176" s="16" t="str">
        <f>VLOOKUP(A176,[1]MD01!A:O,15,0)</f>
        <v>Аренда</v>
      </c>
    </row>
    <row r="177" spans="1:13" x14ac:dyDescent="0.25">
      <c r="A177" s="12" t="s">
        <v>1179</v>
      </c>
      <c r="B177" t="s">
        <v>1180</v>
      </c>
      <c r="C177" t="s">
        <v>4378</v>
      </c>
      <c r="D177" s="5">
        <v>6369737.9500000002</v>
      </c>
      <c r="E177" s="24">
        <f t="shared" si="7"/>
        <v>15924344.875</v>
      </c>
      <c r="F177" s="21">
        <v>20642063.123802982</v>
      </c>
      <c r="G177">
        <f t="shared" si="8"/>
        <v>665873.00399364461</v>
      </c>
      <c r="J177" t="str">
        <f>VLOOKUP($A177,[1]MD01!$A:$K,5,0)</f>
        <v>E1011636</v>
      </c>
      <c r="K177" t="str">
        <f>VLOOKUP($A177,[1]MD01!$A:$K,11,0)</f>
        <v>10.06.2016</v>
      </c>
      <c r="L177" t="str">
        <f>RIGHT(VLOOKUP($A177,[1]MD01!$A:$K,4,0),8)</f>
        <v>13SZQ976</v>
      </c>
      <c r="M177" s="16" t="str">
        <f>VLOOKUP(A177,[1]MD01!A:O,15,0)</f>
        <v>Аренда</v>
      </c>
    </row>
    <row r="178" spans="1:13" x14ac:dyDescent="0.25">
      <c r="A178" s="12" t="s">
        <v>1187</v>
      </c>
      <c r="B178" t="s">
        <v>1188</v>
      </c>
      <c r="C178" t="s">
        <v>4378</v>
      </c>
      <c r="D178" s="5">
        <v>5415738.7199999997</v>
      </c>
      <c r="E178" s="24">
        <f t="shared" si="7"/>
        <v>13539346.800000001</v>
      </c>
      <c r="F178" s="21">
        <v>17550489.737221286</v>
      </c>
      <c r="G178">
        <f t="shared" si="8"/>
        <v>566144.83023294469</v>
      </c>
      <c r="J178" t="str">
        <f>VLOOKUP($A178,[1]MD01!$A:$K,5,0)</f>
        <v>E1014123</v>
      </c>
      <c r="K178" t="str">
        <f>VLOOKUP($A178,[1]MD01!$A:$K,11,0)</f>
        <v>29.03.2017</v>
      </c>
      <c r="L178" t="str">
        <f>RIGHT(VLOOKUP($A178,[1]MD01!$A:$K,4,0),8)</f>
        <v>13SZS133</v>
      </c>
      <c r="M178" s="16" t="str">
        <f>VLOOKUP(A178,[1]MD01!A:O,15,0)</f>
        <v>Аренда</v>
      </c>
    </row>
    <row r="179" spans="1:13" x14ac:dyDescent="0.25">
      <c r="A179" s="12" t="s">
        <v>1203</v>
      </c>
      <c r="B179" t="s">
        <v>1204</v>
      </c>
      <c r="C179" t="s">
        <v>4378</v>
      </c>
      <c r="D179" s="5">
        <v>5465840.9400000004</v>
      </c>
      <c r="E179" s="24">
        <f t="shared" si="7"/>
        <v>13664602.350000001</v>
      </c>
      <c r="F179" s="21">
        <v>17712853.274936788</v>
      </c>
      <c r="G179">
        <f t="shared" si="8"/>
        <v>571382.36370763835</v>
      </c>
      <c r="J179" t="str">
        <f>VLOOKUP($A179,[1]MD01!$A:$K,5,0)</f>
        <v>E1014207</v>
      </c>
      <c r="K179" t="str">
        <f>VLOOKUP($A179,[1]MD01!$A:$K,11,0)</f>
        <v>28.03.2017</v>
      </c>
      <c r="L179" t="str">
        <f>RIGHT(VLOOKUP($A179,[1]MD01!$A:$K,4,0),8)</f>
        <v>13SZS229</v>
      </c>
      <c r="M179" s="16" t="str">
        <f>VLOOKUP(A179,[1]MD01!A:O,15,0)</f>
        <v>Аренда</v>
      </c>
    </row>
    <row r="180" spans="1:13" x14ac:dyDescent="0.25">
      <c r="A180" s="12" t="s">
        <v>1245</v>
      </c>
      <c r="B180" t="s">
        <v>1246</v>
      </c>
      <c r="C180" t="s">
        <v>4378</v>
      </c>
      <c r="D180" s="5">
        <v>4288284.08</v>
      </c>
      <c r="E180" s="24">
        <f t="shared" si="7"/>
        <v>10720710.199999999</v>
      </c>
      <c r="F180" s="21">
        <v>13896808.843158044</v>
      </c>
      <c r="G180">
        <f t="shared" si="8"/>
        <v>448284.15623090463</v>
      </c>
      <c r="J180" t="str">
        <f>VLOOKUP($A180,[1]MD01!$A:$K,5,0)</f>
        <v>E1014665</v>
      </c>
      <c r="K180" t="str">
        <f>VLOOKUP($A180,[1]MD01!$A:$K,11,0)</f>
        <v>28.04.2017</v>
      </c>
      <c r="L180" t="str">
        <f>RIGHT(VLOOKUP($A180,[1]MD01!$A:$K,4,0),8)</f>
        <v>13SZS713</v>
      </c>
      <c r="M180" s="16" t="str">
        <f>VLOOKUP(A180,[1]MD01!A:O,15,0)</f>
        <v>Аренда</v>
      </c>
    </row>
    <row r="181" spans="1:13" x14ac:dyDescent="0.25">
      <c r="A181" s="12" t="s">
        <v>1255</v>
      </c>
      <c r="B181" t="s">
        <v>1256</v>
      </c>
      <c r="C181" t="s">
        <v>4378</v>
      </c>
      <c r="D181" s="5">
        <v>1723056.41</v>
      </c>
      <c r="E181" s="24">
        <f t="shared" si="7"/>
        <v>4307641.0249999994</v>
      </c>
      <c r="F181" s="21">
        <v>5583815.1365541415</v>
      </c>
      <c r="G181">
        <f t="shared" si="8"/>
        <v>180123.06892110134</v>
      </c>
      <c r="J181" t="str">
        <f>VLOOKUP($A181,[1]MD01!$A:$K,5,0)</f>
        <v>13SZ6095</v>
      </c>
      <c r="K181" t="str">
        <f>VLOOKUP($A181,[1]MD01!$A:$K,11,0)</f>
        <v>07.04.2010</v>
      </c>
      <c r="L181" t="str">
        <f>RIGHT(VLOOKUP($A181,[1]MD01!$A:$K,4,0),8)</f>
        <v>13SZS768</v>
      </c>
      <c r="M181" s="16" t="str">
        <f>VLOOKUP(A181,[1]MD01!A:O,15,0)</f>
        <v>Аренда</v>
      </c>
    </row>
    <row r="182" spans="1:13" x14ac:dyDescent="0.25">
      <c r="A182" s="12" t="s">
        <v>1281</v>
      </c>
      <c r="B182" t="s">
        <v>1282</v>
      </c>
      <c r="C182" t="s">
        <v>4378</v>
      </c>
      <c r="D182" s="5">
        <v>4150239.97</v>
      </c>
      <c r="E182" s="24">
        <f t="shared" si="7"/>
        <v>10375599.925000001</v>
      </c>
      <c r="F182" s="21">
        <v>13449456.808450054</v>
      </c>
      <c r="G182">
        <f t="shared" si="8"/>
        <v>433853.44543387269</v>
      </c>
      <c r="J182" t="str">
        <f>VLOOKUP($A182,[1]MD01!$A:$K,5,0)</f>
        <v>E1014878</v>
      </c>
      <c r="K182" t="str">
        <f>VLOOKUP($A182,[1]MD01!$A:$K,11,0)</f>
        <v>31.05.2017</v>
      </c>
      <c r="L182" t="str">
        <f>RIGHT(VLOOKUP($A182,[1]MD01!$A:$K,4,0),8)</f>
        <v>13SZS919</v>
      </c>
      <c r="M182" s="16" t="str">
        <f>VLOOKUP(A182,[1]MD01!A:O,15,0)</f>
        <v>Аренда</v>
      </c>
    </row>
    <row r="183" spans="1:13" x14ac:dyDescent="0.25">
      <c r="A183" s="12" t="s">
        <v>1367</v>
      </c>
      <c r="B183" t="s">
        <v>1368</v>
      </c>
      <c r="C183" t="s">
        <v>4378</v>
      </c>
      <c r="D183" s="5">
        <v>2304624.12</v>
      </c>
      <c r="E183" s="24">
        <f t="shared" si="7"/>
        <v>5761560.3000000007</v>
      </c>
      <c r="F183" s="21">
        <v>7468469.9645577883</v>
      </c>
      <c r="G183">
        <f t="shared" si="8"/>
        <v>240918.38595347703</v>
      </c>
      <c r="J183" t="str">
        <f>VLOOKUP($A183,[1]MD01!$A:$K,5,0)</f>
        <v>E1015470</v>
      </c>
      <c r="K183" t="str">
        <f>VLOOKUP($A183,[1]MD01!$A:$K,11,0)</f>
        <v>21.07.2017</v>
      </c>
      <c r="L183" t="str">
        <f>RIGHT(VLOOKUP($A183,[1]MD01!$A:$K,4,0),8)</f>
        <v>13SZX597</v>
      </c>
      <c r="M183" s="16" t="str">
        <f>VLOOKUP(A183,[1]MD01!A:O,15,0)</f>
        <v>Аренда</v>
      </c>
    </row>
    <row r="184" spans="1:13" x14ac:dyDescent="0.25">
      <c r="A184" s="12" t="s">
        <v>1371</v>
      </c>
      <c r="B184" t="s">
        <v>1372</v>
      </c>
      <c r="C184" t="s">
        <v>4378</v>
      </c>
      <c r="D184" s="5">
        <v>8406305.4100000001</v>
      </c>
      <c r="E184" s="24">
        <f t="shared" si="7"/>
        <v>21015763.524999999</v>
      </c>
      <c r="F184" s="21">
        <v>27241856.458347157</v>
      </c>
      <c r="G184">
        <f t="shared" si="8"/>
        <v>878769.56317248894</v>
      </c>
      <c r="J184" t="str">
        <f>VLOOKUP($A184,[1]MD01!$A:$K,5,0)</f>
        <v>E1015522</v>
      </c>
      <c r="K184" t="str">
        <f>VLOOKUP($A184,[1]MD01!$A:$K,11,0)</f>
        <v>27.07.2017</v>
      </c>
      <c r="L184" t="str">
        <f>RIGHT(VLOOKUP($A184,[1]MD01!$A:$K,4,0),8)</f>
        <v>13SZX701</v>
      </c>
      <c r="M184" s="16" t="str">
        <f>VLOOKUP(A184,[1]MD01!A:O,15,0)</f>
        <v>Аренда</v>
      </c>
    </row>
    <row r="185" spans="1:13" x14ac:dyDescent="0.25">
      <c r="A185" s="12" t="s">
        <v>1425</v>
      </c>
      <c r="B185" t="s">
        <v>1426</v>
      </c>
      <c r="C185" t="s">
        <v>4378</v>
      </c>
      <c r="D185" s="5">
        <v>1853007.47</v>
      </c>
      <c r="E185" s="24">
        <f t="shared" si="7"/>
        <v>4632518.6749999998</v>
      </c>
      <c r="F185" s="21">
        <v>6004940.4645631388</v>
      </c>
      <c r="G185">
        <f t="shared" si="8"/>
        <v>193707.75692139158</v>
      </c>
      <c r="J185" t="str">
        <f>VLOOKUP($A185,[1]MD01!$A:$K,5,0)</f>
        <v>E1017569</v>
      </c>
      <c r="K185" t="str">
        <f>VLOOKUP($A185,[1]MD01!$A:$K,11,0)</f>
        <v>31.08.2017</v>
      </c>
      <c r="L185" t="str">
        <f>RIGHT(VLOOKUP($A185,[1]MD01!$A:$K,4,0),8)</f>
        <v>13SZY045</v>
      </c>
      <c r="M185" s="16" t="str">
        <f>VLOOKUP(A185,[1]MD01!A:O,15,0)</f>
        <v>Аренда</v>
      </c>
    </row>
    <row r="186" spans="1:13" x14ac:dyDescent="0.25">
      <c r="A186" s="12" t="s">
        <v>1431</v>
      </c>
      <c r="B186" t="s">
        <v>1432</v>
      </c>
      <c r="C186" t="s">
        <v>4378</v>
      </c>
      <c r="D186" s="5">
        <v>2904046.5</v>
      </c>
      <c r="E186" s="24">
        <f t="shared" si="7"/>
        <v>7260116.25</v>
      </c>
      <c r="F186" s="21">
        <v>9410985.4499523193</v>
      </c>
      <c r="G186">
        <f t="shared" si="8"/>
        <v>303580.17580491351</v>
      </c>
      <c r="J186" t="str">
        <f>VLOOKUP($A186,[1]MD01!$A:$K,5,0)</f>
        <v>E1017589</v>
      </c>
      <c r="K186" t="str">
        <f>VLOOKUP($A186,[1]MD01!$A:$K,11,0)</f>
        <v>01.09.2017</v>
      </c>
      <c r="L186" t="str">
        <f>RIGHT(VLOOKUP($A186,[1]MD01!$A:$K,4,0),8)</f>
        <v>13SZY098</v>
      </c>
      <c r="M186" s="16" t="str">
        <f>VLOOKUP(A186,[1]MD01!A:O,15,0)</f>
        <v>Аренда</v>
      </c>
    </row>
    <row r="187" spans="1:13" x14ac:dyDescent="0.25">
      <c r="A187" s="12" t="s">
        <v>1453</v>
      </c>
      <c r="B187" t="s">
        <v>1454</v>
      </c>
      <c r="C187" t="s">
        <v>4378</v>
      </c>
      <c r="D187" s="5">
        <v>5195702.5599999996</v>
      </c>
      <c r="E187" s="24">
        <f t="shared" si="7"/>
        <v>12989256.4</v>
      </c>
      <c r="F187" s="21">
        <v>16837430.528209522</v>
      </c>
      <c r="G187">
        <f t="shared" si="8"/>
        <v>543142.92026482325</v>
      </c>
      <c r="J187" t="str">
        <f>VLOOKUP($A187,[1]MD01!$A:$K,5,0)</f>
        <v>E1017965</v>
      </c>
      <c r="K187" t="str">
        <f>VLOOKUP($A187,[1]MD01!$A:$K,11,0)</f>
        <v>26.09.2017</v>
      </c>
      <c r="L187" t="str">
        <f>RIGHT(VLOOKUP($A187,[1]MD01!$A:$K,4,0),8)</f>
        <v>13SZY543</v>
      </c>
      <c r="M187" s="16" t="str">
        <f>VLOOKUP(A187,[1]MD01!A:O,15,0)</f>
        <v>Аренда</v>
      </c>
    </row>
    <row r="188" spans="1:13" x14ac:dyDescent="0.25">
      <c r="A188" s="12" t="s">
        <v>1461</v>
      </c>
      <c r="B188" t="s">
        <v>1462</v>
      </c>
      <c r="C188" t="s">
        <v>4378</v>
      </c>
      <c r="D188" s="5">
        <v>6102679.4000000004</v>
      </c>
      <c r="E188" s="24">
        <f t="shared" si="7"/>
        <v>15256698.5</v>
      </c>
      <c r="F188" s="21">
        <v>19776621.014547717</v>
      </c>
      <c r="G188">
        <f t="shared" si="8"/>
        <v>637955.51659831346</v>
      </c>
      <c r="J188" t="str">
        <f>VLOOKUP($A188,[1]MD01!$A:$K,5,0)</f>
        <v>E1018050</v>
      </c>
      <c r="K188" t="str">
        <f>VLOOKUP($A188,[1]MD01!$A:$K,11,0)</f>
        <v>30.09.2017</v>
      </c>
      <c r="L188" t="str">
        <f>RIGHT(VLOOKUP($A188,[1]MD01!$A:$K,4,0),8)</f>
        <v>13SZY615</v>
      </c>
      <c r="M188" s="16" t="str">
        <f>VLOOKUP(A188,[1]MD01!A:O,15,0)</f>
        <v>Аренда</v>
      </c>
    </row>
    <row r="189" spans="1:13" x14ac:dyDescent="0.25">
      <c r="A189" s="12" t="s">
        <v>2710</v>
      </c>
      <c r="B189" t="s">
        <v>2760</v>
      </c>
      <c r="C189" t="s">
        <v>4382</v>
      </c>
      <c r="D189" s="5">
        <v>3153886.49</v>
      </c>
      <c r="E189" s="24">
        <f t="shared" si="7"/>
        <v>7884716.2250000015</v>
      </c>
      <c r="F189" s="21">
        <v>9029441.2384776045</v>
      </c>
      <c r="G189">
        <f t="shared" si="8"/>
        <v>291272.29801540659</v>
      </c>
      <c r="J189" t="str">
        <f>VLOOKUP($A189,[1]MD01!$A:$K,5,0)</f>
        <v>E1029613</v>
      </c>
      <c r="K189" t="str">
        <f>VLOOKUP($A189,[1]MD01!$A:$K,11,0)</f>
        <v>15.12.2018</v>
      </c>
      <c r="L189" t="str">
        <f>RIGHT(VLOOKUP($A189,[1]MD01!$A:$K,4,0),8)</f>
        <v>13SZ308J</v>
      </c>
      <c r="M189" s="16" t="str">
        <f>VLOOKUP(A189,[1]MD01!A:O,15,0)</f>
        <v>Аренда</v>
      </c>
    </row>
    <row r="190" spans="1:13" x14ac:dyDescent="0.25">
      <c r="A190" s="12" t="s">
        <v>4474</v>
      </c>
      <c r="B190" t="s">
        <v>4478</v>
      </c>
      <c r="C190" t="s">
        <v>4382</v>
      </c>
      <c r="D190" s="5">
        <v>2645800.48</v>
      </c>
      <c r="E190" s="24">
        <f t="shared" si="7"/>
        <v>6614501.1999999993</v>
      </c>
      <c r="F190" s="21">
        <v>7574812.8661712967</v>
      </c>
      <c r="G190">
        <f t="shared" si="8"/>
        <v>244348.80213455795</v>
      </c>
      <c r="J190" t="str">
        <f>VLOOKUP($A190,[1]MD01!$A:$K,5,0)</f>
        <v>E1037805</v>
      </c>
      <c r="K190" t="str">
        <f>VLOOKUP($A190,[1]MD01!$A:$K,11,0)</f>
        <v>30.04.2020</v>
      </c>
      <c r="L190" t="str">
        <f>RIGHT(VLOOKUP($A190,[1]MD01!$A:$K,4,0),8)</f>
        <v>13SZ30S0</v>
      </c>
      <c r="M190" s="16" t="str">
        <f>VLOOKUP(A190,[1]MD01!A:O,15,0)</f>
        <v>Аренда</v>
      </c>
    </row>
    <row r="191" spans="1:13" x14ac:dyDescent="0.25">
      <c r="A191" s="12" t="s">
        <v>4566</v>
      </c>
      <c r="B191" t="s">
        <v>4576</v>
      </c>
      <c r="C191" t="s">
        <v>4382</v>
      </c>
      <c r="D191" s="5">
        <v>2989732.88</v>
      </c>
      <c r="E191" s="24">
        <f t="shared" si="7"/>
        <v>7474332.1999999993</v>
      </c>
      <c r="F191" s="21">
        <v>8559476.5202549845</v>
      </c>
      <c r="G191">
        <f t="shared" si="8"/>
        <v>276112.14581467694</v>
      </c>
      <c r="J191" t="str">
        <f>VLOOKUP($A191,[1]MD01!$A:$K,5,0)</f>
        <v>E1039468</v>
      </c>
      <c r="K191" t="str">
        <f>VLOOKUP($A191,[1]MD01!$A:$K,11,0)</f>
        <v>21.07.2020</v>
      </c>
      <c r="L191" t="str">
        <f>RIGHT(VLOOKUP($A191,[1]MD01!$A:$K,4,0),8)</f>
        <v>13SZ31GL</v>
      </c>
      <c r="M191" s="16" t="str">
        <f>VLOOKUP(A191,[1]MD01!A:O,15,0)</f>
        <v>Аренда</v>
      </c>
    </row>
    <row r="192" spans="1:13" x14ac:dyDescent="0.25">
      <c r="A192" s="12" t="s">
        <v>4652</v>
      </c>
      <c r="B192" t="s">
        <v>4657</v>
      </c>
      <c r="C192" t="s">
        <v>4382</v>
      </c>
      <c r="D192" s="5">
        <v>2310672.7599999998</v>
      </c>
      <c r="E192" s="24">
        <f t="shared" si="7"/>
        <v>5776681.8999999994</v>
      </c>
      <c r="F192" s="21">
        <v>6615356.631864978</v>
      </c>
      <c r="G192">
        <f t="shared" si="8"/>
        <v>213398.60102790251</v>
      </c>
      <c r="J192" t="str">
        <f>VLOOKUP($A192,[1]MD01!$A:$K,5,0)</f>
        <v>E1040956</v>
      </c>
      <c r="K192" t="str">
        <f>VLOOKUP($A192,[1]MD01!$A:$K,11,0)</f>
        <v>06.10.2020</v>
      </c>
      <c r="L192" t="str">
        <f>RIGHT(VLOOKUP($A192,[1]MD01!$A:$K,4,0),8)</f>
        <v>13SZ31NH</v>
      </c>
      <c r="M192" s="16" t="str">
        <f>VLOOKUP(A192,[1]MD01!A:O,15,0)</f>
        <v>Аренда</v>
      </c>
    </row>
    <row r="193" spans="1:13" x14ac:dyDescent="0.25">
      <c r="A193" s="12" t="s">
        <v>3451</v>
      </c>
      <c r="B193" t="s">
        <v>3483</v>
      </c>
      <c r="C193" t="s">
        <v>4382</v>
      </c>
      <c r="D193" s="5">
        <v>8035419.8300000001</v>
      </c>
      <c r="E193" s="24">
        <f t="shared" si="7"/>
        <v>20088549.575000003</v>
      </c>
      <c r="F193" s="21">
        <v>23005061.029156663</v>
      </c>
      <c r="G193">
        <f t="shared" si="8"/>
        <v>742098.74287602142</v>
      </c>
      <c r="J193" t="str">
        <f>VLOOKUP($A193,[1]MD01!$A:$K,5,0)</f>
        <v>E1030596</v>
      </c>
      <c r="K193" t="str">
        <f>VLOOKUP($A193,[1]MD01!$A:$K,11,0)</f>
        <v>15.05.2019</v>
      </c>
      <c r="L193" t="str">
        <f>RIGHT(VLOOKUP($A193,[1]MD01!$A:$K,4,0),8)</f>
        <v>13SZ338W</v>
      </c>
      <c r="M193" s="16" t="str">
        <f>VLOOKUP(A193,[1]MD01!A:O,15,0)</f>
        <v>Аренда</v>
      </c>
    </row>
    <row r="194" spans="1:13" x14ac:dyDescent="0.25">
      <c r="A194" s="12" t="s">
        <v>4787</v>
      </c>
      <c r="B194" t="s">
        <v>4797</v>
      </c>
      <c r="C194" t="s">
        <v>4382</v>
      </c>
      <c r="D194" s="5">
        <v>5827782.7800000003</v>
      </c>
      <c r="E194" s="24">
        <f t="shared" si="7"/>
        <v>14569456.949999999</v>
      </c>
      <c r="F194" s="21">
        <v>16684691.199086761</v>
      </c>
      <c r="G194">
        <f t="shared" si="8"/>
        <v>538215.84513183101</v>
      </c>
      <c r="J194" t="str">
        <f>VLOOKUP($A194,[1]MD01!$A:$K,5,0)</f>
        <v>E1043716</v>
      </c>
      <c r="K194" t="str">
        <f>VLOOKUP($A194,[1]MD01!$A:$K,11,0)</f>
        <v>15.12.2020</v>
      </c>
      <c r="L194" t="str">
        <f>RIGHT(VLOOKUP($A194,[1]MD01!$A:$K,4,0),8)</f>
        <v>13SZ33AE</v>
      </c>
      <c r="M194" s="16" t="str">
        <f>VLOOKUP(A194,[1]MD01!A:O,15,0)</f>
        <v>Аренда</v>
      </c>
    </row>
    <row r="195" spans="1:13" x14ac:dyDescent="0.25">
      <c r="A195" s="12" t="s">
        <v>11713</v>
      </c>
      <c r="B195" t="s">
        <v>11730</v>
      </c>
      <c r="C195" t="s">
        <v>4382</v>
      </c>
      <c r="D195" s="5">
        <v>1847896.08</v>
      </c>
      <c r="E195" s="24">
        <f t="shared" si="7"/>
        <v>4619740.2</v>
      </c>
      <c r="F195" s="21">
        <v>5290446.9206731366</v>
      </c>
      <c r="G195">
        <f t="shared" si="8"/>
        <v>170659.57808623021</v>
      </c>
      <c r="J195" t="str">
        <f>VLOOKUP($A195,[1]MD01!$A:$K,5,0)</f>
        <v>E1045924</v>
      </c>
      <c r="K195" t="str">
        <f>VLOOKUP($A195,[1]MD01!$A:$K,11,0)</f>
        <v>26.03.2021</v>
      </c>
      <c r="L195" t="str">
        <f>RIGHT(VLOOKUP($A195,[1]MD01!$A:$K,4,0),8)</f>
        <v>13SZ33L3</v>
      </c>
      <c r="M195" s="16" t="str">
        <f>VLOOKUP(A195,[1]MD01!A:O,15,0)</f>
        <v>Аренда</v>
      </c>
    </row>
    <row r="196" spans="1:13" x14ac:dyDescent="0.25">
      <c r="A196" s="12" t="s">
        <v>2817</v>
      </c>
      <c r="B196" t="s">
        <v>14</v>
      </c>
      <c r="C196" t="s">
        <v>4382</v>
      </c>
      <c r="D196" s="5">
        <v>4860539.3</v>
      </c>
      <c r="E196" s="24">
        <f t="shared" si="7"/>
        <v>12151348.25</v>
      </c>
      <c r="F196" s="21">
        <v>13915514.758002929</v>
      </c>
      <c r="G196">
        <f t="shared" si="8"/>
        <v>448887.57283880416</v>
      </c>
      <c r="J196" t="str">
        <f>VLOOKUP($A196,[1]MD01!$A:$K,5,0)</f>
        <v>E1007484</v>
      </c>
      <c r="K196" t="str">
        <f>VLOOKUP($A196,[1]MD01!$A:$K,11,0)</f>
        <v>20.12.2014</v>
      </c>
      <c r="L196" t="str">
        <f>RIGHT(VLOOKUP($A196,[1]MD01!$A:$K,4,0),8)</f>
        <v>13SZ3400</v>
      </c>
      <c r="M196" s="16" t="str">
        <f>VLOOKUP(A196,[1]MD01!A:O,15,0)</f>
        <v>Собственность</v>
      </c>
    </row>
    <row r="197" spans="1:13" x14ac:dyDescent="0.25">
      <c r="A197" s="12" t="s">
        <v>2842</v>
      </c>
      <c r="B197" t="s">
        <v>39</v>
      </c>
      <c r="C197" t="s">
        <v>4382</v>
      </c>
      <c r="D197" s="5">
        <v>3384381.33</v>
      </c>
      <c r="E197" s="24">
        <f t="shared" si="7"/>
        <v>8460953.3250000011</v>
      </c>
      <c r="F197" s="21">
        <v>9689338.0420408472</v>
      </c>
      <c r="G197">
        <f t="shared" si="8"/>
        <v>312559.29167873703</v>
      </c>
      <c r="J197" t="str">
        <f>VLOOKUP($A197,[1]MD01!$A:$K,5,0)</f>
        <v>E1008224</v>
      </c>
      <c r="K197" t="str">
        <f>VLOOKUP($A197,[1]MD01!$A:$K,11,0)</f>
        <v>21.07.2015</v>
      </c>
      <c r="L197" t="str">
        <f>RIGHT(VLOOKUP($A197,[1]MD01!$A:$K,4,0),8)</f>
        <v>13SZ3433</v>
      </c>
      <c r="M197" s="16" t="str">
        <f>VLOOKUP(A197,[1]MD01!A:O,15,0)</f>
        <v>Аренда</v>
      </c>
    </row>
    <row r="198" spans="1:13" x14ac:dyDescent="0.25">
      <c r="A198" s="12" t="s">
        <v>2844</v>
      </c>
      <c r="B198" t="s">
        <v>41</v>
      </c>
      <c r="C198" t="s">
        <v>4382</v>
      </c>
      <c r="D198" s="5">
        <v>2841779.32</v>
      </c>
      <c r="E198" s="24">
        <f t="shared" si="7"/>
        <v>7104448.2999999998</v>
      </c>
      <c r="F198" s="21">
        <v>8135891.8477312848</v>
      </c>
      <c r="G198">
        <f t="shared" si="8"/>
        <v>262448.12412036402</v>
      </c>
      <c r="J198" t="str">
        <f>VLOOKUP($A198,[1]MD01!$A:$K,5,0)</f>
        <v>E1008227</v>
      </c>
      <c r="K198" t="str">
        <f>VLOOKUP($A198,[1]MD01!$A:$K,11,0)</f>
        <v>24.12.2014</v>
      </c>
      <c r="L198" t="str">
        <f>RIGHT(VLOOKUP($A198,[1]MD01!$A:$K,4,0),8)</f>
        <v>13SZ3435</v>
      </c>
      <c r="M198" s="16" t="str">
        <f>VLOOKUP(A198,[1]MD01!A:O,15,0)</f>
        <v>Аренда</v>
      </c>
    </row>
    <row r="199" spans="1:13" x14ac:dyDescent="0.25">
      <c r="A199" s="12" t="s">
        <v>3945</v>
      </c>
      <c r="B199" t="s">
        <v>3970</v>
      </c>
      <c r="C199" t="s">
        <v>4382</v>
      </c>
      <c r="D199" s="5">
        <v>3062631.7</v>
      </c>
      <c r="E199" s="24">
        <f t="shared" si="7"/>
        <v>7656579.25</v>
      </c>
      <c r="F199" s="21">
        <v>8768182.7034456022</v>
      </c>
      <c r="G199">
        <f t="shared" si="8"/>
        <v>282844.6033369549</v>
      </c>
      <c r="J199" t="str">
        <f>VLOOKUP($A199,[1]MD01!$A:$K,5,0)</f>
        <v>E1031502</v>
      </c>
      <c r="K199" t="str">
        <f>VLOOKUP($A199,[1]MD01!$A:$K,11,0)</f>
        <v>27.08.2019</v>
      </c>
      <c r="L199" t="str">
        <f>RIGHT(VLOOKUP($A199,[1]MD01!$A:$K,4,0),8)</f>
        <v>13SZ358U</v>
      </c>
      <c r="M199" s="16" t="str">
        <f>VLOOKUP(A199,[1]MD01!A:O,15,0)</f>
        <v>Аренда</v>
      </c>
    </row>
    <row r="200" spans="1:13" x14ac:dyDescent="0.25">
      <c r="A200" s="12" t="s">
        <v>3977</v>
      </c>
      <c r="B200" t="s">
        <v>4028</v>
      </c>
      <c r="C200" t="s">
        <v>4382</v>
      </c>
      <c r="D200" s="5">
        <v>4613750.04</v>
      </c>
      <c r="E200" s="24">
        <f t="shared" si="7"/>
        <v>11534375.1</v>
      </c>
      <c r="F200" s="21">
        <v>13208967.731493622</v>
      </c>
      <c r="G200">
        <f t="shared" si="8"/>
        <v>426095.73327398783</v>
      </c>
      <c r="J200" t="str">
        <f>VLOOKUP($A200,[1]MD01!$A:$K,5,0)</f>
        <v>E1030814</v>
      </c>
      <c r="K200" t="str">
        <f>VLOOKUP($A200,[1]MD01!$A:$K,11,0)</f>
        <v>20.09.2019</v>
      </c>
      <c r="L200" t="str">
        <f>RIGHT(VLOOKUP($A200,[1]MD01!$A:$K,4,0),8)</f>
        <v>13SZ363T</v>
      </c>
      <c r="M200" s="16" t="str">
        <f>VLOOKUP(A200,[1]MD01!A:O,15,0)</f>
        <v>Аренда</v>
      </c>
    </row>
    <row r="201" spans="1:13" x14ac:dyDescent="0.25">
      <c r="A201" s="12" t="s">
        <v>4470</v>
      </c>
      <c r="B201" t="s">
        <v>4482</v>
      </c>
      <c r="C201" t="s">
        <v>4382</v>
      </c>
      <c r="D201" s="5">
        <v>4076335.68</v>
      </c>
      <c r="E201" s="24">
        <f t="shared" si="7"/>
        <v>10190839.200000001</v>
      </c>
      <c r="F201" s="21">
        <v>11670373.555793265</v>
      </c>
      <c r="G201">
        <f t="shared" si="8"/>
        <v>376463.66309010534</v>
      </c>
      <c r="J201" t="str">
        <f>VLOOKUP($A201,[1]MD01!$A:$K,5,0)</f>
        <v>E1032662</v>
      </c>
      <c r="K201" t="str">
        <f>VLOOKUP($A201,[1]MD01!$A:$K,11,0)</f>
        <v>29.04.2020</v>
      </c>
      <c r="L201" t="str">
        <f>RIGHT(VLOOKUP($A201,[1]MD01!$A:$K,4,0),8)</f>
        <v>13SZ386Z</v>
      </c>
      <c r="M201" s="16" t="str">
        <f>VLOOKUP(A201,[1]MD01!A:O,15,0)</f>
        <v>Аренда</v>
      </c>
    </row>
    <row r="202" spans="1:13" x14ac:dyDescent="0.25">
      <c r="A202" s="12" t="s">
        <v>4398</v>
      </c>
      <c r="B202" t="s">
        <v>4407</v>
      </c>
      <c r="C202" t="s">
        <v>4382</v>
      </c>
      <c r="D202" s="5">
        <v>3064710.33</v>
      </c>
      <c r="E202" s="24">
        <f t="shared" si="7"/>
        <v>7661775.8250000002</v>
      </c>
      <c r="F202" s="21">
        <v>8774133.731645586</v>
      </c>
      <c r="G202">
        <f t="shared" si="8"/>
        <v>283036.5719885673</v>
      </c>
      <c r="J202" t="str">
        <f>VLOOKUP($A202,[1]MD01!$A:$K,5,0)</f>
        <v>E1032775</v>
      </c>
      <c r="K202" t="str">
        <f>VLOOKUP($A202,[1]MD01!$A:$K,11,0)</f>
        <v>14.01.2020</v>
      </c>
      <c r="L202" t="str">
        <f>RIGHT(VLOOKUP($A202,[1]MD01!$A:$K,4,0),8)</f>
        <v>13SZ391O</v>
      </c>
      <c r="M202" s="16" t="str">
        <f>VLOOKUP(A202,[1]MD01!A:O,15,0)</f>
        <v>Аренда</v>
      </c>
    </row>
    <row r="203" spans="1:13" x14ac:dyDescent="0.25">
      <c r="A203" s="12" t="s">
        <v>4397</v>
      </c>
      <c r="B203" t="s">
        <v>4408</v>
      </c>
      <c r="C203" t="s">
        <v>4382</v>
      </c>
      <c r="D203" s="5">
        <v>1674290.54</v>
      </c>
      <c r="E203" s="24">
        <f t="shared" si="7"/>
        <v>4185726.35</v>
      </c>
      <c r="F203" s="21">
        <v>4793421.7337888191</v>
      </c>
      <c r="G203">
        <f t="shared" si="8"/>
        <v>154626.5075415748</v>
      </c>
      <c r="J203" t="str">
        <f>VLOOKUP($A203,[1]MD01!$A:$K,5,0)</f>
        <v>E1033209</v>
      </c>
      <c r="K203" t="str">
        <f>VLOOKUP($A203,[1]MD01!$A:$K,11,0)</f>
        <v>11.01.2020</v>
      </c>
      <c r="L203" t="str">
        <f>RIGHT(VLOOKUP($A203,[1]MD01!$A:$K,4,0),8)</f>
        <v>13SZ398W</v>
      </c>
      <c r="M203" s="16" t="str">
        <f>VLOOKUP(A203,[1]MD01!A:O,15,0)</f>
        <v>Аренда</v>
      </c>
    </row>
    <row r="204" spans="1:13" x14ac:dyDescent="0.25">
      <c r="A204" s="12" t="s">
        <v>2864</v>
      </c>
      <c r="B204" t="s">
        <v>61</v>
      </c>
      <c r="C204" t="s">
        <v>4382</v>
      </c>
      <c r="D204" s="5">
        <v>4490546.58</v>
      </c>
      <c r="E204" s="24">
        <f t="shared" si="7"/>
        <v>11226366.450000001</v>
      </c>
      <c r="F204" s="21">
        <v>12856241.529718643</v>
      </c>
      <c r="G204">
        <f t="shared" si="8"/>
        <v>414717.46870060137</v>
      </c>
      <c r="J204" t="str">
        <f>VLOOKUP($A204,[1]MD01!$A:$K,5,0)</f>
        <v>E1007794</v>
      </c>
      <c r="K204" t="str">
        <f>VLOOKUP($A204,[1]MD01!$A:$K,11,0)</f>
        <v>14.05.2015</v>
      </c>
      <c r="L204" t="str">
        <f>RIGHT(VLOOKUP($A204,[1]MD01!$A:$K,4,0),8)</f>
        <v>13SZ4181</v>
      </c>
      <c r="M204" s="16" t="str">
        <f>VLOOKUP(A204,[1]MD01!A:O,15,0)</f>
        <v>Аренда</v>
      </c>
    </row>
    <row r="205" spans="1:13" x14ac:dyDescent="0.25">
      <c r="A205" s="12" t="s">
        <v>2884</v>
      </c>
      <c r="B205" t="s">
        <v>81</v>
      </c>
      <c r="C205" t="s">
        <v>4382</v>
      </c>
      <c r="D205" s="5">
        <v>2511056.06</v>
      </c>
      <c r="E205" s="24">
        <f t="shared" si="7"/>
        <v>6277640.1499999994</v>
      </c>
      <c r="F205" s="21">
        <v>7189045.392782378</v>
      </c>
      <c r="G205">
        <f t="shared" si="8"/>
        <v>231904.69008975412</v>
      </c>
      <c r="J205" t="str">
        <f>VLOOKUP($A205,[1]MD01!$A:$K,5,0)</f>
        <v>E1008906</v>
      </c>
      <c r="K205" t="str">
        <f>VLOOKUP($A205,[1]MD01!$A:$K,11,0)</f>
        <v>22.09.2015</v>
      </c>
      <c r="L205" t="str">
        <f>RIGHT(VLOOKUP($A205,[1]MD01!$A:$K,4,0),8)</f>
        <v>13SZ4978</v>
      </c>
      <c r="M205" s="16" t="str">
        <f>VLOOKUP(A205,[1]MD01!A:O,15,0)</f>
        <v>Аренда</v>
      </c>
    </row>
    <row r="206" spans="1:13" x14ac:dyDescent="0.25">
      <c r="A206" s="12" t="s">
        <v>3086</v>
      </c>
      <c r="B206" t="s">
        <v>280</v>
      </c>
      <c r="C206" t="s">
        <v>4382</v>
      </c>
      <c r="D206" s="5">
        <v>2196168.84</v>
      </c>
      <c r="E206" s="24">
        <f t="shared" si="7"/>
        <v>5490422.0999999996</v>
      </c>
      <c r="F206" s="21">
        <v>6287536.8385738945</v>
      </c>
      <c r="G206">
        <f t="shared" si="8"/>
        <v>202823.76898625467</v>
      </c>
      <c r="J206" t="str">
        <f>VLOOKUP($A206,[1]MD01!$A:$K,5,0)</f>
        <v>13SZ5691</v>
      </c>
      <c r="K206" t="str">
        <f>VLOOKUP($A206,[1]MD01!$A:$K,11,0)</f>
        <v>23.11.2007</v>
      </c>
      <c r="L206" t="str">
        <f>RIGHT(VLOOKUP($A206,[1]MD01!$A:$K,4,0),8)</f>
        <v>13SZ5691</v>
      </c>
      <c r="M206" s="16" t="str">
        <f>VLOOKUP(A206,[1]MD01!A:O,15,0)</f>
        <v>Собственность</v>
      </c>
    </row>
    <row r="207" spans="1:13" x14ac:dyDescent="0.25">
      <c r="A207" s="12" t="s">
        <v>3087</v>
      </c>
      <c r="B207" t="s">
        <v>281</v>
      </c>
      <c r="C207" t="s">
        <v>4382</v>
      </c>
      <c r="D207" s="5">
        <v>5603496.6799999997</v>
      </c>
      <c r="E207" s="24">
        <f t="shared" si="7"/>
        <v>14008741.699999999</v>
      </c>
      <c r="F207" s="21">
        <v>16042569.750842342</v>
      </c>
      <c r="G207">
        <f t="shared" si="8"/>
        <v>517502.25002717233</v>
      </c>
      <c r="J207" t="str">
        <f>VLOOKUP($A207,[1]MD01!$A:$K,5,0)</f>
        <v>13SZ5692</v>
      </c>
      <c r="K207" t="str">
        <f>VLOOKUP($A207,[1]MD01!$A:$K,11,0)</f>
        <v>31.10.2008</v>
      </c>
      <c r="L207" t="str">
        <f>RIGHT(VLOOKUP($A207,[1]MD01!$A:$K,4,0),8)</f>
        <v>13SZ5692</v>
      </c>
      <c r="M207" s="16" t="str">
        <f>VLOOKUP(A207,[1]MD01!A:O,15,0)</f>
        <v>Аренда</v>
      </c>
    </row>
    <row r="208" spans="1:13" x14ac:dyDescent="0.25">
      <c r="A208" s="12" t="s">
        <v>3088</v>
      </c>
      <c r="B208" t="s">
        <v>282</v>
      </c>
      <c r="C208" t="s">
        <v>4382</v>
      </c>
      <c r="D208" s="5">
        <v>3272122.93</v>
      </c>
      <c r="E208" s="24">
        <f t="shared" si="7"/>
        <v>8180307.3250000002</v>
      </c>
      <c r="F208" s="21">
        <v>9367947.0758347306</v>
      </c>
      <c r="G208">
        <f t="shared" si="8"/>
        <v>302191.84115595906</v>
      </c>
      <c r="J208" t="str">
        <f>VLOOKUP($A208,[1]MD01!$A:$K,5,0)</f>
        <v>13SZ5693</v>
      </c>
      <c r="K208" t="str">
        <f>VLOOKUP($A208,[1]MD01!$A:$K,11,0)</f>
        <v>23.11.2007</v>
      </c>
      <c r="L208" t="str">
        <f>RIGHT(VLOOKUP($A208,[1]MD01!$A:$K,4,0),8)</f>
        <v>13SZ5693</v>
      </c>
      <c r="M208" s="16" t="str">
        <f>VLOOKUP(A208,[1]MD01!A:O,15,0)</f>
        <v>Аренда</v>
      </c>
    </row>
    <row r="209" spans="1:13" x14ac:dyDescent="0.25">
      <c r="A209" s="12" t="s">
        <v>3089</v>
      </c>
      <c r="B209" t="s">
        <v>283</v>
      </c>
      <c r="C209" t="s">
        <v>4382</v>
      </c>
      <c r="D209" s="5">
        <v>4114688.94</v>
      </c>
      <c r="E209" s="24">
        <f t="shared" si="7"/>
        <v>10286722.35</v>
      </c>
      <c r="F209" s="21">
        <v>11780177.287973255</v>
      </c>
      <c r="G209">
        <f t="shared" si="8"/>
        <v>380005.71896687918</v>
      </c>
      <c r="J209" t="str">
        <f>VLOOKUP($A209,[1]MD01!$A:$K,5,0)</f>
        <v>13SZ5694</v>
      </c>
      <c r="K209" t="str">
        <f>VLOOKUP($A209,[1]MD01!$A:$K,11,0)</f>
        <v>26.06.2008</v>
      </c>
      <c r="L209" t="str">
        <f>RIGHT(VLOOKUP($A209,[1]MD01!$A:$K,4,0),8)</f>
        <v>13SZ5694</v>
      </c>
      <c r="M209" s="16" t="str">
        <f>VLOOKUP(A209,[1]MD01!A:O,15,0)</f>
        <v>Собственность</v>
      </c>
    </row>
    <row r="210" spans="1:13" x14ac:dyDescent="0.25">
      <c r="A210" s="12" t="s">
        <v>3091</v>
      </c>
      <c r="B210" t="s">
        <v>285</v>
      </c>
      <c r="C210" t="s">
        <v>4382</v>
      </c>
      <c r="D210" s="5">
        <v>2614374.64</v>
      </c>
      <c r="E210" s="24">
        <f t="shared" si="7"/>
        <v>6535936.6000000006</v>
      </c>
      <c r="F210" s="21">
        <v>7484842.0392092289</v>
      </c>
      <c r="G210">
        <f t="shared" si="8"/>
        <v>241446.51739384609</v>
      </c>
      <c r="J210" t="str">
        <f>VLOOKUP($A210,[1]MD01!$A:$K,5,0)</f>
        <v>13SZ5696</v>
      </c>
      <c r="K210" t="str">
        <f>VLOOKUP($A210,[1]MD01!$A:$K,11,0)</f>
        <v>22.10.2008</v>
      </c>
      <c r="L210" t="str">
        <f>RIGHT(VLOOKUP($A210,[1]MD01!$A:$K,4,0),8)</f>
        <v>13SZ5696</v>
      </c>
      <c r="M210" s="16" t="str">
        <f>VLOOKUP(A210,[1]MD01!A:O,15,0)</f>
        <v>Аренда</v>
      </c>
    </row>
    <row r="211" spans="1:13" x14ac:dyDescent="0.25">
      <c r="A211" s="12" t="s">
        <v>3092</v>
      </c>
      <c r="B211" t="s">
        <v>286</v>
      </c>
      <c r="C211" t="s">
        <v>4382</v>
      </c>
      <c r="D211" s="5">
        <v>3906226.92</v>
      </c>
      <c r="E211" s="24">
        <f t="shared" si="7"/>
        <v>9765567.2999999989</v>
      </c>
      <c r="F211" s="21">
        <v>11183359.499504164</v>
      </c>
      <c r="G211">
        <f t="shared" si="8"/>
        <v>360753.53224206978</v>
      </c>
      <c r="J211" t="str">
        <f>VLOOKUP($A211,[1]MD01!$A:$K,5,0)</f>
        <v>13SZ5697</v>
      </c>
      <c r="K211" t="str">
        <f>VLOOKUP($A211,[1]MD01!$A:$K,11,0)</f>
        <v>28.08.2009</v>
      </c>
      <c r="L211" t="str">
        <f>RIGHT(VLOOKUP($A211,[1]MD01!$A:$K,4,0),8)</f>
        <v>13SZ5697</v>
      </c>
      <c r="M211" s="16" t="str">
        <f>VLOOKUP(A211,[1]MD01!A:O,15,0)</f>
        <v>Аренда</v>
      </c>
    </row>
    <row r="212" spans="1:13" x14ac:dyDescent="0.25">
      <c r="A212" s="12" t="s">
        <v>3145</v>
      </c>
      <c r="B212" t="s">
        <v>338</v>
      </c>
      <c r="C212" t="s">
        <v>4382</v>
      </c>
      <c r="D212" s="5">
        <v>4419081.5199999996</v>
      </c>
      <c r="E212" s="24">
        <f t="shared" si="7"/>
        <v>11047703.799999999</v>
      </c>
      <c r="F212" s="21">
        <v>12651640.139681209</v>
      </c>
      <c r="G212">
        <f t="shared" si="8"/>
        <v>408117.42386068415</v>
      </c>
      <c r="J212" t="str">
        <f>VLOOKUP($A212,[1]MD01!$A:$K,5,0)</f>
        <v>13SZ6154</v>
      </c>
      <c r="K212" t="str">
        <f>VLOOKUP($A212,[1]MD01!$A:$K,11,0)</f>
        <v>29.06.2010</v>
      </c>
      <c r="L212" t="str">
        <f>RIGHT(VLOOKUP($A212,[1]MD01!$A:$K,4,0),8)</f>
        <v>13SZ6154</v>
      </c>
      <c r="M212" s="16" t="str">
        <f>VLOOKUP(A212,[1]MD01!A:O,15,0)</f>
        <v>Аренда</v>
      </c>
    </row>
    <row r="213" spans="1:13" x14ac:dyDescent="0.25">
      <c r="A213" s="12" t="s">
        <v>3148</v>
      </c>
      <c r="B213" t="s">
        <v>341</v>
      </c>
      <c r="C213" t="s">
        <v>4382</v>
      </c>
      <c r="D213" s="5">
        <v>2439690.6</v>
      </c>
      <c r="E213" s="24">
        <f t="shared" si="7"/>
        <v>6099226.5000000009</v>
      </c>
      <c r="F213" s="21">
        <v>6984729.1532569285</v>
      </c>
      <c r="G213">
        <f t="shared" si="8"/>
        <v>225313.84365344929</v>
      </c>
      <c r="J213" t="str">
        <f>VLOOKUP($A213,[1]MD01!$A:$K,5,0)</f>
        <v>13SZ6199</v>
      </c>
      <c r="K213" t="str">
        <f>VLOOKUP($A213,[1]MD01!$A:$K,11,0)</f>
        <v>03.08.2010</v>
      </c>
      <c r="L213" t="str">
        <f>RIGHT(VLOOKUP($A213,[1]MD01!$A:$K,4,0),8)</f>
        <v>13SZ6199</v>
      </c>
      <c r="M213" s="16" t="str">
        <f>VLOOKUP(A213,[1]MD01!A:O,15,0)</f>
        <v>Аренда</v>
      </c>
    </row>
    <row r="214" spans="1:13" x14ac:dyDescent="0.25">
      <c r="A214" s="12" t="s">
        <v>3149</v>
      </c>
      <c r="B214" t="s">
        <v>342</v>
      </c>
      <c r="C214" t="s">
        <v>4382</v>
      </c>
      <c r="D214" s="5">
        <v>3087805.01</v>
      </c>
      <c r="E214" s="24">
        <f t="shared" si="7"/>
        <v>7719512.5249999994</v>
      </c>
      <c r="F214" s="21">
        <v>8840252.8062041141</v>
      </c>
      <c r="G214">
        <f t="shared" si="8"/>
        <v>285169.44536142302</v>
      </c>
      <c r="J214" t="str">
        <f>VLOOKUP($A214,[1]MD01!$A:$K,5,0)</f>
        <v>13SZ6244</v>
      </c>
      <c r="K214" t="str">
        <f>VLOOKUP($A214,[1]MD01!$A:$K,11,0)</f>
        <v>24.08.2010</v>
      </c>
      <c r="L214" t="str">
        <f>RIGHT(VLOOKUP($A214,[1]MD01!$A:$K,4,0),8)</f>
        <v>13SZ6244</v>
      </c>
      <c r="M214" s="16" t="str">
        <f>VLOOKUP(A214,[1]MD01!A:O,15,0)</f>
        <v>Аренда</v>
      </c>
    </row>
    <row r="215" spans="1:13" x14ac:dyDescent="0.25">
      <c r="A215" s="12" t="s">
        <v>3155</v>
      </c>
      <c r="B215" t="s">
        <v>348</v>
      </c>
      <c r="C215" t="s">
        <v>4382</v>
      </c>
      <c r="D215" s="5">
        <v>4337067.46</v>
      </c>
      <c r="E215" s="24">
        <f t="shared" si="7"/>
        <v>10842668.65</v>
      </c>
      <c r="F215" s="21">
        <v>12416837.41680358</v>
      </c>
      <c r="G215">
        <f t="shared" si="8"/>
        <v>400543.14247753483</v>
      </c>
      <c r="J215" t="str">
        <f>VLOOKUP($A215,[1]MD01!$A:$K,5,0)</f>
        <v>13SZ6332</v>
      </c>
      <c r="K215" t="str">
        <f>VLOOKUP($A215,[1]MD01!$A:$K,11,0)</f>
        <v>24.08.2010</v>
      </c>
      <c r="L215" t="str">
        <f>RIGHT(VLOOKUP($A215,[1]MD01!$A:$K,4,0),8)</f>
        <v>13SZ6332</v>
      </c>
      <c r="M215" s="16" t="str">
        <f>VLOOKUP(A215,[1]MD01!A:O,15,0)</f>
        <v>Аренда</v>
      </c>
    </row>
    <row r="216" spans="1:13" x14ac:dyDescent="0.25">
      <c r="A216" s="12" t="s">
        <v>3161</v>
      </c>
      <c r="B216" t="s">
        <v>354</v>
      </c>
      <c r="C216" t="s">
        <v>4382</v>
      </c>
      <c r="D216" s="5">
        <v>2853602.97</v>
      </c>
      <c r="E216" s="24">
        <f t="shared" si="7"/>
        <v>7134007.4250000007</v>
      </c>
      <c r="F216" s="21">
        <v>8169742.4486447405</v>
      </c>
      <c r="G216">
        <f t="shared" si="8"/>
        <v>263540.07898854004</v>
      </c>
      <c r="J216" t="str">
        <f>VLOOKUP($A216,[1]MD01!$A:$K,5,0)</f>
        <v>13SZ6428</v>
      </c>
      <c r="K216" t="str">
        <f>VLOOKUP($A216,[1]MD01!$A:$K,11,0)</f>
        <v>19.10.2010</v>
      </c>
      <c r="L216" t="str">
        <f>RIGHT(VLOOKUP($A216,[1]MD01!$A:$K,4,0),8)</f>
        <v>13SZ6428</v>
      </c>
      <c r="M216" s="16" t="str">
        <f>VLOOKUP(A216,[1]MD01!A:O,15,0)</f>
        <v>Аренда</v>
      </c>
    </row>
    <row r="217" spans="1:13" x14ac:dyDescent="0.25">
      <c r="A217" s="12" t="s">
        <v>3167</v>
      </c>
      <c r="B217" t="s">
        <v>360</v>
      </c>
      <c r="C217" t="s">
        <v>4382</v>
      </c>
      <c r="D217" s="5">
        <v>2630967.5699999998</v>
      </c>
      <c r="E217" s="24">
        <f t="shared" si="7"/>
        <v>6577418.9249999998</v>
      </c>
      <c r="F217" s="21">
        <v>7532346.8834337173</v>
      </c>
      <c r="G217">
        <f t="shared" si="8"/>
        <v>242978.9317236683</v>
      </c>
      <c r="J217" t="str">
        <f>VLOOKUP($A217,[1]MD01!$A:$K,5,0)</f>
        <v>13SZ6504</v>
      </c>
      <c r="K217" t="str">
        <f>VLOOKUP($A217,[1]MD01!$A:$K,11,0)</f>
        <v>16.11.2010</v>
      </c>
      <c r="L217" t="str">
        <f>RIGHT(VLOOKUP($A217,[1]MD01!$A:$K,4,0),8)</f>
        <v>13SZ6504</v>
      </c>
      <c r="M217" s="16" t="str">
        <f>VLOOKUP(A217,[1]MD01!A:O,15,0)</f>
        <v>Аренда</v>
      </c>
    </row>
    <row r="218" spans="1:13" x14ac:dyDescent="0.25">
      <c r="A218" s="12" t="s">
        <v>3172</v>
      </c>
      <c r="B218" t="s">
        <v>365</v>
      </c>
      <c r="C218" t="s">
        <v>4382</v>
      </c>
      <c r="D218" s="5">
        <v>3520724.99</v>
      </c>
      <c r="E218" s="24">
        <f t="shared" si="7"/>
        <v>8801812.4750000015</v>
      </c>
      <c r="F218" s="21">
        <v>10079684.070698641</v>
      </c>
      <c r="G218">
        <f t="shared" si="8"/>
        <v>325151.09905479487</v>
      </c>
      <c r="J218" t="str">
        <f>VLOOKUP($A218,[1]MD01!$A:$K,5,0)</f>
        <v>13SZ6563</v>
      </c>
      <c r="K218" t="str">
        <f>VLOOKUP($A218,[1]MD01!$A:$K,11,0)</f>
        <v>26.01.2011</v>
      </c>
      <c r="L218" t="str">
        <f>RIGHT(VLOOKUP($A218,[1]MD01!$A:$K,4,0),8)</f>
        <v>13SZ6563</v>
      </c>
      <c r="M218" s="16" t="str">
        <f>VLOOKUP(A218,[1]MD01!A:O,15,0)</f>
        <v>Аренда</v>
      </c>
    </row>
    <row r="219" spans="1:13" x14ac:dyDescent="0.25">
      <c r="A219" s="12" t="s">
        <v>3175</v>
      </c>
      <c r="B219" t="s">
        <v>368</v>
      </c>
      <c r="C219" t="s">
        <v>4382</v>
      </c>
      <c r="D219" s="5">
        <v>4032572.94</v>
      </c>
      <c r="E219" s="24">
        <f t="shared" ref="E219:E282" si="9">IF(IFERROR(VLOOKUP(A219,$A$1601:$A$1605,1,0),0)=0,IF(M219=$M$25,0,D219/$E$25*$E$24),0)</f>
        <v>10081432.35</v>
      </c>
      <c r="F219" s="21">
        <v>11545082.715264386</v>
      </c>
      <c r="G219">
        <f t="shared" si="8"/>
        <v>372422.02307304472</v>
      </c>
      <c r="J219" t="str">
        <f>VLOOKUP($A219,[1]MD01!$A:$K,5,0)</f>
        <v>13SZ6608</v>
      </c>
      <c r="K219" t="str">
        <f>VLOOKUP($A219,[1]MD01!$A:$K,11,0)</f>
        <v>22.02.2011</v>
      </c>
      <c r="L219" t="str">
        <f>RIGHT(VLOOKUP($A219,[1]MD01!$A:$K,4,0),8)</f>
        <v>13SZ6608</v>
      </c>
      <c r="M219" s="16" t="str">
        <f>VLOOKUP(A219,[1]MD01!A:O,15,0)</f>
        <v>Аренда</v>
      </c>
    </row>
    <row r="220" spans="1:13" x14ac:dyDescent="0.25">
      <c r="A220" s="12" t="s">
        <v>3183</v>
      </c>
      <c r="B220" t="s">
        <v>375</v>
      </c>
      <c r="C220" t="s">
        <v>4382</v>
      </c>
      <c r="D220" s="5">
        <v>1615094.36</v>
      </c>
      <c r="E220" s="24">
        <f t="shared" si="9"/>
        <v>4037735.9000000004</v>
      </c>
      <c r="F220" s="21">
        <v>4623945.6189866206</v>
      </c>
      <c r="G220">
        <f t="shared" ref="G220:G283" si="10">F220/31</f>
        <v>149159.53609634261</v>
      </c>
      <c r="J220" t="str">
        <f>VLOOKUP($A220,[1]MD01!$A:$K,5,0)</f>
        <v>13SZ6660</v>
      </c>
      <c r="K220" t="str">
        <f>VLOOKUP($A220,[1]MD01!$A:$K,11,0)</f>
        <v>25.03.2011</v>
      </c>
      <c r="L220" t="str">
        <f>RIGHT(VLOOKUP($A220,[1]MD01!$A:$K,4,0),8)</f>
        <v>13SZ6660</v>
      </c>
      <c r="M220" s="16" t="str">
        <f>VLOOKUP(A220,[1]MD01!A:O,15,0)</f>
        <v>Аренда</v>
      </c>
    </row>
    <row r="221" spans="1:13" x14ac:dyDescent="0.25">
      <c r="A221" s="12" t="s">
        <v>3195</v>
      </c>
      <c r="B221" t="s">
        <v>387</v>
      </c>
      <c r="C221" t="s">
        <v>4382</v>
      </c>
      <c r="D221" s="5">
        <v>2204243.56</v>
      </c>
      <c r="E221" s="24">
        <f t="shared" si="9"/>
        <v>5510608.9000000004</v>
      </c>
      <c r="F221" s="21">
        <v>6310654.4142977949</v>
      </c>
      <c r="G221">
        <f t="shared" si="10"/>
        <v>203569.49723541274</v>
      </c>
      <c r="J221" t="str">
        <f>VLOOKUP($A221,[1]MD01!$A:$K,5,0)</f>
        <v>13SZ7534</v>
      </c>
      <c r="K221" t="str">
        <f>VLOOKUP($A221,[1]MD01!$A:$K,11,0)</f>
        <v>31.05.2011</v>
      </c>
      <c r="L221" t="str">
        <f>RIGHT(VLOOKUP($A221,[1]MD01!$A:$K,4,0),8)</f>
        <v>13SZ7534</v>
      </c>
      <c r="M221" s="16" t="str">
        <f>VLOOKUP(A221,[1]MD01!A:O,15,0)</f>
        <v>Аренда</v>
      </c>
    </row>
    <row r="222" spans="1:13" x14ac:dyDescent="0.25">
      <c r="A222" s="12" t="s">
        <v>3209</v>
      </c>
      <c r="B222" t="s">
        <v>401</v>
      </c>
      <c r="C222" t="s">
        <v>4382</v>
      </c>
      <c r="D222" s="5">
        <v>3207792.31</v>
      </c>
      <c r="E222" s="24">
        <f t="shared" si="9"/>
        <v>8019480.7749999994</v>
      </c>
      <c r="F222" s="21">
        <v>9183771.2803625111</v>
      </c>
      <c r="G222">
        <f t="shared" si="10"/>
        <v>296250.68646330683</v>
      </c>
      <c r="J222" t="str">
        <f>VLOOKUP($A222,[1]MD01!$A:$K,5,0)</f>
        <v>13SZ7604</v>
      </c>
      <c r="K222" t="str">
        <f>VLOOKUP($A222,[1]MD01!$A:$K,11,0)</f>
        <v>28.07.2011</v>
      </c>
      <c r="L222" t="str">
        <f>RIGHT(VLOOKUP($A222,[1]MD01!$A:$K,4,0),8)</f>
        <v>13SZ7604</v>
      </c>
      <c r="M222" s="16" t="str">
        <f>VLOOKUP(A222,[1]MD01!A:O,15,0)</f>
        <v>Аренда</v>
      </c>
    </row>
    <row r="223" spans="1:13" x14ac:dyDescent="0.25">
      <c r="A223" s="12" t="s">
        <v>3231</v>
      </c>
      <c r="B223" t="s">
        <v>423</v>
      </c>
      <c r="C223" t="s">
        <v>4382</v>
      </c>
      <c r="D223" s="5">
        <v>3949035.45</v>
      </c>
      <c r="E223" s="24">
        <f t="shared" si="9"/>
        <v>9872588.6250000019</v>
      </c>
      <c r="F223" s="21">
        <v>11305918.477884078</v>
      </c>
      <c r="G223">
        <f t="shared" si="10"/>
        <v>364707.04767367995</v>
      </c>
      <c r="J223" t="str">
        <f>VLOOKUP($A223,[1]MD01!$A:$K,5,0)</f>
        <v>E1001640</v>
      </c>
      <c r="K223" t="str">
        <f>VLOOKUP($A223,[1]MD01!$A:$K,11,0)</f>
        <v>14.12.2011</v>
      </c>
      <c r="L223" t="str">
        <f>RIGHT(VLOOKUP($A223,[1]MD01!$A:$K,4,0),8)</f>
        <v>13SZ7896</v>
      </c>
      <c r="M223" s="16" t="str">
        <f>VLOOKUP(A223,[1]MD01!A:O,15,0)</f>
        <v>Собственность</v>
      </c>
    </row>
    <row r="224" spans="1:13" x14ac:dyDescent="0.25">
      <c r="A224" s="12" t="s">
        <v>3249</v>
      </c>
      <c r="B224" t="s">
        <v>441</v>
      </c>
      <c r="C224" t="s">
        <v>4382</v>
      </c>
      <c r="D224" s="5">
        <v>3652188.75</v>
      </c>
      <c r="E224" s="24">
        <f t="shared" si="9"/>
        <v>9130471.875</v>
      </c>
      <c r="F224" s="21">
        <v>10456059.155747855</v>
      </c>
      <c r="G224">
        <f t="shared" si="10"/>
        <v>337292.23083057598</v>
      </c>
      <c r="J224" t="str">
        <f>VLOOKUP($A224,[1]MD01!$A:$K,5,0)</f>
        <v>E1004147</v>
      </c>
      <c r="K224" t="str">
        <f>VLOOKUP($A224,[1]MD01!$A:$K,11,0)</f>
        <v>26.01.2012</v>
      </c>
      <c r="L224" t="str">
        <f>RIGHT(VLOOKUP($A224,[1]MD01!$A:$K,4,0),8)</f>
        <v>13SZ8088</v>
      </c>
      <c r="M224" s="16" t="str">
        <f>VLOOKUP(A224,[1]MD01!A:O,15,0)</f>
        <v>Аренда</v>
      </c>
    </row>
    <row r="225" spans="1:13" x14ac:dyDescent="0.25">
      <c r="A225" s="12" t="s">
        <v>3255</v>
      </c>
      <c r="B225" t="s">
        <v>446</v>
      </c>
      <c r="C225" t="s">
        <v>4382</v>
      </c>
      <c r="D225" s="5">
        <v>2345958.37</v>
      </c>
      <c r="E225" s="24">
        <f t="shared" si="9"/>
        <v>5864895.9250000007</v>
      </c>
      <c r="F225" s="21">
        <v>6716377.8141646748</v>
      </c>
      <c r="G225">
        <f t="shared" si="10"/>
        <v>216657.34884402176</v>
      </c>
      <c r="J225" t="str">
        <f>VLOOKUP($A225,[1]MD01!$A:$K,5,0)</f>
        <v>E1004251</v>
      </c>
      <c r="K225" t="str">
        <f>VLOOKUP($A225,[1]MD01!$A:$K,11,0)</f>
        <v>28.04.2012</v>
      </c>
      <c r="L225" t="str">
        <f>RIGHT(VLOOKUP($A225,[1]MD01!$A:$K,4,0),8)</f>
        <v>13SZ8149</v>
      </c>
      <c r="M225" s="16" t="str">
        <f>VLOOKUP(A225,[1]MD01!A:O,15,0)</f>
        <v>Аренда</v>
      </c>
    </row>
    <row r="226" spans="1:13" x14ac:dyDescent="0.25">
      <c r="A226" s="12" t="s">
        <v>3261</v>
      </c>
      <c r="B226" t="s">
        <v>452</v>
      </c>
      <c r="C226" t="s">
        <v>4382</v>
      </c>
      <c r="D226" s="5">
        <v>2275008.9500000002</v>
      </c>
      <c r="E226" s="24">
        <f t="shared" si="9"/>
        <v>5687522.3750000009</v>
      </c>
      <c r="F226" s="21">
        <v>6513252.6792477025</v>
      </c>
      <c r="G226">
        <f t="shared" si="10"/>
        <v>210104.92513702266</v>
      </c>
      <c r="J226" t="str">
        <f>VLOOKUP($A226,[1]MD01!$A:$K,5,0)</f>
        <v>E1004271</v>
      </c>
      <c r="K226" t="str">
        <f>VLOOKUP($A226,[1]MD01!$A:$K,11,0)</f>
        <v>07.12.2012</v>
      </c>
      <c r="L226" t="str">
        <f>RIGHT(VLOOKUP($A226,[1]MD01!$A:$K,4,0),8)</f>
        <v>13SZ8195</v>
      </c>
      <c r="M226" s="16" t="str">
        <f>VLOOKUP(A226,[1]MD01!A:O,15,0)</f>
        <v>Аренда</v>
      </c>
    </row>
    <row r="227" spans="1:13" x14ac:dyDescent="0.25">
      <c r="A227" s="12" t="s">
        <v>3268</v>
      </c>
      <c r="B227" t="s">
        <v>459</v>
      </c>
      <c r="C227" t="s">
        <v>4382</v>
      </c>
      <c r="D227" s="5">
        <v>5161103.58</v>
      </c>
      <c r="E227" s="24">
        <f t="shared" si="9"/>
        <v>12902758.950000001</v>
      </c>
      <c r="F227" s="21">
        <v>14776017.3516284</v>
      </c>
      <c r="G227">
        <f t="shared" si="10"/>
        <v>476645.72102027095</v>
      </c>
      <c r="J227" t="str">
        <f>VLOOKUP($A227,[1]MD01!$A:$K,5,0)</f>
        <v>E1004269</v>
      </c>
      <c r="K227" t="str">
        <f>VLOOKUP($A227,[1]MD01!$A:$K,11,0)</f>
        <v>29.06.2012</v>
      </c>
      <c r="L227" t="str">
        <f>RIGHT(VLOOKUP($A227,[1]MD01!$A:$K,4,0),8)</f>
        <v>13SZ8315</v>
      </c>
      <c r="M227" s="16" t="str">
        <f>VLOOKUP(A227,[1]MD01!A:O,15,0)</f>
        <v>Аренда</v>
      </c>
    </row>
    <row r="228" spans="1:13" x14ac:dyDescent="0.25">
      <c r="A228" s="12" t="s">
        <v>3270</v>
      </c>
      <c r="B228" t="s">
        <v>461</v>
      </c>
      <c r="C228" t="s">
        <v>4382</v>
      </c>
      <c r="D228" s="5">
        <v>3390669.44</v>
      </c>
      <c r="E228" s="24">
        <f t="shared" si="9"/>
        <v>8476673.5999999996</v>
      </c>
      <c r="F228" s="21">
        <v>9707340.6302525979</v>
      </c>
      <c r="G228">
        <f t="shared" si="10"/>
        <v>313140.02033072896</v>
      </c>
      <c r="J228" t="str">
        <f>VLOOKUP($A228,[1]MD01!$A:$K,5,0)</f>
        <v>E1004987</v>
      </c>
      <c r="K228" t="str">
        <f>VLOOKUP($A228,[1]MD01!$A:$K,11,0)</f>
        <v>27.09.2012</v>
      </c>
      <c r="L228" t="str">
        <f>RIGHT(VLOOKUP($A228,[1]MD01!$A:$K,4,0),8)</f>
        <v>13SZ8353</v>
      </c>
      <c r="M228" s="16" t="str">
        <f>VLOOKUP(A228,[1]MD01!A:O,15,0)</f>
        <v>Аренда</v>
      </c>
    </row>
    <row r="229" spans="1:13" x14ac:dyDescent="0.25">
      <c r="A229" s="12" t="s">
        <v>3292</v>
      </c>
      <c r="B229" t="s">
        <v>483</v>
      </c>
      <c r="C229" t="s">
        <v>4382</v>
      </c>
      <c r="D229" s="5">
        <v>2214580.9</v>
      </c>
      <c r="E229" s="24">
        <f t="shared" si="9"/>
        <v>5536452.25</v>
      </c>
      <c r="F229" s="21">
        <v>6340249.7736704666</v>
      </c>
      <c r="G229">
        <f t="shared" si="10"/>
        <v>204524.18624743441</v>
      </c>
      <c r="J229" t="str">
        <f>VLOOKUP($A229,[1]MD01!$A:$K,5,0)</f>
        <v>E1004274</v>
      </c>
      <c r="K229" t="str">
        <f>VLOOKUP($A229,[1]MD01!$A:$K,11,0)</f>
        <v>18.12.2012</v>
      </c>
      <c r="L229" t="str">
        <f>RIGHT(VLOOKUP($A229,[1]MD01!$A:$K,4,0),8)</f>
        <v>13SZ8669</v>
      </c>
      <c r="M229" s="16" t="str">
        <f>VLOOKUP(A229,[1]MD01!A:O,15,0)</f>
        <v>Аренда</v>
      </c>
    </row>
    <row r="230" spans="1:13" x14ac:dyDescent="0.25">
      <c r="A230" s="12" t="s">
        <v>3316</v>
      </c>
      <c r="B230" t="s">
        <v>507</v>
      </c>
      <c r="C230" t="s">
        <v>4382</v>
      </c>
      <c r="D230" s="5">
        <v>2706872.79</v>
      </c>
      <c r="E230" s="24">
        <f t="shared" si="9"/>
        <v>6767181.9750000006</v>
      </c>
      <c r="F230" s="21">
        <v>7749660.260391592</v>
      </c>
      <c r="G230">
        <f t="shared" si="10"/>
        <v>249989.04065779329</v>
      </c>
      <c r="J230" t="str">
        <f>VLOOKUP($A230,[1]MD01!$A:$K,5,0)</f>
        <v>E1004988</v>
      </c>
      <c r="K230" t="str">
        <f>VLOOKUP($A230,[1]MD01!$A:$K,11,0)</f>
        <v>27.06.2013</v>
      </c>
      <c r="L230" t="str">
        <f>RIGHT(VLOOKUP($A230,[1]MD01!$A:$K,4,0),8)</f>
        <v>13SZ8991</v>
      </c>
      <c r="M230" s="16" t="str">
        <f>VLOOKUP(A230,[1]MD01!A:O,15,0)</f>
        <v>Аренда</v>
      </c>
    </row>
    <row r="231" spans="1:13" x14ac:dyDescent="0.25">
      <c r="A231" s="12" t="s">
        <v>3318</v>
      </c>
      <c r="B231" t="s">
        <v>509</v>
      </c>
      <c r="C231" t="s">
        <v>4382</v>
      </c>
      <c r="D231" s="5">
        <v>2623108.7000000002</v>
      </c>
      <c r="E231" s="24">
        <f t="shared" si="9"/>
        <v>6557771.7500000009</v>
      </c>
      <c r="F231" s="21">
        <v>7509847.2769669574</v>
      </c>
      <c r="G231">
        <f t="shared" si="10"/>
        <v>242253.13796667603</v>
      </c>
      <c r="J231" t="str">
        <f>VLOOKUP($A231,[1]MD01!$A:$K,5,0)</f>
        <v>E1004875</v>
      </c>
      <c r="K231" t="str">
        <f>VLOOKUP($A231,[1]MD01!$A:$K,11,0)</f>
        <v>27.06.2013</v>
      </c>
      <c r="L231" t="str">
        <f>RIGHT(VLOOKUP($A231,[1]MD01!$A:$K,4,0),8)</f>
        <v>13SZ9013</v>
      </c>
      <c r="M231" s="16" t="str">
        <f>VLOOKUP(A231,[1]MD01!A:O,15,0)</f>
        <v>Аренда</v>
      </c>
    </row>
    <row r="232" spans="1:13" x14ac:dyDescent="0.25">
      <c r="A232" s="12" t="s">
        <v>3320</v>
      </c>
      <c r="B232" t="s">
        <v>511</v>
      </c>
      <c r="C232" t="s">
        <v>4382</v>
      </c>
      <c r="D232" s="5">
        <v>2414898.9500000002</v>
      </c>
      <c r="E232" s="24">
        <f t="shared" si="9"/>
        <v>6037247.3750000009</v>
      </c>
      <c r="F232" s="21">
        <v>6913751.7266470371</v>
      </c>
      <c r="G232">
        <f t="shared" si="10"/>
        <v>223024.24924667861</v>
      </c>
      <c r="J232" t="str">
        <f>VLOOKUP($A232,[1]MD01!$A:$K,5,0)</f>
        <v>E1004870</v>
      </c>
      <c r="K232" t="str">
        <f>VLOOKUP($A232,[1]MD01!$A:$K,11,0)</f>
        <v>22.08.2013</v>
      </c>
      <c r="L232" t="str">
        <f>RIGHT(VLOOKUP($A232,[1]MD01!$A:$K,4,0),8)</f>
        <v>13SZ9083</v>
      </c>
      <c r="M232" s="16" t="str">
        <f>VLOOKUP(A232,[1]MD01!A:O,15,0)</f>
        <v>Аренда</v>
      </c>
    </row>
    <row r="233" spans="1:13" x14ac:dyDescent="0.25">
      <c r="A233" s="12" t="s">
        <v>3332</v>
      </c>
      <c r="B233" t="s">
        <v>523</v>
      </c>
      <c r="C233" t="s">
        <v>4382</v>
      </c>
      <c r="D233" s="5">
        <v>3198206.35</v>
      </c>
      <c r="E233" s="24">
        <f t="shared" si="9"/>
        <v>7995515.8750000009</v>
      </c>
      <c r="F233" s="21">
        <v>9156327.0895811263</v>
      </c>
      <c r="G233">
        <f t="shared" si="10"/>
        <v>295365.38998648792</v>
      </c>
      <c r="J233" t="str">
        <f>VLOOKUP($A233,[1]MD01!$A:$K,5,0)</f>
        <v>13SZI095</v>
      </c>
      <c r="K233" t="str">
        <f>VLOOKUP($A233,[1]MD01!$A:$K,11,0)</f>
        <v>23.10.2013</v>
      </c>
      <c r="L233" t="str">
        <f>RIGHT(VLOOKUP($A233,[1]MD01!$A:$K,4,0),8)</f>
        <v>13SZ9123</v>
      </c>
      <c r="M233" s="16" t="str">
        <f>VLOOKUP(A233,[1]MD01!A:O,15,0)</f>
        <v>Собственность</v>
      </c>
    </row>
    <row r="234" spans="1:13" x14ac:dyDescent="0.25">
      <c r="A234" s="12" t="s">
        <v>3335</v>
      </c>
      <c r="B234" t="s">
        <v>526</v>
      </c>
      <c r="C234" t="s">
        <v>4382</v>
      </c>
      <c r="D234" s="5">
        <v>2242193.96</v>
      </c>
      <c r="E234" s="24">
        <f t="shared" si="9"/>
        <v>5605484.9000000004</v>
      </c>
      <c r="F234" s="21">
        <v>6419304.7756418781</v>
      </c>
      <c r="G234">
        <f t="shared" si="10"/>
        <v>207074.34760135092</v>
      </c>
      <c r="J234" t="str">
        <f>VLOOKUP($A234,[1]MD01!$A:$K,5,0)</f>
        <v>13SZI016</v>
      </c>
      <c r="K234" t="str">
        <f>VLOOKUP($A234,[1]MD01!$A:$K,11,0)</f>
        <v>26.09.2013</v>
      </c>
      <c r="L234" t="str">
        <f>RIGHT(VLOOKUP($A234,[1]MD01!$A:$K,4,0),8)</f>
        <v>13SZ9127</v>
      </c>
      <c r="M234" s="16" t="str">
        <f>VLOOKUP(A234,[1]MD01!A:O,15,0)</f>
        <v>Собственность</v>
      </c>
    </row>
    <row r="235" spans="1:13" x14ac:dyDescent="0.25">
      <c r="A235" s="12" t="s">
        <v>3341</v>
      </c>
      <c r="B235" t="s">
        <v>532</v>
      </c>
      <c r="C235" t="s">
        <v>4382</v>
      </c>
      <c r="D235" s="5">
        <v>2794175.49</v>
      </c>
      <c r="E235" s="24">
        <f t="shared" si="9"/>
        <v>6985438.7250000006</v>
      </c>
      <c r="F235" s="21">
        <v>7999604.1319005629</v>
      </c>
      <c r="G235">
        <f t="shared" si="10"/>
        <v>258051.74619034075</v>
      </c>
      <c r="J235" t="str">
        <f>VLOOKUP($A235,[1]MD01!$A:$K,5,0)</f>
        <v>E1005927</v>
      </c>
      <c r="K235" t="str">
        <f>VLOOKUP($A235,[1]MD01!$A:$K,11,0)</f>
        <v>27.09.2013</v>
      </c>
      <c r="L235" t="str">
        <f>RIGHT(VLOOKUP($A235,[1]MD01!$A:$K,4,0),8)</f>
        <v>13SZ9199</v>
      </c>
      <c r="M235" s="16" t="str">
        <f>VLOOKUP(A235,[1]MD01!A:O,15,0)</f>
        <v>Аренда</v>
      </c>
    </row>
    <row r="236" spans="1:13" x14ac:dyDescent="0.25">
      <c r="A236" s="12" t="s">
        <v>3346</v>
      </c>
      <c r="B236" t="s">
        <v>537</v>
      </c>
      <c r="C236" t="s">
        <v>4382</v>
      </c>
      <c r="D236" s="5">
        <v>4614273.68</v>
      </c>
      <c r="E236" s="24">
        <f t="shared" si="9"/>
        <v>11535684.199999999</v>
      </c>
      <c r="F236" s="21">
        <v>13210466.890269661</v>
      </c>
      <c r="G236">
        <f t="shared" si="10"/>
        <v>426144.09323450521</v>
      </c>
      <c r="J236" t="str">
        <f>VLOOKUP($A236,[1]MD01!$A:$K,5,0)</f>
        <v>E1006942</v>
      </c>
      <c r="K236" t="str">
        <f>VLOOKUP($A236,[1]MD01!$A:$K,11,0)</f>
        <v>31.10.2013</v>
      </c>
      <c r="L236" t="str">
        <f>RIGHT(VLOOKUP($A236,[1]MD01!$A:$K,4,0),8)</f>
        <v>13SZ9222</v>
      </c>
      <c r="M236" s="16" t="str">
        <f>VLOOKUP(A236,[1]MD01!A:O,15,0)</f>
        <v>Аренда</v>
      </c>
    </row>
    <row r="237" spans="1:13" x14ac:dyDescent="0.25">
      <c r="A237" s="12" t="s">
        <v>4488</v>
      </c>
      <c r="B237" t="s">
        <v>4489</v>
      </c>
      <c r="C237" t="s">
        <v>4382</v>
      </c>
      <c r="D237" s="5">
        <v>4249220.1399999997</v>
      </c>
      <c r="E237" s="24">
        <f t="shared" si="9"/>
        <v>10623050.349999998</v>
      </c>
      <c r="F237" s="21">
        <v>12165334.321681805</v>
      </c>
      <c r="G237">
        <f t="shared" si="10"/>
        <v>392430.13940909051</v>
      </c>
      <c r="J237" t="str">
        <f>VLOOKUP($A237,[1]MD01!$A:$K,5,0)</f>
        <v>E1008119</v>
      </c>
      <c r="K237" t="str">
        <f>VLOOKUP($A237,[1]MD01!$A:$K,11,0)</f>
        <v>26.12.2013</v>
      </c>
      <c r="L237" t="str">
        <f>RIGHT(VLOOKUP($A237,[1]MD01!$A:$K,4,0),8)</f>
        <v>13SZ9800</v>
      </c>
      <c r="M237" s="16" t="str">
        <f>VLOOKUP(A237,[1]MD01!A:O,15,0)</f>
        <v>Аренда</v>
      </c>
    </row>
    <row r="238" spans="1:13" x14ac:dyDescent="0.25">
      <c r="A238" s="12" t="s">
        <v>604</v>
      </c>
      <c r="B238" t="s">
        <v>605</v>
      </c>
      <c r="C238" t="s">
        <v>4382</v>
      </c>
      <c r="D238" s="5">
        <v>2499785.59</v>
      </c>
      <c r="E238" s="24">
        <f t="shared" si="9"/>
        <v>6249463.9749999996</v>
      </c>
      <c r="F238" s="21">
        <v>7156778.522393195</v>
      </c>
      <c r="G238">
        <f t="shared" si="10"/>
        <v>230863.8233030063</v>
      </c>
      <c r="J238" t="str">
        <f>VLOOKUP($A238,[1]MD01!$A:$K,5,0)</f>
        <v>E1025167</v>
      </c>
      <c r="K238" t="str">
        <f>VLOOKUP($A238,[1]MD01!$A:$K,11,0)</f>
        <v>20.04.2018</v>
      </c>
      <c r="L238" t="str">
        <f>RIGHT(VLOOKUP($A238,[1]MD01!$A:$K,4,0),8)</f>
        <v>13SZE384</v>
      </c>
      <c r="M238" s="16" t="str">
        <f>VLOOKUP(A238,[1]MD01!A:O,15,0)</f>
        <v>Аренда</v>
      </c>
    </row>
    <row r="239" spans="1:13" x14ac:dyDescent="0.25">
      <c r="A239" s="12" t="s">
        <v>610</v>
      </c>
      <c r="B239" t="s">
        <v>611</v>
      </c>
      <c r="C239" t="s">
        <v>4382</v>
      </c>
      <c r="D239" s="5">
        <v>3529283.03</v>
      </c>
      <c r="E239" s="24">
        <f t="shared" si="9"/>
        <v>8823207.5749999993</v>
      </c>
      <c r="F239" s="21">
        <v>10104185.37077445</v>
      </c>
      <c r="G239">
        <f t="shared" si="10"/>
        <v>325941.46357336937</v>
      </c>
      <c r="J239" t="str">
        <f>VLOOKUP($A239,[1]MD01!$A:$K,5,0)</f>
        <v>E1025520</v>
      </c>
      <c r="K239" t="str">
        <f>VLOOKUP($A239,[1]MD01!$A:$K,11,0)</f>
        <v>08.05.2018</v>
      </c>
      <c r="L239" t="str">
        <f>RIGHT(VLOOKUP($A239,[1]MD01!$A:$K,4,0),8)</f>
        <v>13SZE597</v>
      </c>
      <c r="M239" s="16" t="str">
        <f>VLOOKUP(A239,[1]MD01!A:O,15,0)</f>
        <v>Аренда</v>
      </c>
    </row>
    <row r="240" spans="1:13" x14ac:dyDescent="0.25">
      <c r="A240" s="12" t="s">
        <v>618</v>
      </c>
      <c r="B240" t="s">
        <v>619</v>
      </c>
      <c r="C240" t="s">
        <v>4382</v>
      </c>
      <c r="D240" s="5">
        <v>4499705.96</v>
      </c>
      <c r="E240" s="24">
        <f t="shared" si="9"/>
        <v>11249264.899999999</v>
      </c>
      <c r="F240" s="21">
        <v>12882464.440325322</v>
      </c>
      <c r="G240">
        <f t="shared" si="10"/>
        <v>415563.36904275231</v>
      </c>
      <c r="J240" t="str">
        <f>VLOOKUP($A240,[1]MD01!$A:$K,5,0)</f>
        <v>E1025871</v>
      </c>
      <c r="K240" t="str">
        <f>VLOOKUP($A240,[1]MD01!$A:$K,11,0)</f>
        <v>12.06.2018</v>
      </c>
      <c r="L240" t="str">
        <f>RIGHT(VLOOKUP($A240,[1]MD01!$A:$K,4,0),8)</f>
        <v>13SZE751</v>
      </c>
      <c r="M240" s="16" t="str">
        <f>VLOOKUP(A240,[1]MD01!A:O,15,0)</f>
        <v>Аренда</v>
      </c>
    </row>
    <row r="241" spans="1:13" x14ac:dyDescent="0.25">
      <c r="A241" s="12" t="s">
        <v>624</v>
      </c>
      <c r="B241" t="s">
        <v>625</v>
      </c>
      <c r="C241" t="s">
        <v>4382</v>
      </c>
      <c r="D241" s="5">
        <v>3598374.79</v>
      </c>
      <c r="E241" s="24">
        <f t="shared" si="9"/>
        <v>8995936.9750000015</v>
      </c>
      <c r="F241" s="21">
        <v>10301992.105088154</v>
      </c>
      <c r="G241">
        <f t="shared" si="10"/>
        <v>332322.32597058563</v>
      </c>
      <c r="J241" t="str">
        <f>VLOOKUP($A241,[1]MD01!$A:$K,5,0)</f>
        <v>E1026075</v>
      </c>
      <c r="K241" t="str">
        <f>VLOOKUP($A241,[1]MD01!$A:$K,11,0)</f>
        <v>22.06.2018</v>
      </c>
      <c r="L241" t="str">
        <f>RIGHT(VLOOKUP($A241,[1]MD01!$A:$K,4,0),8)</f>
        <v>13SZE946</v>
      </c>
      <c r="M241" s="16" t="str">
        <f>VLOOKUP(A241,[1]MD01!A:O,15,0)</f>
        <v>Аренда</v>
      </c>
    </row>
    <row r="242" spans="1:13" x14ac:dyDescent="0.25">
      <c r="A242" s="12" t="s">
        <v>630</v>
      </c>
      <c r="B242" t="s">
        <v>631</v>
      </c>
      <c r="C242" t="s">
        <v>4382</v>
      </c>
      <c r="D242" s="5">
        <v>2084851.08</v>
      </c>
      <c r="E242" s="24">
        <f t="shared" si="9"/>
        <v>5212127.7</v>
      </c>
      <c r="F242" s="21">
        <v>5968838.8841909673</v>
      </c>
      <c r="G242">
        <f t="shared" si="10"/>
        <v>192543.18981261185</v>
      </c>
      <c r="J242" t="str">
        <f>VLOOKUP($A242,[1]MD01!$A:$K,5,0)</f>
        <v>E1011607</v>
      </c>
      <c r="K242" t="str">
        <f>VLOOKUP($A242,[1]MD01!$A:$K,11,0)</f>
        <v>06.01.2017</v>
      </c>
      <c r="L242" t="str">
        <f>RIGHT(VLOOKUP($A242,[1]MD01!$A:$K,4,0),8)</f>
        <v>13SZG054</v>
      </c>
      <c r="M242" s="16" t="str">
        <f>VLOOKUP(A242,[1]MD01!A:O,15,0)</f>
        <v>Аренда</v>
      </c>
    </row>
    <row r="243" spans="1:13" x14ac:dyDescent="0.25">
      <c r="A243" s="12" t="s">
        <v>634</v>
      </c>
      <c r="B243" t="s">
        <v>635</v>
      </c>
      <c r="C243" t="s">
        <v>4382</v>
      </c>
      <c r="D243" s="5">
        <v>2654636.11</v>
      </c>
      <c r="E243" s="24">
        <f t="shared" si="9"/>
        <v>6636590.2749999994</v>
      </c>
      <c r="F243" s="21">
        <v>7600108.8944661925</v>
      </c>
      <c r="G243">
        <f t="shared" si="10"/>
        <v>245164.80304729653</v>
      </c>
      <c r="J243" t="str">
        <f>VLOOKUP($A243,[1]MD01!$A:$K,5,0)</f>
        <v>E1011609</v>
      </c>
      <c r="K243" t="str">
        <f>VLOOKUP($A243,[1]MD01!$A:$K,11,0)</f>
        <v>12.07.2016</v>
      </c>
      <c r="L243" t="str">
        <f>RIGHT(VLOOKUP($A243,[1]MD01!$A:$K,4,0),8)</f>
        <v>13SZG121</v>
      </c>
      <c r="M243" s="16" t="str">
        <f>VLOOKUP(A243,[1]MD01!A:O,15,0)</f>
        <v>Аренда</v>
      </c>
    </row>
    <row r="244" spans="1:13" x14ac:dyDescent="0.25">
      <c r="A244" s="12" t="s">
        <v>689</v>
      </c>
      <c r="B244" t="s">
        <v>690</v>
      </c>
      <c r="C244" t="s">
        <v>4382</v>
      </c>
      <c r="D244" s="5">
        <v>3866556.08</v>
      </c>
      <c r="E244" s="24">
        <f t="shared" si="9"/>
        <v>9666390.1999999993</v>
      </c>
      <c r="F244" s="21">
        <v>11069783.592509158</v>
      </c>
      <c r="G244">
        <f t="shared" si="10"/>
        <v>357089.79330674704</v>
      </c>
      <c r="J244" t="str">
        <f>VLOOKUP($A244,[1]MD01!$A:$K,5,0)</f>
        <v>E1012128</v>
      </c>
      <c r="K244" t="str">
        <f>VLOOKUP($A244,[1]MD01!$A:$K,11,0)</f>
        <v>01.09.2016</v>
      </c>
      <c r="L244" t="str">
        <f>RIGHT(VLOOKUP($A244,[1]MD01!$A:$K,4,0),8)</f>
        <v>13SZG520</v>
      </c>
      <c r="M244" s="16" t="str">
        <f>VLOOKUP(A244,[1]MD01!A:O,15,0)</f>
        <v>Аренда</v>
      </c>
    </row>
    <row r="245" spans="1:13" x14ac:dyDescent="0.25">
      <c r="A245" s="12" t="s">
        <v>717</v>
      </c>
      <c r="B245" t="s">
        <v>718</v>
      </c>
      <c r="C245" t="s">
        <v>4382</v>
      </c>
      <c r="D245" s="5">
        <v>3212813.11</v>
      </c>
      <c r="E245" s="24">
        <f t="shared" si="9"/>
        <v>8032032.7750000004</v>
      </c>
      <c r="F245" s="21">
        <v>9198145.6146050058</v>
      </c>
      <c r="G245">
        <f t="shared" si="10"/>
        <v>296714.3746646776</v>
      </c>
      <c r="J245" t="str">
        <f>VLOOKUP($A245,[1]MD01!$A:$K,5,0)</f>
        <v>E1012129</v>
      </c>
      <c r="K245" t="str">
        <f>VLOOKUP($A245,[1]MD01!$A:$K,11,0)</f>
        <v>18.10.2016</v>
      </c>
      <c r="L245" t="str">
        <f>RIGHT(VLOOKUP($A245,[1]MD01!$A:$K,4,0),8)</f>
        <v>13SZG897</v>
      </c>
      <c r="M245" s="16" t="str">
        <f>VLOOKUP(A245,[1]MD01!A:O,15,0)</f>
        <v>Аренда</v>
      </c>
    </row>
    <row r="246" spans="1:13" x14ac:dyDescent="0.25">
      <c r="A246" s="12" t="s">
        <v>816</v>
      </c>
      <c r="B246" t="s">
        <v>817</v>
      </c>
      <c r="C246" t="s">
        <v>4382</v>
      </c>
      <c r="D246" s="5">
        <v>3400006.41</v>
      </c>
      <c r="E246" s="24">
        <f t="shared" si="9"/>
        <v>8500016.0250000004</v>
      </c>
      <c r="F246" s="21">
        <v>9734071.9733836036</v>
      </c>
      <c r="G246">
        <f t="shared" si="10"/>
        <v>314002.32172205171</v>
      </c>
      <c r="J246" t="str">
        <f>VLOOKUP($A246,[1]MD01!$A:$K,5,0)</f>
        <v>E1024433</v>
      </c>
      <c r="K246" t="str">
        <f>VLOOKUP($A246,[1]MD01!$A:$K,11,0)</f>
        <v>08.03.2018</v>
      </c>
      <c r="L246" t="str">
        <f>RIGHT(VLOOKUP($A246,[1]MD01!$A:$K,4,0),8)</f>
        <v>13SZH815</v>
      </c>
      <c r="M246" s="16" t="str">
        <f>VLOOKUP(A246,[1]MD01!A:O,15,0)</f>
        <v>Аренда</v>
      </c>
    </row>
    <row r="247" spans="1:13" x14ac:dyDescent="0.25">
      <c r="A247" s="12" t="s">
        <v>880</v>
      </c>
      <c r="B247" t="s">
        <v>881</v>
      </c>
      <c r="C247" t="s">
        <v>4382</v>
      </c>
      <c r="D247" s="5">
        <v>7214040.7300000004</v>
      </c>
      <c r="E247" s="24">
        <f t="shared" si="9"/>
        <v>18035101.825000003</v>
      </c>
      <c r="F247" s="21">
        <v>20653488.028200746</v>
      </c>
      <c r="G247">
        <f t="shared" si="10"/>
        <v>666241.5492967983</v>
      </c>
      <c r="J247" t="str">
        <f>VLOOKUP($A247,[1]MD01!$A:$K,5,0)</f>
        <v>E1012130</v>
      </c>
      <c r="K247" t="str">
        <f>VLOOKUP($A247,[1]MD01!$A:$K,11,0)</f>
        <v>08.12.2016</v>
      </c>
      <c r="L247" t="str">
        <f>RIGHT(VLOOKUP($A247,[1]MD01!$A:$K,4,0),8)</f>
        <v>13SZJ493</v>
      </c>
      <c r="M247" s="16" t="str">
        <f>VLOOKUP(A247,[1]MD01!A:O,15,0)</f>
        <v>Аренда</v>
      </c>
    </row>
    <row r="248" spans="1:13" x14ac:dyDescent="0.25">
      <c r="A248" s="12" t="s">
        <v>907</v>
      </c>
      <c r="B248" t="s">
        <v>908</v>
      </c>
      <c r="C248" t="s">
        <v>4382</v>
      </c>
      <c r="D248" s="5">
        <v>2474994.6800000002</v>
      </c>
      <c r="E248" s="24">
        <f t="shared" si="9"/>
        <v>6187486.7000000002</v>
      </c>
      <c r="F248" s="21">
        <v>7085803.2143714456</v>
      </c>
      <c r="G248">
        <f t="shared" si="10"/>
        <v>228574.29723778856</v>
      </c>
      <c r="J248" t="str">
        <f>VLOOKUP($A248,[1]MD01!$A:$K,5,0)</f>
        <v>E1012132</v>
      </c>
      <c r="K248" t="str">
        <f>VLOOKUP($A248,[1]MD01!$A:$K,11,0)</f>
        <v>22.02.2017</v>
      </c>
      <c r="L248" t="str">
        <f>RIGHT(VLOOKUP($A248,[1]MD01!$A:$K,4,0),8)</f>
        <v>13SZJ847</v>
      </c>
      <c r="M248" s="16" t="str">
        <f>VLOOKUP(A248,[1]MD01!A:O,15,0)</f>
        <v>Аренда</v>
      </c>
    </row>
    <row r="249" spans="1:13" x14ac:dyDescent="0.25">
      <c r="A249" s="12" t="s">
        <v>939</v>
      </c>
      <c r="B249" t="s">
        <v>940</v>
      </c>
      <c r="C249" t="s">
        <v>4382</v>
      </c>
      <c r="D249" s="5">
        <v>3011070.61</v>
      </c>
      <c r="E249" s="24">
        <f t="shared" si="9"/>
        <v>7527676.5249999994</v>
      </c>
      <c r="F249" s="21">
        <v>8620565.522604432</v>
      </c>
      <c r="G249">
        <f t="shared" si="10"/>
        <v>278082.75879369135</v>
      </c>
      <c r="J249" t="str">
        <f>VLOOKUP($A249,[1]MD01!$A:$K,5,0)</f>
        <v>E1008909</v>
      </c>
      <c r="K249" t="str">
        <f>VLOOKUP($A249,[1]MD01!$A:$K,11,0)</f>
        <v>29.09.2015</v>
      </c>
      <c r="L249" t="str">
        <f>RIGHT(VLOOKUP($A249,[1]MD01!$A:$K,4,0),8)</f>
        <v>13SZL304</v>
      </c>
      <c r="M249" s="16" t="str">
        <f>VLOOKUP(A249,[1]MD01!A:O,15,0)</f>
        <v>Аренда</v>
      </c>
    </row>
    <row r="250" spans="1:13" x14ac:dyDescent="0.25">
      <c r="A250" s="12" t="s">
        <v>995</v>
      </c>
      <c r="B250" t="s">
        <v>996</v>
      </c>
      <c r="C250" t="s">
        <v>4382</v>
      </c>
      <c r="D250" s="5">
        <v>3986505.4</v>
      </c>
      <c r="E250" s="24">
        <f t="shared" si="9"/>
        <v>9966263.5</v>
      </c>
      <c r="F250" s="21">
        <v>11413193.331562687</v>
      </c>
      <c r="G250">
        <f t="shared" si="10"/>
        <v>368167.5268246028</v>
      </c>
      <c r="J250" t="str">
        <f>VLOOKUP($A250,[1]MD01!$A:$K,5,0)</f>
        <v>E1007904</v>
      </c>
      <c r="K250" t="str">
        <f>VLOOKUP($A250,[1]MD01!$A:$K,11,0)</f>
        <v>09.12.2015</v>
      </c>
      <c r="L250" t="str">
        <f>RIGHT(VLOOKUP($A250,[1]MD01!$A:$K,4,0),8)</f>
        <v>13SZL889</v>
      </c>
      <c r="M250" s="16" t="str">
        <f>VLOOKUP(A250,[1]MD01!A:O,15,0)</f>
        <v>Аренда</v>
      </c>
    </row>
    <row r="251" spans="1:13" x14ac:dyDescent="0.25">
      <c r="A251" s="12" t="s">
        <v>997</v>
      </c>
      <c r="B251" t="s">
        <v>998</v>
      </c>
      <c r="C251" t="s">
        <v>4382</v>
      </c>
      <c r="D251" s="5">
        <v>5323163.13</v>
      </c>
      <c r="E251" s="24">
        <f t="shared" si="9"/>
        <v>13307907.824999999</v>
      </c>
      <c r="F251" s="21">
        <v>15239986.86622533</v>
      </c>
      <c r="G251">
        <f t="shared" si="10"/>
        <v>491612.47955565579</v>
      </c>
      <c r="J251" t="str">
        <f>VLOOKUP($A251,[1]MD01!$A:$K,5,0)</f>
        <v>E1007903</v>
      </c>
      <c r="K251" t="str">
        <f>VLOOKUP($A251,[1]MD01!$A:$K,11,0)</f>
        <v>20.01.2016</v>
      </c>
      <c r="L251" t="str">
        <f>RIGHT(VLOOKUP($A251,[1]MD01!$A:$K,4,0),8)</f>
        <v>13SZL890</v>
      </c>
      <c r="M251" s="16" t="str">
        <f>VLOOKUP(A251,[1]MD01!A:O,15,0)</f>
        <v>Аренда</v>
      </c>
    </row>
    <row r="252" spans="1:13" x14ac:dyDescent="0.25">
      <c r="A252" s="12" t="s">
        <v>999</v>
      </c>
      <c r="B252" t="s">
        <v>1000</v>
      </c>
      <c r="C252" t="s">
        <v>4382</v>
      </c>
      <c r="D252" s="5">
        <v>3701749.18</v>
      </c>
      <c r="E252" s="24">
        <f t="shared" si="9"/>
        <v>9254372.9499999993</v>
      </c>
      <c r="F252" s="21">
        <v>10597948.533142244</v>
      </c>
      <c r="G252">
        <f t="shared" si="10"/>
        <v>341869.30752071756</v>
      </c>
      <c r="J252" t="str">
        <f>VLOOKUP($A252,[1]MD01!$A:$K,5,0)</f>
        <v>E1007905</v>
      </c>
      <c r="K252" t="str">
        <f>VLOOKUP($A252,[1]MD01!$A:$K,11,0)</f>
        <v>10.12.2015</v>
      </c>
      <c r="L252" t="str">
        <f>RIGHT(VLOOKUP($A252,[1]MD01!$A:$K,4,0),8)</f>
        <v>13SZL891</v>
      </c>
      <c r="M252" s="16" t="str">
        <f>VLOOKUP(A252,[1]MD01!A:O,15,0)</f>
        <v>Аренда</v>
      </c>
    </row>
    <row r="253" spans="1:13" x14ac:dyDescent="0.25">
      <c r="A253" s="12" t="s">
        <v>2611</v>
      </c>
      <c r="B253" t="s">
        <v>2636</v>
      </c>
      <c r="C253" t="s">
        <v>4382</v>
      </c>
      <c r="D253" s="5">
        <v>2177605.2200000002</v>
      </c>
      <c r="E253" s="24">
        <f t="shared" si="9"/>
        <v>5444013.0500000007</v>
      </c>
      <c r="F253" s="21">
        <v>6234389.9937223466</v>
      </c>
      <c r="G253">
        <f t="shared" si="10"/>
        <v>201109.35463620472</v>
      </c>
      <c r="J253" t="str">
        <f>VLOOKUP($A253,[1]MD01!$A:$K,5,0)</f>
        <v>E1026671</v>
      </c>
      <c r="K253" t="str">
        <f>VLOOKUP($A253,[1]MD01!$A:$K,11,0)</f>
        <v>19.10.2018</v>
      </c>
      <c r="L253" t="str">
        <f>RIGHT(VLOOKUP($A253,[1]MD01!$A:$K,4,0),8)</f>
        <v>13SZO345</v>
      </c>
      <c r="M253" s="16" t="str">
        <f>VLOOKUP(A253,[1]MD01!A:O,15,0)</f>
        <v>Аренда</v>
      </c>
    </row>
    <row r="254" spans="1:13" x14ac:dyDescent="0.25">
      <c r="A254" s="12" t="s">
        <v>2617</v>
      </c>
      <c r="B254" t="s">
        <v>2637</v>
      </c>
      <c r="C254" t="s">
        <v>4382</v>
      </c>
      <c r="D254" s="5">
        <v>2139951.56</v>
      </c>
      <c r="E254" s="24">
        <f t="shared" si="9"/>
        <v>5349878.8999999994</v>
      </c>
      <c r="F254" s="21">
        <v>6126589.1862228923</v>
      </c>
      <c r="G254">
        <f t="shared" si="10"/>
        <v>197631.90923299652</v>
      </c>
      <c r="J254" t="str">
        <f>VLOOKUP($A254,[1]MD01!$A:$K,5,0)</f>
        <v>E1026723</v>
      </c>
      <c r="K254" t="str">
        <f>VLOOKUP($A254,[1]MD01!$A:$K,11,0)</f>
        <v>26.10.2018</v>
      </c>
      <c r="L254" t="str">
        <f>RIGHT(VLOOKUP($A254,[1]MD01!$A:$K,4,0),8)</f>
        <v>13SZO381</v>
      </c>
      <c r="M254" s="16" t="str">
        <f>VLOOKUP(A254,[1]MD01!A:O,15,0)</f>
        <v>Аренда</v>
      </c>
    </row>
    <row r="255" spans="1:13" x14ac:dyDescent="0.25">
      <c r="A255" s="12" t="s">
        <v>1491</v>
      </c>
      <c r="B255" t="s">
        <v>1502</v>
      </c>
      <c r="C255" t="s">
        <v>4382</v>
      </c>
      <c r="D255" s="5">
        <v>2912238.74</v>
      </c>
      <c r="E255" s="24">
        <f t="shared" si="9"/>
        <v>7280596.8500000006</v>
      </c>
      <c r="F255" s="21">
        <v>8337614.1337439362</v>
      </c>
      <c r="G255">
        <f t="shared" si="10"/>
        <v>268955.29463690118</v>
      </c>
      <c r="J255" t="str">
        <f>VLOOKUP($A255,[1]MD01!$A:$K,5,0)</f>
        <v>E1026867</v>
      </c>
      <c r="K255" t="str">
        <f>VLOOKUP($A255,[1]MD01!$A:$K,11,0)</f>
        <v>21.09.2018</v>
      </c>
      <c r="L255" t="str">
        <f>RIGHT(VLOOKUP($A255,[1]MD01!$A:$K,4,0),8)</f>
        <v>13SZO491</v>
      </c>
      <c r="M255" s="16" t="str">
        <f>VLOOKUP(A255,[1]MD01!A:O,15,0)</f>
        <v>Аренда</v>
      </c>
    </row>
    <row r="256" spans="1:13" x14ac:dyDescent="0.25">
      <c r="A256" s="12" t="s">
        <v>2619</v>
      </c>
      <c r="B256" t="s">
        <v>2638</v>
      </c>
      <c r="C256" t="s">
        <v>4382</v>
      </c>
      <c r="D256" s="5">
        <v>5166271.8600000003</v>
      </c>
      <c r="E256" s="24">
        <f t="shared" si="9"/>
        <v>12915679.65</v>
      </c>
      <c r="F256" s="21">
        <v>14790813.914761525</v>
      </c>
      <c r="G256">
        <f t="shared" si="10"/>
        <v>477123.02950843627</v>
      </c>
      <c r="J256" t="str">
        <f>VLOOKUP($A256,[1]MD01!$A:$K,5,0)</f>
        <v>E1026917</v>
      </c>
      <c r="K256" t="str">
        <f>VLOOKUP($A256,[1]MD01!$A:$K,11,0)</f>
        <v>27.10.2018</v>
      </c>
      <c r="L256" t="str">
        <f>RIGHT(VLOOKUP($A256,[1]MD01!$A:$K,4,0),8)</f>
        <v>13SZO550</v>
      </c>
      <c r="M256" s="16" t="str">
        <f>VLOOKUP(A256,[1]MD01!A:O,15,0)</f>
        <v>Аренда</v>
      </c>
    </row>
    <row r="257" spans="1:13" x14ac:dyDescent="0.25">
      <c r="A257" s="12" t="s">
        <v>2615</v>
      </c>
      <c r="B257" t="s">
        <v>2639</v>
      </c>
      <c r="C257" t="s">
        <v>4382</v>
      </c>
      <c r="D257" s="5">
        <v>2908377.57</v>
      </c>
      <c r="E257" s="24">
        <f t="shared" si="9"/>
        <v>7270943.9249999998</v>
      </c>
      <c r="F257" s="21">
        <v>8326559.7702665823</v>
      </c>
      <c r="G257">
        <f t="shared" si="10"/>
        <v>268598.70226666395</v>
      </c>
      <c r="J257" t="str">
        <f>VLOOKUP($A257,[1]MD01!$A:$K,5,0)</f>
        <v>E1027052</v>
      </c>
      <c r="K257" t="str">
        <f>VLOOKUP($A257,[1]MD01!$A:$K,11,0)</f>
        <v>23.10.2018</v>
      </c>
      <c r="L257" t="str">
        <f>RIGHT(VLOOKUP($A257,[1]MD01!$A:$K,4,0),8)</f>
        <v>13SZO693</v>
      </c>
      <c r="M257" s="16" t="str">
        <f>VLOOKUP(A257,[1]MD01!A:O,15,0)</f>
        <v>Аренда</v>
      </c>
    </row>
    <row r="258" spans="1:13" x14ac:dyDescent="0.25">
      <c r="A258" s="12" t="s">
        <v>2669</v>
      </c>
      <c r="B258" t="s">
        <v>2686</v>
      </c>
      <c r="C258" t="s">
        <v>4382</v>
      </c>
      <c r="D258" s="5">
        <v>2798416.95</v>
      </c>
      <c r="E258" s="24">
        <f t="shared" si="9"/>
        <v>6996042.375</v>
      </c>
      <c r="F258" s="21">
        <v>8011747.2492755167</v>
      </c>
      <c r="G258">
        <f t="shared" si="10"/>
        <v>258443.45965404893</v>
      </c>
      <c r="J258" t="str">
        <f>VLOOKUP($A258,[1]MD01!$A:$K,5,0)</f>
        <v>E1027214</v>
      </c>
      <c r="K258" t="str">
        <f>VLOOKUP($A258,[1]MD01!$A:$K,11,0)</f>
        <v>30.11.2018</v>
      </c>
      <c r="L258" t="str">
        <f>RIGHT(VLOOKUP($A258,[1]MD01!$A:$K,4,0),8)</f>
        <v>13SZO743</v>
      </c>
      <c r="M258" s="16" t="str">
        <f>VLOOKUP(A258,[1]MD01!A:O,15,0)</f>
        <v>Аренда</v>
      </c>
    </row>
    <row r="259" spans="1:13" x14ac:dyDescent="0.25">
      <c r="A259" s="12" t="s">
        <v>1093</v>
      </c>
      <c r="B259" t="s">
        <v>1094</v>
      </c>
      <c r="C259" t="s">
        <v>4382</v>
      </c>
      <c r="D259" s="5">
        <v>4824398.7</v>
      </c>
      <c r="E259" s="24">
        <f t="shared" si="9"/>
        <v>12060996.750000002</v>
      </c>
      <c r="F259" s="21">
        <v>13812045.776142608</v>
      </c>
      <c r="G259">
        <f t="shared" si="10"/>
        <v>445549.86374653573</v>
      </c>
      <c r="J259" t="str">
        <f>VLOOKUP($A259,[1]MD01!$A:$K,5,0)</f>
        <v>E1011631</v>
      </c>
      <c r="K259" t="str">
        <f>VLOOKUP($A259,[1]MD01!$A:$K,11,0)</f>
        <v>15.04.2016</v>
      </c>
      <c r="L259" t="str">
        <f>RIGHT(VLOOKUP($A259,[1]MD01!$A:$K,4,0),8)</f>
        <v>13SZQ493</v>
      </c>
      <c r="M259" s="16" t="str">
        <f>VLOOKUP(A259,[1]MD01!A:O,15,0)</f>
        <v>Аренда</v>
      </c>
    </row>
    <row r="260" spans="1:13" x14ac:dyDescent="0.25">
      <c r="A260" s="12" t="s">
        <v>1103</v>
      </c>
      <c r="B260" t="s">
        <v>1104</v>
      </c>
      <c r="C260" t="s">
        <v>4382</v>
      </c>
      <c r="D260" s="5">
        <v>2735424.48</v>
      </c>
      <c r="E260" s="24">
        <f t="shared" si="9"/>
        <v>6838561.2000000002</v>
      </c>
      <c r="F260" s="21">
        <v>7831402.5196427256</v>
      </c>
      <c r="G260">
        <f t="shared" si="10"/>
        <v>252625.8877304105</v>
      </c>
      <c r="J260" t="str">
        <f>VLOOKUP($A260,[1]MD01!$A:$K,5,0)</f>
        <v>E1007127</v>
      </c>
      <c r="K260" t="str">
        <f>VLOOKUP($A260,[1]MD01!$A:$K,11,0)</f>
        <v>21.04.2016</v>
      </c>
      <c r="L260" t="str">
        <f>RIGHT(VLOOKUP($A260,[1]MD01!$A:$K,4,0),8)</f>
        <v>13SZQ551</v>
      </c>
      <c r="M260" s="16" t="str">
        <f>VLOOKUP(A260,[1]MD01!A:O,15,0)</f>
        <v>Аренда</v>
      </c>
    </row>
    <row r="261" spans="1:13" x14ac:dyDescent="0.25">
      <c r="A261" s="12" t="s">
        <v>1117</v>
      </c>
      <c r="B261" t="s">
        <v>1118</v>
      </c>
      <c r="C261" t="s">
        <v>4382</v>
      </c>
      <c r="D261" s="5">
        <v>2409164.19</v>
      </c>
      <c r="E261" s="24">
        <f t="shared" si="9"/>
        <v>6022910.4749999996</v>
      </c>
      <c r="F261" s="21">
        <v>6897333.3556622351</v>
      </c>
      <c r="G261">
        <f t="shared" si="10"/>
        <v>222494.62437620113</v>
      </c>
      <c r="J261" t="str">
        <f>VLOOKUP($A261,[1]MD01!$A:$K,5,0)</f>
        <v>E1007907</v>
      </c>
      <c r="K261" t="str">
        <f>VLOOKUP($A261,[1]MD01!$A:$K,11,0)</f>
        <v>07.04.2016</v>
      </c>
      <c r="L261" t="str">
        <f>RIGHT(VLOOKUP($A261,[1]MD01!$A:$K,4,0),8)</f>
        <v>13SZQ626</v>
      </c>
      <c r="M261" s="16" t="str">
        <f>VLOOKUP(A261,[1]MD01!A:O,15,0)</f>
        <v>Аренда</v>
      </c>
    </row>
    <row r="262" spans="1:13" x14ac:dyDescent="0.25">
      <c r="A262" s="12" t="s">
        <v>1123</v>
      </c>
      <c r="B262" t="s">
        <v>1124</v>
      </c>
      <c r="C262" t="s">
        <v>4382</v>
      </c>
      <c r="D262" s="5">
        <v>1650768.59</v>
      </c>
      <c r="E262" s="24">
        <f t="shared" si="9"/>
        <v>4126921.4750000001</v>
      </c>
      <c r="F262" s="21">
        <v>4726079.4036152912</v>
      </c>
      <c r="G262">
        <f t="shared" si="10"/>
        <v>152454.1743101707</v>
      </c>
      <c r="J262" t="str">
        <f>VLOOKUP($A262,[1]MD01!$A:$K,5,0)</f>
        <v>E1008844</v>
      </c>
      <c r="K262" t="str">
        <f>VLOOKUP($A262,[1]MD01!$A:$K,11,0)</f>
        <v>18.04.2016</v>
      </c>
      <c r="L262" t="str">
        <f>RIGHT(VLOOKUP($A262,[1]MD01!$A:$K,4,0),8)</f>
        <v>13SZQ681</v>
      </c>
      <c r="M262" s="16" t="str">
        <f>VLOOKUP(A262,[1]MD01!A:O,15,0)</f>
        <v>Аренда</v>
      </c>
    </row>
    <row r="263" spans="1:13" x14ac:dyDescent="0.25">
      <c r="A263" s="12" t="s">
        <v>1141</v>
      </c>
      <c r="B263" t="s">
        <v>1142</v>
      </c>
      <c r="C263" t="s">
        <v>4382</v>
      </c>
      <c r="D263" s="5">
        <v>2761579.49</v>
      </c>
      <c r="E263" s="24">
        <f t="shared" si="9"/>
        <v>6903948.7250000006</v>
      </c>
      <c r="F263" s="21">
        <v>7906283.1872366928</v>
      </c>
      <c r="G263">
        <f t="shared" si="10"/>
        <v>255041.3931366675</v>
      </c>
      <c r="J263" t="str">
        <f>VLOOKUP($A263,[1]MD01!$A:$K,5,0)</f>
        <v>E1007908</v>
      </c>
      <c r="K263" t="str">
        <f>VLOOKUP($A263,[1]MD01!$A:$K,11,0)</f>
        <v>07.05.2016</v>
      </c>
      <c r="L263" t="str">
        <f>RIGHT(VLOOKUP($A263,[1]MD01!$A:$K,4,0),8)</f>
        <v>13SZQ762</v>
      </c>
      <c r="M263" s="16" t="str">
        <f>VLOOKUP(A263,[1]MD01!A:O,15,0)</f>
        <v>Аренда</v>
      </c>
    </row>
    <row r="264" spans="1:13" x14ac:dyDescent="0.25">
      <c r="A264" s="12" t="s">
        <v>1153</v>
      </c>
      <c r="B264" t="s">
        <v>1154</v>
      </c>
      <c r="C264" t="s">
        <v>4382</v>
      </c>
      <c r="D264" s="5">
        <v>3494019.26</v>
      </c>
      <c r="E264" s="24">
        <f t="shared" si="9"/>
        <v>8735048.1500000004</v>
      </c>
      <c r="F264" s="21">
        <v>10003226.715454491</v>
      </c>
      <c r="G264">
        <f t="shared" si="10"/>
        <v>322684.73275659647</v>
      </c>
      <c r="J264" t="str">
        <f>VLOOKUP($A264,[1]MD01!$A:$K,5,0)</f>
        <v>E1008223</v>
      </c>
      <c r="K264" t="str">
        <f>VLOOKUP($A264,[1]MD01!$A:$K,11,0)</f>
        <v>08.05.2016</v>
      </c>
      <c r="L264" t="str">
        <f>RIGHT(VLOOKUP($A264,[1]MD01!$A:$K,4,0),8)</f>
        <v>13SZQ800</v>
      </c>
      <c r="M264" s="16" t="str">
        <f>VLOOKUP(A264,[1]MD01!A:O,15,0)</f>
        <v>Аренда</v>
      </c>
    </row>
    <row r="265" spans="1:13" x14ac:dyDescent="0.25">
      <c r="A265" s="12" t="s">
        <v>1259</v>
      </c>
      <c r="B265" t="s">
        <v>1260</v>
      </c>
      <c r="C265" t="s">
        <v>4382</v>
      </c>
      <c r="D265" s="5">
        <v>2002836.83</v>
      </c>
      <c r="E265" s="24">
        <f t="shared" si="9"/>
        <v>5007092.0750000002</v>
      </c>
      <c r="F265" s="21">
        <v>5734035.6173515152</v>
      </c>
      <c r="G265">
        <f t="shared" si="10"/>
        <v>184968.89088230694</v>
      </c>
      <c r="J265" t="str">
        <f>VLOOKUP($A265,[1]MD01!$A:$K,5,0)</f>
        <v>E1014791</v>
      </c>
      <c r="K265" t="str">
        <f>VLOOKUP($A265,[1]MD01!$A:$K,11,0)</f>
        <v>30.05.2017</v>
      </c>
      <c r="L265" t="str">
        <f>RIGHT(VLOOKUP($A265,[1]MD01!$A:$K,4,0),8)</f>
        <v>13SZS816</v>
      </c>
      <c r="M265" s="16" t="str">
        <f>VLOOKUP(A265,[1]MD01!A:O,15,0)</f>
        <v>Аренда</v>
      </c>
    </row>
    <row r="266" spans="1:13" x14ac:dyDescent="0.25">
      <c r="A266" s="12" t="s">
        <v>1307</v>
      </c>
      <c r="B266" t="s">
        <v>1308</v>
      </c>
      <c r="C266" t="s">
        <v>4382</v>
      </c>
      <c r="D266" s="5">
        <v>458191.87</v>
      </c>
      <c r="E266" s="24">
        <f t="shared" si="9"/>
        <v>1145479.6749999998</v>
      </c>
      <c r="F266" s="21">
        <v>1311783.59754893</v>
      </c>
      <c r="G266">
        <f t="shared" si="10"/>
        <v>42315.599920933222</v>
      </c>
      <c r="J266" t="str">
        <f>VLOOKUP($A266,[1]MD01!$A:$K,5,0)</f>
        <v>E1017720</v>
      </c>
      <c r="K266" t="str">
        <f>VLOOKUP($A266,[1]MD01!$A:$K,11,0)</f>
        <v>26.10.2017</v>
      </c>
      <c r="L266" t="str">
        <f>RIGHT(VLOOKUP($A266,[1]MD01!$A:$K,4,0),8)</f>
        <v>13SZV041</v>
      </c>
      <c r="M266" s="16" t="str">
        <f>VLOOKUP(A266,[1]MD01!A:O,15,0)</f>
        <v>Аренда</v>
      </c>
    </row>
    <row r="267" spans="1:13" x14ac:dyDescent="0.25">
      <c r="A267" s="12" t="s">
        <v>2748</v>
      </c>
      <c r="B267" t="s">
        <v>2774</v>
      </c>
      <c r="C267" t="s">
        <v>4382</v>
      </c>
      <c r="D267" s="5">
        <v>679896.17</v>
      </c>
      <c r="E267" s="24">
        <f t="shared" si="9"/>
        <v>1699740.425</v>
      </c>
      <c r="F267" s="21">
        <v>1946513.4635460449</v>
      </c>
      <c r="G267">
        <f t="shared" si="10"/>
        <v>62790.756888582095</v>
      </c>
      <c r="J267" t="str">
        <f>VLOOKUP($A267,[1]MD01!$A:$K,5,0)</f>
        <v>E1029668</v>
      </c>
      <c r="K267" t="str">
        <f>VLOOKUP($A267,[1]MD01!$A:$K,11,0)</f>
        <v>28.12.2018</v>
      </c>
      <c r="L267" t="str">
        <f>RIGHT(VLOOKUP($A267,[1]MD01!$A:$K,4,0),8)</f>
        <v>13SZV048</v>
      </c>
      <c r="M267" s="16" t="str">
        <f>VLOOKUP(A267,[1]MD01!A:O,15,0)</f>
        <v>Аренда</v>
      </c>
    </row>
    <row r="268" spans="1:13" x14ac:dyDescent="0.25">
      <c r="A268" s="12" t="s">
        <v>1327</v>
      </c>
      <c r="B268" t="s">
        <v>1328</v>
      </c>
      <c r="C268" t="s">
        <v>4382</v>
      </c>
      <c r="D268" s="5">
        <v>2558806.73</v>
      </c>
      <c r="E268" s="24">
        <f t="shared" si="9"/>
        <v>6397016.8250000002</v>
      </c>
      <c r="F268" s="21">
        <v>7325753.5052112872</v>
      </c>
      <c r="G268">
        <f t="shared" si="10"/>
        <v>236314.62920036411</v>
      </c>
      <c r="J268" t="str">
        <f>VLOOKUP($A268,[1]MD01!$A:$K,5,0)</f>
        <v>E1015052</v>
      </c>
      <c r="K268" t="str">
        <f>VLOOKUP($A268,[1]MD01!$A:$K,11,0)</f>
        <v>19.07.2017</v>
      </c>
      <c r="L268" t="str">
        <f>RIGHT(VLOOKUP($A268,[1]MD01!$A:$K,4,0),8)</f>
        <v>13SZX087</v>
      </c>
      <c r="M268" s="16" t="str">
        <f>VLOOKUP(A268,[1]MD01!A:O,15,0)</f>
        <v>Аренда</v>
      </c>
    </row>
    <row r="269" spans="1:13" x14ac:dyDescent="0.25">
      <c r="A269" s="12" t="s">
        <v>1335</v>
      </c>
      <c r="B269" t="s">
        <v>1336</v>
      </c>
      <c r="C269" t="s">
        <v>4382</v>
      </c>
      <c r="D269" s="5">
        <v>7362864.1200000001</v>
      </c>
      <c r="E269" s="24">
        <f t="shared" si="9"/>
        <v>18407160.300000001</v>
      </c>
      <c r="F269" s="21">
        <v>21079562.986566171</v>
      </c>
      <c r="G269">
        <f t="shared" si="10"/>
        <v>679985.90279245714</v>
      </c>
      <c r="J269" t="str">
        <f>VLOOKUP($A269,[1]MD01!$A:$K,5,0)</f>
        <v>E1015111</v>
      </c>
      <c r="K269" t="str">
        <f>VLOOKUP($A269,[1]MD01!$A:$K,11,0)</f>
        <v>27.06.2017</v>
      </c>
      <c r="L269" t="str">
        <f>RIGHT(VLOOKUP($A269,[1]MD01!$A:$K,4,0),8)</f>
        <v>13SZX177</v>
      </c>
      <c r="M269" s="16" t="str">
        <f>VLOOKUP(A269,[1]MD01!A:O,15,0)</f>
        <v>Аренда</v>
      </c>
    </row>
    <row r="270" spans="1:13" x14ac:dyDescent="0.25">
      <c r="A270" s="12" t="s">
        <v>1361</v>
      </c>
      <c r="B270" t="s">
        <v>1362</v>
      </c>
      <c r="C270" t="s">
        <v>4382</v>
      </c>
      <c r="D270" s="5">
        <v>2811319.99</v>
      </c>
      <c r="E270" s="24">
        <f t="shared" si="9"/>
        <v>7028299.9750000006</v>
      </c>
      <c r="F270" s="21">
        <v>8048688.0972886384</v>
      </c>
      <c r="G270">
        <f t="shared" si="10"/>
        <v>259635.09991253671</v>
      </c>
      <c r="J270" t="str">
        <f>VLOOKUP($A270,[1]MD01!$A:$K,5,0)</f>
        <v>E1015347</v>
      </c>
      <c r="K270" t="str">
        <f>VLOOKUP($A270,[1]MD01!$A:$K,11,0)</f>
        <v>14.07.2017</v>
      </c>
      <c r="L270" t="str">
        <f>RIGHT(VLOOKUP($A270,[1]MD01!$A:$K,4,0),8)</f>
        <v>13SZX497</v>
      </c>
      <c r="M270" s="16" t="str">
        <f>VLOOKUP(A270,[1]MD01!A:O,15,0)</f>
        <v>Аренда</v>
      </c>
    </row>
    <row r="271" spans="1:13" x14ac:dyDescent="0.25">
      <c r="A271" s="12" t="s">
        <v>1465</v>
      </c>
      <c r="B271" t="s">
        <v>1466</v>
      </c>
      <c r="C271" t="s">
        <v>4382</v>
      </c>
      <c r="D271" s="5">
        <v>2617865.27</v>
      </c>
      <c r="E271" s="24">
        <f t="shared" si="9"/>
        <v>6544663.1750000007</v>
      </c>
      <c r="F271" s="21">
        <v>7494835.5626192195</v>
      </c>
      <c r="G271">
        <f t="shared" si="10"/>
        <v>241768.88911674902</v>
      </c>
      <c r="J271" t="str">
        <f>VLOOKUP($A271,[1]MD01!$A:$K,5,0)</f>
        <v>E1018051</v>
      </c>
      <c r="K271" t="str">
        <f>VLOOKUP($A271,[1]MD01!$A:$K,11,0)</f>
        <v>28.10.2017</v>
      </c>
      <c r="L271" t="str">
        <f>RIGHT(VLOOKUP($A271,[1]MD01!$A:$K,4,0),8)</f>
        <v>13SZY617</v>
      </c>
      <c r="M271" s="16" t="str">
        <f>VLOOKUP(A271,[1]MD01!A:O,15,0)</f>
        <v>Аренда</v>
      </c>
    </row>
    <row r="272" spans="1:13" x14ac:dyDescent="0.25">
      <c r="A272" s="12" t="s">
        <v>1475</v>
      </c>
      <c r="B272" t="s">
        <v>1476</v>
      </c>
      <c r="C272" t="s">
        <v>4382</v>
      </c>
      <c r="D272" s="5">
        <v>1964584.68</v>
      </c>
      <c r="E272" s="24">
        <f t="shared" si="9"/>
        <v>4911461.6999999993</v>
      </c>
      <c r="F272" s="21">
        <v>5624521.3587484946</v>
      </c>
      <c r="G272">
        <f t="shared" si="10"/>
        <v>181436.17286285467</v>
      </c>
      <c r="J272" t="str">
        <f>VLOOKUP($A272,[1]MD01!$A:$K,5,0)</f>
        <v>E1018154</v>
      </c>
      <c r="K272" t="str">
        <f>VLOOKUP($A272,[1]MD01!$A:$K,11,0)</f>
        <v>14.12.2017</v>
      </c>
      <c r="L272" t="str">
        <f>RIGHT(VLOOKUP($A272,[1]MD01!$A:$K,4,0),8)</f>
        <v>13SZY672</v>
      </c>
      <c r="M272" s="16" t="str">
        <f>VLOOKUP(A272,[1]MD01!A:O,15,0)</f>
        <v>Аренда</v>
      </c>
    </row>
    <row r="273" spans="1:13" x14ac:dyDescent="0.25">
      <c r="A273" s="12" t="s">
        <v>3421</v>
      </c>
      <c r="B273" t="s">
        <v>3427</v>
      </c>
      <c r="C273" t="s">
        <v>4384</v>
      </c>
      <c r="D273" s="5">
        <v>1775178</v>
      </c>
      <c r="E273" s="24">
        <f t="shared" si="9"/>
        <v>4437945</v>
      </c>
      <c r="F273" s="21">
        <v>5558134.8302038945</v>
      </c>
      <c r="G273">
        <f t="shared" si="10"/>
        <v>179294.6719420611</v>
      </c>
      <c r="J273" t="str">
        <f>VLOOKUP($A273,[1]MD01!$A:$K,5,0)</f>
        <v>E1029805</v>
      </c>
      <c r="K273" t="str">
        <f>VLOOKUP($A273,[1]MD01!$A:$K,11,0)</f>
        <v>26.04.2019</v>
      </c>
      <c r="L273" t="str">
        <f>RIGHT(VLOOKUP($A273,[1]MD01!$A:$K,4,0),8)</f>
        <v>13SZ30AL</v>
      </c>
      <c r="M273" s="16" t="str">
        <f>VLOOKUP(A273,[1]MD01!A:O,15,0)</f>
        <v>Аренда</v>
      </c>
    </row>
    <row r="274" spans="1:13" x14ac:dyDescent="0.25">
      <c r="A274" s="12" t="s">
        <v>4414</v>
      </c>
      <c r="B274" t="s">
        <v>4422</v>
      </c>
      <c r="C274" t="s">
        <v>4384</v>
      </c>
      <c r="D274" s="5">
        <v>2085901.3</v>
      </c>
      <c r="E274" s="24">
        <f t="shared" si="9"/>
        <v>5214753.25</v>
      </c>
      <c r="F274" s="21">
        <v>6531018.6741259648</v>
      </c>
      <c r="G274">
        <f t="shared" si="10"/>
        <v>210678.02174599885</v>
      </c>
      <c r="J274" t="str">
        <f>VLOOKUP($A274,[1]MD01!$A:$K,5,0)</f>
        <v>E1034125</v>
      </c>
      <c r="K274" t="str">
        <f>VLOOKUP($A274,[1]MD01!$A:$K,11,0)</f>
        <v>29.02.2020</v>
      </c>
      <c r="L274" t="str">
        <f>RIGHT(VLOOKUP($A274,[1]MD01!$A:$K,4,0),8)</f>
        <v>13SZ30KX</v>
      </c>
      <c r="M274" s="16" t="str">
        <f>VLOOKUP(A274,[1]MD01!A:O,15,0)</f>
        <v>Аренда</v>
      </c>
    </row>
    <row r="275" spans="1:13" x14ac:dyDescent="0.25">
      <c r="A275" s="12" t="s">
        <v>4444</v>
      </c>
      <c r="B275" t="s">
        <v>4475</v>
      </c>
      <c r="C275" t="s">
        <v>4384</v>
      </c>
      <c r="D275" s="5">
        <v>4493551.21</v>
      </c>
      <c r="E275" s="24">
        <f t="shared" si="9"/>
        <v>11233878.025</v>
      </c>
      <c r="F275" s="21">
        <v>14069441.763927817</v>
      </c>
      <c r="G275">
        <f t="shared" si="10"/>
        <v>453852.96012670378</v>
      </c>
      <c r="J275" t="str">
        <f>VLOOKUP($A275,[1]MD01!$A:$K,5,0)</f>
        <v>E1037446</v>
      </c>
      <c r="K275" t="str">
        <f>VLOOKUP($A275,[1]MD01!$A:$K,11,0)</f>
        <v>14.04.2020</v>
      </c>
      <c r="L275" t="str">
        <f>RIGHT(VLOOKUP($A275,[1]MD01!$A:$K,4,0),8)</f>
        <v>13SZ30O1</v>
      </c>
      <c r="M275" s="16" t="str">
        <f>VLOOKUP(A275,[1]MD01!A:O,15,0)</f>
        <v>Аренда</v>
      </c>
    </row>
    <row r="276" spans="1:13" x14ac:dyDescent="0.25">
      <c r="A276" s="12" t="s">
        <v>4480</v>
      </c>
      <c r="B276" t="s">
        <v>4481</v>
      </c>
      <c r="C276" t="s">
        <v>4384</v>
      </c>
      <c r="D276" s="5">
        <v>1747408.93</v>
      </c>
      <c r="E276" s="24">
        <f t="shared" si="9"/>
        <v>4368522.3250000002</v>
      </c>
      <c r="F276" s="21">
        <v>5471189.0505866557</v>
      </c>
      <c r="G276">
        <f t="shared" si="10"/>
        <v>176489.9693737631</v>
      </c>
      <c r="J276" t="str">
        <f>VLOOKUP($A276,[1]MD01!$A:$K,5,0)</f>
        <v>E1037829</v>
      </c>
      <c r="K276" t="str">
        <f>VLOOKUP($A276,[1]MD01!$A:$K,11,0)</f>
        <v>15.05.2020</v>
      </c>
      <c r="L276" t="str">
        <f>RIGHT(VLOOKUP($A276,[1]MD01!$A:$K,4,0),8)</f>
        <v>13SZ30ST</v>
      </c>
      <c r="M276" s="16" t="str">
        <f>VLOOKUP(A276,[1]MD01!A:O,15,0)</f>
        <v>Аренда</v>
      </c>
    </row>
    <row r="277" spans="1:13" x14ac:dyDescent="0.25">
      <c r="A277" s="12" t="s">
        <v>4501</v>
      </c>
      <c r="B277" t="s">
        <v>4509</v>
      </c>
      <c r="C277" t="s">
        <v>4384</v>
      </c>
      <c r="D277" s="5">
        <v>1900505.71</v>
      </c>
      <c r="E277" s="24">
        <f t="shared" si="9"/>
        <v>4751264.2750000004</v>
      </c>
      <c r="F277" s="21">
        <v>5950539.597579726</v>
      </c>
      <c r="G277">
        <f t="shared" si="10"/>
        <v>191952.89024450729</v>
      </c>
      <c r="J277" t="str">
        <f>VLOOKUP($A277,[1]MD01!$A:$K,5,0)</f>
        <v>E1038536</v>
      </c>
      <c r="K277" t="str">
        <f>VLOOKUP($A277,[1]MD01!$A:$K,11,0)</f>
        <v>28.05.2020</v>
      </c>
      <c r="L277" t="str">
        <f>RIGHT(VLOOKUP($A277,[1]MD01!$A:$K,4,0),8)</f>
        <v>13SZ30Y3</v>
      </c>
      <c r="M277" s="16" t="str">
        <f>VLOOKUP(A277,[1]MD01!A:O,15,0)</f>
        <v>Аренда</v>
      </c>
    </row>
    <row r="278" spans="1:13" x14ac:dyDescent="0.25">
      <c r="A278" s="12" t="s">
        <v>2721</v>
      </c>
      <c r="B278" t="s">
        <v>2764</v>
      </c>
      <c r="C278" t="s">
        <v>4384</v>
      </c>
      <c r="D278" s="5">
        <v>3811902.8</v>
      </c>
      <c r="E278" s="24">
        <f t="shared" si="9"/>
        <v>9529757</v>
      </c>
      <c r="F278" s="21">
        <v>11935180.428121433</v>
      </c>
      <c r="G278">
        <f t="shared" si="10"/>
        <v>385005.82026198169</v>
      </c>
      <c r="J278" t="str">
        <f>VLOOKUP($A278,[1]MD01!$A:$K,5,0)</f>
        <v>E1029844</v>
      </c>
      <c r="K278" t="str">
        <f>VLOOKUP($A278,[1]MD01!$A:$K,11,0)</f>
        <v>28.12.2018</v>
      </c>
      <c r="L278" t="str">
        <f>RIGHT(VLOOKUP($A278,[1]MD01!$A:$K,4,0),8)</f>
        <v>13SZ314N</v>
      </c>
      <c r="M278" s="16" t="str">
        <f>VLOOKUP(A278,[1]MD01!A:O,15,0)</f>
        <v>Аренда</v>
      </c>
    </row>
    <row r="279" spans="1:13" x14ac:dyDescent="0.25">
      <c r="A279" s="12" t="s">
        <v>4647</v>
      </c>
      <c r="B279" t="s">
        <v>4660</v>
      </c>
      <c r="C279" t="s">
        <v>4384</v>
      </c>
      <c r="D279" s="5">
        <v>2048707.76</v>
      </c>
      <c r="E279" s="24">
        <f t="shared" si="9"/>
        <v>5121769.4000000004</v>
      </c>
      <c r="F279" s="21">
        <v>6414564.6001499575</v>
      </c>
      <c r="G279">
        <f t="shared" si="10"/>
        <v>206921.43871451475</v>
      </c>
      <c r="J279" t="str">
        <f>VLOOKUP($A279,[1]MD01!$A:$K,5,0)</f>
        <v>E1029999</v>
      </c>
      <c r="K279" t="str">
        <f>VLOOKUP($A279,[1]MD01!$A:$K,11,0)</f>
        <v>29.09.2020</v>
      </c>
      <c r="L279" t="str">
        <f>RIGHT(VLOOKUP($A279,[1]MD01!$A:$K,4,0),8)</f>
        <v>13SZ31PJ</v>
      </c>
      <c r="M279" s="16" t="str">
        <f>VLOOKUP(A279,[1]MD01!A:O,15,0)</f>
        <v>Аренда</v>
      </c>
    </row>
    <row r="280" spans="1:13" x14ac:dyDescent="0.25">
      <c r="A280" s="12" t="s">
        <v>4823</v>
      </c>
      <c r="B280" t="s">
        <v>4836</v>
      </c>
      <c r="C280" t="s">
        <v>4384</v>
      </c>
      <c r="D280" s="5">
        <v>2014811.64</v>
      </c>
      <c r="E280" s="24">
        <f t="shared" si="9"/>
        <v>5037029.0999999996</v>
      </c>
      <c r="F280" s="21">
        <v>6308434.8457361618</v>
      </c>
      <c r="G280">
        <f t="shared" si="10"/>
        <v>203497.8982495536</v>
      </c>
      <c r="J280" t="str">
        <f>VLOOKUP($A280,[1]MD01!$A:$K,5,0)</f>
        <v>E1043676</v>
      </c>
      <c r="K280" t="str">
        <f>VLOOKUP($A280,[1]MD01!$A:$K,11,0)</f>
        <v>29.01.2021</v>
      </c>
      <c r="L280" t="str">
        <f>RIGHT(VLOOKUP($A280,[1]MD01!$A:$K,4,0),8)</f>
        <v>13SZ31ZX</v>
      </c>
      <c r="M280" s="16" t="str">
        <f>VLOOKUP(A280,[1]MD01!A:O,15,0)</f>
        <v>Аренда</v>
      </c>
    </row>
    <row r="281" spans="1:13" x14ac:dyDescent="0.25">
      <c r="A281" s="12" t="s">
        <v>2797</v>
      </c>
      <c r="B281" t="s">
        <v>2811</v>
      </c>
      <c r="C281" t="s">
        <v>4384</v>
      </c>
      <c r="D281" s="5">
        <v>3066162.55</v>
      </c>
      <c r="E281" s="24">
        <f t="shared" si="9"/>
        <v>7665406.3749999991</v>
      </c>
      <c r="F281" s="21">
        <v>9600245.6453503743</v>
      </c>
      <c r="G281">
        <f t="shared" si="10"/>
        <v>309685.34339839919</v>
      </c>
      <c r="J281" t="str">
        <f>VLOOKUP($A281,[1]MD01!$A:$K,5,0)</f>
        <v>E1030000</v>
      </c>
      <c r="K281" t="str">
        <f>VLOOKUP($A281,[1]MD01!$A:$K,11,0)</f>
        <v>08.02.2019</v>
      </c>
      <c r="L281" t="str">
        <f>RIGHT(VLOOKUP($A281,[1]MD01!$A:$K,4,0),8)</f>
        <v>13SZ320P</v>
      </c>
      <c r="M281" s="16" t="str">
        <f>VLOOKUP(A281,[1]MD01!A:O,15,0)</f>
        <v>Аренда</v>
      </c>
    </row>
    <row r="282" spans="1:13" x14ac:dyDescent="0.25">
      <c r="A282" s="12" t="s">
        <v>2818</v>
      </c>
      <c r="B282" t="s">
        <v>15</v>
      </c>
      <c r="C282" t="s">
        <v>4384</v>
      </c>
      <c r="D282" s="5">
        <v>2985939.93</v>
      </c>
      <c r="E282" s="24">
        <f t="shared" si="9"/>
        <v>7464849.8250000002</v>
      </c>
      <c r="F282" s="21">
        <v>9349066.2490350697</v>
      </c>
      <c r="G282">
        <f t="shared" si="10"/>
        <v>301582.78222693771</v>
      </c>
      <c r="J282" t="str">
        <f>VLOOKUP($A282,[1]MD01!$A:$K,5,0)</f>
        <v>E1006761</v>
      </c>
      <c r="K282" t="str">
        <f>VLOOKUP($A282,[1]MD01!$A:$K,11,0)</f>
        <v>26.11.2014</v>
      </c>
      <c r="L282" t="str">
        <f>RIGHT(VLOOKUP($A282,[1]MD01!$A:$K,4,0),8)</f>
        <v>13SZ3401</v>
      </c>
      <c r="M282" s="16" t="str">
        <f>VLOOKUP(A282,[1]MD01!A:O,15,0)</f>
        <v>Собственность</v>
      </c>
    </row>
    <row r="283" spans="1:13" x14ac:dyDescent="0.25">
      <c r="A283" s="12" t="s">
        <v>2824</v>
      </c>
      <c r="B283" t="s">
        <v>21</v>
      </c>
      <c r="C283" t="s">
        <v>4384</v>
      </c>
      <c r="D283" s="5">
        <v>3191944.52</v>
      </c>
      <c r="E283" s="24">
        <f t="shared" ref="E283:E346" si="11">IF(IFERROR(VLOOKUP(A283,$A$1601:$A$1605,1,0),0)=0,IF(M283=$M$25,0,D283/$E$25*$E$24),0)</f>
        <v>7979861.2999999998</v>
      </c>
      <c r="F283" s="21">
        <v>9994072.7142238412</v>
      </c>
      <c r="G283">
        <f t="shared" si="10"/>
        <v>322389.44239431748</v>
      </c>
      <c r="J283" t="str">
        <f>VLOOKUP($A283,[1]MD01!$A:$K,5,0)</f>
        <v>E1008230</v>
      </c>
      <c r="K283" t="str">
        <f>VLOOKUP($A283,[1]MD01!$A:$K,11,0)</f>
        <v>15.12.2014</v>
      </c>
      <c r="L283" t="str">
        <f>RIGHT(VLOOKUP($A283,[1]MD01!$A:$K,4,0),8)</f>
        <v>13SZ3410</v>
      </c>
      <c r="M283" s="16" t="str">
        <f>VLOOKUP(A283,[1]MD01!A:O,15,0)</f>
        <v>Аренда</v>
      </c>
    </row>
    <row r="284" spans="1:13" x14ac:dyDescent="0.25">
      <c r="A284" s="12" t="s">
        <v>2831</v>
      </c>
      <c r="B284" t="s">
        <v>28</v>
      </c>
      <c r="C284" t="s">
        <v>4384</v>
      </c>
      <c r="D284" s="5">
        <v>3214623.61</v>
      </c>
      <c r="E284" s="24">
        <f t="shared" si="11"/>
        <v>8036559.0250000004</v>
      </c>
      <c r="F284" s="21">
        <v>10065081.615892479</v>
      </c>
      <c r="G284">
        <f t="shared" ref="G284:G347" si="12">F284/31</f>
        <v>324680.05212556385</v>
      </c>
      <c r="J284" t="str">
        <f>VLOOKUP($A284,[1]MD01!$A:$K,5,0)</f>
        <v>E1008497</v>
      </c>
      <c r="K284" t="str">
        <f>VLOOKUP($A284,[1]MD01!$A:$K,11,0)</f>
        <v>05.12.2014</v>
      </c>
      <c r="L284" t="str">
        <f>RIGHT(VLOOKUP($A284,[1]MD01!$A:$K,4,0),8)</f>
        <v>13SZ3419</v>
      </c>
      <c r="M284" s="16" t="str">
        <f>VLOOKUP(A284,[1]MD01!A:O,15,0)</f>
        <v>Аренда</v>
      </c>
    </row>
    <row r="285" spans="1:13" x14ac:dyDescent="0.25">
      <c r="A285" s="12" t="s">
        <v>2840</v>
      </c>
      <c r="B285" t="s">
        <v>37</v>
      </c>
      <c r="C285" t="s">
        <v>4384</v>
      </c>
      <c r="D285" s="5">
        <v>252839.94</v>
      </c>
      <c r="E285" s="24">
        <f t="shared" si="11"/>
        <v>632099.85</v>
      </c>
      <c r="F285" s="21">
        <v>791649.33149276453</v>
      </c>
      <c r="G285">
        <f t="shared" si="12"/>
        <v>25537.075209444018</v>
      </c>
      <c r="J285" t="str">
        <f>VLOOKUP($A285,[1]MD01!$A:$K,5,0)</f>
        <v>E1008233</v>
      </c>
      <c r="K285" t="str">
        <f>VLOOKUP($A285,[1]MD01!$A:$K,11,0)</f>
        <v>15.12.2014</v>
      </c>
      <c r="L285" t="str">
        <f>RIGHT(VLOOKUP($A285,[1]MD01!$A:$K,4,0),8)</f>
        <v>13SZ3431</v>
      </c>
      <c r="M285" s="16" t="str">
        <f>VLOOKUP(A285,[1]MD01!A:O,15,0)</f>
        <v>Аренда</v>
      </c>
    </row>
    <row r="286" spans="1:13" x14ac:dyDescent="0.25">
      <c r="A286" s="12" t="s">
        <v>2852</v>
      </c>
      <c r="B286" t="s">
        <v>49</v>
      </c>
      <c r="C286" t="s">
        <v>4384</v>
      </c>
      <c r="D286" s="5">
        <v>4305647.3899999997</v>
      </c>
      <c r="E286" s="24">
        <f t="shared" si="11"/>
        <v>10764118.475</v>
      </c>
      <c r="F286" s="21">
        <v>13481109.345054688</v>
      </c>
      <c r="G286">
        <f t="shared" si="12"/>
        <v>434874.49500176415</v>
      </c>
      <c r="J286" t="str">
        <f>VLOOKUP($A286,[1]MD01!$A:$K,5,0)</f>
        <v>E1008846</v>
      </c>
      <c r="K286" t="str">
        <f>VLOOKUP($A286,[1]MD01!$A:$K,11,0)</f>
        <v>27.01.2015</v>
      </c>
      <c r="L286" t="str">
        <f>RIGHT(VLOOKUP($A286,[1]MD01!$A:$K,4,0),8)</f>
        <v>13SZ3447</v>
      </c>
      <c r="M286" s="16" t="str">
        <f>VLOOKUP(A286,[1]MD01!A:O,15,0)</f>
        <v>Аренда</v>
      </c>
    </row>
    <row r="287" spans="1:13" x14ac:dyDescent="0.25">
      <c r="A287" s="12" t="s">
        <v>2858</v>
      </c>
      <c r="B287" t="s">
        <v>55</v>
      </c>
      <c r="C287" t="s">
        <v>4384</v>
      </c>
      <c r="D287" s="5">
        <v>1576846.83</v>
      </c>
      <c r="E287" s="24">
        <f t="shared" si="11"/>
        <v>3942117.0749999997</v>
      </c>
      <c r="F287" s="21">
        <v>4937154.0700254273</v>
      </c>
      <c r="G287">
        <f t="shared" si="12"/>
        <v>159263.03451694926</v>
      </c>
      <c r="J287" t="str">
        <f>VLOOKUP($A287,[1]MD01!$A:$K,5,0)</f>
        <v>E1008847</v>
      </c>
      <c r="K287" t="str">
        <f>VLOOKUP($A287,[1]MD01!$A:$K,11,0)</f>
        <v>03.03.2015</v>
      </c>
      <c r="L287" t="str">
        <f>RIGHT(VLOOKUP($A287,[1]MD01!$A:$K,4,0),8)</f>
        <v>13SZ3453</v>
      </c>
      <c r="M287" s="16" t="str">
        <f>VLOOKUP(A287,[1]MD01!A:O,15,0)</f>
        <v>Аренда</v>
      </c>
    </row>
    <row r="288" spans="1:13" x14ac:dyDescent="0.25">
      <c r="A288" s="12" t="s">
        <v>4059</v>
      </c>
      <c r="B288" t="s">
        <v>4074</v>
      </c>
      <c r="C288" t="s">
        <v>4384</v>
      </c>
      <c r="D288" s="5">
        <v>3152584.37</v>
      </c>
      <c r="E288" s="24">
        <f t="shared" si="11"/>
        <v>7881460.9250000007</v>
      </c>
      <c r="F288" s="21">
        <v>9870834.920246534</v>
      </c>
      <c r="G288">
        <f t="shared" si="12"/>
        <v>318414.02968537208</v>
      </c>
      <c r="J288" t="str">
        <f>VLOOKUP($A288,[1]MD01!$A:$K,5,0)</f>
        <v>E1032390</v>
      </c>
      <c r="K288" t="str">
        <f>VLOOKUP($A288,[1]MD01!$A:$K,11,0)</f>
        <v>23.10.2019</v>
      </c>
      <c r="L288" t="str">
        <f>RIGHT(VLOOKUP($A288,[1]MD01!$A:$K,4,0),8)</f>
        <v>13SZ381V</v>
      </c>
      <c r="M288" s="16" t="str">
        <f>VLOOKUP(A288,[1]MD01!A:O,15,0)</f>
        <v>Аренда</v>
      </c>
    </row>
    <row r="289" spans="1:13" x14ac:dyDescent="0.25">
      <c r="A289" s="12" t="s">
        <v>4062</v>
      </c>
      <c r="B289" t="s">
        <v>4075</v>
      </c>
      <c r="C289" t="s">
        <v>4384</v>
      </c>
      <c r="D289" s="5">
        <v>1540875.14</v>
      </c>
      <c r="E289" s="24">
        <f t="shared" si="11"/>
        <v>3852187.8499999996</v>
      </c>
      <c r="F289" s="21">
        <v>4824525.6445434205</v>
      </c>
      <c r="G289">
        <f t="shared" si="12"/>
        <v>155629.85950140067</v>
      </c>
      <c r="J289" t="str">
        <f>VLOOKUP($A289,[1]MD01!$A:$K,5,0)</f>
        <v>E1032698</v>
      </c>
      <c r="K289" t="str">
        <f>VLOOKUP($A289,[1]MD01!$A:$K,11,0)</f>
        <v>31.10.2019</v>
      </c>
      <c r="L289" t="str">
        <f>RIGHT(VLOOKUP($A289,[1]MD01!$A:$K,4,0),8)</f>
        <v>13SZ387N</v>
      </c>
      <c r="M289" s="16" t="str">
        <f>VLOOKUP(A289,[1]MD01!A:O,15,0)</f>
        <v>Аренда</v>
      </c>
    </row>
    <row r="290" spans="1:13" x14ac:dyDescent="0.25">
      <c r="A290" s="12" t="s">
        <v>2885</v>
      </c>
      <c r="B290" t="s">
        <v>82</v>
      </c>
      <c r="C290" t="s">
        <v>4384</v>
      </c>
      <c r="D290" s="5">
        <v>2792271.13</v>
      </c>
      <c r="E290" s="24">
        <f t="shared" si="11"/>
        <v>6980677.8250000002</v>
      </c>
      <c r="F290" s="21">
        <v>8742683.5072459131</v>
      </c>
      <c r="G290">
        <f t="shared" si="12"/>
        <v>282022.04862083594</v>
      </c>
      <c r="J290" t="str">
        <f>VLOOKUP($A290,[1]MD01!$A:$K,5,0)</f>
        <v>E1008931</v>
      </c>
      <c r="K290" t="str">
        <f>VLOOKUP($A290,[1]MD01!$A:$K,11,0)</f>
        <v>31.08.2015</v>
      </c>
      <c r="L290" t="str">
        <f>RIGHT(VLOOKUP($A290,[1]MD01!$A:$K,4,0),8)</f>
        <v>13SZ4996</v>
      </c>
      <c r="M290" s="16" t="str">
        <f>VLOOKUP(A290,[1]MD01!A:O,15,0)</f>
        <v>Аренда</v>
      </c>
    </row>
    <row r="291" spans="1:13" x14ac:dyDescent="0.25">
      <c r="A291" s="12" t="s">
        <v>2886</v>
      </c>
      <c r="B291" t="s">
        <v>83</v>
      </c>
      <c r="C291" t="s">
        <v>4384</v>
      </c>
      <c r="D291" s="5">
        <v>2810249.51</v>
      </c>
      <c r="E291" s="24">
        <f t="shared" si="11"/>
        <v>7025623.7749999994</v>
      </c>
      <c r="F291" s="21">
        <v>8798974.34685109</v>
      </c>
      <c r="G291">
        <f t="shared" si="12"/>
        <v>283837.8821564868</v>
      </c>
      <c r="J291" t="str">
        <f>VLOOKUP($A291,[1]MD01!$A:$K,5,0)</f>
        <v>E1008930</v>
      </c>
      <c r="K291" t="str">
        <f>VLOOKUP($A291,[1]MD01!$A:$K,11,0)</f>
        <v>30.08.2015</v>
      </c>
      <c r="L291" t="str">
        <f>RIGHT(VLOOKUP($A291,[1]MD01!$A:$K,4,0),8)</f>
        <v>13SZ4998</v>
      </c>
      <c r="M291" s="16" t="str">
        <f>VLOOKUP(A291,[1]MD01!A:O,15,0)</f>
        <v>Аренда</v>
      </c>
    </row>
    <row r="292" spans="1:13" x14ac:dyDescent="0.25">
      <c r="A292" s="12" t="s">
        <v>3093</v>
      </c>
      <c r="B292" t="s">
        <v>287</v>
      </c>
      <c r="C292" t="s">
        <v>4384</v>
      </c>
      <c r="D292" s="5">
        <v>3471859.25</v>
      </c>
      <c r="E292" s="24">
        <f t="shared" si="11"/>
        <v>8679648.125</v>
      </c>
      <c r="F292" s="21">
        <v>10870494.014116088</v>
      </c>
      <c r="G292">
        <f t="shared" si="12"/>
        <v>350661.09722955123</v>
      </c>
      <c r="J292" t="str">
        <f>VLOOKUP($A292,[1]MD01!$A:$K,5,0)</f>
        <v>13SZ5698</v>
      </c>
      <c r="K292" t="str">
        <f>VLOOKUP($A292,[1]MD01!$A:$K,11,0)</f>
        <v>26.03.2008</v>
      </c>
      <c r="L292" t="str">
        <f>RIGHT(VLOOKUP($A292,[1]MD01!$A:$K,4,0),8)</f>
        <v>13SZ5698</v>
      </c>
      <c r="M292" s="16" t="str">
        <f>VLOOKUP(A292,[1]MD01!A:O,15,0)</f>
        <v>Аренда</v>
      </c>
    </row>
    <row r="293" spans="1:13" x14ac:dyDescent="0.25">
      <c r="A293" s="12" t="s">
        <v>3094</v>
      </c>
      <c r="B293" t="s">
        <v>288</v>
      </c>
      <c r="C293" t="s">
        <v>4384</v>
      </c>
      <c r="D293" s="5">
        <v>2918862.35</v>
      </c>
      <c r="E293" s="24">
        <f t="shared" si="11"/>
        <v>7297155.875</v>
      </c>
      <c r="F293" s="21">
        <v>9139044.3618081063</v>
      </c>
      <c r="G293">
        <f t="shared" si="12"/>
        <v>294807.88263897115</v>
      </c>
      <c r="J293" t="str">
        <f>VLOOKUP($A293,[1]MD01!$A:$K,5,0)</f>
        <v>13SZ5699</v>
      </c>
      <c r="K293" t="str">
        <f>VLOOKUP($A293,[1]MD01!$A:$K,11,0)</f>
        <v>26.03.2008</v>
      </c>
      <c r="L293" t="str">
        <f>RIGHT(VLOOKUP($A293,[1]MD01!$A:$K,4,0),8)</f>
        <v>13SZ5699</v>
      </c>
      <c r="M293" s="16" t="str">
        <f>VLOOKUP(A293,[1]MD01!A:O,15,0)</f>
        <v>Аренда</v>
      </c>
    </row>
    <row r="294" spans="1:13" x14ac:dyDescent="0.25">
      <c r="A294" s="12" t="s">
        <v>3095</v>
      </c>
      <c r="B294" t="s">
        <v>289</v>
      </c>
      <c r="C294" t="s">
        <v>4384</v>
      </c>
      <c r="D294" s="5">
        <v>10829928.960000001</v>
      </c>
      <c r="E294" s="24">
        <f t="shared" si="11"/>
        <v>27074822.400000002</v>
      </c>
      <c r="F294" s="21">
        <v>33908827.937936276</v>
      </c>
      <c r="G294">
        <f t="shared" si="12"/>
        <v>1093833.1592882669</v>
      </c>
      <c r="J294" t="str">
        <f>VLOOKUP($A294,[1]MD01!$A:$K,5,0)</f>
        <v>13SZ5700</v>
      </c>
      <c r="K294" t="str">
        <f>VLOOKUP($A294,[1]MD01!$A:$K,11,0)</f>
        <v>30.05.2008</v>
      </c>
      <c r="L294" t="str">
        <f>RIGHT(VLOOKUP($A294,[1]MD01!$A:$K,4,0),8)</f>
        <v>13SZ5700</v>
      </c>
      <c r="M294" s="16" t="str">
        <f>VLOOKUP(A294,[1]MD01!A:O,15,0)</f>
        <v>Аренда</v>
      </c>
    </row>
    <row r="295" spans="1:13" x14ac:dyDescent="0.25">
      <c r="A295" s="12" t="s">
        <v>3096</v>
      </c>
      <c r="B295" t="s">
        <v>290</v>
      </c>
      <c r="C295" t="s">
        <v>4384</v>
      </c>
      <c r="D295" s="5">
        <v>3509527.92</v>
      </c>
      <c r="E295" s="24">
        <f t="shared" si="11"/>
        <v>8773819.7999999989</v>
      </c>
      <c r="F295" s="21">
        <v>10988435.734177092</v>
      </c>
      <c r="G295">
        <f t="shared" si="12"/>
        <v>354465.66884442233</v>
      </c>
      <c r="J295" t="str">
        <f>VLOOKUP($A295,[1]MD01!$A:$K,5,0)</f>
        <v>13SZ5701</v>
      </c>
      <c r="K295" t="str">
        <f>VLOOKUP($A295,[1]MD01!$A:$K,11,0)</f>
        <v>31.07.2008</v>
      </c>
      <c r="L295" t="str">
        <f>RIGHT(VLOOKUP($A295,[1]MD01!$A:$K,4,0),8)</f>
        <v>13SZ5701</v>
      </c>
      <c r="M295" s="16" t="str">
        <f>VLOOKUP(A295,[1]MD01!A:O,15,0)</f>
        <v>Аренда</v>
      </c>
    </row>
    <row r="296" spans="1:13" x14ac:dyDescent="0.25">
      <c r="A296" s="12" t="s">
        <v>3097</v>
      </c>
      <c r="B296" t="s">
        <v>291</v>
      </c>
      <c r="C296" t="s">
        <v>4384</v>
      </c>
      <c r="D296" s="5">
        <v>2724169.74</v>
      </c>
      <c r="E296" s="24">
        <f t="shared" si="11"/>
        <v>6810424.3500000006</v>
      </c>
      <c r="F296" s="21">
        <v>8529456.0406232439</v>
      </c>
      <c r="G296">
        <f t="shared" si="12"/>
        <v>275143.74324591109</v>
      </c>
      <c r="J296" t="str">
        <f>VLOOKUP($A296,[1]MD01!$A:$K,5,0)</f>
        <v>13SZ5702</v>
      </c>
      <c r="K296" t="str">
        <f>VLOOKUP($A296,[1]MD01!$A:$K,11,0)</f>
        <v>30.05.2008</v>
      </c>
      <c r="L296" t="str">
        <f>RIGHT(VLOOKUP($A296,[1]MD01!$A:$K,4,0),8)</f>
        <v>13SZ5702</v>
      </c>
      <c r="M296" s="16" t="str">
        <f>VLOOKUP(A296,[1]MD01!A:O,15,0)</f>
        <v>Аренда</v>
      </c>
    </row>
    <row r="297" spans="1:13" x14ac:dyDescent="0.25">
      <c r="A297" s="12" t="s">
        <v>3098</v>
      </c>
      <c r="B297" t="s">
        <v>292</v>
      </c>
      <c r="C297" t="s">
        <v>4384</v>
      </c>
      <c r="D297" s="5">
        <v>6071854.6200000001</v>
      </c>
      <c r="E297" s="24">
        <f t="shared" si="11"/>
        <v>15179636.550000001</v>
      </c>
      <c r="F297" s="21">
        <v>19011156.429020882</v>
      </c>
      <c r="G297">
        <f t="shared" si="12"/>
        <v>613263.11061357684</v>
      </c>
      <c r="J297" t="str">
        <f>VLOOKUP($A297,[1]MD01!$A:$K,5,0)</f>
        <v>13SZ5703</v>
      </c>
      <c r="K297" t="str">
        <f>VLOOKUP($A297,[1]MD01!$A:$K,11,0)</f>
        <v>28.11.2008</v>
      </c>
      <c r="L297" t="str">
        <f>RIGHT(VLOOKUP($A297,[1]MD01!$A:$K,4,0),8)</f>
        <v>13SZ5703</v>
      </c>
      <c r="M297" s="16" t="str">
        <f>VLOOKUP(A297,[1]MD01!A:O,15,0)</f>
        <v>Аренда</v>
      </c>
    </row>
    <row r="298" spans="1:13" x14ac:dyDescent="0.25">
      <c r="A298" s="12" t="s">
        <v>3099</v>
      </c>
      <c r="B298" t="s">
        <v>293</v>
      </c>
      <c r="C298" t="s">
        <v>4384</v>
      </c>
      <c r="D298" s="5">
        <v>2774974.15</v>
      </c>
      <c r="E298" s="24">
        <f t="shared" si="11"/>
        <v>6937435.375</v>
      </c>
      <c r="F298" s="21">
        <v>8688526.1511974838</v>
      </c>
      <c r="G298">
        <f t="shared" si="12"/>
        <v>280275.03713540273</v>
      </c>
      <c r="J298" t="str">
        <f>VLOOKUP($A298,[1]MD01!$A:$K,5,0)</f>
        <v>13SZ5704</v>
      </c>
      <c r="K298" t="str">
        <f>VLOOKUP($A298,[1]MD01!$A:$K,11,0)</f>
        <v>30.09.2008</v>
      </c>
      <c r="L298" t="str">
        <f>RIGHT(VLOOKUP($A298,[1]MD01!$A:$K,4,0),8)</f>
        <v>13SZ5704</v>
      </c>
      <c r="M298" s="16" t="str">
        <f>VLOOKUP(A298,[1]MD01!A:O,15,0)</f>
        <v>Аренда</v>
      </c>
    </row>
    <row r="299" spans="1:13" x14ac:dyDescent="0.25">
      <c r="A299" s="12" t="s">
        <v>3100</v>
      </c>
      <c r="B299" t="s">
        <v>294</v>
      </c>
      <c r="C299" t="s">
        <v>4384</v>
      </c>
      <c r="D299" s="5">
        <v>4213770.13</v>
      </c>
      <c r="E299" s="24">
        <f t="shared" si="11"/>
        <v>10534425.324999999</v>
      </c>
      <c r="F299" s="21">
        <v>13193438.92613912</v>
      </c>
      <c r="G299">
        <f t="shared" si="12"/>
        <v>425594.80406900385</v>
      </c>
      <c r="J299" t="str">
        <f>VLOOKUP($A299,[1]MD01!$A:$K,5,0)</f>
        <v>13SZ5705</v>
      </c>
      <c r="K299" t="str">
        <f>VLOOKUP($A299,[1]MD01!$A:$K,11,0)</f>
        <v>30.07.2009</v>
      </c>
      <c r="L299" t="str">
        <f>RIGHT(VLOOKUP($A299,[1]MD01!$A:$K,4,0),8)</f>
        <v>13SZ5705</v>
      </c>
      <c r="M299" s="16" t="str">
        <f>VLOOKUP(A299,[1]MD01!A:O,15,0)</f>
        <v>Аренда</v>
      </c>
    </row>
    <row r="300" spans="1:13" x14ac:dyDescent="0.25">
      <c r="A300" s="12" t="s">
        <v>3101</v>
      </c>
      <c r="B300" t="s">
        <v>295</v>
      </c>
      <c r="C300" t="s">
        <v>4384</v>
      </c>
      <c r="D300" s="5">
        <v>2889813.63</v>
      </c>
      <c r="E300" s="24">
        <f t="shared" si="11"/>
        <v>7224534.0749999993</v>
      </c>
      <c r="F300" s="21">
        <v>9048091.9601870608</v>
      </c>
      <c r="G300">
        <f t="shared" si="12"/>
        <v>291873.93419958261</v>
      </c>
      <c r="J300" t="str">
        <f>VLOOKUP($A300,[1]MD01!$A:$K,5,0)</f>
        <v>13SZ5706</v>
      </c>
      <c r="K300" t="str">
        <f>VLOOKUP($A300,[1]MD01!$A:$K,11,0)</f>
        <v>29.09.2009</v>
      </c>
      <c r="L300" t="str">
        <f>RIGHT(VLOOKUP($A300,[1]MD01!$A:$K,4,0),8)</f>
        <v>13SZ5706</v>
      </c>
      <c r="M300" s="16" t="str">
        <f>VLOOKUP(A300,[1]MD01!A:O,15,0)</f>
        <v>Аренда</v>
      </c>
    </row>
    <row r="301" spans="1:13" x14ac:dyDescent="0.25">
      <c r="A301" s="12" t="s">
        <v>3137</v>
      </c>
      <c r="B301" t="s">
        <v>330</v>
      </c>
      <c r="C301" t="s">
        <v>4384</v>
      </c>
      <c r="D301" s="5">
        <v>2401139.3199999998</v>
      </c>
      <c r="E301" s="24">
        <f t="shared" si="11"/>
        <v>6002848.2999999998</v>
      </c>
      <c r="F301" s="21">
        <v>7518038.239919655</v>
      </c>
      <c r="G301">
        <f t="shared" si="12"/>
        <v>242517.36257805338</v>
      </c>
      <c r="J301" t="str">
        <f>VLOOKUP($A301,[1]MD01!$A:$K,5,0)</f>
        <v>13SZ6050</v>
      </c>
      <c r="K301" t="str">
        <f>VLOOKUP($A301,[1]MD01!$A:$K,11,0)</f>
        <v>26.02.2010</v>
      </c>
      <c r="L301" t="str">
        <f>RIGHT(VLOOKUP($A301,[1]MD01!$A:$K,4,0),8)</f>
        <v>13SZ6050</v>
      </c>
      <c r="M301" s="16" t="str">
        <f>VLOOKUP(A301,[1]MD01!A:O,15,0)</f>
        <v>Аренда</v>
      </c>
    </row>
    <row r="302" spans="1:13" x14ac:dyDescent="0.25">
      <c r="A302" s="12" t="s">
        <v>3143</v>
      </c>
      <c r="B302" t="s">
        <v>336</v>
      </c>
      <c r="C302" t="s">
        <v>4384</v>
      </c>
      <c r="D302" s="5">
        <v>2508942.5299999998</v>
      </c>
      <c r="E302" s="24">
        <f t="shared" si="11"/>
        <v>6272356.3250000002</v>
      </c>
      <c r="F302" s="21">
        <v>7855573.2793967025</v>
      </c>
      <c r="G302">
        <f t="shared" si="12"/>
        <v>253405.58965795816</v>
      </c>
      <c r="J302" t="str">
        <f>VLOOKUP($A302,[1]MD01!$A:$K,5,0)</f>
        <v>13SZ6115</v>
      </c>
      <c r="K302" t="str">
        <f>VLOOKUP($A302,[1]MD01!$A:$K,11,0)</f>
        <v>28.05.2010</v>
      </c>
      <c r="L302" t="str">
        <f>RIGHT(VLOOKUP($A302,[1]MD01!$A:$K,4,0),8)</f>
        <v>13SZ6115</v>
      </c>
      <c r="M302" s="16" t="str">
        <f>VLOOKUP(A302,[1]MD01!A:O,15,0)</f>
        <v>Аренда</v>
      </c>
    </row>
    <row r="303" spans="1:13" x14ac:dyDescent="0.25">
      <c r="A303" s="12" t="s">
        <v>3160</v>
      </c>
      <c r="B303" t="s">
        <v>353</v>
      </c>
      <c r="C303" t="s">
        <v>4384</v>
      </c>
      <c r="D303" s="5">
        <v>2944063.46</v>
      </c>
      <c r="E303" s="24">
        <f t="shared" si="11"/>
        <v>7360158.6500000004</v>
      </c>
      <c r="F303" s="21">
        <v>9217949.7827015594</v>
      </c>
      <c r="G303">
        <f t="shared" si="12"/>
        <v>297353.21879682451</v>
      </c>
      <c r="J303" t="str">
        <f>VLOOKUP($A303,[1]MD01!$A:$K,5,0)</f>
        <v>13SZ6398</v>
      </c>
      <c r="K303" t="str">
        <f>VLOOKUP($A303,[1]MD01!$A:$K,11,0)</f>
        <v>26.10.2010</v>
      </c>
      <c r="L303" t="str">
        <f>RIGHT(VLOOKUP($A303,[1]MD01!$A:$K,4,0),8)</f>
        <v>13SZ6398</v>
      </c>
      <c r="M303" s="16" t="str">
        <f>VLOOKUP(A303,[1]MD01!A:O,15,0)</f>
        <v>Аренда</v>
      </c>
    </row>
    <row r="304" spans="1:13" x14ac:dyDescent="0.25">
      <c r="A304" s="12" t="s">
        <v>3174</v>
      </c>
      <c r="B304" t="s">
        <v>367</v>
      </c>
      <c r="C304" t="s">
        <v>4384</v>
      </c>
      <c r="D304" s="5">
        <v>5880226.8799999999</v>
      </c>
      <c r="E304" s="24">
        <f t="shared" si="11"/>
        <v>14700567.200000001</v>
      </c>
      <c r="F304" s="21">
        <v>18411164.306469087</v>
      </c>
      <c r="G304">
        <f t="shared" si="12"/>
        <v>593908.52601513185</v>
      </c>
      <c r="J304" t="str">
        <f>VLOOKUP($A304,[1]MD01!$A:$K,5,0)</f>
        <v>13SZ6604</v>
      </c>
      <c r="K304" t="str">
        <f>VLOOKUP($A304,[1]MD01!$A:$K,11,0)</f>
        <v>22.02.2011</v>
      </c>
      <c r="L304" t="str">
        <f>RIGHT(VLOOKUP($A304,[1]MD01!$A:$K,4,0),8)</f>
        <v>13SZ6604</v>
      </c>
      <c r="M304" s="16" t="str">
        <f>VLOOKUP(A304,[1]MD01!A:O,15,0)</f>
        <v>Собственность</v>
      </c>
    </row>
    <row r="305" spans="1:13" x14ac:dyDescent="0.25">
      <c r="A305" s="12" t="s">
        <v>3176</v>
      </c>
      <c r="B305" t="s">
        <v>369</v>
      </c>
      <c r="C305" t="s">
        <v>4384</v>
      </c>
      <c r="D305" s="5">
        <v>2618702.27</v>
      </c>
      <c r="E305" s="24">
        <f t="shared" si="11"/>
        <v>6546755.6750000007</v>
      </c>
      <c r="F305" s="21">
        <v>8199234.2721805945</v>
      </c>
      <c r="G305">
        <f t="shared" si="12"/>
        <v>264491.42813485791</v>
      </c>
      <c r="J305" t="str">
        <f>VLOOKUP($A305,[1]MD01!$A:$K,5,0)</f>
        <v>13SZ6613</v>
      </c>
      <c r="K305" t="str">
        <f>VLOOKUP($A305,[1]MD01!$A:$K,11,0)</f>
        <v>31.01.2011</v>
      </c>
      <c r="L305" t="str">
        <f>RIGHT(VLOOKUP($A305,[1]MD01!$A:$K,4,0),8)</f>
        <v>13SZ6613</v>
      </c>
      <c r="M305" s="16" t="str">
        <f>VLOOKUP(A305,[1]MD01!A:O,15,0)</f>
        <v>Аренда</v>
      </c>
    </row>
    <row r="306" spans="1:13" x14ac:dyDescent="0.25">
      <c r="A306" s="12" t="s">
        <v>3180</v>
      </c>
      <c r="B306" t="s">
        <v>372</v>
      </c>
      <c r="C306" t="s">
        <v>4384</v>
      </c>
      <c r="D306" s="5">
        <v>2933863.16</v>
      </c>
      <c r="E306" s="24">
        <f t="shared" si="11"/>
        <v>7334657.9000000004</v>
      </c>
      <c r="F306" s="21">
        <v>9186012.3416626733</v>
      </c>
      <c r="G306">
        <f t="shared" si="12"/>
        <v>296322.97876331204</v>
      </c>
      <c r="J306" t="str">
        <f>VLOOKUP($A306,[1]MD01!$A:$K,5,0)</f>
        <v>13SZ6638</v>
      </c>
      <c r="K306" t="str">
        <f>VLOOKUP($A306,[1]MD01!$A:$K,11,0)</f>
        <v>07.04.2011</v>
      </c>
      <c r="L306" t="str">
        <f>RIGHT(VLOOKUP($A306,[1]MD01!$A:$K,4,0),8)</f>
        <v>13SZ6638</v>
      </c>
      <c r="M306" s="16" t="str">
        <f>VLOOKUP(A306,[1]MD01!A:O,15,0)</f>
        <v>Аренда</v>
      </c>
    </row>
    <row r="307" spans="1:13" x14ac:dyDescent="0.25">
      <c r="A307" s="12" t="s">
        <v>3181</v>
      </c>
      <c r="B307" t="s">
        <v>373</v>
      </c>
      <c r="C307" t="s">
        <v>4384</v>
      </c>
      <c r="D307" s="5">
        <v>2780163.33</v>
      </c>
      <c r="E307" s="24">
        <f t="shared" si="11"/>
        <v>6950408.3250000002</v>
      </c>
      <c r="F307" s="21">
        <v>8704773.6272805557</v>
      </c>
      <c r="G307">
        <f t="shared" si="12"/>
        <v>280799.1492671147</v>
      </c>
      <c r="J307" t="str">
        <f>VLOOKUP($A307,[1]MD01!$A:$K,5,0)</f>
        <v>13SZ6657</v>
      </c>
      <c r="K307" t="str">
        <f>VLOOKUP($A307,[1]MD01!$A:$K,11,0)</f>
        <v>20.09.2011</v>
      </c>
      <c r="L307" t="str">
        <f>RIGHT(VLOOKUP($A307,[1]MD01!$A:$K,4,0),8)</f>
        <v>13SZ6657</v>
      </c>
      <c r="M307" s="16" t="str">
        <f>VLOOKUP(A307,[1]MD01!A:O,15,0)</f>
        <v>Собственность</v>
      </c>
    </row>
    <row r="308" spans="1:13" x14ac:dyDescent="0.25">
      <c r="A308" s="12" t="s">
        <v>3182</v>
      </c>
      <c r="B308" t="s">
        <v>374</v>
      </c>
      <c r="C308" t="s">
        <v>4384</v>
      </c>
      <c r="D308" s="5">
        <v>1990104.07</v>
      </c>
      <c r="E308" s="24">
        <f t="shared" si="11"/>
        <v>4975260.1749999998</v>
      </c>
      <c r="F308" s="21">
        <v>6231074.7131822994</v>
      </c>
      <c r="G308">
        <f t="shared" si="12"/>
        <v>201002.41010265483</v>
      </c>
      <c r="J308" t="str">
        <f>VLOOKUP($A308,[1]MD01!$A:$K,5,0)</f>
        <v>13SZ6659</v>
      </c>
      <c r="K308" t="str">
        <f>VLOOKUP($A308,[1]MD01!$A:$K,11,0)</f>
        <v>26.07.2011</v>
      </c>
      <c r="L308" t="str">
        <f>RIGHT(VLOOKUP($A308,[1]MD01!$A:$K,4,0),8)</f>
        <v>13SZ6659</v>
      </c>
      <c r="M308" s="16" t="str">
        <f>VLOOKUP(A308,[1]MD01!A:O,15,0)</f>
        <v>Собственность</v>
      </c>
    </row>
    <row r="309" spans="1:13" x14ac:dyDescent="0.25">
      <c r="A309" s="12" t="s">
        <v>3191</v>
      </c>
      <c r="B309" t="s">
        <v>383</v>
      </c>
      <c r="C309" t="s">
        <v>4384</v>
      </c>
      <c r="D309" s="5">
        <v>2642789.17</v>
      </c>
      <c r="E309" s="24">
        <f t="shared" si="11"/>
        <v>6606972.9249999998</v>
      </c>
      <c r="F309" s="21">
        <v>8274651.0686041852</v>
      </c>
      <c r="G309">
        <f t="shared" si="12"/>
        <v>266924.22801948985</v>
      </c>
      <c r="J309" t="str">
        <f>VLOOKUP($A309,[1]MD01!$A:$K,5,0)</f>
        <v>13SZ7349</v>
      </c>
      <c r="K309" t="str">
        <f>VLOOKUP($A309,[1]MD01!$A:$K,11,0)</f>
        <v>31.05.2011</v>
      </c>
      <c r="L309" t="str">
        <f>RIGHT(VLOOKUP($A309,[1]MD01!$A:$K,4,0),8)</f>
        <v>13SZ7349</v>
      </c>
      <c r="M309" s="16" t="str">
        <f>VLOOKUP(A309,[1]MD01!A:O,15,0)</f>
        <v>Собственность</v>
      </c>
    </row>
    <row r="310" spans="1:13" x14ac:dyDescent="0.25">
      <c r="A310" s="12" t="s">
        <v>3199</v>
      </c>
      <c r="B310" t="s">
        <v>391</v>
      </c>
      <c r="C310" t="s">
        <v>4384</v>
      </c>
      <c r="D310" s="5">
        <v>3059735.26</v>
      </c>
      <c r="E310" s="24">
        <f t="shared" si="11"/>
        <v>7649338.1499999994</v>
      </c>
      <c r="F310" s="21">
        <v>9580121.6102323066</v>
      </c>
      <c r="G310">
        <f t="shared" si="12"/>
        <v>309036.18097523571</v>
      </c>
      <c r="J310" t="str">
        <f>VLOOKUP($A310,[1]MD01!$A:$K,5,0)</f>
        <v>13SZ7545</v>
      </c>
      <c r="K310" t="str">
        <f>VLOOKUP($A310,[1]MD01!$A:$K,11,0)</f>
        <v>31.08.2011</v>
      </c>
      <c r="L310" t="str">
        <f>RIGHT(VLOOKUP($A310,[1]MD01!$A:$K,4,0),8)</f>
        <v>13SZ7545</v>
      </c>
      <c r="M310" s="16" t="str">
        <f>VLOOKUP(A310,[1]MD01!A:O,15,0)</f>
        <v>Аренда</v>
      </c>
    </row>
    <row r="311" spans="1:13" x14ac:dyDescent="0.25">
      <c r="A311" s="12" t="s">
        <v>3207</v>
      </c>
      <c r="B311" t="s">
        <v>399</v>
      </c>
      <c r="C311" t="s">
        <v>4384</v>
      </c>
      <c r="D311" s="5">
        <v>2323765.33</v>
      </c>
      <c r="E311" s="24">
        <f t="shared" si="11"/>
        <v>5809413.3250000002</v>
      </c>
      <c r="F311" s="21">
        <v>7275777.9884007387</v>
      </c>
      <c r="G311">
        <f t="shared" si="12"/>
        <v>234702.51575486254</v>
      </c>
      <c r="J311" t="str">
        <f>VLOOKUP($A311,[1]MD01!$A:$K,5,0)</f>
        <v>13SZ7602</v>
      </c>
      <c r="K311" t="str">
        <f>VLOOKUP($A311,[1]MD01!$A:$K,11,0)</f>
        <v>30.07.2011</v>
      </c>
      <c r="L311" t="str">
        <f>RIGHT(VLOOKUP($A311,[1]MD01!$A:$K,4,0),8)</f>
        <v>13SZ7602</v>
      </c>
      <c r="M311" s="16" t="str">
        <f>VLOOKUP(A311,[1]MD01!A:O,15,0)</f>
        <v>Аренда</v>
      </c>
    </row>
    <row r="312" spans="1:13" x14ac:dyDescent="0.25">
      <c r="A312" s="12" t="s">
        <v>3214</v>
      </c>
      <c r="B312" t="s">
        <v>406</v>
      </c>
      <c r="C312" t="s">
        <v>4384</v>
      </c>
      <c r="D312" s="5">
        <v>3002080.98</v>
      </c>
      <c r="E312" s="24">
        <f t="shared" si="11"/>
        <v>7505202.4500000002</v>
      </c>
      <c r="F312" s="21">
        <v>9399604.3540595025</v>
      </c>
      <c r="G312">
        <f t="shared" si="12"/>
        <v>303213.04367933876</v>
      </c>
      <c r="J312" t="str">
        <f>VLOOKUP($A312,[1]MD01!$A:$K,5,0)</f>
        <v>13SZ7739</v>
      </c>
      <c r="K312" t="str">
        <f>VLOOKUP($A312,[1]MD01!$A:$K,11,0)</f>
        <v>02.09.2011</v>
      </c>
      <c r="L312" t="str">
        <f>RIGHT(VLOOKUP($A312,[1]MD01!$A:$K,4,0),8)</f>
        <v>13SZ7739</v>
      </c>
      <c r="M312" s="16" t="str">
        <f>VLOOKUP(A312,[1]MD01!A:O,15,0)</f>
        <v>Аренда</v>
      </c>
    </row>
    <row r="313" spans="1:13" x14ac:dyDescent="0.25">
      <c r="A313" s="12" t="s">
        <v>3223</v>
      </c>
      <c r="B313" t="s">
        <v>415</v>
      </c>
      <c r="C313" t="s">
        <v>4384</v>
      </c>
      <c r="D313" s="5">
        <v>2949125.6</v>
      </c>
      <c r="E313" s="24">
        <f t="shared" si="11"/>
        <v>7372814</v>
      </c>
      <c r="F313" s="21">
        <v>9233799.4927866142</v>
      </c>
      <c r="G313">
        <f t="shared" si="12"/>
        <v>297864.49976731016</v>
      </c>
      <c r="J313" t="str">
        <f>VLOOKUP($A313,[1]MD01!$A:$K,5,0)</f>
        <v>E1001561</v>
      </c>
      <c r="K313" t="str">
        <f>VLOOKUP($A313,[1]MD01!$A:$K,11,0)</f>
        <v>14.10.2011</v>
      </c>
      <c r="L313" t="str">
        <f>RIGHT(VLOOKUP($A313,[1]MD01!$A:$K,4,0),8)</f>
        <v>13SZ7867</v>
      </c>
      <c r="M313" s="16" t="str">
        <f>VLOOKUP(A313,[1]MD01!A:O,15,0)</f>
        <v>Аренда</v>
      </c>
    </row>
    <row r="314" spans="1:13" x14ac:dyDescent="0.25">
      <c r="A314" s="12" t="s">
        <v>3242</v>
      </c>
      <c r="B314" t="s">
        <v>434</v>
      </c>
      <c r="C314" t="s">
        <v>4384</v>
      </c>
      <c r="D314" s="5">
        <v>2811905.99</v>
      </c>
      <c r="E314" s="24">
        <f t="shared" si="11"/>
        <v>7029764.9750000006</v>
      </c>
      <c r="F314" s="21">
        <v>8804160.8347320464</v>
      </c>
      <c r="G314">
        <f t="shared" si="12"/>
        <v>284005.18821716279</v>
      </c>
      <c r="J314" t="str">
        <f>VLOOKUP($A314,[1]MD01!$A:$K,5,0)</f>
        <v>E1004256</v>
      </c>
      <c r="K314" t="str">
        <f>VLOOKUP($A314,[1]MD01!$A:$K,11,0)</f>
        <v>20.12.2011</v>
      </c>
      <c r="L314" t="str">
        <f>RIGHT(VLOOKUP($A314,[1]MD01!$A:$K,4,0),8)</f>
        <v>13SZ8001</v>
      </c>
      <c r="M314" s="16" t="str">
        <f>VLOOKUP(A314,[1]MD01!A:O,15,0)</f>
        <v>Аренда</v>
      </c>
    </row>
    <row r="315" spans="1:13" x14ac:dyDescent="0.25">
      <c r="A315" s="12" t="s">
        <v>3269</v>
      </c>
      <c r="B315" t="s">
        <v>460</v>
      </c>
      <c r="C315" t="s">
        <v>4384</v>
      </c>
      <c r="D315" s="5">
        <v>3288085.5</v>
      </c>
      <c r="E315" s="24">
        <f t="shared" si="11"/>
        <v>8220213.75</v>
      </c>
      <c r="F315" s="21">
        <v>10295092.966586104</v>
      </c>
      <c r="G315">
        <f t="shared" si="12"/>
        <v>332099.77311568079</v>
      </c>
      <c r="J315" t="str">
        <f>VLOOKUP($A315,[1]MD01!$A:$K,5,0)</f>
        <v>E1004260</v>
      </c>
      <c r="K315" t="str">
        <f>VLOOKUP($A315,[1]MD01!$A:$K,11,0)</f>
        <v>17.10.2012</v>
      </c>
      <c r="L315" t="str">
        <f>RIGHT(VLOOKUP($A315,[1]MD01!$A:$K,4,0),8)</f>
        <v>13SZ8340</v>
      </c>
      <c r="M315" s="16" t="str">
        <f>VLOOKUP(A315,[1]MD01!A:O,15,0)</f>
        <v>Аренда</v>
      </c>
    </row>
    <row r="316" spans="1:13" x14ac:dyDescent="0.25">
      <c r="A316" s="12" t="s">
        <v>3274</v>
      </c>
      <c r="B316" t="s">
        <v>465</v>
      </c>
      <c r="C316" t="s">
        <v>4384</v>
      </c>
      <c r="D316" s="5">
        <v>3202103.89</v>
      </c>
      <c r="E316" s="24">
        <f t="shared" si="11"/>
        <v>8005259.7250000006</v>
      </c>
      <c r="F316" s="21">
        <v>10025882.002221962</v>
      </c>
      <c r="G316">
        <f t="shared" si="12"/>
        <v>323415.548458773</v>
      </c>
      <c r="J316" t="str">
        <f>VLOOKUP($A316,[1]MD01!$A:$K,5,0)</f>
        <v>E1005908</v>
      </c>
      <c r="K316" t="str">
        <f>VLOOKUP($A316,[1]MD01!$A:$K,11,0)</f>
        <v>19.12.2012</v>
      </c>
      <c r="L316" t="str">
        <f>RIGHT(VLOOKUP($A316,[1]MD01!$A:$K,4,0),8)</f>
        <v>13SZ8362</v>
      </c>
      <c r="M316" s="16" t="str">
        <f>VLOOKUP(A316,[1]MD01!A:O,15,0)</f>
        <v>Аренда</v>
      </c>
    </row>
    <row r="317" spans="1:13" x14ac:dyDescent="0.25">
      <c r="A317" s="12" t="s">
        <v>3276</v>
      </c>
      <c r="B317" t="s">
        <v>467</v>
      </c>
      <c r="C317" t="s">
        <v>4384</v>
      </c>
      <c r="D317" s="5">
        <v>2868457.32</v>
      </c>
      <c r="E317" s="24">
        <f t="shared" si="11"/>
        <v>7171143.2999999998</v>
      </c>
      <c r="F317" s="21">
        <v>8981224.7218280733</v>
      </c>
      <c r="G317">
        <f t="shared" si="12"/>
        <v>289716.92651058303</v>
      </c>
      <c r="J317" t="str">
        <f>VLOOKUP($A317,[1]MD01!$A:$K,5,0)</f>
        <v>E1004248</v>
      </c>
      <c r="K317" t="str">
        <f>VLOOKUP($A317,[1]MD01!$A:$K,11,0)</f>
        <v>31.07.2012</v>
      </c>
      <c r="L317" t="str">
        <f>RIGHT(VLOOKUP($A317,[1]MD01!$A:$K,4,0),8)</f>
        <v>13SZ8368</v>
      </c>
      <c r="M317" s="16" t="str">
        <f>VLOOKUP(A317,[1]MD01!A:O,15,0)</f>
        <v>Аренда</v>
      </c>
    </row>
    <row r="318" spans="1:13" x14ac:dyDescent="0.25">
      <c r="A318" s="12" t="s">
        <v>3287</v>
      </c>
      <c r="B318" t="s">
        <v>478</v>
      </c>
      <c r="C318" t="s">
        <v>4384</v>
      </c>
      <c r="D318" s="5">
        <v>2112443.94</v>
      </c>
      <c r="E318" s="24">
        <f t="shared" si="11"/>
        <v>5281109.8499999996</v>
      </c>
      <c r="F318" s="21">
        <v>6614124.4651337191</v>
      </c>
      <c r="G318">
        <f t="shared" si="12"/>
        <v>213358.85371399095</v>
      </c>
      <c r="J318" t="str">
        <f>VLOOKUP($A318,[1]MD01!$A:$K,5,0)</f>
        <v>E1005926</v>
      </c>
      <c r="K318" t="str">
        <f>VLOOKUP($A318,[1]MD01!$A:$K,11,0)</f>
        <v>27.06.2013</v>
      </c>
      <c r="L318" t="str">
        <f>RIGHT(VLOOKUP($A318,[1]MD01!$A:$K,4,0),8)</f>
        <v>13SZ8605</v>
      </c>
      <c r="M318" s="16" t="str">
        <f>VLOOKUP(A318,[1]MD01!A:O,15,0)</f>
        <v>Собственность</v>
      </c>
    </row>
    <row r="319" spans="1:13" x14ac:dyDescent="0.25">
      <c r="A319" s="12" t="s">
        <v>3300</v>
      </c>
      <c r="B319" t="s">
        <v>491</v>
      </c>
      <c r="C319" t="s">
        <v>4384</v>
      </c>
      <c r="D319" s="5">
        <v>1762410.9</v>
      </c>
      <c r="E319" s="24">
        <f t="shared" si="11"/>
        <v>4406027.2499999991</v>
      </c>
      <c r="F319" s="21">
        <v>5518160.6624355363</v>
      </c>
      <c r="G319">
        <f t="shared" si="12"/>
        <v>178005.18265921084</v>
      </c>
      <c r="J319" t="str">
        <f>VLOOKUP($A319,[1]MD01!$A:$K,5,0)</f>
        <v>E1004263</v>
      </c>
      <c r="K319" t="str">
        <f>VLOOKUP($A319,[1]MD01!$A:$K,11,0)</f>
        <v>30.11.2012</v>
      </c>
      <c r="L319" t="str">
        <f>RIGHT(VLOOKUP($A319,[1]MD01!$A:$K,4,0),8)</f>
        <v>13SZ8723</v>
      </c>
      <c r="M319" s="16" t="str">
        <f>VLOOKUP(A319,[1]MD01!A:O,15,0)</f>
        <v>Аренда</v>
      </c>
    </row>
    <row r="320" spans="1:13" x14ac:dyDescent="0.25">
      <c r="A320" s="12" t="s">
        <v>3310</v>
      </c>
      <c r="B320" t="s">
        <v>501</v>
      </c>
      <c r="C320" t="s">
        <v>4384</v>
      </c>
      <c r="D320" s="5">
        <v>3822981.55</v>
      </c>
      <c r="E320" s="24">
        <f t="shared" si="11"/>
        <v>9557453.875</v>
      </c>
      <c r="F320" s="21">
        <v>11969868.322096078</v>
      </c>
      <c r="G320">
        <f t="shared" si="12"/>
        <v>386124.78458374442</v>
      </c>
      <c r="J320" t="str">
        <f>VLOOKUP($A320,[1]MD01!$A:$K,5,0)</f>
        <v>E1004252</v>
      </c>
      <c r="K320" t="str">
        <f>VLOOKUP($A320,[1]MD01!$A:$K,11,0)</f>
        <v>30.05.2013</v>
      </c>
      <c r="L320" t="str">
        <f>RIGHT(VLOOKUP($A320,[1]MD01!$A:$K,4,0),8)</f>
        <v>13SZ8920</v>
      </c>
      <c r="M320" s="16" t="str">
        <f>VLOOKUP(A320,[1]MD01!A:O,15,0)</f>
        <v>Аренда</v>
      </c>
    </row>
    <row r="321" spans="1:13" x14ac:dyDescent="0.25">
      <c r="A321" s="12" t="s">
        <v>3313</v>
      </c>
      <c r="B321" t="s">
        <v>504</v>
      </c>
      <c r="C321" t="s">
        <v>4384</v>
      </c>
      <c r="D321" s="5">
        <v>1851802.26</v>
      </c>
      <c r="E321" s="24">
        <f t="shared" si="11"/>
        <v>4629505.6500000004</v>
      </c>
      <c r="F321" s="21">
        <v>5798047.6549147684</v>
      </c>
      <c r="G321">
        <f t="shared" si="12"/>
        <v>187033.79531983123</v>
      </c>
      <c r="J321" t="str">
        <f>VLOOKUP($A321,[1]MD01!$A:$K,5,0)</f>
        <v>E1004771</v>
      </c>
      <c r="K321" t="str">
        <f>VLOOKUP($A321,[1]MD01!$A:$K,11,0)</f>
        <v>27.06.2013</v>
      </c>
      <c r="L321" t="str">
        <f>RIGHT(VLOOKUP($A321,[1]MD01!$A:$K,4,0),8)</f>
        <v>13SZ8975</v>
      </c>
      <c r="M321" s="16" t="str">
        <f>VLOOKUP(A321,[1]MD01!A:O,15,0)</f>
        <v>Аренда</v>
      </c>
    </row>
    <row r="322" spans="1:13" x14ac:dyDescent="0.25">
      <c r="A322" s="12" t="s">
        <v>3326</v>
      </c>
      <c r="B322" t="s">
        <v>517</v>
      </c>
      <c r="C322" t="s">
        <v>4384</v>
      </c>
      <c r="D322" s="5">
        <v>1854714.09</v>
      </c>
      <c r="E322" s="24">
        <f t="shared" si="11"/>
        <v>4636785.2250000006</v>
      </c>
      <c r="F322" s="21">
        <v>5807164.6807807004</v>
      </c>
      <c r="G322">
        <f t="shared" si="12"/>
        <v>187327.89292840968</v>
      </c>
      <c r="J322" t="str">
        <f>VLOOKUP($A322,[1]MD01!$A:$K,5,0)</f>
        <v>E1005475</v>
      </c>
      <c r="K322" t="str">
        <f>VLOOKUP($A322,[1]MD01!$A:$K,11,0)</f>
        <v>26.09.2013</v>
      </c>
      <c r="L322" t="str">
        <f>RIGHT(VLOOKUP($A322,[1]MD01!$A:$K,4,0),8)</f>
        <v>13SZ9102</v>
      </c>
      <c r="M322" s="16" t="str">
        <f>VLOOKUP(A322,[1]MD01!A:O,15,0)</f>
        <v>Аренда</v>
      </c>
    </row>
    <row r="323" spans="1:13" x14ac:dyDescent="0.25">
      <c r="A323" s="12" t="s">
        <v>3336</v>
      </c>
      <c r="B323" t="s">
        <v>527</v>
      </c>
      <c r="C323" t="s">
        <v>4384</v>
      </c>
      <c r="D323" s="5">
        <v>1871409.35</v>
      </c>
      <c r="E323" s="24">
        <f t="shared" si="11"/>
        <v>4678523.375</v>
      </c>
      <c r="F323" s="21">
        <v>5859438.0337094255</v>
      </c>
      <c r="G323">
        <f t="shared" si="12"/>
        <v>189014.13011965889</v>
      </c>
      <c r="J323" t="str">
        <f>VLOOKUP($A323,[1]MD01!$A:$K,5,0)</f>
        <v>E1004863</v>
      </c>
      <c r="K323" t="str">
        <f>VLOOKUP($A323,[1]MD01!$A:$K,11,0)</f>
        <v>27.09.2013</v>
      </c>
      <c r="L323" t="str">
        <f>RIGHT(VLOOKUP($A323,[1]MD01!$A:$K,4,0),8)</f>
        <v>13SZ9137</v>
      </c>
      <c r="M323" s="16" t="str">
        <f>VLOOKUP(A323,[1]MD01!A:O,15,0)</f>
        <v>Собственность</v>
      </c>
    </row>
    <row r="324" spans="1:13" x14ac:dyDescent="0.25">
      <c r="A324" s="12" t="s">
        <v>3348</v>
      </c>
      <c r="B324" t="s">
        <v>539</v>
      </c>
      <c r="C324" t="s">
        <v>4384</v>
      </c>
      <c r="D324" s="5">
        <v>3291046.41</v>
      </c>
      <c r="E324" s="24">
        <f t="shared" si="11"/>
        <v>8227616.0249999994</v>
      </c>
      <c r="F324" s="21">
        <v>10304363.663383888</v>
      </c>
      <c r="G324">
        <f t="shared" si="12"/>
        <v>332398.82785109314</v>
      </c>
      <c r="J324" t="str">
        <f>VLOOKUP($A324,[1]MD01!$A:$K,5,0)</f>
        <v>E1007091</v>
      </c>
      <c r="K324" t="str">
        <f>VLOOKUP($A324,[1]MD01!$A:$K,11,0)</f>
        <v>15.11.2013</v>
      </c>
      <c r="L324" t="str">
        <f>RIGHT(VLOOKUP($A324,[1]MD01!$A:$K,4,0),8)</f>
        <v>13SZ9246</v>
      </c>
      <c r="M324" s="16" t="str">
        <f>VLOOKUP(A324,[1]MD01!A:O,15,0)</f>
        <v>Аренда</v>
      </c>
    </row>
    <row r="325" spans="1:13" x14ac:dyDescent="0.25">
      <c r="A325" s="12" t="s">
        <v>3355</v>
      </c>
      <c r="B325" t="s">
        <v>546</v>
      </c>
      <c r="C325" t="s">
        <v>4384</v>
      </c>
      <c r="D325" s="5">
        <v>1797853.94</v>
      </c>
      <c r="E325" s="24">
        <f t="shared" si="11"/>
        <v>4494634.8499999996</v>
      </c>
      <c r="F325" s="21">
        <v>5629133.8691293504</v>
      </c>
      <c r="G325">
        <f t="shared" si="12"/>
        <v>181584.96352030162</v>
      </c>
      <c r="J325" t="str">
        <f>VLOOKUP($A325,[1]MD01!$A:$K,5,0)</f>
        <v>E1008095</v>
      </c>
      <c r="K325" t="str">
        <f>VLOOKUP($A325,[1]MD01!$A:$K,11,0)</f>
        <v>19.12.2013</v>
      </c>
      <c r="L325" t="str">
        <f>RIGHT(VLOOKUP($A325,[1]MD01!$A:$K,4,0),8)</f>
        <v>13SZ9393</v>
      </c>
      <c r="M325" s="16" t="str">
        <f>VLOOKUP(A325,[1]MD01!A:O,15,0)</f>
        <v>Аренда</v>
      </c>
    </row>
    <row r="326" spans="1:13" x14ac:dyDescent="0.25">
      <c r="A326" s="12" t="s">
        <v>3360</v>
      </c>
      <c r="B326" t="s">
        <v>551</v>
      </c>
      <c r="C326" t="s">
        <v>4384</v>
      </c>
      <c r="D326" s="5">
        <v>3066778.9</v>
      </c>
      <c r="E326" s="24">
        <f t="shared" si="11"/>
        <v>7666947.25</v>
      </c>
      <c r="F326" s="21">
        <v>9602175.4554328546</v>
      </c>
      <c r="G326">
        <f t="shared" si="12"/>
        <v>309747.59533654369</v>
      </c>
      <c r="J326" t="str">
        <f>VLOOKUP($A326,[1]MD01!$A:$K,5,0)</f>
        <v>E1007577</v>
      </c>
      <c r="K326" t="str">
        <f>VLOOKUP($A326,[1]MD01!$A:$K,11,0)</f>
        <v>27.02.2014</v>
      </c>
      <c r="L326" t="str">
        <f>RIGHT(VLOOKUP($A326,[1]MD01!$A:$K,4,0),8)</f>
        <v>13SZ9803</v>
      </c>
      <c r="M326" s="16" t="str">
        <f>VLOOKUP(A326,[1]MD01!A:O,15,0)</f>
        <v>Аренда</v>
      </c>
    </row>
    <row r="327" spans="1:13" x14ac:dyDescent="0.25">
      <c r="A327" s="12" t="s">
        <v>3361</v>
      </c>
      <c r="B327" t="s">
        <v>552</v>
      </c>
      <c r="C327" t="s">
        <v>4384</v>
      </c>
      <c r="D327" s="5">
        <v>3091176.68</v>
      </c>
      <c r="E327" s="24">
        <f t="shared" si="11"/>
        <v>7727941.7000000002</v>
      </c>
      <c r="F327" s="21">
        <v>9678565.626332704</v>
      </c>
      <c r="G327">
        <f t="shared" si="12"/>
        <v>312211.79439782916</v>
      </c>
      <c r="J327" t="str">
        <f>VLOOKUP($A327,[1]MD01!$A:$K,5,0)</f>
        <v>E1007576</v>
      </c>
      <c r="K327" t="str">
        <f>VLOOKUP($A327,[1]MD01!$A:$K,11,0)</f>
        <v>26.03.2014</v>
      </c>
      <c r="L327" t="str">
        <f>RIGHT(VLOOKUP($A327,[1]MD01!$A:$K,4,0),8)</f>
        <v>13SZ9804</v>
      </c>
      <c r="M327" s="16" t="str">
        <f>VLOOKUP(A327,[1]MD01!A:O,15,0)</f>
        <v>Собственность</v>
      </c>
    </row>
    <row r="328" spans="1:13" x14ac:dyDescent="0.25">
      <c r="A328" s="12" t="s">
        <v>3372</v>
      </c>
      <c r="B328" t="s">
        <v>563</v>
      </c>
      <c r="C328" t="s">
        <v>4384</v>
      </c>
      <c r="D328" s="5">
        <v>2077393.3</v>
      </c>
      <c r="E328" s="24">
        <f t="shared" si="11"/>
        <v>5193483.25</v>
      </c>
      <c r="F328" s="21">
        <v>6504379.8744476372</v>
      </c>
      <c r="G328">
        <f t="shared" si="12"/>
        <v>209818.70562734312</v>
      </c>
      <c r="J328" t="str">
        <f>VLOOKUP($A328,[1]MD01!$A:$K,5,0)</f>
        <v>E1007575</v>
      </c>
      <c r="K328" t="str">
        <f>VLOOKUP($A328,[1]MD01!$A:$K,11,0)</f>
        <v>18.06.2014</v>
      </c>
      <c r="L328" t="str">
        <f>RIGHT(VLOOKUP($A328,[1]MD01!$A:$K,4,0),8)</f>
        <v>13SZ9824</v>
      </c>
      <c r="M328" s="16" t="str">
        <f>VLOOKUP(A328,[1]MD01!A:O,15,0)</f>
        <v>Аренда</v>
      </c>
    </row>
    <row r="329" spans="1:13" x14ac:dyDescent="0.25">
      <c r="A329" s="12" t="s">
        <v>1494</v>
      </c>
      <c r="B329" t="s">
        <v>1503</v>
      </c>
      <c r="C329" t="s">
        <v>4384</v>
      </c>
      <c r="D329" s="5">
        <v>2975504.64</v>
      </c>
      <c r="E329" s="24">
        <f t="shared" si="11"/>
        <v>7438761.5999999996</v>
      </c>
      <c r="F329" s="21">
        <v>9316393.0473548565</v>
      </c>
      <c r="G329">
        <f t="shared" si="12"/>
        <v>300528.80797918892</v>
      </c>
      <c r="J329" t="str">
        <f>VLOOKUP($A329,[1]MD01!$A:$K,5,0)</f>
        <v>E1025336</v>
      </c>
      <c r="K329" t="str">
        <f>VLOOKUP($A329,[1]MD01!$A:$K,11,0)</f>
        <v>28.09.2018</v>
      </c>
      <c r="L329" t="str">
        <f>RIGHT(VLOOKUP($A329,[1]MD01!$A:$K,4,0),8)</f>
        <v>13SZE522</v>
      </c>
      <c r="M329" s="16" t="str">
        <f>VLOOKUP(A329,[1]MD01!A:O,15,0)</f>
        <v>Аренда</v>
      </c>
    </row>
    <row r="330" spans="1:13" x14ac:dyDescent="0.25">
      <c r="A330" s="12" t="s">
        <v>612</v>
      </c>
      <c r="B330" t="s">
        <v>613</v>
      </c>
      <c r="C330" t="s">
        <v>4384</v>
      </c>
      <c r="D330" s="5">
        <v>2634368.0699999998</v>
      </c>
      <c r="E330" s="24">
        <f t="shared" si="11"/>
        <v>6585920.1749999998</v>
      </c>
      <c r="F330" s="21">
        <v>8248284.3553964784</v>
      </c>
      <c r="G330">
        <f t="shared" si="12"/>
        <v>266073.68888375739</v>
      </c>
      <c r="J330" t="str">
        <f>VLOOKUP($A330,[1]MD01!$A:$K,5,0)</f>
        <v>E1025601</v>
      </c>
      <c r="K330" t="str">
        <f>VLOOKUP($A330,[1]MD01!$A:$K,11,0)</f>
        <v>22.05.2018</v>
      </c>
      <c r="L330" t="str">
        <f>RIGHT(VLOOKUP($A330,[1]MD01!$A:$K,4,0),8)</f>
        <v>13SZE643</v>
      </c>
      <c r="M330" s="16" t="str">
        <f>VLOOKUP(A330,[1]MD01!A:O,15,0)</f>
        <v>Аренда</v>
      </c>
    </row>
    <row r="331" spans="1:13" x14ac:dyDescent="0.25">
      <c r="A331" s="12" t="s">
        <v>622</v>
      </c>
      <c r="B331" t="s">
        <v>623</v>
      </c>
      <c r="C331" t="s">
        <v>4384</v>
      </c>
      <c r="D331" s="5">
        <v>2916679.95</v>
      </c>
      <c r="E331" s="24">
        <f t="shared" si="11"/>
        <v>7291699.875</v>
      </c>
      <c r="F331" s="21">
        <v>9132211.2028497159</v>
      </c>
      <c r="G331">
        <f t="shared" si="12"/>
        <v>294587.45815644244</v>
      </c>
      <c r="J331" t="str">
        <f>VLOOKUP($A331,[1]MD01!$A:$K,5,0)</f>
        <v>E1026053</v>
      </c>
      <c r="K331" t="str">
        <f>VLOOKUP($A331,[1]MD01!$A:$K,11,0)</f>
        <v>15.06.2018</v>
      </c>
      <c r="L331" t="str">
        <f>RIGHT(VLOOKUP($A331,[1]MD01!$A:$K,4,0),8)</f>
        <v>13SZE916</v>
      </c>
      <c r="M331" s="16" t="str">
        <f>VLOOKUP(A331,[1]MD01!A:O,15,0)</f>
        <v>Аренда</v>
      </c>
    </row>
    <row r="332" spans="1:13" x14ac:dyDescent="0.25">
      <c r="A332" s="12" t="s">
        <v>3976</v>
      </c>
      <c r="B332" t="s">
        <v>4035</v>
      </c>
      <c r="C332" t="s">
        <v>4384</v>
      </c>
      <c r="D332" s="5">
        <v>2654871.2599999998</v>
      </c>
      <c r="E332" s="24">
        <f t="shared" si="11"/>
        <v>6637178.1499999994</v>
      </c>
      <c r="F332" s="21">
        <v>8312480.4497990049</v>
      </c>
      <c r="G332">
        <f t="shared" si="12"/>
        <v>268144.53063867759</v>
      </c>
      <c r="J332" t="str">
        <f>VLOOKUP($A332,[1]MD01!$A:$K,5,0)</f>
        <v>E1026085</v>
      </c>
      <c r="K332" t="str">
        <f>VLOOKUP($A332,[1]MD01!$A:$K,11,0)</f>
        <v>13.09.2019</v>
      </c>
      <c r="L332" t="str">
        <f>RIGHT(VLOOKUP($A332,[1]MD01!$A:$K,4,0),8)</f>
        <v>13SZE954</v>
      </c>
      <c r="M332" s="16" t="str">
        <f>VLOOKUP(A332,[1]MD01!A:O,15,0)</f>
        <v>Аренда</v>
      </c>
    </row>
    <row r="333" spans="1:13" x14ac:dyDescent="0.25">
      <c r="A333" s="12" t="s">
        <v>2667</v>
      </c>
      <c r="B333" t="s">
        <v>2687</v>
      </c>
      <c r="C333" t="s">
        <v>4384</v>
      </c>
      <c r="D333" s="5">
        <v>2019742.66</v>
      </c>
      <c r="E333" s="24">
        <f t="shared" si="11"/>
        <v>5049356.6500000004</v>
      </c>
      <c r="F333" s="21">
        <v>6323874.0152225085</v>
      </c>
      <c r="G333">
        <f t="shared" si="12"/>
        <v>203995.93597491962</v>
      </c>
      <c r="J333" t="str">
        <f>VLOOKUP($A333,[1]MD01!$A:$K,5,0)</f>
        <v>E1026063</v>
      </c>
      <c r="K333" t="str">
        <f>VLOOKUP($A333,[1]MD01!$A:$K,11,0)</f>
        <v>20.11.2018</v>
      </c>
      <c r="L333" t="str">
        <f>RIGHT(VLOOKUP($A333,[1]MD01!$A:$K,4,0),8)</f>
        <v>13SZE955</v>
      </c>
      <c r="M333" s="16" t="str">
        <f>VLOOKUP(A333,[1]MD01!A:O,15,0)</f>
        <v>Аренда</v>
      </c>
    </row>
    <row r="334" spans="1:13" x14ac:dyDescent="0.25">
      <c r="A334" s="12" t="s">
        <v>697</v>
      </c>
      <c r="B334" t="s">
        <v>698</v>
      </c>
      <c r="C334" t="s">
        <v>4384</v>
      </c>
      <c r="D334" s="5">
        <v>3273311.49</v>
      </c>
      <c r="E334" s="24">
        <f t="shared" si="11"/>
        <v>8183278.7250000006</v>
      </c>
      <c r="F334" s="21">
        <v>10248835.104240593</v>
      </c>
      <c r="G334">
        <f t="shared" si="12"/>
        <v>330607.58400776103</v>
      </c>
      <c r="J334" t="str">
        <f>VLOOKUP($A334,[1]MD01!$A:$K,5,0)</f>
        <v>E1007488</v>
      </c>
      <c r="K334" t="str">
        <f>VLOOKUP($A334,[1]MD01!$A:$K,11,0)</f>
        <v>16.09.2016</v>
      </c>
      <c r="L334" t="str">
        <f>RIGHT(VLOOKUP($A334,[1]MD01!$A:$K,4,0),8)</f>
        <v>13SZG555</v>
      </c>
      <c r="M334" s="16" t="str">
        <f>VLOOKUP(A334,[1]MD01!A:O,15,0)</f>
        <v>Аренда</v>
      </c>
    </row>
    <row r="335" spans="1:13" x14ac:dyDescent="0.25">
      <c r="A335" s="12" t="s">
        <v>715</v>
      </c>
      <c r="B335" t="s">
        <v>716</v>
      </c>
      <c r="C335" t="s">
        <v>4384</v>
      </c>
      <c r="D335" s="5">
        <v>2109386.2599999998</v>
      </c>
      <c r="E335" s="24">
        <f t="shared" si="11"/>
        <v>5273465.6499999994</v>
      </c>
      <c r="F335" s="21">
        <v>6604550.7786033433</v>
      </c>
      <c r="G335">
        <f t="shared" si="12"/>
        <v>213050.02511623688</v>
      </c>
      <c r="J335" t="str">
        <f>VLOOKUP($A335,[1]MD01!$A:$K,5,0)</f>
        <v>E1012133</v>
      </c>
      <c r="K335" t="str">
        <f>VLOOKUP($A335,[1]MD01!$A:$K,11,0)</f>
        <v>28.06.2017</v>
      </c>
      <c r="L335" t="str">
        <f>RIGHT(VLOOKUP($A335,[1]MD01!$A:$K,4,0),8)</f>
        <v>13SZG896</v>
      </c>
      <c r="M335" s="16" t="str">
        <f>VLOOKUP(A335,[1]MD01!A:O,15,0)</f>
        <v>Аренда</v>
      </c>
    </row>
    <row r="336" spans="1:13" x14ac:dyDescent="0.25">
      <c r="A336" s="12" t="s">
        <v>725</v>
      </c>
      <c r="B336" t="s">
        <v>726</v>
      </c>
      <c r="C336" t="s">
        <v>4384</v>
      </c>
      <c r="D336" s="5">
        <v>2156704.84</v>
      </c>
      <c r="E336" s="24">
        <f t="shared" si="11"/>
        <v>5391762.0999999996</v>
      </c>
      <c r="F336" s="21">
        <v>6752706.6523319446</v>
      </c>
      <c r="G336">
        <f t="shared" si="12"/>
        <v>217829.24684941757</v>
      </c>
      <c r="J336" t="str">
        <f>VLOOKUP($A336,[1]MD01!$A:$K,5,0)</f>
        <v>E1012134</v>
      </c>
      <c r="K336" t="str">
        <f>VLOOKUP($A336,[1]MD01!$A:$K,11,0)</f>
        <v>20.10.2016</v>
      </c>
      <c r="L336" t="str">
        <f>RIGHT(VLOOKUP($A336,[1]MD01!$A:$K,4,0),8)</f>
        <v>13SZG994</v>
      </c>
      <c r="M336" s="16" t="str">
        <f>VLOOKUP(A336,[1]MD01!A:O,15,0)</f>
        <v>Аренда</v>
      </c>
    </row>
    <row r="337" spans="1:13" x14ac:dyDescent="0.25">
      <c r="A337" s="12" t="s">
        <v>782</v>
      </c>
      <c r="B337" t="s">
        <v>783</v>
      </c>
      <c r="C337" t="s">
        <v>4384</v>
      </c>
      <c r="D337" s="5">
        <v>2013364</v>
      </c>
      <c r="E337" s="24">
        <f t="shared" si="11"/>
        <v>5033410</v>
      </c>
      <c r="F337" s="21">
        <v>6303902.2420729827</v>
      </c>
      <c r="G337">
        <f t="shared" si="12"/>
        <v>203351.68522816073</v>
      </c>
      <c r="J337" t="str">
        <f>VLOOKUP($A337,[1]MD01!$A:$K,5,0)</f>
        <v>E1023728</v>
      </c>
      <c r="K337" t="str">
        <f>VLOOKUP($A337,[1]MD01!$A:$K,11,0)</f>
        <v>19.01.2018</v>
      </c>
      <c r="L337" t="str">
        <f>RIGHT(VLOOKUP($A337,[1]MD01!$A:$K,4,0),8)</f>
        <v>13SZH478</v>
      </c>
      <c r="M337" s="16" t="str">
        <f>VLOOKUP(A337,[1]MD01!A:O,15,0)</f>
        <v>Аренда</v>
      </c>
    </row>
    <row r="338" spans="1:13" x14ac:dyDescent="0.25">
      <c r="A338" s="12" t="s">
        <v>810</v>
      </c>
      <c r="B338" t="s">
        <v>811</v>
      </c>
      <c r="C338" t="s">
        <v>4384</v>
      </c>
      <c r="D338" s="5">
        <v>3427587.97</v>
      </c>
      <c r="E338" s="24">
        <f t="shared" si="11"/>
        <v>8568969.9250000007</v>
      </c>
      <c r="F338" s="21">
        <v>10731879.32683081</v>
      </c>
      <c r="G338">
        <f t="shared" si="12"/>
        <v>346189.65570421965</v>
      </c>
      <c r="J338" t="str">
        <f>VLOOKUP($A338,[1]MD01!$A:$K,5,0)</f>
        <v>E1024272</v>
      </c>
      <c r="K338" t="str">
        <f>VLOOKUP($A338,[1]MD01!$A:$K,11,0)</f>
        <v>21.02.2018</v>
      </c>
      <c r="L338" t="str">
        <f>RIGHT(VLOOKUP($A338,[1]MD01!$A:$K,4,0),8)</f>
        <v>13SZH685</v>
      </c>
      <c r="M338" s="16" t="str">
        <f>VLOOKUP(A338,[1]MD01!A:O,15,0)</f>
        <v>Аренда</v>
      </c>
    </row>
    <row r="339" spans="1:13" x14ac:dyDescent="0.25">
      <c r="A339" s="12" t="s">
        <v>848</v>
      </c>
      <c r="B339" t="s">
        <v>849</v>
      </c>
      <c r="C339" t="s">
        <v>4384</v>
      </c>
      <c r="D339" s="5">
        <v>5853683.79</v>
      </c>
      <c r="E339" s="24">
        <f t="shared" si="11"/>
        <v>14634209.475</v>
      </c>
      <c r="F339" s="21">
        <v>18328057.106498018</v>
      </c>
      <c r="G339">
        <f t="shared" si="12"/>
        <v>591227.64859671029</v>
      </c>
      <c r="J339" t="str">
        <f>VLOOKUP($A339,[1]MD01!$A:$K,5,0)</f>
        <v>E1012135</v>
      </c>
      <c r="K339" t="str">
        <f>VLOOKUP($A339,[1]MD01!$A:$K,11,0)</f>
        <v>09.11.2016</v>
      </c>
      <c r="L339" t="str">
        <f>RIGHT(VLOOKUP($A339,[1]MD01!$A:$K,4,0),8)</f>
        <v>13SZJ098</v>
      </c>
      <c r="M339" s="16" t="str">
        <f>VLOOKUP(A339,[1]MD01!A:O,15,0)</f>
        <v>Аренда</v>
      </c>
    </row>
    <row r="340" spans="1:13" x14ac:dyDescent="0.25">
      <c r="A340" s="12" t="s">
        <v>866</v>
      </c>
      <c r="B340" t="s">
        <v>867</v>
      </c>
      <c r="C340" t="s">
        <v>4384</v>
      </c>
      <c r="D340" s="5">
        <v>4568971.4000000004</v>
      </c>
      <c r="E340" s="24">
        <f t="shared" si="11"/>
        <v>11422428.5</v>
      </c>
      <c r="F340" s="21">
        <v>14305584.609850645</v>
      </c>
      <c r="G340">
        <f t="shared" si="12"/>
        <v>461470.4712855047</v>
      </c>
      <c r="J340" t="str">
        <f>VLOOKUP($A340,[1]MD01!$A:$K,5,0)</f>
        <v>E1013333</v>
      </c>
      <c r="K340" t="str">
        <f>VLOOKUP($A340,[1]MD01!$A:$K,11,0)</f>
        <v>29.11.2016</v>
      </c>
      <c r="L340" t="str">
        <f>RIGHT(VLOOKUP($A340,[1]MD01!$A:$K,4,0),8)</f>
        <v>13SZJ307</v>
      </c>
      <c r="M340" s="16" t="str">
        <f>VLOOKUP(A340,[1]MD01!A:O,15,0)</f>
        <v>Аренда</v>
      </c>
    </row>
    <row r="341" spans="1:13" x14ac:dyDescent="0.25">
      <c r="A341" s="12" t="s">
        <v>901</v>
      </c>
      <c r="B341" t="s">
        <v>902</v>
      </c>
      <c r="C341" t="s">
        <v>4384</v>
      </c>
      <c r="D341" s="5">
        <v>1866947.95</v>
      </c>
      <c r="E341" s="24">
        <f t="shared" si="11"/>
        <v>4667369.875</v>
      </c>
      <c r="F341" s="21">
        <v>5845469.2583350847</v>
      </c>
      <c r="G341">
        <f t="shared" si="12"/>
        <v>188563.52446242209</v>
      </c>
      <c r="J341" t="str">
        <f>VLOOKUP($A341,[1]MD01!$A:$K,5,0)</f>
        <v>E1013816</v>
      </c>
      <c r="K341" t="str">
        <f>VLOOKUP($A341,[1]MD01!$A:$K,11,0)</f>
        <v>24.01.2017</v>
      </c>
      <c r="L341" t="str">
        <f>RIGHT(VLOOKUP($A341,[1]MD01!$A:$K,4,0),8)</f>
        <v>13SZJ795</v>
      </c>
      <c r="M341" s="16" t="str">
        <f>VLOOKUP(A341,[1]MD01!A:O,15,0)</f>
        <v>Аренда</v>
      </c>
    </row>
    <row r="342" spans="1:13" x14ac:dyDescent="0.25">
      <c r="A342" s="12" t="s">
        <v>959</v>
      </c>
      <c r="B342" t="s">
        <v>960</v>
      </c>
      <c r="C342" t="s">
        <v>4384</v>
      </c>
      <c r="D342" s="5">
        <v>4189876.99</v>
      </c>
      <c r="E342" s="24">
        <f t="shared" si="11"/>
        <v>10474692.475</v>
      </c>
      <c r="F342" s="21">
        <v>13118628.798007216</v>
      </c>
      <c r="G342">
        <f t="shared" si="12"/>
        <v>423181.57412926503</v>
      </c>
      <c r="J342" t="str">
        <f>VLOOKUP($A342,[1]MD01!$A:$K,5,0)</f>
        <v>E1008231</v>
      </c>
      <c r="K342" t="str">
        <f>VLOOKUP($A342,[1]MD01!$A:$K,11,0)</f>
        <v>24.11.2015</v>
      </c>
      <c r="L342" t="str">
        <f>RIGHT(VLOOKUP($A342,[1]MD01!$A:$K,4,0),8)</f>
        <v>13SZL730</v>
      </c>
      <c r="M342" s="16" t="str">
        <f>VLOOKUP(A342,[1]MD01!A:O,15,0)</f>
        <v>Аренда</v>
      </c>
    </row>
    <row r="343" spans="1:13" x14ac:dyDescent="0.25">
      <c r="A343" s="12" t="s">
        <v>981</v>
      </c>
      <c r="B343" t="s">
        <v>982</v>
      </c>
      <c r="C343" t="s">
        <v>4384</v>
      </c>
      <c r="D343" s="5">
        <v>3584099.65</v>
      </c>
      <c r="E343" s="24">
        <f t="shared" si="11"/>
        <v>8960249.125</v>
      </c>
      <c r="F343" s="21">
        <v>11221922.026741311</v>
      </c>
      <c r="G343">
        <f t="shared" si="12"/>
        <v>361997.48473359068</v>
      </c>
      <c r="J343" t="str">
        <f>VLOOKUP($A343,[1]MD01!$A:$K,5,0)</f>
        <v>E1007910</v>
      </c>
      <c r="K343" t="str">
        <f>VLOOKUP($A343,[1]MD01!$A:$K,11,0)</f>
        <v>01.12.2015</v>
      </c>
      <c r="L343" t="str">
        <f>RIGHT(VLOOKUP($A343,[1]MD01!$A:$K,4,0),8)</f>
        <v>13SZL821</v>
      </c>
      <c r="M343" s="16" t="str">
        <f>VLOOKUP(A343,[1]MD01!A:O,15,0)</f>
        <v>Аренда</v>
      </c>
    </row>
    <row r="344" spans="1:13" x14ac:dyDescent="0.25">
      <c r="A344" s="12" t="s">
        <v>1015</v>
      </c>
      <c r="B344" t="s">
        <v>1016</v>
      </c>
      <c r="C344" t="s">
        <v>4384</v>
      </c>
      <c r="D344" s="5">
        <v>3129648.08</v>
      </c>
      <c r="E344" s="24">
        <f t="shared" si="11"/>
        <v>7824120.2000000002</v>
      </c>
      <c r="F344" s="21">
        <v>9799020.7177695669</v>
      </c>
      <c r="G344">
        <f t="shared" si="12"/>
        <v>316097.44250869571</v>
      </c>
      <c r="J344" t="str">
        <f>VLOOKUP($A344,[1]MD01!$A:$K,5,0)</f>
        <v>E1026229</v>
      </c>
      <c r="K344" t="str">
        <f>VLOOKUP($A344,[1]MD01!$A:$K,11,0)</f>
        <v>18.07.2018</v>
      </c>
      <c r="L344" t="str">
        <f>RIGHT(VLOOKUP($A344,[1]MD01!$A:$K,4,0),8)</f>
        <v>13SZO075</v>
      </c>
      <c r="M344" s="16" t="str">
        <f>VLOOKUP(A344,[1]MD01!A:O,15,0)</f>
        <v>Аренда</v>
      </c>
    </row>
    <row r="345" spans="1:13" x14ac:dyDescent="0.25">
      <c r="A345" s="12" t="s">
        <v>1504</v>
      </c>
      <c r="B345" t="s">
        <v>1505</v>
      </c>
      <c r="C345" t="s">
        <v>4384</v>
      </c>
      <c r="D345" s="5">
        <v>4063970.59</v>
      </c>
      <c r="E345" s="24">
        <f t="shared" si="11"/>
        <v>10159926.475</v>
      </c>
      <c r="F345" s="21">
        <v>12724412.13512294</v>
      </c>
      <c r="G345">
        <f t="shared" si="12"/>
        <v>410464.90758461098</v>
      </c>
      <c r="J345" t="str">
        <f>VLOOKUP($A345,[1]MD01!$A:$K,5,0)</f>
        <v>E1026581</v>
      </c>
      <c r="K345" t="str">
        <f>VLOOKUP($A345,[1]MD01!$A:$K,11,0)</f>
        <v>15.09.2018</v>
      </c>
      <c r="L345" t="str">
        <f>RIGHT(VLOOKUP($A345,[1]MD01!$A:$K,4,0),8)</f>
        <v>13SZO310</v>
      </c>
      <c r="M345" s="16" t="str">
        <f>VLOOKUP(A345,[1]MD01!A:O,15,0)</f>
        <v>Аренда</v>
      </c>
    </row>
    <row r="346" spans="1:13" x14ac:dyDescent="0.25">
      <c r="A346" s="12" t="s">
        <v>2665</v>
      </c>
      <c r="B346" t="s">
        <v>2688</v>
      </c>
      <c r="C346" t="s">
        <v>4384</v>
      </c>
      <c r="D346" s="5">
        <v>3083622.67</v>
      </c>
      <c r="E346" s="24">
        <f t="shared" si="11"/>
        <v>7709056.6749999998</v>
      </c>
      <c r="F346" s="21">
        <v>9654913.7975647114</v>
      </c>
      <c r="G346">
        <f t="shared" si="12"/>
        <v>311448.83217950683</v>
      </c>
      <c r="J346" t="str">
        <f>VLOOKUP($A346,[1]MD01!$A:$K,5,0)</f>
        <v>E1026609</v>
      </c>
      <c r="K346" t="str">
        <f>VLOOKUP($A346,[1]MD01!$A:$K,11,0)</f>
        <v>19.11.2018</v>
      </c>
      <c r="L346" t="str">
        <f>RIGHT(VLOOKUP($A346,[1]MD01!$A:$K,4,0),8)</f>
        <v>13SZO331</v>
      </c>
      <c r="M346" s="16" t="str">
        <f>VLOOKUP(A346,[1]MD01!A:O,15,0)</f>
        <v>Аренда</v>
      </c>
    </row>
    <row r="347" spans="1:13" x14ac:dyDescent="0.25">
      <c r="A347" s="12" t="s">
        <v>1041</v>
      </c>
      <c r="B347" t="s">
        <v>1042</v>
      </c>
      <c r="C347" t="s">
        <v>4384</v>
      </c>
      <c r="D347" s="5">
        <v>2765341.98</v>
      </c>
      <c r="E347" s="24">
        <f t="shared" ref="E347:E410" si="13">IF(IFERROR(VLOOKUP(A347,$A$1601:$A$1605,1,0),0)=0,IF(M347=$M$25,0,D347/$E$25*$E$24),0)</f>
        <v>6913354.9500000002</v>
      </c>
      <c r="F347" s="21">
        <v>8658367.541994663</v>
      </c>
      <c r="G347">
        <f t="shared" si="12"/>
        <v>279302.17877402139</v>
      </c>
      <c r="J347" t="str">
        <f>VLOOKUP($A347,[1]MD01!$A:$K,5,0)</f>
        <v>E1026847</v>
      </c>
      <c r="K347" t="str">
        <f>VLOOKUP($A347,[1]MD01!$A:$K,11,0)</f>
        <v>29.08.2018</v>
      </c>
      <c r="L347" t="str">
        <f>RIGHT(VLOOKUP($A347,[1]MD01!$A:$K,4,0),8)</f>
        <v>13SZO473</v>
      </c>
      <c r="M347" s="16" t="str">
        <f>VLOOKUP(A347,[1]MD01!A:O,15,0)</f>
        <v>Аренда</v>
      </c>
    </row>
    <row r="348" spans="1:13" x14ac:dyDescent="0.25">
      <c r="A348" s="12" t="s">
        <v>2614</v>
      </c>
      <c r="B348" t="s">
        <v>2640</v>
      </c>
      <c r="C348" t="s">
        <v>4384</v>
      </c>
      <c r="D348" s="5">
        <v>2594085.3199999998</v>
      </c>
      <c r="E348" s="24">
        <f t="shared" si="13"/>
        <v>6485213.2999999989</v>
      </c>
      <c r="F348" s="21">
        <v>8122157.8735273937</v>
      </c>
      <c r="G348">
        <f t="shared" ref="G348:G411" si="14">F348/31</f>
        <v>262005.09269443207</v>
      </c>
      <c r="J348" t="str">
        <f>VLOOKUP($A348,[1]MD01!$A:$K,5,0)</f>
        <v>E1027497</v>
      </c>
      <c r="K348" t="str">
        <f>VLOOKUP($A348,[1]MD01!$A:$K,11,0)</f>
        <v>20.10.2018</v>
      </c>
      <c r="L348" t="str">
        <f>RIGHT(VLOOKUP($A348,[1]MD01!$A:$K,4,0),8)</f>
        <v>13SZO820</v>
      </c>
      <c r="M348" s="16" t="str">
        <f>VLOOKUP(A348,[1]MD01!A:O,15,0)</f>
        <v>Аренда</v>
      </c>
    </row>
    <row r="349" spans="1:13" x14ac:dyDescent="0.25">
      <c r="A349" s="12" t="s">
        <v>2641</v>
      </c>
      <c r="B349" t="s">
        <v>2642</v>
      </c>
      <c r="C349" t="s">
        <v>4384</v>
      </c>
      <c r="D349" s="5">
        <v>2342369.8199999998</v>
      </c>
      <c r="E349" s="24">
        <f t="shared" si="13"/>
        <v>5855924.5499999998</v>
      </c>
      <c r="F349" s="21">
        <v>7334029.1969371103</v>
      </c>
      <c r="G349">
        <f t="shared" si="14"/>
        <v>236581.58699797129</v>
      </c>
      <c r="J349" t="str">
        <f>VLOOKUP($A349,[1]MD01!$A:$K,5,0)</f>
        <v>E1028717</v>
      </c>
      <c r="K349" t="str">
        <f>VLOOKUP($A349,[1]MD01!$A:$K,11,0)</f>
        <v>09.11.2018</v>
      </c>
      <c r="L349" t="str">
        <f>RIGHT(VLOOKUP($A349,[1]MD01!$A:$K,4,0),8)</f>
        <v>13SZO878</v>
      </c>
      <c r="M349" s="16" t="str">
        <f>VLOOKUP(A349,[1]MD01!A:O,15,0)</f>
        <v>Аренда</v>
      </c>
    </row>
    <row r="350" spans="1:13" x14ac:dyDescent="0.25">
      <c r="A350" s="12" t="s">
        <v>1057</v>
      </c>
      <c r="B350" t="s">
        <v>1058</v>
      </c>
      <c r="C350" t="s">
        <v>4384</v>
      </c>
      <c r="D350" s="5">
        <v>1532383.09</v>
      </c>
      <c r="E350" s="24">
        <f t="shared" si="13"/>
        <v>3830957.7250000001</v>
      </c>
      <c r="F350" s="21">
        <v>4797936.7847869163</v>
      </c>
      <c r="G350">
        <f t="shared" si="14"/>
        <v>154772.15434796506</v>
      </c>
      <c r="J350" t="str">
        <f>VLOOKUP($A350,[1]MD01!$A:$K,5,0)</f>
        <v>E1007912</v>
      </c>
      <c r="K350" t="str">
        <f>VLOOKUP($A350,[1]MD01!$A:$K,11,0)</f>
        <v>20.01.2016</v>
      </c>
      <c r="L350" t="str">
        <f>RIGHT(VLOOKUP($A350,[1]MD01!$A:$K,4,0),8)</f>
        <v>13SZQ129</v>
      </c>
      <c r="M350" s="16" t="str">
        <f>VLOOKUP(A350,[1]MD01!A:O,15,0)</f>
        <v>Аренда</v>
      </c>
    </row>
    <row r="351" spans="1:13" x14ac:dyDescent="0.25">
      <c r="A351" s="12" t="s">
        <v>1067</v>
      </c>
      <c r="B351" t="s">
        <v>1068</v>
      </c>
      <c r="C351" t="s">
        <v>4384</v>
      </c>
      <c r="D351" s="5">
        <v>2481317.09</v>
      </c>
      <c r="E351" s="24">
        <f t="shared" si="13"/>
        <v>6203292.7249999996</v>
      </c>
      <c r="F351" s="21">
        <v>7769077.2095582355</v>
      </c>
      <c r="G351">
        <f t="shared" si="14"/>
        <v>250615.39385671727</v>
      </c>
      <c r="J351" t="str">
        <f>VLOOKUP($A351,[1]MD01!$A:$K,5,0)</f>
        <v>E1008495</v>
      </c>
      <c r="K351" t="str">
        <f>VLOOKUP($A351,[1]MD01!$A:$K,11,0)</f>
        <v>02.02.2016</v>
      </c>
      <c r="L351" t="str">
        <f>RIGHT(VLOOKUP($A351,[1]MD01!$A:$K,4,0),8)</f>
        <v>13SZQ254</v>
      </c>
      <c r="M351" s="16" t="str">
        <f>VLOOKUP(A351,[1]MD01!A:O,15,0)</f>
        <v>Аренда</v>
      </c>
    </row>
    <row r="352" spans="1:13" x14ac:dyDescent="0.25">
      <c r="A352" s="12" t="s">
        <v>1101</v>
      </c>
      <c r="B352" t="s">
        <v>1102</v>
      </c>
      <c r="C352" t="s">
        <v>4384</v>
      </c>
      <c r="D352" s="5">
        <v>3146026.49</v>
      </c>
      <c r="E352" s="24">
        <f t="shared" si="13"/>
        <v>7865066.2250000015</v>
      </c>
      <c r="F352" s="21">
        <v>9850302.0039754361</v>
      </c>
      <c r="G352">
        <f t="shared" si="14"/>
        <v>317751.67754759471</v>
      </c>
      <c r="J352" t="str">
        <f>VLOOKUP($A352,[1]MD01!$A:$K,5,0)</f>
        <v>E1008849</v>
      </c>
      <c r="K352" t="str">
        <f>VLOOKUP($A352,[1]MD01!$A:$K,11,0)</f>
        <v>30.03.2016</v>
      </c>
      <c r="L352" t="str">
        <f>RIGHT(VLOOKUP($A352,[1]MD01!$A:$K,4,0),8)</f>
        <v>13SZQ549</v>
      </c>
      <c r="M352" s="16" t="str">
        <f>VLOOKUP(A352,[1]MD01!A:O,15,0)</f>
        <v>Аренда</v>
      </c>
    </row>
    <row r="353" spans="1:13" x14ac:dyDescent="0.25">
      <c r="A353" s="12" t="s">
        <v>1121</v>
      </c>
      <c r="B353" t="s">
        <v>1122</v>
      </c>
      <c r="C353" t="s">
        <v>4384</v>
      </c>
      <c r="D353" s="5">
        <v>1620963.46</v>
      </c>
      <c r="E353" s="24">
        <f t="shared" si="13"/>
        <v>4052408.65</v>
      </c>
      <c r="F353" s="21">
        <v>5075284.5435859486</v>
      </c>
      <c r="G353">
        <f t="shared" si="14"/>
        <v>163718.85624470803</v>
      </c>
      <c r="J353" t="str">
        <f>VLOOKUP($A353,[1]MD01!$A:$K,5,0)</f>
        <v>E1005473</v>
      </c>
      <c r="K353" t="str">
        <f>VLOOKUP($A353,[1]MD01!$A:$K,11,0)</f>
        <v>22.04.2016</v>
      </c>
      <c r="L353" t="str">
        <f>RIGHT(VLOOKUP($A353,[1]MD01!$A:$K,4,0),8)</f>
        <v>13SZQ667</v>
      </c>
      <c r="M353" s="16" t="str">
        <f>VLOOKUP(A353,[1]MD01!A:O,15,0)</f>
        <v>Аренда</v>
      </c>
    </row>
    <row r="354" spans="1:13" x14ac:dyDescent="0.25">
      <c r="A354" s="12" t="s">
        <v>1133</v>
      </c>
      <c r="B354" t="s">
        <v>1134</v>
      </c>
      <c r="C354" t="s">
        <v>4384</v>
      </c>
      <c r="D354" s="5">
        <v>5085455.95</v>
      </c>
      <c r="E354" s="24">
        <f t="shared" si="13"/>
        <v>12713639.875</v>
      </c>
      <c r="F354" s="21">
        <v>15922713.014223156</v>
      </c>
      <c r="G354">
        <f t="shared" si="14"/>
        <v>513635.90368461795</v>
      </c>
      <c r="J354" t="str">
        <f>VLOOKUP($A354,[1]MD01!$A:$K,5,0)</f>
        <v>E1006764</v>
      </c>
      <c r="K354" t="str">
        <f>VLOOKUP($A354,[1]MD01!$A:$K,11,0)</f>
        <v>05.05.2016</v>
      </c>
      <c r="L354" t="str">
        <f>RIGHT(VLOOKUP($A354,[1]MD01!$A:$K,4,0),8)</f>
        <v>13SZQ714</v>
      </c>
      <c r="M354" s="16" t="str">
        <f>VLOOKUP(A354,[1]MD01!A:O,15,0)</f>
        <v>Аренда</v>
      </c>
    </row>
    <row r="355" spans="1:13" x14ac:dyDescent="0.25">
      <c r="A355" s="12" t="s">
        <v>1323</v>
      </c>
      <c r="B355" t="s">
        <v>1324</v>
      </c>
      <c r="C355" t="s">
        <v>4384</v>
      </c>
      <c r="D355" s="5">
        <v>3253547.27</v>
      </c>
      <c r="E355" s="24">
        <f t="shared" si="13"/>
        <v>8133868.1749999998</v>
      </c>
      <c r="F355" s="21">
        <v>10186952.746767813</v>
      </c>
      <c r="G355">
        <f t="shared" si="14"/>
        <v>328611.378927994</v>
      </c>
      <c r="J355" t="str">
        <f>VLOOKUP($A355,[1]MD01!$A:$K,5,0)</f>
        <v>E1014972</v>
      </c>
      <c r="K355" t="str">
        <f>VLOOKUP($A355,[1]MD01!$A:$K,11,0)</f>
        <v>09.06.2017</v>
      </c>
      <c r="L355" t="str">
        <f>RIGHT(VLOOKUP($A355,[1]MD01!$A:$K,4,0),8)</f>
        <v>13SZX033</v>
      </c>
      <c r="M355" s="16" t="str">
        <f>VLOOKUP(A355,[1]MD01!A:O,15,0)</f>
        <v>Аренда</v>
      </c>
    </row>
    <row r="356" spans="1:13" x14ac:dyDescent="0.25">
      <c r="A356" s="12" t="s">
        <v>1339</v>
      </c>
      <c r="B356" t="s">
        <v>1340</v>
      </c>
      <c r="C356" t="s">
        <v>4384</v>
      </c>
      <c r="D356" s="5">
        <v>1615073.61</v>
      </c>
      <c r="E356" s="24">
        <f t="shared" si="13"/>
        <v>4037684.0249999999</v>
      </c>
      <c r="F356" s="21">
        <v>5056843.2490060944</v>
      </c>
      <c r="G356">
        <f t="shared" si="14"/>
        <v>163123.97577439013</v>
      </c>
      <c r="J356" t="str">
        <f>VLOOKUP($A356,[1]MD01!$A:$K,5,0)</f>
        <v>E1015187</v>
      </c>
      <c r="K356" t="str">
        <f>VLOOKUP($A356,[1]MD01!$A:$K,11,0)</f>
        <v>28.07.2017</v>
      </c>
      <c r="L356" t="str">
        <f>RIGHT(VLOOKUP($A356,[1]MD01!$A:$K,4,0),8)</f>
        <v>13SZX279</v>
      </c>
      <c r="M356" s="16" t="str">
        <f>VLOOKUP(A356,[1]MD01!A:O,15,0)</f>
        <v>Аренда</v>
      </c>
    </row>
    <row r="357" spans="1:13" x14ac:dyDescent="0.25">
      <c r="A357" s="12" t="s">
        <v>1377</v>
      </c>
      <c r="B357" t="s">
        <v>1378</v>
      </c>
      <c r="C357" t="s">
        <v>4384</v>
      </c>
      <c r="D357" s="5">
        <v>3463216.62</v>
      </c>
      <c r="E357" s="24">
        <f t="shared" si="13"/>
        <v>8658041.5500000007</v>
      </c>
      <c r="F357" s="21">
        <v>10843433.683925221</v>
      </c>
      <c r="G357">
        <f t="shared" si="14"/>
        <v>349788.18335242645</v>
      </c>
      <c r="J357" t="str">
        <f>VLOOKUP($A357,[1]MD01!$A:$K,5,0)</f>
        <v>E1015323</v>
      </c>
      <c r="K357" t="str">
        <f>VLOOKUP($A357,[1]MD01!$A:$K,11,0)</f>
        <v>28.07.2017</v>
      </c>
      <c r="L357" t="str">
        <f>RIGHT(VLOOKUP($A357,[1]MD01!$A:$K,4,0),8)</f>
        <v>13SZX773</v>
      </c>
      <c r="M357" s="16" t="str">
        <f>VLOOKUP(A357,[1]MD01!A:O,15,0)</f>
        <v>Аренда</v>
      </c>
    </row>
    <row r="358" spans="1:13" x14ac:dyDescent="0.25">
      <c r="A358" s="12" t="s">
        <v>1419</v>
      </c>
      <c r="B358" t="s">
        <v>1420</v>
      </c>
      <c r="C358" t="s">
        <v>4384</v>
      </c>
      <c r="D358" s="5">
        <v>2774281.92</v>
      </c>
      <c r="E358" s="24">
        <f t="shared" si="13"/>
        <v>6935704.7999999998</v>
      </c>
      <c r="F358" s="21">
        <v>8686358.7585903686</v>
      </c>
      <c r="G358">
        <f t="shared" si="14"/>
        <v>280205.12124485063</v>
      </c>
      <c r="J358" t="str">
        <f>VLOOKUP($A358,[1]MD01!$A:$K,5,0)</f>
        <v>E1017503</v>
      </c>
      <c r="K358" t="str">
        <f>VLOOKUP($A358,[1]MD01!$A:$K,11,0)</f>
        <v>26.08.2017</v>
      </c>
      <c r="L358" t="str">
        <f>RIGHT(VLOOKUP($A358,[1]MD01!$A:$K,4,0),8)</f>
        <v>13SZX977</v>
      </c>
      <c r="M358" s="16" t="str">
        <f>VLOOKUP(A358,[1]MD01!A:O,15,0)</f>
        <v>Аренда</v>
      </c>
    </row>
    <row r="359" spans="1:13" x14ac:dyDescent="0.25">
      <c r="A359" s="12" t="s">
        <v>1441</v>
      </c>
      <c r="B359" t="s">
        <v>1442</v>
      </c>
      <c r="C359" t="s">
        <v>4384</v>
      </c>
      <c r="D359" s="5">
        <v>2152544.7000000002</v>
      </c>
      <c r="E359" s="24">
        <f t="shared" si="13"/>
        <v>5381361.75</v>
      </c>
      <c r="F359" s="21">
        <v>6739681.1309292885</v>
      </c>
      <c r="G359">
        <f t="shared" si="14"/>
        <v>217409.06873965447</v>
      </c>
      <c r="J359" t="str">
        <f>VLOOKUP($A359,[1]MD01!$A:$K,5,0)</f>
        <v>E1017678</v>
      </c>
      <c r="K359" t="str">
        <f>VLOOKUP($A359,[1]MD01!$A:$K,11,0)</f>
        <v>27.09.2017</v>
      </c>
      <c r="L359" t="str">
        <f>RIGHT(VLOOKUP($A359,[1]MD01!$A:$K,4,0),8)</f>
        <v>13SZY180</v>
      </c>
      <c r="M359" s="16" t="str">
        <f>VLOOKUP(A359,[1]MD01!A:O,15,0)</f>
        <v>Аренда</v>
      </c>
    </row>
    <row r="360" spans="1:13" x14ac:dyDescent="0.25">
      <c r="A360" s="12" t="s">
        <v>1483</v>
      </c>
      <c r="B360" t="s">
        <v>1484</v>
      </c>
      <c r="C360" t="s">
        <v>4384</v>
      </c>
      <c r="D360" s="5">
        <v>2927397.67</v>
      </c>
      <c r="E360" s="24">
        <f t="shared" si="13"/>
        <v>7318494.1749999998</v>
      </c>
      <c r="F360" s="21">
        <v>9165768.7012145966</v>
      </c>
      <c r="G360">
        <f t="shared" si="14"/>
        <v>295669.95810369664</v>
      </c>
      <c r="J360" t="str">
        <f>VLOOKUP($A360,[1]MD01!$A:$K,5,0)</f>
        <v>E1018251</v>
      </c>
      <c r="K360" t="str">
        <f>VLOOKUP($A360,[1]MD01!$A:$K,11,0)</f>
        <v>15.11.2017</v>
      </c>
      <c r="L360" t="str">
        <f>RIGHT(VLOOKUP($A360,[1]MD01!$A:$K,4,0),8)</f>
        <v>13SZY810</v>
      </c>
      <c r="M360" s="16" t="str">
        <f>VLOOKUP(A360,[1]MD01!A:O,15,0)</f>
        <v>Аренда</v>
      </c>
    </row>
    <row r="361" spans="1:13" x14ac:dyDescent="0.25">
      <c r="A361" s="12" t="s">
        <v>2754</v>
      </c>
      <c r="B361" t="s">
        <v>2787</v>
      </c>
      <c r="C361" t="s">
        <v>4379</v>
      </c>
      <c r="D361" s="5">
        <v>5011071.2699999996</v>
      </c>
      <c r="E361" s="24">
        <f t="shared" si="13"/>
        <v>12527678.174999999</v>
      </c>
      <c r="F361" s="21">
        <v>14363451.538172919</v>
      </c>
      <c r="G361">
        <f t="shared" si="14"/>
        <v>463337.14639267483</v>
      </c>
      <c r="J361" t="str">
        <f>VLOOKUP($A361,[1]MD01!$A:$K,5,0)</f>
        <v>E1029504</v>
      </c>
      <c r="K361" t="str">
        <f>VLOOKUP($A361,[1]MD01!$A:$K,11,0)</f>
        <v>25.01.2019</v>
      </c>
      <c r="L361" t="str">
        <f>RIGHT(VLOOKUP($A361,[1]MD01!$A:$K,4,0),8)</f>
        <v>13SZ304T</v>
      </c>
      <c r="M361" s="16" t="str">
        <f>VLOOKUP(A361,[1]MD01!A:O,15,0)</f>
        <v>Аренда</v>
      </c>
    </row>
    <row r="362" spans="1:13" x14ac:dyDescent="0.25">
      <c r="A362" s="12" t="s">
        <v>4416</v>
      </c>
      <c r="B362" t="s">
        <v>4421</v>
      </c>
      <c r="C362" t="s">
        <v>4379</v>
      </c>
      <c r="D362" s="5">
        <v>4077079.85</v>
      </c>
      <c r="E362" s="24">
        <f t="shared" si="13"/>
        <v>10192699.625</v>
      </c>
      <c r="F362" s="21">
        <v>11686311.306990515</v>
      </c>
      <c r="G362">
        <f t="shared" si="14"/>
        <v>376977.78409646824</v>
      </c>
      <c r="J362" t="str">
        <f>VLOOKUP($A362,[1]MD01!$A:$K,5,0)</f>
        <v>E1033955</v>
      </c>
      <c r="K362" t="str">
        <f>VLOOKUP($A362,[1]MD01!$A:$K,11,0)</f>
        <v>06.03.2020</v>
      </c>
      <c r="L362" t="str">
        <f>RIGHT(VLOOKUP($A362,[1]MD01!$A:$K,4,0),8)</f>
        <v>13SZ30IT</v>
      </c>
      <c r="M362" s="16" t="str">
        <f>VLOOKUP(A362,[1]MD01!A:O,15,0)</f>
        <v>Аренда</v>
      </c>
    </row>
    <row r="363" spans="1:13" x14ac:dyDescent="0.25">
      <c r="A363" s="12" t="s">
        <v>4498</v>
      </c>
      <c r="B363" t="s">
        <v>4510</v>
      </c>
      <c r="C363" t="s">
        <v>4379</v>
      </c>
      <c r="D363" s="5">
        <v>2547680.65</v>
      </c>
      <c r="E363" s="24">
        <f t="shared" si="13"/>
        <v>6369201.625</v>
      </c>
      <c r="F363" s="21">
        <v>7302527.8586819796</v>
      </c>
      <c r="G363">
        <f t="shared" si="14"/>
        <v>235565.4147961929</v>
      </c>
      <c r="J363" t="str">
        <f>VLOOKUP($A363,[1]MD01!$A:$K,5,0)</f>
        <v>E1029839</v>
      </c>
      <c r="K363" t="str">
        <f>VLOOKUP($A363,[1]MD01!$A:$K,11,0)</f>
        <v>20.05.2020</v>
      </c>
      <c r="L363" t="str">
        <f>RIGHT(VLOOKUP($A363,[1]MD01!$A:$K,4,0),8)</f>
        <v>13SZ314Q</v>
      </c>
      <c r="M363" s="16" t="str">
        <f>VLOOKUP(A363,[1]MD01!A:O,15,0)</f>
        <v>Аренда</v>
      </c>
    </row>
    <row r="364" spans="1:13" x14ac:dyDescent="0.25">
      <c r="A364" s="12" t="s">
        <v>2723</v>
      </c>
      <c r="B364" t="s">
        <v>2765</v>
      </c>
      <c r="C364" t="s">
        <v>4379</v>
      </c>
      <c r="D364" s="5">
        <v>4477086.96</v>
      </c>
      <c r="E364" s="24">
        <f t="shared" si="13"/>
        <v>11192717.4</v>
      </c>
      <c r="F364" s="21">
        <v>12832869.084726853</v>
      </c>
      <c r="G364">
        <f t="shared" si="14"/>
        <v>413963.51886215655</v>
      </c>
      <c r="J364" t="str">
        <f>VLOOKUP($A364,[1]MD01!$A:$K,5,0)</f>
        <v>E1029852</v>
      </c>
      <c r="K364" t="str">
        <f>VLOOKUP($A364,[1]MD01!$A:$K,11,0)</f>
        <v>28.12.2018</v>
      </c>
      <c r="L364" t="str">
        <f>RIGHT(VLOOKUP($A364,[1]MD01!$A:$K,4,0),8)</f>
        <v>13SZ314V</v>
      </c>
      <c r="M364" s="16" t="str">
        <f>VLOOKUP(A364,[1]MD01!A:O,15,0)</f>
        <v>Аренда</v>
      </c>
    </row>
    <row r="365" spans="1:13" x14ac:dyDescent="0.25">
      <c r="A365" s="12" t="s">
        <v>3405</v>
      </c>
      <c r="B365" t="s">
        <v>3406</v>
      </c>
      <c r="C365" t="s">
        <v>4379</v>
      </c>
      <c r="D365" s="5">
        <v>5779558.21</v>
      </c>
      <c r="E365" s="24">
        <f t="shared" si="13"/>
        <v>14448895.525</v>
      </c>
      <c r="F365" s="21">
        <v>16566199.079699865</v>
      </c>
      <c r="G365">
        <f t="shared" si="14"/>
        <v>534393.51869999559</v>
      </c>
      <c r="J365" t="str">
        <f>VLOOKUP($A365,[1]MD01!$A:$K,5,0)</f>
        <v>E1029880</v>
      </c>
      <c r="K365" t="str">
        <f>VLOOKUP($A365,[1]MD01!$A:$K,11,0)</f>
        <v>29.03.2019</v>
      </c>
      <c r="L365" t="str">
        <f>RIGHT(VLOOKUP($A365,[1]MD01!$A:$K,4,0),8)</f>
        <v>13SZ318V</v>
      </c>
      <c r="M365" s="16" t="str">
        <f>VLOOKUP(A365,[1]MD01!A:O,15,0)</f>
        <v>Аренда</v>
      </c>
    </row>
    <row r="366" spans="1:13" x14ac:dyDescent="0.25">
      <c r="A366" s="12" t="s">
        <v>4526</v>
      </c>
      <c r="B366" t="s">
        <v>4573</v>
      </c>
      <c r="C366" t="s">
        <v>4379</v>
      </c>
      <c r="D366" s="5">
        <v>7958009.4299999997</v>
      </c>
      <c r="E366" s="24">
        <f t="shared" si="13"/>
        <v>19895023.574999999</v>
      </c>
      <c r="F366" s="21">
        <v>22810388.563507318</v>
      </c>
      <c r="G366">
        <f t="shared" si="14"/>
        <v>735818.98591959092</v>
      </c>
      <c r="J366" t="str">
        <f>VLOOKUP($A366,[1]MD01!$A:$K,5,0)</f>
        <v>E1039355</v>
      </c>
      <c r="K366" t="str">
        <f>VLOOKUP($A366,[1]MD01!$A:$K,11,0)</f>
        <v>17.07.2020</v>
      </c>
      <c r="L366" t="str">
        <f>RIGHT(VLOOKUP($A366,[1]MD01!$A:$K,4,0),8)</f>
        <v>13SZ31EH</v>
      </c>
      <c r="M366" s="16" t="str">
        <f>VLOOKUP(A366,[1]MD01!A:O,15,0)</f>
        <v>Аренда</v>
      </c>
    </row>
    <row r="367" spans="1:13" x14ac:dyDescent="0.25">
      <c r="A367" s="12" t="s">
        <v>3464</v>
      </c>
      <c r="B367" t="s">
        <v>3465</v>
      </c>
      <c r="C367" t="s">
        <v>4379</v>
      </c>
      <c r="D367" s="5">
        <v>5195856.08</v>
      </c>
      <c r="E367" s="24">
        <f t="shared" si="13"/>
        <v>12989640.199999999</v>
      </c>
      <c r="F367" s="21">
        <v>14893108.276306977</v>
      </c>
      <c r="G367">
        <f t="shared" si="14"/>
        <v>480422.84762280574</v>
      </c>
      <c r="J367" t="str">
        <f>VLOOKUP($A367,[1]MD01!$A:$K,5,0)</f>
        <v>E1030085</v>
      </c>
      <c r="K367" t="str">
        <f>VLOOKUP($A367,[1]MD01!$A:$K,11,0)</f>
        <v>06.06.2019</v>
      </c>
      <c r="L367" t="str">
        <f>RIGHT(VLOOKUP($A367,[1]MD01!$A:$K,4,0),8)</f>
        <v>13SZ323J</v>
      </c>
      <c r="M367" s="16" t="str">
        <f>VLOOKUP(A367,[1]MD01!A:O,15,0)</f>
        <v>Аренда</v>
      </c>
    </row>
    <row r="368" spans="1:13" x14ac:dyDescent="0.25">
      <c r="A368" s="12" t="s">
        <v>3466</v>
      </c>
      <c r="B368" t="s">
        <v>3467</v>
      </c>
      <c r="C368" t="s">
        <v>4379</v>
      </c>
      <c r="D368" s="5">
        <v>8166844.79</v>
      </c>
      <c r="E368" s="24">
        <f t="shared" si="13"/>
        <v>20417111.975000001</v>
      </c>
      <c r="F368" s="21">
        <v>23408982.439187102</v>
      </c>
      <c r="G368">
        <f t="shared" si="14"/>
        <v>755128.46578022907</v>
      </c>
      <c r="J368" t="str">
        <f>VLOOKUP($A368,[1]MD01!$A:$K,5,0)</f>
        <v>E1030073</v>
      </c>
      <c r="K368" t="str">
        <f>VLOOKUP($A368,[1]MD01!$A:$K,11,0)</f>
        <v>04.06.2019</v>
      </c>
      <c r="L368" t="str">
        <f>RIGHT(VLOOKUP($A368,[1]MD01!$A:$K,4,0),8)</f>
        <v>13SZ323P</v>
      </c>
      <c r="M368" s="16" t="str">
        <f>VLOOKUP(A368,[1]MD01!A:O,15,0)</f>
        <v>Аренда</v>
      </c>
    </row>
    <row r="369" spans="1:13" x14ac:dyDescent="0.25">
      <c r="A369" s="12" t="s">
        <v>3469</v>
      </c>
      <c r="B369" t="s">
        <v>3470</v>
      </c>
      <c r="C369" t="s">
        <v>4379</v>
      </c>
      <c r="D369" s="5">
        <v>2782227.12</v>
      </c>
      <c r="E369" s="24">
        <f t="shared" si="13"/>
        <v>6955567.8000000007</v>
      </c>
      <c r="F369" s="21">
        <v>7974818.6072616801</v>
      </c>
      <c r="G369">
        <f t="shared" si="14"/>
        <v>257252.21313747356</v>
      </c>
      <c r="J369" t="str">
        <f>VLOOKUP($A369,[1]MD01!$A:$K,5,0)</f>
        <v>E1030095</v>
      </c>
      <c r="K369" t="str">
        <f>VLOOKUP($A369,[1]MD01!$A:$K,11,0)</f>
        <v>28.05.2019</v>
      </c>
      <c r="L369" t="str">
        <f>RIGHT(VLOOKUP($A369,[1]MD01!$A:$K,4,0),8)</f>
        <v>13SZ323S</v>
      </c>
      <c r="M369" s="16" t="str">
        <f>VLOOKUP(A369,[1]MD01!A:O,15,0)</f>
        <v>Аренда</v>
      </c>
    </row>
    <row r="370" spans="1:13" x14ac:dyDescent="0.25">
      <c r="A370" s="12" t="s">
        <v>3548</v>
      </c>
      <c r="B370" t="s">
        <v>3954</v>
      </c>
      <c r="C370" t="s">
        <v>4379</v>
      </c>
      <c r="D370" s="5">
        <v>5655898.7300000004</v>
      </c>
      <c r="E370" s="24">
        <f t="shared" si="13"/>
        <v>14139746.825000001</v>
      </c>
      <c r="F370" s="21">
        <v>16211748.533596246</v>
      </c>
      <c r="G370">
        <f t="shared" si="14"/>
        <v>522959.63011600793</v>
      </c>
      <c r="J370" t="str">
        <f>VLOOKUP($A370,[1]MD01!$A:$K,5,0)</f>
        <v>E1030058</v>
      </c>
      <c r="K370" t="str">
        <f>VLOOKUP($A370,[1]MD01!$A:$K,11,0)</f>
        <v>15.08.2019</v>
      </c>
      <c r="L370" t="str">
        <f>RIGHT(VLOOKUP($A370,[1]MD01!$A:$K,4,0),8)</f>
        <v>13SZ324D</v>
      </c>
      <c r="M370" s="16" t="str">
        <f>VLOOKUP(A370,[1]MD01!A:O,15,0)</f>
        <v>Аренда</v>
      </c>
    </row>
    <row r="371" spans="1:13" x14ac:dyDescent="0.25">
      <c r="A371" s="12" t="s">
        <v>3940</v>
      </c>
      <c r="B371" t="s">
        <v>3958</v>
      </c>
      <c r="C371" t="s">
        <v>4379</v>
      </c>
      <c r="D371" s="5">
        <v>4182071.1</v>
      </c>
      <c r="E371" s="24">
        <f t="shared" si="13"/>
        <v>10455177.75</v>
      </c>
      <c r="F371" s="21">
        <v>11987252.293468881</v>
      </c>
      <c r="G371">
        <f t="shared" si="14"/>
        <v>386685.55785383488</v>
      </c>
      <c r="J371" t="str">
        <f>VLOOKUP($A371,[1]MD01!$A:$K,5,0)</f>
        <v>E1030065</v>
      </c>
      <c r="K371" t="str">
        <f>VLOOKUP($A371,[1]MD01!$A:$K,11,0)</f>
        <v>15.08.2019</v>
      </c>
      <c r="L371" t="str">
        <f>RIGHT(VLOOKUP($A371,[1]MD01!$A:$K,4,0),8)</f>
        <v>13SZ325C</v>
      </c>
      <c r="M371" s="16" t="str">
        <f>VLOOKUP(A371,[1]MD01!A:O,15,0)</f>
        <v>Аренда</v>
      </c>
    </row>
    <row r="372" spans="1:13" x14ac:dyDescent="0.25">
      <c r="A372" s="12" t="s">
        <v>2823</v>
      </c>
      <c r="B372" t="s">
        <v>20</v>
      </c>
      <c r="C372" t="s">
        <v>4379</v>
      </c>
      <c r="D372" s="5">
        <v>1626927.44</v>
      </c>
      <c r="E372" s="24">
        <f t="shared" si="13"/>
        <v>4067318.5999999996</v>
      </c>
      <c r="F372" s="21">
        <v>4663332.8846196458</v>
      </c>
      <c r="G372">
        <f t="shared" si="14"/>
        <v>150430.09305224664</v>
      </c>
      <c r="J372" t="str">
        <f>VLOOKUP($A372,[1]MD01!$A:$K,5,0)</f>
        <v>E1008568</v>
      </c>
      <c r="K372" t="str">
        <f>VLOOKUP($A372,[1]MD01!$A:$K,11,0)</f>
        <v>18.12.2014</v>
      </c>
      <c r="L372" t="str">
        <f>RIGHT(VLOOKUP($A372,[1]MD01!$A:$K,4,0),8)</f>
        <v>13SZ3409</v>
      </c>
      <c r="M372" s="16" t="str">
        <f>VLOOKUP(A372,[1]MD01!A:O,15,0)</f>
        <v>Аренда</v>
      </c>
    </row>
    <row r="373" spans="1:13" x14ac:dyDescent="0.25">
      <c r="A373" s="12" t="s">
        <v>4537</v>
      </c>
      <c r="B373" t="s">
        <v>4538</v>
      </c>
      <c r="C373" t="s">
        <v>4379</v>
      </c>
      <c r="D373" s="5">
        <v>7217744.2000000002</v>
      </c>
      <c r="E373" s="24">
        <f t="shared" si="13"/>
        <v>18044360.5</v>
      </c>
      <c r="F373" s="21">
        <v>20688534.136859059</v>
      </c>
      <c r="G373">
        <f t="shared" si="14"/>
        <v>667372.06893093744</v>
      </c>
      <c r="J373" t="str">
        <f>VLOOKUP($A373,[1]MD01!$A:$K,5,0)</f>
        <v>E1007793</v>
      </c>
      <c r="K373" t="str">
        <f>VLOOKUP($A373,[1]MD01!$A:$K,11,0)</f>
        <v>12.05.2015</v>
      </c>
      <c r="L373" t="str">
        <f>RIGHT(VLOOKUP($A373,[1]MD01!$A:$K,4,0),8)</f>
        <v>13SZ4243</v>
      </c>
      <c r="M373" s="16" t="str">
        <f>VLOOKUP(A373,[1]MD01!A:O,15,0)</f>
        <v>Аренда</v>
      </c>
    </row>
    <row r="374" spans="1:13" x14ac:dyDescent="0.25">
      <c r="A374" s="12" t="s">
        <v>2869</v>
      </c>
      <c r="B374" t="s">
        <v>66</v>
      </c>
      <c r="C374" t="s">
        <v>4379</v>
      </c>
      <c r="D374" s="5">
        <v>8134508.6600000001</v>
      </c>
      <c r="E374" s="24">
        <f t="shared" si="13"/>
        <v>20336271.649999999</v>
      </c>
      <c r="F374" s="21">
        <v>23316295.983305369</v>
      </c>
      <c r="G374">
        <f t="shared" si="14"/>
        <v>752138.58010662475</v>
      </c>
      <c r="J374" t="str">
        <f>VLOOKUP($A374,[1]MD01!$A:$K,5,0)</f>
        <v>E1008929</v>
      </c>
      <c r="K374" t="str">
        <f>VLOOKUP($A374,[1]MD01!$A:$K,11,0)</f>
        <v>08.05.2015</v>
      </c>
      <c r="L374" t="str">
        <f>RIGHT(VLOOKUP($A374,[1]MD01!$A:$K,4,0),8)</f>
        <v>13SZ4267</v>
      </c>
      <c r="M374" s="16" t="str">
        <f>VLOOKUP(A374,[1]MD01!A:O,15,0)</f>
        <v>Аренда</v>
      </c>
    </row>
    <row r="375" spans="1:13" x14ac:dyDescent="0.25">
      <c r="A375" s="12" t="s">
        <v>2877</v>
      </c>
      <c r="B375" t="s">
        <v>74</v>
      </c>
      <c r="C375" t="s">
        <v>4379</v>
      </c>
      <c r="D375" s="5">
        <v>2820989.95</v>
      </c>
      <c r="E375" s="24">
        <f t="shared" si="13"/>
        <v>7052474.875</v>
      </c>
      <c r="F375" s="21">
        <v>8085926.1928832736</v>
      </c>
      <c r="G375">
        <f t="shared" si="14"/>
        <v>260836.32880268624</v>
      </c>
      <c r="J375" t="str">
        <f>VLOOKUP($A375,[1]MD01!$A:$K,5,0)</f>
        <v>E1007900</v>
      </c>
      <c r="K375" t="str">
        <f>VLOOKUP($A375,[1]MD01!$A:$K,11,0)</f>
        <v>28.06.2015</v>
      </c>
      <c r="L375" t="str">
        <f>RIGHT(VLOOKUP($A375,[1]MD01!$A:$K,4,0),8)</f>
        <v>13SZ4677</v>
      </c>
      <c r="M375" s="16" t="str">
        <f>VLOOKUP(A375,[1]MD01!A:O,15,0)</f>
        <v>Аренда</v>
      </c>
    </row>
    <row r="376" spans="1:13" x14ac:dyDescent="0.25">
      <c r="A376" s="12" t="s">
        <v>2893</v>
      </c>
      <c r="B376" t="s">
        <v>90</v>
      </c>
      <c r="C376" t="s">
        <v>4379</v>
      </c>
      <c r="D376" s="5">
        <v>7888219.4299999997</v>
      </c>
      <c r="E376" s="24">
        <f t="shared" si="13"/>
        <v>19720548.574999999</v>
      </c>
      <c r="F376" s="21">
        <v>22610346.450985324</v>
      </c>
      <c r="G376">
        <f t="shared" si="14"/>
        <v>729366.01454791368</v>
      </c>
      <c r="J376" t="str">
        <f>VLOOKUP($A376,[1]MD01!$A:$K,5,0)</f>
        <v>13SZ5414</v>
      </c>
      <c r="K376" t="str">
        <f>VLOOKUP($A376,[1]MD01!$A:$K,11,0)</f>
        <v>24.10.2003</v>
      </c>
      <c r="L376" t="str">
        <f>RIGHT(VLOOKUP($A376,[1]MD01!$A:$K,4,0),8)</f>
        <v>13SZ5414</v>
      </c>
      <c r="M376" s="16" t="str">
        <f>VLOOKUP(A376,[1]MD01!A:O,15,0)</f>
        <v>Собственность</v>
      </c>
    </row>
    <row r="377" spans="1:13" x14ac:dyDescent="0.25">
      <c r="A377" s="12" t="s">
        <v>2903</v>
      </c>
      <c r="B377" t="s">
        <v>100</v>
      </c>
      <c r="C377" t="s">
        <v>4379</v>
      </c>
      <c r="D377" s="5">
        <v>6878587.4100000001</v>
      </c>
      <c r="E377" s="24">
        <f t="shared" si="13"/>
        <v>17196468.525000002</v>
      </c>
      <c r="F377" s="21">
        <v>19716394.278028578</v>
      </c>
      <c r="G377">
        <f t="shared" si="14"/>
        <v>636012.71864608314</v>
      </c>
      <c r="J377" t="str">
        <f>VLOOKUP($A377,[1]MD01!$A:$K,5,0)</f>
        <v>13SZ5425</v>
      </c>
      <c r="K377" t="str">
        <f>VLOOKUP($A377,[1]MD01!$A:$K,11,0)</f>
        <v>26.11.2003</v>
      </c>
      <c r="L377" t="str">
        <f>RIGHT(VLOOKUP($A377,[1]MD01!$A:$K,4,0),8)</f>
        <v>13SZ5425</v>
      </c>
      <c r="M377" s="16" t="str">
        <f>VLOOKUP(A377,[1]MD01!A:O,15,0)</f>
        <v>Собственность</v>
      </c>
    </row>
    <row r="378" spans="1:13" x14ac:dyDescent="0.25">
      <c r="A378" s="12" t="s">
        <v>2905</v>
      </c>
      <c r="B378" t="s">
        <v>102</v>
      </c>
      <c r="C378" t="s">
        <v>4379</v>
      </c>
      <c r="D378" s="5">
        <v>9793373.9100000001</v>
      </c>
      <c r="E378" s="24">
        <f t="shared" si="13"/>
        <v>24483434.775000002</v>
      </c>
      <c r="F378" s="21">
        <v>28071173.601865787</v>
      </c>
      <c r="G378">
        <f t="shared" si="14"/>
        <v>905521.72909244476</v>
      </c>
      <c r="J378" t="str">
        <f>VLOOKUP($A378,[1]MD01!$A:$K,5,0)</f>
        <v>13SZ5429</v>
      </c>
      <c r="K378" t="str">
        <f>VLOOKUP($A378,[1]MD01!$A:$K,11,0)</f>
        <v>10.02.2004</v>
      </c>
      <c r="L378" t="str">
        <f>RIGHT(VLOOKUP($A378,[1]MD01!$A:$K,4,0),8)</f>
        <v>13SZ5429</v>
      </c>
      <c r="M378" s="16" t="str">
        <f>VLOOKUP(A378,[1]MD01!A:O,15,0)</f>
        <v>Аренда</v>
      </c>
    </row>
    <row r="379" spans="1:13" x14ac:dyDescent="0.25">
      <c r="A379" s="12" t="s">
        <v>2910</v>
      </c>
      <c r="B379" t="s">
        <v>107</v>
      </c>
      <c r="C379" t="s">
        <v>4379</v>
      </c>
      <c r="D379" s="5">
        <v>5910734.4100000001</v>
      </c>
      <c r="E379" s="24">
        <f t="shared" si="13"/>
        <v>14776836.025</v>
      </c>
      <c r="F379" s="21">
        <v>16942195.127279863</v>
      </c>
      <c r="G379">
        <f t="shared" si="14"/>
        <v>546522.42346064071</v>
      </c>
      <c r="J379" t="str">
        <f>VLOOKUP($A379,[1]MD01!$A:$K,5,0)</f>
        <v>13SZ5434</v>
      </c>
      <c r="K379" t="str">
        <f>VLOOKUP($A379,[1]MD01!$A:$K,11,0)</f>
        <v>12.10.2001</v>
      </c>
      <c r="L379" t="str">
        <f>RIGHT(VLOOKUP($A379,[1]MD01!$A:$K,4,0),8)</f>
        <v>13SZ5434</v>
      </c>
      <c r="M379" s="16" t="str">
        <f>VLOOKUP(A379,[1]MD01!A:O,15,0)</f>
        <v>Собственность</v>
      </c>
    </row>
    <row r="380" spans="1:13" x14ac:dyDescent="0.25">
      <c r="A380" s="12" t="s">
        <v>2917</v>
      </c>
      <c r="B380" t="s">
        <v>114</v>
      </c>
      <c r="C380" t="s">
        <v>4379</v>
      </c>
      <c r="D380" s="5">
        <v>7626878.5099999998</v>
      </c>
      <c r="E380" s="24">
        <f t="shared" si="13"/>
        <v>19067196.274999999</v>
      </c>
      <c r="F380" s="21">
        <v>21861253.604943737</v>
      </c>
      <c r="G380">
        <f t="shared" si="14"/>
        <v>705201.72919173341</v>
      </c>
      <c r="J380" t="str">
        <f>VLOOKUP($A380,[1]MD01!$A:$K,5,0)</f>
        <v>13SZ5445</v>
      </c>
      <c r="K380" t="str">
        <f>VLOOKUP($A380,[1]MD01!$A:$K,11,0)</f>
        <v>31.10.2001</v>
      </c>
      <c r="L380" t="str">
        <f>RIGHT(VLOOKUP($A380,[1]MD01!$A:$K,4,0),8)</f>
        <v>13SZ5445</v>
      </c>
      <c r="M380" s="16" t="str">
        <f>VLOOKUP(A380,[1]MD01!A:O,15,0)</f>
        <v>Аренда</v>
      </c>
    </row>
    <row r="381" spans="1:13" x14ac:dyDescent="0.25">
      <c r="A381" s="12" t="s">
        <v>4758</v>
      </c>
      <c r="B381" t="s">
        <v>4759</v>
      </c>
      <c r="C381" t="s">
        <v>4379</v>
      </c>
      <c r="D381" s="5">
        <v>9095612.5099999998</v>
      </c>
      <c r="E381" s="24">
        <f t="shared" si="13"/>
        <v>22739031.274999999</v>
      </c>
      <c r="F381" s="21">
        <v>26071149.75185423</v>
      </c>
      <c r="G381">
        <f t="shared" si="14"/>
        <v>841004.83070497517</v>
      </c>
      <c r="J381" t="str">
        <f>VLOOKUP($A381,[1]MD01!$A:$K,5,0)</f>
        <v>13SZ5452</v>
      </c>
      <c r="K381" t="str">
        <f>VLOOKUP($A381,[1]MD01!$A:$K,11,0)</f>
        <v>29.06.2001</v>
      </c>
      <c r="L381" t="str">
        <f>RIGHT(VLOOKUP($A381,[1]MD01!$A:$K,4,0),8)</f>
        <v>13SZ5452</v>
      </c>
      <c r="M381" s="16" t="str">
        <f>VLOOKUP(A381,[1]MD01!A:O,15,0)</f>
        <v>Аренда</v>
      </c>
    </row>
    <row r="382" spans="1:13" x14ac:dyDescent="0.25">
      <c r="A382" s="12" t="s">
        <v>2927</v>
      </c>
      <c r="B382" t="s">
        <v>123</v>
      </c>
      <c r="C382" t="s">
        <v>4379</v>
      </c>
      <c r="D382" s="5">
        <v>10510546.51</v>
      </c>
      <c r="E382" s="24">
        <f t="shared" si="13"/>
        <v>26276366.275000002</v>
      </c>
      <c r="F382" s="21">
        <v>30126836.618729141</v>
      </c>
      <c r="G382">
        <f t="shared" si="14"/>
        <v>971833.43931384326</v>
      </c>
      <c r="J382" t="str">
        <f>VLOOKUP($A382,[1]MD01!$A:$K,5,0)</f>
        <v>13SZ5457</v>
      </c>
      <c r="K382" t="str">
        <f>VLOOKUP($A382,[1]MD01!$A:$K,11,0)</f>
        <v>25.09.1999</v>
      </c>
      <c r="L382" t="str">
        <f>RIGHT(VLOOKUP($A382,[1]MD01!$A:$K,4,0),8)</f>
        <v>13SZ5457</v>
      </c>
      <c r="M382" s="16" t="str">
        <f>VLOOKUP(A382,[1]MD01!A:O,15,0)</f>
        <v>Аренда</v>
      </c>
    </row>
    <row r="383" spans="1:13" x14ac:dyDescent="0.25">
      <c r="A383" s="12" t="s">
        <v>2949</v>
      </c>
      <c r="B383" t="s">
        <v>145</v>
      </c>
      <c r="C383" t="s">
        <v>4379</v>
      </c>
      <c r="D383" s="5">
        <v>14363041.220000001</v>
      </c>
      <c r="E383" s="24">
        <f t="shared" si="13"/>
        <v>35907603.050000004</v>
      </c>
      <c r="F383" s="21">
        <v>41169409.770587854</v>
      </c>
      <c r="G383">
        <f t="shared" si="14"/>
        <v>1328045.4764705759</v>
      </c>
      <c r="J383" t="str">
        <f>VLOOKUP($A383,[1]MD01!$A:$K,5,0)</f>
        <v>13SZ5483</v>
      </c>
      <c r="K383" t="str">
        <f>VLOOKUP($A383,[1]MD01!$A:$K,11,0)</f>
        <v>31.01.2001</v>
      </c>
      <c r="L383" t="str">
        <f>RIGHT(VLOOKUP($A383,[1]MD01!$A:$K,4,0),8)</f>
        <v>13SZ5483</v>
      </c>
      <c r="M383" s="16" t="str">
        <f>VLOOKUP(A383,[1]MD01!A:O,15,0)</f>
        <v>Аренда</v>
      </c>
    </row>
    <row r="384" spans="1:13" x14ac:dyDescent="0.25">
      <c r="A384" s="12" t="s">
        <v>4667</v>
      </c>
      <c r="B384" t="s">
        <v>4668</v>
      </c>
      <c r="C384" t="s">
        <v>4379</v>
      </c>
      <c r="D384" s="5">
        <v>17377084.390000001</v>
      </c>
      <c r="E384" s="24">
        <f t="shared" si="13"/>
        <v>43442710.975000001</v>
      </c>
      <c r="F384" s="21">
        <v>49808692.804823384</v>
      </c>
      <c r="G384">
        <f t="shared" si="14"/>
        <v>1606732.0259620447</v>
      </c>
      <c r="J384" t="str">
        <f>VLOOKUP($A384,[1]MD01!$A:$K,5,0)</f>
        <v>13SZ5507</v>
      </c>
      <c r="K384" t="str">
        <f>VLOOKUP($A384,[1]MD01!$A:$K,11,0)</f>
        <v>19.03.2004</v>
      </c>
      <c r="L384" t="str">
        <f>RIGHT(VLOOKUP($A384,[1]MD01!$A:$K,4,0),8)</f>
        <v>13SZ5507</v>
      </c>
      <c r="M384" s="16" t="str">
        <f>VLOOKUP(A384,[1]MD01!A:O,15,0)</f>
        <v>Собственность</v>
      </c>
    </row>
    <row r="385" spans="1:13" x14ac:dyDescent="0.25">
      <c r="A385" s="12" t="s">
        <v>2966</v>
      </c>
      <c r="B385" t="s">
        <v>161</v>
      </c>
      <c r="C385" t="s">
        <v>4379</v>
      </c>
      <c r="D385" s="5">
        <v>15222911.029999999</v>
      </c>
      <c r="E385" s="24">
        <f t="shared" si="13"/>
        <v>38057277.575000003</v>
      </c>
      <c r="F385" s="21">
        <v>43634092.007101513</v>
      </c>
      <c r="G385">
        <f t="shared" si="14"/>
        <v>1407551.3550677907</v>
      </c>
      <c r="J385" t="str">
        <f>VLOOKUP($A385,[1]MD01!$A:$K,5,0)</f>
        <v>13SZ5511</v>
      </c>
      <c r="K385" t="str">
        <f>VLOOKUP($A385,[1]MD01!$A:$K,11,0)</f>
        <v>10.07.2002</v>
      </c>
      <c r="L385" t="str">
        <f>RIGHT(VLOOKUP($A385,[1]MD01!$A:$K,4,0),8)</f>
        <v>13SZ5511</v>
      </c>
      <c r="M385" s="16" t="str">
        <f>VLOOKUP(A385,[1]MD01!A:O,15,0)</f>
        <v>Собственность</v>
      </c>
    </row>
    <row r="386" spans="1:13" x14ac:dyDescent="0.25">
      <c r="A386" s="12" t="s">
        <v>4724</v>
      </c>
      <c r="B386" t="s">
        <v>4725</v>
      </c>
      <c r="C386" t="s">
        <v>4379</v>
      </c>
      <c r="D386" s="5">
        <v>20069363.969999999</v>
      </c>
      <c r="E386" s="24">
        <f t="shared" si="13"/>
        <v>50173409.924999997</v>
      </c>
      <c r="F386" s="21">
        <v>57525690.86590714</v>
      </c>
      <c r="G386">
        <f t="shared" si="14"/>
        <v>1855667.4472873271</v>
      </c>
      <c r="J386" t="str">
        <f>VLOOKUP($A386,[1]MD01!$A:$K,5,0)</f>
        <v>13SZ5539</v>
      </c>
      <c r="K386" t="str">
        <f>VLOOKUP($A386,[1]MD01!$A:$K,11,0)</f>
        <v>24.01.2007</v>
      </c>
      <c r="L386" t="str">
        <f>RIGHT(VLOOKUP($A386,[1]MD01!$A:$K,4,0),8)</f>
        <v>13SZ5539</v>
      </c>
      <c r="M386" s="16" t="str">
        <f>VLOOKUP(A386,[1]MD01!A:O,15,0)</f>
        <v>Собственность</v>
      </c>
    </row>
    <row r="387" spans="1:13" x14ac:dyDescent="0.25">
      <c r="A387" s="12" t="s">
        <v>2987</v>
      </c>
      <c r="B387" t="s">
        <v>182</v>
      </c>
      <c r="C387" t="s">
        <v>4379</v>
      </c>
      <c r="D387" s="5">
        <v>20750232.260000002</v>
      </c>
      <c r="E387" s="24">
        <f t="shared" si="13"/>
        <v>51875580.649999999</v>
      </c>
      <c r="F387" s="21">
        <v>59477293.259958431</v>
      </c>
      <c r="G387">
        <f t="shared" si="14"/>
        <v>1918622.3632244656</v>
      </c>
      <c r="J387" t="str">
        <f>VLOOKUP($A387,[1]MD01!$A:$K,5,0)</f>
        <v>13SZ5542</v>
      </c>
      <c r="K387" t="str">
        <f>VLOOKUP($A387,[1]MD01!$A:$K,11,0)</f>
        <v>05.06.2006</v>
      </c>
      <c r="L387" t="str">
        <f>RIGHT(VLOOKUP($A387,[1]MD01!$A:$K,4,0),8)</f>
        <v>13SZ5542</v>
      </c>
      <c r="M387" s="16" t="str">
        <f>VLOOKUP(A387,[1]MD01!A:O,15,0)</f>
        <v>Собственность</v>
      </c>
    </row>
    <row r="388" spans="1:13" x14ac:dyDescent="0.25">
      <c r="A388" s="12" t="s">
        <v>3015</v>
      </c>
      <c r="B388" t="s">
        <v>210</v>
      </c>
      <c r="C388" t="s">
        <v>4379</v>
      </c>
      <c r="D388" s="5">
        <v>7079029.9299999997</v>
      </c>
      <c r="E388" s="24">
        <f t="shared" si="13"/>
        <v>17697574.824999999</v>
      </c>
      <c r="F388" s="21">
        <v>20290931.391369063</v>
      </c>
      <c r="G388">
        <f t="shared" si="14"/>
        <v>654546.17391513113</v>
      </c>
      <c r="J388" t="str">
        <f>VLOOKUP($A388,[1]MD01!$A:$K,5,0)</f>
        <v>13SZ5574</v>
      </c>
      <c r="K388" t="str">
        <f>VLOOKUP($A388,[1]MD01!$A:$K,11,0)</f>
        <v>25.08.2005</v>
      </c>
      <c r="L388" t="str">
        <f>RIGHT(VLOOKUP($A388,[1]MD01!$A:$K,4,0),8)</f>
        <v>13SZ5574</v>
      </c>
      <c r="M388" s="16" t="str">
        <f>VLOOKUP(A388,[1]MD01!A:O,15,0)</f>
        <v>Собственность</v>
      </c>
    </row>
    <row r="389" spans="1:13" x14ac:dyDescent="0.25">
      <c r="A389" s="12" t="s">
        <v>3017</v>
      </c>
      <c r="B389" t="s">
        <v>212</v>
      </c>
      <c r="C389" t="s">
        <v>4379</v>
      </c>
      <c r="D389" s="5">
        <v>8443832.6400000006</v>
      </c>
      <c r="E389" s="24">
        <f t="shared" si="13"/>
        <v>21109581.600000001</v>
      </c>
      <c r="F389" s="21">
        <v>24202924.761252243</v>
      </c>
      <c r="G389">
        <f t="shared" si="14"/>
        <v>780739.50842749176</v>
      </c>
      <c r="J389" t="str">
        <f>VLOOKUP($A389,[1]MD01!$A:$K,5,0)</f>
        <v>13SZ5576</v>
      </c>
      <c r="K389" t="str">
        <f>VLOOKUP($A389,[1]MD01!$A:$K,11,0)</f>
        <v>23.08.2005</v>
      </c>
      <c r="L389" t="str">
        <f>RIGHT(VLOOKUP($A389,[1]MD01!$A:$K,4,0),8)</f>
        <v>13SZ5576</v>
      </c>
      <c r="M389" s="16" t="str">
        <f>VLOOKUP(A389,[1]MD01!A:O,15,0)</f>
        <v>Собственность</v>
      </c>
    </row>
    <row r="390" spans="1:13" x14ac:dyDescent="0.25">
      <c r="A390" s="12" t="s">
        <v>3045</v>
      </c>
      <c r="B390" t="s">
        <v>239</v>
      </c>
      <c r="C390" t="s">
        <v>4379</v>
      </c>
      <c r="D390" s="5">
        <v>6376101.5800000001</v>
      </c>
      <c r="E390" s="24">
        <f t="shared" si="13"/>
        <v>15940253.949999999</v>
      </c>
      <c r="F390" s="21">
        <v>18276097.287835579</v>
      </c>
      <c r="G390">
        <f t="shared" si="14"/>
        <v>589551.52541405091</v>
      </c>
      <c r="J390" t="str">
        <f>VLOOKUP($A390,[1]MD01!$A:$K,5,0)</f>
        <v>13SZ5607</v>
      </c>
      <c r="K390" t="str">
        <f>VLOOKUP($A390,[1]MD01!$A:$K,11,0)</f>
        <v>28.06.2006</v>
      </c>
      <c r="L390" t="str">
        <f>RIGHT(VLOOKUP($A390,[1]MD01!$A:$K,4,0),8)</f>
        <v>13SZ5607</v>
      </c>
      <c r="M390" s="16" t="str">
        <f>VLOOKUP(A390,[1]MD01!A:O,15,0)</f>
        <v>Собственность</v>
      </c>
    </row>
    <row r="391" spans="1:13" x14ac:dyDescent="0.25">
      <c r="A391" s="12" t="s">
        <v>3046</v>
      </c>
      <c r="B391" t="s">
        <v>240</v>
      </c>
      <c r="C391" t="s">
        <v>4379</v>
      </c>
      <c r="D391" s="5">
        <v>6962202.1900000004</v>
      </c>
      <c r="E391" s="24">
        <f t="shared" si="13"/>
        <v>17405505.475000001</v>
      </c>
      <c r="F391" s="21">
        <v>19956062.958774559</v>
      </c>
      <c r="G391">
        <f t="shared" si="14"/>
        <v>643743.96641208255</v>
      </c>
      <c r="J391" t="str">
        <f>VLOOKUP($A391,[1]MD01!$A:$K,5,0)</f>
        <v>13SZ5608</v>
      </c>
      <c r="K391" t="str">
        <f>VLOOKUP($A391,[1]MD01!$A:$K,11,0)</f>
        <v>17.07.2006</v>
      </c>
      <c r="L391" t="str">
        <f>RIGHT(VLOOKUP($A391,[1]MD01!$A:$K,4,0),8)</f>
        <v>13SZ5608</v>
      </c>
      <c r="M391" s="16" t="str">
        <f>VLOOKUP(A391,[1]MD01!A:O,15,0)</f>
        <v>Собственность</v>
      </c>
    </row>
    <row r="392" spans="1:13" x14ac:dyDescent="0.25">
      <c r="A392" s="12" t="s">
        <v>3133</v>
      </c>
      <c r="B392" t="s">
        <v>326</v>
      </c>
      <c r="C392" t="s">
        <v>4379</v>
      </c>
      <c r="D392" s="5">
        <v>10327208.07</v>
      </c>
      <c r="E392" s="24">
        <f t="shared" si="13"/>
        <v>25818020.175000001</v>
      </c>
      <c r="F392" s="21">
        <v>29601325.673836067</v>
      </c>
      <c r="G392">
        <f t="shared" si="14"/>
        <v>954881.47334955051</v>
      </c>
      <c r="J392" t="str">
        <f>VLOOKUP($A392,[1]MD01!$A:$K,5,0)</f>
        <v>13SZ6023</v>
      </c>
      <c r="K392" t="str">
        <f>VLOOKUP($A392,[1]MD01!$A:$K,11,0)</f>
        <v>19.04.2010</v>
      </c>
      <c r="L392" t="str">
        <f>RIGHT(VLOOKUP($A392,[1]MD01!$A:$K,4,0),8)</f>
        <v>13SZ6023</v>
      </c>
      <c r="M392" s="16" t="str">
        <f>VLOOKUP(A392,[1]MD01!A:O,15,0)</f>
        <v>Аренда</v>
      </c>
    </row>
    <row r="393" spans="1:13" x14ac:dyDescent="0.25">
      <c r="A393" s="12" t="s">
        <v>3139</v>
      </c>
      <c r="B393" t="s">
        <v>332</v>
      </c>
      <c r="C393" t="s">
        <v>4379</v>
      </c>
      <c r="D393" s="5">
        <v>8173651.9299999997</v>
      </c>
      <c r="E393" s="24">
        <f t="shared" si="13"/>
        <v>20434129.824999999</v>
      </c>
      <c r="F393" s="21">
        <v>23428494.040646233</v>
      </c>
      <c r="G393">
        <f t="shared" si="14"/>
        <v>755757.87227891071</v>
      </c>
      <c r="J393" t="str">
        <f>VLOOKUP($A393,[1]MD01!$A:$K,5,0)</f>
        <v>13SZ6052</v>
      </c>
      <c r="K393" t="str">
        <f>VLOOKUP($A393,[1]MD01!$A:$K,11,0)</f>
        <v>29.06.2010</v>
      </c>
      <c r="L393" t="str">
        <f>RIGHT(VLOOKUP($A393,[1]MD01!$A:$K,4,0),8)</f>
        <v>13SZ6052</v>
      </c>
      <c r="M393" s="16" t="str">
        <f>VLOOKUP(A393,[1]MD01!A:O,15,0)</f>
        <v>Аренда</v>
      </c>
    </row>
    <row r="394" spans="1:13" x14ac:dyDescent="0.25">
      <c r="A394" s="12" t="s">
        <v>3158</v>
      </c>
      <c r="B394" t="s">
        <v>351</v>
      </c>
      <c r="C394" t="s">
        <v>4379</v>
      </c>
      <c r="D394" s="5">
        <v>6216453.7999999998</v>
      </c>
      <c r="E394" s="24">
        <f t="shared" si="13"/>
        <v>15541134.5</v>
      </c>
      <c r="F394" s="21">
        <v>17818491.912127782</v>
      </c>
      <c r="G394">
        <f t="shared" si="14"/>
        <v>574790.06168154138</v>
      </c>
      <c r="J394" t="str">
        <f>VLOOKUP($A394,[1]MD01!$A:$K,5,0)</f>
        <v>13SZ6381</v>
      </c>
      <c r="K394" t="str">
        <f>VLOOKUP($A394,[1]MD01!$A:$K,11,0)</f>
        <v>06.10.2010</v>
      </c>
      <c r="L394" t="str">
        <f>RIGHT(VLOOKUP($A394,[1]MD01!$A:$K,4,0),8)</f>
        <v>13SZ6381</v>
      </c>
      <c r="M394" s="16" t="str">
        <f>VLOOKUP(A394,[1]MD01!A:O,15,0)</f>
        <v>Аренда</v>
      </c>
    </row>
    <row r="395" spans="1:13" x14ac:dyDescent="0.25">
      <c r="A395" s="12" t="s">
        <v>3164</v>
      </c>
      <c r="B395" t="s">
        <v>357</v>
      </c>
      <c r="C395" t="s">
        <v>4379</v>
      </c>
      <c r="D395" s="5">
        <v>2737733.15</v>
      </c>
      <c r="E395" s="24">
        <f t="shared" si="13"/>
        <v>6844332.875</v>
      </c>
      <c r="F395" s="21">
        <v>7847283.6057816623</v>
      </c>
      <c r="G395">
        <f t="shared" si="14"/>
        <v>253138.18083166651</v>
      </c>
      <c r="J395" t="str">
        <f>VLOOKUP($A395,[1]MD01!$A:$K,5,0)</f>
        <v>13SZ6434</v>
      </c>
      <c r="K395" t="str">
        <f>VLOOKUP($A395,[1]MD01!$A:$K,11,0)</f>
        <v>29.10.2010</v>
      </c>
      <c r="L395" t="str">
        <f>RIGHT(VLOOKUP($A395,[1]MD01!$A:$K,4,0),8)</f>
        <v>13SZ6434</v>
      </c>
      <c r="M395" s="16" t="str">
        <f>VLOOKUP(A395,[1]MD01!A:O,15,0)</f>
        <v>Аренда</v>
      </c>
    </row>
    <row r="396" spans="1:13" x14ac:dyDescent="0.25">
      <c r="A396" s="12" t="s">
        <v>3205</v>
      </c>
      <c r="B396" t="s">
        <v>397</v>
      </c>
      <c r="C396" t="s">
        <v>4379</v>
      </c>
      <c r="D396" s="5">
        <v>3499693.38</v>
      </c>
      <c r="E396" s="24">
        <f t="shared" si="13"/>
        <v>8749233.4499999993</v>
      </c>
      <c r="F396" s="21">
        <v>10031323.354555799</v>
      </c>
      <c r="G396">
        <f t="shared" si="14"/>
        <v>323591.07595341286</v>
      </c>
      <c r="J396" t="str">
        <f>VLOOKUP($A396,[1]MD01!$A:$K,5,0)</f>
        <v>13SZ7586</v>
      </c>
      <c r="K396" t="str">
        <f>VLOOKUP($A396,[1]MD01!$A:$K,11,0)</f>
        <v>30.06.2011</v>
      </c>
      <c r="L396" t="str">
        <f>RIGHT(VLOOKUP($A396,[1]MD01!$A:$K,4,0),8)</f>
        <v>13SZ7586</v>
      </c>
      <c r="M396" s="16" t="str">
        <f>VLOOKUP(A396,[1]MD01!A:O,15,0)</f>
        <v>Аренда</v>
      </c>
    </row>
    <row r="397" spans="1:13" x14ac:dyDescent="0.25">
      <c r="A397" s="12" t="s">
        <v>4432</v>
      </c>
      <c r="B397" t="s">
        <v>4433</v>
      </c>
      <c r="C397" t="s">
        <v>4379</v>
      </c>
      <c r="D397" s="5">
        <v>6112576.0099999998</v>
      </c>
      <c r="E397" s="24">
        <f t="shared" si="13"/>
        <v>15281440.025</v>
      </c>
      <c r="F397" s="21">
        <v>17520742.484477457</v>
      </c>
      <c r="G397">
        <f t="shared" si="14"/>
        <v>565185.24143475667</v>
      </c>
      <c r="J397" t="str">
        <f>VLOOKUP($A397,[1]MD01!$A:$K,5,0)</f>
        <v>13SZ7857</v>
      </c>
      <c r="K397" t="str">
        <f>VLOOKUP($A397,[1]MD01!$A:$K,11,0)</f>
        <v>18.11.2011</v>
      </c>
      <c r="L397" t="str">
        <f>RIGHT(VLOOKUP($A397,[1]MD01!$A:$K,4,0),8)</f>
        <v>13SZ7857</v>
      </c>
      <c r="M397" s="16" t="str">
        <f>VLOOKUP(A397,[1]MD01!A:O,15,0)</f>
        <v>Собственность</v>
      </c>
    </row>
    <row r="398" spans="1:13" x14ac:dyDescent="0.25">
      <c r="A398" s="12" t="s">
        <v>3224</v>
      </c>
      <c r="B398" t="s">
        <v>416</v>
      </c>
      <c r="C398" t="s">
        <v>4379</v>
      </c>
      <c r="D398" s="5">
        <v>2841070.7</v>
      </c>
      <c r="E398" s="24">
        <f t="shared" si="13"/>
        <v>7102676.7500000009</v>
      </c>
      <c r="F398" s="21">
        <v>8143484.5200222069</v>
      </c>
      <c r="G398">
        <f t="shared" si="14"/>
        <v>262693.04903297441</v>
      </c>
      <c r="J398" t="str">
        <f>VLOOKUP($A398,[1]MD01!$A:$K,5,0)</f>
        <v>E1004266</v>
      </c>
      <c r="K398" t="str">
        <f>VLOOKUP($A398,[1]MD01!$A:$K,11,0)</f>
        <v>12.01.2012</v>
      </c>
      <c r="L398" t="str">
        <f>RIGHT(VLOOKUP($A398,[1]MD01!$A:$K,4,0),8)</f>
        <v>13SZ7868</v>
      </c>
      <c r="M398" s="16" t="str">
        <f>VLOOKUP(A398,[1]MD01!A:O,15,0)</f>
        <v>Собственность</v>
      </c>
    </row>
    <row r="399" spans="1:13" x14ac:dyDescent="0.25">
      <c r="A399" s="12" t="s">
        <v>3235</v>
      </c>
      <c r="B399" t="s">
        <v>427</v>
      </c>
      <c r="C399" t="s">
        <v>4379</v>
      </c>
      <c r="D399" s="5">
        <v>3097518.56</v>
      </c>
      <c r="E399" s="24">
        <f t="shared" si="13"/>
        <v>7743796.3999999994</v>
      </c>
      <c r="F399" s="21">
        <v>8878552.1753617302</v>
      </c>
      <c r="G399">
        <f t="shared" si="14"/>
        <v>286404.90888263646</v>
      </c>
      <c r="J399" t="str">
        <f>VLOOKUP($A399,[1]MD01!$A:$K,5,0)</f>
        <v>E1004046</v>
      </c>
      <c r="K399" t="str">
        <f>VLOOKUP($A399,[1]MD01!$A:$K,11,0)</f>
        <v>29.11.2011</v>
      </c>
      <c r="L399" t="str">
        <f>RIGHT(VLOOKUP($A399,[1]MD01!$A:$K,4,0),8)</f>
        <v>13SZ7917</v>
      </c>
      <c r="M399" s="16" t="str">
        <f>VLOOKUP(A399,[1]MD01!A:O,15,0)</f>
        <v>Аренда</v>
      </c>
    </row>
    <row r="400" spans="1:13" x14ac:dyDescent="0.25">
      <c r="A400" s="12" t="s">
        <v>3240</v>
      </c>
      <c r="B400" t="s">
        <v>432</v>
      </c>
      <c r="C400" t="s">
        <v>4379</v>
      </c>
      <c r="D400" s="5">
        <v>3887059.08</v>
      </c>
      <c r="E400" s="24">
        <f t="shared" si="13"/>
        <v>9717647.7000000011</v>
      </c>
      <c r="F400" s="21">
        <v>11141646.508969933</v>
      </c>
      <c r="G400">
        <f t="shared" si="14"/>
        <v>359407.95190225588</v>
      </c>
      <c r="J400" t="str">
        <f>VLOOKUP($A400,[1]MD01!$A:$K,5,0)</f>
        <v>E1005924</v>
      </c>
      <c r="K400" t="str">
        <f>VLOOKUP($A400,[1]MD01!$A:$K,11,0)</f>
        <v>30.03.2012</v>
      </c>
      <c r="L400" t="str">
        <f>RIGHT(VLOOKUP($A400,[1]MD01!$A:$K,4,0),8)</f>
        <v>13SZ7955</v>
      </c>
      <c r="M400" s="16" t="str">
        <f>VLOOKUP(A400,[1]MD01!A:O,15,0)</f>
        <v>Аренда</v>
      </c>
    </row>
    <row r="401" spans="1:13" x14ac:dyDescent="0.25">
      <c r="A401" s="12" t="s">
        <v>3254</v>
      </c>
      <c r="B401" t="s">
        <v>445</v>
      </c>
      <c r="C401" t="s">
        <v>4379</v>
      </c>
      <c r="D401" s="5">
        <v>5254789.45</v>
      </c>
      <c r="E401" s="24">
        <f t="shared" si="13"/>
        <v>13136973.625</v>
      </c>
      <c r="F401" s="21">
        <v>15062031.558049928</v>
      </c>
      <c r="G401">
        <f t="shared" si="14"/>
        <v>485871.9857435461</v>
      </c>
      <c r="J401" t="str">
        <f>VLOOKUP($A401,[1]MD01!$A:$K,5,0)</f>
        <v>E1004148</v>
      </c>
      <c r="K401" t="str">
        <f>VLOOKUP($A401,[1]MD01!$A:$K,11,0)</f>
        <v>30.03.2012</v>
      </c>
      <c r="L401" t="str">
        <f>RIGHT(VLOOKUP($A401,[1]MD01!$A:$K,4,0),8)</f>
        <v>13SZ8119</v>
      </c>
      <c r="M401" s="16" t="str">
        <f>VLOOKUP(A401,[1]MD01!A:O,15,0)</f>
        <v>Собственность</v>
      </c>
    </row>
    <row r="402" spans="1:13" x14ac:dyDescent="0.25">
      <c r="A402" s="12" t="s">
        <v>3288</v>
      </c>
      <c r="B402" t="s">
        <v>479</v>
      </c>
      <c r="C402" t="s">
        <v>4379</v>
      </c>
      <c r="D402" s="5">
        <v>2436441.17</v>
      </c>
      <c r="E402" s="24">
        <f t="shared" si="13"/>
        <v>6091102.9249999998</v>
      </c>
      <c r="F402" s="21">
        <v>6983677.2987873172</v>
      </c>
      <c r="G402">
        <f t="shared" si="14"/>
        <v>225279.912864107</v>
      </c>
      <c r="J402" t="str">
        <f>VLOOKUP($A402,[1]MD01!$A:$K,5,0)</f>
        <v>E1005913</v>
      </c>
      <c r="K402" t="str">
        <f>VLOOKUP($A402,[1]MD01!$A:$K,11,0)</f>
        <v>14.12.2012</v>
      </c>
      <c r="L402" t="str">
        <f>RIGHT(VLOOKUP($A402,[1]MD01!$A:$K,4,0),8)</f>
        <v>13SZ8606</v>
      </c>
      <c r="M402" s="16" t="str">
        <f>VLOOKUP(A402,[1]MD01!A:O,15,0)</f>
        <v>Аренда</v>
      </c>
    </row>
    <row r="403" spans="1:13" x14ac:dyDescent="0.25">
      <c r="A403" s="12" t="s">
        <v>3304</v>
      </c>
      <c r="B403" t="s">
        <v>495</v>
      </c>
      <c r="C403" t="s">
        <v>4379</v>
      </c>
      <c r="D403" s="5">
        <v>8241780.0599999996</v>
      </c>
      <c r="E403" s="24">
        <f t="shared" si="13"/>
        <v>20604450.149999999</v>
      </c>
      <c r="F403" s="21">
        <v>23623772.662904054</v>
      </c>
      <c r="G403">
        <f t="shared" si="14"/>
        <v>762057.18267432437</v>
      </c>
      <c r="J403" t="str">
        <f>VLOOKUP($A403,[1]MD01!$A:$K,5,0)</f>
        <v>E1004233</v>
      </c>
      <c r="K403" t="str">
        <f>VLOOKUP($A403,[1]MD01!$A:$K,11,0)</f>
        <v>27.09.2013</v>
      </c>
      <c r="L403" t="str">
        <f>RIGHT(VLOOKUP($A403,[1]MD01!$A:$K,4,0),8)</f>
        <v>13SZ8820</v>
      </c>
      <c r="M403" s="16" t="str">
        <f>VLOOKUP(A403,[1]MD01!A:O,15,0)</f>
        <v>Аренда</v>
      </c>
    </row>
    <row r="404" spans="1:13" x14ac:dyDescent="0.25">
      <c r="A404" s="12" t="s">
        <v>3325</v>
      </c>
      <c r="B404" t="s">
        <v>516</v>
      </c>
      <c r="C404" t="s">
        <v>4379</v>
      </c>
      <c r="D404" s="5">
        <v>3264765.09</v>
      </c>
      <c r="E404" s="24">
        <f t="shared" si="13"/>
        <v>8161912.7250000006</v>
      </c>
      <c r="F404" s="21">
        <v>9357938.1787028052</v>
      </c>
      <c r="G404">
        <f t="shared" si="14"/>
        <v>301868.9735065421</v>
      </c>
      <c r="J404" t="str">
        <f>VLOOKUP($A404,[1]MD01!$A:$K,5,0)</f>
        <v>E1004865</v>
      </c>
      <c r="K404" t="str">
        <f>VLOOKUP($A404,[1]MD01!$A:$K,11,0)</f>
        <v>29.08.2013</v>
      </c>
      <c r="L404" t="str">
        <f>RIGHT(VLOOKUP($A404,[1]MD01!$A:$K,4,0),8)</f>
        <v>13SZ9100</v>
      </c>
      <c r="M404" s="16" t="str">
        <f>VLOOKUP(A404,[1]MD01!A:O,15,0)</f>
        <v>Аренда</v>
      </c>
    </row>
    <row r="405" spans="1:13" x14ac:dyDescent="0.25">
      <c r="A405" s="12" t="s">
        <v>3339</v>
      </c>
      <c r="B405" t="s">
        <v>530</v>
      </c>
      <c r="C405" t="s">
        <v>4379</v>
      </c>
      <c r="D405" s="5">
        <v>6709977.9299999997</v>
      </c>
      <c r="E405" s="24">
        <f t="shared" si="13"/>
        <v>16774944.825000001</v>
      </c>
      <c r="F405" s="21">
        <v>19233101.591820877</v>
      </c>
      <c r="G405">
        <f t="shared" si="14"/>
        <v>620422.63199422183</v>
      </c>
      <c r="J405" t="str">
        <f>VLOOKUP($A405,[1]MD01!$A:$K,5,0)</f>
        <v>E1004873</v>
      </c>
      <c r="K405" t="str">
        <f>VLOOKUP($A405,[1]MD01!$A:$K,11,0)</f>
        <v>26.09.2013</v>
      </c>
      <c r="L405" t="str">
        <f>RIGHT(VLOOKUP($A405,[1]MD01!$A:$K,4,0),8)</f>
        <v>13SZ9173</v>
      </c>
      <c r="M405" s="16" t="str">
        <f>VLOOKUP(A405,[1]MD01!A:O,15,0)</f>
        <v>Аренда</v>
      </c>
    </row>
    <row r="406" spans="1:13" x14ac:dyDescent="0.25">
      <c r="A406" s="12" t="s">
        <v>581</v>
      </c>
      <c r="B406" t="s">
        <v>582</v>
      </c>
      <c r="C406" t="s">
        <v>4379</v>
      </c>
      <c r="D406" s="5">
        <v>7825337.9800000004</v>
      </c>
      <c r="E406" s="24">
        <f t="shared" si="13"/>
        <v>19563344.950000003</v>
      </c>
      <c r="F406" s="21">
        <v>22430106.615816303</v>
      </c>
      <c r="G406">
        <f t="shared" si="14"/>
        <v>723551.82631665491</v>
      </c>
      <c r="J406" t="str">
        <f>VLOOKUP($A406,[1]MD01!$A:$K,5,0)</f>
        <v>E1024641</v>
      </c>
      <c r="K406" t="str">
        <f>VLOOKUP($A406,[1]MD01!$A:$K,11,0)</f>
        <v>22.02.2018</v>
      </c>
      <c r="L406" t="str">
        <f>RIGHT(VLOOKUP($A406,[1]MD01!$A:$K,4,0),8)</f>
        <v>13SZE021</v>
      </c>
      <c r="M406" s="16" t="str">
        <f>VLOOKUP(A406,[1]MD01!A:O,15,0)</f>
        <v>Аренда</v>
      </c>
    </row>
    <row r="407" spans="1:13" x14ac:dyDescent="0.25">
      <c r="A407" s="12" t="s">
        <v>585</v>
      </c>
      <c r="B407" t="s">
        <v>586</v>
      </c>
      <c r="C407" t="s">
        <v>4379</v>
      </c>
      <c r="D407" s="5">
        <v>10479004.460000001</v>
      </c>
      <c r="E407" s="24">
        <f t="shared" si="13"/>
        <v>26197511.150000002</v>
      </c>
      <c r="F407" s="21">
        <v>30036426.268889986</v>
      </c>
      <c r="G407">
        <f t="shared" si="14"/>
        <v>968916.97641580598</v>
      </c>
      <c r="J407" t="str">
        <f>VLOOKUP($A407,[1]MD01!$A:$K,5,0)</f>
        <v>E1024642</v>
      </c>
      <c r="K407" t="str">
        <f>VLOOKUP($A407,[1]MD01!$A:$K,11,0)</f>
        <v>23.02.2018</v>
      </c>
      <c r="L407" t="str">
        <f>RIGHT(VLOOKUP($A407,[1]MD01!$A:$K,4,0),8)</f>
        <v>13SZE023</v>
      </c>
      <c r="M407" s="16" t="str">
        <f>VLOOKUP(A407,[1]MD01!A:O,15,0)</f>
        <v>Аренда</v>
      </c>
    </row>
    <row r="408" spans="1:13" x14ac:dyDescent="0.25">
      <c r="A408" s="12" t="s">
        <v>665</v>
      </c>
      <c r="B408" t="s">
        <v>666</v>
      </c>
      <c r="C408" t="s">
        <v>4379</v>
      </c>
      <c r="D408" s="5">
        <v>4176814.47</v>
      </c>
      <c r="E408" s="24">
        <f t="shared" si="13"/>
        <v>10442036.175000001</v>
      </c>
      <c r="F408" s="21">
        <v>11972184.986262312</v>
      </c>
      <c r="G408">
        <f t="shared" si="14"/>
        <v>386199.51568588102</v>
      </c>
      <c r="J408" t="str">
        <f>VLOOKUP($A408,[1]MD01!$A:$K,5,0)</f>
        <v>E1012117</v>
      </c>
      <c r="K408" t="str">
        <f>VLOOKUP($A408,[1]MD01!$A:$K,11,0)</f>
        <v>06.01.2017</v>
      </c>
      <c r="L408" t="str">
        <f>RIGHT(VLOOKUP($A408,[1]MD01!$A:$K,4,0),8)</f>
        <v>13SZG339</v>
      </c>
      <c r="M408" s="16" t="str">
        <f>VLOOKUP(A408,[1]MD01!A:O,15,0)</f>
        <v>Аренда</v>
      </c>
    </row>
    <row r="409" spans="1:13" x14ac:dyDescent="0.25">
      <c r="A409" s="12" t="s">
        <v>667</v>
      </c>
      <c r="B409" t="s">
        <v>668</v>
      </c>
      <c r="C409" t="s">
        <v>4379</v>
      </c>
      <c r="D409" s="5">
        <v>5265583.97</v>
      </c>
      <c r="E409" s="24">
        <f t="shared" si="13"/>
        <v>13163959.924999999</v>
      </c>
      <c r="F409" s="21">
        <v>15092972.360234495</v>
      </c>
      <c r="G409">
        <f t="shared" si="14"/>
        <v>486870.07613659662</v>
      </c>
      <c r="J409" t="str">
        <f>VLOOKUP($A409,[1]MD01!$A:$K,5,0)</f>
        <v>E1012120</v>
      </c>
      <c r="K409" t="str">
        <f>VLOOKUP($A409,[1]MD01!$A:$K,11,0)</f>
        <v>26.07.2016</v>
      </c>
      <c r="L409" t="str">
        <f>RIGHT(VLOOKUP($A409,[1]MD01!$A:$K,4,0),8)</f>
        <v>13SZG386</v>
      </c>
      <c r="M409" s="16" t="str">
        <f>VLOOKUP(A409,[1]MD01!A:O,15,0)</f>
        <v>Аренда</v>
      </c>
    </row>
    <row r="410" spans="1:13" x14ac:dyDescent="0.25">
      <c r="A410" s="12" t="s">
        <v>711</v>
      </c>
      <c r="B410" t="s">
        <v>712</v>
      </c>
      <c r="C410" t="s">
        <v>4379</v>
      </c>
      <c r="D410" s="5">
        <v>3026378.25</v>
      </c>
      <c r="E410" s="24">
        <f t="shared" si="13"/>
        <v>7565945.625</v>
      </c>
      <c r="F410" s="21">
        <v>8674639.6105548851</v>
      </c>
      <c r="G410">
        <f t="shared" si="14"/>
        <v>279827.08421144792</v>
      </c>
      <c r="J410" t="str">
        <f>VLOOKUP($A410,[1]MD01!$A:$K,5,0)</f>
        <v>E1012811</v>
      </c>
      <c r="K410" t="str">
        <f>VLOOKUP($A410,[1]MD01!$A:$K,11,0)</f>
        <v>22.11.2016</v>
      </c>
      <c r="L410" t="str">
        <f>RIGHT(VLOOKUP($A410,[1]MD01!$A:$K,4,0),8)</f>
        <v>13SZG857</v>
      </c>
      <c r="M410" s="16" t="str">
        <f>VLOOKUP(A410,[1]MD01!A:O,15,0)</f>
        <v>Аренда</v>
      </c>
    </row>
    <row r="411" spans="1:13" x14ac:dyDescent="0.25">
      <c r="A411" s="12" t="s">
        <v>743</v>
      </c>
      <c r="B411" t="s">
        <v>744</v>
      </c>
      <c r="C411" t="s">
        <v>4379</v>
      </c>
      <c r="D411" s="5">
        <v>5720713.7800000003</v>
      </c>
      <c r="E411" s="24">
        <f t="shared" ref="E411:E474" si="15">IF(IFERROR(VLOOKUP(A411,$A$1601:$A$1605,1,0),0)=0,IF(M411=$M$25,0,D411/$E$25*$E$24),0)</f>
        <v>14301784.450000001</v>
      </c>
      <c r="F411" s="21">
        <v>16397530.730547369</v>
      </c>
      <c r="G411">
        <f t="shared" si="14"/>
        <v>528952.60421120538</v>
      </c>
      <c r="J411" t="str">
        <f>VLOOKUP($A411,[1]MD01!$A:$K,5,0)</f>
        <v>E1023329</v>
      </c>
      <c r="K411" t="str">
        <f>VLOOKUP($A411,[1]MD01!$A:$K,11,0)</f>
        <v>22.12.2017</v>
      </c>
      <c r="L411" t="str">
        <f>RIGHT(VLOOKUP($A411,[1]MD01!$A:$K,4,0),8)</f>
        <v>13SZH087</v>
      </c>
      <c r="M411" s="16" t="str">
        <f>VLOOKUP(A411,[1]MD01!A:O,15,0)</f>
        <v>Аренда</v>
      </c>
    </row>
    <row r="412" spans="1:13" x14ac:dyDescent="0.25">
      <c r="A412" s="12" t="s">
        <v>745</v>
      </c>
      <c r="B412" t="s">
        <v>746</v>
      </c>
      <c r="C412" t="s">
        <v>4379</v>
      </c>
      <c r="D412" s="5">
        <v>4405267.28</v>
      </c>
      <c r="E412" s="24">
        <f t="shared" si="15"/>
        <v>11013168.200000001</v>
      </c>
      <c r="F412" s="21">
        <v>12627009.212139752</v>
      </c>
      <c r="G412">
        <f t="shared" ref="G412:G475" si="16">F412/31</f>
        <v>407322.87781095976</v>
      </c>
      <c r="J412" t="str">
        <f>VLOOKUP($A412,[1]MD01!$A:$K,5,0)</f>
        <v>E1023330</v>
      </c>
      <c r="K412" t="str">
        <f>VLOOKUP($A412,[1]MD01!$A:$K,11,0)</f>
        <v>08.12.2017</v>
      </c>
      <c r="L412" t="str">
        <f>RIGHT(VLOOKUP($A412,[1]MD01!$A:$K,4,0),8)</f>
        <v>13SZH088</v>
      </c>
      <c r="M412" s="16" t="str">
        <f>VLOOKUP(A412,[1]MD01!A:O,15,0)</f>
        <v>Аренда</v>
      </c>
    </row>
    <row r="413" spans="1:13" x14ac:dyDescent="0.25">
      <c r="A413" s="12" t="s">
        <v>798</v>
      </c>
      <c r="B413" t="s">
        <v>799</v>
      </c>
      <c r="C413" t="s">
        <v>4379</v>
      </c>
      <c r="D413" s="5">
        <v>5527870.9900000002</v>
      </c>
      <c r="E413" s="24">
        <f t="shared" si="15"/>
        <v>13819677.475</v>
      </c>
      <c r="F413" s="21">
        <v>15844777.053856783</v>
      </c>
      <c r="G413">
        <f t="shared" si="16"/>
        <v>511121.84044699301</v>
      </c>
      <c r="J413" t="str">
        <f>VLOOKUP($A413,[1]MD01!$A:$K,5,0)</f>
        <v>E1023815</v>
      </c>
      <c r="K413" t="str">
        <f>VLOOKUP($A413,[1]MD01!$A:$K,11,0)</f>
        <v>14.12.2017</v>
      </c>
      <c r="L413" t="str">
        <f>RIGHT(VLOOKUP($A413,[1]MD01!$A:$K,4,0),8)</f>
        <v>13SZH564</v>
      </c>
      <c r="M413" s="16" t="str">
        <f>VLOOKUP(A413,[1]MD01!A:O,15,0)</f>
        <v>Аренда</v>
      </c>
    </row>
    <row r="414" spans="1:13" x14ac:dyDescent="0.25">
      <c r="A414" s="12" t="s">
        <v>917</v>
      </c>
      <c r="B414" t="s">
        <v>918</v>
      </c>
      <c r="C414" t="s">
        <v>4379</v>
      </c>
      <c r="D414" s="5">
        <v>5298232.34</v>
      </c>
      <c r="E414" s="24">
        <f t="shared" si="15"/>
        <v>13245580.85</v>
      </c>
      <c r="F414" s="21">
        <v>15186553.803209132</v>
      </c>
      <c r="G414">
        <f t="shared" si="16"/>
        <v>489888.83236158488</v>
      </c>
      <c r="J414" t="str">
        <f>VLOOKUP($A414,[1]MD01!$A:$K,5,0)</f>
        <v>E1013897</v>
      </c>
      <c r="K414" t="str">
        <f>VLOOKUP($A414,[1]MD01!$A:$K,11,0)</f>
        <v>30.03.2017</v>
      </c>
      <c r="L414" t="str">
        <f>RIGHT(VLOOKUP($A414,[1]MD01!$A:$K,4,0),8)</f>
        <v>13SZJ892</v>
      </c>
      <c r="M414" s="16" t="str">
        <f>VLOOKUP(A414,[1]MD01!A:O,15,0)</f>
        <v>Аренда</v>
      </c>
    </row>
    <row r="415" spans="1:13" x14ac:dyDescent="0.25">
      <c r="A415" s="12" t="s">
        <v>965</v>
      </c>
      <c r="B415" t="s">
        <v>966</v>
      </c>
      <c r="C415" t="s">
        <v>4379</v>
      </c>
      <c r="D415" s="5">
        <v>3376893.18</v>
      </c>
      <c r="E415" s="24">
        <f t="shared" si="15"/>
        <v>8442232.9500000011</v>
      </c>
      <c r="F415" s="21">
        <v>9679335.8000906371</v>
      </c>
      <c r="G415">
        <f t="shared" si="16"/>
        <v>312236.63871260121</v>
      </c>
      <c r="J415" t="str">
        <f>VLOOKUP($A415,[1]MD01!$A:$K,5,0)</f>
        <v>E1010439</v>
      </c>
      <c r="K415" t="str">
        <f>VLOOKUP($A415,[1]MD01!$A:$K,11,0)</f>
        <v>25.11.2015</v>
      </c>
      <c r="L415" t="str">
        <f>RIGHT(VLOOKUP($A415,[1]MD01!$A:$K,4,0),8)</f>
        <v>13SZL740</v>
      </c>
      <c r="M415" s="16" t="str">
        <f>VLOOKUP(A415,[1]MD01!A:O,15,0)</f>
        <v>Аренда</v>
      </c>
    </row>
    <row r="416" spans="1:13" x14ac:dyDescent="0.25">
      <c r="A416" s="12" t="s">
        <v>977</v>
      </c>
      <c r="B416" t="s">
        <v>978</v>
      </c>
      <c r="C416" t="s">
        <v>4379</v>
      </c>
      <c r="D416" s="5">
        <v>3080452.04</v>
      </c>
      <c r="E416" s="24">
        <f t="shared" si="15"/>
        <v>7701130.0999999996</v>
      </c>
      <c r="F416" s="21">
        <v>8829633.6667759884</v>
      </c>
      <c r="G416">
        <f t="shared" si="16"/>
        <v>284826.89247664477</v>
      </c>
      <c r="J416" t="str">
        <f>VLOOKUP($A416,[1]MD01!$A:$K,5,0)</f>
        <v>E1010458</v>
      </c>
      <c r="K416" t="str">
        <f>VLOOKUP($A416,[1]MD01!$A:$K,11,0)</f>
        <v>20.01.2016</v>
      </c>
      <c r="L416" t="str">
        <f>RIGHT(VLOOKUP($A416,[1]MD01!$A:$K,4,0),8)</f>
        <v>13SZL817</v>
      </c>
      <c r="M416" s="16" t="str">
        <f>VLOOKUP(A416,[1]MD01!A:O,15,0)</f>
        <v>Аренда</v>
      </c>
    </row>
    <row r="417" spans="1:13" x14ac:dyDescent="0.25">
      <c r="A417" s="12" t="s">
        <v>987</v>
      </c>
      <c r="B417" t="s">
        <v>988</v>
      </c>
      <c r="C417" t="s">
        <v>4379</v>
      </c>
      <c r="D417" s="5">
        <v>4073923.57</v>
      </c>
      <c r="E417" s="24">
        <f t="shared" si="15"/>
        <v>10184808.924999999</v>
      </c>
      <c r="F417" s="21">
        <v>11677264.324343847</v>
      </c>
      <c r="G417">
        <f t="shared" si="16"/>
        <v>376685.94594657572</v>
      </c>
      <c r="J417" t="str">
        <f>VLOOKUP($A417,[1]MD01!$A:$K,5,0)</f>
        <v>E1008927</v>
      </c>
      <c r="K417" t="str">
        <f>VLOOKUP($A417,[1]MD01!$A:$K,11,0)</f>
        <v>12.02.2016</v>
      </c>
      <c r="L417" t="str">
        <f>RIGHT(VLOOKUP($A417,[1]MD01!$A:$K,4,0),8)</f>
        <v>13SZL869</v>
      </c>
      <c r="M417" s="16" t="str">
        <f>VLOOKUP(A417,[1]MD01!A:O,15,0)</f>
        <v>Аренда</v>
      </c>
    </row>
    <row r="418" spans="1:13" x14ac:dyDescent="0.25">
      <c r="A418" s="12" t="s">
        <v>993</v>
      </c>
      <c r="B418" t="s">
        <v>994</v>
      </c>
      <c r="C418" t="s">
        <v>4379</v>
      </c>
      <c r="D418" s="5">
        <v>8990182.1699999999</v>
      </c>
      <c r="E418" s="24">
        <f t="shared" si="15"/>
        <v>22475455.425000001</v>
      </c>
      <c r="F418" s="21">
        <v>25768950.182610609</v>
      </c>
      <c r="G418">
        <f t="shared" si="16"/>
        <v>831256.45750356803</v>
      </c>
      <c r="J418" t="str">
        <f>VLOOKUP($A418,[1]MD01!$A:$K,5,0)</f>
        <v>E1010534</v>
      </c>
      <c r="K418" t="str">
        <f>VLOOKUP($A418,[1]MD01!$A:$K,11,0)</f>
        <v>11.12.2015</v>
      </c>
      <c r="L418" t="str">
        <f>RIGHT(VLOOKUP($A418,[1]MD01!$A:$K,4,0),8)</f>
        <v>13SZL883</v>
      </c>
      <c r="M418" s="16" t="str">
        <f>VLOOKUP(A418,[1]MD01!A:O,15,0)</f>
        <v>Аренда</v>
      </c>
    </row>
    <row r="419" spans="1:13" x14ac:dyDescent="0.25">
      <c r="A419" s="12" t="s">
        <v>3390</v>
      </c>
      <c r="B419" t="s">
        <v>3411</v>
      </c>
      <c r="C419" t="s">
        <v>4379</v>
      </c>
      <c r="D419" s="5">
        <v>2958292.72</v>
      </c>
      <c r="E419" s="24">
        <f t="shared" si="15"/>
        <v>7395731.7999999998</v>
      </c>
      <c r="F419" s="21">
        <v>8479483.0945299547</v>
      </c>
      <c r="G419">
        <f t="shared" si="16"/>
        <v>273531.7127267727</v>
      </c>
      <c r="J419" t="str">
        <f>VLOOKUP($A419,[1]MD01!$A:$K,5,0)</f>
        <v>E1026474</v>
      </c>
      <c r="K419" t="str">
        <f>VLOOKUP($A419,[1]MD01!$A:$K,11,0)</f>
        <v>14.03.2019</v>
      </c>
      <c r="L419" t="str">
        <f>RIGHT(VLOOKUP($A419,[1]MD01!$A:$K,4,0),8)</f>
        <v>13SZO269</v>
      </c>
      <c r="M419" s="16" t="str">
        <f>VLOOKUP(A419,[1]MD01!A:O,15,0)</f>
        <v>Аренда</v>
      </c>
    </row>
    <row r="420" spans="1:13" x14ac:dyDescent="0.25">
      <c r="A420" s="12" t="s">
        <v>1035</v>
      </c>
      <c r="B420" t="s">
        <v>1036</v>
      </c>
      <c r="C420" t="s">
        <v>4379</v>
      </c>
      <c r="D420" s="5">
        <v>6346866.4500000002</v>
      </c>
      <c r="E420" s="24">
        <f t="shared" si="15"/>
        <v>15867166.125</v>
      </c>
      <c r="F420" s="21">
        <v>18192299.363132108</v>
      </c>
      <c r="G420">
        <f t="shared" si="16"/>
        <v>586848.3665526486</v>
      </c>
      <c r="J420" t="str">
        <f>VLOOKUP($A420,[1]MD01!$A:$K,5,0)</f>
        <v>E1026710</v>
      </c>
      <c r="K420" t="str">
        <f>VLOOKUP($A420,[1]MD01!$A:$K,11,0)</f>
        <v>31.08.2018</v>
      </c>
      <c r="L420" t="str">
        <f>RIGHT(VLOOKUP($A420,[1]MD01!$A:$K,4,0),8)</f>
        <v>13SZO386</v>
      </c>
      <c r="M420" s="16" t="str">
        <f>VLOOKUP(A420,[1]MD01!A:O,15,0)</f>
        <v>Аренда</v>
      </c>
    </row>
    <row r="421" spans="1:13" x14ac:dyDescent="0.25">
      <c r="A421" s="12" t="s">
        <v>1495</v>
      </c>
      <c r="B421" t="s">
        <v>1512</v>
      </c>
      <c r="C421" t="s">
        <v>4379</v>
      </c>
      <c r="D421" s="5">
        <v>7562548.8700000001</v>
      </c>
      <c r="E421" s="24">
        <f t="shared" si="15"/>
        <v>18906372.175000001</v>
      </c>
      <c r="F421" s="21">
        <v>21676862.759788565</v>
      </c>
      <c r="G421">
        <f t="shared" si="16"/>
        <v>699253.63741253433</v>
      </c>
      <c r="J421" t="str">
        <f>VLOOKUP($A421,[1]MD01!$A:$K,5,0)</f>
        <v>E1027115</v>
      </c>
      <c r="K421" t="str">
        <f>VLOOKUP($A421,[1]MD01!$A:$K,11,0)</f>
        <v>28.09.2018</v>
      </c>
      <c r="L421" t="str">
        <f>RIGHT(VLOOKUP($A421,[1]MD01!$A:$K,4,0),8)</f>
        <v>13SZO701</v>
      </c>
      <c r="M421" s="16" t="str">
        <f>VLOOKUP(A421,[1]MD01!A:O,15,0)</f>
        <v>Аренда</v>
      </c>
    </row>
    <row r="422" spans="1:13" x14ac:dyDescent="0.25">
      <c r="A422" s="12" t="s">
        <v>1053</v>
      </c>
      <c r="B422" t="s">
        <v>1054</v>
      </c>
      <c r="C422" t="s">
        <v>4379</v>
      </c>
      <c r="D422" s="5">
        <v>3333798.72</v>
      </c>
      <c r="E422" s="24">
        <f t="shared" si="15"/>
        <v>8334496.7999999998</v>
      </c>
      <c r="F422" s="21">
        <v>9555812.2749954257</v>
      </c>
      <c r="G422">
        <f t="shared" si="16"/>
        <v>308252.00887082017</v>
      </c>
      <c r="J422" t="str">
        <f>VLOOKUP($A422,[1]MD01!$A:$K,5,0)</f>
        <v>E1010592</v>
      </c>
      <c r="K422" t="str">
        <f>VLOOKUP($A422,[1]MD01!$A:$K,11,0)</f>
        <v>05.01.2016</v>
      </c>
      <c r="L422" t="str">
        <f>RIGHT(VLOOKUP($A422,[1]MD01!$A:$K,4,0),8)</f>
        <v>13SZQ108</v>
      </c>
      <c r="M422" s="16" t="str">
        <f>VLOOKUP(A422,[1]MD01!A:O,15,0)</f>
        <v>Аренда</v>
      </c>
    </row>
    <row r="423" spans="1:13" x14ac:dyDescent="0.25">
      <c r="A423" s="12" t="s">
        <v>1063</v>
      </c>
      <c r="B423" t="s">
        <v>1064</v>
      </c>
      <c r="C423" t="s">
        <v>4379</v>
      </c>
      <c r="D423" s="5">
        <v>3255409.07</v>
      </c>
      <c r="E423" s="24">
        <f t="shared" si="15"/>
        <v>8138522.6749999998</v>
      </c>
      <c r="F423" s="21">
        <v>9331120.6116359178</v>
      </c>
      <c r="G423">
        <f t="shared" si="16"/>
        <v>301003.89069793286</v>
      </c>
      <c r="J423" t="str">
        <f>VLOOKUP($A423,[1]MD01!$A:$K,5,0)</f>
        <v>E1011078</v>
      </c>
      <c r="K423" t="str">
        <f>VLOOKUP($A423,[1]MD01!$A:$K,11,0)</f>
        <v>10.02.2016</v>
      </c>
      <c r="L423" t="str">
        <f>RIGHT(VLOOKUP($A423,[1]MD01!$A:$K,4,0),8)</f>
        <v>13SZQ246</v>
      </c>
      <c r="M423" s="16" t="str">
        <f>VLOOKUP(A423,[1]MD01!A:O,15,0)</f>
        <v>Аренда</v>
      </c>
    </row>
    <row r="424" spans="1:13" x14ac:dyDescent="0.25">
      <c r="A424" s="12" t="s">
        <v>1085</v>
      </c>
      <c r="B424" t="s">
        <v>1086</v>
      </c>
      <c r="C424" t="s">
        <v>4379</v>
      </c>
      <c r="D424" s="5">
        <v>3393985.12</v>
      </c>
      <c r="E424" s="24">
        <f t="shared" si="15"/>
        <v>8484962.7999999989</v>
      </c>
      <c r="F424" s="21">
        <v>9728327.1711280216</v>
      </c>
      <c r="G424">
        <f t="shared" si="16"/>
        <v>313817.00552025874</v>
      </c>
      <c r="J424" t="str">
        <f>VLOOKUP($A424,[1]MD01!$A:$K,5,0)</f>
        <v>E1011630</v>
      </c>
      <c r="K424" t="str">
        <f>VLOOKUP($A424,[1]MD01!$A:$K,11,0)</f>
        <v>06.04.2016</v>
      </c>
      <c r="L424" t="str">
        <f>RIGHT(VLOOKUP($A424,[1]MD01!$A:$K,4,0),8)</f>
        <v>13SZQ421</v>
      </c>
      <c r="M424" s="16" t="str">
        <f>VLOOKUP(A424,[1]MD01!A:O,15,0)</f>
        <v>Аренда</v>
      </c>
    </row>
    <row r="425" spans="1:13" x14ac:dyDescent="0.25">
      <c r="A425" s="12" t="s">
        <v>1105</v>
      </c>
      <c r="B425" t="s">
        <v>1106</v>
      </c>
      <c r="C425" t="s">
        <v>4379</v>
      </c>
      <c r="D425" s="5">
        <v>7003602.3799999999</v>
      </c>
      <c r="E425" s="24">
        <f t="shared" si="15"/>
        <v>17509005.949999999</v>
      </c>
      <c r="F425" s="21">
        <v>20074730.124076348</v>
      </c>
      <c r="G425">
        <f t="shared" si="16"/>
        <v>647571.93948633375</v>
      </c>
      <c r="J425" t="str">
        <f>VLOOKUP($A425,[1]MD01!$A:$K,5,0)</f>
        <v>E1011633</v>
      </c>
      <c r="K425" t="str">
        <f>VLOOKUP($A425,[1]MD01!$A:$K,11,0)</f>
        <v>08.04.2016</v>
      </c>
      <c r="L425" t="str">
        <f>RIGHT(VLOOKUP($A425,[1]MD01!$A:$K,4,0),8)</f>
        <v>13SZQ560</v>
      </c>
      <c r="M425" s="16" t="str">
        <f>VLOOKUP(A425,[1]MD01!A:O,15,0)</f>
        <v>Аренда</v>
      </c>
    </row>
    <row r="426" spans="1:13" x14ac:dyDescent="0.25">
      <c r="A426" s="12" t="s">
        <v>1191</v>
      </c>
      <c r="B426" t="s">
        <v>1192</v>
      </c>
      <c r="C426" t="s">
        <v>4379</v>
      </c>
      <c r="D426" s="5">
        <v>7922913.9400000004</v>
      </c>
      <c r="E426" s="24">
        <f t="shared" si="15"/>
        <v>19807284.850000001</v>
      </c>
      <c r="F426" s="21">
        <v>22709792.834038995</v>
      </c>
      <c r="G426">
        <f t="shared" si="16"/>
        <v>732573.9623883547</v>
      </c>
      <c r="J426" t="str">
        <f>VLOOKUP($A426,[1]MD01!$A:$K,5,0)</f>
        <v>E1014119</v>
      </c>
      <c r="K426" t="str">
        <f>VLOOKUP($A426,[1]MD01!$A:$K,11,0)</f>
        <v>15.03.2017</v>
      </c>
      <c r="L426" t="str">
        <f>RIGHT(VLOOKUP($A426,[1]MD01!$A:$K,4,0),8)</f>
        <v>13SZS138</v>
      </c>
      <c r="M426" s="16" t="str">
        <f>VLOOKUP(A426,[1]MD01!A:O,15,0)</f>
        <v>Аренда</v>
      </c>
    </row>
    <row r="427" spans="1:13" x14ac:dyDescent="0.25">
      <c r="A427" s="12" t="s">
        <v>1199</v>
      </c>
      <c r="B427" t="s">
        <v>1200</v>
      </c>
      <c r="C427" t="s">
        <v>4379</v>
      </c>
      <c r="D427" s="5">
        <v>3730089.49</v>
      </c>
      <c r="E427" s="24">
        <f t="shared" si="15"/>
        <v>9325223.7249999996</v>
      </c>
      <c r="F427" s="21">
        <v>10691717.745747237</v>
      </c>
      <c r="G427">
        <f t="shared" si="16"/>
        <v>344894.12083055603</v>
      </c>
      <c r="J427" t="str">
        <f>VLOOKUP($A427,[1]MD01!$A:$K,5,0)</f>
        <v>E1014205</v>
      </c>
      <c r="K427" t="str">
        <f>VLOOKUP($A427,[1]MD01!$A:$K,11,0)</f>
        <v>17.03.2017</v>
      </c>
      <c r="L427" t="str">
        <f>RIGHT(VLOOKUP($A427,[1]MD01!$A:$K,4,0),8)</f>
        <v>13SZS227</v>
      </c>
      <c r="M427" s="16" t="str">
        <f>VLOOKUP(A427,[1]MD01!A:O,15,0)</f>
        <v>Аренда</v>
      </c>
    </row>
    <row r="428" spans="1:13" x14ac:dyDescent="0.25">
      <c r="A428" s="12" t="s">
        <v>1223</v>
      </c>
      <c r="B428" t="s">
        <v>1224</v>
      </c>
      <c r="C428" t="s">
        <v>4379</v>
      </c>
      <c r="D428" s="5">
        <v>4423159.63</v>
      </c>
      <c r="E428" s="24">
        <f t="shared" si="15"/>
        <v>11057899.074999999</v>
      </c>
      <c r="F428" s="21">
        <v>12678294.833174037</v>
      </c>
      <c r="G428">
        <f t="shared" si="16"/>
        <v>408977.25268303347</v>
      </c>
      <c r="J428" t="str">
        <f>VLOOKUP($A428,[1]MD01!$A:$K,5,0)</f>
        <v>E1014404</v>
      </c>
      <c r="K428" t="str">
        <f>VLOOKUP($A428,[1]MD01!$A:$K,11,0)</f>
        <v>01.04.2017</v>
      </c>
      <c r="L428" t="str">
        <f>RIGHT(VLOOKUP($A428,[1]MD01!$A:$K,4,0),8)</f>
        <v>13SZS451</v>
      </c>
      <c r="M428" s="16" t="str">
        <f>VLOOKUP(A428,[1]MD01!A:O,15,0)</f>
        <v>Аренда</v>
      </c>
    </row>
    <row r="429" spans="1:13" x14ac:dyDescent="0.25">
      <c r="A429" s="12" t="s">
        <v>1269</v>
      </c>
      <c r="B429" t="s">
        <v>1270</v>
      </c>
      <c r="C429" t="s">
        <v>4379</v>
      </c>
      <c r="D429" s="5">
        <v>4915359.0599999996</v>
      </c>
      <c r="E429" s="24">
        <f t="shared" si="15"/>
        <v>12288397.649999999</v>
      </c>
      <c r="F429" s="21">
        <v>14089107.467639189</v>
      </c>
      <c r="G429">
        <f t="shared" si="16"/>
        <v>454487.33766578027</v>
      </c>
      <c r="J429" t="str">
        <f>VLOOKUP($A429,[1]MD01!$A:$K,5,0)</f>
        <v>E1014838</v>
      </c>
      <c r="K429" t="str">
        <f>VLOOKUP($A429,[1]MD01!$A:$K,11,0)</f>
        <v>23.06.2017</v>
      </c>
      <c r="L429" t="str">
        <f>RIGHT(VLOOKUP($A429,[1]MD01!$A:$K,4,0),8)</f>
        <v>13SZS883</v>
      </c>
      <c r="M429" s="16" t="str">
        <f>VLOOKUP(A429,[1]MD01!A:O,15,0)</f>
        <v>Аренда</v>
      </c>
    </row>
    <row r="430" spans="1:13" x14ac:dyDescent="0.25">
      <c r="A430" s="12" t="s">
        <v>1285</v>
      </c>
      <c r="B430" t="s">
        <v>1286</v>
      </c>
      <c r="C430" t="s">
        <v>4379</v>
      </c>
      <c r="D430" s="5">
        <v>1721210.25</v>
      </c>
      <c r="E430" s="24">
        <f t="shared" si="15"/>
        <v>4303025.625</v>
      </c>
      <c r="F430" s="21">
        <v>4933579.8037615018</v>
      </c>
      <c r="G430">
        <f t="shared" si="16"/>
        <v>159147.73560520975</v>
      </c>
      <c r="J430" t="str">
        <f>VLOOKUP($A430,[1]MD01!$A:$K,5,0)</f>
        <v>E1010622</v>
      </c>
      <c r="K430" t="str">
        <f>VLOOKUP($A430,[1]MD01!$A:$K,11,0)</f>
        <v>21.12.2015</v>
      </c>
      <c r="L430" t="str">
        <f>RIGHT(VLOOKUP($A430,[1]MD01!$A:$K,4,0),8)</f>
        <v>13SZV002</v>
      </c>
      <c r="M430" s="16" t="str">
        <f>VLOOKUP(A430,[1]MD01!A:O,15,0)</f>
        <v>Аренда</v>
      </c>
    </row>
    <row r="431" spans="1:13" x14ac:dyDescent="0.25">
      <c r="A431" s="12" t="s">
        <v>1289</v>
      </c>
      <c r="B431" t="s">
        <v>1290</v>
      </c>
      <c r="C431" t="s">
        <v>4379</v>
      </c>
      <c r="D431" s="5">
        <v>1362149.93</v>
      </c>
      <c r="E431" s="24">
        <f t="shared" si="15"/>
        <v>3405374.8249999997</v>
      </c>
      <c r="F431" s="21">
        <v>3904389.5911862841</v>
      </c>
      <c r="G431">
        <f t="shared" si="16"/>
        <v>125948.05132858981</v>
      </c>
      <c r="J431" t="str">
        <f>VLOOKUP($A431,[1]MD01!$A:$K,5,0)</f>
        <v>E1011645</v>
      </c>
      <c r="K431" t="str">
        <f>VLOOKUP($A431,[1]MD01!$A:$K,11,0)</f>
        <v>08.02.2016</v>
      </c>
      <c r="L431" t="str">
        <f>RIGHT(VLOOKUP($A431,[1]MD01!$A:$K,4,0),8)</f>
        <v>13SZV006</v>
      </c>
      <c r="M431" s="16" t="str">
        <f>VLOOKUP(A431,[1]MD01!A:O,15,0)</f>
        <v>Собственность</v>
      </c>
    </row>
    <row r="432" spans="1:13" x14ac:dyDescent="0.25">
      <c r="A432" s="12" t="s">
        <v>1291</v>
      </c>
      <c r="B432" t="s">
        <v>1292</v>
      </c>
      <c r="C432" t="s">
        <v>4379</v>
      </c>
      <c r="D432" s="5">
        <v>1363387.05</v>
      </c>
      <c r="E432" s="24">
        <f t="shared" si="15"/>
        <v>3408467.6250000005</v>
      </c>
      <c r="F432" s="21">
        <v>3907935.6020509251</v>
      </c>
      <c r="G432">
        <f t="shared" si="16"/>
        <v>126062.4387758363</v>
      </c>
      <c r="J432" t="str">
        <f>VLOOKUP($A432,[1]MD01!$A:$K,5,0)</f>
        <v>E1011646</v>
      </c>
      <c r="K432" t="str">
        <f>VLOOKUP($A432,[1]MD01!$A:$K,11,0)</f>
        <v>29.02.2016</v>
      </c>
      <c r="L432" t="str">
        <f>RIGHT(VLOOKUP($A432,[1]MD01!$A:$K,4,0),8)</f>
        <v>13SZV007</v>
      </c>
      <c r="M432" s="16" t="str">
        <f>VLOOKUP(A432,[1]MD01!A:O,15,0)</f>
        <v>Собственность</v>
      </c>
    </row>
    <row r="433" spans="1:13" x14ac:dyDescent="0.25">
      <c r="A433" s="12" t="s">
        <v>1293</v>
      </c>
      <c r="B433" t="s">
        <v>1294</v>
      </c>
      <c r="C433" t="s">
        <v>4379</v>
      </c>
      <c r="D433" s="5">
        <v>1296650.6399999999</v>
      </c>
      <c r="E433" s="24">
        <f t="shared" si="15"/>
        <v>3241626.5999999996</v>
      </c>
      <c r="F433" s="21">
        <v>3716646.1273620841</v>
      </c>
      <c r="G433">
        <f t="shared" si="16"/>
        <v>119891.81056006723</v>
      </c>
      <c r="J433" t="str">
        <f>VLOOKUP($A433,[1]MD01!$A:$K,5,0)</f>
        <v>E1012002</v>
      </c>
      <c r="K433" t="str">
        <f>VLOOKUP($A433,[1]MD01!$A:$K,11,0)</f>
        <v>08.05.2016</v>
      </c>
      <c r="L433" t="str">
        <f>RIGHT(VLOOKUP($A433,[1]MD01!$A:$K,4,0),8)</f>
        <v>13SZV017</v>
      </c>
      <c r="M433" s="16" t="str">
        <f>VLOOKUP(A433,[1]MD01!A:O,15,0)</f>
        <v>Собственность</v>
      </c>
    </row>
    <row r="434" spans="1:13" x14ac:dyDescent="0.25">
      <c r="A434" s="12" t="s">
        <v>1297</v>
      </c>
      <c r="B434" t="s">
        <v>1298</v>
      </c>
      <c r="C434" t="s">
        <v>4379</v>
      </c>
      <c r="D434" s="5">
        <v>715896.33</v>
      </c>
      <c r="E434" s="24">
        <f t="shared" si="15"/>
        <v>1789740.825</v>
      </c>
      <c r="F434" s="21">
        <v>2052004.7886508803</v>
      </c>
      <c r="G434">
        <f t="shared" si="16"/>
        <v>66193.702859705823</v>
      </c>
      <c r="J434" t="str">
        <f>VLOOKUP($A434,[1]MD01!$A:$K,5,0)</f>
        <v>E1012121</v>
      </c>
      <c r="K434" t="str">
        <f>VLOOKUP($A434,[1]MD01!$A:$K,11,0)</f>
        <v>14.10.2016</v>
      </c>
      <c r="L434" t="str">
        <f>RIGHT(VLOOKUP($A434,[1]MD01!$A:$K,4,0),8)</f>
        <v>13SZV025</v>
      </c>
      <c r="M434" s="16" t="str">
        <f>VLOOKUP(A434,[1]MD01!A:O,15,0)</f>
        <v>Аренда</v>
      </c>
    </row>
    <row r="435" spans="1:13" x14ac:dyDescent="0.25">
      <c r="A435" s="12" t="s">
        <v>1345</v>
      </c>
      <c r="B435" t="s">
        <v>1346</v>
      </c>
      <c r="C435" t="s">
        <v>4379</v>
      </c>
      <c r="D435" s="5">
        <v>2275009.5699999998</v>
      </c>
      <c r="E435" s="24">
        <f t="shared" si="15"/>
        <v>5687523.9249999998</v>
      </c>
      <c r="F435" s="21">
        <v>6520958.8822261179</v>
      </c>
      <c r="G435">
        <f t="shared" si="16"/>
        <v>210353.51232987476</v>
      </c>
      <c r="J435" t="str">
        <f>VLOOKUP($A435,[1]MD01!$A:$K,5,0)</f>
        <v>E1015208</v>
      </c>
      <c r="K435" t="str">
        <f>VLOOKUP($A435,[1]MD01!$A:$K,11,0)</f>
        <v>29.10.2017</v>
      </c>
      <c r="L435" t="str">
        <f>RIGHT(VLOOKUP($A435,[1]MD01!$A:$K,4,0),8)</f>
        <v>13SZX324</v>
      </c>
      <c r="M435" s="16" t="str">
        <f>VLOOKUP(A435,[1]MD01!A:O,15,0)</f>
        <v>Аренда</v>
      </c>
    </row>
    <row r="436" spans="1:13" x14ac:dyDescent="0.25">
      <c r="A436" s="12" t="s">
        <v>1365</v>
      </c>
      <c r="B436" t="s">
        <v>1366</v>
      </c>
      <c r="C436" t="s">
        <v>4379</v>
      </c>
      <c r="D436" s="5">
        <v>5413119.0899999999</v>
      </c>
      <c r="E436" s="24">
        <f t="shared" si="15"/>
        <v>13532797.725</v>
      </c>
      <c r="F436" s="21">
        <v>15515858.691743113</v>
      </c>
      <c r="G436">
        <f t="shared" si="16"/>
        <v>500511.57070139074</v>
      </c>
      <c r="J436" t="str">
        <f>VLOOKUP($A436,[1]MD01!$A:$K,5,0)</f>
        <v>E1015348</v>
      </c>
      <c r="K436" t="str">
        <f>VLOOKUP($A436,[1]MD01!$A:$K,11,0)</f>
        <v>20.07.2017</v>
      </c>
      <c r="L436" t="str">
        <f>RIGHT(VLOOKUP($A436,[1]MD01!$A:$K,4,0),8)</f>
        <v>13SZX505</v>
      </c>
      <c r="M436" s="16" t="str">
        <f>VLOOKUP(A436,[1]MD01!A:O,15,0)</f>
        <v>Аренда</v>
      </c>
    </row>
    <row r="437" spans="1:13" x14ac:dyDescent="0.25">
      <c r="A437" s="12" t="s">
        <v>1373</v>
      </c>
      <c r="B437" t="s">
        <v>1374</v>
      </c>
      <c r="C437" t="s">
        <v>4379</v>
      </c>
      <c r="D437" s="5">
        <v>5048432.68</v>
      </c>
      <c r="E437" s="24">
        <f t="shared" si="15"/>
        <v>12621081.699999999</v>
      </c>
      <c r="F437" s="21">
        <v>14470542.172693631</v>
      </c>
      <c r="G437">
        <f t="shared" si="16"/>
        <v>466791.68299011711</v>
      </c>
      <c r="J437" t="str">
        <f>VLOOKUP($A437,[1]MD01!$A:$K,5,0)</f>
        <v>E1015542</v>
      </c>
      <c r="K437" t="str">
        <f>VLOOKUP($A437,[1]MD01!$A:$K,11,0)</f>
        <v>29.07.2017</v>
      </c>
      <c r="L437" t="str">
        <f>RIGHT(VLOOKUP($A437,[1]MD01!$A:$K,4,0),8)</f>
        <v>13SZX713</v>
      </c>
      <c r="M437" s="16" t="str">
        <f>VLOOKUP(A437,[1]MD01!A:O,15,0)</f>
        <v>Аренда</v>
      </c>
    </row>
    <row r="438" spans="1:13" x14ac:dyDescent="0.25">
      <c r="A438" s="12" t="s">
        <v>1383</v>
      </c>
      <c r="B438" t="s">
        <v>1384</v>
      </c>
      <c r="C438" t="s">
        <v>4379</v>
      </c>
      <c r="D438" s="5">
        <v>5428760.1200000001</v>
      </c>
      <c r="E438" s="24">
        <f t="shared" si="15"/>
        <v>13571900.300000001</v>
      </c>
      <c r="F438" s="21">
        <v>15560691.256340047</v>
      </c>
      <c r="G438">
        <f t="shared" si="16"/>
        <v>501957.78246258217</v>
      </c>
      <c r="J438" t="str">
        <f>VLOOKUP($A438,[1]MD01!$A:$K,5,0)</f>
        <v>E1015600</v>
      </c>
      <c r="K438" t="str">
        <f>VLOOKUP($A438,[1]MD01!$A:$K,11,0)</f>
        <v>18.08.2017</v>
      </c>
      <c r="L438" t="str">
        <f>RIGHT(VLOOKUP($A438,[1]MD01!$A:$K,4,0),8)</f>
        <v>13SZX776</v>
      </c>
      <c r="M438" s="16" t="str">
        <f>VLOOKUP(A438,[1]MD01!A:O,15,0)</f>
        <v>Аренда</v>
      </c>
    </row>
    <row r="439" spans="1:13" x14ac:dyDescent="0.25">
      <c r="A439" s="12" t="s">
        <v>1411</v>
      </c>
      <c r="B439" t="s">
        <v>1412</v>
      </c>
      <c r="C439" t="s">
        <v>4379</v>
      </c>
      <c r="D439" s="5">
        <v>4544390.1399999997</v>
      </c>
      <c r="E439" s="24">
        <f t="shared" si="15"/>
        <v>11360975.349999998</v>
      </c>
      <c r="F439" s="21">
        <v>13025783.1169184</v>
      </c>
      <c r="G439">
        <f t="shared" si="16"/>
        <v>420186.55215865804</v>
      </c>
      <c r="J439" t="str">
        <f>VLOOKUP($A439,[1]MD01!$A:$K,5,0)</f>
        <v>E1017456</v>
      </c>
      <c r="K439" t="str">
        <f>VLOOKUP($A439,[1]MD01!$A:$K,11,0)</f>
        <v>28.09.2017</v>
      </c>
      <c r="L439" t="str">
        <f>RIGHT(VLOOKUP($A439,[1]MD01!$A:$K,4,0),8)</f>
        <v>13SZX920</v>
      </c>
      <c r="M439" s="16" t="str">
        <f>VLOOKUP(A439,[1]MD01!A:O,15,0)</f>
        <v>Аренда</v>
      </c>
    </row>
    <row r="440" spans="1:13" x14ac:dyDescent="0.25">
      <c r="A440" s="12" t="s">
        <v>1485</v>
      </c>
      <c r="B440" t="s">
        <v>1486</v>
      </c>
      <c r="C440" t="s">
        <v>4379</v>
      </c>
      <c r="D440" s="5">
        <v>4422231.5599999996</v>
      </c>
      <c r="E440" s="24">
        <f t="shared" si="15"/>
        <v>11055578.899999999</v>
      </c>
      <c r="F440" s="21">
        <v>12675634.665766552</v>
      </c>
      <c r="G440">
        <f t="shared" si="16"/>
        <v>408891.44083117909</v>
      </c>
      <c r="J440" t="str">
        <f>VLOOKUP($A440,[1]MD01!$A:$K,5,0)</f>
        <v>E1018406</v>
      </c>
      <c r="K440" t="str">
        <f>VLOOKUP($A440,[1]MD01!$A:$K,11,0)</f>
        <v>06.11.2017</v>
      </c>
      <c r="L440" t="str">
        <f>RIGHT(VLOOKUP($A440,[1]MD01!$A:$K,4,0),8)</f>
        <v>13SZY878</v>
      </c>
      <c r="M440" s="16" t="str">
        <f>VLOOKUP(A440,[1]MD01!A:O,15,0)</f>
        <v>Аренда</v>
      </c>
    </row>
    <row r="441" spans="1:13" x14ac:dyDescent="0.25">
      <c r="A441" s="12" t="s">
        <v>4415</v>
      </c>
      <c r="B441" t="s">
        <v>4418</v>
      </c>
      <c r="C441" t="s">
        <v>4387</v>
      </c>
      <c r="D441" s="5">
        <v>4932725.82</v>
      </c>
      <c r="E441" s="24">
        <f t="shared" si="15"/>
        <v>12331814.550000001</v>
      </c>
      <c r="F441" s="21">
        <v>15459599.222847413</v>
      </c>
      <c r="G441">
        <f t="shared" si="16"/>
        <v>498696.74912411009</v>
      </c>
      <c r="J441" t="str">
        <f>VLOOKUP($A441,[1]MD01!$A:$K,5,0)</f>
        <v>E1033724</v>
      </c>
      <c r="K441" t="str">
        <f>VLOOKUP($A441,[1]MD01!$A:$K,11,0)</f>
        <v>03.03.2020</v>
      </c>
      <c r="L441" t="str">
        <f>RIGHT(VLOOKUP($A441,[1]MD01!$A:$K,4,0),8)</f>
        <v>13SZ30HQ</v>
      </c>
      <c r="M441" s="16" t="str">
        <f>VLOOKUP(A441,[1]MD01!A:O,15,0)</f>
        <v>Аренда</v>
      </c>
    </row>
    <row r="442" spans="1:13" x14ac:dyDescent="0.25">
      <c r="A442" s="12" t="s">
        <v>2722</v>
      </c>
      <c r="B442" t="s">
        <v>2766</v>
      </c>
      <c r="C442" t="s">
        <v>4387</v>
      </c>
      <c r="D442" s="5">
        <v>2544306.9300000002</v>
      </c>
      <c r="E442" s="24">
        <f t="shared" si="15"/>
        <v>6360767.3250000002</v>
      </c>
      <c r="F442" s="21">
        <v>7974083.0674657859</v>
      </c>
      <c r="G442">
        <f t="shared" si="16"/>
        <v>257228.48604728343</v>
      </c>
      <c r="J442" t="str">
        <f>VLOOKUP($A442,[1]MD01!$A:$K,5,0)</f>
        <v>E1029860</v>
      </c>
      <c r="K442" t="str">
        <f>VLOOKUP($A442,[1]MD01!$A:$K,11,0)</f>
        <v>28.12.2018</v>
      </c>
      <c r="L442" t="str">
        <f>RIGHT(VLOOKUP($A442,[1]MD01!$A:$K,4,0),8)</f>
        <v>13SZ315M</v>
      </c>
      <c r="M442" s="16" t="str">
        <f>VLOOKUP(A442,[1]MD01!A:O,15,0)</f>
        <v>Аренда</v>
      </c>
    </row>
    <row r="443" spans="1:13" x14ac:dyDescent="0.25">
      <c r="A443" s="12" t="s">
        <v>2809</v>
      </c>
      <c r="B443" t="s">
        <v>2810</v>
      </c>
      <c r="C443" t="s">
        <v>4387</v>
      </c>
      <c r="D443" s="5">
        <v>2445407.58</v>
      </c>
      <c r="E443" s="24">
        <f t="shared" si="15"/>
        <v>6113518.9500000002</v>
      </c>
      <c r="F443" s="21">
        <v>7664123.7528408123</v>
      </c>
      <c r="G443">
        <f t="shared" si="16"/>
        <v>247229.79847873587</v>
      </c>
      <c r="J443" t="str">
        <f>VLOOKUP($A443,[1]MD01!$A:$K,5,0)</f>
        <v>E1029961</v>
      </c>
      <c r="K443" t="str">
        <f>VLOOKUP($A443,[1]MD01!$A:$K,11,0)</f>
        <v>06.03.2019</v>
      </c>
      <c r="L443" t="str">
        <f>RIGHT(VLOOKUP($A443,[1]MD01!$A:$K,4,0),8)</f>
        <v>13SZ319L</v>
      </c>
      <c r="M443" s="16" t="str">
        <f>VLOOKUP(A443,[1]MD01!A:O,15,0)</f>
        <v>Аренда</v>
      </c>
    </row>
    <row r="444" spans="1:13" x14ac:dyDescent="0.25">
      <c r="A444" s="12" t="s">
        <v>2815</v>
      </c>
      <c r="B444" t="s">
        <v>2816</v>
      </c>
      <c r="C444" t="s">
        <v>4387</v>
      </c>
      <c r="D444" s="5">
        <v>2568889.77</v>
      </c>
      <c r="E444" s="24">
        <f t="shared" si="15"/>
        <v>6422224.4249999998</v>
      </c>
      <c r="F444" s="21">
        <v>8051127.8633914962</v>
      </c>
      <c r="G444">
        <f t="shared" si="16"/>
        <v>259713.80204488698</v>
      </c>
      <c r="J444" t="str">
        <f>VLOOKUP($A444,[1]MD01!$A:$K,5,0)</f>
        <v>E1030329</v>
      </c>
      <c r="K444" t="str">
        <f>VLOOKUP($A444,[1]MD01!$A:$K,11,0)</f>
        <v>05.03.2019</v>
      </c>
      <c r="L444" t="str">
        <f>RIGHT(VLOOKUP($A444,[1]MD01!$A:$K,4,0),8)</f>
        <v>13SZ331C</v>
      </c>
      <c r="M444" s="16" t="str">
        <f>VLOOKUP(A444,[1]MD01!A:O,15,0)</f>
        <v>Аренда</v>
      </c>
    </row>
    <row r="445" spans="1:13" x14ac:dyDescent="0.25">
      <c r="A445" s="12" t="s">
        <v>2843</v>
      </c>
      <c r="B445" t="s">
        <v>40</v>
      </c>
      <c r="C445" t="s">
        <v>4387</v>
      </c>
      <c r="D445" s="5">
        <v>4863033.32</v>
      </c>
      <c r="E445" s="24">
        <f t="shared" si="15"/>
        <v>12157583.300000001</v>
      </c>
      <c r="F445" s="21">
        <v>15241176.760672474</v>
      </c>
      <c r="G445">
        <f t="shared" si="16"/>
        <v>491650.86324749916</v>
      </c>
      <c r="J445" t="str">
        <f>VLOOKUP($A445,[1]MD01!$A:$K,5,0)</f>
        <v>E1008228</v>
      </c>
      <c r="K445" t="str">
        <f>VLOOKUP($A445,[1]MD01!$A:$K,11,0)</f>
        <v>15.12.2014</v>
      </c>
      <c r="L445" t="str">
        <f>RIGHT(VLOOKUP($A445,[1]MD01!$A:$K,4,0),8)</f>
        <v>13SZ3434</v>
      </c>
      <c r="M445" s="16" t="str">
        <f>VLOOKUP(A445,[1]MD01!A:O,15,0)</f>
        <v>Аренда</v>
      </c>
    </row>
    <row r="446" spans="1:13" x14ac:dyDescent="0.25">
      <c r="A446" s="12" t="s">
        <v>2847</v>
      </c>
      <c r="B446" t="s">
        <v>44</v>
      </c>
      <c r="C446" t="s">
        <v>4387</v>
      </c>
      <c r="D446" s="5">
        <v>4280793.8600000003</v>
      </c>
      <c r="E446" s="24">
        <f t="shared" si="15"/>
        <v>10701984.650000002</v>
      </c>
      <c r="F446" s="21">
        <v>13416386.76994741</v>
      </c>
      <c r="G446">
        <f t="shared" si="16"/>
        <v>432786.66999830352</v>
      </c>
      <c r="J446" t="str">
        <f>VLOOKUP($A446,[1]MD01!$A:$K,5,0)</f>
        <v>E1008226</v>
      </c>
      <c r="K446" t="str">
        <f>VLOOKUP($A446,[1]MD01!$A:$K,11,0)</f>
        <v>20.12.2014</v>
      </c>
      <c r="L446" t="str">
        <f>RIGHT(VLOOKUP($A446,[1]MD01!$A:$K,4,0),8)</f>
        <v>13SZ3441</v>
      </c>
      <c r="M446" s="16" t="str">
        <f>VLOOKUP(A446,[1]MD01!A:O,15,0)</f>
        <v>Аренда</v>
      </c>
    </row>
    <row r="447" spans="1:13" x14ac:dyDescent="0.25">
      <c r="A447" s="12" t="s">
        <v>2859</v>
      </c>
      <c r="B447" t="s">
        <v>56</v>
      </c>
      <c r="C447" t="s">
        <v>4387</v>
      </c>
      <c r="D447" s="5">
        <v>2101026</v>
      </c>
      <c r="E447" s="24">
        <f t="shared" si="15"/>
        <v>5252565</v>
      </c>
      <c r="F447" s="21">
        <v>6584801.4063717425</v>
      </c>
      <c r="G447">
        <f t="shared" si="16"/>
        <v>212412.94859263685</v>
      </c>
      <c r="J447" t="str">
        <f>VLOOKUP($A447,[1]MD01!$A:$K,5,0)</f>
        <v>E1008848</v>
      </c>
      <c r="K447" t="str">
        <f>VLOOKUP($A447,[1]MD01!$A:$K,11,0)</f>
        <v>31.03.2015</v>
      </c>
      <c r="L447" t="str">
        <f>RIGHT(VLOOKUP($A447,[1]MD01!$A:$K,4,0),8)</f>
        <v>13SZ3456</v>
      </c>
      <c r="M447" s="16" t="str">
        <f>VLOOKUP(A447,[1]MD01!A:O,15,0)</f>
        <v>Аренда</v>
      </c>
    </row>
    <row r="448" spans="1:13" x14ac:dyDescent="0.25">
      <c r="A448" s="12" t="s">
        <v>3980</v>
      </c>
      <c r="B448" t="s">
        <v>4030</v>
      </c>
      <c r="C448" t="s">
        <v>4387</v>
      </c>
      <c r="D448" s="5">
        <v>2487742.48</v>
      </c>
      <c r="E448" s="24">
        <f t="shared" si="15"/>
        <v>6219356.1999999993</v>
      </c>
      <c r="F448" s="21">
        <v>7796805.0757081183</v>
      </c>
      <c r="G448">
        <f t="shared" si="16"/>
        <v>251509.84115187477</v>
      </c>
      <c r="J448" t="str">
        <f>VLOOKUP($A448,[1]MD01!$A:$K,5,0)</f>
        <v>E1032027</v>
      </c>
      <c r="K448" t="str">
        <f>VLOOKUP($A448,[1]MD01!$A:$K,11,0)</f>
        <v>19.09.2019</v>
      </c>
      <c r="L448" t="str">
        <f>RIGHT(VLOOKUP($A448,[1]MD01!$A:$K,4,0),8)</f>
        <v>13SZ371J</v>
      </c>
      <c r="M448" s="16" t="str">
        <f>VLOOKUP(A448,[1]MD01!A:O,15,0)</f>
        <v>Аренда</v>
      </c>
    </row>
    <row r="449" spans="1:13" x14ac:dyDescent="0.25">
      <c r="A449" s="12" t="s">
        <v>2873</v>
      </c>
      <c r="B449" t="s">
        <v>70</v>
      </c>
      <c r="C449" t="s">
        <v>4387</v>
      </c>
      <c r="D449" s="5">
        <v>2827449.06</v>
      </c>
      <c r="E449" s="24">
        <f t="shared" si="15"/>
        <v>7068622.6500000004</v>
      </c>
      <c r="F449" s="21">
        <v>8861475.5584806949</v>
      </c>
      <c r="G449">
        <f t="shared" si="16"/>
        <v>285854.05027357081</v>
      </c>
      <c r="J449" t="str">
        <f>VLOOKUP($A449,[1]MD01!$A:$K,5,0)</f>
        <v>E1008845</v>
      </c>
      <c r="K449" t="str">
        <f>VLOOKUP($A449,[1]MD01!$A:$K,11,0)</f>
        <v>09.06.2015</v>
      </c>
      <c r="L449" t="str">
        <f>RIGHT(VLOOKUP($A449,[1]MD01!$A:$K,4,0),8)</f>
        <v>13SZ4526</v>
      </c>
      <c r="M449" s="16" t="str">
        <f>VLOOKUP(A449,[1]MD01!A:O,15,0)</f>
        <v>Аренда</v>
      </c>
    </row>
    <row r="450" spans="1:13" x14ac:dyDescent="0.25">
      <c r="A450" s="12" t="s">
        <v>3187</v>
      </c>
      <c r="B450" t="s">
        <v>379</v>
      </c>
      <c r="C450" t="s">
        <v>4387</v>
      </c>
      <c r="D450" s="5">
        <v>2196122.04</v>
      </c>
      <c r="E450" s="24">
        <f t="shared" si="15"/>
        <v>5490305.1000000006</v>
      </c>
      <c r="F450" s="21">
        <v>6882840.8108971436</v>
      </c>
      <c r="G450">
        <f t="shared" si="16"/>
        <v>222027.12293216592</v>
      </c>
      <c r="J450" t="str">
        <f>VLOOKUP($A450,[1]MD01!$A:$K,5,0)</f>
        <v>13SZ7312</v>
      </c>
      <c r="K450" t="str">
        <f>VLOOKUP($A450,[1]MD01!$A:$K,11,0)</f>
        <v>28.04.2011</v>
      </c>
      <c r="L450" t="str">
        <f>RIGHT(VLOOKUP($A450,[1]MD01!$A:$K,4,0),8)</f>
        <v>13SZ7312</v>
      </c>
      <c r="M450" s="16" t="str">
        <f>VLOOKUP(A450,[1]MD01!A:O,15,0)</f>
        <v>Аренда</v>
      </c>
    </row>
    <row r="451" spans="1:13" x14ac:dyDescent="0.25">
      <c r="A451" s="12" t="s">
        <v>3190</v>
      </c>
      <c r="B451" t="s">
        <v>382</v>
      </c>
      <c r="C451" t="s">
        <v>4387</v>
      </c>
      <c r="D451" s="5">
        <v>2249762.52</v>
      </c>
      <c r="E451" s="24">
        <f t="shared" si="15"/>
        <v>5624406.2999999998</v>
      </c>
      <c r="F451" s="21">
        <v>7050954.8219291121</v>
      </c>
      <c r="G451">
        <f t="shared" si="16"/>
        <v>227450.1555461004</v>
      </c>
      <c r="J451" t="str">
        <f>VLOOKUP($A451,[1]MD01!$A:$K,5,0)</f>
        <v>13SZ7348</v>
      </c>
      <c r="K451" t="str">
        <f>VLOOKUP($A451,[1]MD01!$A:$K,11,0)</f>
        <v>30.06.2011</v>
      </c>
      <c r="L451" t="str">
        <f>RIGHT(VLOOKUP($A451,[1]MD01!$A:$K,4,0),8)</f>
        <v>13SZ7348</v>
      </c>
      <c r="M451" s="16" t="str">
        <f>VLOOKUP(A451,[1]MD01!A:O,15,0)</f>
        <v>Аренда</v>
      </c>
    </row>
    <row r="452" spans="1:13" x14ac:dyDescent="0.25">
      <c r="A452" s="12" t="s">
        <v>3192</v>
      </c>
      <c r="B452" t="s">
        <v>384</v>
      </c>
      <c r="C452" t="s">
        <v>4387</v>
      </c>
      <c r="D452" s="5">
        <v>3064460.05</v>
      </c>
      <c r="E452" s="24">
        <f t="shared" si="15"/>
        <v>7661150.1249999991</v>
      </c>
      <c r="F452" s="21">
        <v>9604288.9745343551</v>
      </c>
      <c r="G452">
        <f t="shared" si="16"/>
        <v>309815.77337207599</v>
      </c>
      <c r="J452" t="str">
        <f>VLOOKUP($A452,[1]MD01!$A:$K,5,0)</f>
        <v>13SZ7474</v>
      </c>
      <c r="K452" t="str">
        <f>VLOOKUP($A452,[1]MD01!$A:$K,11,0)</f>
        <v>29.11.2011</v>
      </c>
      <c r="L452" t="str">
        <f>RIGHT(VLOOKUP($A452,[1]MD01!$A:$K,4,0),8)</f>
        <v>13SZ7474</v>
      </c>
      <c r="M452" s="16" t="str">
        <f>VLOOKUP(A452,[1]MD01!A:O,15,0)</f>
        <v>Аренда</v>
      </c>
    </row>
    <row r="453" spans="1:13" x14ac:dyDescent="0.25">
      <c r="A453" s="12" t="s">
        <v>3202</v>
      </c>
      <c r="B453" t="s">
        <v>394</v>
      </c>
      <c r="C453" t="s">
        <v>4387</v>
      </c>
      <c r="D453" s="5">
        <v>1594546.93</v>
      </c>
      <c r="E453" s="24">
        <f t="shared" si="15"/>
        <v>3986367.3249999997</v>
      </c>
      <c r="F453" s="21">
        <v>4997451.1820366541</v>
      </c>
      <c r="G453">
        <f t="shared" si="16"/>
        <v>161208.10264634367</v>
      </c>
      <c r="J453" t="str">
        <f>VLOOKUP($A453,[1]MD01!$A:$K,5,0)</f>
        <v>13SZ7570</v>
      </c>
      <c r="K453" t="str">
        <f>VLOOKUP($A453,[1]MD01!$A:$K,11,0)</f>
        <v>29.06.2011</v>
      </c>
      <c r="L453" t="str">
        <f>RIGHT(VLOOKUP($A453,[1]MD01!$A:$K,4,0),8)</f>
        <v>13SZ7570</v>
      </c>
      <c r="M453" s="16" t="str">
        <f>VLOOKUP(A453,[1]MD01!A:O,15,0)</f>
        <v>Собственность</v>
      </c>
    </row>
    <row r="454" spans="1:13" x14ac:dyDescent="0.25">
      <c r="A454" s="12" t="s">
        <v>3203</v>
      </c>
      <c r="B454" t="s">
        <v>395</v>
      </c>
      <c r="C454" t="s">
        <v>4387</v>
      </c>
      <c r="D454" s="5">
        <v>2505806.29</v>
      </c>
      <c r="E454" s="24">
        <f t="shared" si="15"/>
        <v>6264515.7249999996</v>
      </c>
      <c r="F454" s="21">
        <v>7853418.654736856</v>
      </c>
      <c r="G454">
        <f t="shared" si="16"/>
        <v>253336.08563667277</v>
      </c>
      <c r="J454" t="str">
        <f>VLOOKUP($A454,[1]MD01!$A:$K,5,0)</f>
        <v>13SZ7573</v>
      </c>
      <c r="K454" t="str">
        <f>VLOOKUP($A454,[1]MD01!$A:$K,11,0)</f>
        <v>04.11.2011</v>
      </c>
      <c r="L454" t="str">
        <f>RIGHT(VLOOKUP($A454,[1]MD01!$A:$K,4,0),8)</f>
        <v>13SZ7573</v>
      </c>
      <c r="M454" s="16" t="str">
        <f>VLOOKUP(A454,[1]MD01!A:O,15,0)</f>
        <v>Аренда</v>
      </c>
    </row>
    <row r="455" spans="1:13" x14ac:dyDescent="0.25">
      <c r="A455" s="12" t="s">
        <v>3210</v>
      </c>
      <c r="B455" t="s">
        <v>402</v>
      </c>
      <c r="C455" t="s">
        <v>4387</v>
      </c>
      <c r="D455" s="5">
        <v>1910045.96</v>
      </c>
      <c r="E455" s="24">
        <f t="shared" si="15"/>
        <v>4775114.9000000004</v>
      </c>
      <c r="F455" s="21">
        <v>5986253.0609533945</v>
      </c>
      <c r="G455">
        <f t="shared" si="16"/>
        <v>193104.93745010949</v>
      </c>
      <c r="J455" t="str">
        <f>VLOOKUP($A455,[1]MD01!$A:$K,5,0)</f>
        <v>13SZ7628</v>
      </c>
      <c r="K455" t="str">
        <f>VLOOKUP($A455,[1]MD01!$A:$K,11,0)</f>
        <v>31.08.2011</v>
      </c>
      <c r="L455" t="str">
        <f>RIGHT(VLOOKUP($A455,[1]MD01!$A:$K,4,0),8)</f>
        <v>13SZ7628</v>
      </c>
      <c r="M455" s="16" t="str">
        <f>VLOOKUP(A455,[1]MD01!A:O,15,0)</f>
        <v>Аренда</v>
      </c>
    </row>
    <row r="456" spans="1:13" x14ac:dyDescent="0.25">
      <c r="A456" s="12" t="s">
        <v>3228</v>
      </c>
      <c r="B456" t="s">
        <v>420</v>
      </c>
      <c r="C456" t="s">
        <v>4387</v>
      </c>
      <c r="D456" s="5">
        <v>5893466.4500000002</v>
      </c>
      <c r="E456" s="24">
        <f t="shared" si="15"/>
        <v>14733666.125</v>
      </c>
      <c r="F456" s="21">
        <v>18470645.374385983</v>
      </c>
      <c r="G456">
        <f t="shared" si="16"/>
        <v>595827.27014148328</v>
      </c>
      <c r="J456" t="str">
        <f>VLOOKUP($A456,[1]MD01!$A:$K,5,0)</f>
        <v>13SZI091</v>
      </c>
      <c r="K456" t="str">
        <f>VLOOKUP($A456,[1]MD01!$A:$K,11,0)</f>
        <v>30.11.2011</v>
      </c>
      <c r="L456" t="str">
        <f>RIGHT(VLOOKUP($A456,[1]MD01!$A:$K,4,0),8)</f>
        <v>13SZ7893</v>
      </c>
      <c r="M456" s="16" t="str">
        <f>VLOOKUP(A456,[1]MD01!A:O,15,0)</f>
        <v>Собственность</v>
      </c>
    </row>
    <row r="457" spans="1:13" x14ac:dyDescent="0.25">
      <c r="A457" s="12" t="s">
        <v>3233</v>
      </c>
      <c r="B457" t="s">
        <v>425</v>
      </c>
      <c r="C457" t="s">
        <v>4387</v>
      </c>
      <c r="D457" s="5">
        <v>3674569.94</v>
      </c>
      <c r="E457" s="24">
        <f t="shared" si="15"/>
        <v>9186424.8499999996</v>
      </c>
      <c r="F457" s="21">
        <v>11516427.35916801</v>
      </c>
      <c r="G457">
        <f t="shared" si="16"/>
        <v>371497.65674735518</v>
      </c>
      <c r="J457" t="str">
        <f>VLOOKUP($A457,[1]MD01!$A:$K,5,0)</f>
        <v>13SZI092</v>
      </c>
      <c r="K457" t="str">
        <f>VLOOKUP($A457,[1]MD01!$A:$K,11,0)</f>
        <v>30.11.2011</v>
      </c>
      <c r="L457" t="str">
        <f>RIGHT(VLOOKUP($A457,[1]MD01!$A:$K,4,0),8)</f>
        <v>13SZ7898</v>
      </c>
      <c r="M457" s="16" t="str">
        <f>VLOOKUP(A457,[1]MD01!A:O,15,0)</f>
        <v>Собственность</v>
      </c>
    </row>
    <row r="458" spans="1:13" x14ac:dyDescent="0.25">
      <c r="A458" s="12" t="s">
        <v>3264</v>
      </c>
      <c r="B458" t="s">
        <v>455</v>
      </c>
      <c r="C458" t="s">
        <v>4387</v>
      </c>
      <c r="D458" s="5">
        <v>4681852.62</v>
      </c>
      <c r="E458" s="24">
        <f t="shared" si="15"/>
        <v>11704631.550000001</v>
      </c>
      <c r="F458" s="21">
        <v>14673340.413969761</v>
      </c>
      <c r="G458">
        <f t="shared" si="16"/>
        <v>473333.56174096005</v>
      </c>
      <c r="J458" t="str">
        <f>VLOOKUP($A458,[1]MD01!$A:$K,5,0)</f>
        <v>E1004270</v>
      </c>
      <c r="K458" t="str">
        <f>VLOOKUP($A458,[1]MD01!$A:$K,11,0)</f>
        <v>28.06.2012</v>
      </c>
      <c r="L458" t="str">
        <f>RIGHT(VLOOKUP($A458,[1]MD01!$A:$K,4,0),8)</f>
        <v>13SZ8206</v>
      </c>
      <c r="M458" s="16" t="str">
        <f>VLOOKUP(A458,[1]MD01!A:O,15,0)</f>
        <v>Аренда</v>
      </c>
    </row>
    <row r="459" spans="1:13" x14ac:dyDescent="0.25">
      <c r="A459" s="12" t="s">
        <v>3273</v>
      </c>
      <c r="B459" t="s">
        <v>464</v>
      </c>
      <c r="C459" t="s">
        <v>4387</v>
      </c>
      <c r="D459" s="5">
        <v>2760349.35</v>
      </c>
      <c r="E459" s="24">
        <f t="shared" si="15"/>
        <v>6900873.3750000009</v>
      </c>
      <c r="F459" s="21">
        <v>8651179.1296049301</v>
      </c>
      <c r="G459">
        <f t="shared" si="16"/>
        <v>279070.29450338485</v>
      </c>
      <c r="J459" t="str">
        <f>VLOOKUP($A459,[1]MD01!$A:$K,5,0)</f>
        <v>E1004273</v>
      </c>
      <c r="K459" t="str">
        <f>VLOOKUP($A459,[1]MD01!$A:$K,11,0)</f>
        <v>31.07.2012</v>
      </c>
      <c r="L459" t="str">
        <f>RIGHT(VLOOKUP($A459,[1]MD01!$A:$K,4,0),8)</f>
        <v>13SZ8361</v>
      </c>
      <c r="M459" s="16" t="str">
        <f>VLOOKUP(A459,[1]MD01!A:O,15,0)</f>
        <v>Аренда</v>
      </c>
    </row>
    <row r="460" spans="1:13" x14ac:dyDescent="0.25">
      <c r="A460" s="12" t="s">
        <v>3299</v>
      </c>
      <c r="B460" t="s">
        <v>490</v>
      </c>
      <c r="C460" t="s">
        <v>4387</v>
      </c>
      <c r="D460" s="5">
        <v>2609640.86</v>
      </c>
      <c r="E460" s="24">
        <f t="shared" si="15"/>
        <v>6524102.1499999994</v>
      </c>
      <c r="F460" s="21">
        <v>8178845.38556551</v>
      </c>
      <c r="G460">
        <f t="shared" si="16"/>
        <v>263833.72211501643</v>
      </c>
      <c r="J460" t="str">
        <f>VLOOKUP($A460,[1]MD01!$A:$K,5,0)</f>
        <v>E1005930</v>
      </c>
      <c r="K460" t="str">
        <f>VLOOKUP($A460,[1]MD01!$A:$K,11,0)</f>
        <v>03.12.2012</v>
      </c>
      <c r="L460" t="str">
        <f>RIGHT(VLOOKUP($A460,[1]MD01!$A:$K,4,0),8)</f>
        <v>13SZ8709</v>
      </c>
      <c r="M460" s="16" t="str">
        <f>VLOOKUP(A460,[1]MD01!A:O,15,0)</f>
        <v>Аренда</v>
      </c>
    </row>
    <row r="461" spans="1:13" x14ac:dyDescent="0.25">
      <c r="A461" s="12" t="s">
        <v>3301</v>
      </c>
      <c r="B461" t="s">
        <v>492</v>
      </c>
      <c r="C461" t="s">
        <v>4387</v>
      </c>
      <c r="D461" s="5">
        <v>2429326.48</v>
      </c>
      <c r="E461" s="24">
        <f t="shared" si="15"/>
        <v>6073316.1999999993</v>
      </c>
      <c r="F461" s="21">
        <v>7613724.1624045167</v>
      </c>
      <c r="G461">
        <f t="shared" si="16"/>
        <v>245604.00523885537</v>
      </c>
      <c r="J461" t="str">
        <f>VLOOKUP($A461,[1]MD01!$A:$K,5,0)</f>
        <v>E1005932</v>
      </c>
      <c r="K461" t="str">
        <f>VLOOKUP($A461,[1]MD01!$A:$K,11,0)</f>
        <v>27.03.2013</v>
      </c>
      <c r="L461" t="str">
        <f>RIGHT(VLOOKUP($A461,[1]MD01!$A:$K,4,0),8)</f>
        <v>13SZ8724</v>
      </c>
      <c r="M461" s="16" t="str">
        <f>VLOOKUP(A461,[1]MD01!A:O,15,0)</f>
        <v>Аренда</v>
      </c>
    </row>
    <row r="462" spans="1:13" x14ac:dyDescent="0.25">
      <c r="A462" s="12" t="s">
        <v>3305</v>
      </c>
      <c r="B462" t="s">
        <v>496</v>
      </c>
      <c r="C462" t="s">
        <v>4387</v>
      </c>
      <c r="D462" s="5">
        <v>1416465.17</v>
      </c>
      <c r="E462" s="24">
        <f t="shared" si="15"/>
        <v>3541162.9249999998</v>
      </c>
      <c r="F462" s="21">
        <v>4439327.1875229478</v>
      </c>
      <c r="G462">
        <f t="shared" si="16"/>
        <v>143204.10282332089</v>
      </c>
      <c r="J462" t="str">
        <f>VLOOKUP($A462,[1]MD01!$A:$K,5,0)</f>
        <v>E1005929</v>
      </c>
      <c r="K462" t="str">
        <f>VLOOKUP($A462,[1]MD01!$A:$K,11,0)</f>
        <v>28.04.2013</v>
      </c>
      <c r="L462" t="str">
        <f>RIGHT(VLOOKUP($A462,[1]MD01!$A:$K,4,0),8)</f>
        <v>13SZ8874</v>
      </c>
      <c r="M462" s="16" t="str">
        <f>VLOOKUP(A462,[1]MD01!A:O,15,0)</f>
        <v>Аренда</v>
      </c>
    </row>
    <row r="463" spans="1:13" x14ac:dyDescent="0.25">
      <c r="A463" s="12" t="s">
        <v>3308</v>
      </c>
      <c r="B463" t="s">
        <v>499</v>
      </c>
      <c r="C463" t="s">
        <v>4387</v>
      </c>
      <c r="D463" s="5">
        <v>4276553.5999999996</v>
      </c>
      <c r="E463" s="24">
        <f t="shared" si="15"/>
        <v>10691383.999999998</v>
      </c>
      <c r="F463" s="21">
        <v>13403097.419881588</v>
      </c>
      <c r="G463">
        <f t="shared" si="16"/>
        <v>432357.98128650285</v>
      </c>
      <c r="J463" t="str">
        <f>VLOOKUP($A463,[1]MD01!$A:$K,5,0)</f>
        <v>E1004608</v>
      </c>
      <c r="K463" t="str">
        <f>VLOOKUP($A463,[1]MD01!$A:$K,11,0)</f>
        <v>30.05.2013</v>
      </c>
      <c r="L463" t="str">
        <f>RIGHT(VLOOKUP($A463,[1]MD01!$A:$K,4,0),8)</f>
        <v>13SZ8917</v>
      </c>
      <c r="M463" s="16" t="str">
        <f>VLOOKUP(A463,[1]MD01!A:O,15,0)</f>
        <v>Аренда</v>
      </c>
    </row>
    <row r="464" spans="1:13" x14ac:dyDescent="0.25">
      <c r="A464" s="12" t="s">
        <v>3327</v>
      </c>
      <c r="B464" t="s">
        <v>518</v>
      </c>
      <c r="C464" t="s">
        <v>4387</v>
      </c>
      <c r="D464" s="5">
        <v>2356323.34</v>
      </c>
      <c r="E464" s="24">
        <f t="shared" si="15"/>
        <v>5890808.3499999996</v>
      </c>
      <c r="F464" s="21">
        <v>7384925.861506978</v>
      </c>
      <c r="G464">
        <f t="shared" si="16"/>
        <v>238223.41488732188</v>
      </c>
      <c r="J464" t="str">
        <f>VLOOKUP($A464,[1]MD01!$A:$K,5,0)</f>
        <v>E1004629</v>
      </c>
      <c r="K464" t="str">
        <f>VLOOKUP($A464,[1]MD01!$A:$K,11,0)</f>
        <v>26.09.2013</v>
      </c>
      <c r="L464" t="str">
        <f>RIGHT(VLOOKUP($A464,[1]MD01!$A:$K,4,0),8)</f>
        <v>13SZ9110</v>
      </c>
      <c r="M464" s="16" t="str">
        <f>VLOOKUP(A464,[1]MD01!A:O,15,0)</f>
        <v>Аренда</v>
      </c>
    </row>
    <row r="465" spans="1:13" x14ac:dyDescent="0.25">
      <c r="A465" s="12" t="s">
        <v>3334</v>
      </c>
      <c r="B465" t="s">
        <v>525</v>
      </c>
      <c r="C465" t="s">
        <v>4387</v>
      </c>
      <c r="D465" s="5">
        <v>3098128.1</v>
      </c>
      <c r="E465" s="24">
        <f t="shared" si="15"/>
        <v>7745320.25</v>
      </c>
      <c r="F465" s="21">
        <v>9709807.6225614604</v>
      </c>
      <c r="G465">
        <f t="shared" si="16"/>
        <v>313219.60072778905</v>
      </c>
      <c r="J465" t="str">
        <f>VLOOKUP($A465,[1]MD01!$A:$K,5,0)</f>
        <v>13SZI013</v>
      </c>
      <c r="K465" t="str">
        <f>VLOOKUP($A465,[1]MD01!$A:$K,11,0)</f>
        <v>31.10.2013</v>
      </c>
      <c r="L465" t="str">
        <f>RIGHT(VLOOKUP($A465,[1]MD01!$A:$K,4,0),8)</f>
        <v>13SZ9125</v>
      </c>
      <c r="M465" s="16" t="str">
        <f>VLOOKUP(A465,[1]MD01!A:O,15,0)</f>
        <v>Собственность</v>
      </c>
    </row>
    <row r="466" spans="1:13" x14ac:dyDescent="0.25">
      <c r="A466" s="12" t="s">
        <v>3344</v>
      </c>
      <c r="B466" t="s">
        <v>535</v>
      </c>
      <c r="C466" t="s">
        <v>4387</v>
      </c>
      <c r="D466" s="5">
        <v>2958888.72</v>
      </c>
      <c r="E466" s="24">
        <f t="shared" si="15"/>
        <v>7397221.8000000007</v>
      </c>
      <c r="F466" s="21">
        <v>9273419.0841776766</v>
      </c>
      <c r="G466">
        <f t="shared" si="16"/>
        <v>299142.55110250571</v>
      </c>
      <c r="J466" t="str">
        <f>VLOOKUP($A466,[1]MD01!$A:$K,5,0)</f>
        <v>E1006943</v>
      </c>
      <c r="K466" t="str">
        <f>VLOOKUP($A466,[1]MD01!$A:$K,11,0)</f>
        <v>27.12.2013</v>
      </c>
      <c r="L466" t="str">
        <f>RIGHT(VLOOKUP($A466,[1]MD01!$A:$K,4,0),8)</f>
        <v>13SZ9220</v>
      </c>
      <c r="M466" s="16" t="str">
        <f>VLOOKUP(A466,[1]MD01!A:O,15,0)</f>
        <v>Аренда</v>
      </c>
    </row>
    <row r="467" spans="1:13" x14ac:dyDescent="0.25">
      <c r="A467" s="12" t="s">
        <v>3345</v>
      </c>
      <c r="B467" t="s">
        <v>536</v>
      </c>
      <c r="C467" t="s">
        <v>4387</v>
      </c>
      <c r="D467" s="5">
        <v>2649152.0299999998</v>
      </c>
      <c r="E467" s="24">
        <f t="shared" si="15"/>
        <v>6622880.0750000002</v>
      </c>
      <c r="F467" s="21">
        <v>8302676.888737482</v>
      </c>
      <c r="G467">
        <f t="shared" si="16"/>
        <v>267828.28673346719</v>
      </c>
      <c r="J467" t="str">
        <f>VLOOKUP($A467,[1]MD01!$A:$K,5,0)</f>
        <v>E1006945</v>
      </c>
      <c r="K467" t="str">
        <f>VLOOKUP($A467,[1]MD01!$A:$K,11,0)</f>
        <v>19.12.2013</v>
      </c>
      <c r="L467" t="str">
        <f>RIGHT(VLOOKUP($A467,[1]MD01!$A:$K,4,0),8)</f>
        <v>13SZ9221</v>
      </c>
      <c r="M467" s="16" t="str">
        <f>VLOOKUP(A467,[1]MD01!A:O,15,0)</f>
        <v>Аренда</v>
      </c>
    </row>
    <row r="468" spans="1:13" x14ac:dyDescent="0.25">
      <c r="A468" s="12" t="s">
        <v>3349</v>
      </c>
      <c r="B468" t="s">
        <v>540</v>
      </c>
      <c r="C468" t="s">
        <v>4387</v>
      </c>
      <c r="D468" s="5">
        <v>2597352.35</v>
      </c>
      <c r="E468" s="24">
        <f t="shared" si="15"/>
        <v>6493380.875</v>
      </c>
      <c r="F468" s="21">
        <v>8140332.1078001652</v>
      </c>
      <c r="G468">
        <f t="shared" si="16"/>
        <v>262591.35831613437</v>
      </c>
      <c r="J468" t="str">
        <f>VLOOKUP($A468,[1]MD01!$A:$K,5,0)</f>
        <v>E1007090</v>
      </c>
      <c r="K468" t="str">
        <f>VLOOKUP($A468,[1]MD01!$A:$K,11,0)</f>
        <v>31.10.2013</v>
      </c>
      <c r="L468" t="str">
        <f>RIGHT(VLOOKUP($A468,[1]MD01!$A:$K,4,0),8)</f>
        <v>13SZ9260</v>
      </c>
      <c r="M468" s="16" t="str">
        <f>VLOOKUP(A468,[1]MD01!A:O,15,0)</f>
        <v>Аренда</v>
      </c>
    </row>
    <row r="469" spans="1:13" x14ac:dyDescent="0.25">
      <c r="A469" s="12" t="s">
        <v>3356</v>
      </c>
      <c r="B469" t="s">
        <v>547</v>
      </c>
      <c r="C469" t="s">
        <v>4387</v>
      </c>
      <c r="D469" s="5">
        <v>2655651.31</v>
      </c>
      <c r="E469" s="24">
        <f t="shared" si="15"/>
        <v>6639128.2750000004</v>
      </c>
      <c r="F469" s="21">
        <v>8323046.2073867535</v>
      </c>
      <c r="G469">
        <f t="shared" si="16"/>
        <v>268485.36152860493</v>
      </c>
      <c r="J469" t="str">
        <f>VLOOKUP($A469,[1]MD01!$A:$K,5,0)</f>
        <v>E1008087</v>
      </c>
      <c r="K469" t="str">
        <f>VLOOKUP($A469,[1]MD01!$A:$K,11,0)</f>
        <v>26.12.2013</v>
      </c>
      <c r="L469" t="str">
        <f>RIGHT(VLOOKUP($A469,[1]MD01!$A:$K,4,0),8)</f>
        <v>13SZ9394</v>
      </c>
      <c r="M469" s="16" t="str">
        <f>VLOOKUP(A469,[1]MD01!A:O,15,0)</f>
        <v>Аренда</v>
      </c>
    </row>
    <row r="470" spans="1:13" x14ac:dyDescent="0.25">
      <c r="A470" s="12" t="s">
        <v>3357</v>
      </c>
      <c r="B470" t="s">
        <v>548</v>
      </c>
      <c r="C470" t="s">
        <v>4387</v>
      </c>
      <c r="D470" s="5">
        <v>2267191.5699999998</v>
      </c>
      <c r="E470" s="24">
        <f t="shared" si="15"/>
        <v>5667978.9249999998</v>
      </c>
      <c r="F470" s="21">
        <v>7105579.006947157</v>
      </c>
      <c r="G470">
        <f t="shared" si="16"/>
        <v>229212.22603055346</v>
      </c>
      <c r="J470" t="str">
        <f>VLOOKUP($A470,[1]MD01!$A:$K,5,0)</f>
        <v>E1008079</v>
      </c>
      <c r="K470" t="str">
        <f>VLOOKUP($A470,[1]MD01!$A:$K,11,0)</f>
        <v>13.12.2013</v>
      </c>
      <c r="L470" t="str">
        <f>RIGHT(VLOOKUP($A470,[1]MD01!$A:$K,4,0),8)</f>
        <v>13SZ9395</v>
      </c>
      <c r="M470" s="16" t="str">
        <f>VLOOKUP(A470,[1]MD01!A:O,15,0)</f>
        <v>Аренда</v>
      </c>
    </row>
    <row r="471" spans="1:13" x14ac:dyDescent="0.25">
      <c r="A471" s="12" t="s">
        <v>3382</v>
      </c>
      <c r="B471" t="s">
        <v>573</v>
      </c>
      <c r="C471" t="s">
        <v>4387</v>
      </c>
      <c r="D471" s="5">
        <v>1366065.45</v>
      </c>
      <c r="E471" s="24">
        <f t="shared" si="15"/>
        <v>3415163.6249999995</v>
      </c>
      <c r="F471" s="21">
        <v>4281370.0051098112</v>
      </c>
      <c r="G471">
        <f t="shared" si="16"/>
        <v>138108.70984225196</v>
      </c>
      <c r="J471" t="str">
        <f>VLOOKUP($A471,[1]MD01!$A:$K,5,0)</f>
        <v>E1008232</v>
      </c>
      <c r="K471" t="str">
        <f>VLOOKUP($A471,[1]MD01!$A:$K,11,0)</f>
        <v>30.09.2014</v>
      </c>
      <c r="L471" t="str">
        <f>RIGHT(VLOOKUP($A471,[1]MD01!$A:$K,4,0),8)</f>
        <v>13SZ9838</v>
      </c>
      <c r="M471" s="16" t="str">
        <f>VLOOKUP(A471,[1]MD01!A:O,15,0)</f>
        <v>Аренда</v>
      </c>
    </row>
    <row r="472" spans="1:13" x14ac:dyDescent="0.25">
      <c r="A472" s="12" t="s">
        <v>595</v>
      </c>
      <c r="B472" t="s">
        <v>596</v>
      </c>
      <c r="C472" t="s">
        <v>4387</v>
      </c>
      <c r="D472" s="5">
        <v>3256641.51</v>
      </c>
      <c r="E472" s="24">
        <f t="shared" si="15"/>
        <v>8141603.7749999994</v>
      </c>
      <c r="F472" s="21">
        <v>10206602.676547837</v>
      </c>
      <c r="G472">
        <f t="shared" si="16"/>
        <v>329245.24763057538</v>
      </c>
      <c r="J472" t="str">
        <f>VLOOKUP($A472,[1]MD01!$A:$K,5,0)</f>
        <v>E1024745</v>
      </c>
      <c r="K472" t="str">
        <f>VLOOKUP($A472,[1]MD01!$A:$K,11,0)</f>
        <v>15.05.2018</v>
      </c>
      <c r="L472" t="str">
        <f>RIGHT(VLOOKUP($A472,[1]MD01!$A:$K,4,0),8)</f>
        <v>13SZE158</v>
      </c>
      <c r="M472" s="16" t="str">
        <f>VLOOKUP(A472,[1]MD01!A:O,15,0)</f>
        <v>Аренда</v>
      </c>
    </row>
    <row r="473" spans="1:13" x14ac:dyDescent="0.25">
      <c r="A473" s="12" t="s">
        <v>616</v>
      </c>
      <c r="B473" t="s">
        <v>617</v>
      </c>
      <c r="C473" t="s">
        <v>4387</v>
      </c>
      <c r="D473" s="5">
        <v>2372554.52</v>
      </c>
      <c r="E473" s="24">
        <f t="shared" si="15"/>
        <v>5931386.3000000007</v>
      </c>
      <c r="F473" s="21">
        <v>7435795.8159440374</v>
      </c>
      <c r="G473">
        <f t="shared" si="16"/>
        <v>239864.38115948508</v>
      </c>
      <c r="J473" t="str">
        <f>VLOOKUP($A473,[1]MD01!$A:$K,5,0)</f>
        <v>E1025723</v>
      </c>
      <c r="K473" t="str">
        <f>VLOOKUP($A473,[1]MD01!$A:$K,11,0)</f>
        <v>15.06.2018</v>
      </c>
      <c r="L473" t="str">
        <f>RIGHT(VLOOKUP($A473,[1]MD01!$A:$K,4,0),8)</f>
        <v>13SZE693</v>
      </c>
      <c r="M473" s="16" t="str">
        <f>VLOOKUP(A473,[1]MD01!A:O,15,0)</f>
        <v>Аренда</v>
      </c>
    </row>
    <row r="474" spans="1:13" x14ac:dyDescent="0.25">
      <c r="A474" s="12" t="s">
        <v>681</v>
      </c>
      <c r="B474" t="s">
        <v>682</v>
      </c>
      <c r="C474" t="s">
        <v>4387</v>
      </c>
      <c r="D474" s="5">
        <v>2988429.75</v>
      </c>
      <c r="E474" s="24">
        <f t="shared" si="15"/>
        <v>7471074.375</v>
      </c>
      <c r="F474" s="21">
        <v>9366003.2863197103</v>
      </c>
      <c r="G474">
        <f t="shared" si="16"/>
        <v>302129.13826837775</v>
      </c>
      <c r="J474" t="str">
        <f>VLOOKUP($A474,[1]MD01!$A:$K,5,0)</f>
        <v>E1008496</v>
      </c>
      <c r="K474" t="str">
        <f>VLOOKUP($A474,[1]MD01!$A:$K,11,0)</f>
        <v>23.08.2016</v>
      </c>
      <c r="L474" t="str">
        <f>RIGHT(VLOOKUP($A474,[1]MD01!$A:$K,4,0),8)</f>
        <v>13SZG483</v>
      </c>
      <c r="M474" s="16" t="str">
        <f>VLOOKUP(A474,[1]MD01!A:O,15,0)</f>
        <v>Аренда</v>
      </c>
    </row>
    <row r="475" spans="1:13" x14ac:dyDescent="0.25">
      <c r="A475" s="12" t="s">
        <v>703</v>
      </c>
      <c r="B475" t="s">
        <v>704</v>
      </c>
      <c r="C475" t="s">
        <v>4387</v>
      </c>
      <c r="D475" s="5">
        <v>2296721.98</v>
      </c>
      <c r="E475" s="24">
        <f t="shared" ref="E475:E538" si="17">IF(IFERROR(VLOOKUP(A475,$A$1601:$A$1605,1,0),0)=0,IF(M475=$M$25,0,D475/$E$25*$E$24),0)</f>
        <v>5741804.9499999993</v>
      </c>
      <c r="F475" s="21">
        <v>7198129.9250694141</v>
      </c>
      <c r="G475">
        <f t="shared" si="16"/>
        <v>232197.73951836821</v>
      </c>
      <c r="J475" t="str">
        <f>VLOOKUP($A475,[1]MD01!$A:$K,5,0)</f>
        <v>E1008498</v>
      </c>
      <c r="K475" t="str">
        <f>VLOOKUP($A475,[1]MD01!$A:$K,11,0)</f>
        <v>30.08.2016</v>
      </c>
      <c r="L475" t="str">
        <f>RIGHT(VLOOKUP($A475,[1]MD01!$A:$K,4,0),8)</f>
        <v>13SZG708</v>
      </c>
      <c r="M475" s="16" t="str">
        <f>VLOOKUP(A475,[1]MD01!A:O,15,0)</f>
        <v>Аренда</v>
      </c>
    </row>
    <row r="476" spans="1:13" x14ac:dyDescent="0.25">
      <c r="A476" s="12" t="s">
        <v>751</v>
      </c>
      <c r="B476" t="s">
        <v>752</v>
      </c>
      <c r="C476" t="s">
        <v>4387</v>
      </c>
      <c r="D476" s="5">
        <v>1591666.59</v>
      </c>
      <c r="E476" s="24">
        <f t="shared" si="17"/>
        <v>3979166.4750000001</v>
      </c>
      <c r="F476" s="21">
        <v>4988423.94159183</v>
      </c>
      <c r="G476">
        <f t="shared" ref="G476:G539" si="18">F476/31</f>
        <v>160916.90134167194</v>
      </c>
      <c r="J476" t="str">
        <f>VLOOKUP($A476,[1]MD01!$A:$K,5,0)</f>
        <v>E1023468</v>
      </c>
      <c r="K476" t="str">
        <f>VLOOKUP($A476,[1]MD01!$A:$K,11,0)</f>
        <v>21.11.2017</v>
      </c>
      <c r="L476" t="str">
        <f>RIGHT(VLOOKUP($A476,[1]MD01!$A:$K,4,0),8)</f>
        <v>13SZH199</v>
      </c>
      <c r="M476" s="16" t="str">
        <f>VLOOKUP(A476,[1]MD01!A:O,15,0)</f>
        <v>Аренда</v>
      </c>
    </row>
    <row r="477" spans="1:13" x14ac:dyDescent="0.25">
      <c r="A477" s="12" t="s">
        <v>753</v>
      </c>
      <c r="B477" t="s">
        <v>754</v>
      </c>
      <c r="C477" t="s">
        <v>4387</v>
      </c>
      <c r="D477" s="5">
        <v>2897231.35</v>
      </c>
      <c r="E477" s="24">
        <f t="shared" si="17"/>
        <v>7243078.375</v>
      </c>
      <c r="F477" s="21">
        <v>9080179.4304612614</v>
      </c>
      <c r="G477">
        <f t="shared" si="18"/>
        <v>292909.01388584712</v>
      </c>
      <c r="J477" t="str">
        <f>VLOOKUP($A477,[1]MD01!$A:$K,5,0)</f>
        <v>E1023467</v>
      </c>
      <c r="K477" t="str">
        <f>VLOOKUP($A477,[1]MD01!$A:$K,11,0)</f>
        <v>12.12.2017</v>
      </c>
      <c r="L477" t="str">
        <f>RIGHT(VLOOKUP($A477,[1]MD01!$A:$K,4,0),8)</f>
        <v>13SZH200</v>
      </c>
      <c r="M477" s="16" t="str">
        <f>VLOOKUP(A477,[1]MD01!A:O,15,0)</f>
        <v>Аренда</v>
      </c>
    </row>
    <row r="478" spans="1:13" x14ac:dyDescent="0.25">
      <c r="A478" s="12" t="s">
        <v>761</v>
      </c>
      <c r="B478" t="s">
        <v>762</v>
      </c>
      <c r="C478" t="s">
        <v>4387</v>
      </c>
      <c r="D478" s="5">
        <v>2421310.4300000002</v>
      </c>
      <c r="E478" s="24">
        <f t="shared" si="17"/>
        <v>6053276.0750000002</v>
      </c>
      <c r="F478" s="21">
        <v>7588601.1523544062</v>
      </c>
      <c r="G478">
        <f t="shared" si="18"/>
        <v>244793.58555981956</v>
      </c>
      <c r="J478" t="str">
        <f>VLOOKUP($A478,[1]MD01!$A:$K,5,0)</f>
        <v>E1023565</v>
      </c>
      <c r="K478" t="str">
        <f>VLOOKUP($A478,[1]MD01!$A:$K,11,0)</f>
        <v>28.11.2017</v>
      </c>
      <c r="L478" t="str">
        <f>RIGHT(VLOOKUP($A478,[1]MD01!$A:$K,4,0),8)</f>
        <v>13SZH302</v>
      </c>
      <c r="M478" s="16" t="str">
        <f>VLOOKUP(A478,[1]MD01!A:O,15,0)</f>
        <v>Аренда</v>
      </c>
    </row>
    <row r="479" spans="1:13" x14ac:dyDescent="0.25">
      <c r="A479" s="12" t="s">
        <v>771</v>
      </c>
      <c r="B479" t="s">
        <v>772</v>
      </c>
      <c r="C479" t="s">
        <v>4387</v>
      </c>
      <c r="D479" s="5">
        <v>1755488.98</v>
      </c>
      <c r="E479" s="24">
        <f t="shared" si="17"/>
        <v>4388722.4499999993</v>
      </c>
      <c r="F479" s="21">
        <v>5501857.8086963668</v>
      </c>
      <c r="G479">
        <f t="shared" si="18"/>
        <v>177479.2841514957</v>
      </c>
      <c r="J479" t="str">
        <f>VLOOKUP($A479,[1]MD01!$A:$K,5,0)</f>
        <v>E1023645</v>
      </c>
      <c r="K479" t="str">
        <f>VLOOKUP($A479,[1]MD01!$A:$K,11,0)</f>
        <v>07.03.2018</v>
      </c>
      <c r="L479" t="str">
        <f>RIGHT(VLOOKUP($A479,[1]MD01!$A:$K,4,0),8)</f>
        <v>13SZH372</v>
      </c>
      <c r="M479" s="16" t="str">
        <f>VLOOKUP(A479,[1]MD01!A:O,15,0)</f>
        <v>Аренда</v>
      </c>
    </row>
    <row r="480" spans="1:13" x14ac:dyDescent="0.25">
      <c r="A480" s="12" t="s">
        <v>814</v>
      </c>
      <c r="B480" t="s">
        <v>815</v>
      </c>
      <c r="C480" t="s">
        <v>4387</v>
      </c>
      <c r="D480" s="5">
        <v>2553236.5</v>
      </c>
      <c r="E480" s="24">
        <f t="shared" si="17"/>
        <v>6383091.25</v>
      </c>
      <c r="F480" s="21">
        <v>8002069.1300344048</v>
      </c>
      <c r="G480">
        <f t="shared" si="18"/>
        <v>258131.26225917434</v>
      </c>
      <c r="J480" t="str">
        <f>VLOOKUP($A480,[1]MD01!$A:$K,5,0)</f>
        <v>E1024410</v>
      </c>
      <c r="K480" t="str">
        <f>VLOOKUP($A480,[1]MD01!$A:$K,11,0)</f>
        <v>26.01.2018</v>
      </c>
      <c r="L480" t="str">
        <f>RIGHT(VLOOKUP($A480,[1]MD01!$A:$K,4,0),8)</f>
        <v>13SZH807</v>
      </c>
      <c r="M480" s="16" t="str">
        <f>VLOOKUP(A480,[1]MD01!A:O,15,0)</f>
        <v>Аренда</v>
      </c>
    </row>
    <row r="481" spans="1:13" x14ac:dyDescent="0.25">
      <c r="A481" s="12" t="s">
        <v>872</v>
      </c>
      <c r="B481" t="s">
        <v>873</v>
      </c>
      <c r="C481" t="s">
        <v>4387</v>
      </c>
      <c r="D481" s="5">
        <v>2802173.75</v>
      </c>
      <c r="E481" s="24">
        <f t="shared" si="17"/>
        <v>7005434.375</v>
      </c>
      <c r="F481" s="21">
        <v>8782260.5002974644</v>
      </c>
      <c r="G481">
        <f t="shared" si="18"/>
        <v>283298.72581604723</v>
      </c>
      <c r="J481" t="str">
        <f>VLOOKUP($A481,[1]MD01!$A:$K,5,0)</f>
        <v>E1013401</v>
      </c>
      <c r="K481" t="str">
        <f>VLOOKUP($A481,[1]MD01!$A:$K,11,0)</f>
        <v>09.12.2016</v>
      </c>
      <c r="L481" t="str">
        <f>RIGHT(VLOOKUP($A481,[1]MD01!$A:$K,4,0),8)</f>
        <v>13SZJ429</v>
      </c>
      <c r="M481" s="16" t="str">
        <f>VLOOKUP(A481,[1]MD01!A:O,15,0)</f>
        <v>Аренда</v>
      </c>
    </row>
    <row r="482" spans="1:13" x14ac:dyDescent="0.25">
      <c r="A482" s="12" t="s">
        <v>882</v>
      </c>
      <c r="B482" t="s">
        <v>883</v>
      </c>
      <c r="C482" t="s">
        <v>4387</v>
      </c>
      <c r="D482" s="5">
        <v>2867606.4</v>
      </c>
      <c r="E482" s="24">
        <f t="shared" si="17"/>
        <v>7169015.9999999991</v>
      </c>
      <c r="F482" s="21">
        <v>8987332.2156130411</v>
      </c>
      <c r="G482">
        <f t="shared" si="18"/>
        <v>289913.94243913033</v>
      </c>
      <c r="J482" t="str">
        <f>VLOOKUP($A482,[1]MD01!$A:$K,5,0)</f>
        <v>E1012131</v>
      </c>
      <c r="K482" t="str">
        <f>VLOOKUP($A482,[1]MD01!$A:$K,11,0)</f>
        <v>06.12.2016</v>
      </c>
      <c r="L482" t="str">
        <f>RIGHT(VLOOKUP($A482,[1]MD01!$A:$K,4,0),8)</f>
        <v>13SZJ500</v>
      </c>
      <c r="M482" s="16" t="str">
        <f>VLOOKUP(A482,[1]MD01!A:O,15,0)</f>
        <v>Аренда</v>
      </c>
    </row>
    <row r="483" spans="1:13" x14ac:dyDescent="0.25">
      <c r="A483" s="12" t="s">
        <v>894</v>
      </c>
      <c r="B483" t="s">
        <v>895</v>
      </c>
      <c r="C483" t="s">
        <v>4387</v>
      </c>
      <c r="D483" s="5">
        <v>3832914.08</v>
      </c>
      <c r="E483" s="24">
        <f t="shared" si="17"/>
        <v>9582285.1999999993</v>
      </c>
      <c r="F483" s="21">
        <v>12012691.905995477</v>
      </c>
      <c r="G483">
        <f t="shared" si="18"/>
        <v>387506.19051598315</v>
      </c>
      <c r="J483" t="str">
        <f>VLOOKUP($A483,[1]MD01!$A:$K,5,0)</f>
        <v>E1013776</v>
      </c>
      <c r="K483" t="str">
        <f>VLOOKUP($A483,[1]MD01!$A:$K,11,0)</f>
        <v>23.02.2017</v>
      </c>
      <c r="L483" t="str">
        <f>RIGHT(VLOOKUP($A483,[1]MD01!$A:$K,4,0),8)</f>
        <v>13SZJ743</v>
      </c>
      <c r="M483" s="16" t="str">
        <f>VLOOKUP(A483,[1]MD01!A:O,15,0)</f>
        <v>Аренда</v>
      </c>
    </row>
    <row r="484" spans="1:13" x14ac:dyDescent="0.25">
      <c r="A484" s="12" t="s">
        <v>925</v>
      </c>
      <c r="B484" t="s">
        <v>926</v>
      </c>
      <c r="C484" t="s">
        <v>4387</v>
      </c>
      <c r="D484" s="5">
        <v>2839932.48</v>
      </c>
      <c r="E484" s="24">
        <f t="shared" si="17"/>
        <v>7099831.2000000002</v>
      </c>
      <c r="F484" s="21">
        <v>8900599.7014338672</v>
      </c>
      <c r="G484">
        <f t="shared" si="18"/>
        <v>287116.11940109247</v>
      </c>
      <c r="J484" t="str">
        <f>VLOOKUP($A484,[1]MD01!$A:$K,5,0)</f>
        <v>E1008907</v>
      </c>
      <c r="K484" t="str">
        <f>VLOOKUP($A484,[1]MD01!$A:$K,11,0)</f>
        <v>21.09.2015</v>
      </c>
      <c r="L484" t="str">
        <f>RIGHT(VLOOKUP($A484,[1]MD01!$A:$K,4,0),8)</f>
        <v>13SZL117</v>
      </c>
      <c r="M484" s="16" t="str">
        <f>VLOOKUP(A484,[1]MD01!A:O,15,0)</f>
        <v>Аренда</v>
      </c>
    </row>
    <row r="485" spans="1:13" x14ac:dyDescent="0.25">
      <c r="A485" s="12" t="s">
        <v>945</v>
      </c>
      <c r="B485" t="s">
        <v>946</v>
      </c>
      <c r="C485" t="s">
        <v>4387</v>
      </c>
      <c r="D485" s="5">
        <v>2273718.9</v>
      </c>
      <c r="E485" s="24">
        <f t="shared" si="17"/>
        <v>5684297.2499999991</v>
      </c>
      <c r="F485" s="21">
        <v>7126036.2367786067</v>
      </c>
      <c r="G485">
        <f t="shared" si="18"/>
        <v>229872.13667027763</v>
      </c>
      <c r="J485" t="str">
        <f>VLOOKUP($A485,[1]MD01!$A:$K,5,0)</f>
        <v>E1008843</v>
      </c>
      <c r="K485" t="str">
        <f>VLOOKUP($A485,[1]MD01!$A:$K,11,0)</f>
        <v>05.11.2015</v>
      </c>
      <c r="L485" t="str">
        <f>RIGHT(VLOOKUP($A485,[1]MD01!$A:$K,4,0),8)</f>
        <v>13SZL596</v>
      </c>
      <c r="M485" s="16" t="str">
        <f>VLOOKUP(A485,[1]MD01!A:O,15,0)</f>
        <v>Аренда</v>
      </c>
    </row>
    <row r="486" spans="1:13" x14ac:dyDescent="0.25">
      <c r="A486" s="12" t="s">
        <v>961</v>
      </c>
      <c r="B486" t="s">
        <v>962</v>
      </c>
      <c r="C486" t="s">
        <v>4387</v>
      </c>
      <c r="D486" s="5">
        <v>1642578.5</v>
      </c>
      <c r="E486" s="24">
        <f t="shared" si="17"/>
        <v>4106446.2499999995</v>
      </c>
      <c r="F486" s="21">
        <v>5147986.3727892879</v>
      </c>
      <c r="G486">
        <f t="shared" si="18"/>
        <v>166064.07654158992</v>
      </c>
      <c r="J486" t="str">
        <f>VLOOKUP($A486,[1]MD01!$A:$K,5,0)</f>
        <v>E1008229</v>
      </c>
      <c r="K486" t="str">
        <f>VLOOKUP($A486,[1]MD01!$A:$K,11,0)</f>
        <v>26.11.2015</v>
      </c>
      <c r="L486" t="str">
        <f>RIGHT(VLOOKUP($A486,[1]MD01!$A:$K,4,0),8)</f>
        <v>13SZL731</v>
      </c>
      <c r="M486" s="16" t="str">
        <f>VLOOKUP(A486,[1]MD01!A:O,15,0)</f>
        <v>Аренда</v>
      </c>
    </row>
    <row r="487" spans="1:13" x14ac:dyDescent="0.25">
      <c r="A487" s="12" t="s">
        <v>971</v>
      </c>
      <c r="B487" t="s">
        <v>972</v>
      </c>
      <c r="C487" t="s">
        <v>4387</v>
      </c>
      <c r="D487" s="5">
        <v>1793124.58</v>
      </c>
      <c r="E487" s="24">
        <f t="shared" si="17"/>
        <v>4482811.45</v>
      </c>
      <c r="F487" s="21">
        <v>5619811.109516846</v>
      </c>
      <c r="G487">
        <f t="shared" si="18"/>
        <v>181284.2293392531</v>
      </c>
      <c r="J487" t="str">
        <f>VLOOKUP($A487,[1]MD01!$A:$K,5,0)</f>
        <v>E1008908</v>
      </c>
      <c r="K487" t="str">
        <f>VLOOKUP($A487,[1]MD01!$A:$K,11,0)</f>
        <v>01.12.2015</v>
      </c>
      <c r="L487" t="str">
        <f>RIGHT(VLOOKUP($A487,[1]MD01!$A:$K,4,0),8)</f>
        <v>13SZL782</v>
      </c>
      <c r="M487" s="16" t="str">
        <f>VLOOKUP(A487,[1]MD01!A:O,15,0)</f>
        <v>Аренда</v>
      </c>
    </row>
    <row r="488" spans="1:13" x14ac:dyDescent="0.25">
      <c r="A488" s="12" t="s">
        <v>973</v>
      </c>
      <c r="B488" t="s">
        <v>974</v>
      </c>
      <c r="C488" t="s">
        <v>4387</v>
      </c>
      <c r="D488" s="5">
        <v>2274604.5</v>
      </c>
      <c r="E488" s="24">
        <f t="shared" si="17"/>
        <v>5686511.25</v>
      </c>
      <c r="F488" s="21">
        <v>7128811.7855464397</v>
      </c>
      <c r="G488">
        <f t="shared" si="18"/>
        <v>229961.67050149807</v>
      </c>
      <c r="J488" t="str">
        <f>VLOOKUP($A488,[1]MD01!$A:$K,5,0)</f>
        <v>E1007909</v>
      </c>
      <c r="K488" t="str">
        <f>VLOOKUP($A488,[1]MD01!$A:$K,11,0)</f>
        <v>24.11.2015</v>
      </c>
      <c r="L488" t="str">
        <f>RIGHT(VLOOKUP($A488,[1]MD01!$A:$K,4,0),8)</f>
        <v>13SZL795</v>
      </c>
      <c r="M488" s="16" t="str">
        <f>VLOOKUP(A488,[1]MD01!A:O,15,0)</f>
        <v>Аренда</v>
      </c>
    </row>
    <row r="489" spans="1:13" x14ac:dyDescent="0.25">
      <c r="A489" s="12" t="s">
        <v>1001</v>
      </c>
      <c r="B489" t="s">
        <v>1002</v>
      </c>
      <c r="C489" t="s">
        <v>4387</v>
      </c>
      <c r="D489" s="5">
        <v>3120281.94</v>
      </c>
      <c r="E489" s="24">
        <f t="shared" si="17"/>
        <v>7800704.8499999996</v>
      </c>
      <c r="F489" s="21">
        <v>9779239.7175419759</v>
      </c>
      <c r="G489">
        <f t="shared" si="18"/>
        <v>315459.34572716051</v>
      </c>
      <c r="J489" t="str">
        <f>VLOOKUP($A489,[1]MD01!$A:$K,5,0)</f>
        <v>E1007911</v>
      </c>
      <c r="K489" t="str">
        <f>VLOOKUP($A489,[1]MD01!$A:$K,11,0)</f>
        <v>15.12.2015</v>
      </c>
      <c r="L489" t="str">
        <f>RIGHT(VLOOKUP($A489,[1]MD01!$A:$K,4,0),8)</f>
        <v>13SZL910</v>
      </c>
      <c r="M489" s="16" t="str">
        <f>VLOOKUP(A489,[1]MD01!A:O,15,0)</f>
        <v>Аренда</v>
      </c>
    </row>
    <row r="490" spans="1:13" x14ac:dyDescent="0.25">
      <c r="A490" s="12" t="s">
        <v>1003</v>
      </c>
      <c r="B490" t="s">
        <v>1004</v>
      </c>
      <c r="C490" t="s">
        <v>4387</v>
      </c>
      <c r="D490" s="5">
        <v>2546625.59</v>
      </c>
      <c r="E490" s="24">
        <f t="shared" si="17"/>
        <v>6366563.9749999996</v>
      </c>
      <c r="F490" s="21">
        <v>7981349.9530868568</v>
      </c>
      <c r="G490">
        <f t="shared" si="18"/>
        <v>257462.90171247924</v>
      </c>
      <c r="J490" t="str">
        <f>VLOOKUP($A490,[1]MD01!$A:$K,5,0)</f>
        <v>E1007906</v>
      </c>
      <c r="K490" t="str">
        <f>VLOOKUP($A490,[1]MD01!$A:$K,11,0)</f>
        <v>21.07.2016</v>
      </c>
      <c r="L490" t="str">
        <f>RIGHT(VLOOKUP($A490,[1]MD01!$A:$K,4,0),8)</f>
        <v>13SZL911</v>
      </c>
      <c r="M490" s="16" t="str">
        <f>VLOOKUP(A490,[1]MD01!A:O,15,0)</f>
        <v>Аренда</v>
      </c>
    </row>
    <row r="491" spans="1:13" x14ac:dyDescent="0.25">
      <c r="A491" s="12" t="s">
        <v>1031</v>
      </c>
      <c r="B491" t="s">
        <v>1032</v>
      </c>
      <c r="C491" t="s">
        <v>4387</v>
      </c>
      <c r="D491" s="5">
        <v>2266439.25</v>
      </c>
      <c r="E491" s="24">
        <f t="shared" si="17"/>
        <v>5666098.125</v>
      </c>
      <c r="F491" s="21">
        <v>7103221.1694934368</v>
      </c>
      <c r="G491">
        <f t="shared" si="18"/>
        <v>229136.1667578528</v>
      </c>
      <c r="J491" t="str">
        <f>VLOOKUP($A491,[1]MD01!$A:$K,5,0)</f>
        <v>E1026608</v>
      </c>
      <c r="K491" t="str">
        <f>VLOOKUP($A491,[1]MD01!$A:$K,11,0)</f>
        <v>17.08.2018</v>
      </c>
      <c r="L491" t="str">
        <f>RIGHT(VLOOKUP($A491,[1]MD01!$A:$K,4,0),8)</f>
        <v>13SZO330</v>
      </c>
      <c r="M491" s="16" t="str">
        <f>VLOOKUP(A491,[1]MD01!A:O,15,0)</f>
        <v>Аренда</v>
      </c>
    </row>
    <row r="492" spans="1:13" x14ac:dyDescent="0.25">
      <c r="A492" s="12" t="s">
        <v>1516</v>
      </c>
      <c r="B492" t="s">
        <v>1517</v>
      </c>
      <c r="C492" t="s">
        <v>4387</v>
      </c>
      <c r="D492" s="5">
        <v>3197827.39</v>
      </c>
      <c r="E492" s="24">
        <f t="shared" si="17"/>
        <v>7994568.4750000006</v>
      </c>
      <c r="F492" s="21">
        <v>10022274.019934108</v>
      </c>
      <c r="G492">
        <f t="shared" si="18"/>
        <v>323299.16193335835</v>
      </c>
      <c r="J492" t="str">
        <f>VLOOKUP($A492,[1]MD01!$A:$K,5,0)</f>
        <v>E1026903</v>
      </c>
      <c r="K492" t="str">
        <f>VLOOKUP($A492,[1]MD01!$A:$K,11,0)</f>
        <v>10.10.2018</v>
      </c>
      <c r="L492" t="str">
        <f>RIGHT(VLOOKUP($A492,[1]MD01!$A:$K,4,0),8)</f>
        <v>13SZO538</v>
      </c>
      <c r="M492" s="16" t="str">
        <f>VLOOKUP(A492,[1]MD01!A:O,15,0)</f>
        <v>Аренда</v>
      </c>
    </row>
    <row r="493" spans="1:13" x14ac:dyDescent="0.25">
      <c r="A493" s="12" t="s">
        <v>2612</v>
      </c>
      <c r="B493" t="s">
        <v>2653</v>
      </c>
      <c r="C493" t="s">
        <v>4387</v>
      </c>
      <c r="D493" s="5">
        <v>3053997.52</v>
      </c>
      <c r="E493" s="24">
        <f t="shared" si="17"/>
        <v>7634993.7999999998</v>
      </c>
      <c r="F493" s="21">
        <v>9571498.4796722233</v>
      </c>
      <c r="G493">
        <f t="shared" si="18"/>
        <v>308758.01547329751</v>
      </c>
      <c r="J493" t="str">
        <f>VLOOKUP($A493,[1]MD01!$A:$K,5,0)</f>
        <v>E1026950</v>
      </c>
      <c r="K493" t="str">
        <f>VLOOKUP($A493,[1]MD01!$A:$K,11,0)</f>
        <v>19.10.2018</v>
      </c>
      <c r="L493" t="str">
        <f>RIGHT(VLOOKUP($A493,[1]MD01!$A:$K,4,0),8)</f>
        <v>13SZO574</v>
      </c>
      <c r="M493" s="16" t="str">
        <f>VLOOKUP(A493,[1]MD01!A:O,15,0)</f>
        <v>Аренда</v>
      </c>
    </row>
    <row r="494" spans="1:13" x14ac:dyDescent="0.25">
      <c r="A494" s="12" t="s">
        <v>2664</v>
      </c>
      <c r="B494" t="s">
        <v>2697</v>
      </c>
      <c r="C494" t="s">
        <v>4387</v>
      </c>
      <c r="D494" s="5">
        <v>1538683.07</v>
      </c>
      <c r="E494" s="24">
        <f t="shared" si="17"/>
        <v>3846707.6750000003</v>
      </c>
      <c r="F494" s="21">
        <v>4822368.9013350578</v>
      </c>
      <c r="G494">
        <f t="shared" si="18"/>
        <v>155560.28713984057</v>
      </c>
      <c r="J494" t="str">
        <f>VLOOKUP($A494,[1]MD01!$A:$K,5,0)</f>
        <v>E1027494</v>
      </c>
      <c r="K494" t="str">
        <f>VLOOKUP($A494,[1]MD01!$A:$K,11,0)</f>
        <v>14.11.2018</v>
      </c>
      <c r="L494" t="str">
        <f>RIGHT(VLOOKUP($A494,[1]MD01!$A:$K,4,0),8)</f>
        <v>13SZO920</v>
      </c>
      <c r="M494" s="16" t="str">
        <f>VLOOKUP(A494,[1]MD01!A:O,15,0)</f>
        <v>Аренда</v>
      </c>
    </row>
    <row r="495" spans="1:13" x14ac:dyDescent="0.25">
      <c r="A495" s="12" t="s">
        <v>1205</v>
      </c>
      <c r="B495" t="s">
        <v>1206</v>
      </c>
      <c r="C495" t="s">
        <v>4387</v>
      </c>
      <c r="D495" s="5">
        <v>3132804.12</v>
      </c>
      <c r="E495" s="24">
        <f t="shared" si="17"/>
        <v>7832010.3000000007</v>
      </c>
      <c r="F495" s="21">
        <v>9818485.3377650678</v>
      </c>
      <c r="G495">
        <f t="shared" si="18"/>
        <v>316725.33347629249</v>
      </c>
      <c r="J495" t="str">
        <f>VLOOKUP($A495,[1]MD01!$A:$K,5,0)</f>
        <v>E1014209</v>
      </c>
      <c r="K495" t="str">
        <f>VLOOKUP($A495,[1]MD01!$A:$K,11,0)</f>
        <v>24.03.2017</v>
      </c>
      <c r="L495" t="str">
        <f>RIGHT(VLOOKUP($A495,[1]MD01!$A:$K,4,0),8)</f>
        <v>13SZS230</v>
      </c>
      <c r="M495" s="16" t="str">
        <f>VLOOKUP(A495,[1]MD01!A:O,15,0)</f>
        <v>Аренда</v>
      </c>
    </row>
    <row r="496" spans="1:13" x14ac:dyDescent="0.25">
      <c r="A496" s="12" t="s">
        <v>1233</v>
      </c>
      <c r="B496" t="s">
        <v>1234</v>
      </c>
      <c r="C496" t="s">
        <v>4387</v>
      </c>
      <c r="D496" s="5">
        <v>1973806.86</v>
      </c>
      <c r="E496" s="24">
        <f t="shared" si="17"/>
        <v>4934517.1500000004</v>
      </c>
      <c r="F496" s="21">
        <v>6186085.3638337618</v>
      </c>
      <c r="G496">
        <f t="shared" si="18"/>
        <v>199551.14076883101</v>
      </c>
      <c r="J496" t="str">
        <f>VLOOKUP($A496,[1]MD01!$A:$K,5,0)</f>
        <v>E1014459</v>
      </c>
      <c r="K496" t="str">
        <f>VLOOKUP($A496,[1]MD01!$A:$K,11,0)</f>
        <v>28.04.2017</v>
      </c>
      <c r="L496" t="str">
        <f>RIGHT(VLOOKUP($A496,[1]MD01!$A:$K,4,0),8)</f>
        <v>13SZS533</v>
      </c>
      <c r="M496" s="16" t="str">
        <f>VLOOKUP(A496,[1]MD01!A:O,15,0)</f>
        <v>Аренда</v>
      </c>
    </row>
    <row r="497" spans="1:13" x14ac:dyDescent="0.25">
      <c r="A497" s="12" t="s">
        <v>1235</v>
      </c>
      <c r="B497" t="s">
        <v>1236</v>
      </c>
      <c r="C497" t="s">
        <v>4387</v>
      </c>
      <c r="D497" s="5">
        <v>1647949.17</v>
      </c>
      <c r="E497" s="24">
        <f t="shared" si="17"/>
        <v>4119872.9250000003</v>
      </c>
      <c r="F497" s="21">
        <v>5164818.527826474</v>
      </c>
      <c r="G497">
        <f t="shared" si="18"/>
        <v>166607.04928472496</v>
      </c>
      <c r="J497" t="str">
        <f>VLOOKUP($A497,[1]MD01!$A:$K,5,0)</f>
        <v>E1014472</v>
      </c>
      <c r="K497" t="str">
        <f>VLOOKUP($A497,[1]MD01!$A:$K,11,0)</f>
        <v>26.04.2017</v>
      </c>
      <c r="L497" t="str">
        <f>RIGHT(VLOOKUP($A497,[1]MD01!$A:$K,4,0),8)</f>
        <v>13SZS540</v>
      </c>
      <c r="M497" s="16" t="str">
        <f>VLOOKUP(A497,[1]MD01!A:O,15,0)</f>
        <v>Аренда</v>
      </c>
    </row>
    <row r="498" spans="1:13" x14ac:dyDescent="0.25">
      <c r="A498" s="12" t="s">
        <v>1239</v>
      </c>
      <c r="B498" t="s">
        <v>1240</v>
      </c>
      <c r="C498" t="s">
        <v>4387</v>
      </c>
      <c r="D498" s="5">
        <v>3959855.37</v>
      </c>
      <c r="E498" s="24">
        <f t="shared" si="17"/>
        <v>9899638.4250000007</v>
      </c>
      <c r="F498" s="21">
        <v>12410537.14204617</v>
      </c>
      <c r="G498">
        <f t="shared" si="18"/>
        <v>400339.90780794097</v>
      </c>
      <c r="J498" t="str">
        <f>VLOOKUP($A498,[1]MD01!$A:$K,5,0)</f>
        <v>E1014585</v>
      </c>
      <c r="K498" t="str">
        <f>VLOOKUP($A498,[1]MD01!$A:$K,11,0)</f>
        <v>11.05.2017</v>
      </c>
      <c r="L498" t="str">
        <f>RIGHT(VLOOKUP($A498,[1]MD01!$A:$K,4,0),8)</f>
        <v>13SZS661</v>
      </c>
      <c r="M498" s="16" t="str">
        <f>VLOOKUP(A498,[1]MD01!A:O,15,0)</f>
        <v>Аренда</v>
      </c>
    </row>
    <row r="499" spans="1:13" x14ac:dyDescent="0.25">
      <c r="A499" s="12" t="s">
        <v>1265</v>
      </c>
      <c r="B499" t="s">
        <v>1266</v>
      </c>
      <c r="C499" t="s">
        <v>4387</v>
      </c>
      <c r="D499" s="5">
        <v>2938162.39</v>
      </c>
      <c r="E499" s="24">
        <f t="shared" si="17"/>
        <v>7345405.9750000006</v>
      </c>
      <c r="F499" s="21">
        <v>9208460.9318592735</v>
      </c>
      <c r="G499">
        <f t="shared" si="18"/>
        <v>297047.12683417014</v>
      </c>
      <c r="J499" t="str">
        <f>VLOOKUP($A499,[1]MD01!$A:$K,5,0)</f>
        <v>E1014827</v>
      </c>
      <c r="K499" t="str">
        <f>VLOOKUP($A499,[1]MD01!$A:$K,11,0)</f>
        <v>01.06.2017</v>
      </c>
      <c r="L499" t="str">
        <f>RIGHT(VLOOKUP($A499,[1]MD01!$A:$K,4,0),8)</f>
        <v>13SZS867</v>
      </c>
      <c r="M499" s="16" t="str">
        <f>VLOOKUP(A499,[1]MD01!A:O,15,0)</f>
        <v>Аренда</v>
      </c>
    </row>
    <row r="500" spans="1:13" x14ac:dyDescent="0.25">
      <c r="A500" s="12" t="s">
        <v>1277</v>
      </c>
      <c r="B500" t="s">
        <v>1278</v>
      </c>
      <c r="C500" t="s">
        <v>4387</v>
      </c>
      <c r="D500" s="5">
        <v>2078193.32</v>
      </c>
      <c r="E500" s="24">
        <f t="shared" si="17"/>
        <v>5195483.3</v>
      </c>
      <c r="F500" s="21">
        <v>6513241.7667598398</v>
      </c>
      <c r="G500">
        <f t="shared" si="18"/>
        <v>210104.57312128515</v>
      </c>
      <c r="J500" t="str">
        <f>VLOOKUP($A500,[1]MD01!$A:$K,5,0)</f>
        <v>E1014858</v>
      </c>
      <c r="K500" t="str">
        <f>VLOOKUP($A500,[1]MD01!$A:$K,11,0)</f>
        <v>26.05.2017</v>
      </c>
      <c r="L500" t="str">
        <f>RIGHT(VLOOKUP($A500,[1]MD01!$A:$K,4,0),8)</f>
        <v>13SZS887</v>
      </c>
      <c r="M500" s="16" t="str">
        <f>VLOOKUP(A500,[1]MD01!A:O,15,0)</f>
        <v>Аренда</v>
      </c>
    </row>
    <row r="501" spans="1:13" x14ac:dyDescent="0.25">
      <c r="A501" s="12" t="s">
        <v>1351</v>
      </c>
      <c r="B501" t="s">
        <v>1352</v>
      </c>
      <c r="C501" t="s">
        <v>4387</v>
      </c>
      <c r="D501" s="5">
        <v>2701363.8</v>
      </c>
      <c r="E501" s="24">
        <f t="shared" si="17"/>
        <v>6753409.5</v>
      </c>
      <c r="F501" s="21">
        <v>8466313.1962011494</v>
      </c>
      <c r="G501">
        <f t="shared" si="18"/>
        <v>273106.87729681126</v>
      </c>
      <c r="J501" t="str">
        <f>VLOOKUP($A501,[1]MD01!$A:$K,5,0)</f>
        <v>E1015265</v>
      </c>
      <c r="K501" t="str">
        <f>VLOOKUP($A501,[1]MD01!$A:$K,11,0)</f>
        <v>30.06.2017</v>
      </c>
      <c r="L501" t="str">
        <f>RIGHT(VLOOKUP($A501,[1]MD01!$A:$K,4,0),8)</f>
        <v>13SZX374</v>
      </c>
      <c r="M501" s="16" t="str">
        <f>VLOOKUP(A501,[1]MD01!A:O,15,0)</f>
        <v>Аренда</v>
      </c>
    </row>
    <row r="502" spans="1:13" x14ac:dyDescent="0.25">
      <c r="A502" s="12" t="s">
        <v>1355</v>
      </c>
      <c r="B502" t="s">
        <v>1356</v>
      </c>
      <c r="C502" t="s">
        <v>4387</v>
      </c>
      <c r="D502" s="5">
        <v>2085177.94</v>
      </c>
      <c r="E502" s="24">
        <f t="shared" si="17"/>
        <v>5212944.8500000006</v>
      </c>
      <c r="F502" s="21">
        <v>6535132.1839174451</v>
      </c>
      <c r="G502">
        <f t="shared" si="18"/>
        <v>210810.71561024018</v>
      </c>
      <c r="J502" t="str">
        <f>VLOOKUP($A502,[1]MD01!$A:$K,5,0)</f>
        <v>E1015291</v>
      </c>
      <c r="K502" t="str">
        <f>VLOOKUP($A502,[1]MD01!$A:$K,11,0)</f>
        <v>31.07.2017</v>
      </c>
      <c r="L502" t="str">
        <f>RIGHT(VLOOKUP($A502,[1]MD01!$A:$K,4,0),8)</f>
        <v>13SZX399</v>
      </c>
      <c r="M502" s="16" t="str">
        <f>VLOOKUP(A502,[1]MD01!A:O,15,0)</f>
        <v>Аренда</v>
      </c>
    </row>
    <row r="503" spans="1:13" x14ac:dyDescent="0.25">
      <c r="A503" s="12" t="s">
        <v>1391</v>
      </c>
      <c r="B503" t="s">
        <v>1392</v>
      </c>
      <c r="C503" t="s">
        <v>4387</v>
      </c>
      <c r="D503" s="5">
        <v>1870165.23</v>
      </c>
      <c r="E503" s="24">
        <f t="shared" si="17"/>
        <v>4675413.0750000002</v>
      </c>
      <c r="F503" s="21">
        <v>5861263.3240386052</v>
      </c>
      <c r="G503">
        <f t="shared" si="18"/>
        <v>189073.01045285823</v>
      </c>
      <c r="J503" t="str">
        <f>VLOOKUP($A503,[1]MD01!$A:$K,5,0)</f>
        <v>E1015718</v>
      </c>
      <c r="K503" t="str">
        <f>VLOOKUP($A503,[1]MD01!$A:$K,11,0)</f>
        <v>29.08.2017</v>
      </c>
      <c r="L503" t="str">
        <f>RIGHT(VLOOKUP($A503,[1]MD01!$A:$K,4,0),8)</f>
        <v>13SZX820</v>
      </c>
      <c r="M503" s="16" t="str">
        <f>VLOOKUP(A503,[1]MD01!A:O,15,0)</f>
        <v>Аренда</v>
      </c>
    </row>
    <row r="504" spans="1:13" x14ac:dyDescent="0.25">
      <c r="A504" s="12" t="s">
        <v>1489</v>
      </c>
      <c r="B504" t="s">
        <v>1490</v>
      </c>
      <c r="C504" t="s">
        <v>4387</v>
      </c>
      <c r="D504" s="5">
        <v>3100280.94</v>
      </c>
      <c r="E504" s="24">
        <f t="shared" si="17"/>
        <v>7750702.3499999996</v>
      </c>
      <c r="F504" s="21">
        <v>9716554.8136289157</v>
      </c>
      <c r="G504">
        <f t="shared" si="18"/>
        <v>313437.25205254566</v>
      </c>
      <c r="J504" t="str">
        <f>VLOOKUP($A504,[1]MD01!$A:$K,5,0)</f>
        <v>E1022522</v>
      </c>
      <c r="K504" t="str">
        <f>VLOOKUP($A504,[1]MD01!$A:$K,11,0)</f>
        <v>07.11.2017</v>
      </c>
      <c r="L504" t="str">
        <f>RIGHT(VLOOKUP($A504,[1]MD01!$A:$K,4,0),8)</f>
        <v>13SZY971</v>
      </c>
      <c r="M504" s="16" t="str">
        <f>VLOOKUP(A504,[1]MD01!A:O,15,0)</f>
        <v>Аренда</v>
      </c>
    </row>
    <row r="505" spans="1:13" x14ac:dyDescent="0.25">
      <c r="A505" s="12" t="s">
        <v>3874</v>
      </c>
      <c r="B505" t="s">
        <v>4085</v>
      </c>
      <c r="C505" t="s">
        <v>4373</v>
      </c>
      <c r="D505" s="5">
        <v>2650056.71</v>
      </c>
      <c r="E505" s="24">
        <f t="shared" si="17"/>
        <v>6625141.7750000004</v>
      </c>
      <c r="F505" s="21">
        <v>7725974.4811007334</v>
      </c>
      <c r="G505">
        <f t="shared" si="18"/>
        <v>249224.98326131399</v>
      </c>
      <c r="J505" t="str">
        <f>VLOOKUP($A505,[1]MD01!$A:$K,5,0)</f>
        <v>E1027496</v>
      </c>
      <c r="K505" t="str">
        <f>VLOOKUP($A505,[1]MD01!$A:$K,11,0)</f>
        <v>31.01.2019</v>
      </c>
      <c r="L505" t="str">
        <f>RIGHT(VLOOKUP($A505,[1]MD01!$A:$K,4,0),8)</f>
        <v>13CT300B</v>
      </c>
      <c r="M505" s="16" t="str">
        <f>VLOOKUP(A505,[1]MD01!A:O,15,0)</f>
        <v>Аренда</v>
      </c>
    </row>
    <row r="506" spans="1:13" x14ac:dyDescent="0.25">
      <c r="A506" s="12" t="s">
        <v>3876</v>
      </c>
      <c r="B506" t="s">
        <v>4088</v>
      </c>
      <c r="C506" t="s">
        <v>4373</v>
      </c>
      <c r="D506" s="5">
        <v>1837614.93</v>
      </c>
      <c r="E506" s="24">
        <f t="shared" si="17"/>
        <v>4594037.3249999993</v>
      </c>
      <c r="F506" s="21">
        <v>5357381.9766557785</v>
      </c>
      <c r="G506">
        <f t="shared" si="18"/>
        <v>172818.77344050899</v>
      </c>
      <c r="J506" t="str">
        <f>VLOOKUP($A506,[1]MD01!$A:$K,5,0)</f>
        <v>E1029641</v>
      </c>
      <c r="K506" t="str">
        <f>VLOOKUP($A506,[1]MD01!$A:$K,11,0)</f>
        <v>31.01.2019</v>
      </c>
      <c r="L506" t="str">
        <f>RIGHT(VLOOKUP($A506,[1]MD01!$A:$K,4,0),8)</f>
        <v>13CT309Q</v>
      </c>
      <c r="M506" s="16" t="str">
        <f>VLOOKUP(A506,[1]MD01!A:O,15,0)</f>
        <v>Аренда</v>
      </c>
    </row>
    <row r="507" spans="1:13" x14ac:dyDescent="0.25">
      <c r="A507" s="12" t="s">
        <v>4423</v>
      </c>
      <c r="B507" t="s">
        <v>4424</v>
      </c>
      <c r="C507" t="s">
        <v>4373</v>
      </c>
      <c r="D507" s="5">
        <v>2505324.4700000002</v>
      </c>
      <c r="E507" s="24">
        <f t="shared" si="17"/>
        <v>6263311.1750000007</v>
      </c>
      <c r="F507" s="21">
        <v>7304022.1550946441</v>
      </c>
      <c r="G507">
        <f t="shared" si="18"/>
        <v>235613.61790627884</v>
      </c>
      <c r="J507" t="str">
        <f>VLOOKUP($A507,[1]MD01!$A:$K,5,0)</f>
        <v>E1031607</v>
      </c>
      <c r="K507" t="str">
        <f>VLOOKUP($A507,[1]MD01!$A:$K,11,0)</f>
        <v>06.03.2020</v>
      </c>
      <c r="L507" t="str">
        <f>RIGHT(VLOOKUP($A507,[1]MD01!$A:$K,4,0),8)</f>
        <v>13CT30M4</v>
      </c>
      <c r="M507" s="16" t="str">
        <f>VLOOKUP(A507,[1]MD01!A:O,15,0)</f>
        <v>Аренда</v>
      </c>
    </row>
    <row r="508" spans="1:13" x14ac:dyDescent="0.25">
      <c r="A508" s="12" t="s">
        <v>4519</v>
      </c>
      <c r="B508" t="s">
        <v>4614</v>
      </c>
      <c r="C508" t="s">
        <v>4373</v>
      </c>
      <c r="D508" s="5">
        <v>2565201.4700000002</v>
      </c>
      <c r="E508" s="24">
        <f t="shared" si="17"/>
        <v>6413003.6750000007</v>
      </c>
      <c r="F508" s="21">
        <v>7478587.5416613594</v>
      </c>
      <c r="G508">
        <f t="shared" si="18"/>
        <v>241244.75940843095</v>
      </c>
      <c r="J508" t="str">
        <f>VLOOKUP($A508,[1]MD01!$A:$K,5,0)</f>
        <v>E1037672</v>
      </c>
      <c r="K508" t="str">
        <f>VLOOKUP($A508,[1]MD01!$A:$K,11,0)</f>
        <v>31.08.2020</v>
      </c>
      <c r="L508" t="str">
        <f>RIGHT(VLOOKUP($A508,[1]MD01!$A:$K,4,0),8)</f>
        <v>13CT30QA</v>
      </c>
      <c r="M508" s="16" t="str">
        <f>VLOOKUP(A508,[1]MD01!A:O,15,0)</f>
        <v>Аренда</v>
      </c>
    </row>
    <row r="509" spans="1:13" x14ac:dyDescent="0.25">
      <c r="A509" s="12" t="s">
        <v>4472</v>
      </c>
      <c r="B509" t="s">
        <v>4479</v>
      </c>
      <c r="C509" t="s">
        <v>4373</v>
      </c>
      <c r="D509" s="5">
        <v>2929349.54</v>
      </c>
      <c r="E509" s="24">
        <f t="shared" si="17"/>
        <v>7323373.8499999996</v>
      </c>
      <c r="F509" s="21">
        <v>8540224.7079701815</v>
      </c>
      <c r="G509">
        <f t="shared" si="18"/>
        <v>275491.11961194134</v>
      </c>
      <c r="J509" t="str">
        <f>VLOOKUP($A509,[1]MD01!$A:$K,5,0)</f>
        <v>E1037935</v>
      </c>
      <c r="K509" t="str">
        <f>VLOOKUP($A509,[1]MD01!$A:$K,11,0)</f>
        <v>30.04.2020</v>
      </c>
      <c r="L509" t="str">
        <f>RIGHT(VLOOKUP($A509,[1]MD01!$A:$K,4,0),8)</f>
        <v>13CT30SS</v>
      </c>
      <c r="M509" s="16" t="str">
        <f>VLOOKUP(A509,[1]MD01!A:O,15,0)</f>
        <v>Аренда</v>
      </c>
    </row>
    <row r="510" spans="1:13" x14ac:dyDescent="0.25">
      <c r="A510" s="12" t="s">
        <v>3906</v>
      </c>
      <c r="B510" t="s">
        <v>4092</v>
      </c>
      <c r="C510" t="s">
        <v>4373</v>
      </c>
      <c r="D510" s="5">
        <v>4818190.71</v>
      </c>
      <c r="E510" s="24">
        <f t="shared" si="17"/>
        <v>12045476.775</v>
      </c>
      <c r="F510" s="21">
        <v>14046951.648267416</v>
      </c>
      <c r="G510">
        <f t="shared" si="18"/>
        <v>453127.47252475534</v>
      </c>
      <c r="J510" t="str">
        <f>VLOOKUP($A510,[1]MD01!$A:$K,5,0)</f>
        <v>E1029647</v>
      </c>
      <c r="K510" t="str">
        <f>VLOOKUP($A510,[1]MD01!$A:$K,11,0)</f>
        <v>29.03.2019</v>
      </c>
      <c r="L510" t="str">
        <f>RIGHT(VLOOKUP($A510,[1]MD01!$A:$K,4,0),8)</f>
        <v>13CT317M</v>
      </c>
      <c r="M510" s="16" t="str">
        <f>VLOOKUP(A510,[1]MD01!A:O,15,0)</f>
        <v>Аренда</v>
      </c>
    </row>
    <row r="511" spans="1:13" x14ac:dyDescent="0.25">
      <c r="A511" s="12" t="s">
        <v>3900</v>
      </c>
      <c r="B511" t="s">
        <v>4094</v>
      </c>
      <c r="C511" t="s">
        <v>4373</v>
      </c>
      <c r="D511" s="5">
        <v>3358449.87</v>
      </c>
      <c r="E511" s="24">
        <f t="shared" si="17"/>
        <v>8396124.6750000007</v>
      </c>
      <c r="F511" s="21">
        <v>9791223.6722194813</v>
      </c>
      <c r="G511">
        <f t="shared" si="18"/>
        <v>315845.92491030582</v>
      </c>
      <c r="J511" t="str">
        <f>VLOOKUP($A511,[1]MD01!$A:$K,5,0)</f>
        <v>E1029661</v>
      </c>
      <c r="K511" t="str">
        <f>VLOOKUP($A511,[1]MD01!$A:$K,11,0)</f>
        <v>14.03.2019</v>
      </c>
      <c r="L511" t="str">
        <f>RIGHT(VLOOKUP($A511,[1]MD01!$A:$K,4,0),8)</f>
        <v>13CT318E</v>
      </c>
      <c r="M511" s="16" t="str">
        <f>VLOOKUP(A511,[1]MD01!A:O,15,0)</f>
        <v>Аренда</v>
      </c>
    </row>
    <row r="512" spans="1:13" x14ac:dyDescent="0.25">
      <c r="A512" s="12" t="s">
        <v>3882</v>
      </c>
      <c r="B512" t="s">
        <v>4100</v>
      </c>
      <c r="C512" t="s">
        <v>4373</v>
      </c>
      <c r="D512" s="5">
        <v>1766887.79</v>
      </c>
      <c r="E512" s="24">
        <f t="shared" si="17"/>
        <v>4417219.4749999996</v>
      </c>
      <c r="F512" s="21">
        <v>5151184.0954182716</v>
      </c>
      <c r="G512">
        <f t="shared" si="18"/>
        <v>166167.22888446038</v>
      </c>
      <c r="J512" t="str">
        <f>VLOOKUP($A512,[1]MD01!$A:$K,5,0)</f>
        <v>E1025186</v>
      </c>
      <c r="K512" t="str">
        <f>VLOOKUP($A512,[1]MD01!$A:$K,11,0)</f>
        <v>31.01.2019</v>
      </c>
      <c r="L512" t="str">
        <f>RIGHT(VLOOKUP($A512,[1]MD01!$A:$K,4,0),8)</f>
        <v>13CT319X</v>
      </c>
      <c r="M512" s="16" t="str">
        <f>VLOOKUP(A512,[1]MD01!A:O,15,0)</f>
        <v>Аренда</v>
      </c>
    </row>
    <row r="513" spans="1:13" x14ac:dyDescent="0.25">
      <c r="A513" s="12" t="s">
        <v>4579</v>
      </c>
      <c r="B513" t="s">
        <v>4580</v>
      </c>
      <c r="C513" t="s">
        <v>4373</v>
      </c>
      <c r="D513" s="5">
        <v>3014138.96</v>
      </c>
      <c r="E513" s="24">
        <f t="shared" si="17"/>
        <v>7535347.4000000004</v>
      </c>
      <c r="F513" s="21">
        <v>8787419.7558027003</v>
      </c>
      <c r="G513">
        <f t="shared" si="18"/>
        <v>283465.15341299033</v>
      </c>
      <c r="J513" t="str">
        <f>VLOOKUP($A513,[1]MD01!$A:$K,5,0)</f>
        <v>E1040145</v>
      </c>
      <c r="K513" t="str">
        <f>VLOOKUP($A513,[1]MD01!$A:$K,11,0)</f>
        <v>03.08.2020</v>
      </c>
      <c r="L513" t="str">
        <f>RIGHT(VLOOKUP($A513,[1]MD01!$A:$K,4,0),8)</f>
        <v>13CT31J8</v>
      </c>
      <c r="M513" s="16" t="str">
        <f>VLOOKUP(A513,[1]MD01!A:O,15,0)</f>
        <v>Аренда</v>
      </c>
    </row>
    <row r="514" spans="1:13" x14ac:dyDescent="0.25">
      <c r="A514" s="12" t="s">
        <v>3916</v>
      </c>
      <c r="B514" t="s">
        <v>4101</v>
      </c>
      <c r="C514" t="s">
        <v>4373</v>
      </c>
      <c r="D514" s="5">
        <v>6266248.4800000004</v>
      </c>
      <c r="E514" s="24">
        <f t="shared" si="17"/>
        <v>15665621.200000001</v>
      </c>
      <c r="F514" s="21">
        <v>18268618.805790108</v>
      </c>
      <c r="G514">
        <f t="shared" si="18"/>
        <v>589310.28405774536</v>
      </c>
      <c r="J514" t="str">
        <f>VLOOKUP($A514,[1]MD01!$A:$K,5,0)</f>
        <v>E1029646</v>
      </c>
      <c r="K514" t="str">
        <f>VLOOKUP($A514,[1]MD01!$A:$K,11,0)</f>
        <v>30.04.2019</v>
      </c>
      <c r="L514" t="str">
        <f>RIGHT(VLOOKUP($A514,[1]MD01!$A:$K,4,0),8)</f>
        <v>13CT322I</v>
      </c>
      <c r="M514" s="16" t="str">
        <f>VLOOKUP(A514,[1]MD01!A:O,15,0)</f>
        <v>Аренда</v>
      </c>
    </row>
    <row r="515" spans="1:13" x14ac:dyDescent="0.25">
      <c r="A515" s="12" t="s">
        <v>3902</v>
      </c>
      <c r="B515" t="s">
        <v>4104</v>
      </c>
      <c r="C515" t="s">
        <v>4373</v>
      </c>
      <c r="D515" s="5">
        <v>2460398.86</v>
      </c>
      <c r="E515" s="24">
        <f t="shared" si="17"/>
        <v>6150997.1499999994</v>
      </c>
      <c r="F515" s="21">
        <v>7173046.0461313426</v>
      </c>
      <c r="G515">
        <f t="shared" si="18"/>
        <v>231388.58213326911</v>
      </c>
      <c r="J515" t="str">
        <f>VLOOKUP($A515,[1]MD01!$A:$K,5,0)</f>
        <v>E1029660</v>
      </c>
      <c r="K515" t="str">
        <f>VLOOKUP($A515,[1]MD01!$A:$K,11,0)</f>
        <v>27.03.2019</v>
      </c>
      <c r="L515" t="str">
        <f>RIGHT(VLOOKUP($A515,[1]MD01!$A:$K,4,0),8)</f>
        <v>13CT329P</v>
      </c>
      <c r="M515" s="16" t="str">
        <f>VLOOKUP(A515,[1]MD01!A:O,15,0)</f>
        <v>Аренда</v>
      </c>
    </row>
    <row r="516" spans="1:13" x14ac:dyDescent="0.25">
      <c r="A516" s="12" t="s">
        <v>4008</v>
      </c>
      <c r="B516" t="s">
        <v>4105</v>
      </c>
      <c r="C516" t="s">
        <v>4373</v>
      </c>
      <c r="D516" s="5">
        <v>2482789.13</v>
      </c>
      <c r="E516" s="24">
        <f t="shared" si="17"/>
        <v>6206972.8249999993</v>
      </c>
      <c r="F516" s="21">
        <v>7238322.6320972918</v>
      </c>
      <c r="G516">
        <f t="shared" si="18"/>
        <v>233494.27845475136</v>
      </c>
      <c r="J516" t="str">
        <f>VLOOKUP($A516,[1]MD01!$A:$K,5,0)</f>
        <v>E1029659</v>
      </c>
      <c r="K516" t="str">
        <f>VLOOKUP($A516,[1]MD01!$A:$K,11,0)</f>
        <v>29.08.2019</v>
      </c>
      <c r="L516" t="str">
        <f>RIGHT(VLOOKUP($A516,[1]MD01!$A:$K,4,0),8)</f>
        <v>13CT331W</v>
      </c>
      <c r="M516" s="16" t="str">
        <f>VLOOKUP(A516,[1]MD01!A:O,15,0)</f>
        <v>Аренда</v>
      </c>
    </row>
    <row r="517" spans="1:13" x14ac:dyDescent="0.25">
      <c r="A517" s="12" t="s">
        <v>4114</v>
      </c>
      <c r="B517" t="s">
        <v>4115</v>
      </c>
      <c r="C517" t="s">
        <v>4373</v>
      </c>
      <c r="D517" s="5">
        <v>4071343.49</v>
      </c>
      <c r="E517" s="24">
        <f t="shared" si="17"/>
        <v>10178358.725000001</v>
      </c>
      <c r="F517" s="21">
        <v>11869593.502976622</v>
      </c>
      <c r="G517">
        <f t="shared" si="18"/>
        <v>382890.11299924587</v>
      </c>
      <c r="J517" t="str">
        <f>VLOOKUP($A517,[1]MD01!$A:$K,5,0)</f>
        <v>E1007914</v>
      </c>
      <c r="K517" t="str">
        <f>VLOOKUP($A517,[1]MD01!$A:$K,11,0)</f>
        <v>20.11.2014</v>
      </c>
      <c r="L517" t="str">
        <f>RIGHT(VLOOKUP($A517,[1]MD01!$A:$K,4,0),8)</f>
        <v>13SZ3417</v>
      </c>
      <c r="M517" s="16" t="str">
        <f>VLOOKUP(A517,[1]MD01!A:O,15,0)</f>
        <v>Аренда</v>
      </c>
    </row>
    <row r="518" spans="1:13" x14ac:dyDescent="0.25">
      <c r="A518" s="12" t="s">
        <v>3997</v>
      </c>
      <c r="B518" t="s">
        <v>4119</v>
      </c>
      <c r="C518" t="s">
        <v>4373</v>
      </c>
      <c r="D518" s="5">
        <v>2918661.49</v>
      </c>
      <c r="E518" s="24">
        <f t="shared" si="17"/>
        <v>7296653.7250000006</v>
      </c>
      <c r="F518" s="21">
        <v>8509064.7704333253</v>
      </c>
      <c r="G518">
        <f t="shared" si="18"/>
        <v>274485.96033655887</v>
      </c>
      <c r="J518" t="str">
        <f>VLOOKUP($A518,[1]MD01!$A:$K,5,0)</f>
        <v>E1031249</v>
      </c>
      <c r="K518" t="str">
        <f>VLOOKUP($A518,[1]MD01!$A:$K,11,0)</f>
        <v>15.08.2019</v>
      </c>
      <c r="L518" t="str">
        <f>RIGHT(VLOOKUP($A518,[1]MD01!$A:$K,4,0),8)</f>
        <v>13CT348C</v>
      </c>
      <c r="M518" s="16" t="str">
        <f>VLOOKUP(A518,[1]MD01!A:O,15,0)</f>
        <v>Аренда</v>
      </c>
    </row>
    <row r="519" spans="1:13" x14ac:dyDescent="0.25">
      <c r="A519" s="12" t="s">
        <v>3922</v>
      </c>
      <c r="B519" t="s">
        <v>4123</v>
      </c>
      <c r="C519" t="s">
        <v>4373</v>
      </c>
      <c r="D519" s="5">
        <v>3261606.79</v>
      </c>
      <c r="E519" s="24">
        <f t="shared" si="17"/>
        <v>8154016.9750000006</v>
      </c>
      <c r="F519" s="21">
        <v>9508887.387894759</v>
      </c>
      <c r="G519">
        <f t="shared" si="18"/>
        <v>306738.30283531483</v>
      </c>
      <c r="J519" t="str">
        <f>VLOOKUP($A519,[1]MD01!$A:$K,5,0)</f>
        <v>E1031551</v>
      </c>
      <c r="K519" t="str">
        <f>VLOOKUP($A519,[1]MD01!$A:$K,11,0)</f>
        <v>04.07.2019</v>
      </c>
      <c r="L519" t="str">
        <f>RIGHT(VLOOKUP($A519,[1]MD01!$A:$K,4,0),8)</f>
        <v>13CT360I</v>
      </c>
      <c r="M519" s="16" t="str">
        <f>VLOOKUP(A519,[1]MD01!A:O,15,0)</f>
        <v>Аренда</v>
      </c>
    </row>
    <row r="520" spans="1:13" x14ac:dyDescent="0.25">
      <c r="A520" s="12" t="s">
        <v>3991</v>
      </c>
      <c r="B520" t="s">
        <v>4126</v>
      </c>
      <c r="C520" t="s">
        <v>4373</v>
      </c>
      <c r="D520" s="5">
        <v>2631155.7599999998</v>
      </c>
      <c r="E520" s="24">
        <f t="shared" si="17"/>
        <v>6577889.3999999994</v>
      </c>
      <c r="F520" s="21">
        <v>7670870.6575419679</v>
      </c>
      <c r="G520">
        <f t="shared" si="18"/>
        <v>247447.44056586994</v>
      </c>
      <c r="J520" t="str">
        <f>VLOOKUP($A520,[1]MD01!$A:$K,5,0)</f>
        <v>E1017852</v>
      </c>
      <c r="K520" t="str">
        <f>VLOOKUP($A520,[1]MD01!$A:$K,11,0)</f>
        <v>12.08.2019</v>
      </c>
      <c r="L520" t="str">
        <f>RIGHT(VLOOKUP($A520,[1]MD01!$A:$K,4,0),8)</f>
        <v>13CT369N</v>
      </c>
      <c r="M520" s="16" t="str">
        <f>VLOOKUP(A520,[1]MD01!A:O,15,0)</f>
        <v>Аренда</v>
      </c>
    </row>
    <row r="521" spans="1:13" x14ac:dyDescent="0.25">
      <c r="A521" s="12" t="s">
        <v>3999</v>
      </c>
      <c r="B521" t="s">
        <v>4127</v>
      </c>
      <c r="C521" t="s">
        <v>4373</v>
      </c>
      <c r="D521" s="5">
        <v>3526786.65</v>
      </c>
      <c r="E521" s="24">
        <f t="shared" si="17"/>
        <v>8816966.625</v>
      </c>
      <c r="F521" s="21">
        <v>10281992.66655948</v>
      </c>
      <c r="G521">
        <f t="shared" si="18"/>
        <v>331677.18279224128</v>
      </c>
      <c r="J521" t="str">
        <f>VLOOKUP($A521,[1]MD01!$A:$K,5,0)</f>
        <v>E1029655</v>
      </c>
      <c r="K521" t="str">
        <f>VLOOKUP($A521,[1]MD01!$A:$K,11,0)</f>
        <v>22.08.2019</v>
      </c>
      <c r="L521" t="str">
        <f>RIGHT(VLOOKUP($A521,[1]MD01!$A:$K,4,0),8)</f>
        <v>13CT372L</v>
      </c>
      <c r="M521" s="16" t="str">
        <f>VLOOKUP(A521,[1]MD01!A:O,15,0)</f>
        <v>Аренда</v>
      </c>
    </row>
    <row r="522" spans="1:13" x14ac:dyDescent="0.25">
      <c r="A522" s="12" t="s">
        <v>4129</v>
      </c>
      <c r="B522" t="s">
        <v>4130</v>
      </c>
      <c r="C522" t="s">
        <v>4373</v>
      </c>
      <c r="D522" s="5">
        <v>2481721</v>
      </c>
      <c r="E522" s="24">
        <f t="shared" si="17"/>
        <v>6204302.5</v>
      </c>
      <c r="F522" s="21">
        <v>7235208.6062383894</v>
      </c>
      <c r="G522">
        <f t="shared" si="18"/>
        <v>233393.82600768999</v>
      </c>
      <c r="J522" t="str">
        <f>VLOOKUP($A522,[1]MD01!$A:$K,5,0)</f>
        <v>E1007795</v>
      </c>
      <c r="K522" t="str">
        <f>VLOOKUP($A522,[1]MD01!$A:$K,11,0)</f>
        <v>25.12.2014</v>
      </c>
      <c r="L522" t="str">
        <f>RIGHT(VLOOKUP($A522,[1]MD01!$A:$K,4,0),8)</f>
        <v>13SZ3812</v>
      </c>
      <c r="M522" s="16" t="str">
        <f>VLOOKUP(A522,[1]MD01!A:O,15,0)</f>
        <v>Аренда</v>
      </c>
    </row>
    <row r="523" spans="1:13" x14ac:dyDescent="0.25">
      <c r="A523" s="12" t="s">
        <v>4131</v>
      </c>
      <c r="B523" t="s">
        <v>4132</v>
      </c>
      <c r="C523" t="s">
        <v>4373</v>
      </c>
      <c r="D523" s="5">
        <v>2362424.73</v>
      </c>
      <c r="E523" s="24">
        <f t="shared" si="17"/>
        <v>5906061.8250000002</v>
      </c>
      <c r="F523" s="21">
        <v>6887412.2989999298</v>
      </c>
      <c r="G523">
        <f t="shared" si="18"/>
        <v>222174.59029032031</v>
      </c>
      <c r="J523" t="str">
        <f>VLOOKUP($A523,[1]MD01!$A:$K,5,0)</f>
        <v>E1007913</v>
      </c>
      <c r="K523" t="str">
        <f>VLOOKUP($A523,[1]MD01!$A:$K,11,0)</f>
        <v>18.12.2014</v>
      </c>
      <c r="L523" t="str">
        <f>RIGHT(VLOOKUP($A523,[1]MD01!$A:$K,4,0),8)</f>
        <v>13SZ3813</v>
      </c>
      <c r="M523" s="16" t="str">
        <f>VLOOKUP(A523,[1]MD01!A:O,15,0)</f>
        <v>Аренда</v>
      </c>
    </row>
    <row r="524" spans="1:13" x14ac:dyDescent="0.25">
      <c r="A524" s="12" t="s">
        <v>4154</v>
      </c>
      <c r="B524" t="s">
        <v>4155</v>
      </c>
      <c r="C524" t="s">
        <v>4373</v>
      </c>
      <c r="D524" s="5">
        <v>3122531.88</v>
      </c>
      <c r="E524" s="24">
        <f t="shared" si="17"/>
        <v>7806329.6999999993</v>
      </c>
      <c r="F524" s="21">
        <v>9103428.4399534576</v>
      </c>
      <c r="G524">
        <f t="shared" si="18"/>
        <v>293658.98193398252</v>
      </c>
      <c r="J524" t="str">
        <f>VLOOKUP($A524,[1]MD01!$A:$K,5,0)</f>
        <v>13CT6781</v>
      </c>
      <c r="K524" t="str">
        <f>VLOOKUP($A524,[1]MD01!$A:$K,11,0)</f>
        <v>01.01.2011</v>
      </c>
      <c r="L524" t="str">
        <f>RIGHT(VLOOKUP($A524,[1]MD01!$A:$K,4,0),8)</f>
        <v>13CT6781</v>
      </c>
      <c r="M524" s="16" t="str">
        <f>VLOOKUP(A524,[1]MD01!A:O,15,0)</f>
        <v>Собственность</v>
      </c>
    </row>
    <row r="525" spans="1:13" x14ac:dyDescent="0.25">
      <c r="A525" s="12" t="s">
        <v>4158</v>
      </c>
      <c r="B525" t="s">
        <v>4159</v>
      </c>
      <c r="C525" t="s">
        <v>4373</v>
      </c>
      <c r="D525" s="5">
        <v>4306146.18</v>
      </c>
      <c r="E525" s="24">
        <f t="shared" si="17"/>
        <v>10765365.449999999</v>
      </c>
      <c r="F525" s="21">
        <v>12554137.189980891</v>
      </c>
      <c r="G525">
        <f t="shared" si="18"/>
        <v>404972.16741873842</v>
      </c>
      <c r="J525" t="str">
        <f>VLOOKUP($A525,[1]MD01!$A:$K,5,0)</f>
        <v>13CT6940</v>
      </c>
      <c r="K525" t="str">
        <f>VLOOKUP($A525,[1]MD01!$A:$K,11,0)</f>
        <v>01.01.2011</v>
      </c>
      <c r="L525" t="str">
        <f>RIGHT(VLOOKUP($A525,[1]MD01!$A:$K,4,0),8)</f>
        <v>13CT6940</v>
      </c>
      <c r="M525" s="16" t="str">
        <f>VLOOKUP(A525,[1]MD01!A:O,15,0)</f>
        <v>Аренда</v>
      </c>
    </row>
    <row r="526" spans="1:13" x14ac:dyDescent="0.25">
      <c r="A526" s="12" t="s">
        <v>4160</v>
      </c>
      <c r="B526" t="s">
        <v>4161</v>
      </c>
      <c r="C526" t="s">
        <v>4373</v>
      </c>
      <c r="D526" s="5">
        <v>3297493.74</v>
      </c>
      <c r="E526" s="24">
        <f t="shared" si="17"/>
        <v>8243734.3500000006</v>
      </c>
      <c r="F526" s="21">
        <v>9613512.1903973967</v>
      </c>
      <c r="G526">
        <f t="shared" si="18"/>
        <v>310113.29646443215</v>
      </c>
      <c r="J526" t="str">
        <f>VLOOKUP($A526,[1]MD01!$A:$K,5,0)</f>
        <v>13CT6943</v>
      </c>
      <c r="K526" t="str">
        <f>VLOOKUP($A526,[1]MD01!$A:$K,11,0)</f>
        <v>01.01.2011</v>
      </c>
      <c r="L526" t="str">
        <f>RIGHT(VLOOKUP($A526,[1]MD01!$A:$K,4,0),8)</f>
        <v>13CT6943</v>
      </c>
      <c r="M526" s="16" t="str">
        <f>VLOOKUP(A526,[1]MD01!A:O,15,0)</f>
        <v>Аренда</v>
      </c>
    </row>
    <row r="527" spans="1:13" x14ac:dyDescent="0.25">
      <c r="A527" s="12" t="s">
        <v>4172</v>
      </c>
      <c r="B527" t="s">
        <v>4173</v>
      </c>
      <c r="C527" t="s">
        <v>4373</v>
      </c>
      <c r="D527" s="5">
        <v>4702655.13</v>
      </c>
      <c r="E527" s="24">
        <f t="shared" si="17"/>
        <v>11756637.824999999</v>
      </c>
      <c r="F527" s="21">
        <v>13710119.25544697</v>
      </c>
      <c r="G527">
        <f t="shared" si="18"/>
        <v>442261.91146603128</v>
      </c>
      <c r="J527" t="str">
        <f>VLOOKUP($A527,[1]MD01!$A:$K,5,0)</f>
        <v>13CT7084</v>
      </c>
      <c r="K527" t="str">
        <f>VLOOKUP($A527,[1]MD01!$A:$K,11,0)</f>
        <v>01.01.2011</v>
      </c>
      <c r="L527" t="str">
        <f>RIGHT(VLOOKUP($A527,[1]MD01!$A:$K,4,0),8)</f>
        <v>13CT7084</v>
      </c>
      <c r="M527" s="16" t="str">
        <f>VLOOKUP(A527,[1]MD01!A:O,15,0)</f>
        <v>Аренда</v>
      </c>
    </row>
    <row r="528" spans="1:13" x14ac:dyDescent="0.25">
      <c r="A528" s="12" t="s">
        <v>4174</v>
      </c>
      <c r="B528" t="s">
        <v>4175</v>
      </c>
      <c r="C528" t="s">
        <v>4373</v>
      </c>
      <c r="D528" s="5">
        <v>2613212.73</v>
      </c>
      <c r="E528" s="24">
        <f t="shared" si="17"/>
        <v>6533031.8250000002</v>
      </c>
      <c r="F528" s="21">
        <v>7618559.553643507</v>
      </c>
      <c r="G528">
        <f t="shared" si="18"/>
        <v>245759.98560140346</v>
      </c>
      <c r="J528" t="str">
        <f>VLOOKUP($A528,[1]MD01!$A:$K,5,0)</f>
        <v>13CT7287</v>
      </c>
      <c r="K528" t="str">
        <f>VLOOKUP($A528,[1]MD01!$A:$K,11,0)</f>
        <v>31.03.2011</v>
      </c>
      <c r="L528" t="str">
        <f>RIGHT(VLOOKUP($A528,[1]MD01!$A:$K,4,0),8)</f>
        <v>13CT7287</v>
      </c>
      <c r="M528" s="16" t="str">
        <f>VLOOKUP(A528,[1]MD01!A:O,15,0)</f>
        <v>Собственность</v>
      </c>
    </row>
    <row r="529" spans="1:13" x14ac:dyDescent="0.25">
      <c r="A529" s="12" t="s">
        <v>4184</v>
      </c>
      <c r="B529" t="s">
        <v>4185</v>
      </c>
      <c r="C529" t="s">
        <v>4373</v>
      </c>
      <c r="D529" s="5">
        <v>2176633.4500000002</v>
      </c>
      <c r="E529" s="24">
        <f t="shared" si="17"/>
        <v>5441583.625</v>
      </c>
      <c r="F529" s="21">
        <v>6345756.4609665461</v>
      </c>
      <c r="G529">
        <f t="shared" si="18"/>
        <v>204701.82132150148</v>
      </c>
      <c r="J529" t="str">
        <f>VLOOKUP($A529,[1]MD01!$A:$K,5,0)</f>
        <v>E1004435</v>
      </c>
      <c r="K529" t="str">
        <f>VLOOKUP($A529,[1]MD01!$A:$K,11,0)</f>
        <v>30.09.2013</v>
      </c>
      <c r="L529" t="str">
        <f>RIGHT(VLOOKUP($A529,[1]MD01!$A:$K,4,0),8)</f>
        <v>13CT8156</v>
      </c>
      <c r="M529" s="16" t="str">
        <f>VLOOKUP(A529,[1]MD01!A:O,15,0)</f>
        <v>Аренда</v>
      </c>
    </row>
    <row r="530" spans="1:13" x14ac:dyDescent="0.25">
      <c r="A530" s="12" t="s">
        <v>4214</v>
      </c>
      <c r="B530" t="s">
        <v>4215</v>
      </c>
      <c r="C530" t="s">
        <v>4373</v>
      </c>
      <c r="D530" s="5">
        <v>2001290.19</v>
      </c>
      <c r="E530" s="24">
        <f t="shared" si="17"/>
        <v>5003225.4749999996</v>
      </c>
      <c r="F530" s="21">
        <v>5834560.7770851199</v>
      </c>
      <c r="G530">
        <f t="shared" si="18"/>
        <v>188211.63797048773</v>
      </c>
      <c r="J530" t="str">
        <f>VLOOKUP($A530,[1]MD01!$A:$K,5,0)</f>
        <v>E1004748</v>
      </c>
      <c r="K530" t="str">
        <f>VLOOKUP($A530,[1]MD01!$A:$K,11,0)</f>
        <v>14.11.2013</v>
      </c>
      <c r="L530" t="str">
        <f>RIGHT(VLOOKUP($A530,[1]MD01!$A:$K,4,0),8)</f>
        <v>13CT9243</v>
      </c>
      <c r="M530" s="16" t="str">
        <f>VLOOKUP(A530,[1]MD01!A:O,15,0)</f>
        <v>Собственность</v>
      </c>
    </row>
    <row r="531" spans="1:13" x14ac:dyDescent="0.25">
      <c r="A531" s="12" t="s">
        <v>4224</v>
      </c>
      <c r="B531" t="s">
        <v>4225</v>
      </c>
      <c r="C531" t="s">
        <v>4373</v>
      </c>
      <c r="D531" s="5">
        <v>4855847.37</v>
      </c>
      <c r="E531" s="24">
        <f t="shared" si="17"/>
        <v>12139618.425000001</v>
      </c>
      <c r="F531" s="21">
        <v>14156735.862735599</v>
      </c>
      <c r="G531">
        <f t="shared" si="18"/>
        <v>456668.89879792253</v>
      </c>
      <c r="J531" t="str">
        <f>VLOOKUP($A531,[1]MD01!$A:$K,5,0)</f>
        <v>E1006940</v>
      </c>
      <c r="K531" t="str">
        <f>VLOOKUP($A531,[1]MD01!$A:$K,11,0)</f>
        <v>19.12.2014</v>
      </c>
      <c r="L531" t="str">
        <f>RIGHT(VLOOKUP($A531,[1]MD01!$A:$K,4,0),8)</f>
        <v>13SZ9601</v>
      </c>
      <c r="M531" s="16" t="str">
        <f>VLOOKUP(A531,[1]MD01!A:O,15,0)</f>
        <v>Собственность</v>
      </c>
    </row>
    <row r="532" spans="1:13" x14ac:dyDescent="0.25">
      <c r="A532" s="12" t="s">
        <v>3762</v>
      </c>
      <c r="B532" t="s">
        <v>4236</v>
      </c>
      <c r="C532" t="s">
        <v>4373</v>
      </c>
      <c r="D532" s="5">
        <v>1689204.94</v>
      </c>
      <c r="E532" s="24">
        <f t="shared" si="17"/>
        <v>4223012.3500000006</v>
      </c>
      <c r="F532" s="21">
        <v>4924707.5394810317</v>
      </c>
      <c r="G532">
        <f t="shared" si="18"/>
        <v>158861.53353164619</v>
      </c>
      <c r="J532" t="str">
        <f>VLOOKUP($A532,[1]MD01!$A:$K,5,0)</f>
        <v>E1024833</v>
      </c>
      <c r="K532" t="str">
        <f>VLOOKUP($A532,[1]MD01!$A:$K,11,0)</f>
        <v>27.03.2018</v>
      </c>
      <c r="L532" t="str">
        <f>RIGHT(VLOOKUP($A532,[1]MD01!$A:$K,4,0),8)</f>
        <v>13CTE229</v>
      </c>
      <c r="M532" s="16" t="str">
        <f>VLOOKUP(A532,[1]MD01!A:O,15,0)</f>
        <v>Аренда</v>
      </c>
    </row>
    <row r="533" spans="1:13" x14ac:dyDescent="0.25">
      <c r="A533" s="12" t="s">
        <v>3758</v>
      </c>
      <c r="B533" t="s">
        <v>4237</v>
      </c>
      <c r="C533" t="s">
        <v>4373</v>
      </c>
      <c r="D533" s="5">
        <v>3893567.47</v>
      </c>
      <c r="E533" s="24">
        <f t="shared" si="17"/>
        <v>9733918.6750000007</v>
      </c>
      <c r="F533" s="21">
        <v>11351305.351372631</v>
      </c>
      <c r="G533">
        <f t="shared" si="18"/>
        <v>366171.14036685909</v>
      </c>
      <c r="J533" t="str">
        <f>VLOOKUP($A533,[1]MD01!$A:$K,5,0)</f>
        <v>E1014816</v>
      </c>
      <c r="K533" t="str">
        <f>VLOOKUP($A533,[1]MD01!$A:$K,11,0)</f>
        <v>23.03.2018</v>
      </c>
      <c r="L533" t="str">
        <f>RIGHT(VLOOKUP($A533,[1]MD01!$A:$K,4,0),8)</f>
        <v>13CTE239</v>
      </c>
      <c r="M533" s="16" t="str">
        <f>VLOOKUP(A533,[1]MD01!A:O,15,0)</f>
        <v>Аренда</v>
      </c>
    </row>
    <row r="534" spans="1:13" x14ac:dyDescent="0.25">
      <c r="A534" s="12" t="s">
        <v>3774</v>
      </c>
      <c r="B534" t="s">
        <v>4243</v>
      </c>
      <c r="C534" t="s">
        <v>4373</v>
      </c>
      <c r="D534" s="5">
        <v>1674703.71</v>
      </c>
      <c r="E534" s="24">
        <f t="shared" si="17"/>
        <v>4186759.2749999994</v>
      </c>
      <c r="F534" s="21">
        <v>4882430.6581970165</v>
      </c>
      <c r="G534">
        <f t="shared" si="18"/>
        <v>157497.76316764569</v>
      </c>
      <c r="J534" t="str">
        <f>VLOOKUP($A534,[1]MD01!$A:$K,5,0)</f>
        <v>E1025952</v>
      </c>
      <c r="K534" t="str">
        <f>VLOOKUP($A534,[1]MD01!$A:$K,11,0)</f>
        <v>24.07.2018</v>
      </c>
      <c r="L534" t="str">
        <f>RIGHT(VLOOKUP($A534,[1]MD01!$A:$K,4,0),8)</f>
        <v>13CTE828</v>
      </c>
      <c r="M534" s="16" t="str">
        <f>VLOOKUP(A534,[1]MD01!A:O,15,0)</f>
        <v>Аренда</v>
      </c>
    </row>
    <row r="535" spans="1:13" x14ac:dyDescent="0.25">
      <c r="A535" s="12" t="s">
        <v>3695</v>
      </c>
      <c r="B535" t="s">
        <v>4246</v>
      </c>
      <c r="C535" t="s">
        <v>4373</v>
      </c>
      <c r="D535" s="5">
        <v>5041267.18</v>
      </c>
      <c r="E535" s="24">
        <f t="shared" si="17"/>
        <v>12603167.949999999</v>
      </c>
      <c r="F535" s="21">
        <v>14697308.717250302</v>
      </c>
      <c r="G535">
        <f t="shared" si="18"/>
        <v>474106.73281452589</v>
      </c>
      <c r="J535" t="str">
        <f>VLOOKUP($A535,[1]MD01!$A:$K,5,0)</f>
        <v>E1012732</v>
      </c>
      <c r="K535" t="str">
        <f>VLOOKUP($A535,[1]MD01!$A:$K,11,0)</f>
        <v>07.03.2017</v>
      </c>
      <c r="L535" t="str">
        <f>RIGHT(VLOOKUP($A535,[1]MD01!$A:$K,4,0),8)</f>
        <v>13CTG721</v>
      </c>
      <c r="M535" s="16" t="str">
        <f>VLOOKUP(A535,[1]MD01!A:O,15,0)</f>
        <v>Аренда</v>
      </c>
    </row>
    <row r="536" spans="1:13" x14ac:dyDescent="0.25">
      <c r="A536" s="12" t="s">
        <v>3667</v>
      </c>
      <c r="B536" t="s">
        <v>4247</v>
      </c>
      <c r="C536" t="s">
        <v>4373</v>
      </c>
      <c r="D536" s="5">
        <v>3391402.01</v>
      </c>
      <c r="E536" s="24">
        <f t="shared" si="17"/>
        <v>8478505.0250000004</v>
      </c>
      <c r="F536" s="21">
        <v>9887292.3305908181</v>
      </c>
      <c r="G536">
        <f t="shared" si="18"/>
        <v>318944.91389002639</v>
      </c>
      <c r="J536" t="str">
        <f>VLOOKUP($A536,[1]MD01!$A:$K,5,0)</f>
        <v>E1012677</v>
      </c>
      <c r="K536" t="str">
        <f>VLOOKUP($A536,[1]MD01!$A:$K,11,0)</f>
        <v>30.09.2016</v>
      </c>
      <c r="L536" t="str">
        <f>RIGHT(VLOOKUP($A536,[1]MD01!$A:$K,4,0),8)</f>
        <v>13CTG722</v>
      </c>
      <c r="M536" s="16" t="str">
        <f>VLOOKUP(A536,[1]MD01!A:O,15,0)</f>
        <v>Аренда</v>
      </c>
    </row>
    <row r="537" spans="1:13" x14ac:dyDescent="0.25">
      <c r="A537" s="12" t="s">
        <v>3669</v>
      </c>
      <c r="B537" t="s">
        <v>4259</v>
      </c>
      <c r="C537" t="s">
        <v>4373</v>
      </c>
      <c r="D537" s="5">
        <v>1140432.6599999999</v>
      </c>
      <c r="E537" s="24">
        <f t="shared" si="17"/>
        <v>2851081.65</v>
      </c>
      <c r="F537" s="21">
        <v>3324817.0106419455</v>
      </c>
      <c r="G537">
        <f t="shared" si="18"/>
        <v>107252.16163361115</v>
      </c>
      <c r="J537" t="str">
        <f>VLOOKUP($A537,[1]MD01!$A:$K,5,0)</f>
        <v>E1012886</v>
      </c>
      <c r="K537" t="str">
        <f>VLOOKUP($A537,[1]MD01!$A:$K,11,0)</f>
        <v>31.10.2016</v>
      </c>
      <c r="L537" t="str">
        <f>RIGHT(VLOOKUP($A537,[1]MD01!$A:$K,4,0),8)</f>
        <v>13CTJ048</v>
      </c>
      <c r="M537" s="16" t="str">
        <f>VLOOKUP(A537,[1]MD01!A:O,15,0)</f>
        <v>Аренда</v>
      </c>
    </row>
    <row r="538" spans="1:13" x14ac:dyDescent="0.25">
      <c r="A538" s="12" t="s">
        <v>3683</v>
      </c>
      <c r="B538" t="s">
        <v>4260</v>
      </c>
      <c r="C538" t="s">
        <v>4373</v>
      </c>
      <c r="D538" s="5">
        <v>8407871</v>
      </c>
      <c r="E538" s="24">
        <f t="shared" si="17"/>
        <v>21019677.5</v>
      </c>
      <c r="F538" s="21">
        <v>24512304.412680626</v>
      </c>
      <c r="G538">
        <f t="shared" si="18"/>
        <v>790719.49718324596</v>
      </c>
      <c r="J538" t="str">
        <f>VLOOKUP($A538,[1]MD01!$A:$K,5,0)</f>
        <v>E1012857</v>
      </c>
      <c r="K538" t="str">
        <f>VLOOKUP($A538,[1]MD01!$A:$K,11,0)</f>
        <v>06.01.2017</v>
      </c>
      <c r="L538" t="str">
        <f>RIGHT(VLOOKUP($A538,[1]MD01!$A:$K,4,0),8)</f>
        <v>13CTJ049</v>
      </c>
      <c r="M538" s="16" t="str">
        <f>VLOOKUP(A538,[1]MD01!A:O,15,0)</f>
        <v>Аренда</v>
      </c>
    </row>
    <row r="539" spans="1:13" x14ac:dyDescent="0.25">
      <c r="A539" s="12" t="s">
        <v>3689</v>
      </c>
      <c r="B539" t="s">
        <v>4265</v>
      </c>
      <c r="C539" t="s">
        <v>4373</v>
      </c>
      <c r="D539" s="5">
        <v>2319695.4300000002</v>
      </c>
      <c r="E539" s="24">
        <f t="shared" ref="E539:E602" si="19">IF(IFERROR(VLOOKUP(A539,$A$1601:$A$1605,1,0),0)=0,IF(M539=$M$25,0,D539/$E$25*$E$24),0)</f>
        <v>5799238.5750000002</v>
      </c>
      <c r="F539" s="21">
        <v>6762839.3115051463</v>
      </c>
      <c r="G539">
        <f t="shared" si="18"/>
        <v>218156.10682274666</v>
      </c>
      <c r="J539" t="str">
        <f>VLOOKUP($A539,[1]MD01!$A:$K,5,0)</f>
        <v>E1012137</v>
      </c>
      <c r="K539" t="str">
        <f>VLOOKUP($A539,[1]MD01!$A:$K,11,0)</f>
        <v>26.01.2017</v>
      </c>
      <c r="L539" t="str">
        <f>RIGHT(VLOOKUP($A539,[1]MD01!$A:$K,4,0),8)</f>
        <v>13CTJ054</v>
      </c>
      <c r="M539" s="16" t="str">
        <f>VLOOKUP(A539,[1]MD01!A:O,15,0)</f>
        <v>Аренда</v>
      </c>
    </row>
    <row r="540" spans="1:13" x14ac:dyDescent="0.25">
      <c r="A540" s="12" t="s">
        <v>3716</v>
      </c>
      <c r="B540" t="s">
        <v>4268</v>
      </c>
      <c r="C540" t="s">
        <v>4373</v>
      </c>
      <c r="D540" s="5">
        <v>2213885.44</v>
      </c>
      <c r="E540" s="24">
        <f t="shared" si="19"/>
        <v>5534713.6000000006</v>
      </c>
      <c r="F540" s="21">
        <v>6454360.9006467145</v>
      </c>
      <c r="G540">
        <f t="shared" ref="G540:G603" si="20">F540/31</f>
        <v>208205.1903434424</v>
      </c>
      <c r="J540" t="str">
        <f>VLOOKUP($A540,[1]MD01!$A:$K,5,0)</f>
        <v>E1013032</v>
      </c>
      <c r="K540" t="str">
        <f>VLOOKUP($A540,[1]MD01!$A:$K,11,0)</f>
        <v>19.08.2017</v>
      </c>
      <c r="L540" t="str">
        <f>RIGHT(VLOOKUP($A540,[1]MD01!$A:$K,4,0),8)</f>
        <v>13CTJ282</v>
      </c>
      <c r="M540" s="16" t="str">
        <f>VLOOKUP(A540,[1]MD01!A:O,15,0)</f>
        <v>Аренда</v>
      </c>
    </row>
    <row r="541" spans="1:13" x14ac:dyDescent="0.25">
      <c r="A541" s="12" t="s">
        <v>3691</v>
      </c>
      <c r="B541" t="s">
        <v>4270</v>
      </c>
      <c r="C541" t="s">
        <v>4373</v>
      </c>
      <c r="D541" s="5">
        <v>3304099.83</v>
      </c>
      <c r="E541" s="24">
        <f t="shared" si="19"/>
        <v>8260249.5750000011</v>
      </c>
      <c r="F541" s="21">
        <v>9632771.5830614343</v>
      </c>
      <c r="G541">
        <f t="shared" si="20"/>
        <v>310734.56719553017</v>
      </c>
      <c r="J541" t="str">
        <f>VLOOKUP($A541,[1]MD01!$A:$K,5,0)</f>
        <v>E1013315</v>
      </c>
      <c r="K541" t="str">
        <f>VLOOKUP($A541,[1]MD01!$A:$K,11,0)</f>
        <v>27.01.2017</v>
      </c>
      <c r="L541" t="str">
        <f>RIGHT(VLOOKUP($A541,[1]MD01!$A:$K,4,0),8)</f>
        <v>13CTJ373</v>
      </c>
      <c r="M541" s="16" t="str">
        <f>VLOOKUP(A541,[1]MD01!A:O,15,0)</f>
        <v>Аренда</v>
      </c>
    </row>
    <row r="542" spans="1:13" x14ac:dyDescent="0.25">
      <c r="A542" s="12" t="s">
        <v>3627</v>
      </c>
      <c r="B542" t="s">
        <v>4273</v>
      </c>
      <c r="C542" t="s">
        <v>4373</v>
      </c>
      <c r="D542" s="5">
        <v>3295857.03</v>
      </c>
      <c r="E542" s="24">
        <f t="shared" si="19"/>
        <v>8239642.5750000002</v>
      </c>
      <c r="F542" s="21">
        <v>9608740.5265891291</v>
      </c>
      <c r="G542">
        <f t="shared" si="20"/>
        <v>309959.3718254558</v>
      </c>
      <c r="J542" t="str">
        <f>VLOOKUP($A542,[1]MD01!$A:$K,5,0)</f>
        <v>E1008856</v>
      </c>
      <c r="K542" t="str">
        <f>VLOOKUP($A542,[1]MD01!$A:$K,11,0)</f>
        <v>30.09.2015</v>
      </c>
      <c r="L542" t="str">
        <f>RIGHT(VLOOKUP($A542,[1]MD01!$A:$K,4,0),8)</f>
        <v>13SZL542</v>
      </c>
      <c r="M542" s="16" t="str">
        <f>VLOOKUP(A542,[1]MD01!A:O,15,0)</f>
        <v>Аренда</v>
      </c>
    </row>
    <row r="543" spans="1:13" x14ac:dyDescent="0.25">
      <c r="A543" s="12" t="s">
        <v>3776</v>
      </c>
      <c r="B543" t="s">
        <v>4283</v>
      </c>
      <c r="C543" t="s">
        <v>4373</v>
      </c>
      <c r="D543" s="5">
        <v>2355641.2799999998</v>
      </c>
      <c r="E543" s="24">
        <f t="shared" si="19"/>
        <v>5889103.1999999993</v>
      </c>
      <c r="F543" s="21">
        <v>6867635.831048863</v>
      </c>
      <c r="G543">
        <f t="shared" si="20"/>
        <v>221536.63971125364</v>
      </c>
      <c r="J543" t="str">
        <f>VLOOKUP($A543,[1]MD01!$A:$K,5,0)</f>
        <v>E1026553</v>
      </c>
      <c r="K543" t="str">
        <f>VLOOKUP($A543,[1]MD01!$A:$K,11,0)</f>
        <v>21.08.2018</v>
      </c>
      <c r="L543" t="str">
        <f>RIGHT(VLOOKUP($A543,[1]MD01!$A:$K,4,0),8)</f>
        <v>13CTO256</v>
      </c>
      <c r="M543" s="16" t="str">
        <f>VLOOKUP(A543,[1]MD01!A:O,15,0)</f>
        <v>Аренда</v>
      </c>
    </row>
    <row r="544" spans="1:13" x14ac:dyDescent="0.25">
      <c r="A544" s="12" t="s">
        <v>3790</v>
      </c>
      <c r="B544" t="s">
        <v>4292</v>
      </c>
      <c r="C544" t="s">
        <v>4373</v>
      </c>
      <c r="D544" s="5">
        <v>4354877.08</v>
      </c>
      <c r="E544" s="24">
        <f t="shared" si="19"/>
        <v>10887192.699999999</v>
      </c>
      <c r="F544" s="21">
        <v>12696207.24018788</v>
      </c>
      <c r="G544">
        <f t="shared" si="20"/>
        <v>409555.07226412516</v>
      </c>
      <c r="J544" t="str">
        <f>VLOOKUP($A544,[1]MD01!$A:$K,5,0)</f>
        <v>E1026562</v>
      </c>
      <c r="K544" t="str">
        <f>VLOOKUP($A544,[1]MD01!$A:$K,11,0)</f>
        <v>28.08.2018</v>
      </c>
      <c r="L544" t="str">
        <f>RIGHT(VLOOKUP($A544,[1]MD01!$A:$K,4,0),8)</f>
        <v>13CTO265</v>
      </c>
      <c r="M544" s="16" t="str">
        <f>VLOOKUP(A544,[1]MD01!A:O,15,0)</f>
        <v>Аренда</v>
      </c>
    </row>
    <row r="545" spans="1:13" x14ac:dyDescent="0.25">
      <c r="A545" s="12" t="s">
        <v>4013</v>
      </c>
      <c r="B545" t="s">
        <v>4295</v>
      </c>
      <c r="C545" t="s">
        <v>4373</v>
      </c>
      <c r="D545" s="5">
        <v>3171887.47</v>
      </c>
      <c r="E545" s="24">
        <f t="shared" si="19"/>
        <v>7929718.6750000007</v>
      </c>
      <c r="F545" s="21">
        <v>9247319.7111857925</v>
      </c>
      <c r="G545">
        <f t="shared" si="20"/>
        <v>298300.63584470301</v>
      </c>
      <c r="J545" t="str">
        <f>VLOOKUP($A545,[1]MD01!$A:$K,5,0)</f>
        <v>E1025156</v>
      </c>
      <c r="K545" t="str">
        <f>VLOOKUP($A545,[1]MD01!$A:$K,11,0)</f>
        <v>06.09.2019</v>
      </c>
      <c r="L545" t="str">
        <f>RIGHT(VLOOKUP($A545,[1]MD01!$A:$K,4,0),8)</f>
        <v>13CTO292</v>
      </c>
      <c r="M545" s="16" t="str">
        <f>VLOOKUP(A545,[1]MD01!A:O,15,0)</f>
        <v>Аренда</v>
      </c>
    </row>
    <row r="546" spans="1:13" x14ac:dyDescent="0.25">
      <c r="A546" s="12" t="s">
        <v>3794</v>
      </c>
      <c r="B546" t="s">
        <v>4297</v>
      </c>
      <c r="C546" t="s">
        <v>4373</v>
      </c>
      <c r="D546" s="5">
        <v>2997619.9</v>
      </c>
      <c r="E546" s="24">
        <f t="shared" si="19"/>
        <v>7494049.75</v>
      </c>
      <c r="F546" s="21">
        <v>8739260.0935848393</v>
      </c>
      <c r="G546">
        <f t="shared" si="20"/>
        <v>281911.61592209159</v>
      </c>
      <c r="J546" t="str">
        <f>VLOOKUP($A546,[1]MD01!$A:$K,5,0)</f>
        <v>E1026719</v>
      </c>
      <c r="K546" t="str">
        <f>VLOOKUP($A546,[1]MD01!$A:$K,11,0)</f>
        <v>31.08.2018</v>
      </c>
      <c r="L546" t="str">
        <f>RIGHT(VLOOKUP($A546,[1]MD01!$A:$K,4,0),8)</f>
        <v>13CTO383</v>
      </c>
      <c r="M546" s="16" t="str">
        <f>VLOOKUP(A546,[1]MD01!A:O,15,0)</f>
        <v>Аренда</v>
      </c>
    </row>
    <row r="547" spans="1:13" x14ac:dyDescent="0.25">
      <c r="A547" s="12" t="s">
        <v>3802</v>
      </c>
      <c r="B547" t="s">
        <v>4298</v>
      </c>
      <c r="C547" t="s">
        <v>4373</v>
      </c>
      <c r="D547" s="5">
        <v>3739300.76</v>
      </c>
      <c r="E547" s="24">
        <f t="shared" si="19"/>
        <v>9348251.9000000004</v>
      </c>
      <c r="F547" s="21">
        <v>10901556.234591138</v>
      </c>
      <c r="G547">
        <f t="shared" si="20"/>
        <v>351663.10434164962</v>
      </c>
      <c r="J547" t="str">
        <f>VLOOKUP($A547,[1]MD01!$A:$K,5,0)</f>
        <v>E1026751</v>
      </c>
      <c r="K547" t="str">
        <f>VLOOKUP($A547,[1]MD01!$A:$K,11,0)</f>
        <v>13.09.2018</v>
      </c>
      <c r="L547" t="str">
        <f>RIGHT(VLOOKUP($A547,[1]MD01!$A:$K,4,0),8)</f>
        <v>13CTO397</v>
      </c>
      <c r="M547" s="16" t="str">
        <f>VLOOKUP(A547,[1]MD01!A:O,15,0)</f>
        <v>Аренда</v>
      </c>
    </row>
    <row r="548" spans="1:13" x14ac:dyDescent="0.25">
      <c r="A548" s="12" t="s">
        <v>3814</v>
      </c>
      <c r="B548" t="s">
        <v>4302</v>
      </c>
      <c r="C548" t="s">
        <v>4373</v>
      </c>
      <c r="D548" s="5">
        <v>2283436.6</v>
      </c>
      <c r="E548" s="24">
        <f t="shared" si="19"/>
        <v>5708591.5</v>
      </c>
      <c r="F548" s="21">
        <v>6657130.3301699618</v>
      </c>
      <c r="G548">
        <f t="shared" si="20"/>
        <v>214746.13968290199</v>
      </c>
      <c r="J548" t="str">
        <f>VLOOKUP($A548,[1]MD01!$A:$K,5,0)</f>
        <v>E1026745</v>
      </c>
      <c r="K548" t="str">
        <f>VLOOKUP($A548,[1]MD01!$A:$K,11,0)</f>
        <v>25.09.2018</v>
      </c>
      <c r="L548" t="str">
        <f>RIGHT(VLOOKUP($A548,[1]MD01!$A:$K,4,0),8)</f>
        <v>13CTO401</v>
      </c>
      <c r="M548" s="16" t="str">
        <f>VLOOKUP(A548,[1]MD01!A:O,15,0)</f>
        <v>Аренда</v>
      </c>
    </row>
    <row r="549" spans="1:13" x14ac:dyDescent="0.25">
      <c r="A549" s="12" t="s">
        <v>3862</v>
      </c>
      <c r="B549" t="s">
        <v>4304</v>
      </c>
      <c r="C549" t="s">
        <v>4373</v>
      </c>
      <c r="D549" s="5">
        <v>4266529.84</v>
      </c>
      <c r="E549" s="24">
        <f t="shared" si="19"/>
        <v>10666324.6</v>
      </c>
      <c r="F549" s="21">
        <v>12438639.725070182</v>
      </c>
      <c r="G549">
        <f t="shared" si="20"/>
        <v>401246.44274419942</v>
      </c>
      <c r="J549" t="str">
        <f>VLOOKUP($A549,[1]MD01!$A:$K,5,0)</f>
        <v>E1026755</v>
      </c>
      <c r="K549" t="str">
        <f>VLOOKUP($A549,[1]MD01!$A:$K,11,0)</f>
        <v>04.12.2018</v>
      </c>
      <c r="L549" t="str">
        <f>RIGHT(VLOOKUP($A549,[1]MD01!$A:$K,4,0),8)</f>
        <v>13CTO407</v>
      </c>
      <c r="M549" s="16" t="str">
        <f>VLOOKUP(A549,[1]MD01!A:O,15,0)</f>
        <v>Аренда</v>
      </c>
    </row>
    <row r="550" spans="1:13" x14ac:dyDescent="0.25">
      <c r="A550" s="12" t="s">
        <v>3818</v>
      </c>
      <c r="B550" t="s">
        <v>4306</v>
      </c>
      <c r="C550" t="s">
        <v>4373</v>
      </c>
      <c r="D550" s="5">
        <v>2530126.35</v>
      </c>
      <c r="E550" s="24">
        <f t="shared" si="19"/>
        <v>6325315.8750000009</v>
      </c>
      <c r="F550" s="21">
        <v>7376329.5480799526</v>
      </c>
      <c r="G550">
        <f t="shared" si="20"/>
        <v>237946.11445419202</v>
      </c>
      <c r="J550" t="str">
        <f>VLOOKUP($A550,[1]MD01!$A:$K,5,0)</f>
        <v>E1026752</v>
      </c>
      <c r="K550" t="str">
        <f>VLOOKUP($A550,[1]MD01!$A:$K,11,0)</f>
        <v>05.10.2018</v>
      </c>
      <c r="L550" t="str">
        <f>RIGHT(VLOOKUP($A550,[1]MD01!$A:$K,4,0),8)</f>
        <v>13CTO409</v>
      </c>
      <c r="M550" s="16" t="str">
        <f>VLOOKUP(A550,[1]MD01!A:O,15,0)</f>
        <v>Аренда</v>
      </c>
    </row>
    <row r="551" spans="1:13" x14ac:dyDescent="0.25">
      <c r="A551" s="12" t="s">
        <v>3864</v>
      </c>
      <c r="B551" t="s">
        <v>4307</v>
      </c>
      <c r="C551" t="s">
        <v>4373</v>
      </c>
      <c r="D551" s="5">
        <v>3552744.72</v>
      </c>
      <c r="E551" s="24">
        <f t="shared" si="19"/>
        <v>8881861.8000000007</v>
      </c>
      <c r="F551" s="21">
        <v>10357670.815499406</v>
      </c>
      <c r="G551">
        <f t="shared" si="20"/>
        <v>334118.41340320668</v>
      </c>
      <c r="J551" t="str">
        <f>VLOOKUP($A551,[1]MD01!$A:$K,5,0)</f>
        <v>E1026750</v>
      </c>
      <c r="K551" t="str">
        <f>VLOOKUP($A551,[1]MD01!$A:$K,11,0)</f>
        <v>04.12.2018</v>
      </c>
      <c r="L551" t="str">
        <f>RIGHT(VLOOKUP($A551,[1]MD01!$A:$K,4,0),8)</f>
        <v>13CTO410</v>
      </c>
      <c r="M551" s="16" t="str">
        <f>VLOOKUP(A551,[1]MD01!A:O,15,0)</f>
        <v>Аренда</v>
      </c>
    </row>
    <row r="552" spans="1:13" x14ac:dyDescent="0.25">
      <c r="A552" s="12" t="s">
        <v>3820</v>
      </c>
      <c r="B552" t="s">
        <v>4308</v>
      </c>
      <c r="C552" t="s">
        <v>4373</v>
      </c>
      <c r="D552" s="5">
        <v>1590658.59</v>
      </c>
      <c r="E552" s="24">
        <f t="shared" si="19"/>
        <v>3976646.4750000001</v>
      </c>
      <c r="F552" s="21">
        <v>4637405.5423454214</v>
      </c>
      <c r="G552">
        <f t="shared" si="20"/>
        <v>149593.72717243296</v>
      </c>
      <c r="J552" t="str">
        <f>VLOOKUP($A552,[1]MD01!$A:$K,5,0)</f>
        <v>E1026744</v>
      </c>
      <c r="K552" t="str">
        <f>VLOOKUP($A552,[1]MD01!$A:$K,11,0)</f>
        <v>05.10.2018</v>
      </c>
      <c r="L552" t="str">
        <f>RIGHT(VLOOKUP($A552,[1]MD01!$A:$K,4,0),8)</f>
        <v>13CTO415</v>
      </c>
      <c r="M552" s="16" t="str">
        <f>VLOOKUP(A552,[1]MD01!A:O,15,0)</f>
        <v>Аренда</v>
      </c>
    </row>
    <row r="553" spans="1:13" x14ac:dyDescent="0.25">
      <c r="A553" s="12" t="s">
        <v>3822</v>
      </c>
      <c r="B553" t="s">
        <v>4309</v>
      </c>
      <c r="C553" t="s">
        <v>4373</v>
      </c>
      <c r="D553" s="5">
        <v>1659883.3</v>
      </c>
      <c r="E553" s="24">
        <f t="shared" si="19"/>
        <v>4149708.25</v>
      </c>
      <c r="F553" s="21">
        <v>4839223.2396435291</v>
      </c>
      <c r="G553">
        <f t="shared" si="20"/>
        <v>156103.97547237191</v>
      </c>
      <c r="J553" t="str">
        <f>VLOOKUP($A553,[1]MD01!$A:$K,5,0)</f>
        <v>E1026749</v>
      </c>
      <c r="K553" t="str">
        <f>VLOOKUP($A553,[1]MD01!$A:$K,11,0)</f>
        <v>18.10.2018</v>
      </c>
      <c r="L553" t="str">
        <f>RIGHT(VLOOKUP($A553,[1]MD01!$A:$K,4,0),8)</f>
        <v>13CTO416</v>
      </c>
      <c r="M553" s="16" t="str">
        <f>VLOOKUP(A553,[1]MD01!A:O,15,0)</f>
        <v>Аренда</v>
      </c>
    </row>
    <row r="554" spans="1:13" x14ac:dyDescent="0.25">
      <c r="A554" s="12" t="s">
        <v>3826</v>
      </c>
      <c r="B554" t="s">
        <v>4311</v>
      </c>
      <c r="C554" t="s">
        <v>4373</v>
      </c>
      <c r="D554" s="5">
        <v>2603906.41</v>
      </c>
      <c r="E554" s="24">
        <f t="shared" si="19"/>
        <v>6509766.0250000004</v>
      </c>
      <c r="F554" s="21">
        <v>7591427.9113048203</v>
      </c>
      <c r="G554">
        <f t="shared" si="20"/>
        <v>244884.77133241357</v>
      </c>
      <c r="J554" t="str">
        <f>VLOOKUP($A554,[1]MD01!$A:$K,5,0)</f>
        <v>E1026540</v>
      </c>
      <c r="K554" t="str">
        <f>VLOOKUP($A554,[1]MD01!$A:$K,11,0)</f>
        <v>05.10.2018</v>
      </c>
      <c r="L554" t="str">
        <f>RIGHT(VLOOKUP($A554,[1]MD01!$A:$K,4,0),8)</f>
        <v>13CTO577</v>
      </c>
      <c r="M554" s="16" t="str">
        <f>VLOOKUP(A554,[1]MD01!A:O,15,0)</f>
        <v>Аренда</v>
      </c>
    </row>
    <row r="555" spans="1:13" x14ac:dyDescent="0.25">
      <c r="A555" s="12" t="s">
        <v>3830</v>
      </c>
      <c r="B555" t="s">
        <v>4314</v>
      </c>
      <c r="C555" t="s">
        <v>4373</v>
      </c>
      <c r="D555" s="5">
        <v>6599943.4699999997</v>
      </c>
      <c r="E555" s="24">
        <f t="shared" si="19"/>
        <v>16499858.675000001</v>
      </c>
      <c r="F555" s="21">
        <v>19241473.072448865</v>
      </c>
      <c r="G555">
        <f t="shared" si="20"/>
        <v>620692.67975641496</v>
      </c>
      <c r="J555" t="str">
        <f>VLOOKUP($A555,[1]MD01!$A:$K,5,0)</f>
        <v>E1027312</v>
      </c>
      <c r="K555" t="str">
        <f>VLOOKUP($A555,[1]MD01!$A:$K,11,0)</f>
        <v>19.10.2018</v>
      </c>
      <c r="L555" t="str">
        <f>RIGHT(VLOOKUP($A555,[1]MD01!$A:$K,4,0),8)</f>
        <v>13CTO784</v>
      </c>
      <c r="M555" s="16" t="str">
        <f>VLOOKUP(A555,[1]MD01!A:O,15,0)</f>
        <v>Аренда</v>
      </c>
    </row>
    <row r="556" spans="1:13" x14ac:dyDescent="0.25">
      <c r="A556" s="12" t="s">
        <v>3832</v>
      </c>
      <c r="B556" t="s">
        <v>4317</v>
      </c>
      <c r="C556" t="s">
        <v>4373</v>
      </c>
      <c r="D556" s="5">
        <v>3608976.32</v>
      </c>
      <c r="E556" s="24">
        <f t="shared" si="19"/>
        <v>9022440.8000000007</v>
      </c>
      <c r="F556" s="21">
        <v>10521608.404077072</v>
      </c>
      <c r="G556">
        <f t="shared" si="20"/>
        <v>339406.72271216358</v>
      </c>
      <c r="J556" t="str">
        <f>VLOOKUP($A556,[1]MD01!$A:$K,5,0)</f>
        <v>E1027313</v>
      </c>
      <c r="K556" t="str">
        <f>VLOOKUP($A556,[1]MD01!$A:$K,11,0)</f>
        <v>23.10.2018</v>
      </c>
      <c r="L556" t="str">
        <f>RIGHT(VLOOKUP($A556,[1]MD01!$A:$K,4,0),8)</f>
        <v>13CTO790</v>
      </c>
      <c r="M556" s="16" t="str">
        <f>VLOOKUP(A556,[1]MD01!A:O,15,0)</f>
        <v>Аренда</v>
      </c>
    </row>
    <row r="557" spans="1:13" x14ac:dyDescent="0.25">
      <c r="A557" s="12" t="s">
        <v>3842</v>
      </c>
      <c r="B557" t="s">
        <v>4320</v>
      </c>
      <c r="C557" t="s">
        <v>4373</v>
      </c>
      <c r="D557" s="5">
        <v>2922244.2</v>
      </c>
      <c r="E557" s="24">
        <f t="shared" si="19"/>
        <v>7305610.5</v>
      </c>
      <c r="F557" s="21">
        <v>8519509.8020165116</v>
      </c>
      <c r="G557">
        <f t="shared" si="20"/>
        <v>274822.89683924231</v>
      </c>
      <c r="J557" t="str">
        <f>VLOOKUP($A557,[1]MD01!$A:$K,5,0)</f>
        <v>E1027316</v>
      </c>
      <c r="K557" t="str">
        <f>VLOOKUP($A557,[1]MD01!$A:$K,11,0)</f>
        <v>09.11.2018</v>
      </c>
      <c r="L557" t="str">
        <f>RIGHT(VLOOKUP($A557,[1]MD01!$A:$K,4,0),8)</f>
        <v>13CTO795</v>
      </c>
      <c r="M557" s="16" t="str">
        <f>VLOOKUP(A557,[1]MD01!A:O,15,0)</f>
        <v>Аренда</v>
      </c>
    </row>
    <row r="558" spans="1:13" x14ac:dyDescent="0.25">
      <c r="A558" s="12" t="s">
        <v>3838</v>
      </c>
      <c r="B558" t="s">
        <v>4323</v>
      </c>
      <c r="C558" t="s">
        <v>4373</v>
      </c>
      <c r="D558" s="5">
        <v>2967879.72</v>
      </c>
      <c r="E558" s="24">
        <f t="shared" si="19"/>
        <v>7419699.3000000007</v>
      </c>
      <c r="F558" s="21">
        <v>8652555.5823657792</v>
      </c>
      <c r="G558">
        <f t="shared" si="20"/>
        <v>279114.69620534772</v>
      </c>
      <c r="J558" t="str">
        <f>VLOOKUP($A558,[1]MD01!$A:$K,5,0)</f>
        <v>E1027314</v>
      </c>
      <c r="K558" t="str">
        <f>VLOOKUP($A558,[1]MD01!$A:$K,11,0)</f>
        <v>01.11.2018</v>
      </c>
      <c r="L558" t="str">
        <f>RIGHT(VLOOKUP($A558,[1]MD01!$A:$K,4,0),8)</f>
        <v>13CTO799</v>
      </c>
      <c r="M558" s="16" t="str">
        <f>VLOOKUP(A558,[1]MD01!A:O,15,0)</f>
        <v>Аренда</v>
      </c>
    </row>
    <row r="559" spans="1:13" x14ac:dyDescent="0.25">
      <c r="A559" s="12" t="s">
        <v>3868</v>
      </c>
      <c r="B559" t="s">
        <v>4327</v>
      </c>
      <c r="C559" t="s">
        <v>4373</v>
      </c>
      <c r="D559" s="5">
        <v>3826297.85</v>
      </c>
      <c r="E559" s="24">
        <f t="shared" si="19"/>
        <v>9565744.625</v>
      </c>
      <c r="F559" s="21">
        <v>11155187.522832522</v>
      </c>
      <c r="G559">
        <f t="shared" si="20"/>
        <v>359844.75880104909</v>
      </c>
      <c r="J559" t="str">
        <f>VLOOKUP($A559,[1]MD01!$A:$K,5,0)</f>
        <v>E1028730</v>
      </c>
      <c r="K559" t="str">
        <f>VLOOKUP($A559,[1]MD01!$A:$K,11,0)</f>
        <v>06.12.2018</v>
      </c>
      <c r="L559" t="str">
        <f>RIGHT(VLOOKUP($A559,[1]MD01!$A:$K,4,0),8)</f>
        <v>13CTO915</v>
      </c>
      <c r="M559" s="16" t="str">
        <f>VLOOKUP(A559,[1]MD01!A:O,15,0)</f>
        <v>Аренда</v>
      </c>
    </row>
    <row r="560" spans="1:13" x14ac:dyDescent="0.25">
      <c r="A560" s="12" t="s">
        <v>3850</v>
      </c>
      <c r="B560" t="s">
        <v>4328</v>
      </c>
      <c r="C560" t="s">
        <v>4373</v>
      </c>
      <c r="D560" s="5">
        <v>3812090.75</v>
      </c>
      <c r="E560" s="24">
        <f t="shared" si="19"/>
        <v>9530226.875</v>
      </c>
      <c r="F560" s="21">
        <v>11113768.14805603</v>
      </c>
      <c r="G560">
        <f t="shared" si="20"/>
        <v>358508.64993729128</v>
      </c>
      <c r="J560" t="str">
        <f>VLOOKUP($A560,[1]MD01!$A:$K,5,0)</f>
        <v>E1028729</v>
      </c>
      <c r="K560" t="str">
        <f>VLOOKUP($A560,[1]MD01!$A:$K,11,0)</f>
        <v>19.11.2018</v>
      </c>
      <c r="L560" t="str">
        <f>RIGHT(VLOOKUP($A560,[1]MD01!$A:$K,4,0),8)</f>
        <v>13CTO916</v>
      </c>
      <c r="M560" s="16" t="str">
        <f>VLOOKUP(A560,[1]MD01!A:O,15,0)</f>
        <v>Аренда</v>
      </c>
    </row>
    <row r="561" spans="1:13" x14ac:dyDescent="0.25">
      <c r="A561" s="12" t="s">
        <v>3641</v>
      </c>
      <c r="B561" t="s">
        <v>4330</v>
      </c>
      <c r="C561" t="s">
        <v>4373</v>
      </c>
      <c r="D561" s="5">
        <v>4543819.8899999997</v>
      </c>
      <c r="E561" s="24">
        <f t="shared" si="19"/>
        <v>11359549.725</v>
      </c>
      <c r="F561" s="21">
        <v>13247051.047770951</v>
      </c>
      <c r="G561">
        <f t="shared" si="20"/>
        <v>427324.22734745004</v>
      </c>
      <c r="J561" t="str">
        <f>VLOOKUP($A561,[1]MD01!$A:$K,5,0)</f>
        <v>E1011081</v>
      </c>
      <c r="K561" t="str">
        <f>VLOOKUP($A561,[1]MD01!$A:$K,11,0)</f>
        <v>26.01.2016</v>
      </c>
      <c r="L561" t="str">
        <f>RIGHT(VLOOKUP($A561,[1]MD01!$A:$K,4,0),8)</f>
        <v>13SZQ229</v>
      </c>
      <c r="M561" s="16" t="str">
        <f>VLOOKUP(A561,[1]MD01!A:O,15,0)</f>
        <v>Аренда</v>
      </c>
    </row>
    <row r="562" spans="1:13" x14ac:dyDescent="0.25">
      <c r="A562" s="12" t="s">
        <v>3645</v>
      </c>
      <c r="B562" t="s">
        <v>4331</v>
      </c>
      <c r="C562" t="s">
        <v>4373</v>
      </c>
      <c r="D562" s="5">
        <v>1652441.2</v>
      </c>
      <c r="E562" s="24">
        <f t="shared" si="19"/>
        <v>4131102.9999999995</v>
      </c>
      <c r="F562" s="21">
        <v>4817526.5436940296</v>
      </c>
      <c r="G562">
        <f t="shared" si="20"/>
        <v>155404.0820546461</v>
      </c>
      <c r="J562" t="str">
        <f>VLOOKUP($A562,[1]MD01!$A:$K,5,0)</f>
        <v>E1008858</v>
      </c>
      <c r="K562" t="str">
        <f>VLOOKUP($A562,[1]MD01!$A:$K,11,0)</f>
        <v>19.02.2016</v>
      </c>
      <c r="L562" t="str">
        <f>RIGHT(VLOOKUP($A562,[1]MD01!$A:$K,4,0),8)</f>
        <v>13SZQ335</v>
      </c>
      <c r="M562" s="16" t="str">
        <f>VLOOKUP(A562,[1]MD01!A:O,15,0)</f>
        <v>Аренда</v>
      </c>
    </row>
    <row r="563" spans="1:13" x14ac:dyDescent="0.25">
      <c r="A563" s="12" t="s">
        <v>3653</v>
      </c>
      <c r="B563" t="s">
        <v>4338</v>
      </c>
      <c r="C563" t="s">
        <v>4373</v>
      </c>
      <c r="D563" s="5">
        <v>2554734.77</v>
      </c>
      <c r="E563" s="24">
        <f t="shared" si="19"/>
        <v>6386836.9250000007</v>
      </c>
      <c r="F563" s="21">
        <v>7448072.9278434021</v>
      </c>
      <c r="G563">
        <f t="shared" si="20"/>
        <v>240260.41702720651</v>
      </c>
      <c r="J563" t="str">
        <f>VLOOKUP($A563,[1]MD01!$A:$K,5,0)</f>
        <v>E1011084</v>
      </c>
      <c r="K563" t="str">
        <f>VLOOKUP($A563,[1]MD01!$A:$K,11,0)</f>
        <v>06.05.2016</v>
      </c>
      <c r="L563" t="str">
        <f>RIGHT(VLOOKUP($A563,[1]MD01!$A:$K,4,0),8)</f>
        <v>13SZQ744</v>
      </c>
      <c r="M563" s="16" t="str">
        <f>VLOOKUP(A563,[1]MD01!A:O,15,0)</f>
        <v>Аренда</v>
      </c>
    </row>
    <row r="564" spans="1:13" x14ac:dyDescent="0.25">
      <c r="A564" s="12" t="s">
        <v>3697</v>
      </c>
      <c r="B564" t="s">
        <v>4340</v>
      </c>
      <c r="C564" t="s">
        <v>4373</v>
      </c>
      <c r="D564" s="5">
        <v>2139988.94</v>
      </c>
      <c r="E564" s="24">
        <f t="shared" si="19"/>
        <v>5349972.3499999996</v>
      </c>
      <c r="F564" s="21">
        <v>6238923.0682832468</v>
      </c>
      <c r="G564">
        <f t="shared" si="20"/>
        <v>201255.58284784667</v>
      </c>
      <c r="J564" t="str">
        <f>VLOOKUP($A564,[1]MD01!$A:$K,5,0)</f>
        <v>E1013799</v>
      </c>
      <c r="K564" t="str">
        <f>VLOOKUP($A564,[1]MD01!$A:$K,11,0)</f>
        <v>31.03.2017</v>
      </c>
      <c r="L564" t="str">
        <f>RIGHT(VLOOKUP($A564,[1]MD01!$A:$K,4,0),8)</f>
        <v>13CTS269</v>
      </c>
      <c r="M564" s="16" t="str">
        <f>VLOOKUP(A564,[1]MD01!A:O,15,0)</f>
        <v>Аренда</v>
      </c>
    </row>
    <row r="565" spans="1:13" x14ac:dyDescent="0.25">
      <c r="A565" s="12" t="s">
        <v>3703</v>
      </c>
      <c r="B565" t="s">
        <v>4343</v>
      </c>
      <c r="C565" t="s">
        <v>4373</v>
      </c>
      <c r="D565" s="5">
        <v>2613414.69</v>
      </c>
      <c r="E565" s="24">
        <f t="shared" si="19"/>
        <v>6533536.7249999996</v>
      </c>
      <c r="F565" s="21">
        <v>7619148.347762634</v>
      </c>
      <c r="G565">
        <f t="shared" si="20"/>
        <v>245778.97896008496</v>
      </c>
      <c r="J565" t="str">
        <f>VLOOKUP($A565,[1]MD01!$A:$K,5,0)</f>
        <v>E1014578</v>
      </c>
      <c r="K565" t="str">
        <f>VLOOKUP($A565,[1]MD01!$A:$K,11,0)</f>
        <v>12.05.2017</v>
      </c>
      <c r="L565" t="str">
        <f>RIGHT(VLOOKUP($A565,[1]MD01!$A:$K,4,0),8)</f>
        <v>13CTS636</v>
      </c>
      <c r="M565" s="16" t="str">
        <f>VLOOKUP(A565,[1]MD01!A:O,15,0)</f>
        <v>Аренда</v>
      </c>
    </row>
    <row r="566" spans="1:13" x14ac:dyDescent="0.25">
      <c r="A566" s="12" t="s">
        <v>3705</v>
      </c>
      <c r="B566" t="s">
        <v>11869</v>
      </c>
      <c r="C566" t="s">
        <v>4373</v>
      </c>
      <c r="D566" s="5">
        <v>2004643.83</v>
      </c>
      <c r="E566" s="24">
        <f t="shared" si="19"/>
        <v>5011609.5750000002</v>
      </c>
      <c r="F566" s="21">
        <v>5844337.978063887</v>
      </c>
      <c r="G566">
        <f t="shared" si="20"/>
        <v>188527.03155044798</v>
      </c>
      <c r="J566" t="str">
        <f>VLOOKUP($A566,[1]MD01!$A:$K,5,0)</f>
        <v>E1014735</v>
      </c>
      <c r="K566" t="str">
        <f>VLOOKUP($A566,[1]MD01!$A:$K,11,0)</f>
        <v>27.05.2017</v>
      </c>
      <c r="L566" t="str">
        <f>RIGHT(VLOOKUP($A566,[1]MD01!$A:$K,4,0),8)</f>
        <v>13CTS788</v>
      </c>
      <c r="M566" s="16" t="str">
        <f>VLOOKUP(A566,[1]MD01!A:O,15,0)</f>
        <v>Аренда</v>
      </c>
    </row>
    <row r="567" spans="1:13" x14ac:dyDescent="0.25">
      <c r="A567" s="12" t="s">
        <v>3738</v>
      </c>
      <c r="B567" t="s">
        <v>4347</v>
      </c>
      <c r="C567" t="s">
        <v>4373</v>
      </c>
      <c r="D567" s="5">
        <v>4286726.04</v>
      </c>
      <c r="E567" s="24">
        <f t="shared" si="19"/>
        <v>10716815.1</v>
      </c>
      <c r="F567" s="21">
        <v>12497519.720062897</v>
      </c>
      <c r="G567">
        <f t="shared" si="20"/>
        <v>403145.79742138379</v>
      </c>
      <c r="J567" t="str">
        <f>VLOOKUP($A567,[1]MD01!$A:$K,5,0)</f>
        <v>E1014766</v>
      </c>
      <c r="K567" t="str">
        <f>VLOOKUP($A567,[1]MD01!$A:$K,11,0)</f>
        <v>15.12.2017</v>
      </c>
      <c r="L567" t="str">
        <f>RIGHT(VLOOKUP($A567,[1]MD01!$A:$K,4,0),8)</f>
        <v>13CTX300</v>
      </c>
      <c r="M567" s="16" t="str">
        <f>VLOOKUP(A567,[1]MD01!A:O,15,0)</f>
        <v>Аренда</v>
      </c>
    </row>
    <row r="568" spans="1:13" x14ac:dyDescent="0.25">
      <c r="A568" s="12" t="s">
        <v>3718</v>
      </c>
      <c r="B568" t="s">
        <v>4351</v>
      </c>
      <c r="C568" t="s">
        <v>4373</v>
      </c>
      <c r="D568" s="5">
        <v>2945439.84</v>
      </c>
      <c r="E568" s="24">
        <f t="shared" si="19"/>
        <v>7363599.5999999996</v>
      </c>
      <c r="F568" s="21">
        <v>8587134.3634217642</v>
      </c>
      <c r="G568">
        <f t="shared" si="20"/>
        <v>277004.3343039279</v>
      </c>
      <c r="J568" t="str">
        <f>VLOOKUP($A568,[1]MD01!$A:$K,5,0)</f>
        <v>E1015525</v>
      </c>
      <c r="K568" t="str">
        <f>VLOOKUP($A568,[1]MD01!$A:$K,11,0)</f>
        <v>22.08.2017</v>
      </c>
      <c r="L568" t="str">
        <f>RIGHT(VLOOKUP($A568,[1]MD01!$A:$K,4,0),8)</f>
        <v>13CTX694</v>
      </c>
      <c r="M568" s="16" t="str">
        <f>VLOOKUP(A568,[1]MD01!A:O,15,0)</f>
        <v>Аренда</v>
      </c>
    </row>
    <row r="569" spans="1:13" x14ac:dyDescent="0.25">
      <c r="A569" s="12" t="s">
        <v>3728</v>
      </c>
      <c r="B569" t="s">
        <v>4353</v>
      </c>
      <c r="C569" t="s">
        <v>4373</v>
      </c>
      <c r="D569" s="5">
        <v>2719553.1</v>
      </c>
      <c r="E569" s="24">
        <f t="shared" si="19"/>
        <v>6798882.7500000009</v>
      </c>
      <c r="F569" s="21">
        <v>7928584.234183575</v>
      </c>
      <c r="G569">
        <f t="shared" si="20"/>
        <v>255760.78174785725</v>
      </c>
      <c r="J569" t="str">
        <f>VLOOKUP($A569,[1]MD01!$A:$K,5,0)</f>
        <v>E1017412</v>
      </c>
      <c r="K569" t="str">
        <f>VLOOKUP($A569,[1]MD01!$A:$K,11,0)</f>
        <v>27.10.2017</v>
      </c>
      <c r="L569" t="str">
        <f>RIGHT(VLOOKUP($A569,[1]MD01!$A:$K,4,0),8)</f>
        <v>13CTX878</v>
      </c>
      <c r="M569" s="16" t="str">
        <f>VLOOKUP(A569,[1]MD01!A:O,15,0)</f>
        <v>Аренда</v>
      </c>
    </row>
    <row r="570" spans="1:13" x14ac:dyDescent="0.25">
      <c r="A570" s="12" t="s">
        <v>3724</v>
      </c>
      <c r="B570" t="s">
        <v>4355</v>
      </c>
      <c r="C570" t="s">
        <v>4373</v>
      </c>
      <c r="D570" s="5">
        <v>2504339.5299999998</v>
      </c>
      <c r="E570" s="24">
        <f t="shared" si="19"/>
        <v>6260848.8249999993</v>
      </c>
      <c r="F570" s="21">
        <v>7301150.6613350175</v>
      </c>
      <c r="G570">
        <f t="shared" si="20"/>
        <v>235520.98907532316</v>
      </c>
      <c r="J570" t="str">
        <f>VLOOKUP($A570,[1]MD01!$A:$K,5,0)</f>
        <v>E1017827</v>
      </c>
      <c r="K570" t="str">
        <f>VLOOKUP($A570,[1]MD01!$A:$K,11,0)</f>
        <v>27.09.2017</v>
      </c>
      <c r="L570" t="str">
        <f>RIGHT(VLOOKUP($A570,[1]MD01!$A:$K,4,0),8)</f>
        <v>13CTY322</v>
      </c>
      <c r="M570" s="16" t="str">
        <f>VLOOKUP(A570,[1]MD01!A:O,15,0)</f>
        <v>Аренда</v>
      </c>
    </row>
    <row r="571" spans="1:13" x14ac:dyDescent="0.25">
      <c r="A571" s="12" t="s">
        <v>3878</v>
      </c>
      <c r="B571" t="s">
        <v>4089</v>
      </c>
      <c r="C571" t="s">
        <v>4377</v>
      </c>
      <c r="D571" s="5">
        <v>2705415.7</v>
      </c>
      <c r="E571" s="24">
        <f t="shared" si="19"/>
        <v>6763539.25</v>
      </c>
      <c r="F571" s="21">
        <v>8598835.4236916229</v>
      </c>
      <c r="G571">
        <f t="shared" si="20"/>
        <v>277381.78786102007</v>
      </c>
      <c r="J571" t="str">
        <f>VLOOKUP($A571,[1]MD01!$A:$K,5,0)</f>
        <v>E1029587</v>
      </c>
      <c r="K571" t="str">
        <f>VLOOKUP($A571,[1]MD01!$A:$K,11,0)</f>
        <v>31.01.2019</v>
      </c>
      <c r="L571" t="str">
        <f>RIGHT(VLOOKUP($A571,[1]MD01!$A:$K,4,0),8)</f>
        <v>13CT309R</v>
      </c>
      <c r="M571" s="16" t="str">
        <f>VLOOKUP(A571,[1]MD01!A:O,15,0)</f>
        <v>Аренда</v>
      </c>
    </row>
    <row r="572" spans="1:13" x14ac:dyDescent="0.25">
      <c r="A572" s="12" t="s">
        <v>4401</v>
      </c>
      <c r="B572" t="s">
        <v>4417</v>
      </c>
      <c r="C572" t="s">
        <v>4377</v>
      </c>
      <c r="D572" s="5">
        <v>4368957.3899999997</v>
      </c>
      <c r="E572" s="24">
        <f t="shared" si="19"/>
        <v>10922393.475</v>
      </c>
      <c r="F572" s="21">
        <v>13886200.767494362</v>
      </c>
      <c r="G572">
        <f t="shared" si="20"/>
        <v>447941.96024175361</v>
      </c>
      <c r="J572" t="str">
        <f>VLOOKUP($A572,[1]MD01!$A:$K,5,0)</f>
        <v>E1033562</v>
      </c>
      <c r="K572" t="str">
        <f>VLOOKUP($A572,[1]MD01!$A:$K,11,0)</f>
        <v>17.02.2020</v>
      </c>
      <c r="L572" t="str">
        <f>RIGHT(VLOOKUP($A572,[1]MD01!$A:$K,4,0),8)</f>
        <v>13CT30F8</v>
      </c>
      <c r="M572" s="16" t="str">
        <f>VLOOKUP(A572,[1]MD01!A:O,15,0)</f>
        <v>Аренда</v>
      </c>
    </row>
    <row r="573" spans="1:13" x14ac:dyDescent="0.25">
      <c r="A573" s="12" t="s">
        <v>4438</v>
      </c>
      <c r="B573" t="s">
        <v>4449</v>
      </c>
      <c r="C573" t="s">
        <v>4377</v>
      </c>
      <c r="D573" s="5">
        <v>4893974.7300000004</v>
      </c>
      <c r="E573" s="24">
        <f t="shared" si="19"/>
        <v>12234936.825000001</v>
      </c>
      <c r="F573" s="21">
        <v>15554904.656972179</v>
      </c>
      <c r="G573">
        <f t="shared" si="20"/>
        <v>501771.11796684447</v>
      </c>
      <c r="J573" t="str">
        <f>VLOOKUP($A573,[1]MD01!$A:$K,5,0)</f>
        <v>E1036578</v>
      </c>
      <c r="K573" t="str">
        <f>VLOOKUP($A573,[1]MD01!$A:$K,11,0)</f>
        <v>10.03.2020</v>
      </c>
      <c r="L573" t="str">
        <f>RIGHT(VLOOKUP($A573,[1]MD01!$A:$K,4,0),8)</f>
        <v>13CT30N7</v>
      </c>
      <c r="M573" s="16" t="str">
        <f>VLOOKUP(A573,[1]MD01!A:O,15,0)</f>
        <v>Аренда</v>
      </c>
    </row>
    <row r="574" spans="1:13" x14ac:dyDescent="0.25">
      <c r="A574" s="12" t="s">
        <v>4441</v>
      </c>
      <c r="B574" t="s">
        <v>4450</v>
      </c>
      <c r="C574" t="s">
        <v>4377</v>
      </c>
      <c r="D574" s="5">
        <v>5175989.2</v>
      </c>
      <c r="E574" s="24">
        <f t="shared" si="19"/>
        <v>12939973</v>
      </c>
      <c r="F574" s="21">
        <v>16451253.419430243</v>
      </c>
      <c r="G574">
        <f t="shared" si="20"/>
        <v>530685.59417516913</v>
      </c>
      <c r="J574" t="str">
        <f>VLOOKUP($A574,[1]MD01!$A:$K,5,0)</f>
        <v>E1037445</v>
      </c>
      <c r="K574" t="str">
        <f>VLOOKUP($A574,[1]MD01!$A:$K,11,0)</f>
        <v>28.03.2020</v>
      </c>
      <c r="L574" t="str">
        <f>RIGHT(VLOOKUP($A574,[1]MD01!$A:$K,4,0),8)</f>
        <v>13CT30NU</v>
      </c>
      <c r="M574" s="16" t="str">
        <f>VLOOKUP(A574,[1]MD01!A:O,15,0)</f>
        <v>Аренда</v>
      </c>
    </row>
    <row r="575" spans="1:13" x14ac:dyDescent="0.25">
      <c r="A575" s="12" t="s">
        <v>4473</v>
      </c>
      <c r="B575" t="s">
        <v>4477</v>
      </c>
      <c r="C575" t="s">
        <v>4377</v>
      </c>
      <c r="D575" s="5">
        <v>2556453.48</v>
      </c>
      <c r="E575" s="24">
        <f t="shared" si="19"/>
        <v>6391133.7000000002</v>
      </c>
      <c r="F575" s="21">
        <v>8125377.0882026469</v>
      </c>
      <c r="G575">
        <f t="shared" si="20"/>
        <v>262108.93832911763</v>
      </c>
      <c r="J575" t="str">
        <f>VLOOKUP($A575,[1]MD01!$A:$K,5,0)</f>
        <v>E1037812</v>
      </c>
      <c r="K575" t="str">
        <f>VLOOKUP($A575,[1]MD01!$A:$K,11,0)</f>
        <v>30.04.2020</v>
      </c>
      <c r="L575" t="str">
        <f>RIGHT(VLOOKUP($A575,[1]MD01!$A:$K,4,0),8)</f>
        <v>13CT30RZ</v>
      </c>
      <c r="M575" s="16" t="str">
        <f>VLOOKUP(A575,[1]MD01!A:O,15,0)</f>
        <v>Аренда</v>
      </c>
    </row>
    <row r="576" spans="1:13" x14ac:dyDescent="0.25">
      <c r="A576" s="12" t="s">
        <v>4567</v>
      </c>
      <c r="B576" t="s">
        <v>4572</v>
      </c>
      <c r="C576" t="s">
        <v>4377</v>
      </c>
      <c r="D576" s="5">
        <v>3159674.72</v>
      </c>
      <c r="E576" s="24">
        <f t="shared" si="19"/>
        <v>7899186.8000000007</v>
      </c>
      <c r="F576" s="21">
        <v>10042642.58157403</v>
      </c>
      <c r="G576">
        <f t="shared" si="20"/>
        <v>323956.21230883966</v>
      </c>
      <c r="J576" t="str">
        <f>VLOOKUP($A576,[1]MD01!$A:$K,5,0)</f>
        <v>E1038418</v>
      </c>
      <c r="K576" t="str">
        <f>VLOOKUP($A576,[1]MD01!$A:$K,11,0)</f>
        <v>27.07.2020</v>
      </c>
      <c r="L576" t="str">
        <f>RIGHT(VLOOKUP($A576,[1]MD01!$A:$K,4,0),8)</f>
        <v>13CT30XN</v>
      </c>
      <c r="M576" s="16" t="str">
        <f>VLOOKUP(A576,[1]MD01!A:O,15,0)</f>
        <v>Аренда</v>
      </c>
    </row>
    <row r="577" spans="1:13" x14ac:dyDescent="0.25">
      <c r="A577" s="12" t="s">
        <v>4702</v>
      </c>
      <c r="B577" t="s">
        <v>4714</v>
      </c>
      <c r="C577" t="s">
        <v>4377</v>
      </c>
      <c r="D577" s="5">
        <v>2665149.7000000002</v>
      </c>
      <c r="E577" s="24">
        <f t="shared" si="19"/>
        <v>6662874.25</v>
      </c>
      <c r="F577" s="21">
        <v>8470854.83011025</v>
      </c>
      <c r="G577">
        <f t="shared" si="20"/>
        <v>273253.38161645969</v>
      </c>
      <c r="J577" t="str">
        <f>VLOOKUP($A577,[1]MD01!$A:$K,5,0)</f>
        <v>E1042604</v>
      </c>
      <c r="K577" t="str">
        <f>VLOOKUP($A577,[1]MD01!$A:$K,11,0)</f>
        <v>15.10.2020</v>
      </c>
      <c r="L577" t="str">
        <f>RIGHT(VLOOKUP($A577,[1]MD01!$A:$K,4,0),8)</f>
        <v>13CT31S4</v>
      </c>
      <c r="M577" s="16" t="str">
        <f>VLOOKUP(A577,[1]MD01!A:O,15,0)</f>
        <v>Аренда</v>
      </c>
    </row>
    <row r="578" spans="1:13" x14ac:dyDescent="0.25">
      <c r="A578" s="12" t="s">
        <v>4822</v>
      </c>
      <c r="B578" t="s">
        <v>4833</v>
      </c>
      <c r="C578" t="s">
        <v>4377</v>
      </c>
      <c r="D578" s="5">
        <v>4429357.8499999996</v>
      </c>
      <c r="E578" s="24">
        <f t="shared" si="19"/>
        <v>11073394.624999998</v>
      </c>
      <c r="F578" s="21">
        <v>14078176.298299208</v>
      </c>
      <c r="G578">
        <f t="shared" si="20"/>
        <v>454134.71929997444</v>
      </c>
      <c r="J578" t="str">
        <f>VLOOKUP($A578,[1]MD01!$A:$K,5,0)</f>
        <v>E1042810</v>
      </c>
      <c r="K578" t="str">
        <f>VLOOKUP($A578,[1]MD01!$A:$K,11,0)</f>
        <v>25.01.2021</v>
      </c>
      <c r="L578" t="str">
        <f>RIGHT(VLOOKUP($A578,[1]MD01!$A:$K,4,0),8)</f>
        <v>13CT31TF</v>
      </c>
      <c r="M578" s="16" t="str">
        <f>VLOOKUP(A578,[1]MD01!A:O,15,0)</f>
        <v>Аренда</v>
      </c>
    </row>
    <row r="579" spans="1:13" x14ac:dyDescent="0.25">
      <c r="A579" s="12" t="s">
        <v>4755</v>
      </c>
      <c r="B579" t="s">
        <v>4756</v>
      </c>
      <c r="C579" t="s">
        <v>4377</v>
      </c>
      <c r="D579" s="5">
        <v>2628138.8199999998</v>
      </c>
      <c r="E579" s="24">
        <f t="shared" si="19"/>
        <v>6570347.0499999998</v>
      </c>
      <c r="F579" s="21">
        <v>8353220.2403479442</v>
      </c>
      <c r="G579">
        <f t="shared" si="20"/>
        <v>269458.71743057884</v>
      </c>
      <c r="J579" t="str">
        <f>VLOOKUP($A579,[1]MD01!$A:$K,5,0)</f>
        <v>E1042997</v>
      </c>
      <c r="K579" t="str">
        <f>VLOOKUP($A579,[1]MD01!$A:$K,11,0)</f>
        <v>11.12.2020</v>
      </c>
      <c r="L579" t="str">
        <f>RIGHT(VLOOKUP($A579,[1]MD01!$A:$K,4,0),8)</f>
        <v>13CT31YZ</v>
      </c>
      <c r="M579" s="16" t="str">
        <f>VLOOKUP(A579,[1]MD01!A:O,15,0)</f>
        <v>Аренда</v>
      </c>
    </row>
    <row r="580" spans="1:13" x14ac:dyDescent="0.25">
      <c r="A580" s="12" t="s">
        <v>3896</v>
      </c>
      <c r="B580" t="s">
        <v>4102</v>
      </c>
      <c r="C580" t="s">
        <v>4377</v>
      </c>
      <c r="D580" s="5">
        <v>3342818.53</v>
      </c>
      <c r="E580" s="24">
        <f t="shared" si="19"/>
        <v>8357046.3249999993</v>
      </c>
      <c r="F580" s="21">
        <v>10624742.951974722</v>
      </c>
      <c r="G580">
        <f t="shared" si="20"/>
        <v>342733.64361208782</v>
      </c>
      <c r="J580" t="str">
        <f>VLOOKUP($A580,[1]MD01!$A:$K,5,0)</f>
        <v>E1029652</v>
      </c>
      <c r="K580" t="str">
        <f>VLOOKUP($A580,[1]MD01!$A:$K,11,0)</f>
        <v>05.03.2019</v>
      </c>
      <c r="L580" t="str">
        <f>RIGHT(VLOOKUP($A580,[1]MD01!$A:$K,4,0),8)</f>
        <v>13CT322J</v>
      </c>
      <c r="M580" s="16" t="str">
        <f>VLOOKUP(A580,[1]MD01!A:O,15,0)</f>
        <v>Аренда</v>
      </c>
    </row>
    <row r="581" spans="1:13" x14ac:dyDescent="0.25">
      <c r="A581" s="12" t="s">
        <v>3908</v>
      </c>
      <c r="B581" t="s">
        <v>4106</v>
      </c>
      <c r="C581" t="s">
        <v>4377</v>
      </c>
      <c r="D581" s="5">
        <v>3273597.3</v>
      </c>
      <c r="E581" s="24">
        <f t="shared" si="19"/>
        <v>8183993.2499999991</v>
      </c>
      <c r="F581" s="21">
        <v>10404731.67437494</v>
      </c>
      <c r="G581">
        <f t="shared" si="20"/>
        <v>335636.50562499807</v>
      </c>
      <c r="J581" t="str">
        <f>VLOOKUP($A581,[1]MD01!$A:$K,5,0)</f>
        <v>E1029651</v>
      </c>
      <c r="K581" t="str">
        <f>VLOOKUP($A581,[1]MD01!$A:$K,11,0)</f>
        <v>24.04.2019</v>
      </c>
      <c r="L581" t="str">
        <f>RIGHT(VLOOKUP($A581,[1]MD01!$A:$K,4,0),8)</f>
        <v>13CT331Y</v>
      </c>
      <c r="M581" s="16" t="str">
        <f>VLOOKUP(A581,[1]MD01!A:O,15,0)</f>
        <v>Аренда</v>
      </c>
    </row>
    <row r="582" spans="1:13" x14ac:dyDescent="0.25">
      <c r="A582" s="12" t="s">
        <v>3910</v>
      </c>
      <c r="B582" t="s">
        <v>4107</v>
      </c>
      <c r="C582" t="s">
        <v>4377</v>
      </c>
      <c r="D582" s="5">
        <v>2326641.06</v>
      </c>
      <c r="E582" s="24">
        <f t="shared" si="19"/>
        <v>5816602.6500000004</v>
      </c>
      <c r="F582" s="21">
        <v>7394946.2054734984</v>
      </c>
      <c r="G582">
        <f t="shared" si="20"/>
        <v>238546.65178946769</v>
      </c>
      <c r="J582" t="str">
        <f>VLOOKUP($A582,[1]MD01!$A:$K,5,0)</f>
        <v>E1030476</v>
      </c>
      <c r="K582" t="str">
        <f>VLOOKUP($A582,[1]MD01!$A:$K,11,0)</f>
        <v>24.04.2019</v>
      </c>
      <c r="L582" t="str">
        <f>RIGHT(VLOOKUP($A582,[1]MD01!$A:$K,4,0),8)</f>
        <v>13CT333Z</v>
      </c>
      <c r="M582" s="16" t="str">
        <f>VLOOKUP(A582,[1]MD01!A:O,15,0)</f>
        <v>Аренда</v>
      </c>
    </row>
    <row r="583" spans="1:13" x14ac:dyDescent="0.25">
      <c r="A583" s="12" t="s">
        <v>3912</v>
      </c>
      <c r="B583" t="s">
        <v>4109</v>
      </c>
      <c r="C583" t="s">
        <v>4377</v>
      </c>
      <c r="D583" s="5">
        <v>2820145.07</v>
      </c>
      <c r="E583" s="24">
        <f t="shared" si="19"/>
        <v>7050362.6749999989</v>
      </c>
      <c r="F583" s="21">
        <v>8963488.8005807344</v>
      </c>
      <c r="G583">
        <f t="shared" si="20"/>
        <v>289144.80001873337</v>
      </c>
      <c r="J583" t="str">
        <f>VLOOKUP($A583,[1]MD01!$A:$K,5,0)</f>
        <v>E1030650</v>
      </c>
      <c r="K583" t="str">
        <f>VLOOKUP($A583,[1]MD01!$A:$K,11,0)</f>
        <v>22.04.2019</v>
      </c>
      <c r="L583" t="str">
        <f>RIGHT(VLOOKUP($A583,[1]MD01!$A:$K,4,0),8)</f>
        <v>13CT339S</v>
      </c>
      <c r="M583" s="16" t="str">
        <f>VLOOKUP(A583,[1]MD01!A:O,15,0)</f>
        <v>Аренда</v>
      </c>
    </row>
    <row r="584" spans="1:13" x14ac:dyDescent="0.25">
      <c r="A584" s="12" t="s">
        <v>4112</v>
      </c>
      <c r="B584" t="s">
        <v>4113</v>
      </c>
      <c r="C584" t="s">
        <v>4377</v>
      </c>
      <c r="D584" s="5">
        <v>4072177.07</v>
      </c>
      <c r="E584" s="24">
        <f t="shared" si="19"/>
        <v>10180442.675000001</v>
      </c>
      <c r="F584" s="21">
        <v>12942920.543065069</v>
      </c>
      <c r="G584">
        <f t="shared" si="20"/>
        <v>417513.56590532482</v>
      </c>
      <c r="J584" t="str">
        <f>VLOOKUP($A584,[1]MD01!$A:$K,5,0)</f>
        <v>E1007583</v>
      </c>
      <c r="K584" t="str">
        <f>VLOOKUP($A584,[1]MD01!$A:$K,11,0)</f>
        <v>07.05.2015</v>
      </c>
      <c r="L584" t="str">
        <f>RIGHT(VLOOKUP($A584,[1]MD01!$A:$K,4,0),8)</f>
        <v>13SZ3416</v>
      </c>
      <c r="M584" s="16" t="str">
        <f>VLOOKUP(A584,[1]MD01!A:O,15,0)</f>
        <v>Собственность</v>
      </c>
    </row>
    <row r="585" spans="1:13" x14ac:dyDescent="0.25">
      <c r="A585" s="12" t="s">
        <v>3914</v>
      </c>
      <c r="B585" t="s">
        <v>4116</v>
      </c>
      <c r="C585" t="s">
        <v>4377</v>
      </c>
      <c r="D585" s="5">
        <v>2633434.12</v>
      </c>
      <c r="E585" s="24">
        <f t="shared" si="19"/>
        <v>6583585.3000000007</v>
      </c>
      <c r="F585" s="21">
        <v>8370050.7086634338</v>
      </c>
      <c r="G585">
        <f t="shared" si="20"/>
        <v>270001.63576333656</v>
      </c>
      <c r="J585" t="str">
        <f>VLOOKUP($A585,[1]MD01!$A:$K,5,0)</f>
        <v>E1030815</v>
      </c>
      <c r="K585" t="str">
        <f>VLOOKUP($A585,[1]MD01!$A:$K,11,0)</f>
        <v>27.04.2019</v>
      </c>
      <c r="L585" t="str">
        <f>RIGHT(VLOOKUP($A585,[1]MD01!$A:$K,4,0),8)</f>
        <v>13CT344B</v>
      </c>
      <c r="M585" s="16" t="str">
        <f>VLOOKUP(A585,[1]MD01!A:O,15,0)</f>
        <v>Аренда</v>
      </c>
    </row>
    <row r="586" spans="1:13" x14ac:dyDescent="0.25">
      <c r="A586" s="12" t="s">
        <v>3918</v>
      </c>
      <c r="B586" t="s">
        <v>4120</v>
      </c>
      <c r="C586" t="s">
        <v>4377</v>
      </c>
      <c r="D586" s="5">
        <v>2940987.7</v>
      </c>
      <c r="E586" s="24">
        <f t="shared" si="19"/>
        <v>7352469.25</v>
      </c>
      <c r="F586" s="21">
        <v>9347572.4323627427</v>
      </c>
      <c r="G586">
        <f t="shared" si="20"/>
        <v>301534.59459234652</v>
      </c>
      <c r="J586" t="str">
        <f>VLOOKUP($A586,[1]MD01!$A:$K,5,0)</f>
        <v>E1031248</v>
      </c>
      <c r="K586" t="str">
        <f>VLOOKUP($A586,[1]MD01!$A:$K,11,0)</f>
        <v>30.05.2019</v>
      </c>
      <c r="L586" t="str">
        <f>RIGHT(VLOOKUP($A586,[1]MD01!$A:$K,4,0),8)</f>
        <v>13CT348S</v>
      </c>
      <c r="M586" s="16" t="str">
        <f>VLOOKUP(A586,[1]MD01!A:O,15,0)</f>
        <v>Аренда</v>
      </c>
    </row>
    <row r="587" spans="1:13" x14ac:dyDescent="0.25">
      <c r="A587" s="12" t="s">
        <v>3920</v>
      </c>
      <c r="B587" t="s">
        <v>4121</v>
      </c>
      <c r="C587" t="s">
        <v>4377</v>
      </c>
      <c r="D587" s="5">
        <v>3939173.4</v>
      </c>
      <c r="E587" s="24">
        <f t="shared" si="19"/>
        <v>9847933.5</v>
      </c>
      <c r="F587" s="21">
        <v>12520184.521729423</v>
      </c>
      <c r="G587">
        <f t="shared" si="20"/>
        <v>403876.92005578784</v>
      </c>
      <c r="J587" t="str">
        <f>VLOOKUP($A587,[1]MD01!$A:$K,5,0)</f>
        <v>E1031459</v>
      </c>
      <c r="K587" t="str">
        <f>VLOOKUP($A587,[1]MD01!$A:$K,11,0)</f>
        <v>28.06.2019</v>
      </c>
      <c r="L587" t="str">
        <f>RIGHT(VLOOKUP($A587,[1]MD01!$A:$K,4,0),8)</f>
        <v>13CT358V</v>
      </c>
      <c r="M587" s="16" t="str">
        <f>VLOOKUP(A587,[1]MD01!A:O,15,0)</f>
        <v>Аренда</v>
      </c>
    </row>
    <row r="588" spans="1:13" x14ac:dyDescent="0.25">
      <c r="A588" s="12" t="s">
        <v>4402</v>
      </c>
      <c r="B588" t="s">
        <v>4425</v>
      </c>
      <c r="C588" t="s">
        <v>4377</v>
      </c>
      <c r="D588" s="5">
        <v>5880906.0999999996</v>
      </c>
      <c r="E588" s="24">
        <f t="shared" si="19"/>
        <v>14702265.25</v>
      </c>
      <c r="F588" s="21">
        <v>18691746.224465299</v>
      </c>
      <c r="G588">
        <f t="shared" si="20"/>
        <v>602959.55562791287</v>
      </c>
      <c r="J588" t="str">
        <f>VLOOKUP($A588,[1]MD01!$A:$K,5,0)</f>
        <v>E1031836</v>
      </c>
      <c r="K588" t="str">
        <f>VLOOKUP($A588,[1]MD01!$A:$K,11,0)</f>
        <v>14.02.2020</v>
      </c>
      <c r="L588" t="str">
        <f>RIGHT(VLOOKUP($A588,[1]MD01!$A:$K,4,0),8)</f>
        <v>13CT366Y</v>
      </c>
      <c r="M588" s="16" t="str">
        <f>VLOOKUP(A588,[1]MD01!A:O,15,0)</f>
        <v>Аренда</v>
      </c>
    </row>
    <row r="589" spans="1:13" x14ac:dyDescent="0.25">
      <c r="A589" s="12" t="s">
        <v>3856</v>
      </c>
      <c r="B589" t="s">
        <v>4139</v>
      </c>
      <c r="C589" t="s">
        <v>4377</v>
      </c>
      <c r="D589" s="5">
        <v>5051048.1399999997</v>
      </c>
      <c r="E589" s="24">
        <f t="shared" si="19"/>
        <v>12627620.349999998</v>
      </c>
      <c r="F589" s="21">
        <v>16054143.4253537</v>
      </c>
      <c r="G589">
        <f t="shared" si="20"/>
        <v>517875.59436624841</v>
      </c>
      <c r="J589" t="str">
        <f>VLOOKUP($A589,[1]MD01!$A:$K,5,0)</f>
        <v>E1029395</v>
      </c>
      <c r="K589" t="str">
        <f>VLOOKUP($A589,[1]MD01!$A:$K,11,0)</f>
        <v>27.11.2018</v>
      </c>
      <c r="L589" t="str">
        <f>RIGHT(VLOOKUP($A589,[1]MD01!$A:$K,4,0),8)</f>
        <v>13CT399A</v>
      </c>
      <c r="M589" s="16" t="str">
        <f>VLOOKUP(A589,[1]MD01!A:O,15,0)</f>
        <v>Аренда</v>
      </c>
    </row>
    <row r="590" spans="1:13" x14ac:dyDescent="0.25">
      <c r="A590" s="12" t="s">
        <v>4140</v>
      </c>
      <c r="B590" t="s">
        <v>4141</v>
      </c>
      <c r="C590" t="s">
        <v>4377</v>
      </c>
      <c r="D590" s="5">
        <v>4166635.79</v>
      </c>
      <c r="E590" s="24">
        <f t="shared" si="19"/>
        <v>10416589.475</v>
      </c>
      <c r="F590" s="21">
        <v>13243146.119346216</v>
      </c>
      <c r="G590">
        <f t="shared" si="20"/>
        <v>427198.2619143941</v>
      </c>
      <c r="J590" t="str">
        <f>VLOOKUP($A590,[1]MD01!$A:$K,5,0)</f>
        <v>E1008853</v>
      </c>
      <c r="K590" t="str">
        <f>VLOOKUP($A590,[1]MD01!$A:$K,11,0)</f>
        <v>06.05.2015</v>
      </c>
      <c r="L590" t="str">
        <f>RIGHT(VLOOKUP($A590,[1]MD01!$A:$K,4,0),8)</f>
        <v>13SZ4222</v>
      </c>
      <c r="M590" s="16" t="str">
        <f>VLOOKUP(A590,[1]MD01!A:O,15,0)</f>
        <v>Аренда</v>
      </c>
    </row>
    <row r="591" spans="1:13" x14ac:dyDescent="0.25">
      <c r="A591" s="12" t="s">
        <v>4146</v>
      </c>
      <c r="B591" t="s">
        <v>4147</v>
      </c>
      <c r="C591" t="s">
        <v>4377</v>
      </c>
      <c r="D591" s="5">
        <v>4305004.4800000004</v>
      </c>
      <c r="E591" s="24">
        <f t="shared" si="19"/>
        <v>10762511.200000001</v>
      </c>
      <c r="F591" s="21">
        <v>13682934.205554858</v>
      </c>
      <c r="G591">
        <f t="shared" si="20"/>
        <v>441384.97437273734</v>
      </c>
      <c r="J591" t="str">
        <f>VLOOKUP($A591,[1]MD01!$A:$K,5,0)</f>
        <v>E1008850</v>
      </c>
      <c r="K591" t="str">
        <f>VLOOKUP($A591,[1]MD01!$A:$K,11,0)</f>
        <v>11.08.2015</v>
      </c>
      <c r="L591" t="str">
        <f>RIGHT(VLOOKUP($A591,[1]MD01!$A:$K,4,0),8)</f>
        <v>13SZ4916</v>
      </c>
      <c r="M591" s="16" t="str">
        <f>VLOOKUP(A591,[1]MD01!A:O,15,0)</f>
        <v>Аренда</v>
      </c>
    </row>
    <row r="592" spans="1:13" x14ac:dyDescent="0.25">
      <c r="A592" s="12" t="s">
        <v>4583</v>
      </c>
      <c r="B592" t="s">
        <v>9</v>
      </c>
      <c r="C592" t="s">
        <v>4377</v>
      </c>
      <c r="D592" s="5">
        <v>2242579.4500000002</v>
      </c>
      <c r="E592" s="24">
        <f t="shared" si="19"/>
        <v>5606448.625</v>
      </c>
      <c r="F592" s="21">
        <v>7127766.5813438119</v>
      </c>
      <c r="G592">
        <f t="shared" si="20"/>
        <v>229927.95423689715</v>
      </c>
      <c r="J592" t="str">
        <f>VLOOKUP($A592,[1]MD01!$A:$K,5,0)</f>
        <v>13CT5283</v>
      </c>
      <c r="K592" t="str">
        <f>VLOOKUP($A592,[1]MD01!$A:$K,11,0)</f>
        <v>31.12.2007</v>
      </c>
      <c r="L592" t="str">
        <f>RIGHT(VLOOKUP($A592,[1]MD01!$A:$K,4,0),8)</f>
        <v>13CT5283</v>
      </c>
      <c r="M592" s="16" t="str">
        <f>VLOOKUP(A592,[1]MD01!A:O,15,0)</f>
        <v>Аренда</v>
      </c>
    </row>
    <row r="593" spans="1:13" x14ac:dyDescent="0.25">
      <c r="A593" s="12" t="s">
        <v>4150</v>
      </c>
      <c r="B593" t="s">
        <v>4151</v>
      </c>
      <c r="C593" t="s">
        <v>4377</v>
      </c>
      <c r="D593" s="5">
        <v>5873850.0999999996</v>
      </c>
      <c r="E593" s="24">
        <f t="shared" si="19"/>
        <v>14684625.25</v>
      </c>
      <c r="F593" s="21">
        <v>18669319.584910586</v>
      </c>
      <c r="G593">
        <f t="shared" si="20"/>
        <v>602236.11564227694</v>
      </c>
      <c r="J593" t="str">
        <f>VLOOKUP($A593,[1]MD01!$A:$K,5,0)</f>
        <v>13CT5284</v>
      </c>
      <c r="K593" t="str">
        <f>VLOOKUP($A593,[1]MD01!$A:$K,11,0)</f>
        <v>31.12.2007</v>
      </c>
      <c r="L593" t="str">
        <f>RIGHT(VLOOKUP($A593,[1]MD01!$A:$K,4,0),8)</f>
        <v>13CT5284</v>
      </c>
      <c r="M593" s="16" t="str">
        <f>VLOOKUP(A593,[1]MD01!A:O,15,0)</f>
        <v>Аренда</v>
      </c>
    </row>
    <row r="594" spans="1:13" x14ac:dyDescent="0.25">
      <c r="A594" s="12" t="s">
        <v>4152</v>
      </c>
      <c r="B594" t="s">
        <v>4153</v>
      </c>
      <c r="C594" t="s">
        <v>4377</v>
      </c>
      <c r="D594" s="5">
        <v>6586531.79</v>
      </c>
      <c r="E594" s="24">
        <f t="shared" si="19"/>
        <v>16466329.475</v>
      </c>
      <c r="F594" s="21">
        <v>20934491.832483634</v>
      </c>
      <c r="G594">
        <f t="shared" si="20"/>
        <v>675306.18814463331</v>
      </c>
      <c r="J594" t="str">
        <f>VLOOKUP($A594,[1]MD01!$A:$K,5,0)</f>
        <v>13CT6450</v>
      </c>
      <c r="K594" t="str">
        <f>VLOOKUP($A594,[1]MD01!$A:$K,11,0)</f>
        <v>31.12.2007</v>
      </c>
      <c r="L594" t="str">
        <f>RIGHT(VLOOKUP($A594,[1]MD01!$A:$K,4,0),8)</f>
        <v>13CT6450</v>
      </c>
      <c r="M594" s="16" t="str">
        <f>VLOOKUP(A594,[1]MD01!A:O,15,0)</f>
        <v>Аренда</v>
      </c>
    </row>
    <row r="595" spans="1:13" x14ac:dyDescent="0.25">
      <c r="A595" s="12" t="s">
        <v>4156</v>
      </c>
      <c r="B595" t="s">
        <v>4157</v>
      </c>
      <c r="C595" t="s">
        <v>4377</v>
      </c>
      <c r="D595" s="5">
        <v>2010507.06</v>
      </c>
      <c r="E595" s="24">
        <f t="shared" si="19"/>
        <v>5026267.6500000004</v>
      </c>
      <c r="F595" s="21">
        <v>6390152.6582809808</v>
      </c>
      <c r="G595">
        <f t="shared" si="20"/>
        <v>206133.9567187413</v>
      </c>
      <c r="J595" t="str">
        <f>VLOOKUP($A595,[1]MD01!$A:$K,5,0)</f>
        <v>13CT6792</v>
      </c>
      <c r="K595" t="str">
        <f>VLOOKUP($A595,[1]MD01!$A:$K,11,0)</f>
        <v>01.01.2011</v>
      </c>
      <c r="L595" t="str">
        <f>RIGHT(VLOOKUP($A595,[1]MD01!$A:$K,4,0),8)</f>
        <v>13CT6792</v>
      </c>
      <c r="M595" s="16" t="str">
        <f>VLOOKUP(A595,[1]MD01!A:O,15,0)</f>
        <v>Собственность</v>
      </c>
    </row>
    <row r="596" spans="1:13" x14ac:dyDescent="0.25">
      <c r="A596" s="12" t="s">
        <v>4162</v>
      </c>
      <c r="B596" t="s">
        <v>4163</v>
      </c>
      <c r="C596" t="s">
        <v>4377</v>
      </c>
      <c r="D596" s="5">
        <v>6745179.7599999998</v>
      </c>
      <c r="E596" s="24">
        <f t="shared" si="19"/>
        <v>16862949.400000002</v>
      </c>
      <c r="F596" s="21">
        <v>21438735.148707744</v>
      </c>
      <c r="G596">
        <f t="shared" si="20"/>
        <v>691572.10157121753</v>
      </c>
      <c r="J596" t="str">
        <f>VLOOKUP($A596,[1]MD01!$A:$K,5,0)</f>
        <v>13CT6993</v>
      </c>
      <c r="K596" t="str">
        <f>VLOOKUP($A596,[1]MD01!$A:$K,11,0)</f>
        <v>01.01.2011</v>
      </c>
      <c r="L596" t="str">
        <f>RIGHT(VLOOKUP($A596,[1]MD01!$A:$K,4,0),8)</f>
        <v>13CT6993</v>
      </c>
      <c r="M596" s="16" t="str">
        <f>VLOOKUP(A596,[1]MD01!A:O,15,0)</f>
        <v>Аренда</v>
      </c>
    </row>
    <row r="597" spans="1:13" x14ac:dyDescent="0.25">
      <c r="A597" s="12" t="s">
        <v>4164</v>
      </c>
      <c r="B597" t="s">
        <v>4165</v>
      </c>
      <c r="C597" t="s">
        <v>4377</v>
      </c>
      <c r="D597" s="5">
        <v>4019093.77</v>
      </c>
      <c r="E597" s="24">
        <f t="shared" si="19"/>
        <v>10047734.425000001</v>
      </c>
      <c r="F597" s="21">
        <v>12774201.71717578</v>
      </c>
      <c r="G597">
        <f t="shared" si="20"/>
        <v>412071.02313470258</v>
      </c>
      <c r="J597" t="str">
        <f>VLOOKUP($A597,[1]MD01!$A:$K,5,0)</f>
        <v>13CT6995</v>
      </c>
      <c r="K597" t="str">
        <f>VLOOKUP($A597,[1]MD01!$A:$K,11,0)</f>
        <v>01.01.2011</v>
      </c>
      <c r="L597" t="str">
        <f>RIGHT(VLOOKUP($A597,[1]MD01!$A:$K,4,0),8)</f>
        <v>13CT6995</v>
      </c>
      <c r="M597" s="16" t="str">
        <f>VLOOKUP(A597,[1]MD01!A:O,15,0)</f>
        <v>Аренда</v>
      </c>
    </row>
    <row r="598" spans="1:13" x14ac:dyDescent="0.25">
      <c r="A598" s="12" t="s">
        <v>4166</v>
      </c>
      <c r="B598" t="s">
        <v>4167</v>
      </c>
      <c r="C598" t="s">
        <v>4377</v>
      </c>
      <c r="D598" s="5">
        <v>7492366.3700000001</v>
      </c>
      <c r="E598" s="24">
        <f t="shared" si="19"/>
        <v>18730915.925000001</v>
      </c>
      <c r="F598" s="21">
        <v>23813577.096352261</v>
      </c>
      <c r="G598">
        <f t="shared" si="20"/>
        <v>768179.90633394395</v>
      </c>
      <c r="J598" t="str">
        <f>VLOOKUP($A598,[1]MD01!$A:$K,5,0)</f>
        <v>13CT7005</v>
      </c>
      <c r="K598" t="str">
        <f>VLOOKUP($A598,[1]MD01!$A:$K,11,0)</f>
        <v>01.01.2011</v>
      </c>
      <c r="L598" t="str">
        <f>RIGHT(VLOOKUP($A598,[1]MD01!$A:$K,4,0),8)</f>
        <v>13CT7005</v>
      </c>
      <c r="M598" s="16" t="str">
        <f>VLOOKUP(A598,[1]MD01!A:O,15,0)</f>
        <v>Аренда</v>
      </c>
    </row>
    <row r="599" spans="1:13" x14ac:dyDescent="0.25">
      <c r="A599" s="12" t="s">
        <v>4168</v>
      </c>
      <c r="B599" t="s">
        <v>4169</v>
      </c>
      <c r="C599" t="s">
        <v>4377</v>
      </c>
      <c r="D599" s="5">
        <v>4337538.12</v>
      </c>
      <c r="E599" s="24">
        <f t="shared" si="19"/>
        <v>10843845.300000001</v>
      </c>
      <c r="F599" s="21">
        <v>13786338.431416942</v>
      </c>
      <c r="G599">
        <f t="shared" si="20"/>
        <v>444720.59456183686</v>
      </c>
      <c r="J599" t="str">
        <f>VLOOKUP($A599,[1]MD01!$A:$K,5,0)</f>
        <v>13CT7006</v>
      </c>
      <c r="K599" t="str">
        <f>VLOOKUP($A599,[1]MD01!$A:$K,11,0)</f>
        <v>01.01.2011</v>
      </c>
      <c r="L599" t="str">
        <f>RIGHT(VLOOKUP($A599,[1]MD01!$A:$K,4,0),8)</f>
        <v>13CT7006</v>
      </c>
      <c r="M599" s="16" t="str">
        <f>VLOOKUP(A599,[1]MD01!A:O,15,0)</f>
        <v>Аренда</v>
      </c>
    </row>
    <row r="600" spans="1:13" x14ac:dyDescent="0.25">
      <c r="A600" s="12" t="s">
        <v>4170</v>
      </c>
      <c r="B600" t="s">
        <v>4171</v>
      </c>
      <c r="C600" t="s">
        <v>4377</v>
      </c>
      <c r="D600" s="5">
        <v>4244718.03</v>
      </c>
      <c r="E600" s="24">
        <f t="shared" si="19"/>
        <v>10611795.074999999</v>
      </c>
      <c r="F600" s="21">
        <v>13491321.041696668</v>
      </c>
      <c r="G600">
        <f t="shared" si="20"/>
        <v>435203.90457086026</v>
      </c>
      <c r="J600" t="str">
        <f>VLOOKUP($A600,[1]MD01!$A:$K,5,0)</f>
        <v>13CT7083</v>
      </c>
      <c r="K600" t="str">
        <f>VLOOKUP($A600,[1]MD01!$A:$K,11,0)</f>
        <v>01.01.2011</v>
      </c>
      <c r="L600" t="str">
        <f>RIGHT(VLOOKUP($A600,[1]MD01!$A:$K,4,0),8)</f>
        <v>13CT7083</v>
      </c>
      <c r="M600" s="16" t="str">
        <f>VLOOKUP(A600,[1]MD01!A:O,15,0)</f>
        <v>Аренда</v>
      </c>
    </row>
    <row r="601" spans="1:13" x14ac:dyDescent="0.25">
      <c r="A601" s="12" t="s">
        <v>4176</v>
      </c>
      <c r="B601" t="s">
        <v>4177</v>
      </c>
      <c r="C601" t="s">
        <v>4377</v>
      </c>
      <c r="D601" s="5">
        <v>6044612.3300000001</v>
      </c>
      <c r="E601" s="24">
        <f t="shared" si="19"/>
        <v>15111530.824999999</v>
      </c>
      <c r="F601" s="21">
        <v>19212066.606136408</v>
      </c>
      <c r="G601">
        <f t="shared" si="20"/>
        <v>619744.08406891639</v>
      </c>
      <c r="J601" t="str">
        <f>VLOOKUP($A601,[1]MD01!$A:$K,5,0)</f>
        <v>13CT7642</v>
      </c>
      <c r="K601" t="str">
        <f>VLOOKUP($A601,[1]MD01!$A:$K,11,0)</f>
        <v>14.09.2011</v>
      </c>
      <c r="L601" t="str">
        <f>RIGHT(VLOOKUP($A601,[1]MD01!$A:$K,4,0),8)</f>
        <v>13CT7642</v>
      </c>
      <c r="M601" s="16" t="str">
        <f>VLOOKUP(A601,[1]MD01!A:O,15,0)</f>
        <v>Аренда</v>
      </c>
    </row>
    <row r="602" spans="1:13" x14ac:dyDescent="0.25">
      <c r="A602" s="12" t="s">
        <v>4178</v>
      </c>
      <c r="B602" t="s">
        <v>4179</v>
      </c>
      <c r="C602" t="s">
        <v>4377</v>
      </c>
      <c r="D602" s="5">
        <v>4408119.43</v>
      </c>
      <c r="E602" s="24">
        <f t="shared" si="19"/>
        <v>11020298.574999999</v>
      </c>
      <c r="F602" s="21">
        <v>14010672.558212522</v>
      </c>
      <c r="G602">
        <f t="shared" si="20"/>
        <v>451957.17929717817</v>
      </c>
      <c r="J602" t="str">
        <f>VLOOKUP($A602,[1]MD01!$A:$K,5,0)</f>
        <v>13CT7643</v>
      </c>
      <c r="K602" t="str">
        <f>VLOOKUP($A602,[1]MD01!$A:$K,11,0)</f>
        <v>12.09.2011</v>
      </c>
      <c r="L602" t="str">
        <f>RIGHT(VLOOKUP($A602,[1]MD01!$A:$K,4,0),8)</f>
        <v>13CT7643</v>
      </c>
      <c r="M602" s="16" t="str">
        <f>VLOOKUP(A602,[1]MD01!A:O,15,0)</f>
        <v>Аренда</v>
      </c>
    </row>
    <row r="603" spans="1:13" x14ac:dyDescent="0.25">
      <c r="A603" s="12" t="s">
        <v>4198</v>
      </c>
      <c r="B603" t="s">
        <v>4199</v>
      </c>
      <c r="C603" t="s">
        <v>4377</v>
      </c>
      <c r="D603" s="5">
        <v>1815325.58</v>
      </c>
      <c r="E603" s="24">
        <f t="shared" ref="E603:E666" si="21">IF(IFERROR(VLOOKUP(A603,$A$1601:$A$1605,1,0),0)=0,IF(M603=$M$25,0,D603/$E$25*$E$24),0)</f>
        <v>4538313.95</v>
      </c>
      <c r="F603" s="21">
        <v>5769792.0148972087</v>
      </c>
      <c r="G603">
        <f t="shared" si="20"/>
        <v>186122.32306120027</v>
      </c>
      <c r="J603" t="str">
        <f>VLOOKUP($A603,[1]MD01!$A:$K,5,0)</f>
        <v>E1006090</v>
      </c>
      <c r="K603" t="str">
        <f>VLOOKUP($A603,[1]MD01!$A:$K,11,0)</f>
        <v>29.05.2013</v>
      </c>
      <c r="L603" t="str">
        <f>RIGHT(VLOOKUP($A603,[1]MD01!$A:$K,4,0),8)</f>
        <v>13CT8624</v>
      </c>
      <c r="M603" s="16" t="str">
        <f>VLOOKUP(A603,[1]MD01!A:O,15,0)</f>
        <v>Собственность</v>
      </c>
    </row>
    <row r="604" spans="1:13" x14ac:dyDescent="0.25">
      <c r="A604" s="12" t="s">
        <v>4202</v>
      </c>
      <c r="B604" t="s">
        <v>4203</v>
      </c>
      <c r="C604" t="s">
        <v>4377</v>
      </c>
      <c r="D604" s="5">
        <v>3071164.57</v>
      </c>
      <c r="E604" s="24">
        <f t="shared" si="21"/>
        <v>7677911.4249999998</v>
      </c>
      <c r="F604" s="21">
        <v>9761323.8130105659</v>
      </c>
      <c r="G604">
        <f t="shared" ref="G604:G667" si="22">F604/31</f>
        <v>314881.41332292149</v>
      </c>
      <c r="J604" t="str">
        <f>VLOOKUP($A604,[1]MD01!$A:$K,5,0)</f>
        <v>E1006375</v>
      </c>
      <c r="K604" t="str">
        <f>VLOOKUP($A604,[1]MD01!$A:$K,11,0)</f>
        <v>07.09.2013</v>
      </c>
      <c r="L604" t="str">
        <f>RIGHT(VLOOKUP($A604,[1]MD01!$A:$K,4,0),8)</f>
        <v>13CT8741</v>
      </c>
      <c r="M604" s="16" t="str">
        <f>VLOOKUP(A604,[1]MD01!A:O,15,0)</f>
        <v>Аренда</v>
      </c>
    </row>
    <row r="605" spans="1:13" x14ac:dyDescent="0.25">
      <c r="A605" s="12" t="s">
        <v>4206</v>
      </c>
      <c r="B605" t="s">
        <v>4207</v>
      </c>
      <c r="C605" t="s">
        <v>4377</v>
      </c>
      <c r="D605" s="5">
        <v>5586472.7000000002</v>
      </c>
      <c r="E605" s="24">
        <f t="shared" si="21"/>
        <v>13966181.75</v>
      </c>
      <c r="F605" s="21">
        <v>17755925.400390849</v>
      </c>
      <c r="G605">
        <f t="shared" si="22"/>
        <v>572771.78710938222</v>
      </c>
      <c r="J605" t="str">
        <f>VLOOKUP($A605,[1]MD01!$A:$K,5,0)</f>
        <v>E1001300</v>
      </c>
      <c r="K605" t="str">
        <f>VLOOKUP($A605,[1]MD01!$A:$K,11,0)</f>
        <v>31.05.2013</v>
      </c>
      <c r="L605" t="str">
        <f>RIGHT(VLOOKUP($A605,[1]MD01!$A:$K,4,0),8)</f>
        <v>13CT8899</v>
      </c>
      <c r="M605" s="16" t="str">
        <f>VLOOKUP(A605,[1]MD01!A:O,15,0)</f>
        <v>Собственность</v>
      </c>
    </row>
    <row r="606" spans="1:13" x14ac:dyDescent="0.25">
      <c r="A606" s="12" t="s">
        <v>4208</v>
      </c>
      <c r="B606" t="s">
        <v>4209</v>
      </c>
      <c r="C606" t="s">
        <v>4377</v>
      </c>
      <c r="D606" s="5">
        <v>4224775.71</v>
      </c>
      <c r="E606" s="24">
        <f t="shared" si="21"/>
        <v>10561939.275</v>
      </c>
      <c r="F606" s="21">
        <v>13427936.798141567</v>
      </c>
      <c r="G606">
        <f t="shared" si="22"/>
        <v>433159.25155295379</v>
      </c>
      <c r="J606" t="str">
        <f>VLOOKUP($A606,[1]MD01!$A:$K,5,0)</f>
        <v>E1005505</v>
      </c>
      <c r="K606" t="str">
        <f>VLOOKUP($A606,[1]MD01!$A:$K,11,0)</f>
        <v>30.09.2013</v>
      </c>
      <c r="L606" t="str">
        <f>RIGHT(VLOOKUP($A606,[1]MD01!$A:$K,4,0),8)</f>
        <v>13CT9142</v>
      </c>
      <c r="M606" s="16" t="str">
        <f>VLOOKUP(A606,[1]MD01!A:O,15,0)</f>
        <v>Собственность</v>
      </c>
    </row>
    <row r="607" spans="1:13" x14ac:dyDescent="0.25">
      <c r="A607" s="12" t="s">
        <v>4210</v>
      </c>
      <c r="B607" t="s">
        <v>4211</v>
      </c>
      <c r="C607" t="s">
        <v>4377</v>
      </c>
      <c r="D607" s="5">
        <v>6410046.4500000002</v>
      </c>
      <c r="E607" s="24">
        <f t="shared" si="21"/>
        <v>16025116.125</v>
      </c>
      <c r="F607" s="21">
        <v>20373554.600784171</v>
      </c>
      <c r="G607">
        <f t="shared" si="22"/>
        <v>657211.43873497332</v>
      </c>
      <c r="J607" t="str">
        <f>VLOOKUP($A607,[1]MD01!$A:$K,5,0)</f>
        <v>E1006906</v>
      </c>
      <c r="K607" t="str">
        <f>VLOOKUP($A607,[1]MD01!$A:$K,11,0)</f>
        <v>31.10.2013</v>
      </c>
      <c r="L607" t="str">
        <f>RIGHT(VLOOKUP($A607,[1]MD01!$A:$K,4,0),8)</f>
        <v>13CT9180</v>
      </c>
      <c r="M607" s="16" t="str">
        <f>VLOOKUP(A607,[1]MD01!A:O,15,0)</f>
        <v>Собственность</v>
      </c>
    </row>
    <row r="608" spans="1:13" x14ac:dyDescent="0.25">
      <c r="A608" s="12" t="s">
        <v>4212</v>
      </c>
      <c r="B608" t="s">
        <v>4213</v>
      </c>
      <c r="C608" t="s">
        <v>4377</v>
      </c>
      <c r="D608" s="5">
        <v>3995583.05</v>
      </c>
      <c r="E608" s="24">
        <f t="shared" si="21"/>
        <v>9988957.625</v>
      </c>
      <c r="F608" s="21">
        <v>12699475.747347003</v>
      </c>
      <c r="G608">
        <f t="shared" si="22"/>
        <v>409660.50797893555</v>
      </c>
      <c r="J608" t="str">
        <f>VLOOKUP($A608,[1]MD01!$A:$K,5,0)</f>
        <v>E1006762</v>
      </c>
      <c r="K608" t="str">
        <f>VLOOKUP($A608,[1]MD01!$A:$K,11,0)</f>
        <v>14.11.2013</v>
      </c>
      <c r="L608" t="str">
        <f>RIGHT(VLOOKUP($A608,[1]MD01!$A:$K,4,0),8)</f>
        <v>13CT9230</v>
      </c>
      <c r="M608" s="16" t="str">
        <f>VLOOKUP(A608,[1]MD01!A:O,15,0)</f>
        <v>Аренда</v>
      </c>
    </row>
    <row r="609" spans="1:13" x14ac:dyDescent="0.25">
      <c r="A609" s="12" t="s">
        <v>4216</v>
      </c>
      <c r="B609" t="s">
        <v>4217</v>
      </c>
      <c r="C609" t="s">
        <v>4377</v>
      </c>
      <c r="D609" s="5">
        <v>3819893.41</v>
      </c>
      <c r="E609" s="24">
        <f t="shared" si="21"/>
        <v>9549733.5250000004</v>
      </c>
      <c r="F609" s="21">
        <v>12141067.551516829</v>
      </c>
      <c r="G609">
        <f t="shared" si="22"/>
        <v>391647.3403715106</v>
      </c>
      <c r="J609" t="str">
        <f>VLOOKUP($A609,[1]MD01!$A:$K,5,0)</f>
        <v>E1007095</v>
      </c>
      <c r="K609" t="str">
        <f>VLOOKUP($A609,[1]MD01!$A:$K,11,0)</f>
        <v>05.12.2013</v>
      </c>
      <c r="L609" t="str">
        <f>RIGHT(VLOOKUP($A609,[1]MD01!$A:$K,4,0),8)</f>
        <v>13CT9264</v>
      </c>
      <c r="M609" s="16" t="str">
        <f>VLOOKUP(A609,[1]MD01!A:O,15,0)</f>
        <v>Аренда</v>
      </c>
    </row>
    <row r="610" spans="1:13" x14ac:dyDescent="0.25">
      <c r="A610" s="12" t="s">
        <v>4218</v>
      </c>
      <c r="B610" t="s">
        <v>4219</v>
      </c>
      <c r="C610" t="s">
        <v>4377</v>
      </c>
      <c r="D610" s="5">
        <v>1484245.13</v>
      </c>
      <c r="E610" s="24">
        <f t="shared" si="21"/>
        <v>3710612.8249999997</v>
      </c>
      <c r="F610" s="21">
        <v>4717492.9905543821</v>
      </c>
      <c r="G610">
        <f t="shared" si="22"/>
        <v>152177.19324368975</v>
      </c>
      <c r="J610" t="str">
        <f>VLOOKUP($A610,[1]MD01!$A:$K,5,0)</f>
        <v>E1006697</v>
      </c>
      <c r="K610" t="str">
        <f>VLOOKUP($A610,[1]MD01!$A:$K,11,0)</f>
        <v>30.12.2013</v>
      </c>
      <c r="L610" t="str">
        <f>RIGHT(VLOOKUP($A610,[1]MD01!$A:$K,4,0),8)</f>
        <v>13CT9447</v>
      </c>
      <c r="M610" s="16" t="str">
        <f>VLOOKUP(A610,[1]MD01!A:O,15,0)</f>
        <v>Аренда</v>
      </c>
    </row>
    <row r="611" spans="1:13" x14ac:dyDescent="0.25">
      <c r="A611" s="12" t="s">
        <v>4226</v>
      </c>
      <c r="B611" t="s">
        <v>4227</v>
      </c>
      <c r="C611" t="s">
        <v>4377</v>
      </c>
      <c r="D611" s="5">
        <v>2517418.44</v>
      </c>
      <c r="E611" s="24">
        <f t="shared" si="21"/>
        <v>6293546.0999999996</v>
      </c>
      <c r="F611" s="21">
        <v>8001308.9515694398</v>
      </c>
      <c r="G611">
        <f t="shared" si="22"/>
        <v>258106.74037320775</v>
      </c>
      <c r="J611" t="str">
        <f>VLOOKUP($A611,[1]MD01!$A:$K,5,0)</f>
        <v>E1007584</v>
      </c>
      <c r="K611" t="str">
        <f>VLOOKUP($A611,[1]MD01!$A:$K,11,0)</f>
        <v>19.11.2014</v>
      </c>
      <c r="L611" t="str">
        <f>RIGHT(VLOOKUP($A611,[1]MD01!$A:$K,4,0),8)</f>
        <v>13SZ9634</v>
      </c>
      <c r="M611" s="16" t="str">
        <f>VLOOKUP(A611,[1]MD01!A:O,15,0)</f>
        <v>Аренда</v>
      </c>
    </row>
    <row r="612" spans="1:13" x14ac:dyDescent="0.25">
      <c r="A612" s="12" t="s">
        <v>4228</v>
      </c>
      <c r="B612" t="s">
        <v>4229</v>
      </c>
      <c r="C612" t="s">
        <v>4377</v>
      </c>
      <c r="D612" s="5">
        <v>8103412.0999999996</v>
      </c>
      <c r="E612" s="24">
        <f t="shared" si="21"/>
        <v>20258530.25</v>
      </c>
      <c r="F612" s="21">
        <v>25755711.781465348</v>
      </c>
      <c r="G612">
        <f t="shared" si="22"/>
        <v>830829.41230533377</v>
      </c>
      <c r="J612" t="str">
        <f>VLOOKUP($A612,[1]MD01!$A:$K,5,0)</f>
        <v>E1007915</v>
      </c>
      <c r="K612" t="str">
        <f>VLOOKUP($A612,[1]MD01!$A:$K,11,0)</f>
        <v>24.12.2014</v>
      </c>
      <c r="L612" t="str">
        <f>RIGHT(VLOOKUP($A612,[1]MD01!$A:$K,4,0),8)</f>
        <v>13SZ9635</v>
      </c>
      <c r="M612" s="16" t="str">
        <f>VLOOKUP(A612,[1]MD01!A:O,15,0)</f>
        <v>Собственность</v>
      </c>
    </row>
    <row r="613" spans="1:13" x14ac:dyDescent="0.25">
      <c r="A613" s="12" t="s">
        <v>3754</v>
      </c>
      <c r="B613" t="s">
        <v>4234</v>
      </c>
      <c r="C613" t="s">
        <v>4377</v>
      </c>
      <c r="D613" s="5">
        <v>5165797.78</v>
      </c>
      <c r="E613" s="24">
        <f t="shared" si="21"/>
        <v>12914494.450000001</v>
      </c>
      <c r="F613" s="21">
        <v>16418861.227977479</v>
      </c>
      <c r="G613">
        <f t="shared" si="22"/>
        <v>529640.68477346702</v>
      </c>
      <c r="J613" t="str">
        <f>VLOOKUP($A613,[1]MD01!$A:$K,5,0)</f>
        <v>E1024567</v>
      </c>
      <c r="K613" t="str">
        <f>VLOOKUP($A613,[1]MD01!$A:$K,11,0)</f>
        <v>06.03.2018</v>
      </c>
      <c r="L613" t="str">
        <f>RIGHT(VLOOKUP($A613,[1]MD01!$A:$K,4,0),8)</f>
        <v>13CTE016</v>
      </c>
      <c r="M613" s="16" t="str">
        <f>VLOOKUP(A613,[1]MD01!A:O,15,0)</f>
        <v>Аренда</v>
      </c>
    </row>
    <row r="614" spans="1:13" x14ac:dyDescent="0.25">
      <c r="A614" s="12" t="s">
        <v>3766</v>
      </c>
      <c r="B614" t="s">
        <v>4239</v>
      </c>
      <c r="C614" t="s">
        <v>4377</v>
      </c>
      <c r="D614" s="5">
        <v>1556794.35</v>
      </c>
      <c r="E614" s="24">
        <f t="shared" si="21"/>
        <v>3891985.875</v>
      </c>
      <c r="F614" s="21">
        <v>4948081.880423395</v>
      </c>
      <c r="G614">
        <f t="shared" si="22"/>
        <v>159615.54452978694</v>
      </c>
      <c r="J614" t="str">
        <f>VLOOKUP($A614,[1]MD01!$A:$K,5,0)</f>
        <v>E1025325</v>
      </c>
      <c r="K614" t="str">
        <f>VLOOKUP($A614,[1]MD01!$A:$K,11,0)</f>
        <v>27.04.2018</v>
      </c>
      <c r="L614" t="str">
        <f>RIGHT(VLOOKUP($A614,[1]MD01!$A:$K,4,0),8)</f>
        <v>13CTE527</v>
      </c>
      <c r="M614" s="16" t="str">
        <f>VLOOKUP(A614,[1]MD01!A:O,15,0)</f>
        <v>Аренда</v>
      </c>
    </row>
    <row r="615" spans="1:13" x14ac:dyDescent="0.25">
      <c r="A615" s="12" t="s">
        <v>3770</v>
      </c>
      <c r="B615" t="s">
        <v>4240</v>
      </c>
      <c r="C615" t="s">
        <v>4377</v>
      </c>
      <c r="D615" s="5">
        <v>2759839.96</v>
      </c>
      <c r="E615" s="24">
        <f t="shared" si="21"/>
        <v>6899599.9000000004</v>
      </c>
      <c r="F615" s="21">
        <v>8771816.328177467</v>
      </c>
      <c r="G615">
        <f t="shared" si="22"/>
        <v>282961.81703798281</v>
      </c>
      <c r="J615" t="str">
        <f>VLOOKUP($A615,[1]MD01!$A:$K,5,0)</f>
        <v>E1025303</v>
      </c>
      <c r="K615" t="str">
        <f>VLOOKUP($A615,[1]MD01!$A:$K,11,0)</f>
        <v>18.05.2018</v>
      </c>
      <c r="L615" t="str">
        <f>RIGHT(VLOOKUP($A615,[1]MD01!$A:$K,4,0),8)</f>
        <v>13CTE528</v>
      </c>
      <c r="M615" s="16" t="str">
        <f>VLOOKUP(A615,[1]MD01!A:O,15,0)</f>
        <v>Аренда</v>
      </c>
    </row>
    <row r="616" spans="1:13" x14ac:dyDescent="0.25">
      <c r="A616" s="12" t="s">
        <v>3768</v>
      </c>
      <c r="B616" t="s">
        <v>4241</v>
      </c>
      <c r="C616" t="s">
        <v>4377</v>
      </c>
      <c r="D616" s="5">
        <v>4393415.5</v>
      </c>
      <c r="E616" s="24">
        <f t="shared" si="21"/>
        <v>10983538.75</v>
      </c>
      <c r="F616" s="21">
        <v>13963937.901445551</v>
      </c>
      <c r="G616">
        <f t="shared" si="22"/>
        <v>450449.60972405004</v>
      </c>
      <c r="J616" t="str">
        <f>VLOOKUP($A616,[1]MD01!$A:$K,5,0)</f>
        <v>E1025486</v>
      </c>
      <c r="K616" t="str">
        <f>VLOOKUP($A616,[1]MD01!$A:$K,11,0)</f>
        <v>04.05.2018</v>
      </c>
      <c r="L616" t="str">
        <f>RIGHT(VLOOKUP($A616,[1]MD01!$A:$K,4,0),8)</f>
        <v>13CTE565</v>
      </c>
      <c r="M616" s="16" t="str">
        <f>VLOOKUP(A616,[1]MD01!A:O,15,0)</f>
        <v>Аренда</v>
      </c>
    </row>
    <row r="617" spans="1:13" x14ac:dyDescent="0.25">
      <c r="A617" s="12" t="s">
        <v>3744</v>
      </c>
      <c r="B617" t="s">
        <v>4250</v>
      </c>
      <c r="C617" t="s">
        <v>4377</v>
      </c>
      <c r="D617" s="5">
        <v>3621947.54</v>
      </c>
      <c r="E617" s="24">
        <f t="shared" si="21"/>
        <v>9054868.8499999996</v>
      </c>
      <c r="F617" s="21">
        <v>11511920.630055016</v>
      </c>
      <c r="G617">
        <f t="shared" si="22"/>
        <v>371352.27838887146</v>
      </c>
      <c r="J617" t="str">
        <f>VLOOKUP($A617,[1]MD01!$A:$K,5,0)</f>
        <v>E1023176</v>
      </c>
      <c r="K617" t="str">
        <f>VLOOKUP($A617,[1]MD01!$A:$K,11,0)</f>
        <v>19.01.2018</v>
      </c>
      <c r="L617" t="str">
        <f>RIGHT(VLOOKUP($A617,[1]MD01!$A:$K,4,0),8)</f>
        <v>13CTH072</v>
      </c>
      <c r="M617" s="16" t="str">
        <f>VLOOKUP(A617,[1]MD01!A:O,15,0)</f>
        <v>Аренда</v>
      </c>
    </row>
    <row r="618" spans="1:13" x14ac:dyDescent="0.25">
      <c r="A618" s="12" t="s">
        <v>3740</v>
      </c>
      <c r="B618" t="s">
        <v>4252</v>
      </c>
      <c r="C618" t="s">
        <v>4377</v>
      </c>
      <c r="D618" s="5">
        <v>4386493.45</v>
      </c>
      <c r="E618" s="24">
        <f t="shared" si="21"/>
        <v>10966233.625</v>
      </c>
      <c r="F618" s="21">
        <v>13941937.005707212</v>
      </c>
      <c r="G618">
        <f t="shared" si="22"/>
        <v>449739.90340991004</v>
      </c>
      <c r="J618" t="str">
        <f>VLOOKUP($A618,[1]MD01!$A:$K,5,0)</f>
        <v>E1023514</v>
      </c>
      <c r="K618" t="str">
        <f>VLOOKUP($A618,[1]MD01!$A:$K,11,0)</f>
        <v>15.12.2017</v>
      </c>
      <c r="L618" t="str">
        <f>RIGHT(VLOOKUP($A618,[1]MD01!$A:$K,4,0),8)</f>
        <v>13CTH347</v>
      </c>
      <c r="M618" s="16" t="str">
        <f>VLOOKUP(A618,[1]MD01!A:O,15,0)</f>
        <v>Аренда</v>
      </c>
    </row>
    <row r="619" spans="1:13" x14ac:dyDescent="0.25">
      <c r="A619" s="12" t="s">
        <v>3746</v>
      </c>
      <c r="B619" t="s">
        <v>4253</v>
      </c>
      <c r="C619" t="s">
        <v>4377</v>
      </c>
      <c r="D619" s="5">
        <v>2351746.86</v>
      </c>
      <c r="E619" s="24">
        <f t="shared" si="21"/>
        <v>5879367.1500000004</v>
      </c>
      <c r="F619" s="21">
        <v>7474741.9434741745</v>
      </c>
      <c r="G619">
        <f t="shared" si="22"/>
        <v>241120.70785400562</v>
      </c>
      <c r="J619" t="str">
        <f>VLOOKUP($A619,[1]MD01!$A:$K,5,0)</f>
        <v>E1024149</v>
      </c>
      <c r="K619" t="str">
        <f>VLOOKUP($A619,[1]MD01!$A:$K,11,0)</f>
        <v>26.01.2018</v>
      </c>
      <c r="L619" t="str">
        <f>RIGHT(VLOOKUP($A619,[1]MD01!$A:$K,4,0),8)</f>
        <v>13CTH708</v>
      </c>
      <c r="M619" s="16" t="str">
        <f>VLOOKUP(A619,[1]MD01!A:O,15,0)</f>
        <v>Аренда</v>
      </c>
    </row>
    <row r="620" spans="1:13" x14ac:dyDescent="0.25">
      <c r="A620" s="12" t="s">
        <v>3750</v>
      </c>
      <c r="B620" t="s">
        <v>4255</v>
      </c>
      <c r="C620" t="s">
        <v>4377</v>
      </c>
      <c r="D620" s="5">
        <v>4695913.96</v>
      </c>
      <c r="E620" s="24">
        <f t="shared" si="21"/>
        <v>11739784.9</v>
      </c>
      <c r="F620" s="21">
        <v>14925392.539806733</v>
      </c>
      <c r="G620">
        <f t="shared" si="22"/>
        <v>481464.27547763655</v>
      </c>
      <c r="J620" t="str">
        <f>VLOOKUP($A620,[1]MD01!$A:$K,5,0)</f>
        <v>E1014300</v>
      </c>
      <c r="K620" t="str">
        <f>VLOOKUP($A620,[1]MD01!$A:$K,11,0)</f>
        <v>06.02.2018</v>
      </c>
      <c r="L620" t="str">
        <f>RIGHT(VLOOKUP($A620,[1]MD01!$A:$K,4,0),8)</f>
        <v>13CTH826</v>
      </c>
      <c r="M620" s="16" t="str">
        <f>VLOOKUP(A620,[1]MD01!A:O,15,0)</f>
        <v>Аренда</v>
      </c>
    </row>
    <row r="621" spans="1:13" x14ac:dyDescent="0.25">
      <c r="A621" s="12" t="s">
        <v>3752</v>
      </c>
      <c r="B621" t="s">
        <v>4256</v>
      </c>
      <c r="C621" t="s">
        <v>4377</v>
      </c>
      <c r="D621" s="5">
        <v>3524525.17</v>
      </c>
      <c r="E621" s="24">
        <f t="shared" si="21"/>
        <v>8811312.9250000007</v>
      </c>
      <c r="F621" s="21">
        <v>11202275.451971667</v>
      </c>
      <c r="G621">
        <f t="shared" si="22"/>
        <v>361363.72425715055</v>
      </c>
      <c r="J621" t="str">
        <f>VLOOKUP($A621,[1]MD01!$A:$K,5,0)</f>
        <v>E1014704</v>
      </c>
      <c r="K621" t="str">
        <f>VLOOKUP($A621,[1]MD01!$A:$K,11,0)</f>
        <v>13.02.2018</v>
      </c>
      <c r="L621" t="str">
        <f>RIGHT(VLOOKUP($A621,[1]MD01!$A:$K,4,0),8)</f>
        <v>13CTH834</v>
      </c>
      <c r="M621" s="16" t="str">
        <f>VLOOKUP(A621,[1]MD01!A:O,15,0)</f>
        <v>Аренда</v>
      </c>
    </row>
    <row r="622" spans="1:13" x14ac:dyDescent="0.25">
      <c r="A622" s="12" t="s">
        <v>3673</v>
      </c>
      <c r="B622" t="s">
        <v>4258</v>
      </c>
      <c r="C622" t="s">
        <v>4377</v>
      </c>
      <c r="D622" s="5">
        <v>4111542.8</v>
      </c>
      <c r="E622" s="24">
        <f t="shared" si="21"/>
        <v>10278857</v>
      </c>
      <c r="F622" s="21">
        <v>13068039.737724684</v>
      </c>
      <c r="G622">
        <f t="shared" si="22"/>
        <v>421549.6689588608</v>
      </c>
      <c r="J622" t="str">
        <f>VLOOKUP($A622,[1]MD01!$A:$K,5,0)</f>
        <v>E1012136</v>
      </c>
      <c r="K622" t="str">
        <f>VLOOKUP($A622,[1]MD01!$A:$K,11,0)</f>
        <v>23.11.2016</v>
      </c>
      <c r="L622" t="str">
        <f>RIGHT(VLOOKUP($A622,[1]MD01!$A:$K,4,0),8)</f>
        <v>13CTJ047</v>
      </c>
      <c r="M622" s="16" t="str">
        <f>VLOOKUP(A622,[1]MD01!A:O,15,0)</f>
        <v>Аренда</v>
      </c>
    </row>
    <row r="623" spans="1:13" x14ac:dyDescent="0.25">
      <c r="A623" s="12" t="s">
        <v>3671</v>
      </c>
      <c r="B623" t="s">
        <v>4262</v>
      </c>
      <c r="C623" t="s">
        <v>4377</v>
      </c>
      <c r="D623" s="5">
        <v>8113306.8300000001</v>
      </c>
      <c r="E623" s="24">
        <f t="shared" si="21"/>
        <v>20283267.074999999</v>
      </c>
      <c r="F623" s="21">
        <v>25787160.979764841</v>
      </c>
      <c r="G623">
        <f t="shared" si="22"/>
        <v>831843.90257305943</v>
      </c>
      <c r="J623" t="str">
        <f>VLOOKUP($A623,[1]MD01!$A:$K,5,0)</f>
        <v>E1012588</v>
      </c>
      <c r="K623" t="str">
        <f>VLOOKUP($A623,[1]MD01!$A:$K,11,0)</f>
        <v>09.11.2016</v>
      </c>
      <c r="L623" t="str">
        <f>RIGHT(VLOOKUP($A623,[1]MD01!$A:$K,4,0),8)</f>
        <v>13CTJ051</v>
      </c>
      <c r="M623" s="16" t="str">
        <f>VLOOKUP(A623,[1]MD01!A:O,15,0)</f>
        <v>Аренда</v>
      </c>
    </row>
    <row r="624" spans="1:13" x14ac:dyDescent="0.25">
      <c r="A624" s="12" t="s">
        <v>3677</v>
      </c>
      <c r="B624" t="s">
        <v>4263</v>
      </c>
      <c r="C624" t="s">
        <v>4377</v>
      </c>
      <c r="D624" s="5">
        <v>4053873.56</v>
      </c>
      <c r="E624" s="24">
        <f t="shared" si="21"/>
        <v>10134683.9</v>
      </c>
      <c r="F624" s="21">
        <v>12884745.058178997</v>
      </c>
      <c r="G624">
        <f t="shared" si="22"/>
        <v>415636.93736061279</v>
      </c>
      <c r="J624" t="str">
        <f>VLOOKUP($A624,[1]MD01!$A:$K,5,0)</f>
        <v>E1012940</v>
      </c>
      <c r="K624" t="str">
        <f>VLOOKUP($A624,[1]MD01!$A:$K,11,0)</f>
        <v>26.11.2016</v>
      </c>
      <c r="L624" t="str">
        <f>RIGHT(VLOOKUP($A624,[1]MD01!$A:$K,4,0),8)</f>
        <v>13CTJ052</v>
      </c>
      <c r="M624" s="16" t="str">
        <f>VLOOKUP(A624,[1]MD01!A:O,15,0)</f>
        <v>Аренда</v>
      </c>
    </row>
    <row r="625" spans="1:13" x14ac:dyDescent="0.25">
      <c r="A625" s="12" t="s">
        <v>3685</v>
      </c>
      <c r="B625" t="s">
        <v>4264</v>
      </c>
      <c r="C625" t="s">
        <v>4377</v>
      </c>
      <c r="D625" s="5">
        <v>4869726.41</v>
      </c>
      <c r="E625" s="24">
        <f t="shared" si="21"/>
        <v>12174316.025</v>
      </c>
      <c r="F625" s="21">
        <v>15477834.315072037</v>
      </c>
      <c r="G625">
        <f t="shared" si="22"/>
        <v>499284.97790554957</v>
      </c>
      <c r="J625" t="str">
        <f>VLOOKUP($A625,[1]MD01!$A:$K,5,0)</f>
        <v>E1012581</v>
      </c>
      <c r="K625" t="str">
        <f>VLOOKUP($A625,[1]MD01!$A:$K,11,0)</f>
        <v>19.01.2017</v>
      </c>
      <c r="L625" t="str">
        <f>RIGHT(VLOOKUP($A625,[1]MD01!$A:$K,4,0),8)</f>
        <v>13CTJ053</v>
      </c>
      <c r="M625" s="16" t="str">
        <f>VLOOKUP(A625,[1]MD01!A:O,15,0)</f>
        <v>Аренда</v>
      </c>
    </row>
    <row r="626" spans="1:13" x14ac:dyDescent="0.25">
      <c r="A626" s="12" t="s">
        <v>3722</v>
      </c>
      <c r="B626" t="s">
        <v>4266</v>
      </c>
      <c r="C626" t="s">
        <v>4377</v>
      </c>
      <c r="D626" s="5">
        <v>4110315.02</v>
      </c>
      <c r="E626" s="24">
        <f t="shared" si="21"/>
        <v>10275787.549999999</v>
      </c>
      <c r="F626" s="21">
        <v>13064137.388020532</v>
      </c>
      <c r="G626">
        <f t="shared" si="22"/>
        <v>421423.78671033977</v>
      </c>
      <c r="J626" t="str">
        <f>VLOOKUP($A626,[1]MD01!$A:$K,5,0)</f>
        <v>E1012885</v>
      </c>
      <c r="K626" t="str">
        <f>VLOOKUP($A626,[1]MD01!$A:$K,11,0)</f>
        <v>26.08.2017</v>
      </c>
      <c r="L626" t="str">
        <f>RIGHT(VLOOKUP($A626,[1]MD01!$A:$K,4,0),8)</f>
        <v>13CTJ055</v>
      </c>
      <c r="M626" s="16" t="str">
        <f>VLOOKUP(A626,[1]MD01!A:O,15,0)</f>
        <v>Аренда</v>
      </c>
    </row>
    <row r="627" spans="1:13" x14ac:dyDescent="0.25">
      <c r="A627" s="12" t="s">
        <v>3687</v>
      </c>
      <c r="B627" t="s">
        <v>4271</v>
      </c>
      <c r="C627" t="s">
        <v>4377</v>
      </c>
      <c r="D627" s="5">
        <v>4133391.06</v>
      </c>
      <c r="E627" s="24">
        <f t="shared" si="21"/>
        <v>10333477.65</v>
      </c>
      <c r="F627" s="21">
        <v>13137481.780230029</v>
      </c>
      <c r="G627">
        <f t="shared" si="22"/>
        <v>423789.73484612996</v>
      </c>
      <c r="J627" t="str">
        <f>VLOOKUP($A627,[1]MD01!$A:$K,5,0)</f>
        <v>E1013362</v>
      </c>
      <c r="K627" t="str">
        <f>VLOOKUP($A627,[1]MD01!$A:$K,11,0)</f>
        <v>20.01.2017</v>
      </c>
      <c r="L627" t="str">
        <f>RIGHT(VLOOKUP($A627,[1]MD01!$A:$K,4,0),8)</f>
        <v>13CTJ692</v>
      </c>
      <c r="M627" s="16" t="str">
        <f>VLOOKUP(A627,[1]MD01!A:O,15,0)</f>
        <v>Аренда</v>
      </c>
    </row>
    <row r="628" spans="1:13" x14ac:dyDescent="0.25">
      <c r="A628" s="12" t="s">
        <v>3625</v>
      </c>
      <c r="B628" t="s">
        <v>4272</v>
      </c>
      <c r="C628" t="s">
        <v>4377</v>
      </c>
      <c r="D628" s="5">
        <v>2501632.88</v>
      </c>
      <c r="E628" s="24">
        <f t="shared" si="21"/>
        <v>6254082.1999999993</v>
      </c>
      <c r="F628" s="21">
        <v>7951136.4651338765</v>
      </c>
      <c r="G628">
        <f t="shared" si="22"/>
        <v>256488.27306883474</v>
      </c>
      <c r="J628" t="str">
        <f>VLOOKUP($A628,[1]MD01!$A:$K,5,0)</f>
        <v>E1007581</v>
      </c>
      <c r="K628" t="str">
        <f>VLOOKUP($A628,[1]MD01!$A:$K,11,0)</f>
        <v>18.09.2015</v>
      </c>
      <c r="L628" t="str">
        <f>RIGHT(VLOOKUP($A628,[1]MD01!$A:$K,4,0),8)</f>
        <v>13SZL251</v>
      </c>
      <c r="M628" s="16" t="str">
        <f>VLOOKUP(A628,[1]MD01!A:O,15,0)</f>
        <v>Аренда</v>
      </c>
    </row>
    <row r="629" spans="1:13" x14ac:dyDescent="0.25">
      <c r="A629" s="12" t="s">
        <v>3631</v>
      </c>
      <c r="B629" t="s">
        <v>4275</v>
      </c>
      <c r="C629" t="s">
        <v>4377</v>
      </c>
      <c r="D629" s="5">
        <v>3535317.05</v>
      </c>
      <c r="E629" s="24">
        <f t="shared" si="21"/>
        <v>8838292.625</v>
      </c>
      <c r="F629" s="21">
        <v>11236576.132651618</v>
      </c>
      <c r="G629">
        <f t="shared" si="22"/>
        <v>362470.19782747154</v>
      </c>
      <c r="J629" t="str">
        <f>VLOOKUP($A629,[1]MD01!$A:$K,5,0)</f>
        <v>E1008857</v>
      </c>
      <c r="K629" t="str">
        <f>VLOOKUP($A629,[1]MD01!$A:$K,11,0)</f>
        <v>03.11.2015</v>
      </c>
      <c r="L629" t="str">
        <f>RIGHT(VLOOKUP($A629,[1]MD01!$A:$K,4,0),8)</f>
        <v>13SZL682</v>
      </c>
      <c r="M629" s="16" t="str">
        <f>VLOOKUP(A629,[1]MD01!A:O,15,0)</f>
        <v>Аренда</v>
      </c>
    </row>
    <row r="630" spans="1:13" x14ac:dyDescent="0.25">
      <c r="A630" s="12" t="s">
        <v>3633</v>
      </c>
      <c r="B630" t="s">
        <v>4276</v>
      </c>
      <c r="C630" t="s">
        <v>4377</v>
      </c>
      <c r="D630" s="5">
        <v>2338163.6</v>
      </c>
      <c r="E630" s="24">
        <f t="shared" si="21"/>
        <v>5845409</v>
      </c>
      <c r="F630" s="21">
        <v>7431569.2002771813</v>
      </c>
      <c r="G630">
        <f t="shared" si="22"/>
        <v>239728.03871861874</v>
      </c>
      <c r="J630" t="str">
        <f>VLOOKUP($A630,[1]MD01!$A:$K,5,0)</f>
        <v>E1008851</v>
      </c>
      <c r="K630" t="str">
        <f>VLOOKUP($A630,[1]MD01!$A:$K,11,0)</f>
        <v>24.11.2015</v>
      </c>
      <c r="L630" t="str">
        <f>RIGHT(VLOOKUP($A630,[1]MD01!$A:$K,4,0),8)</f>
        <v>13SZL783</v>
      </c>
      <c r="M630" s="16" t="str">
        <f>VLOOKUP(A630,[1]MD01!A:O,15,0)</f>
        <v>Аренда</v>
      </c>
    </row>
    <row r="631" spans="1:13" x14ac:dyDescent="0.25">
      <c r="A631" s="12" t="s">
        <v>3637</v>
      </c>
      <c r="B631" t="s">
        <v>4278</v>
      </c>
      <c r="C631" t="s">
        <v>4377</v>
      </c>
      <c r="D631" s="5">
        <v>2382152.5699999998</v>
      </c>
      <c r="E631" s="24">
        <f t="shared" si="21"/>
        <v>5955381.4249999989</v>
      </c>
      <c r="F631" s="21">
        <v>7571382.802115784</v>
      </c>
      <c r="G631">
        <f t="shared" si="22"/>
        <v>244238.15490696079</v>
      </c>
      <c r="J631" t="str">
        <f>VLOOKUP($A631,[1]MD01!$A:$K,5,0)</f>
        <v>E1004742</v>
      </c>
      <c r="K631" t="str">
        <f>VLOOKUP($A631,[1]MD01!$A:$K,11,0)</f>
        <v>15.12.2015</v>
      </c>
      <c r="L631" t="str">
        <f>RIGHT(VLOOKUP($A631,[1]MD01!$A:$K,4,0),8)</f>
        <v>13SZL994</v>
      </c>
      <c r="M631" s="16" t="str">
        <f>VLOOKUP(A631,[1]MD01!A:O,15,0)</f>
        <v>Аренда</v>
      </c>
    </row>
    <row r="632" spans="1:13" x14ac:dyDescent="0.25">
      <c r="A632" s="12" t="s">
        <v>3796</v>
      </c>
      <c r="B632" t="s">
        <v>4280</v>
      </c>
      <c r="C632" t="s">
        <v>4377</v>
      </c>
      <c r="D632" s="5">
        <v>3563627.12</v>
      </c>
      <c r="E632" s="24">
        <f t="shared" si="21"/>
        <v>8909067.8000000007</v>
      </c>
      <c r="F632" s="21">
        <v>11326556.25391845</v>
      </c>
      <c r="G632">
        <f t="shared" si="22"/>
        <v>365372.78238446615</v>
      </c>
      <c r="J632" t="str">
        <f>VLOOKUP($A632,[1]MD01!$A:$K,5,0)</f>
        <v>E1026234</v>
      </c>
      <c r="K632" t="str">
        <f>VLOOKUP($A632,[1]MD01!$A:$K,11,0)</f>
        <v>05.09.2018</v>
      </c>
      <c r="L632" t="str">
        <f>RIGHT(VLOOKUP($A632,[1]MD01!$A:$K,4,0),8)</f>
        <v>13CTO169</v>
      </c>
      <c r="M632" s="16" t="str">
        <f>VLOOKUP(A632,[1]MD01!A:O,15,0)</f>
        <v>Аренда</v>
      </c>
    </row>
    <row r="633" spans="1:13" x14ac:dyDescent="0.25">
      <c r="A633" s="12" t="s">
        <v>3904</v>
      </c>
      <c r="B633" t="s">
        <v>4281</v>
      </c>
      <c r="C633" t="s">
        <v>4377</v>
      </c>
      <c r="D633" s="5">
        <v>3586567.05</v>
      </c>
      <c r="E633" s="24">
        <f t="shared" si="21"/>
        <v>8966417.6249999981</v>
      </c>
      <c r="F633" s="21">
        <v>11399468.037013741</v>
      </c>
      <c r="G633">
        <f t="shared" si="22"/>
        <v>367724.77538754005</v>
      </c>
      <c r="J633" t="str">
        <f>VLOOKUP($A633,[1]MD01!$A:$K,5,0)</f>
        <v>E1025158</v>
      </c>
      <c r="K633" t="str">
        <f>VLOOKUP($A633,[1]MD01!$A:$K,11,0)</f>
        <v>27.03.2019</v>
      </c>
      <c r="L633" t="str">
        <f>RIGHT(VLOOKUP($A633,[1]MD01!$A:$K,4,0),8)</f>
        <v>13CTO224</v>
      </c>
      <c r="M633" s="16" t="str">
        <f>VLOOKUP(A633,[1]MD01!A:O,15,0)</f>
        <v>Аренда</v>
      </c>
    </row>
    <row r="634" spans="1:13" x14ac:dyDescent="0.25">
      <c r="A634" s="12" t="s">
        <v>3800</v>
      </c>
      <c r="B634" t="s">
        <v>4282</v>
      </c>
      <c r="C634" t="s">
        <v>4377</v>
      </c>
      <c r="D634" s="5">
        <v>4443030.26</v>
      </c>
      <c r="E634" s="24">
        <f t="shared" si="21"/>
        <v>11107575.65</v>
      </c>
      <c r="F634" s="21">
        <v>14121632.393950328</v>
      </c>
      <c r="G634">
        <f t="shared" si="22"/>
        <v>455536.52883710735</v>
      </c>
      <c r="J634" t="str">
        <f>VLOOKUP($A634,[1]MD01!$A:$K,5,0)</f>
        <v>E1026552</v>
      </c>
      <c r="K634" t="str">
        <f>VLOOKUP($A634,[1]MD01!$A:$K,11,0)</f>
        <v>14.09.2018</v>
      </c>
      <c r="L634" t="str">
        <f>RIGHT(VLOOKUP($A634,[1]MD01!$A:$K,4,0),8)</f>
        <v>13CTO255</v>
      </c>
      <c r="M634" s="16" t="str">
        <f>VLOOKUP(A634,[1]MD01!A:O,15,0)</f>
        <v>Собственность</v>
      </c>
    </row>
    <row r="635" spans="1:13" x14ac:dyDescent="0.25">
      <c r="A635" s="12" t="s">
        <v>3780</v>
      </c>
      <c r="B635" t="s">
        <v>4287</v>
      </c>
      <c r="C635" t="s">
        <v>4377</v>
      </c>
      <c r="D635" s="5">
        <v>3033410.65</v>
      </c>
      <c r="E635" s="24">
        <f t="shared" si="21"/>
        <v>7583526.625</v>
      </c>
      <c r="F635" s="21">
        <v>9641327.560797194</v>
      </c>
      <c r="G635">
        <f t="shared" si="22"/>
        <v>311010.56647732883</v>
      </c>
      <c r="J635" t="str">
        <f>VLOOKUP($A635,[1]MD01!$A:$K,5,0)</f>
        <v>E1026557</v>
      </c>
      <c r="K635" t="str">
        <f>VLOOKUP($A635,[1]MD01!$A:$K,11,0)</f>
        <v>18.08.2018</v>
      </c>
      <c r="L635" t="str">
        <f>RIGHT(VLOOKUP($A635,[1]MD01!$A:$K,4,0),8)</f>
        <v>13CTO260</v>
      </c>
      <c r="M635" s="16" t="str">
        <f>VLOOKUP(A635,[1]MD01!A:O,15,0)</f>
        <v>Аренда</v>
      </c>
    </row>
    <row r="636" spans="1:13" x14ac:dyDescent="0.25">
      <c r="A636" s="12" t="s">
        <v>3808</v>
      </c>
      <c r="B636" t="s">
        <v>4291</v>
      </c>
      <c r="C636" t="s">
        <v>4377</v>
      </c>
      <c r="D636" s="5">
        <v>4874964.04</v>
      </c>
      <c r="E636" s="24">
        <f t="shared" si="21"/>
        <v>12187410.100000001</v>
      </c>
      <c r="F636" s="21">
        <v>15494481.486292414</v>
      </c>
      <c r="G636">
        <f t="shared" si="22"/>
        <v>499821.98342878756</v>
      </c>
      <c r="J636" t="str">
        <f>VLOOKUP($A636,[1]MD01!$A:$K,5,0)</f>
        <v>E1026561</v>
      </c>
      <c r="K636" t="str">
        <f>VLOOKUP($A636,[1]MD01!$A:$K,11,0)</f>
        <v>28.09.2018</v>
      </c>
      <c r="L636" t="str">
        <f>RIGHT(VLOOKUP($A636,[1]MD01!$A:$K,4,0),8)</f>
        <v>13CTO264</v>
      </c>
      <c r="M636" s="16" t="str">
        <f>VLOOKUP(A636,[1]MD01!A:O,15,0)</f>
        <v>Аренда</v>
      </c>
    </row>
    <row r="637" spans="1:13" x14ac:dyDescent="0.25">
      <c r="A637" s="12" t="s">
        <v>3810</v>
      </c>
      <c r="B637" t="s">
        <v>4293</v>
      </c>
      <c r="C637" t="s">
        <v>4377</v>
      </c>
      <c r="D637" s="5">
        <v>2219150.5099999998</v>
      </c>
      <c r="E637" s="24">
        <f t="shared" si="21"/>
        <v>5547876.2749999994</v>
      </c>
      <c r="F637" s="21">
        <v>7053300.5393187189</v>
      </c>
      <c r="G637">
        <f t="shared" si="22"/>
        <v>227525.82384899093</v>
      </c>
      <c r="J637" t="str">
        <f>VLOOKUP($A637,[1]MD01!$A:$K,5,0)</f>
        <v>E1026563</v>
      </c>
      <c r="K637" t="str">
        <f>VLOOKUP($A637,[1]MD01!$A:$K,11,0)</f>
        <v>28.09.2018</v>
      </c>
      <c r="L637" t="str">
        <f>RIGHT(VLOOKUP($A637,[1]MD01!$A:$K,4,0),8)</f>
        <v>13CTO266</v>
      </c>
      <c r="M637" s="16" t="str">
        <f>VLOOKUP(A637,[1]MD01!A:O,15,0)</f>
        <v>Аренда</v>
      </c>
    </row>
    <row r="638" spans="1:13" x14ac:dyDescent="0.25">
      <c r="A638" s="12" t="s">
        <v>3792</v>
      </c>
      <c r="B638" t="s">
        <v>4294</v>
      </c>
      <c r="C638" t="s">
        <v>4377</v>
      </c>
      <c r="D638" s="5">
        <v>8009799.2199999997</v>
      </c>
      <c r="E638" s="24">
        <f t="shared" si="21"/>
        <v>20024498.050000001</v>
      </c>
      <c r="F638" s="21">
        <v>25458174.604957581</v>
      </c>
      <c r="G638">
        <f t="shared" si="22"/>
        <v>821231.43886959937</v>
      </c>
      <c r="J638" t="str">
        <f>VLOOKUP($A638,[1]MD01!$A:$K,5,0)</f>
        <v>E1026564</v>
      </c>
      <c r="K638" t="str">
        <f>VLOOKUP($A638,[1]MD01!$A:$K,11,0)</f>
        <v>31.08.2018</v>
      </c>
      <c r="L638" t="str">
        <f>RIGHT(VLOOKUP($A638,[1]MD01!$A:$K,4,0),8)</f>
        <v>13CTO267</v>
      </c>
      <c r="M638" s="16" t="str">
        <f>VLOOKUP(A638,[1]MD01!A:O,15,0)</f>
        <v>Аренда</v>
      </c>
    </row>
    <row r="639" spans="1:13" x14ac:dyDescent="0.25">
      <c r="A639" s="12" t="s">
        <v>3858</v>
      </c>
      <c r="B639" t="s">
        <v>4305</v>
      </c>
      <c r="C639" t="s">
        <v>4377</v>
      </c>
      <c r="D639" s="5">
        <v>3277716.07</v>
      </c>
      <c r="E639" s="24">
        <f t="shared" si="21"/>
        <v>8194290.1749999989</v>
      </c>
      <c r="F639" s="21">
        <v>10417822.684890639</v>
      </c>
      <c r="G639">
        <f t="shared" si="22"/>
        <v>336058.79628679482</v>
      </c>
      <c r="J639" t="str">
        <f>VLOOKUP($A639,[1]MD01!$A:$K,5,0)</f>
        <v>E1026756</v>
      </c>
      <c r="K639" t="str">
        <f>VLOOKUP($A639,[1]MD01!$A:$K,11,0)</f>
        <v>23.11.2018</v>
      </c>
      <c r="L639" t="str">
        <f>RIGHT(VLOOKUP($A639,[1]MD01!$A:$K,4,0),8)</f>
        <v>13CTO408</v>
      </c>
      <c r="M639" s="16" t="str">
        <f>VLOOKUP(A639,[1]MD01!A:O,15,0)</f>
        <v>Аренда</v>
      </c>
    </row>
    <row r="640" spans="1:13" x14ac:dyDescent="0.25">
      <c r="A640" s="12" t="s">
        <v>3834</v>
      </c>
      <c r="B640" t="s">
        <v>4315</v>
      </c>
      <c r="C640" t="s">
        <v>4377</v>
      </c>
      <c r="D640" s="5">
        <v>3128611.05</v>
      </c>
      <c r="E640" s="24">
        <f t="shared" si="21"/>
        <v>7821527.625</v>
      </c>
      <c r="F640" s="21">
        <v>9943910.4769344851</v>
      </c>
      <c r="G640">
        <f t="shared" si="22"/>
        <v>320771.30570756405</v>
      </c>
      <c r="J640" t="str">
        <f>VLOOKUP($A640,[1]MD01!$A:$K,5,0)</f>
        <v>E1027310</v>
      </c>
      <c r="K640" t="str">
        <f>VLOOKUP($A640,[1]MD01!$A:$K,11,0)</f>
        <v>31.10.2018</v>
      </c>
      <c r="L640" t="str">
        <f>RIGHT(VLOOKUP($A640,[1]MD01!$A:$K,4,0),8)</f>
        <v>13CTO785</v>
      </c>
      <c r="M640" s="16" t="str">
        <f>VLOOKUP(A640,[1]MD01!A:O,15,0)</f>
        <v>Аренда</v>
      </c>
    </row>
    <row r="641" spans="1:13" x14ac:dyDescent="0.25">
      <c r="A641" s="12" t="s">
        <v>3870</v>
      </c>
      <c r="B641" t="s">
        <v>4324</v>
      </c>
      <c r="C641" t="s">
        <v>4377</v>
      </c>
      <c r="D641" s="5">
        <v>6936273.75</v>
      </c>
      <c r="E641" s="24">
        <f t="shared" si="21"/>
        <v>17340684.375</v>
      </c>
      <c r="F641" s="21">
        <v>22046104.201259103</v>
      </c>
      <c r="G641">
        <f t="shared" si="22"/>
        <v>711164.65165351948</v>
      </c>
      <c r="J641" t="str">
        <f>VLOOKUP($A641,[1]MD01!$A:$K,5,0)</f>
        <v>E1028545</v>
      </c>
      <c r="K641" t="str">
        <f>VLOOKUP($A641,[1]MD01!$A:$K,11,0)</f>
        <v>14.12.2018</v>
      </c>
      <c r="L641" t="str">
        <f>RIGHT(VLOOKUP($A641,[1]MD01!$A:$K,4,0),8)</f>
        <v>13CTO845</v>
      </c>
      <c r="M641" s="16" t="str">
        <f>VLOOKUP(A641,[1]MD01!A:O,15,0)</f>
        <v>Аренда</v>
      </c>
    </row>
    <row r="642" spans="1:13" x14ac:dyDescent="0.25">
      <c r="A642" s="12" t="s">
        <v>3884</v>
      </c>
      <c r="B642" t="s">
        <v>4325</v>
      </c>
      <c r="C642" t="s">
        <v>4377</v>
      </c>
      <c r="D642" s="5">
        <v>5421467.7400000002</v>
      </c>
      <c r="E642" s="24">
        <f t="shared" si="21"/>
        <v>13553669.35</v>
      </c>
      <c r="F642" s="21">
        <v>17231477.16305238</v>
      </c>
      <c r="G642">
        <f t="shared" si="22"/>
        <v>555854.10203394771</v>
      </c>
      <c r="J642" t="str">
        <f>VLOOKUP($A642,[1]MD01!$A:$K,5,0)</f>
        <v>E1028707</v>
      </c>
      <c r="K642" t="str">
        <f>VLOOKUP($A642,[1]MD01!$A:$K,11,0)</f>
        <v>05.02.2019</v>
      </c>
      <c r="L642" t="str">
        <f>RIGHT(VLOOKUP($A642,[1]MD01!$A:$K,4,0),8)</f>
        <v>13CTO873</v>
      </c>
      <c r="M642" s="16" t="str">
        <f>VLOOKUP(A642,[1]MD01!A:O,15,0)</f>
        <v>Аренда</v>
      </c>
    </row>
    <row r="643" spans="1:13" x14ac:dyDescent="0.25">
      <c r="A643" s="12" t="s">
        <v>3872</v>
      </c>
      <c r="B643" t="s">
        <v>4326</v>
      </c>
      <c r="C643" t="s">
        <v>4377</v>
      </c>
      <c r="D643" s="5">
        <v>3616375.31</v>
      </c>
      <c r="E643" s="24">
        <f t="shared" si="21"/>
        <v>9040938.2750000004</v>
      </c>
      <c r="F643" s="21">
        <v>11494209.97334782</v>
      </c>
      <c r="G643">
        <f t="shared" si="22"/>
        <v>370780.96688218776</v>
      </c>
      <c r="J643" t="str">
        <f>VLOOKUP($A643,[1]MD01!$A:$K,5,0)</f>
        <v>E1028783</v>
      </c>
      <c r="K643" t="str">
        <f>VLOOKUP($A643,[1]MD01!$A:$K,11,0)</f>
        <v>14.12.2018</v>
      </c>
      <c r="L643" t="str">
        <f>RIGHT(VLOOKUP($A643,[1]MD01!$A:$K,4,0),8)</f>
        <v>13CTO914</v>
      </c>
      <c r="M643" s="16" t="str">
        <f>VLOOKUP(A643,[1]MD01!A:O,15,0)</f>
        <v>Собственность</v>
      </c>
    </row>
    <row r="644" spans="1:13" x14ac:dyDescent="0.25">
      <c r="A644" s="12" t="s">
        <v>3643</v>
      </c>
      <c r="B644" t="s">
        <v>4329</v>
      </c>
      <c r="C644" t="s">
        <v>4377</v>
      </c>
      <c r="D644" s="5">
        <v>2182091.04</v>
      </c>
      <c r="E644" s="24">
        <f t="shared" si="21"/>
        <v>5455227.6000000006</v>
      </c>
      <c r="F644" s="21">
        <v>6935511.5121391863</v>
      </c>
      <c r="G644">
        <f t="shared" si="22"/>
        <v>223726.1778109415</v>
      </c>
      <c r="J644" t="str">
        <f>VLOOKUP($A644,[1]MD01!$A:$K,5,0)</f>
        <v>E1007796</v>
      </c>
      <c r="K644" t="str">
        <f>VLOOKUP($A644,[1]MD01!$A:$K,11,0)</f>
        <v>27.01.2016</v>
      </c>
      <c r="L644" t="str">
        <f>RIGHT(VLOOKUP($A644,[1]MD01!$A:$K,4,0),8)</f>
        <v>13SZQ219</v>
      </c>
      <c r="M644" s="16" t="str">
        <f>VLOOKUP(A644,[1]MD01!A:O,15,0)</f>
        <v>Аренда</v>
      </c>
    </row>
    <row r="645" spans="1:13" x14ac:dyDescent="0.25">
      <c r="A645" s="12" t="s">
        <v>3647</v>
      </c>
      <c r="B645" t="s">
        <v>4332</v>
      </c>
      <c r="C645" t="s">
        <v>4377</v>
      </c>
      <c r="D645" s="5">
        <v>3430687.43</v>
      </c>
      <c r="E645" s="24">
        <f t="shared" si="21"/>
        <v>8576718.5750000011</v>
      </c>
      <c r="F645" s="21">
        <v>10904023.585247021</v>
      </c>
      <c r="G645">
        <f t="shared" si="22"/>
        <v>351742.69629829103</v>
      </c>
      <c r="J645" t="str">
        <f>VLOOKUP($A645,[1]MD01!$A:$K,5,0)</f>
        <v>E1011637</v>
      </c>
      <c r="K645" t="str">
        <f>VLOOKUP($A645,[1]MD01!$A:$K,11,0)</f>
        <v>12.04.2016</v>
      </c>
      <c r="L645" t="str">
        <f>RIGHT(VLOOKUP($A645,[1]MD01!$A:$K,4,0),8)</f>
        <v>13SZQ574</v>
      </c>
      <c r="M645" s="16" t="str">
        <f>VLOOKUP(A645,[1]MD01!A:O,15,0)</f>
        <v>Аренда</v>
      </c>
    </row>
    <row r="646" spans="1:13" x14ac:dyDescent="0.25">
      <c r="A646" s="12" t="s">
        <v>3663</v>
      </c>
      <c r="B646" t="s">
        <v>4335</v>
      </c>
      <c r="C646" t="s">
        <v>4377</v>
      </c>
      <c r="D646" s="5">
        <v>2998181.05</v>
      </c>
      <c r="E646" s="24">
        <f t="shared" si="21"/>
        <v>7495452.6249999991</v>
      </c>
      <c r="F646" s="21">
        <v>9529354.5533061493</v>
      </c>
      <c r="G646">
        <f t="shared" si="22"/>
        <v>307398.53397761774</v>
      </c>
      <c r="J646" t="str">
        <f>VLOOKUP($A646,[1]MD01!$A:$K,5,0)</f>
        <v>E1011086</v>
      </c>
      <c r="K646" t="str">
        <f>VLOOKUP($A646,[1]MD01!$A:$K,11,0)</f>
        <v>31.08.2016</v>
      </c>
      <c r="L646" t="str">
        <f>RIGHT(VLOOKUP($A646,[1]MD01!$A:$K,4,0),8)</f>
        <v>13SZQ607</v>
      </c>
      <c r="M646" s="16" t="str">
        <f>VLOOKUP(A646,[1]MD01!A:O,15,0)</f>
        <v>Аренда</v>
      </c>
    </row>
    <row r="647" spans="1:13" x14ac:dyDescent="0.25">
      <c r="A647" s="12" t="s">
        <v>3657</v>
      </c>
      <c r="B647" t="s">
        <v>4339</v>
      </c>
      <c r="C647" t="s">
        <v>4377</v>
      </c>
      <c r="D647" s="5">
        <v>5242110.29</v>
      </c>
      <c r="E647" s="24">
        <f t="shared" si="21"/>
        <v>13105275.725</v>
      </c>
      <c r="F647" s="21">
        <v>16661411.278329747</v>
      </c>
      <c r="G647">
        <f t="shared" si="22"/>
        <v>537464.8799461209</v>
      </c>
      <c r="J647" t="str">
        <f>VLOOKUP($A647,[1]MD01!$A:$K,5,0)</f>
        <v>E1011085</v>
      </c>
      <c r="K647" t="str">
        <f>VLOOKUP($A647,[1]MD01!$A:$K,11,0)</f>
        <v>31.05.2016</v>
      </c>
      <c r="L647" t="str">
        <f>RIGHT(VLOOKUP($A647,[1]MD01!$A:$K,4,0),8)</f>
        <v>13SZQ974</v>
      </c>
      <c r="M647" s="16" t="str">
        <f>VLOOKUP(A647,[1]MD01!A:O,15,0)</f>
        <v>Аренда</v>
      </c>
    </row>
    <row r="648" spans="1:13" x14ac:dyDescent="0.25">
      <c r="A648" s="12" t="s">
        <v>3701</v>
      </c>
      <c r="B648" t="s">
        <v>4341</v>
      </c>
      <c r="C648" t="s">
        <v>4377</v>
      </c>
      <c r="D648" s="5">
        <v>3457516.24</v>
      </c>
      <c r="E648" s="24">
        <f t="shared" si="21"/>
        <v>8643790.5999999996</v>
      </c>
      <c r="F648" s="21">
        <v>10989295.70139667</v>
      </c>
      <c r="G648">
        <f t="shared" si="22"/>
        <v>354493.40972247324</v>
      </c>
      <c r="J648" t="str">
        <f>VLOOKUP($A648,[1]MD01!$A:$K,5,0)</f>
        <v>E1014505</v>
      </c>
      <c r="K648" t="str">
        <f>VLOOKUP($A648,[1]MD01!$A:$K,11,0)</f>
        <v>29.04.2017</v>
      </c>
      <c r="L648" t="str">
        <f>RIGHT(VLOOKUP($A648,[1]MD01!$A:$K,4,0),8)</f>
        <v>13CTS603</v>
      </c>
      <c r="M648" s="16" t="str">
        <f>VLOOKUP(A648,[1]MD01!A:O,15,0)</f>
        <v>Аренда</v>
      </c>
    </row>
    <row r="649" spans="1:13" x14ac:dyDescent="0.25">
      <c r="A649" s="12" t="s">
        <v>3730</v>
      </c>
      <c r="B649" t="s">
        <v>4344</v>
      </c>
      <c r="C649" t="s">
        <v>4377</v>
      </c>
      <c r="D649" s="5">
        <v>4457377.59</v>
      </c>
      <c r="E649" s="24">
        <f t="shared" si="21"/>
        <v>11143443.975</v>
      </c>
      <c r="F649" s="21">
        <v>14167233.640900804</v>
      </c>
      <c r="G649">
        <f t="shared" si="22"/>
        <v>457007.53680325171</v>
      </c>
      <c r="J649" t="str">
        <f>VLOOKUP($A649,[1]MD01!$A:$K,5,0)</f>
        <v>E1014551</v>
      </c>
      <c r="K649" t="str">
        <f>VLOOKUP($A649,[1]MD01!$A:$K,11,0)</f>
        <v>28.10.2017</v>
      </c>
      <c r="L649" t="str">
        <f>RIGHT(VLOOKUP($A649,[1]MD01!$A:$K,4,0),8)</f>
        <v>13CTS732</v>
      </c>
      <c r="M649" s="16" t="str">
        <f>VLOOKUP(A649,[1]MD01!A:O,15,0)</f>
        <v>Аренда</v>
      </c>
    </row>
    <row r="650" spans="1:13" x14ac:dyDescent="0.25">
      <c r="A650" s="12" t="s">
        <v>3710</v>
      </c>
      <c r="B650" t="s">
        <v>4349</v>
      </c>
      <c r="C650" t="s">
        <v>4377</v>
      </c>
      <c r="D650" s="5">
        <v>2590671.83</v>
      </c>
      <c r="E650" s="24">
        <f t="shared" si="21"/>
        <v>6476679.5750000002</v>
      </c>
      <c r="F650" s="21">
        <v>8234135.9603124959</v>
      </c>
      <c r="G650">
        <f t="shared" si="22"/>
        <v>265617.28904233855</v>
      </c>
      <c r="J650" t="str">
        <f>VLOOKUP($A650,[1]MD01!$A:$K,5,0)</f>
        <v>E1015204</v>
      </c>
      <c r="K650" t="str">
        <f>VLOOKUP($A650,[1]MD01!$A:$K,11,0)</f>
        <v>21.07.2017</v>
      </c>
      <c r="L650" t="str">
        <f>RIGHT(VLOOKUP($A650,[1]MD01!$A:$K,4,0),8)</f>
        <v>13CTX356</v>
      </c>
      <c r="M650" s="16" t="str">
        <f>VLOOKUP(A650,[1]MD01!A:O,15,0)</f>
        <v>Аренда</v>
      </c>
    </row>
    <row r="651" spans="1:13" x14ac:dyDescent="0.25">
      <c r="A651" s="12" t="s">
        <v>3726</v>
      </c>
      <c r="B651" t="s">
        <v>4350</v>
      </c>
      <c r="C651" t="s">
        <v>4377</v>
      </c>
      <c r="D651" s="5">
        <v>7775013.5099999998</v>
      </c>
      <c r="E651" s="24">
        <f t="shared" si="21"/>
        <v>19437533.774999999</v>
      </c>
      <c r="F651" s="21">
        <v>24711936.723612912</v>
      </c>
      <c r="G651">
        <f t="shared" si="22"/>
        <v>797159.24914880365</v>
      </c>
      <c r="J651" t="str">
        <f>VLOOKUP($A651,[1]MD01!$A:$K,5,0)</f>
        <v>E1014964</v>
      </c>
      <c r="K651" t="str">
        <f>VLOOKUP($A651,[1]MD01!$A:$K,11,0)</f>
        <v>13.10.2017</v>
      </c>
      <c r="L651" t="str">
        <f>RIGHT(VLOOKUP($A651,[1]MD01!$A:$K,4,0),8)</f>
        <v>13CTX692</v>
      </c>
      <c r="M651" s="16" t="str">
        <f>VLOOKUP(A651,[1]MD01!A:O,15,0)</f>
        <v>Аренда</v>
      </c>
    </row>
    <row r="652" spans="1:13" x14ac:dyDescent="0.25">
      <c r="A652" s="12" t="s">
        <v>3712</v>
      </c>
      <c r="B652" t="s">
        <v>4352</v>
      </c>
      <c r="C652" t="s">
        <v>4377</v>
      </c>
      <c r="D652" s="5">
        <v>3633768.43</v>
      </c>
      <c r="E652" s="24">
        <f t="shared" si="21"/>
        <v>9084421.0749999993</v>
      </c>
      <c r="F652" s="21">
        <v>11549491.894120483</v>
      </c>
      <c r="G652">
        <f t="shared" si="22"/>
        <v>372564.25464904786</v>
      </c>
      <c r="J652" t="str">
        <f>VLOOKUP($A652,[1]MD01!$A:$K,5,0)</f>
        <v>E1015533</v>
      </c>
      <c r="K652" t="str">
        <f>VLOOKUP($A652,[1]MD01!$A:$K,11,0)</f>
        <v>29.07.2017</v>
      </c>
      <c r="L652" t="str">
        <f>RIGHT(VLOOKUP($A652,[1]MD01!$A:$K,4,0),8)</f>
        <v>13CTX703</v>
      </c>
      <c r="M652" s="16" t="str">
        <f>VLOOKUP(A652,[1]MD01!A:O,15,0)</f>
        <v>Аренда</v>
      </c>
    </row>
    <row r="653" spans="1:13" x14ac:dyDescent="0.25">
      <c r="A653" s="12" t="s">
        <v>3732</v>
      </c>
      <c r="B653" t="s">
        <v>4357</v>
      </c>
      <c r="C653" t="s">
        <v>4377</v>
      </c>
      <c r="D653" s="5">
        <v>3750058.48</v>
      </c>
      <c r="E653" s="24">
        <f t="shared" si="21"/>
        <v>9375146.2000000011</v>
      </c>
      <c r="F653" s="21">
        <v>11919105.702956913</v>
      </c>
      <c r="G653">
        <f t="shared" si="22"/>
        <v>384487.2807405456</v>
      </c>
      <c r="J653" t="str">
        <f>VLOOKUP($A653,[1]MD01!$A:$K,5,0)</f>
        <v>E1015773</v>
      </c>
      <c r="K653" t="str">
        <f>VLOOKUP($A653,[1]MD01!$A:$K,11,0)</f>
        <v>08.11.2017</v>
      </c>
      <c r="L653" t="str">
        <f>RIGHT(VLOOKUP($A653,[1]MD01!$A:$K,4,0),8)</f>
        <v>13CTY970</v>
      </c>
      <c r="M653" s="16" t="str">
        <f>VLOOKUP(A653,[1]MD01!A:O,15,0)</f>
        <v>Аренда</v>
      </c>
    </row>
    <row r="654" spans="1:13" x14ac:dyDescent="0.25">
      <c r="A654" s="12" t="s">
        <v>3981</v>
      </c>
      <c r="B654" t="s">
        <v>4086</v>
      </c>
      <c r="C654" t="s">
        <v>4374</v>
      </c>
      <c r="D654" s="5">
        <v>2975308.55</v>
      </c>
      <c r="E654" s="24">
        <f t="shared" si="21"/>
        <v>7438271.375</v>
      </c>
      <c r="F654" s="21">
        <v>8953760.178246608</v>
      </c>
      <c r="G654">
        <f t="shared" si="22"/>
        <v>288830.97349182604</v>
      </c>
      <c r="J654" t="str">
        <f>VLOOKUP($A654,[1]MD01!$A:$K,5,0)</f>
        <v>E1029173</v>
      </c>
      <c r="K654" t="str">
        <f>VLOOKUP($A654,[1]MD01!$A:$K,11,0)</f>
        <v>19.09.2019</v>
      </c>
      <c r="L654" t="str">
        <f>RIGHT(VLOOKUP($A654,[1]MD01!$A:$K,4,0),8)</f>
        <v>13CT300M</v>
      </c>
      <c r="M654" s="16" t="str">
        <f>VLOOKUP(A654,[1]MD01!A:O,15,0)</f>
        <v>Аренда</v>
      </c>
    </row>
    <row r="655" spans="1:13" x14ac:dyDescent="0.25">
      <c r="A655" s="12" t="s">
        <v>3852</v>
      </c>
      <c r="B655" t="s">
        <v>4087</v>
      </c>
      <c r="C655" t="s">
        <v>4374</v>
      </c>
      <c r="D655" s="5">
        <v>2267213.66</v>
      </c>
      <c r="E655" s="24">
        <f t="shared" si="21"/>
        <v>5668034.1500000004</v>
      </c>
      <c r="F655" s="21">
        <v>6822851.1575664133</v>
      </c>
      <c r="G655">
        <f t="shared" si="22"/>
        <v>220091.97282472302</v>
      </c>
      <c r="J655" t="str">
        <f>VLOOKUP($A655,[1]MD01!$A:$K,5,0)</f>
        <v>E1029412</v>
      </c>
      <c r="K655" t="str">
        <f>VLOOKUP($A655,[1]MD01!$A:$K,11,0)</f>
        <v>23.11.2018</v>
      </c>
      <c r="L655" t="str">
        <f>RIGHT(VLOOKUP($A655,[1]MD01!$A:$K,4,0),8)</f>
        <v>13CT301F</v>
      </c>
      <c r="M655" s="16" t="str">
        <f>VLOOKUP(A655,[1]MD01!A:O,15,0)</f>
        <v>Аренда</v>
      </c>
    </row>
    <row r="656" spans="1:13" x14ac:dyDescent="0.25">
      <c r="A656" s="12" t="s">
        <v>4499</v>
      </c>
      <c r="B656" t="s">
        <v>4506</v>
      </c>
      <c r="C656" t="s">
        <v>4374</v>
      </c>
      <c r="D656" s="5">
        <v>2773867.81</v>
      </c>
      <c r="E656" s="24">
        <f t="shared" si="21"/>
        <v>6934669.5250000004</v>
      </c>
      <c r="F656" s="21">
        <v>8347553.4451370193</v>
      </c>
      <c r="G656">
        <f t="shared" si="22"/>
        <v>269275.91758506512</v>
      </c>
      <c r="J656" t="str">
        <f>VLOOKUP($A656,[1]MD01!$A:$K,5,0)</f>
        <v>E1037819</v>
      </c>
      <c r="K656" t="str">
        <f>VLOOKUP($A656,[1]MD01!$A:$K,11,0)</f>
        <v>21.05.2020</v>
      </c>
      <c r="L656" t="str">
        <f>RIGHT(VLOOKUP($A656,[1]MD01!$A:$K,4,0),8)</f>
        <v>13CT30S3</v>
      </c>
      <c r="M656" s="16" t="str">
        <f>VLOOKUP(A656,[1]MD01!A:O,15,0)</f>
        <v>Аренда</v>
      </c>
    </row>
    <row r="657" spans="1:13" x14ac:dyDescent="0.25">
      <c r="A657" s="12" t="s">
        <v>3898</v>
      </c>
      <c r="B657" t="s">
        <v>4090</v>
      </c>
      <c r="C657" t="s">
        <v>4374</v>
      </c>
      <c r="D657" s="5">
        <v>2303070.46</v>
      </c>
      <c r="E657" s="24">
        <f t="shared" si="21"/>
        <v>5757676.1500000004</v>
      </c>
      <c r="F657" s="21">
        <v>6930757.0041581402</v>
      </c>
      <c r="G657">
        <f t="shared" si="22"/>
        <v>223572.80658574647</v>
      </c>
      <c r="J657" t="str">
        <f>VLOOKUP($A657,[1]MD01!$A:$K,5,0)</f>
        <v>E1029649</v>
      </c>
      <c r="K657" t="str">
        <f>VLOOKUP($A657,[1]MD01!$A:$K,11,0)</f>
        <v>14.03.2019</v>
      </c>
      <c r="L657" t="str">
        <f>RIGHT(VLOOKUP($A657,[1]MD01!$A:$K,4,0),8)</f>
        <v>13CT314H</v>
      </c>
      <c r="M657" s="16" t="str">
        <f>VLOOKUP(A657,[1]MD01!A:O,15,0)</f>
        <v>Аренда</v>
      </c>
    </row>
    <row r="658" spans="1:13" x14ac:dyDescent="0.25">
      <c r="A658" s="12" t="s">
        <v>3854</v>
      </c>
      <c r="B658" t="s">
        <v>4091</v>
      </c>
      <c r="C658" t="s">
        <v>4374</v>
      </c>
      <c r="D658" s="5">
        <v>2758341.91</v>
      </c>
      <c r="E658" s="24">
        <f t="shared" si="21"/>
        <v>6895854.7750000004</v>
      </c>
      <c r="F658" s="21">
        <v>8300830.4976459304</v>
      </c>
      <c r="G658">
        <f t="shared" si="22"/>
        <v>267768.72573051386</v>
      </c>
      <c r="J658" t="str">
        <f>VLOOKUP($A658,[1]MD01!$A:$K,5,0)</f>
        <v>E1029252</v>
      </c>
      <c r="K658" t="str">
        <f>VLOOKUP($A658,[1]MD01!$A:$K,11,0)</f>
        <v>27.11.2018</v>
      </c>
      <c r="L658" t="str">
        <f>RIGHT(VLOOKUP($A658,[1]MD01!$A:$K,4,0),8)</f>
        <v>13CT315A</v>
      </c>
      <c r="M658" s="16" t="str">
        <f>VLOOKUP(A658,[1]MD01!A:O,15,0)</f>
        <v>Аренда</v>
      </c>
    </row>
    <row r="659" spans="1:13" x14ac:dyDescent="0.25">
      <c r="A659" s="12" t="s">
        <v>3886</v>
      </c>
      <c r="B659" t="s">
        <v>4093</v>
      </c>
      <c r="C659" t="s">
        <v>4374</v>
      </c>
      <c r="D659" s="5">
        <v>3022496.34</v>
      </c>
      <c r="E659" s="24">
        <f t="shared" si="21"/>
        <v>7556240.8499999996</v>
      </c>
      <c r="F659" s="21">
        <v>9095764.9982177876</v>
      </c>
      <c r="G659">
        <f t="shared" si="22"/>
        <v>293411.77413605765</v>
      </c>
      <c r="J659" t="str">
        <f>VLOOKUP($A659,[1]MD01!$A:$K,5,0)</f>
        <v>E1029648</v>
      </c>
      <c r="K659" t="str">
        <f>VLOOKUP($A659,[1]MD01!$A:$K,11,0)</f>
        <v>08.02.2019</v>
      </c>
      <c r="L659" t="str">
        <f>RIGHT(VLOOKUP($A659,[1]MD01!$A:$K,4,0),8)</f>
        <v>13CT318D</v>
      </c>
      <c r="M659" s="16" t="str">
        <f>VLOOKUP(A659,[1]MD01!A:O,15,0)</f>
        <v>Аренда</v>
      </c>
    </row>
    <row r="660" spans="1:13" x14ac:dyDescent="0.25">
      <c r="A660" s="12" t="s">
        <v>3880</v>
      </c>
      <c r="B660" t="s">
        <v>4095</v>
      </c>
      <c r="C660" t="s">
        <v>4374</v>
      </c>
      <c r="D660" s="5">
        <v>4018681.38</v>
      </c>
      <c r="E660" s="24">
        <f t="shared" si="21"/>
        <v>10046703.449999999</v>
      </c>
      <c r="F660" s="21">
        <v>12093639.602287676</v>
      </c>
      <c r="G660">
        <f t="shared" si="22"/>
        <v>390117.40652540891</v>
      </c>
      <c r="J660" t="str">
        <f>VLOOKUP($A660,[1]MD01!$A:$K,5,0)</f>
        <v>E1029656</v>
      </c>
      <c r="K660" t="str">
        <f>VLOOKUP($A660,[1]MD01!$A:$K,11,0)</f>
        <v>29.01.2019</v>
      </c>
      <c r="L660" t="str">
        <f>RIGHT(VLOOKUP($A660,[1]MD01!$A:$K,4,0),8)</f>
        <v>13CT318F</v>
      </c>
      <c r="M660" s="16" t="str">
        <f>VLOOKUP(A660,[1]MD01!A:O,15,0)</f>
        <v>Аренда</v>
      </c>
    </row>
    <row r="661" spans="1:13" x14ac:dyDescent="0.25">
      <c r="A661" s="12" t="s">
        <v>3888</v>
      </c>
      <c r="B661" t="s">
        <v>4096</v>
      </c>
      <c r="C661" t="s">
        <v>4374</v>
      </c>
      <c r="D661" s="5">
        <v>2251849.9500000002</v>
      </c>
      <c r="E661" s="24">
        <f t="shared" si="21"/>
        <v>5629624.875</v>
      </c>
      <c r="F661" s="21">
        <v>6776616.2973909434</v>
      </c>
      <c r="G661">
        <f t="shared" si="22"/>
        <v>218600.5257222885</v>
      </c>
      <c r="J661" t="str">
        <f>VLOOKUP($A661,[1]MD01!$A:$K,5,0)</f>
        <v>E1029650</v>
      </c>
      <c r="K661" t="str">
        <f>VLOOKUP($A661,[1]MD01!$A:$K,11,0)</f>
        <v>22.02.2019</v>
      </c>
      <c r="L661" t="str">
        <f>RIGHT(VLOOKUP($A661,[1]MD01!$A:$K,4,0),8)</f>
        <v>13CT318G</v>
      </c>
      <c r="M661" s="16" t="str">
        <f>VLOOKUP(A661,[1]MD01!A:O,15,0)</f>
        <v>Аренда</v>
      </c>
    </row>
    <row r="662" spans="1:13" x14ac:dyDescent="0.25">
      <c r="A662" s="12" t="s">
        <v>3890</v>
      </c>
      <c r="B662" t="s">
        <v>4097</v>
      </c>
      <c r="C662" t="s">
        <v>4374</v>
      </c>
      <c r="D662" s="5">
        <v>3870865.15</v>
      </c>
      <c r="E662" s="24">
        <f t="shared" si="21"/>
        <v>9677162.875</v>
      </c>
      <c r="F662" s="21">
        <v>11648808.065782819</v>
      </c>
      <c r="G662">
        <f t="shared" si="22"/>
        <v>375768.0021220264</v>
      </c>
      <c r="J662" t="str">
        <f>VLOOKUP($A662,[1]MD01!$A:$K,5,0)</f>
        <v>E1029657</v>
      </c>
      <c r="K662" t="str">
        <f>VLOOKUP($A662,[1]MD01!$A:$K,11,0)</f>
        <v>27.02.2019</v>
      </c>
      <c r="L662" t="str">
        <f>RIGHT(VLOOKUP($A662,[1]MD01!$A:$K,4,0),8)</f>
        <v>13CT318H</v>
      </c>
      <c r="M662" s="16" t="str">
        <f>VLOOKUP(A662,[1]MD01!A:O,15,0)</f>
        <v>Аренда</v>
      </c>
    </row>
    <row r="663" spans="1:13" x14ac:dyDescent="0.25">
      <c r="A663" s="12" t="s">
        <v>3892</v>
      </c>
      <c r="B663" t="s">
        <v>4098</v>
      </c>
      <c r="C663" t="s">
        <v>4374</v>
      </c>
      <c r="D663" s="5">
        <v>3310586.94</v>
      </c>
      <c r="E663" s="24">
        <f t="shared" si="21"/>
        <v>8276467.3499999996</v>
      </c>
      <c r="F663" s="21">
        <v>9962731.9358173087</v>
      </c>
      <c r="G663">
        <f t="shared" si="22"/>
        <v>321378.44954249385</v>
      </c>
      <c r="J663" t="str">
        <f>VLOOKUP($A663,[1]MD01!$A:$K,5,0)</f>
        <v>E1029645</v>
      </c>
      <c r="K663" t="str">
        <f>VLOOKUP($A663,[1]MD01!$A:$K,11,0)</f>
        <v>01.03.2019</v>
      </c>
      <c r="L663" t="str">
        <f>RIGHT(VLOOKUP($A663,[1]MD01!$A:$K,4,0),8)</f>
        <v>13CT319B</v>
      </c>
      <c r="M663" s="16" t="str">
        <f>VLOOKUP(A663,[1]MD01!A:O,15,0)</f>
        <v>Аренда</v>
      </c>
    </row>
    <row r="664" spans="1:13" x14ac:dyDescent="0.25">
      <c r="A664" s="12" t="s">
        <v>3894</v>
      </c>
      <c r="B664" t="s">
        <v>4099</v>
      </c>
      <c r="C664" t="s">
        <v>4374</v>
      </c>
      <c r="D664" s="5">
        <v>2233326.56</v>
      </c>
      <c r="E664" s="24">
        <f t="shared" si="21"/>
        <v>5583316.3999999994</v>
      </c>
      <c r="F664" s="21">
        <v>6720872.837860289</v>
      </c>
      <c r="G664">
        <f t="shared" si="22"/>
        <v>216802.34960839641</v>
      </c>
      <c r="J664" t="str">
        <f>VLOOKUP($A664,[1]MD01!$A:$K,5,0)</f>
        <v>E1029662</v>
      </c>
      <c r="K664" t="str">
        <f>VLOOKUP($A664,[1]MD01!$A:$K,11,0)</f>
        <v>28.02.2019</v>
      </c>
      <c r="L664" t="str">
        <f>RIGHT(VLOOKUP($A664,[1]MD01!$A:$K,4,0),8)</f>
        <v>13CT319C</v>
      </c>
      <c r="M664" s="16" t="str">
        <f>VLOOKUP(A664,[1]MD01!A:O,15,0)</f>
        <v>Аренда</v>
      </c>
    </row>
    <row r="665" spans="1:13" x14ac:dyDescent="0.25">
      <c r="A665" s="12" t="s">
        <v>4535</v>
      </c>
      <c r="B665" t="s">
        <v>4536</v>
      </c>
      <c r="C665" t="s">
        <v>4374</v>
      </c>
      <c r="D665" s="5">
        <v>2722066.23</v>
      </c>
      <c r="E665" s="24">
        <f t="shared" si="21"/>
        <v>6805165.5750000002</v>
      </c>
      <c r="F665" s="21">
        <v>8191664.0923590502</v>
      </c>
      <c r="G665">
        <f t="shared" si="22"/>
        <v>264247.22878577583</v>
      </c>
      <c r="J665" t="str">
        <f>VLOOKUP($A665,[1]MD01!$A:$K,5,0)</f>
        <v>E1038419</v>
      </c>
      <c r="K665" t="str">
        <f>VLOOKUP($A665,[1]MD01!$A:$K,11,0)</f>
        <v>10.07.2020</v>
      </c>
      <c r="L665" t="str">
        <f>RIGHT(VLOOKUP($A665,[1]MD01!$A:$K,4,0),8)</f>
        <v>13CT31DF</v>
      </c>
      <c r="M665" s="16" t="str">
        <f>VLOOKUP(A665,[1]MD01!A:O,15,0)</f>
        <v>Аренда</v>
      </c>
    </row>
    <row r="666" spans="1:13" x14ac:dyDescent="0.25">
      <c r="A666" s="12" t="s">
        <v>4786</v>
      </c>
      <c r="B666" t="s">
        <v>4793</v>
      </c>
      <c r="C666" t="s">
        <v>4374</v>
      </c>
      <c r="D666" s="5">
        <v>1964572.67</v>
      </c>
      <c r="E666" s="24">
        <f t="shared" si="21"/>
        <v>4911431.6749999998</v>
      </c>
      <c r="F666" s="21">
        <v>5912096.9285412813</v>
      </c>
      <c r="G666">
        <f t="shared" si="22"/>
        <v>190712.80414649294</v>
      </c>
      <c r="J666" t="str">
        <f>VLOOKUP($A666,[1]MD01!$A:$K,5,0)</f>
        <v>E1032722</v>
      </c>
      <c r="K666" t="str">
        <f>VLOOKUP($A666,[1]MD01!$A:$K,11,0)</f>
        <v>15.12.2020</v>
      </c>
      <c r="L666" t="str">
        <f>RIGHT(VLOOKUP($A666,[1]MD01!$A:$K,4,0),8)</f>
        <v>13CT31TE</v>
      </c>
      <c r="M666" s="16" t="str">
        <f>VLOOKUP(A666,[1]MD01!A:O,15,0)</f>
        <v>Аренда</v>
      </c>
    </row>
    <row r="667" spans="1:13" x14ac:dyDescent="0.25">
      <c r="A667" s="12" t="s">
        <v>4110</v>
      </c>
      <c r="B667" t="s">
        <v>4111</v>
      </c>
      <c r="C667" t="s">
        <v>4374</v>
      </c>
      <c r="D667" s="5">
        <v>3061462.7</v>
      </c>
      <c r="E667" s="24">
        <f t="shared" ref="E667:E730" si="23">IF(IFERROR(VLOOKUP(A667,$A$1601:$A$1605,1,0),0)=0,IF(M667=$M$25,0,D667/$E$25*$E$24),0)</f>
        <v>7653656.7500000009</v>
      </c>
      <c r="F667" s="21">
        <v>9213028.6152833942</v>
      </c>
      <c r="G667">
        <f t="shared" si="22"/>
        <v>297194.47146075463</v>
      </c>
      <c r="J667" t="str">
        <f>VLOOKUP($A667,[1]MD01!$A:$K,5,0)</f>
        <v>E1008236</v>
      </c>
      <c r="K667" t="str">
        <f>VLOOKUP($A667,[1]MD01!$A:$K,11,0)</f>
        <v>30.09.2014</v>
      </c>
      <c r="L667" t="str">
        <f>RIGHT(VLOOKUP($A667,[1]MD01!$A:$K,4,0),8)</f>
        <v>13SZ3404</v>
      </c>
      <c r="M667" s="16" t="str">
        <f>VLOOKUP(A667,[1]MD01!A:O,15,0)</f>
        <v>Аренда</v>
      </c>
    </row>
    <row r="668" spans="1:13" x14ac:dyDescent="0.25">
      <c r="A668" s="12" t="s">
        <v>4117</v>
      </c>
      <c r="B668" t="s">
        <v>4118</v>
      </c>
      <c r="C668" t="s">
        <v>4374</v>
      </c>
      <c r="D668" s="5">
        <v>2470631.63</v>
      </c>
      <c r="E668" s="24">
        <f t="shared" si="23"/>
        <v>6176579.0749999993</v>
      </c>
      <c r="F668" s="21">
        <v>7435008.0780060627</v>
      </c>
      <c r="G668">
        <f t="shared" ref="G668:G731" si="24">F668/31</f>
        <v>239838.97025826009</v>
      </c>
      <c r="J668" t="str">
        <f>VLOOKUP($A668,[1]MD01!$A:$K,5,0)</f>
        <v>E1008852</v>
      </c>
      <c r="K668" t="str">
        <f>VLOOKUP($A668,[1]MD01!$A:$K,11,0)</f>
        <v>08.04.2015</v>
      </c>
      <c r="L668" t="str">
        <f>RIGHT(VLOOKUP($A668,[1]MD01!$A:$K,4,0),8)</f>
        <v>13SZ3463</v>
      </c>
      <c r="M668" s="16" t="str">
        <f>VLOOKUP(A668,[1]MD01!A:O,15,0)</f>
        <v>Аренда</v>
      </c>
    </row>
    <row r="669" spans="1:13" x14ac:dyDescent="0.25">
      <c r="A669" s="12" t="s">
        <v>3931</v>
      </c>
      <c r="B669" t="s">
        <v>4124</v>
      </c>
      <c r="C669" t="s">
        <v>4374</v>
      </c>
      <c r="D669" s="5">
        <v>1768644.69</v>
      </c>
      <c r="E669" s="24">
        <f t="shared" si="23"/>
        <v>4421611.7249999996</v>
      </c>
      <c r="F669" s="21">
        <v>5322480.0482589668</v>
      </c>
      <c r="G669">
        <f t="shared" si="24"/>
        <v>171692.90478254732</v>
      </c>
      <c r="J669" t="str">
        <f>VLOOKUP($A669,[1]MD01!$A:$K,5,0)</f>
        <v>E1031646</v>
      </c>
      <c r="K669" t="str">
        <f>VLOOKUP($A669,[1]MD01!$A:$K,11,0)</f>
        <v>26.07.2019</v>
      </c>
      <c r="L669" t="str">
        <f>RIGHT(VLOOKUP($A669,[1]MD01!$A:$K,4,0),8)</f>
        <v>13CT362J</v>
      </c>
      <c r="M669" s="16" t="str">
        <f>VLOOKUP(A669,[1]MD01!A:O,15,0)</f>
        <v>Аренда</v>
      </c>
    </row>
    <row r="670" spans="1:13" x14ac:dyDescent="0.25">
      <c r="A670" s="12" t="s">
        <v>3938</v>
      </c>
      <c r="B670" t="s">
        <v>4125</v>
      </c>
      <c r="C670" t="s">
        <v>4374</v>
      </c>
      <c r="D670" s="5">
        <v>2370958.2000000002</v>
      </c>
      <c r="E670" s="24">
        <f t="shared" si="23"/>
        <v>5927395.5</v>
      </c>
      <c r="F670" s="21">
        <v>7135055.325756805</v>
      </c>
      <c r="G670">
        <f t="shared" si="24"/>
        <v>230163.07502441306</v>
      </c>
      <c r="J670" t="str">
        <f>VLOOKUP($A670,[1]MD01!$A:$K,5,0)</f>
        <v>E1026543</v>
      </c>
      <c r="K670" t="str">
        <f>VLOOKUP($A670,[1]MD01!$A:$K,11,0)</f>
        <v>26.07.2019</v>
      </c>
      <c r="L670" t="str">
        <f>RIGHT(VLOOKUP($A670,[1]MD01!$A:$K,4,0),8)</f>
        <v>13CT366H</v>
      </c>
      <c r="M670" s="16" t="str">
        <f>VLOOKUP(A670,[1]MD01!A:O,15,0)</f>
        <v>Аренда</v>
      </c>
    </row>
    <row r="671" spans="1:13" x14ac:dyDescent="0.25">
      <c r="A671" s="12" t="s">
        <v>3987</v>
      </c>
      <c r="B671" t="s">
        <v>4128</v>
      </c>
      <c r="C671" t="s">
        <v>4374</v>
      </c>
      <c r="D671" s="5">
        <v>2966547.21</v>
      </c>
      <c r="E671" s="24">
        <f t="shared" si="23"/>
        <v>7416368.0249999994</v>
      </c>
      <c r="F671" s="21">
        <v>8927394.1943892092</v>
      </c>
      <c r="G671">
        <f t="shared" si="24"/>
        <v>287980.4578835229</v>
      </c>
      <c r="J671" t="str">
        <f>VLOOKUP($A671,[1]MD01!$A:$K,5,0)</f>
        <v>E1031835</v>
      </c>
      <c r="K671" t="str">
        <f>VLOOKUP($A671,[1]MD01!$A:$K,11,0)</f>
        <v>30.09.2019</v>
      </c>
      <c r="L671" t="str">
        <f>RIGHT(VLOOKUP($A671,[1]MD01!$A:$K,4,0),8)</f>
        <v>13CT375J</v>
      </c>
      <c r="M671" s="16" t="str">
        <f>VLOOKUP(A671,[1]MD01!A:O,15,0)</f>
        <v>Аренда</v>
      </c>
    </row>
    <row r="672" spans="1:13" x14ac:dyDescent="0.25">
      <c r="A672" s="12" t="s">
        <v>4080</v>
      </c>
      <c r="B672" t="s">
        <v>4135</v>
      </c>
      <c r="C672" t="s">
        <v>4374</v>
      </c>
      <c r="D672" s="5">
        <v>2835283.08</v>
      </c>
      <c r="E672" s="24">
        <f t="shared" si="23"/>
        <v>7088207.7000000002</v>
      </c>
      <c r="F672" s="21">
        <v>8532373.8056546748</v>
      </c>
      <c r="G672">
        <f t="shared" si="24"/>
        <v>275237.86469853792</v>
      </c>
      <c r="J672" t="str">
        <f>VLOOKUP($A672,[1]MD01!$A:$K,5,0)</f>
        <v>E1032723</v>
      </c>
      <c r="K672" t="str">
        <f>VLOOKUP($A672,[1]MD01!$A:$K,11,0)</f>
        <v>21.11.2019</v>
      </c>
      <c r="L672" t="str">
        <f>RIGHT(VLOOKUP($A672,[1]MD01!$A:$K,4,0),8)</f>
        <v>13CT392Z</v>
      </c>
      <c r="M672" s="16" t="str">
        <f>VLOOKUP(A672,[1]MD01!A:O,15,0)</f>
        <v>Аренда</v>
      </c>
    </row>
    <row r="673" spans="1:13" x14ac:dyDescent="0.25">
      <c r="A673" s="12" t="s">
        <v>4142</v>
      </c>
      <c r="B673" t="s">
        <v>4143</v>
      </c>
      <c r="C673" t="s">
        <v>4374</v>
      </c>
      <c r="D673" s="5">
        <v>4678377.88</v>
      </c>
      <c r="E673" s="24">
        <f t="shared" si="23"/>
        <v>11695944.699999999</v>
      </c>
      <c r="F673" s="21">
        <v>14078900.67762343</v>
      </c>
      <c r="G673">
        <f t="shared" si="24"/>
        <v>454158.08637494937</v>
      </c>
      <c r="J673" t="str">
        <f>VLOOKUP($A673,[1]MD01!$A:$K,5,0)</f>
        <v>E1008855</v>
      </c>
      <c r="K673" t="str">
        <f>VLOOKUP($A673,[1]MD01!$A:$K,11,0)</f>
        <v>11.06.2015</v>
      </c>
      <c r="L673" t="str">
        <f>RIGHT(VLOOKUP($A673,[1]MD01!$A:$K,4,0),8)</f>
        <v>13SZ4548</v>
      </c>
      <c r="M673" s="16" t="str">
        <f>VLOOKUP(A673,[1]MD01!A:O,15,0)</f>
        <v>Аренда</v>
      </c>
    </row>
    <row r="674" spans="1:13" x14ac:dyDescent="0.25">
      <c r="A674" s="12" t="s">
        <v>4144</v>
      </c>
      <c r="B674" t="s">
        <v>4145</v>
      </c>
      <c r="C674" t="s">
        <v>4374</v>
      </c>
      <c r="D674" s="5">
        <v>3048513.17</v>
      </c>
      <c r="E674" s="24">
        <f t="shared" si="23"/>
        <v>7621282.9249999998</v>
      </c>
      <c r="F674" s="21">
        <v>9174058.8801811263</v>
      </c>
      <c r="G674">
        <f t="shared" si="24"/>
        <v>295937.38323164923</v>
      </c>
      <c r="J674" t="str">
        <f>VLOOKUP($A674,[1]MD01!$A:$K,5,0)</f>
        <v>E1007580</v>
      </c>
      <c r="K674" t="str">
        <f>VLOOKUP($A674,[1]MD01!$A:$K,11,0)</f>
        <v>07.07.2015</v>
      </c>
      <c r="L674" t="str">
        <f>RIGHT(VLOOKUP($A674,[1]MD01!$A:$K,4,0),8)</f>
        <v>13SZ4737</v>
      </c>
      <c r="M674" s="16" t="str">
        <f>VLOOKUP(A674,[1]MD01!A:O,15,0)</f>
        <v>Аренда</v>
      </c>
    </row>
    <row r="675" spans="1:13" x14ac:dyDescent="0.25">
      <c r="A675" s="12" t="s">
        <v>4148</v>
      </c>
      <c r="B675" t="s">
        <v>4149</v>
      </c>
      <c r="C675" t="s">
        <v>4374</v>
      </c>
      <c r="D675" s="5">
        <v>1918729.32</v>
      </c>
      <c r="E675" s="24">
        <f t="shared" si="23"/>
        <v>4796823.3000000007</v>
      </c>
      <c r="F675" s="21">
        <v>5774138.0060398094</v>
      </c>
      <c r="G675">
        <f t="shared" si="24"/>
        <v>186262.51632386481</v>
      </c>
      <c r="J675" t="str">
        <f>VLOOKUP($A675,[1]MD01!$A:$K,5,0)</f>
        <v>13CT5084</v>
      </c>
      <c r="K675" t="str">
        <f>VLOOKUP($A675,[1]MD01!$A:$K,11,0)</f>
        <v>08.07.2008</v>
      </c>
      <c r="L675" t="str">
        <f>RIGHT(VLOOKUP($A675,[1]MD01!$A:$K,4,0),8)</f>
        <v>13CT5084</v>
      </c>
      <c r="M675" s="16" t="str">
        <f>VLOOKUP(A675,[1]MD01!A:O,15,0)</f>
        <v>Собственность</v>
      </c>
    </row>
    <row r="676" spans="1:13" x14ac:dyDescent="0.25">
      <c r="A676" s="12" t="s">
        <v>4716</v>
      </c>
      <c r="B676" t="s">
        <v>4717</v>
      </c>
      <c r="C676" t="s">
        <v>4374</v>
      </c>
      <c r="D676" s="5">
        <v>6304799.9900000002</v>
      </c>
      <c r="E676" s="24">
        <f t="shared" si="23"/>
        <v>15761999.975</v>
      </c>
      <c r="F676" s="21">
        <v>18973382.468944814</v>
      </c>
      <c r="G676">
        <f t="shared" si="24"/>
        <v>612044.5957724133</v>
      </c>
      <c r="J676" t="str">
        <f>VLOOKUP($A676,[1]MD01!$A:$K,5,0)</f>
        <v>13CT7330</v>
      </c>
      <c r="K676" t="str">
        <f>VLOOKUP($A676,[1]MD01!$A:$K,11,0)</f>
        <v>19.12.2008</v>
      </c>
      <c r="L676" t="str">
        <f>RIGHT(VLOOKUP($A676,[1]MD01!$A:$K,4,0),8)</f>
        <v>13CT5372</v>
      </c>
      <c r="M676" s="16" t="str">
        <f>VLOOKUP(A676,[1]MD01!A:O,15,0)</f>
        <v>Собственность</v>
      </c>
    </row>
    <row r="677" spans="1:13" x14ac:dyDescent="0.25">
      <c r="A677" s="12" t="s">
        <v>4180</v>
      </c>
      <c r="B677" t="s">
        <v>4181</v>
      </c>
      <c r="C677" t="s">
        <v>4374</v>
      </c>
      <c r="D677" s="5">
        <v>2267903.9300000002</v>
      </c>
      <c r="E677" s="24">
        <f t="shared" si="23"/>
        <v>5669759.8250000002</v>
      </c>
      <c r="F677" s="21">
        <v>6824928.4251621515</v>
      </c>
      <c r="G677">
        <f t="shared" si="24"/>
        <v>220158.98145684358</v>
      </c>
      <c r="J677" t="str">
        <f>VLOOKUP($A677,[1]MD01!$A:$K,5,0)</f>
        <v>E1004471</v>
      </c>
      <c r="K677" t="str">
        <f>VLOOKUP($A677,[1]MD01!$A:$K,11,0)</f>
        <v>19.12.2012</v>
      </c>
      <c r="L677" t="str">
        <f>RIGHT(VLOOKUP($A677,[1]MD01!$A:$K,4,0),8)</f>
        <v>13CT8069</v>
      </c>
      <c r="M677" s="16" t="str">
        <f>VLOOKUP(A677,[1]MD01!A:O,15,0)</f>
        <v>Аренда</v>
      </c>
    </row>
    <row r="678" spans="1:13" x14ac:dyDescent="0.25">
      <c r="A678" s="12" t="s">
        <v>4182</v>
      </c>
      <c r="B678" t="s">
        <v>4183</v>
      </c>
      <c r="C678" t="s">
        <v>4374</v>
      </c>
      <c r="D678" s="5">
        <v>5222819.82</v>
      </c>
      <c r="E678" s="24">
        <f t="shared" si="23"/>
        <v>13057049.550000001</v>
      </c>
      <c r="F678" s="21">
        <v>15717319.846532596</v>
      </c>
      <c r="G678">
        <f t="shared" si="24"/>
        <v>507010.31763008377</v>
      </c>
      <c r="J678" t="str">
        <f>VLOOKUP($A678,[1]MD01!$A:$K,5,0)</f>
        <v>E1004410</v>
      </c>
      <c r="K678" t="str">
        <f>VLOOKUP($A678,[1]MD01!$A:$K,11,0)</f>
        <v>23.03.2012</v>
      </c>
      <c r="L678" t="str">
        <f>RIGHT(VLOOKUP($A678,[1]MD01!$A:$K,4,0),8)</f>
        <v>13CT8112</v>
      </c>
      <c r="M678" s="16" t="str">
        <f>VLOOKUP(A678,[1]MD01!A:O,15,0)</f>
        <v>Аренда</v>
      </c>
    </row>
    <row r="679" spans="1:13" x14ac:dyDescent="0.25">
      <c r="A679" s="12" t="s">
        <v>4186</v>
      </c>
      <c r="B679" t="s">
        <v>4187</v>
      </c>
      <c r="C679" t="s">
        <v>4374</v>
      </c>
      <c r="D679" s="5">
        <v>2011431.23</v>
      </c>
      <c r="E679" s="24">
        <f t="shared" si="23"/>
        <v>5028578.0750000002</v>
      </c>
      <c r="F679" s="21">
        <v>6053110.9785086308</v>
      </c>
      <c r="G679">
        <f t="shared" si="24"/>
        <v>195261.64446802036</v>
      </c>
      <c r="J679" t="str">
        <f>VLOOKUP($A679,[1]MD01!$A:$K,5,0)</f>
        <v>E1004427</v>
      </c>
      <c r="K679" t="str">
        <f>VLOOKUP($A679,[1]MD01!$A:$K,11,0)</f>
        <v>22.06.2012</v>
      </c>
      <c r="L679" t="str">
        <f>RIGHT(VLOOKUP($A679,[1]MD01!$A:$K,4,0),8)</f>
        <v>13CT8240</v>
      </c>
      <c r="M679" s="16" t="str">
        <f>VLOOKUP(A679,[1]MD01!A:O,15,0)</f>
        <v>Аренда</v>
      </c>
    </row>
    <row r="680" spans="1:13" x14ac:dyDescent="0.25">
      <c r="A680" s="12" t="s">
        <v>4188</v>
      </c>
      <c r="B680" t="s">
        <v>4189</v>
      </c>
      <c r="C680" t="s">
        <v>4374</v>
      </c>
      <c r="D680" s="5">
        <v>4070952.18</v>
      </c>
      <c r="E680" s="24">
        <f t="shared" si="23"/>
        <v>10177380.450000001</v>
      </c>
      <c r="F680" s="21">
        <v>12250941.004700242</v>
      </c>
      <c r="G680">
        <f t="shared" si="24"/>
        <v>395191.64531291102</v>
      </c>
      <c r="J680" t="str">
        <f>VLOOKUP($A680,[1]MD01!$A:$K,5,0)</f>
        <v>13CTI016</v>
      </c>
      <c r="K680" t="str">
        <f>VLOOKUP($A680,[1]MD01!$A:$K,11,0)</f>
        <v>30.06.2012</v>
      </c>
      <c r="L680" t="str">
        <f>RIGHT(VLOOKUP($A680,[1]MD01!$A:$K,4,0),8)</f>
        <v>13CT8248</v>
      </c>
      <c r="M680" s="16" t="str">
        <f>VLOOKUP(A680,[1]MD01!A:O,15,0)</f>
        <v>Собственность</v>
      </c>
    </row>
    <row r="681" spans="1:13" x14ac:dyDescent="0.25">
      <c r="A681" s="12" t="s">
        <v>4190</v>
      </c>
      <c r="B681" t="s">
        <v>4191</v>
      </c>
      <c r="C681" t="s">
        <v>4374</v>
      </c>
      <c r="D681" s="5">
        <v>1563616.72</v>
      </c>
      <c r="E681" s="24">
        <f t="shared" si="23"/>
        <v>3909041.8</v>
      </c>
      <c r="F681" s="21">
        <v>4705478.0659896852</v>
      </c>
      <c r="G681">
        <f t="shared" si="24"/>
        <v>151789.61503192532</v>
      </c>
      <c r="J681" t="str">
        <f>VLOOKUP($A681,[1]MD01!$A:$K,5,0)</f>
        <v>E1006174</v>
      </c>
      <c r="K681" t="str">
        <f>VLOOKUP($A681,[1]MD01!$A:$K,11,0)</f>
        <v>30.04.2013</v>
      </c>
      <c r="L681" t="str">
        <f>RIGHT(VLOOKUP($A681,[1]MD01!$A:$K,4,0),8)</f>
        <v>13CT8302</v>
      </c>
      <c r="M681" s="16" t="str">
        <f>VLOOKUP(A681,[1]MD01!A:O,15,0)</f>
        <v>Аренда</v>
      </c>
    </row>
    <row r="682" spans="1:13" x14ac:dyDescent="0.25">
      <c r="A682" s="12" t="s">
        <v>4192</v>
      </c>
      <c r="B682" t="s">
        <v>4193</v>
      </c>
      <c r="C682" t="s">
        <v>4374</v>
      </c>
      <c r="D682" s="5">
        <v>2595673.77</v>
      </c>
      <c r="E682" s="24">
        <f t="shared" si="23"/>
        <v>6489184.4249999998</v>
      </c>
      <c r="F682" s="21">
        <v>7811304.2889434928</v>
      </c>
      <c r="G682">
        <f t="shared" si="24"/>
        <v>251977.5577078546</v>
      </c>
      <c r="J682" t="str">
        <f>VLOOKUP($A682,[1]MD01!$A:$K,5,0)</f>
        <v>E1004489</v>
      </c>
      <c r="K682" t="str">
        <f>VLOOKUP($A682,[1]MD01!$A:$K,11,0)</f>
        <v>29.09.2012</v>
      </c>
      <c r="L682" t="str">
        <f>RIGHT(VLOOKUP($A682,[1]MD01!$A:$K,4,0),8)</f>
        <v>13CT8435</v>
      </c>
      <c r="M682" s="16" t="str">
        <f>VLOOKUP(A682,[1]MD01!A:O,15,0)</f>
        <v>Собственность</v>
      </c>
    </row>
    <row r="683" spans="1:13" x14ac:dyDescent="0.25">
      <c r="A683" s="12" t="s">
        <v>4194</v>
      </c>
      <c r="B683" t="s">
        <v>4195</v>
      </c>
      <c r="C683" t="s">
        <v>4374</v>
      </c>
      <c r="D683" s="5">
        <v>4447097.5</v>
      </c>
      <c r="E683" s="24">
        <f t="shared" si="23"/>
        <v>11117743.75</v>
      </c>
      <c r="F683" s="21">
        <v>13382895.869498996</v>
      </c>
      <c r="G683">
        <f t="shared" si="24"/>
        <v>431706.31837093533</v>
      </c>
      <c r="J683" t="str">
        <f>VLOOKUP($A683,[1]MD01!$A:$K,5,0)</f>
        <v>E1004709</v>
      </c>
      <c r="K683" t="str">
        <f>VLOOKUP($A683,[1]MD01!$A:$K,11,0)</f>
        <v>28.09.2012</v>
      </c>
      <c r="L683" t="str">
        <f>RIGHT(VLOOKUP($A683,[1]MD01!$A:$K,4,0),8)</f>
        <v>13CT8437</v>
      </c>
      <c r="M683" s="16" t="str">
        <f>VLOOKUP(A683,[1]MD01!A:O,15,0)</f>
        <v>Собственность</v>
      </c>
    </row>
    <row r="684" spans="1:13" x14ac:dyDescent="0.25">
      <c r="A684" s="12" t="s">
        <v>4196</v>
      </c>
      <c r="B684" t="s">
        <v>4197</v>
      </c>
      <c r="C684" t="s">
        <v>4374</v>
      </c>
      <c r="D684" s="5">
        <v>2898006.11</v>
      </c>
      <c r="E684" s="24">
        <f t="shared" si="23"/>
        <v>7245015.2749999994</v>
      </c>
      <c r="F684" s="21">
        <v>8721129.6804942656</v>
      </c>
      <c r="G684">
        <f t="shared" si="24"/>
        <v>281326.76388691179</v>
      </c>
      <c r="J684" t="str">
        <f>VLOOKUP($A684,[1]MD01!$A:$K,5,0)</f>
        <v>E1004845</v>
      </c>
      <c r="K684" t="str">
        <f>VLOOKUP($A684,[1]MD01!$A:$K,11,0)</f>
        <v>20.12.2012</v>
      </c>
      <c r="L684" t="str">
        <f>RIGHT(VLOOKUP($A684,[1]MD01!$A:$K,4,0),8)</f>
        <v>13CT8585</v>
      </c>
      <c r="M684" s="16" t="str">
        <f>VLOOKUP(A684,[1]MD01!A:O,15,0)</f>
        <v>Аренда</v>
      </c>
    </row>
    <row r="685" spans="1:13" x14ac:dyDescent="0.25">
      <c r="A685" s="12" t="s">
        <v>4200</v>
      </c>
      <c r="B685" t="s">
        <v>4201</v>
      </c>
      <c r="C685" t="s">
        <v>4374</v>
      </c>
      <c r="D685" s="5">
        <v>3493223.39</v>
      </c>
      <c r="E685" s="24">
        <f t="shared" si="23"/>
        <v>8733058.4749999996</v>
      </c>
      <c r="F685" s="21">
        <v>10512349.881527957</v>
      </c>
      <c r="G685">
        <f t="shared" si="24"/>
        <v>339108.06069445022</v>
      </c>
      <c r="J685" t="str">
        <f>VLOOKUP($A685,[1]MD01!$A:$K,5,0)</f>
        <v>E1006200</v>
      </c>
      <c r="K685" t="str">
        <f>VLOOKUP($A685,[1]MD01!$A:$K,11,0)</f>
        <v>23.12.2012</v>
      </c>
      <c r="L685" t="str">
        <f>RIGHT(VLOOKUP($A685,[1]MD01!$A:$K,4,0),8)</f>
        <v>13CT8716</v>
      </c>
      <c r="M685" s="16" t="str">
        <f>VLOOKUP(A685,[1]MD01!A:O,15,0)</f>
        <v>Аренда</v>
      </c>
    </row>
    <row r="686" spans="1:13" x14ac:dyDescent="0.25">
      <c r="A686" s="12" t="s">
        <v>4204</v>
      </c>
      <c r="B686" t="s">
        <v>4205</v>
      </c>
      <c r="C686" t="s">
        <v>4374</v>
      </c>
      <c r="D686" s="5">
        <v>4816959.93</v>
      </c>
      <c r="E686" s="24">
        <f t="shared" si="23"/>
        <v>12042399.824999999</v>
      </c>
      <c r="F686" s="21">
        <v>14495943.286770565</v>
      </c>
      <c r="G686">
        <f t="shared" si="24"/>
        <v>467611.07376679243</v>
      </c>
      <c r="J686" t="str">
        <f>VLOOKUP($A686,[1]MD01!$A:$K,5,0)</f>
        <v>E1006573</v>
      </c>
      <c r="K686" t="str">
        <f>VLOOKUP($A686,[1]MD01!$A:$K,11,0)</f>
        <v>21.06.2013</v>
      </c>
      <c r="L686" t="str">
        <f>RIGHT(VLOOKUP($A686,[1]MD01!$A:$K,4,0),8)</f>
        <v>13CT8876</v>
      </c>
      <c r="M686" s="16" t="str">
        <f>VLOOKUP(A686,[1]MD01!A:O,15,0)</f>
        <v>Аренда</v>
      </c>
    </row>
    <row r="687" spans="1:13" x14ac:dyDescent="0.25">
      <c r="A687" s="12" t="s">
        <v>4220</v>
      </c>
      <c r="B687" t="s">
        <v>4221</v>
      </c>
      <c r="C687" t="s">
        <v>4374</v>
      </c>
      <c r="D687" s="5">
        <v>4096225.95</v>
      </c>
      <c r="E687" s="24">
        <f t="shared" si="23"/>
        <v>10240564.875000002</v>
      </c>
      <c r="F687" s="21">
        <v>12326998.755208224</v>
      </c>
      <c r="G687">
        <f t="shared" si="24"/>
        <v>397645.12113574916</v>
      </c>
      <c r="J687" t="str">
        <f>VLOOKUP($A687,[1]MD01!$A:$K,5,0)</f>
        <v>E1007578</v>
      </c>
      <c r="K687" t="str">
        <f>VLOOKUP($A687,[1]MD01!$A:$K,11,0)</f>
        <v>29.03.2014</v>
      </c>
      <c r="L687" t="str">
        <f>RIGHT(VLOOKUP($A687,[1]MD01!$A:$K,4,0),8)</f>
        <v>13SZ9481</v>
      </c>
      <c r="M687" s="16" t="str">
        <f>VLOOKUP(A687,[1]MD01!A:O,15,0)</f>
        <v>Аренда</v>
      </c>
    </row>
    <row r="688" spans="1:13" x14ac:dyDescent="0.25">
      <c r="A688" s="12" t="s">
        <v>4222</v>
      </c>
      <c r="B688" t="s">
        <v>4223</v>
      </c>
      <c r="C688" t="s">
        <v>4374</v>
      </c>
      <c r="D688" s="5">
        <v>5332572.18</v>
      </c>
      <c r="E688" s="24">
        <f t="shared" si="23"/>
        <v>13331430.449999999</v>
      </c>
      <c r="F688" s="21">
        <v>16047603.678922543</v>
      </c>
      <c r="G688">
        <f t="shared" si="24"/>
        <v>517664.634803953</v>
      </c>
      <c r="J688" t="str">
        <f>VLOOKUP($A688,[1]MD01!$A:$K,5,0)</f>
        <v>E1007579</v>
      </c>
      <c r="K688" t="str">
        <f>VLOOKUP($A688,[1]MD01!$A:$K,11,0)</f>
        <v>30.06.2014</v>
      </c>
      <c r="L688" t="str">
        <f>RIGHT(VLOOKUP($A688,[1]MD01!$A:$K,4,0),8)</f>
        <v>13SZ9494</v>
      </c>
      <c r="M688" s="16" t="str">
        <f>VLOOKUP(A688,[1]MD01!A:O,15,0)</f>
        <v>Собственность</v>
      </c>
    </row>
    <row r="689" spans="1:13" x14ac:dyDescent="0.25">
      <c r="A689" s="12" t="s">
        <v>4230</v>
      </c>
      <c r="B689" t="s">
        <v>4231</v>
      </c>
      <c r="C689" t="s">
        <v>4374</v>
      </c>
      <c r="D689" s="5">
        <v>2442333.6</v>
      </c>
      <c r="E689" s="24">
        <f t="shared" si="23"/>
        <v>6105834.0000000009</v>
      </c>
      <c r="F689" s="21">
        <v>7349849.2550205197</v>
      </c>
      <c r="G689">
        <f t="shared" si="24"/>
        <v>237091.91145227483</v>
      </c>
      <c r="J689" t="str">
        <f>VLOOKUP($A689,[1]MD01!$A:$K,5,0)</f>
        <v>E1007489</v>
      </c>
      <c r="K689" t="str">
        <f>VLOOKUP($A689,[1]MD01!$A:$K,11,0)</f>
        <v>09.06.2014</v>
      </c>
      <c r="L689" t="str">
        <f>RIGHT(VLOOKUP($A689,[1]MD01!$A:$K,4,0),8)</f>
        <v>13SZ9822</v>
      </c>
      <c r="M689" s="16" t="str">
        <f>VLOOKUP(A689,[1]MD01!A:O,15,0)</f>
        <v>Аренда</v>
      </c>
    </row>
    <row r="690" spans="1:13" x14ac:dyDescent="0.25">
      <c r="A690" s="12" t="s">
        <v>3756</v>
      </c>
      <c r="B690" t="s">
        <v>4235</v>
      </c>
      <c r="C690" t="s">
        <v>4374</v>
      </c>
      <c r="D690" s="5">
        <v>7362756.0800000001</v>
      </c>
      <c r="E690" s="24">
        <f t="shared" si="23"/>
        <v>18406890.200000003</v>
      </c>
      <c r="F690" s="21">
        <v>22157148.101916052</v>
      </c>
      <c r="G690">
        <f t="shared" si="24"/>
        <v>714746.71296503395</v>
      </c>
      <c r="J690" t="str">
        <f>VLOOKUP($A690,[1]MD01!$A:$K,5,0)</f>
        <v>E1017645</v>
      </c>
      <c r="K690" t="str">
        <f>VLOOKUP($A690,[1]MD01!$A:$K,11,0)</f>
        <v>22.03.2018</v>
      </c>
      <c r="L690" t="str">
        <f>RIGHT(VLOOKUP($A690,[1]MD01!$A:$K,4,0),8)</f>
        <v>13CTE228</v>
      </c>
      <c r="M690" s="16" t="str">
        <f>VLOOKUP(A690,[1]MD01!A:O,15,0)</f>
        <v>Аренда</v>
      </c>
    </row>
    <row r="691" spans="1:13" x14ac:dyDescent="0.25">
      <c r="A691" s="12" t="s">
        <v>3760</v>
      </c>
      <c r="B691" t="s">
        <v>4238</v>
      </c>
      <c r="C691" t="s">
        <v>4374</v>
      </c>
      <c r="D691" s="5">
        <v>2127775.69</v>
      </c>
      <c r="E691" s="24">
        <f t="shared" si="23"/>
        <v>5319439.2250000006</v>
      </c>
      <c r="F691" s="21">
        <v>6403232.7811390189</v>
      </c>
      <c r="G691">
        <f t="shared" si="24"/>
        <v>206555.89616577482</v>
      </c>
      <c r="J691" t="str">
        <f>VLOOKUP($A691,[1]MD01!$A:$K,5,0)</f>
        <v>E1025020</v>
      </c>
      <c r="K691" t="str">
        <f>VLOOKUP($A691,[1]MD01!$A:$K,11,0)</f>
        <v>24.03.2018</v>
      </c>
      <c r="L691" t="str">
        <f>RIGHT(VLOOKUP($A691,[1]MD01!$A:$K,4,0),8)</f>
        <v>13CTE271</v>
      </c>
      <c r="M691" s="16" t="str">
        <f>VLOOKUP(A691,[1]MD01!A:O,15,0)</f>
        <v>Аренда</v>
      </c>
    </row>
    <row r="692" spans="1:13" x14ac:dyDescent="0.25">
      <c r="A692" s="12" t="s">
        <v>3772</v>
      </c>
      <c r="B692" t="s">
        <v>4242</v>
      </c>
      <c r="C692" t="s">
        <v>4374</v>
      </c>
      <c r="D692" s="5">
        <v>5629910.1600000001</v>
      </c>
      <c r="E692" s="24">
        <f t="shared" si="23"/>
        <v>14074775.4</v>
      </c>
      <c r="F692" s="21">
        <v>16942399.267368082</v>
      </c>
      <c r="G692">
        <f t="shared" si="24"/>
        <v>546529.00862477685</v>
      </c>
      <c r="J692" t="str">
        <f>VLOOKUP($A692,[1]MD01!$A:$K,5,0)</f>
        <v>E1025280</v>
      </c>
      <c r="K692" t="str">
        <f>VLOOKUP($A692,[1]MD01!$A:$K,11,0)</f>
        <v>07.06.2018</v>
      </c>
      <c r="L692" t="str">
        <f>RIGHT(VLOOKUP($A692,[1]MD01!$A:$K,4,0),8)</f>
        <v>13CTE710</v>
      </c>
      <c r="M692" s="16" t="str">
        <f>VLOOKUP(A692,[1]MD01!A:O,15,0)</f>
        <v>Аренда</v>
      </c>
    </row>
    <row r="693" spans="1:13" x14ac:dyDescent="0.25">
      <c r="A693" s="12" t="s">
        <v>3661</v>
      </c>
      <c r="B693" t="s">
        <v>4244</v>
      </c>
      <c r="C693" t="s">
        <v>4374</v>
      </c>
      <c r="D693" s="5">
        <v>2865828.37</v>
      </c>
      <c r="E693" s="24">
        <f t="shared" si="23"/>
        <v>7164570.9250000007</v>
      </c>
      <c r="F693" s="21">
        <v>8624295.4321478326</v>
      </c>
      <c r="G693">
        <f t="shared" si="24"/>
        <v>278203.07845638169</v>
      </c>
      <c r="J693" t="str">
        <f>VLOOKUP($A693,[1]MD01!$A:$K,5,0)</f>
        <v>E1008235</v>
      </c>
      <c r="K693" t="str">
        <f>VLOOKUP($A693,[1]MD01!$A:$K,11,0)</f>
        <v>01.07.2016</v>
      </c>
      <c r="L693" t="str">
        <f>RIGHT(VLOOKUP($A693,[1]MD01!$A:$K,4,0),8)</f>
        <v>13SZG078</v>
      </c>
      <c r="M693" s="16" t="str">
        <f>VLOOKUP(A693,[1]MD01!A:O,15,0)</f>
        <v>Аренда</v>
      </c>
    </row>
    <row r="694" spans="1:13" x14ac:dyDescent="0.25">
      <c r="A694" s="12" t="s">
        <v>3665</v>
      </c>
      <c r="B694" t="s">
        <v>4245</v>
      </c>
      <c r="C694" t="s">
        <v>4374</v>
      </c>
      <c r="D694" s="5">
        <v>5505494.4800000004</v>
      </c>
      <c r="E694" s="24">
        <f t="shared" si="23"/>
        <v>13763736.200000001</v>
      </c>
      <c r="F694" s="21">
        <v>16567988.297072759</v>
      </c>
      <c r="G694">
        <f t="shared" si="24"/>
        <v>534451.23538944381</v>
      </c>
      <c r="J694" t="str">
        <f>VLOOKUP($A694,[1]MD01!$A:$K,5,0)</f>
        <v>E1012616</v>
      </c>
      <c r="K694" t="str">
        <f>VLOOKUP($A694,[1]MD01!$A:$K,11,0)</f>
        <v>13.09.2016</v>
      </c>
      <c r="L694" t="str">
        <f>RIGHT(VLOOKUP($A694,[1]MD01!$A:$K,4,0),8)</f>
        <v>13CTG667</v>
      </c>
      <c r="M694" s="16" t="str">
        <f>VLOOKUP(A694,[1]MD01!A:O,15,0)</f>
        <v>Аренда</v>
      </c>
    </row>
    <row r="695" spans="1:13" x14ac:dyDescent="0.25">
      <c r="A695" s="12" t="s">
        <v>3675</v>
      </c>
      <c r="B695" t="s">
        <v>4248</v>
      </c>
      <c r="C695" t="s">
        <v>4374</v>
      </c>
      <c r="D695" s="5">
        <v>1785929.92</v>
      </c>
      <c r="E695" s="24">
        <f t="shared" si="23"/>
        <v>4464824.8</v>
      </c>
      <c r="F695" s="21">
        <v>5374497.4445877718</v>
      </c>
      <c r="G695">
        <f t="shared" si="24"/>
        <v>173370.88530928295</v>
      </c>
      <c r="J695" t="str">
        <f>VLOOKUP($A695,[1]MD01!$A:$K,5,0)</f>
        <v>E1012731</v>
      </c>
      <c r="K695" t="str">
        <f>VLOOKUP($A695,[1]MD01!$A:$K,11,0)</f>
        <v>24.11.2016</v>
      </c>
      <c r="L695" t="str">
        <f>RIGHT(VLOOKUP($A695,[1]MD01!$A:$K,4,0),8)</f>
        <v>13CTG723</v>
      </c>
      <c r="M695" s="16" t="str">
        <f>VLOOKUP(A695,[1]MD01!A:O,15,0)</f>
        <v>Аренда</v>
      </c>
    </row>
    <row r="696" spans="1:13" x14ac:dyDescent="0.25">
      <c r="A696" s="12" t="s">
        <v>3699</v>
      </c>
      <c r="B696" t="s">
        <v>4249</v>
      </c>
      <c r="C696" t="s">
        <v>4374</v>
      </c>
      <c r="D696" s="5">
        <v>1678863.64</v>
      </c>
      <c r="E696" s="24">
        <f t="shared" si="23"/>
        <v>4197159.0999999996</v>
      </c>
      <c r="F696" s="21">
        <v>5052296.9809427485</v>
      </c>
      <c r="G696">
        <f t="shared" si="24"/>
        <v>162977.3219658951</v>
      </c>
      <c r="J696" t="str">
        <f>VLOOKUP($A696,[1]MD01!$A:$K,5,0)</f>
        <v>E1012750</v>
      </c>
      <c r="K696" t="str">
        <f>VLOOKUP($A696,[1]MD01!$A:$K,11,0)</f>
        <v>28.04.2017</v>
      </c>
      <c r="L696" t="str">
        <f>RIGHT(VLOOKUP($A696,[1]MD01!$A:$K,4,0),8)</f>
        <v>13CTG967</v>
      </c>
      <c r="M696" s="16" t="str">
        <f>VLOOKUP(A696,[1]MD01!A:O,15,0)</f>
        <v>Аренда</v>
      </c>
    </row>
    <row r="697" spans="1:13" x14ac:dyDescent="0.25">
      <c r="A697" s="12" t="s">
        <v>3736</v>
      </c>
      <c r="B697" t="s">
        <v>4251</v>
      </c>
      <c r="C697" t="s">
        <v>4374</v>
      </c>
      <c r="D697" s="5">
        <v>4116551.15</v>
      </c>
      <c r="E697" s="24">
        <f t="shared" si="23"/>
        <v>10291377.875</v>
      </c>
      <c r="F697" s="21">
        <v>12388164.500984371</v>
      </c>
      <c r="G697">
        <f t="shared" si="24"/>
        <v>399618.20970917324</v>
      </c>
      <c r="J697" t="str">
        <f>VLOOKUP($A697,[1]MD01!$A:$K,5,0)</f>
        <v>E1023068</v>
      </c>
      <c r="K697" t="str">
        <f>VLOOKUP($A697,[1]MD01!$A:$K,11,0)</f>
        <v>13.12.2017</v>
      </c>
      <c r="L697" t="str">
        <f>RIGHT(VLOOKUP($A697,[1]MD01!$A:$K,4,0),8)</f>
        <v>13CTH316</v>
      </c>
      <c r="M697" s="16" t="str">
        <f>VLOOKUP(A697,[1]MD01!A:O,15,0)</f>
        <v>Аренда</v>
      </c>
    </row>
    <row r="698" spans="1:13" x14ac:dyDescent="0.25">
      <c r="A698" s="12" t="s">
        <v>3748</v>
      </c>
      <c r="B698" t="s">
        <v>4254</v>
      </c>
      <c r="C698" t="s">
        <v>4374</v>
      </c>
      <c r="D698" s="5">
        <v>4512185.79</v>
      </c>
      <c r="E698" s="24">
        <f t="shared" si="23"/>
        <v>11280464.475</v>
      </c>
      <c r="F698" s="21">
        <v>13578769.651756693</v>
      </c>
      <c r="G698">
        <f t="shared" si="24"/>
        <v>438024.82747602236</v>
      </c>
      <c r="J698" t="str">
        <f>VLOOKUP($A698,[1]MD01!$A:$K,5,0)</f>
        <v>E1023623</v>
      </c>
      <c r="K698" t="str">
        <f>VLOOKUP($A698,[1]MD01!$A:$K,11,0)</f>
        <v>27.01.2018</v>
      </c>
      <c r="L698" t="str">
        <f>RIGHT(VLOOKUP($A698,[1]MD01!$A:$K,4,0),8)</f>
        <v>13CTH759</v>
      </c>
      <c r="M698" s="16" t="str">
        <f>VLOOKUP(A698,[1]MD01!A:O,15,0)</f>
        <v>Аренда</v>
      </c>
    </row>
    <row r="699" spans="1:13" x14ac:dyDescent="0.25">
      <c r="A699" s="12" t="s">
        <v>3764</v>
      </c>
      <c r="B699" t="s">
        <v>4257</v>
      </c>
      <c r="C699" t="s">
        <v>4374</v>
      </c>
      <c r="D699" s="5">
        <v>2904804.53</v>
      </c>
      <c r="E699" s="24">
        <f t="shared" si="23"/>
        <v>7262011.3250000002</v>
      </c>
      <c r="F699" s="21">
        <v>8741588.5408941377</v>
      </c>
      <c r="G699">
        <f t="shared" si="24"/>
        <v>281986.72712561733</v>
      </c>
      <c r="J699" t="str">
        <f>VLOOKUP($A699,[1]MD01!$A:$K,5,0)</f>
        <v>E1024568</v>
      </c>
      <c r="K699" t="str">
        <f>VLOOKUP($A699,[1]MD01!$A:$K,11,0)</f>
        <v>10.04.2018</v>
      </c>
      <c r="L699" t="str">
        <f>RIGHT(VLOOKUP($A699,[1]MD01!$A:$K,4,0),8)</f>
        <v>13CTH973</v>
      </c>
      <c r="M699" s="16" t="str">
        <f>VLOOKUP(A699,[1]MD01!A:O,15,0)</f>
        <v>Аренда</v>
      </c>
    </row>
    <row r="700" spans="1:13" x14ac:dyDescent="0.25">
      <c r="A700" s="12" t="s">
        <v>3681</v>
      </c>
      <c r="B700" t="s">
        <v>4261</v>
      </c>
      <c r="C700" t="s">
        <v>4374</v>
      </c>
      <c r="D700" s="5">
        <v>2892731.59</v>
      </c>
      <c r="E700" s="24">
        <f t="shared" si="23"/>
        <v>7231828.9749999996</v>
      </c>
      <c r="F700" s="21">
        <v>8705256.7764435709</v>
      </c>
      <c r="G700">
        <f t="shared" si="24"/>
        <v>280814.73472398618</v>
      </c>
      <c r="J700" t="str">
        <f>VLOOKUP($A700,[1]MD01!$A:$K,5,0)</f>
        <v>E1012900</v>
      </c>
      <c r="K700" t="str">
        <f>VLOOKUP($A700,[1]MD01!$A:$K,11,0)</f>
        <v>13.12.2016</v>
      </c>
      <c r="L700" t="str">
        <f>RIGHT(VLOOKUP($A700,[1]MD01!$A:$K,4,0),8)</f>
        <v>13CTJ050</v>
      </c>
      <c r="M700" s="16" t="str">
        <f>VLOOKUP(A700,[1]MD01!A:O,15,0)</f>
        <v>Аренда</v>
      </c>
    </row>
    <row r="701" spans="1:13" x14ac:dyDescent="0.25">
      <c r="A701" s="12" t="s">
        <v>3693</v>
      </c>
      <c r="B701" t="s">
        <v>4267</v>
      </c>
      <c r="C701" t="s">
        <v>4374</v>
      </c>
      <c r="D701" s="5">
        <v>2104716.8199999998</v>
      </c>
      <c r="E701" s="24">
        <f t="shared" si="23"/>
        <v>5261792.05</v>
      </c>
      <c r="F701" s="21">
        <v>6333840.4514052272</v>
      </c>
      <c r="G701">
        <f t="shared" si="24"/>
        <v>204317.43391629765</v>
      </c>
      <c r="J701" t="str">
        <f>VLOOKUP($A701,[1]MD01!$A:$K,5,0)</f>
        <v>E1013045</v>
      </c>
      <c r="K701" t="str">
        <f>VLOOKUP($A701,[1]MD01!$A:$K,11,0)</f>
        <v>31.01.2017</v>
      </c>
      <c r="L701" t="str">
        <f>RIGHT(VLOOKUP($A701,[1]MD01!$A:$K,4,0),8)</f>
        <v>13CTJ281</v>
      </c>
      <c r="M701" s="16" t="str">
        <f>VLOOKUP(A701,[1]MD01!A:O,15,0)</f>
        <v>Аренда</v>
      </c>
    </row>
    <row r="702" spans="1:13" x14ac:dyDescent="0.25">
      <c r="A702" s="12" t="s">
        <v>3679</v>
      </c>
      <c r="B702" t="s">
        <v>4269</v>
      </c>
      <c r="C702" t="s">
        <v>4374</v>
      </c>
      <c r="D702" s="5">
        <v>2217362.5</v>
      </c>
      <c r="E702" s="24">
        <f t="shared" si="23"/>
        <v>5543406.25</v>
      </c>
      <c r="F702" s="21">
        <v>6672831.3113062996</v>
      </c>
      <c r="G702">
        <f t="shared" si="24"/>
        <v>215252.62294536451</v>
      </c>
      <c r="J702" t="str">
        <f>VLOOKUP($A702,[1]MD01!$A:$K,5,0)</f>
        <v>E1013316</v>
      </c>
      <c r="K702" t="str">
        <f>VLOOKUP($A702,[1]MD01!$A:$K,11,0)</f>
        <v>06.12.2016</v>
      </c>
      <c r="L702" t="str">
        <f>RIGHT(VLOOKUP($A702,[1]MD01!$A:$K,4,0),8)</f>
        <v>13CTJ311</v>
      </c>
      <c r="M702" s="16" t="str">
        <f>VLOOKUP(A702,[1]MD01!A:O,15,0)</f>
        <v>Аренда</v>
      </c>
    </row>
    <row r="703" spans="1:13" x14ac:dyDescent="0.25">
      <c r="A703" s="12" t="s">
        <v>3629</v>
      </c>
      <c r="B703" t="s">
        <v>4274</v>
      </c>
      <c r="C703" t="s">
        <v>4374</v>
      </c>
      <c r="D703" s="5">
        <v>2509995.6</v>
      </c>
      <c r="E703" s="24">
        <f t="shared" si="23"/>
        <v>6274989.0000000009</v>
      </c>
      <c r="F703" s="21">
        <v>7553468.2447822783</v>
      </c>
      <c r="G703">
        <f t="shared" si="24"/>
        <v>243660.26596071865</v>
      </c>
      <c r="J703" t="str">
        <f>VLOOKUP($A703,[1]MD01!$A:$K,5,0)</f>
        <v>E1007582</v>
      </c>
      <c r="K703" t="str">
        <f>VLOOKUP($A703,[1]MD01!$A:$K,11,0)</f>
        <v>14.10.2015</v>
      </c>
      <c r="L703" t="str">
        <f>RIGHT(VLOOKUP($A703,[1]MD01!$A:$K,4,0),8)</f>
        <v>13SZL543</v>
      </c>
      <c r="M703" s="16" t="str">
        <f>VLOOKUP(A703,[1]MD01!A:O,15,0)</f>
        <v>Аренда</v>
      </c>
    </row>
    <row r="704" spans="1:13" x14ac:dyDescent="0.25">
      <c r="A704" s="12" t="s">
        <v>3635</v>
      </c>
      <c r="B704" t="s">
        <v>4277</v>
      </c>
      <c r="C704" t="s">
        <v>4374</v>
      </c>
      <c r="D704" s="5">
        <v>2096999.8</v>
      </c>
      <c r="E704" s="24">
        <f t="shared" si="23"/>
        <v>5242499.5</v>
      </c>
      <c r="F704" s="21">
        <v>6310617.1973428102</v>
      </c>
      <c r="G704">
        <f t="shared" si="24"/>
        <v>203568.29668847774</v>
      </c>
      <c r="J704" t="str">
        <f>VLOOKUP($A704,[1]MD01!$A:$K,5,0)</f>
        <v>E1008854</v>
      </c>
      <c r="K704" t="str">
        <f>VLOOKUP($A704,[1]MD01!$A:$K,11,0)</f>
        <v>26.11.2015</v>
      </c>
      <c r="L704" t="str">
        <f>RIGHT(VLOOKUP($A704,[1]MD01!$A:$K,4,0),8)</f>
        <v>13SZL797</v>
      </c>
      <c r="M704" s="16" t="str">
        <f>VLOOKUP(A704,[1]MD01!A:O,15,0)</f>
        <v>Аренда</v>
      </c>
    </row>
    <row r="705" spans="1:13" x14ac:dyDescent="0.25">
      <c r="A705" s="12" t="s">
        <v>3639</v>
      </c>
      <c r="B705" t="s">
        <v>4279</v>
      </c>
      <c r="C705" t="s">
        <v>4374</v>
      </c>
      <c r="D705" s="5">
        <v>2254416.79</v>
      </c>
      <c r="E705" s="24">
        <f t="shared" si="23"/>
        <v>5636041.9749999996</v>
      </c>
      <c r="F705" s="21">
        <v>6784340.8306249594</v>
      </c>
      <c r="G705">
        <f t="shared" si="24"/>
        <v>218849.70421370838</v>
      </c>
      <c r="J705" t="str">
        <f>VLOOKUP($A705,[1]MD01!$A:$K,5,0)</f>
        <v>E1004544</v>
      </c>
      <c r="K705" t="str">
        <f>VLOOKUP($A705,[1]MD01!$A:$K,11,0)</f>
        <v>26.01.2016</v>
      </c>
      <c r="L705" t="str">
        <f>RIGHT(VLOOKUP($A705,[1]MD01!$A:$K,4,0),8)</f>
        <v>13SZL995</v>
      </c>
      <c r="M705" s="16" t="str">
        <f>VLOOKUP(A705,[1]MD01!A:O,15,0)</f>
        <v>Аренда</v>
      </c>
    </row>
    <row r="706" spans="1:13" x14ac:dyDescent="0.25">
      <c r="A706" s="12" t="s">
        <v>3798</v>
      </c>
      <c r="B706" t="s">
        <v>4284</v>
      </c>
      <c r="C706" t="s">
        <v>4374</v>
      </c>
      <c r="D706" s="5">
        <v>2974544.35</v>
      </c>
      <c r="E706" s="24">
        <f t="shared" si="23"/>
        <v>7436360.875</v>
      </c>
      <c r="F706" s="21">
        <v>8951460.4290228784</v>
      </c>
      <c r="G706">
        <f t="shared" si="24"/>
        <v>288756.78803299606</v>
      </c>
      <c r="J706" t="str">
        <f>VLOOKUP($A706,[1]MD01!$A:$K,5,0)</f>
        <v>E1026554</v>
      </c>
      <c r="K706" t="str">
        <f>VLOOKUP($A706,[1]MD01!$A:$K,11,0)</f>
        <v>12.09.2018</v>
      </c>
      <c r="L706" t="str">
        <f>RIGHT(VLOOKUP($A706,[1]MD01!$A:$K,4,0),8)</f>
        <v>13CTO257</v>
      </c>
      <c r="M706" s="16" t="str">
        <f>VLOOKUP(A706,[1]MD01!A:O,15,0)</f>
        <v>Аренда</v>
      </c>
    </row>
    <row r="707" spans="1:13" x14ac:dyDescent="0.25">
      <c r="A707" s="12" t="s">
        <v>3786</v>
      </c>
      <c r="B707" t="s">
        <v>4285</v>
      </c>
      <c r="C707" t="s">
        <v>4374</v>
      </c>
      <c r="D707" s="5">
        <v>1593099.32</v>
      </c>
      <c r="E707" s="24">
        <f t="shared" si="23"/>
        <v>3982748.3000000003</v>
      </c>
      <c r="F707" s="21">
        <v>4794201.6808333211</v>
      </c>
      <c r="G707">
        <f t="shared" si="24"/>
        <v>154651.66712365553</v>
      </c>
      <c r="J707" t="str">
        <f>VLOOKUP($A707,[1]MD01!$A:$K,5,0)</f>
        <v>E1026555</v>
      </c>
      <c r="K707" t="str">
        <f>VLOOKUP($A707,[1]MD01!$A:$K,11,0)</f>
        <v>29.08.2018</v>
      </c>
      <c r="L707" t="str">
        <f>RIGHT(VLOOKUP($A707,[1]MD01!$A:$K,4,0),8)</f>
        <v>13CTO258</v>
      </c>
      <c r="M707" s="16" t="str">
        <f>VLOOKUP(A707,[1]MD01!A:O,15,0)</f>
        <v>Аренда</v>
      </c>
    </row>
    <row r="708" spans="1:13" x14ac:dyDescent="0.25">
      <c r="A708" s="12" t="s">
        <v>3778</v>
      </c>
      <c r="B708" t="s">
        <v>4286</v>
      </c>
      <c r="C708" t="s">
        <v>4374</v>
      </c>
      <c r="D708" s="5">
        <v>3934521.59</v>
      </c>
      <c r="E708" s="24">
        <f t="shared" si="23"/>
        <v>9836303.9749999996</v>
      </c>
      <c r="F708" s="21">
        <v>11840372.902835079</v>
      </c>
      <c r="G708">
        <f t="shared" si="24"/>
        <v>381947.51299467997</v>
      </c>
      <c r="J708" t="str">
        <f>VLOOKUP($A708,[1]MD01!$A:$K,5,0)</f>
        <v>E1026556</v>
      </c>
      <c r="K708" t="str">
        <f>VLOOKUP($A708,[1]MD01!$A:$K,11,0)</f>
        <v>24.08.2018</v>
      </c>
      <c r="L708" t="str">
        <f>RIGHT(VLOOKUP($A708,[1]MD01!$A:$K,4,0),8)</f>
        <v>13CTO259</v>
      </c>
      <c r="M708" s="16" t="str">
        <f>VLOOKUP(A708,[1]MD01!A:O,15,0)</f>
        <v>Собственность</v>
      </c>
    </row>
    <row r="709" spans="1:13" x14ac:dyDescent="0.25">
      <c r="A709" s="12" t="s">
        <v>3782</v>
      </c>
      <c r="B709" t="s">
        <v>4288</v>
      </c>
      <c r="C709" t="s">
        <v>4374</v>
      </c>
      <c r="D709" s="5">
        <v>3626234.48</v>
      </c>
      <c r="E709" s="24">
        <f t="shared" si="23"/>
        <v>9065586.1999999993</v>
      </c>
      <c r="F709" s="21">
        <v>10912627.49337671</v>
      </c>
      <c r="G709">
        <f t="shared" si="24"/>
        <v>352020.24172182934</v>
      </c>
      <c r="J709" t="str">
        <f>VLOOKUP($A709,[1]MD01!$A:$K,5,0)</f>
        <v>E1026558</v>
      </c>
      <c r="K709" t="str">
        <f>VLOOKUP($A709,[1]MD01!$A:$K,11,0)</f>
        <v>15.08.2018</v>
      </c>
      <c r="L709" t="str">
        <f>RIGHT(VLOOKUP($A709,[1]MD01!$A:$K,4,0),8)</f>
        <v>13CTO261</v>
      </c>
      <c r="M709" s="16" t="str">
        <f>VLOOKUP(A709,[1]MD01!A:O,15,0)</f>
        <v>Аренда</v>
      </c>
    </row>
    <row r="710" spans="1:13" x14ac:dyDescent="0.25">
      <c r="A710" s="12" t="s">
        <v>3788</v>
      </c>
      <c r="B710" t="s">
        <v>4289</v>
      </c>
      <c r="C710" t="s">
        <v>4374</v>
      </c>
      <c r="D710" s="5">
        <v>3251484.56</v>
      </c>
      <c r="E710" s="24">
        <f t="shared" si="23"/>
        <v>8128711.4000000004</v>
      </c>
      <c r="F710" s="21">
        <v>9784871.8827873152</v>
      </c>
      <c r="G710">
        <f t="shared" si="24"/>
        <v>315641.02847701014</v>
      </c>
      <c r="J710" t="str">
        <f>VLOOKUP($A710,[1]MD01!$A:$K,5,0)</f>
        <v>E1026559</v>
      </c>
      <c r="K710" t="str">
        <f>VLOOKUP($A710,[1]MD01!$A:$K,11,0)</f>
        <v>28.08.2018</v>
      </c>
      <c r="L710" t="str">
        <f>RIGHT(VLOOKUP($A710,[1]MD01!$A:$K,4,0),8)</f>
        <v>13CTO262</v>
      </c>
      <c r="M710" s="16" t="str">
        <f>VLOOKUP(A710,[1]MD01!A:O,15,0)</f>
        <v>Аренда</v>
      </c>
    </row>
    <row r="711" spans="1:13" x14ac:dyDescent="0.25">
      <c r="A711" s="12" t="s">
        <v>3806</v>
      </c>
      <c r="B711" t="s">
        <v>4290</v>
      </c>
      <c r="C711" t="s">
        <v>4374</v>
      </c>
      <c r="D711" s="5">
        <v>3776315.04</v>
      </c>
      <c r="E711" s="24">
        <f t="shared" si="23"/>
        <v>9440787.5999999996</v>
      </c>
      <c r="F711" s="21">
        <v>11364273.203081995</v>
      </c>
      <c r="G711">
        <f t="shared" si="24"/>
        <v>366589.45816393534</v>
      </c>
      <c r="J711" t="str">
        <f>VLOOKUP($A711,[1]MD01!$A:$K,5,0)</f>
        <v>E1026560</v>
      </c>
      <c r="K711" t="str">
        <f>VLOOKUP($A711,[1]MD01!$A:$K,11,0)</f>
        <v>27.09.2018</v>
      </c>
      <c r="L711" t="str">
        <f>RIGHT(VLOOKUP($A711,[1]MD01!$A:$K,4,0),8)</f>
        <v>13CTO263</v>
      </c>
      <c r="M711" s="16" t="str">
        <f>VLOOKUP(A711,[1]MD01!A:O,15,0)</f>
        <v>Аренда</v>
      </c>
    </row>
    <row r="712" spans="1:13" x14ac:dyDescent="0.25">
      <c r="A712" s="12" t="s">
        <v>3784</v>
      </c>
      <c r="B712" t="s">
        <v>4296</v>
      </c>
      <c r="C712" t="s">
        <v>4374</v>
      </c>
      <c r="D712" s="5">
        <v>2864718.92</v>
      </c>
      <c r="E712" s="24">
        <f t="shared" si="23"/>
        <v>7161797.2999999998</v>
      </c>
      <c r="F712" s="21">
        <v>8620956.703050388</v>
      </c>
      <c r="G712">
        <f t="shared" si="24"/>
        <v>278095.37751775444</v>
      </c>
      <c r="J712" t="str">
        <f>VLOOKUP($A712,[1]MD01!$A:$K,5,0)</f>
        <v>E1024537</v>
      </c>
      <c r="K712" t="str">
        <f>VLOOKUP($A712,[1]MD01!$A:$K,11,0)</f>
        <v>16.08.2018</v>
      </c>
      <c r="L712" t="str">
        <f>RIGHT(VLOOKUP($A712,[1]MD01!$A:$K,4,0),8)</f>
        <v>13CTO349</v>
      </c>
      <c r="M712" s="16" t="str">
        <f>VLOOKUP(A712,[1]MD01!A:O,15,0)</f>
        <v>Аренда</v>
      </c>
    </row>
    <row r="713" spans="1:13" x14ac:dyDescent="0.25">
      <c r="A713" s="12" t="s">
        <v>3828</v>
      </c>
      <c r="B713" t="s">
        <v>4299</v>
      </c>
      <c r="C713" t="s">
        <v>4374</v>
      </c>
      <c r="D713" s="5">
        <v>2384158.27</v>
      </c>
      <c r="E713" s="24">
        <f t="shared" si="23"/>
        <v>5960395.6749999998</v>
      </c>
      <c r="F713" s="21">
        <v>7174779.0247042859</v>
      </c>
      <c r="G713">
        <f t="shared" si="24"/>
        <v>231444.4846678802</v>
      </c>
      <c r="J713" t="str">
        <f>VLOOKUP($A713,[1]MD01!$A:$K,5,0)</f>
        <v>E1026753</v>
      </c>
      <c r="K713" t="str">
        <f>VLOOKUP($A713,[1]MD01!$A:$K,11,0)</f>
        <v>19.10.2018</v>
      </c>
      <c r="L713" t="str">
        <f>RIGHT(VLOOKUP($A713,[1]MD01!$A:$K,4,0),8)</f>
        <v>13CTO398</v>
      </c>
      <c r="M713" s="16" t="str">
        <f>VLOOKUP(A713,[1]MD01!A:O,15,0)</f>
        <v>Аренда</v>
      </c>
    </row>
    <row r="714" spans="1:13" x14ac:dyDescent="0.25">
      <c r="A714" s="12" t="s">
        <v>3804</v>
      </c>
      <c r="B714" t="s">
        <v>4300</v>
      </c>
      <c r="C714" t="s">
        <v>4374</v>
      </c>
      <c r="D714" s="5">
        <v>3986031.36</v>
      </c>
      <c r="E714" s="24">
        <f t="shared" si="23"/>
        <v>9965078.3999999985</v>
      </c>
      <c r="F714" s="21">
        <v>11995384.095679812</v>
      </c>
      <c r="G714">
        <f t="shared" si="24"/>
        <v>386947.8740541875</v>
      </c>
      <c r="J714" t="str">
        <f>VLOOKUP($A714,[1]MD01!$A:$K,5,0)</f>
        <v>E1026748</v>
      </c>
      <c r="K714" t="str">
        <f>VLOOKUP($A714,[1]MD01!$A:$K,11,0)</f>
        <v>14.09.2018</v>
      </c>
      <c r="L714" t="str">
        <f>RIGHT(VLOOKUP($A714,[1]MD01!$A:$K,4,0),8)</f>
        <v>13CTO399</v>
      </c>
      <c r="M714" s="16" t="str">
        <f>VLOOKUP(A714,[1]MD01!A:O,15,0)</f>
        <v>Аренда</v>
      </c>
    </row>
    <row r="715" spans="1:13" x14ac:dyDescent="0.25">
      <c r="A715" s="12" t="s">
        <v>3812</v>
      </c>
      <c r="B715" t="s">
        <v>4301</v>
      </c>
      <c r="C715" t="s">
        <v>4374</v>
      </c>
      <c r="D715" s="5">
        <v>3819224.02</v>
      </c>
      <c r="E715" s="24">
        <f t="shared" si="23"/>
        <v>9548060.0500000007</v>
      </c>
      <c r="F715" s="21">
        <v>11493401.564042468</v>
      </c>
      <c r="G715">
        <f t="shared" si="24"/>
        <v>370754.88916266023</v>
      </c>
      <c r="J715" t="str">
        <f>VLOOKUP($A715,[1]MD01!$A:$K,5,0)</f>
        <v>E1026747</v>
      </c>
      <c r="K715" t="str">
        <f>VLOOKUP($A715,[1]MD01!$A:$K,11,0)</f>
        <v>27.09.2018</v>
      </c>
      <c r="L715" t="str">
        <f>RIGHT(VLOOKUP($A715,[1]MD01!$A:$K,4,0),8)</f>
        <v>13CTO400</v>
      </c>
      <c r="M715" s="16" t="str">
        <f>VLOOKUP(A715,[1]MD01!A:O,15,0)</f>
        <v>Аренда</v>
      </c>
    </row>
    <row r="716" spans="1:13" x14ac:dyDescent="0.25">
      <c r="A716" s="12" t="s">
        <v>3816</v>
      </c>
      <c r="B716" t="s">
        <v>4303</v>
      </c>
      <c r="C716" t="s">
        <v>4374</v>
      </c>
      <c r="D716" s="5">
        <v>2601877.8199999998</v>
      </c>
      <c r="E716" s="24">
        <f t="shared" si="23"/>
        <v>6504694.5499999989</v>
      </c>
      <c r="F716" s="21">
        <v>7829974.478908781</v>
      </c>
      <c r="G716">
        <f t="shared" si="24"/>
        <v>252579.82190028325</v>
      </c>
      <c r="J716" t="str">
        <f>VLOOKUP($A716,[1]MD01!$A:$K,5,0)</f>
        <v>E1026754</v>
      </c>
      <c r="K716" t="str">
        <f>VLOOKUP($A716,[1]MD01!$A:$K,11,0)</f>
        <v>27.09.2018</v>
      </c>
      <c r="L716" t="str">
        <f>RIGHT(VLOOKUP($A716,[1]MD01!$A:$K,4,0),8)</f>
        <v>13CTO402</v>
      </c>
      <c r="M716" s="16" t="str">
        <f>VLOOKUP(A716,[1]MD01!A:O,15,0)</f>
        <v>Аренда</v>
      </c>
    </row>
    <row r="717" spans="1:13" x14ac:dyDescent="0.25">
      <c r="A717" s="12" t="s">
        <v>3824</v>
      </c>
      <c r="B717" t="s">
        <v>4310</v>
      </c>
      <c r="C717" t="s">
        <v>4374</v>
      </c>
      <c r="D717" s="5">
        <v>7330119.8700000001</v>
      </c>
      <c r="E717" s="24">
        <f t="shared" si="23"/>
        <v>18325299.675000001</v>
      </c>
      <c r="F717" s="21">
        <v>22058934.154503137</v>
      </c>
      <c r="G717">
        <f t="shared" si="24"/>
        <v>711578.52111300442</v>
      </c>
      <c r="J717" t="str">
        <f>VLOOKUP($A717,[1]MD01!$A:$K,5,0)</f>
        <v>E1026746</v>
      </c>
      <c r="K717" t="str">
        <f>VLOOKUP($A717,[1]MD01!$A:$K,11,0)</f>
        <v>09.10.2018</v>
      </c>
      <c r="L717" t="str">
        <f>RIGHT(VLOOKUP($A717,[1]MD01!$A:$K,4,0),8)</f>
        <v>13CTO417</v>
      </c>
      <c r="M717" s="16" t="str">
        <f>VLOOKUP(A717,[1]MD01!A:O,15,0)</f>
        <v>Аренда</v>
      </c>
    </row>
    <row r="718" spans="1:13" x14ac:dyDescent="0.25">
      <c r="A718" s="12" t="s">
        <v>3866</v>
      </c>
      <c r="B718" t="s">
        <v>4312</v>
      </c>
      <c r="C718" t="s">
        <v>4374</v>
      </c>
      <c r="D718" s="5">
        <v>5271456.28</v>
      </c>
      <c r="E718" s="24">
        <f t="shared" si="23"/>
        <v>13178640.700000001</v>
      </c>
      <c r="F718" s="21">
        <v>15863684.229063235</v>
      </c>
      <c r="G718">
        <f t="shared" si="24"/>
        <v>511731.74932462047</v>
      </c>
      <c r="J718" t="str">
        <f>VLOOKUP($A718,[1]MD01!$A:$K,5,0)</f>
        <v>E1023770</v>
      </c>
      <c r="K718" t="str">
        <f>VLOOKUP($A718,[1]MD01!$A:$K,11,0)</f>
        <v>07.12.2018</v>
      </c>
      <c r="L718" t="str">
        <f>RIGHT(VLOOKUP($A718,[1]MD01!$A:$K,4,0),8)</f>
        <v>13CTO633</v>
      </c>
      <c r="M718" s="16" t="str">
        <f>VLOOKUP(A718,[1]MD01!A:O,15,0)</f>
        <v>Аренда</v>
      </c>
    </row>
    <row r="719" spans="1:13" x14ac:dyDescent="0.25">
      <c r="A719" s="12" t="s">
        <v>3840</v>
      </c>
      <c r="B719" t="s">
        <v>4313</v>
      </c>
      <c r="C719" t="s">
        <v>4374</v>
      </c>
      <c r="D719" s="5">
        <v>4905412.5</v>
      </c>
      <c r="E719" s="24">
        <f t="shared" si="23"/>
        <v>12263531.25</v>
      </c>
      <c r="F719" s="21">
        <v>14762128.485925648</v>
      </c>
      <c r="G719">
        <f t="shared" si="24"/>
        <v>476197.69309437578</v>
      </c>
      <c r="J719" t="str">
        <f>VLOOKUP($A719,[1]MD01!$A:$K,5,0)</f>
        <v>E1027288</v>
      </c>
      <c r="K719" t="str">
        <f>VLOOKUP($A719,[1]MD01!$A:$K,11,0)</f>
        <v>07.11.2018</v>
      </c>
      <c r="L719" t="str">
        <f>RIGHT(VLOOKUP($A719,[1]MD01!$A:$K,4,0),8)</f>
        <v>13CTO771</v>
      </c>
      <c r="M719" s="16" t="str">
        <f>VLOOKUP(A719,[1]MD01!A:O,15,0)</f>
        <v>Аренда</v>
      </c>
    </row>
    <row r="720" spans="1:13" x14ac:dyDescent="0.25">
      <c r="A720" s="12" t="s">
        <v>3846</v>
      </c>
      <c r="B720" t="s">
        <v>4316</v>
      </c>
      <c r="C720" t="s">
        <v>4374</v>
      </c>
      <c r="D720" s="5">
        <v>1600331.27</v>
      </c>
      <c r="E720" s="24">
        <f t="shared" si="23"/>
        <v>4000828.1750000003</v>
      </c>
      <c r="F720" s="21">
        <v>4815965.1869816398</v>
      </c>
      <c r="G720">
        <f t="shared" si="24"/>
        <v>155353.71570908517</v>
      </c>
      <c r="J720" t="str">
        <f>VLOOKUP($A720,[1]MD01!$A:$K,5,0)</f>
        <v>E1027311</v>
      </c>
      <c r="K720" t="str">
        <f>VLOOKUP($A720,[1]MD01!$A:$K,11,0)</f>
        <v>16.11.2018</v>
      </c>
      <c r="L720" t="str">
        <f>RIGHT(VLOOKUP($A720,[1]MD01!$A:$K,4,0),8)</f>
        <v>13CTO786</v>
      </c>
      <c r="M720" s="16" t="str">
        <f>VLOOKUP(A720,[1]MD01!A:O,15,0)</f>
        <v>Аренда</v>
      </c>
    </row>
    <row r="721" spans="1:13" x14ac:dyDescent="0.25">
      <c r="A721" s="12" t="s">
        <v>3836</v>
      </c>
      <c r="B721" t="s">
        <v>4318</v>
      </c>
      <c r="C721" t="s">
        <v>4374</v>
      </c>
      <c r="D721" s="5">
        <v>2344181.67</v>
      </c>
      <c r="E721" s="24">
        <f t="shared" si="23"/>
        <v>5860454.1749999998</v>
      </c>
      <c r="F721" s="21">
        <v>7054475.2366680186</v>
      </c>
      <c r="G721">
        <f t="shared" si="24"/>
        <v>227563.71731187156</v>
      </c>
      <c r="J721" t="str">
        <f>VLOOKUP($A721,[1]MD01!$A:$K,5,0)</f>
        <v>E1027315</v>
      </c>
      <c r="K721" t="str">
        <f>VLOOKUP($A721,[1]MD01!$A:$K,11,0)</f>
        <v>02.11.2018</v>
      </c>
      <c r="L721" t="str">
        <f>RIGHT(VLOOKUP($A721,[1]MD01!$A:$K,4,0),8)</f>
        <v>13CTO793</v>
      </c>
      <c r="M721" s="16" t="str">
        <f>VLOOKUP(A721,[1]MD01!A:O,15,0)</f>
        <v>Аренда</v>
      </c>
    </row>
    <row r="722" spans="1:13" x14ac:dyDescent="0.25">
      <c r="A722" s="12" t="s">
        <v>3848</v>
      </c>
      <c r="B722" t="s">
        <v>4319</v>
      </c>
      <c r="C722" t="s">
        <v>4374</v>
      </c>
      <c r="D722" s="5">
        <v>2651190.41</v>
      </c>
      <c r="E722" s="24">
        <f t="shared" si="23"/>
        <v>6627976.0250000004</v>
      </c>
      <c r="F722" s="21">
        <v>7978373.5767530054</v>
      </c>
      <c r="G722">
        <f t="shared" si="24"/>
        <v>257366.88957267758</v>
      </c>
      <c r="J722" t="str">
        <f>VLOOKUP($A722,[1]MD01!$A:$K,5,0)</f>
        <v>E1027318</v>
      </c>
      <c r="K722" t="str">
        <f>VLOOKUP($A722,[1]MD01!$A:$K,11,0)</f>
        <v>16.11.2018</v>
      </c>
      <c r="L722" t="str">
        <f>RIGHT(VLOOKUP($A722,[1]MD01!$A:$K,4,0),8)</f>
        <v>13CTO794</v>
      </c>
      <c r="M722" s="16" t="str">
        <f>VLOOKUP(A722,[1]MD01!A:O,15,0)</f>
        <v>Аренда</v>
      </c>
    </row>
    <row r="723" spans="1:13" x14ac:dyDescent="0.25">
      <c r="A723" s="12" t="s">
        <v>3844</v>
      </c>
      <c r="B723" t="s">
        <v>4321</v>
      </c>
      <c r="C723" t="s">
        <v>4374</v>
      </c>
      <c r="D723" s="5">
        <v>3055603.52</v>
      </c>
      <c r="E723" s="24">
        <f t="shared" si="23"/>
        <v>7639008.8000000007</v>
      </c>
      <c r="F723" s="21">
        <v>9195396.2616368532</v>
      </c>
      <c r="G723">
        <f t="shared" si="24"/>
        <v>296625.68585925334</v>
      </c>
      <c r="J723" t="str">
        <f>VLOOKUP($A723,[1]MD01!$A:$K,5,0)</f>
        <v>E1027320</v>
      </c>
      <c r="K723" t="str">
        <f>VLOOKUP($A723,[1]MD01!$A:$K,11,0)</f>
        <v>09.11.2018</v>
      </c>
      <c r="L723" t="str">
        <f>RIGHT(VLOOKUP($A723,[1]MD01!$A:$K,4,0),8)</f>
        <v>13CTO796</v>
      </c>
      <c r="M723" s="16" t="str">
        <f>VLOOKUP(A723,[1]MD01!A:O,15,0)</f>
        <v>Аренда</v>
      </c>
    </row>
    <row r="724" spans="1:13" x14ac:dyDescent="0.25">
      <c r="A724" s="12" t="s">
        <v>3860</v>
      </c>
      <c r="B724" t="s">
        <v>4322</v>
      </c>
      <c r="C724" t="s">
        <v>4374</v>
      </c>
      <c r="D724" s="5">
        <v>3677869.92</v>
      </c>
      <c r="E724" s="24">
        <f t="shared" si="23"/>
        <v>9194674.7999999989</v>
      </c>
      <c r="F724" s="21">
        <v>11068016.871886123</v>
      </c>
      <c r="G724">
        <f t="shared" si="24"/>
        <v>357032.80231890717</v>
      </c>
      <c r="J724" t="str">
        <f>VLOOKUP($A724,[1]MD01!$A:$K,5,0)</f>
        <v>E1027317</v>
      </c>
      <c r="K724" t="str">
        <f>VLOOKUP($A724,[1]MD01!$A:$K,11,0)</f>
        <v>23.11.2018</v>
      </c>
      <c r="L724" t="str">
        <f>RIGHT(VLOOKUP($A724,[1]MD01!$A:$K,4,0),8)</f>
        <v>13CTO797</v>
      </c>
      <c r="M724" s="16" t="str">
        <f>VLOOKUP(A724,[1]MD01!A:O,15,0)</f>
        <v>Аренда</v>
      </c>
    </row>
    <row r="725" spans="1:13" x14ac:dyDescent="0.25">
      <c r="A725" s="12" t="s">
        <v>3649</v>
      </c>
      <c r="B725" t="s">
        <v>4333</v>
      </c>
      <c r="C725" t="s">
        <v>4374</v>
      </c>
      <c r="D725" s="5">
        <v>1295187.3500000001</v>
      </c>
      <c r="E725" s="24">
        <f t="shared" si="23"/>
        <v>3237968.375</v>
      </c>
      <c r="F725" s="21">
        <v>3897678.7526116413</v>
      </c>
      <c r="G725">
        <f t="shared" si="24"/>
        <v>125731.57266489166</v>
      </c>
      <c r="J725" t="str">
        <f>VLOOKUP($A725,[1]MD01!$A:$K,5,0)</f>
        <v>E1011638</v>
      </c>
      <c r="K725" t="str">
        <f>VLOOKUP($A725,[1]MD01!$A:$K,11,0)</f>
        <v>19.04.2016</v>
      </c>
      <c r="L725" t="str">
        <f>RIGHT(VLOOKUP($A725,[1]MD01!$A:$K,4,0),8)</f>
        <v>13SZQ575</v>
      </c>
      <c r="M725" s="16" t="str">
        <f>VLOOKUP(A725,[1]MD01!A:O,15,0)</f>
        <v>Аренда</v>
      </c>
    </row>
    <row r="726" spans="1:13" x14ac:dyDescent="0.25">
      <c r="A726" s="12" t="s">
        <v>3651</v>
      </c>
      <c r="B726" t="s">
        <v>4334</v>
      </c>
      <c r="C726" t="s">
        <v>4374</v>
      </c>
      <c r="D726" s="5">
        <v>2729189.11</v>
      </c>
      <c r="E726" s="24">
        <f t="shared" si="23"/>
        <v>6822972.7749999994</v>
      </c>
      <c r="F726" s="21">
        <v>8213099.368138575</v>
      </c>
      <c r="G726">
        <f t="shared" si="24"/>
        <v>264938.68929479277</v>
      </c>
      <c r="J726" t="str">
        <f>VLOOKUP($A726,[1]MD01!$A:$K,5,0)</f>
        <v>E1011639</v>
      </c>
      <c r="K726" t="str">
        <f>VLOOKUP($A726,[1]MD01!$A:$K,11,0)</f>
        <v>03.05.2016</v>
      </c>
      <c r="L726" t="str">
        <f>RIGHT(VLOOKUP($A726,[1]MD01!$A:$K,4,0),8)</f>
        <v>13SZQ579</v>
      </c>
      <c r="M726" s="16" t="str">
        <f>VLOOKUP(A726,[1]MD01!A:O,15,0)</f>
        <v>Аренда</v>
      </c>
    </row>
    <row r="727" spans="1:13" x14ac:dyDescent="0.25">
      <c r="A727" s="12" t="s">
        <v>3659</v>
      </c>
      <c r="B727" t="s">
        <v>4336</v>
      </c>
      <c r="C727" t="s">
        <v>4374</v>
      </c>
      <c r="D727" s="5">
        <v>3263734.63</v>
      </c>
      <c r="E727" s="24">
        <f t="shared" si="23"/>
        <v>8159336.5749999993</v>
      </c>
      <c r="F727" s="21">
        <v>9821736.6943197958</v>
      </c>
      <c r="G727">
        <f t="shared" si="24"/>
        <v>316830.21594579989</v>
      </c>
      <c r="J727" t="str">
        <f>VLOOKUP($A727,[1]MD01!$A:$K,5,0)</f>
        <v>E1011087</v>
      </c>
      <c r="K727" t="str">
        <f>VLOOKUP($A727,[1]MD01!$A:$K,11,0)</f>
        <v>24.06.2016</v>
      </c>
      <c r="L727" t="str">
        <f>RIGHT(VLOOKUP($A727,[1]MD01!$A:$K,4,0),8)</f>
        <v>13SZQ608</v>
      </c>
      <c r="M727" s="16" t="str">
        <f>VLOOKUP(A727,[1]MD01!A:O,15,0)</f>
        <v>Аренда</v>
      </c>
    </row>
    <row r="728" spans="1:13" x14ac:dyDescent="0.25">
      <c r="A728" s="12" t="s">
        <v>3655</v>
      </c>
      <c r="B728" t="s">
        <v>4337</v>
      </c>
      <c r="C728" t="s">
        <v>4374</v>
      </c>
      <c r="D728" s="5">
        <v>2265490.06</v>
      </c>
      <c r="E728" s="24">
        <f t="shared" si="23"/>
        <v>5663725.1500000004</v>
      </c>
      <c r="F728" s="21">
        <v>6817664.2329890523</v>
      </c>
      <c r="G728">
        <f t="shared" si="24"/>
        <v>219924.65267706622</v>
      </c>
      <c r="J728" t="str">
        <f>VLOOKUP($A728,[1]MD01!$A:$K,5,0)</f>
        <v>E1011083</v>
      </c>
      <c r="K728" t="str">
        <f>VLOOKUP($A728,[1]MD01!$A:$K,11,0)</f>
        <v>11.05.2016</v>
      </c>
      <c r="L728" t="str">
        <f>RIGHT(VLOOKUP($A728,[1]MD01!$A:$K,4,0),8)</f>
        <v>13SZQ743</v>
      </c>
      <c r="M728" s="16" t="str">
        <f>VLOOKUP(A728,[1]MD01!A:O,15,0)</f>
        <v>Аренда</v>
      </c>
    </row>
    <row r="729" spans="1:13" x14ac:dyDescent="0.25">
      <c r="A729" s="12" t="s">
        <v>3742</v>
      </c>
      <c r="B729" t="s">
        <v>4342</v>
      </c>
      <c r="C729" t="s">
        <v>4374</v>
      </c>
      <c r="D729" s="5">
        <v>3022097.96</v>
      </c>
      <c r="E729" s="24">
        <f t="shared" si="23"/>
        <v>7555244.9000000004</v>
      </c>
      <c r="F729" s="21">
        <v>9094566.131303696</v>
      </c>
      <c r="G729">
        <f t="shared" si="24"/>
        <v>293373.10100979666</v>
      </c>
      <c r="J729" t="str">
        <f>VLOOKUP($A729,[1]MD01!$A:$K,5,0)</f>
        <v>E1014524</v>
      </c>
      <c r="K729" t="str">
        <f>VLOOKUP($A729,[1]MD01!$A:$K,11,0)</f>
        <v>15.12.2017</v>
      </c>
      <c r="L729" t="str">
        <f>RIGHT(VLOOKUP($A729,[1]MD01!$A:$K,4,0),8)</f>
        <v>13CTS623</v>
      </c>
      <c r="M729" s="16" t="str">
        <f>VLOOKUP(A729,[1]MD01!A:O,15,0)</f>
        <v>Аренда</v>
      </c>
    </row>
    <row r="730" spans="1:13" x14ac:dyDescent="0.25">
      <c r="A730" s="12" t="s">
        <v>3706</v>
      </c>
      <c r="B730" t="s">
        <v>4345</v>
      </c>
      <c r="C730" t="s">
        <v>4374</v>
      </c>
      <c r="D730" s="5">
        <v>4274506.32</v>
      </c>
      <c r="E730" s="24">
        <f t="shared" si="23"/>
        <v>10686265.800000001</v>
      </c>
      <c r="F730" s="21">
        <v>12863507.709033893</v>
      </c>
      <c r="G730">
        <f t="shared" si="24"/>
        <v>414951.86158173851</v>
      </c>
      <c r="J730" t="str">
        <f>VLOOKUP($A730,[1]MD01!$A:$K,5,0)</f>
        <v>E1014844</v>
      </c>
      <c r="K730" t="str">
        <f>VLOOKUP($A730,[1]MD01!$A:$K,11,0)</f>
        <v>30.05.2017</v>
      </c>
      <c r="L730" t="str">
        <f>RIGHT(VLOOKUP($A730,[1]MD01!$A:$K,4,0),8)</f>
        <v>13CTS911</v>
      </c>
      <c r="M730" s="16" t="str">
        <f>VLOOKUP(A730,[1]MD01!A:O,15,0)</f>
        <v>Аренда</v>
      </c>
    </row>
    <row r="731" spans="1:13" x14ac:dyDescent="0.25">
      <c r="A731" s="12" t="s">
        <v>3714</v>
      </c>
      <c r="B731" t="s">
        <v>4346</v>
      </c>
      <c r="C731" t="s">
        <v>4374</v>
      </c>
      <c r="D731" s="5">
        <v>2755561.06</v>
      </c>
      <c r="E731" s="24">
        <f t="shared" ref="E731:E794" si="25">IF(IFERROR(VLOOKUP(A731,$A$1601:$A$1605,1,0),0)=0,IF(M731=$M$25,0,D731/$E$25*$E$24),0)</f>
        <v>6888902.6500000004</v>
      </c>
      <c r="F731" s="21">
        <v>8292461.9323111931</v>
      </c>
      <c r="G731">
        <f t="shared" si="24"/>
        <v>267498.77201003849</v>
      </c>
      <c r="J731" t="str">
        <f>VLOOKUP($A731,[1]MD01!$A:$K,5,0)</f>
        <v>E1014034</v>
      </c>
      <c r="K731" t="str">
        <f>VLOOKUP($A731,[1]MD01!$A:$K,11,0)</f>
        <v>04.08.2017</v>
      </c>
      <c r="L731" t="str">
        <f>RIGHT(VLOOKUP($A731,[1]MD01!$A:$K,4,0),8)</f>
        <v>13CTX110</v>
      </c>
      <c r="M731" s="16" t="str">
        <f>VLOOKUP(A731,[1]MD01!A:O,15,0)</f>
        <v>Аренда</v>
      </c>
    </row>
    <row r="732" spans="1:13" x14ac:dyDescent="0.25">
      <c r="A732" s="12" t="s">
        <v>3708</v>
      </c>
      <c r="B732" t="s">
        <v>4348</v>
      </c>
      <c r="C732" t="s">
        <v>4374</v>
      </c>
      <c r="D732" s="5">
        <v>2020230.82</v>
      </c>
      <c r="E732" s="24">
        <f t="shared" si="25"/>
        <v>5050577.05</v>
      </c>
      <c r="F732" s="21">
        <v>6079592.0702014221</v>
      </c>
      <c r="G732">
        <f t="shared" ref="G732:G795" si="26">F732/31</f>
        <v>196115.87323230394</v>
      </c>
      <c r="J732" t="str">
        <f>VLOOKUP($A732,[1]MD01!$A:$K,5,0)</f>
        <v>E1015233</v>
      </c>
      <c r="K732" t="str">
        <f>VLOOKUP($A732,[1]MD01!$A:$K,11,0)</f>
        <v>07.07.2017</v>
      </c>
      <c r="L732" t="str">
        <f>RIGHT(VLOOKUP($A732,[1]MD01!$A:$K,4,0),8)</f>
        <v>13CTX338</v>
      </c>
      <c r="M732" s="16" t="str">
        <f>VLOOKUP(A732,[1]MD01!A:O,15,0)</f>
        <v>Аренда</v>
      </c>
    </row>
    <row r="733" spans="1:13" x14ac:dyDescent="0.25">
      <c r="A733" s="12" t="s">
        <v>3720</v>
      </c>
      <c r="B733" t="s">
        <v>4354</v>
      </c>
      <c r="C733" t="s">
        <v>4374</v>
      </c>
      <c r="D733" s="5">
        <v>2836236.75</v>
      </c>
      <c r="E733" s="24">
        <f t="shared" si="25"/>
        <v>7090591.875</v>
      </c>
      <c r="F733" s="21">
        <v>8535243.7374031618</v>
      </c>
      <c r="G733">
        <f t="shared" si="26"/>
        <v>275330.44314203749</v>
      </c>
      <c r="J733" t="str">
        <f>VLOOKUP($A733,[1]MD01!$A:$K,5,0)</f>
        <v>E1017493</v>
      </c>
      <c r="K733" t="str">
        <f>VLOOKUP($A733,[1]MD01!$A:$K,11,0)</f>
        <v>25.08.2017</v>
      </c>
      <c r="L733" t="str">
        <f>RIGHT(VLOOKUP($A733,[1]MD01!$A:$K,4,0),8)</f>
        <v>13CTX973</v>
      </c>
      <c r="M733" s="16" t="str">
        <f>VLOOKUP(A733,[1]MD01!A:O,15,0)</f>
        <v>Аренда</v>
      </c>
    </row>
    <row r="734" spans="1:13" x14ac:dyDescent="0.25">
      <c r="A734" s="12" t="s">
        <v>3734</v>
      </c>
      <c r="B734" t="s">
        <v>4356</v>
      </c>
      <c r="C734" t="s">
        <v>4374</v>
      </c>
      <c r="D734" s="5">
        <v>2933741.96</v>
      </c>
      <c r="E734" s="24">
        <f t="shared" si="25"/>
        <v>7334354.9000000004</v>
      </c>
      <c r="F734" s="21">
        <v>8828671.5455777366</v>
      </c>
      <c r="G734">
        <f t="shared" si="26"/>
        <v>284795.85630895925</v>
      </c>
      <c r="J734" t="str">
        <f>VLOOKUP($A734,[1]MD01!$A:$K,5,0)</f>
        <v>E1018403</v>
      </c>
      <c r="K734" t="str">
        <f>VLOOKUP($A734,[1]MD01!$A:$K,11,0)</f>
        <v>22.11.2017</v>
      </c>
      <c r="L734" t="str">
        <f>RIGHT(VLOOKUP($A734,[1]MD01!$A:$K,4,0),8)</f>
        <v>13CTY908</v>
      </c>
      <c r="M734" s="16" t="str">
        <f>VLOOKUP(A734,[1]MD01!A:O,15,0)</f>
        <v>Аренда</v>
      </c>
    </row>
    <row r="735" spans="1:13" x14ac:dyDescent="0.25">
      <c r="A735" s="12" t="s">
        <v>2698</v>
      </c>
      <c r="B735" t="s">
        <v>2699</v>
      </c>
      <c r="C735" t="s">
        <v>4381</v>
      </c>
      <c r="D735" s="5">
        <v>5743184.21</v>
      </c>
      <c r="E735" s="24">
        <f t="shared" si="25"/>
        <v>14357960.524999999</v>
      </c>
      <c r="F735" s="21">
        <v>17766758.894859012</v>
      </c>
      <c r="G735">
        <f t="shared" si="26"/>
        <v>573121.25467287132</v>
      </c>
      <c r="J735" t="str">
        <f>VLOOKUP($A735,[1]MD01!$A:$K,5,0)</f>
        <v>E1029543</v>
      </c>
      <c r="K735" t="str">
        <f>VLOOKUP($A735,[1]MD01!$A:$K,11,0)</f>
        <v>05.12.2018</v>
      </c>
      <c r="L735" t="str">
        <f>RIGHT(VLOOKUP($A735,[1]MD01!$A:$K,4,0),8)</f>
        <v>13SZ305P</v>
      </c>
      <c r="M735" s="16" t="str">
        <f>VLOOKUP(A735,[1]MD01!A:O,15,0)</f>
        <v>Аренда</v>
      </c>
    </row>
    <row r="736" spans="1:13" x14ac:dyDescent="0.25">
      <c r="A736" s="12" t="s">
        <v>2800</v>
      </c>
      <c r="B736" t="s">
        <v>2807</v>
      </c>
      <c r="C736" t="s">
        <v>4381</v>
      </c>
      <c r="D736" s="5">
        <v>1726429.85</v>
      </c>
      <c r="E736" s="24">
        <f t="shared" si="25"/>
        <v>4316074.625</v>
      </c>
      <c r="F736" s="21">
        <v>5340776.4355581431</v>
      </c>
      <c r="G736">
        <f t="shared" si="26"/>
        <v>172283.11082445623</v>
      </c>
      <c r="J736" t="str">
        <f>VLOOKUP($A736,[1]MD01!$A:$K,5,0)</f>
        <v>E1029700</v>
      </c>
      <c r="K736" t="str">
        <f>VLOOKUP($A736,[1]MD01!$A:$K,11,0)</f>
        <v>26.02.2019</v>
      </c>
      <c r="L736" t="str">
        <f>RIGHT(VLOOKUP($A736,[1]MD01!$A:$K,4,0),8)</f>
        <v>13SZ310Z</v>
      </c>
      <c r="M736" s="16" t="str">
        <f>VLOOKUP(A736,[1]MD01!A:O,15,0)</f>
        <v>Аренда</v>
      </c>
    </row>
    <row r="737" spans="1:13" x14ac:dyDescent="0.25">
      <c r="A737" s="12" t="s">
        <v>2708</v>
      </c>
      <c r="B737" t="s">
        <v>2762</v>
      </c>
      <c r="C737" t="s">
        <v>4381</v>
      </c>
      <c r="D737" s="5">
        <v>4716024.8099999996</v>
      </c>
      <c r="E737" s="24">
        <f t="shared" si="25"/>
        <v>11790062.024999999</v>
      </c>
      <c r="F737" s="21">
        <v>14589202.205207219</v>
      </c>
      <c r="G737">
        <f t="shared" si="26"/>
        <v>470619.42597442644</v>
      </c>
      <c r="J737" t="str">
        <f>VLOOKUP($A737,[1]MD01!$A:$K,5,0)</f>
        <v>E1029690</v>
      </c>
      <c r="K737" t="str">
        <f>VLOOKUP($A737,[1]MD01!$A:$K,11,0)</f>
        <v>14.12.2018</v>
      </c>
      <c r="L737" t="str">
        <f>RIGHT(VLOOKUP($A737,[1]MD01!$A:$K,4,0),8)</f>
        <v>13SZ311B</v>
      </c>
      <c r="M737" s="16" t="str">
        <f>VLOOKUP(A737,[1]MD01!A:O,15,0)</f>
        <v>Аренда</v>
      </c>
    </row>
    <row r="738" spans="1:13" x14ac:dyDescent="0.25">
      <c r="A738" s="12" t="s">
        <v>4568</v>
      </c>
      <c r="B738" t="s">
        <v>4578</v>
      </c>
      <c r="C738" t="s">
        <v>4381</v>
      </c>
      <c r="D738" s="5">
        <v>7909023.5199999996</v>
      </c>
      <c r="E738" s="24">
        <f t="shared" si="25"/>
        <v>19772558.800000001</v>
      </c>
      <c r="F738" s="21">
        <v>24466865.215456698</v>
      </c>
      <c r="G738">
        <f t="shared" si="26"/>
        <v>789253.71662763541</v>
      </c>
      <c r="J738" t="str">
        <f>VLOOKUP($A738,[1]MD01!$A:$K,5,0)</f>
        <v>E1039686</v>
      </c>
      <c r="K738" t="str">
        <f>VLOOKUP($A738,[1]MD01!$A:$K,11,0)</f>
        <v>30.07.2020</v>
      </c>
      <c r="L738" t="str">
        <f>RIGHT(VLOOKUP($A738,[1]MD01!$A:$K,4,0),8)</f>
        <v>13SZ31HQ</v>
      </c>
      <c r="M738" s="16" t="str">
        <f>VLOOKUP(A738,[1]MD01!A:O,15,0)</f>
        <v>Аренда</v>
      </c>
    </row>
    <row r="739" spans="1:13" x14ac:dyDescent="0.25">
      <c r="A739" s="12" t="s">
        <v>3943</v>
      </c>
      <c r="B739" t="s">
        <v>4018</v>
      </c>
      <c r="C739" t="s">
        <v>4381</v>
      </c>
      <c r="D739" s="5">
        <v>6410143.0899999999</v>
      </c>
      <c r="E739" s="24">
        <f t="shared" si="25"/>
        <v>16025357.725</v>
      </c>
      <c r="F739" s="21">
        <v>19830021.56944162</v>
      </c>
      <c r="G739">
        <f t="shared" si="26"/>
        <v>639678.11514327803</v>
      </c>
      <c r="J739" t="str">
        <f>VLOOKUP($A739,[1]MD01!$A:$K,5,0)</f>
        <v>E1030080</v>
      </c>
      <c r="K739" t="str">
        <f>VLOOKUP($A739,[1]MD01!$A:$K,11,0)</f>
        <v>13.09.2019</v>
      </c>
      <c r="L739" t="str">
        <f>RIGHT(VLOOKUP($A739,[1]MD01!$A:$K,4,0),8)</f>
        <v>13SZ324L</v>
      </c>
      <c r="M739" s="16" t="str">
        <f>VLOOKUP(A739,[1]MD01!A:O,15,0)</f>
        <v>Аренда</v>
      </c>
    </row>
    <row r="740" spans="1:13" x14ac:dyDescent="0.25">
      <c r="A740" s="12" t="s">
        <v>3423</v>
      </c>
      <c r="B740" t="s">
        <v>3431</v>
      </c>
      <c r="C740" t="s">
        <v>4381</v>
      </c>
      <c r="D740" s="5">
        <v>6415764.7300000004</v>
      </c>
      <c r="E740" s="24">
        <f t="shared" si="25"/>
        <v>16039411.825000003</v>
      </c>
      <c r="F740" s="21">
        <v>19847412.326697815</v>
      </c>
      <c r="G740">
        <f t="shared" si="26"/>
        <v>640239.10731283273</v>
      </c>
      <c r="J740" t="str">
        <f>VLOOKUP($A740,[1]MD01!$A:$K,5,0)</f>
        <v>E1030041</v>
      </c>
      <c r="K740" t="str">
        <f>VLOOKUP($A740,[1]MD01!$A:$K,11,0)</f>
        <v>29.04.2019</v>
      </c>
      <c r="L740" t="str">
        <f>RIGHT(VLOOKUP($A740,[1]MD01!$A:$K,4,0),8)</f>
        <v>13SZ324S</v>
      </c>
      <c r="M740" s="16" t="str">
        <f>VLOOKUP(A740,[1]MD01!A:O,15,0)</f>
        <v>Аренда</v>
      </c>
    </row>
    <row r="741" spans="1:13" x14ac:dyDescent="0.25">
      <c r="A741" s="12" t="s">
        <v>3420</v>
      </c>
      <c r="B741" t="s">
        <v>3432</v>
      </c>
      <c r="C741" t="s">
        <v>4381</v>
      </c>
      <c r="D741" s="5">
        <v>2195847.2200000002</v>
      </c>
      <c r="E741" s="24">
        <f t="shared" si="25"/>
        <v>5489618.0499999998</v>
      </c>
      <c r="F741" s="21">
        <v>6792936.9320519213</v>
      </c>
      <c r="G741">
        <f t="shared" si="26"/>
        <v>219126.9978081265</v>
      </c>
      <c r="J741" t="str">
        <f>VLOOKUP($A741,[1]MD01!$A:$K,5,0)</f>
        <v>E1030035</v>
      </c>
      <c r="K741" t="str">
        <f>VLOOKUP($A741,[1]MD01!$A:$K,11,0)</f>
        <v>26.04.2019</v>
      </c>
      <c r="L741" t="str">
        <f>RIGHT(VLOOKUP($A741,[1]MD01!$A:$K,4,0),8)</f>
        <v>13SZ325L</v>
      </c>
      <c r="M741" s="16" t="str">
        <f>VLOOKUP(A741,[1]MD01!A:O,15,0)</f>
        <v>Аренда</v>
      </c>
    </row>
    <row r="742" spans="1:13" x14ac:dyDescent="0.25">
      <c r="A742" s="12" t="s">
        <v>2833</v>
      </c>
      <c r="B742" t="s">
        <v>30</v>
      </c>
      <c r="C742" t="s">
        <v>4381</v>
      </c>
      <c r="D742" s="5">
        <v>6765308.71</v>
      </c>
      <c r="E742" s="24">
        <f t="shared" si="25"/>
        <v>16913271.774999999</v>
      </c>
      <c r="F742" s="21">
        <v>20928739.929771405</v>
      </c>
      <c r="G742">
        <f t="shared" si="26"/>
        <v>675120.64289585175</v>
      </c>
      <c r="J742" t="str">
        <f>VLOOKUP($A742,[1]MD01!$A:$K,5,0)</f>
        <v>E1009447</v>
      </c>
      <c r="K742" t="str">
        <f>VLOOKUP($A742,[1]MD01!$A:$K,11,0)</f>
        <v>22.10.2015</v>
      </c>
      <c r="L742" t="str">
        <f>RIGHT(VLOOKUP($A742,[1]MD01!$A:$K,4,0),8)</f>
        <v>13SZ3421</v>
      </c>
      <c r="M742" s="16" t="str">
        <f>VLOOKUP(A742,[1]MD01!A:O,15,0)</f>
        <v>Аренда</v>
      </c>
    </row>
    <row r="743" spans="1:13" x14ac:dyDescent="0.25">
      <c r="A743" s="12" t="s">
        <v>2834</v>
      </c>
      <c r="B743" t="s">
        <v>31</v>
      </c>
      <c r="C743" t="s">
        <v>4381</v>
      </c>
      <c r="D743" s="5">
        <v>3502828.36</v>
      </c>
      <c r="E743" s="24">
        <f t="shared" si="25"/>
        <v>8757070.9000000004</v>
      </c>
      <c r="F743" s="21">
        <v>10836132.822247472</v>
      </c>
      <c r="G743">
        <f t="shared" si="26"/>
        <v>349552.67168540234</v>
      </c>
      <c r="J743" t="str">
        <f>VLOOKUP($A743,[1]MD01!$A:$K,5,0)</f>
        <v>E1009567</v>
      </c>
      <c r="K743" t="str">
        <f>VLOOKUP($A743,[1]MD01!$A:$K,11,0)</f>
        <v>25.12.2014</v>
      </c>
      <c r="L743" t="str">
        <f>RIGHT(VLOOKUP($A743,[1]MD01!$A:$K,4,0),8)</f>
        <v>13SZ3423</v>
      </c>
      <c r="M743" s="16" t="str">
        <f>VLOOKUP(A743,[1]MD01!A:O,15,0)</f>
        <v>Аренда</v>
      </c>
    </row>
    <row r="744" spans="1:13" x14ac:dyDescent="0.25">
      <c r="A744" s="12" t="s">
        <v>2838</v>
      </c>
      <c r="B744" t="s">
        <v>35</v>
      </c>
      <c r="C744" t="s">
        <v>4381</v>
      </c>
      <c r="D744" s="5">
        <v>1720863.34</v>
      </c>
      <c r="E744" s="24">
        <f t="shared" si="25"/>
        <v>4302158.3500000006</v>
      </c>
      <c r="F744" s="21">
        <v>5323556.2250547754</v>
      </c>
      <c r="G744">
        <f t="shared" si="26"/>
        <v>171727.62016305726</v>
      </c>
      <c r="J744" t="str">
        <f>VLOOKUP($A744,[1]MD01!$A:$K,5,0)</f>
        <v>E1009579</v>
      </c>
      <c r="K744" t="str">
        <f>VLOOKUP($A744,[1]MD01!$A:$K,11,0)</f>
        <v>18.12.2014</v>
      </c>
      <c r="L744" t="str">
        <f>RIGHT(VLOOKUP($A744,[1]MD01!$A:$K,4,0),8)</f>
        <v>13SZ3428</v>
      </c>
      <c r="M744" s="16" t="str">
        <f>VLOOKUP(A744,[1]MD01!A:O,15,0)</f>
        <v>Аренда</v>
      </c>
    </row>
    <row r="745" spans="1:13" x14ac:dyDescent="0.25">
      <c r="A745" s="12" t="s">
        <v>2839</v>
      </c>
      <c r="B745" t="s">
        <v>36</v>
      </c>
      <c r="C745" t="s">
        <v>4381</v>
      </c>
      <c r="D745" s="5">
        <v>6364890.5300000003</v>
      </c>
      <c r="E745" s="24">
        <f t="shared" si="25"/>
        <v>15912226.325000001</v>
      </c>
      <c r="F745" s="21">
        <v>19690031.053118773</v>
      </c>
      <c r="G745">
        <f t="shared" si="26"/>
        <v>635162.29203608946</v>
      </c>
      <c r="J745" t="str">
        <f>VLOOKUP($A745,[1]MD01!$A:$K,5,0)</f>
        <v>E1009580</v>
      </c>
      <c r="K745" t="str">
        <f>VLOOKUP($A745,[1]MD01!$A:$K,11,0)</f>
        <v>25.12.2014</v>
      </c>
      <c r="L745" t="str">
        <f>RIGHT(VLOOKUP($A745,[1]MD01!$A:$K,4,0),8)</f>
        <v>13SZ3430</v>
      </c>
      <c r="M745" s="16" t="str">
        <f>VLOOKUP(A745,[1]MD01!A:O,15,0)</f>
        <v>Аренда</v>
      </c>
    </row>
    <row r="746" spans="1:13" x14ac:dyDescent="0.25">
      <c r="A746" s="12" t="s">
        <v>3461</v>
      </c>
      <c r="B746" t="s">
        <v>3484</v>
      </c>
      <c r="C746" t="s">
        <v>4381</v>
      </c>
      <c r="D746" s="5">
        <v>4045715.83</v>
      </c>
      <c r="E746" s="24">
        <f t="shared" si="25"/>
        <v>10114289.574999999</v>
      </c>
      <c r="F746" s="21">
        <v>12515575.868795685</v>
      </c>
      <c r="G746">
        <f t="shared" si="26"/>
        <v>403728.25383211888</v>
      </c>
      <c r="J746" t="str">
        <f>VLOOKUP($A746,[1]MD01!$A:$K,5,0)</f>
        <v>E1031247</v>
      </c>
      <c r="K746" t="str">
        <f>VLOOKUP($A746,[1]MD01!$A:$K,11,0)</f>
        <v>30.05.2019</v>
      </c>
      <c r="L746" t="str">
        <f>RIGHT(VLOOKUP($A746,[1]MD01!$A:$K,4,0),8)</f>
        <v>13SZ348K</v>
      </c>
      <c r="M746" s="16" t="str">
        <f>VLOOKUP(A746,[1]MD01!A:O,15,0)</f>
        <v>Аренда</v>
      </c>
    </row>
    <row r="747" spans="1:13" x14ac:dyDescent="0.25">
      <c r="A747" s="12" t="s">
        <v>2865</v>
      </c>
      <c r="B747" t="s">
        <v>62</v>
      </c>
      <c r="C747" t="s">
        <v>4381</v>
      </c>
      <c r="D747" s="5">
        <v>6942045.2400000002</v>
      </c>
      <c r="E747" s="24">
        <f t="shared" si="25"/>
        <v>17355113.100000001</v>
      </c>
      <c r="F747" s="21">
        <v>21475481.110553425</v>
      </c>
      <c r="G747">
        <f t="shared" si="26"/>
        <v>692757.45517914277</v>
      </c>
      <c r="J747" t="str">
        <f>VLOOKUP($A747,[1]MD01!$A:$K,5,0)</f>
        <v>E1008924</v>
      </c>
      <c r="K747" t="str">
        <f>VLOOKUP($A747,[1]MD01!$A:$K,11,0)</f>
        <v>25.06.2015</v>
      </c>
      <c r="L747" t="str">
        <f>RIGHT(VLOOKUP($A747,[1]MD01!$A:$K,4,0),8)</f>
        <v>13SZ4194</v>
      </c>
      <c r="M747" s="16" t="str">
        <f>VLOOKUP(A747,[1]MD01!A:O,15,0)</f>
        <v>Аренда</v>
      </c>
    </row>
    <row r="748" spans="1:13" x14ac:dyDescent="0.25">
      <c r="A748" s="12" t="s">
        <v>4426</v>
      </c>
      <c r="B748" t="s">
        <v>4427</v>
      </c>
      <c r="C748" t="s">
        <v>4381</v>
      </c>
      <c r="D748" s="5">
        <v>13045312.140000001</v>
      </c>
      <c r="E748" s="24">
        <f t="shared" si="25"/>
        <v>32613280.349999998</v>
      </c>
      <c r="F748" s="21">
        <v>40356169.508892916</v>
      </c>
      <c r="G748">
        <f t="shared" si="26"/>
        <v>1301811.9196417069</v>
      </c>
      <c r="J748" t="str">
        <f>VLOOKUP($A748,[1]MD01!$A:$K,5,0)</f>
        <v>13SZ5438</v>
      </c>
      <c r="K748" t="str">
        <f>VLOOKUP($A748,[1]MD01!$A:$K,11,0)</f>
        <v>17.12.2001</v>
      </c>
      <c r="L748" t="str">
        <f>RIGHT(VLOOKUP($A748,[1]MD01!$A:$K,4,0),8)</f>
        <v>13SZ5438</v>
      </c>
      <c r="M748" s="16" t="str">
        <f>VLOOKUP(A748,[1]MD01!A:O,15,0)</f>
        <v>Аренда</v>
      </c>
    </row>
    <row r="749" spans="1:13" x14ac:dyDescent="0.25">
      <c r="A749" s="12" t="s">
        <v>2914</v>
      </c>
      <c r="B749" t="s">
        <v>111</v>
      </c>
      <c r="C749" t="s">
        <v>4381</v>
      </c>
      <c r="D749" s="5">
        <v>8143715.1100000003</v>
      </c>
      <c r="E749" s="24">
        <f t="shared" si="25"/>
        <v>20359287.775000002</v>
      </c>
      <c r="F749" s="21">
        <v>25192892.579670582</v>
      </c>
      <c r="G749">
        <f t="shared" si="26"/>
        <v>812673.95418292203</v>
      </c>
      <c r="J749" t="str">
        <f>VLOOKUP($A749,[1]MD01!$A:$K,5,0)</f>
        <v>13SZ5442</v>
      </c>
      <c r="K749" t="str">
        <f>VLOOKUP($A749,[1]MD01!$A:$K,11,0)</f>
        <v>23.11.2001</v>
      </c>
      <c r="L749" t="str">
        <f>RIGHT(VLOOKUP($A749,[1]MD01!$A:$K,4,0),8)</f>
        <v>13SZ5442</v>
      </c>
      <c r="M749" s="16" t="str">
        <f>VLOOKUP(A749,[1]MD01!A:O,15,0)</f>
        <v>Собственность</v>
      </c>
    </row>
    <row r="750" spans="1:13" x14ac:dyDescent="0.25">
      <c r="A750" s="12" t="s">
        <v>2919</v>
      </c>
      <c r="B750" t="s">
        <v>116</v>
      </c>
      <c r="C750" t="s">
        <v>4381</v>
      </c>
      <c r="D750" s="5">
        <v>5154369.53</v>
      </c>
      <c r="E750" s="24">
        <f t="shared" si="25"/>
        <v>12885923.825000001</v>
      </c>
      <c r="F750" s="21">
        <v>15945238.276540982</v>
      </c>
      <c r="G750">
        <f t="shared" si="26"/>
        <v>514362.52504970907</v>
      </c>
      <c r="J750" t="str">
        <f>VLOOKUP($A750,[1]MD01!$A:$K,5,0)</f>
        <v>13SZ5447</v>
      </c>
      <c r="K750" t="str">
        <f>VLOOKUP($A750,[1]MD01!$A:$K,11,0)</f>
        <v>22.08.2001</v>
      </c>
      <c r="L750" t="str">
        <f>RIGHT(VLOOKUP($A750,[1]MD01!$A:$K,4,0),8)</f>
        <v>13SZ5447</v>
      </c>
      <c r="M750" s="16" t="str">
        <f>VLOOKUP(A750,[1]MD01!A:O,15,0)</f>
        <v>Собственность</v>
      </c>
    </row>
    <row r="751" spans="1:13" x14ac:dyDescent="0.25">
      <c r="A751" s="12" t="s">
        <v>2933</v>
      </c>
      <c r="B751" t="s">
        <v>129</v>
      </c>
      <c r="C751" t="s">
        <v>4381</v>
      </c>
      <c r="D751" s="5">
        <v>9501754.2599999998</v>
      </c>
      <c r="E751" s="24">
        <f t="shared" si="25"/>
        <v>23754385.649999999</v>
      </c>
      <c r="F751" s="21">
        <v>29394038.366674557</v>
      </c>
      <c r="G751">
        <f t="shared" si="26"/>
        <v>948194.78602175997</v>
      </c>
      <c r="J751" t="str">
        <f>VLOOKUP($A751,[1]MD01!$A:$K,5,0)</f>
        <v>13SZ5466</v>
      </c>
      <c r="K751" t="str">
        <f>VLOOKUP($A751,[1]MD01!$A:$K,11,0)</f>
        <v>28.04.2000</v>
      </c>
      <c r="L751" t="str">
        <f>RIGHT(VLOOKUP($A751,[1]MD01!$A:$K,4,0),8)</f>
        <v>13SZ5466</v>
      </c>
      <c r="M751" s="16" t="str">
        <f>VLOOKUP(A751,[1]MD01!A:O,15,0)</f>
        <v>Аренда</v>
      </c>
    </row>
    <row r="752" spans="1:13" x14ac:dyDescent="0.25">
      <c r="A752" s="12" t="s">
        <v>2936</v>
      </c>
      <c r="B752" t="s">
        <v>132</v>
      </c>
      <c r="C752" t="s">
        <v>4381</v>
      </c>
      <c r="D752" s="5">
        <v>5573234.0199999996</v>
      </c>
      <c r="E752" s="24">
        <f t="shared" si="25"/>
        <v>13933085.049999999</v>
      </c>
      <c r="F752" s="21">
        <v>17241011.515102673</v>
      </c>
      <c r="G752">
        <f t="shared" si="26"/>
        <v>556161.66177750553</v>
      </c>
      <c r="J752" t="str">
        <f>VLOOKUP($A752,[1]MD01!$A:$K,5,0)</f>
        <v>13SZ5469</v>
      </c>
      <c r="K752" t="str">
        <f>VLOOKUP($A752,[1]MD01!$A:$K,11,0)</f>
        <v>25.01.2000</v>
      </c>
      <c r="L752" t="str">
        <f>RIGHT(VLOOKUP($A752,[1]MD01!$A:$K,4,0),8)</f>
        <v>13SZ5469</v>
      </c>
      <c r="M752" s="16" t="str">
        <f>VLOOKUP(A752,[1]MD01!A:O,15,0)</f>
        <v>Аренда</v>
      </c>
    </row>
    <row r="753" spans="1:13" x14ac:dyDescent="0.25">
      <c r="A753" s="12" t="s">
        <v>2941</v>
      </c>
      <c r="B753" t="s">
        <v>137</v>
      </c>
      <c r="C753" t="s">
        <v>4381</v>
      </c>
      <c r="D753" s="5">
        <v>14617431.460000001</v>
      </c>
      <c r="E753" s="24">
        <f t="shared" si="25"/>
        <v>36543578.649999999</v>
      </c>
      <c r="F753" s="21">
        <v>45219580.448029362</v>
      </c>
      <c r="G753">
        <f t="shared" si="26"/>
        <v>1458696.1434848181</v>
      </c>
      <c r="J753" t="str">
        <f>VLOOKUP($A753,[1]MD01!$A:$K,5,0)</f>
        <v>13SZ5475</v>
      </c>
      <c r="K753" t="str">
        <f>VLOOKUP($A753,[1]MD01!$A:$K,11,0)</f>
        <v>30.07.2000</v>
      </c>
      <c r="L753" t="str">
        <f>RIGHT(VLOOKUP($A753,[1]MD01!$A:$K,4,0),8)</f>
        <v>13SZ5475</v>
      </c>
      <c r="M753" s="16" t="str">
        <f>VLOOKUP(A753,[1]MD01!A:O,15,0)</f>
        <v>Собственность</v>
      </c>
    </row>
    <row r="754" spans="1:13" x14ac:dyDescent="0.25">
      <c r="A754" s="12" t="s">
        <v>2946</v>
      </c>
      <c r="B754" t="s">
        <v>142</v>
      </c>
      <c r="C754" t="s">
        <v>4381</v>
      </c>
      <c r="D754" s="5">
        <v>120529.3</v>
      </c>
      <c r="E754" s="24">
        <f t="shared" si="25"/>
        <v>301323.25</v>
      </c>
      <c r="F754" s="21">
        <v>372861.97596404981</v>
      </c>
      <c r="G754">
        <f t="shared" si="26"/>
        <v>12027.805676259672</v>
      </c>
      <c r="J754" t="str">
        <f>VLOOKUP($A754,[1]MD01!$A:$K,5,0)</f>
        <v>13SZ5480</v>
      </c>
      <c r="K754" t="str">
        <f>VLOOKUP($A754,[1]MD01!$A:$K,11,0)</f>
        <v>30.03.2001</v>
      </c>
      <c r="L754" t="str">
        <f>RIGHT(VLOOKUP($A754,[1]MD01!$A:$K,4,0),8)</f>
        <v>13SZ5480</v>
      </c>
      <c r="M754" s="16" t="str">
        <f>VLOOKUP(A754,[1]MD01!A:O,15,0)</f>
        <v>Собственность</v>
      </c>
    </row>
    <row r="755" spans="1:13" x14ac:dyDescent="0.25">
      <c r="A755" s="12" t="s">
        <v>2956</v>
      </c>
      <c r="B755" t="s">
        <v>152</v>
      </c>
      <c r="C755" t="s">
        <v>4381</v>
      </c>
      <c r="D755" s="5">
        <v>9823318.8200000003</v>
      </c>
      <c r="E755" s="24">
        <f t="shared" si="25"/>
        <v>24558297.050000001</v>
      </c>
      <c r="F755" s="21">
        <v>30388810.569297578</v>
      </c>
      <c r="G755">
        <f t="shared" si="26"/>
        <v>980284.21191282512</v>
      </c>
      <c r="J755" t="str">
        <f>VLOOKUP($A755,[1]MD01!$A:$K,5,0)</f>
        <v>13SZ5493</v>
      </c>
      <c r="K755" t="str">
        <f>VLOOKUP($A755,[1]MD01!$A:$K,11,0)</f>
        <v>29.04.2005</v>
      </c>
      <c r="L755" t="str">
        <f>RIGHT(VLOOKUP($A755,[1]MD01!$A:$K,4,0),8)</f>
        <v>13SZ5493</v>
      </c>
      <c r="M755" s="16" t="str">
        <f>VLOOKUP(A755,[1]MD01!A:O,15,0)</f>
        <v>Собственность</v>
      </c>
    </row>
    <row r="756" spans="1:13" x14ac:dyDescent="0.25">
      <c r="A756" s="12" t="s">
        <v>2960</v>
      </c>
      <c r="B756" t="s">
        <v>155</v>
      </c>
      <c r="C756" t="s">
        <v>4381</v>
      </c>
      <c r="D756" s="5">
        <v>13626412.390000001</v>
      </c>
      <c r="E756" s="24">
        <f t="shared" si="25"/>
        <v>34066030.975000001</v>
      </c>
      <c r="F756" s="21">
        <v>42153825.244454347</v>
      </c>
      <c r="G756">
        <f t="shared" si="26"/>
        <v>1359800.814337237</v>
      </c>
      <c r="J756" t="str">
        <f>VLOOKUP($A756,[1]MD01!$A:$K,5,0)</f>
        <v>13SZ5497</v>
      </c>
      <c r="K756" t="str">
        <f>VLOOKUP($A756,[1]MD01!$A:$K,11,0)</f>
        <v>31.03.2006</v>
      </c>
      <c r="L756" t="str">
        <f>RIGHT(VLOOKUP($A756,[1]MD01!$A:$K,4,0),8)</f>
        <v>13SZ5497</v>
      </c>
      <c r="M756" s="16" t="str">
        <f>VLOOKUP(A756,[1]MD01!A:O,15,0)</f>
        <v>Собственность</v>
      </c>
    </row>
    <row r="757" spans="1:13" x14ac:dyDescent="0.25">
      <c r="A757" s="12" t="s">
        <v>4718</v>
      </c>
      <c r="B757" t="s">
        <v>4719</v>
      </c>
      <c r="C757" t="s">
        <v>4381</v>
      </c>
      <c r="D757" s="5">
        <v>11553824.75</v>
      </c>
      <c r="E757" s="24">
        <f t="shared" si="25"/>
        <v>28884561.875</v>
      </c>
      <c r="F757" s="21">
        <v>35742196.513439834</v>
      </c>
      <c r="G757">
        <f t="shared" si="26"/>
        <v>1152974.0810787042</v>
      </c>
      <c r="J757" t="str">
        <f>VLOOKUP($A757,[1]MD01!$A:$K,5,0)</f>
        <v>13SZ5518</v>
      </c>
      <c r="K757" t="str">
        <f>VLOOKUP($A757,[1]MD01!$A:$K,11,0)</f>
        <v>30.05.2005</v>
      </c>
      <c r="L757" t="str">
        <f>RIGHT(VLOOKUP($A757,[1]MD01!$A:$K,4,0),8)</f>
        <v>13SZ5518</v>
      </c>
      <c r="M757" s="16" t="str">
        <f>VLOOKUP(A757,[1]MD01!A:O,15,0)</f>
        <v>Собственность</v>
      </c>
    </row>
    <row r="758" spans="1:13" x14ac:dyDescent="0.25">
      <c r="A758" s="12" t="s">
        <v>2985</v>
      </c>
      <c r="B758" t="s">
        <v>180</v>
      </c>
      <c r="C758" t="s">
        <v>4381</v>
      </c>
      <c r="D758" s="5">
        <v>11327380.6</v>
      </c>
      <c r="E758" s="24">
        <f t="shared" si="25"/>
        <v>28318451.5</v>
      </c>
      <c r="F758" s="21">
        <v>35041682.918699801</v>
      </c>
      <c r="G758">
        <f t="shared" si="26"/>
        <v>1130376.8683451549</v>
      </c>
      <c r="J758" t="str">
        <f>VLOOKUP($A758,[1]MD01!$A:$K,5,0)</f>
        <v>13SZ5540</v>
      </c>
      <c r="K758" t="str">
        <f>VLOOKUP($A758,[1]MD01!$A:$K,11,0)</f>
        <v>29.11.2005</v>
      </c>
      <c r="L758" t="str">
        <f>RIGHT(VLOOKUP($A758,[1]MD01!$A:$K,4,0),8)</f>
        <v>13SZ5540</v>
      </c>
      <c r="M758" s="16" t="str">
        <f>VLOOKUP(A758,[1]MD01!A:O,15,0)</f>
        <v>Собственность</v>
      </c>
    </row>
    <row r="759" spans="1:13" x14ac:dyDescent="0.25">
      <c r="A759" s="12" t="s">
        <v>2995</v>
      </c>
      <c r="B759" t="s">
        <v>190</v>
      </c>
      <c r="C759" t="s">
        <v>4381</v>
      </c>
      <c r="D759" s="5">
        <v>9595260.2599999998</v>
      </c>
      <c r="E759" s="24">
        <f t="shared" si="25"/>
        <v>23988150.649999999</v>
      </c>
      <c r="F759" s="21">
        <v>29683302.735790569</v>
      </c>
      <c r="G759">
        <f t="shared" si="26"/>
        <v>957525.89470292162</v>
      </c>
      <c r="J759" t="str">
        <f>VLOOKUP($A759,[1]MD01!$A:$K,5,0)</f>
        <v>13SZ5551</v>
      </c>
      <c r="K759" t="str">
        <f>VLOOKUP($A759,[1]MD01!$A:$K,11,0)</f>
        <v>30.11.2007</v>
      </c>
      <c r="L759" t="str">
        <f>RIGHT(VLOOKUP($A759,[1]MD01!$A:$K,4,0),8)</f>
        <v>13SZ5551</v>
      </c>
      <c r="M759" s="16" t="str">
        <f>VLOOKUP(A759,[1]MD01!A:O,15,0)</f>
        <v>Собственность</v>
      </c>
    </row>
    <row r="760" spans="1:13" x14ac:dyDescent="0.25">
      <c r="A760" s="12" t="s">
        <v>2997</v>
      </c>
      <c r="B760" t="s">
        <v>192</v>
      </c>
      <c r="C760" t="s">
        <v>4381</v>
      </c>
      <c r="D760" s="5">
        <v>2910027.3</v>
      </c>
      <c r="E760" s="24">
        <f t="shared" si="25"/>
        <v>7275068.25</v>
      </c>
      <c r="F760" s="21">
        <v>9002280.1857086103</v>
      </c>
      <c r="G760">
        <f t="shared" si="26"/>
        <v>290396.13502285839</v>
      </c>
      <c r="J760" t="str">
        <f>VLOOKUP($A760,[1]MD01!$A:$K,5,0)</f>
        <v>13SZ5553</v>
      </c>
      <c r="K760" t="str">
        <f>VLOOKUP($A760,[1]MD01!$A:$K,11,0)</f>
        <v>15.12.2008</v>
      </c>
      <c r="L760" t="str">
        <f>RIGHT(VLOOKUP($A760,[1]MD01!$A:$K,4,0),8)</f>
        <v>13SZ5553</v>
      </c>
      <c r="M760" s="16" t="str">
        <f>VLOOKUP(A760,[1]MD01!A:O,15,0)</f>
        <v>Собственность</v>
      </c>
    </row>
    <row r="761" spans="1:13" x14ac:dyDescent="0.25">
      <c r="A761" s="12" t="s">
        <v>3024</v>
      </c>
      <c r="B761" t="s">
        <v>219</v>
      </c>
      <c r="C761" t="s">
        <v>4381</v>
      </c>
      <c r="D761" s="5">
        <v>10024414.33</v>
      </c>
      <c r="E761" s="24">
        <f t="shared" si="25"/>
        <v>25061035.824999999</v>
      </c>
      <c r="F761" s="21">
        <v>31010907.181624189</v>
      </c>
      <c r="G761">
        <f t="shared" si="26"/>
        <v>1000351.8445685222</v>
      </c>
      <c r="J761" t="str">
        <f>VLOOKUP($A761,[1]MD01!$A:$K,5,0)</f>
        <v>13SZ5584</v>
      </c>
      <c r="K761" t="str">
        <f>VLOOKUP($A761,[1]MD01!$A:$K,11,0)</f>
        <v>25.08.2005</v>
      </c>
      <c r="L761" t="str">
        <f>RIGHT(VLOOKUP($A761,[1]MD01!$A:$K,4,0),8)</f>
        <v>13SZ5584</v>
      </c>
      <c r="M761" s="16" t="str">
        <f>VLOOKUP(A761,[1]MD01!A:O,15,0)</f>
        <v>Собственность</v>
      </c>
    </row>
    <row r="762" spans="1:13" x14ac:dyDescent="0.25">
      <c r="A762" s="12" t="s">
        <v>3041</v>
      </c>
      <c r="B762" t="s">
        <v>236</v>
      </c>
      <c r="C762" t="s">
        <v>4381</v>
      </c>
      <c r="D762" s="5">
        <v>4822939</v>
      </c>
      <c r="E762" s="24">
        <f t="shared" si="25"/>
        <v>12057347.5</v>
      </c>
      <c r="F762" s="21">
        <v>14919945.320300363</v>
      </c>
      <c r="G762">
        <f t="shared" si="26"/>
        <v>481288.55871936656</v>
      </c>
      <c r="J762" t="str">
        <f>VLOOKUP($A762,[1]MD01!$A:$K,5,0)</f>
        <v>13SZ5603</v>
      </c>
      <c r="K762" t="str">
        <f>VLOOKUP($A762,[1]MD01!$A:$K,11,0)</f>
        <v>06.09.2006</v>
      </c>
      <c r="L762" t="str">
        <f>RIGHT(VLOOKUP($A762,[1]MD01!$A:$K,4,0),8)</f>
        <v>13SZ5603</v>
      </c>
      <c r="M762" s="16" t="str">
        <f>VLOOKUP(A762,[1]MD01!A:O,15,0)</f>
        <v>Собственность</v>
      </c>
    </row>
    <row r="763" spans="1:13" x14ac:dyDescent="0.25">
      <c r="A763" s="12" t="s">
        <v>3050</v>
      </c>
      <c r="B763" t="s">
        <v>244</v>
      </c>
      <c r="C763" t="s">
        <v>4381</v>
      </c>
      <c r="D763" s="5">
        <v>4295687.58</v>
      </c>
      <c r="E763" s="24">
        <f t="shared" si="25"/>
        <v>10739218.950000001</v>
      </c>
      <c r="F763" s="21">
        <v>13288872.98941442</v>
      </c>
      <c r="G763">
        <f t="shared" si="26"/>
        <v>428673.32223917486</v>
      </c>
      <c r="J763" t="str">
        <f>VLOOKUP($A763,[1]MD01!$A:$K,5,0)</f>
        <v>13SZ5612</v>
      </c>
      <c r="K763" t="str">
        <f>VLOOKUP($A763,[1]MD01!$A:$K,11,0)</f>
        <v>13.09.2006</v>
      </c>
      <c r="L763" t="str">
        <f>RIGHT(VLOOKUP($A763,[1]MD01!$A:$K,4,0),8)</f>
        <v>13SZ5612</v>
      </c>
      <c r="M763" s="16" t="str">
        <f>VLOOKUP(A763,[1]MD01!A:O,15,0)</f>
        <v>Собственность</v>
      </c>
    </row>
    <row r="764" spans="1:13" x14ac:dyDescent="0.25">
      <c r="A764" s="12" t="s">
        <v>3058</v>
      </c>
      <c r="B764" t="s">
        <v>252</v>
      </c>
      <c r="C764" t="s">
        <v>4381</v>
      </c>
      <c r="D764" s="5">
        <v>9815362.8399999999</v>
      </c>
      <c r="E764" s="24">
        <f t="shared" si="25"/>
        <v>24538407.100000001</v>
      </c>
      <c r="F764" s="21">
        <v>30364198.442424439</v>
      </c>
      <c r="G764">
        <f t="shared" si="26"/>
        <v>979490.27233627217</v>
      </c>
      <c r="J764" t="str">
        <f>VLOOKUP($A764,[1]MD01!$A:$K,5,0)</f>
        <v>13SZ5622</v>
      </c>
      <c r="K764" t="str">
        <f>VLOOKUP($A764,[1]MD01!$A:$K,11,0)</f>
        <v>26.02.2007</v>
      </c>
      <c r="L764" t="str">
        <f>RIGHT(VLOOKUP($A764,[1]MD01!$A:$K,4,0),8)</f>
        <v>13SZ5622</v>
      </c>
      <c r="M764" s="16" t="str">
        <f>VLOOKUP(A764,[1]MD01!A:O,15,0)</f>
        <v>Аренда</v>
      </c>
    </row>
    <row r="765" spans="1:13" x14ac:dyDescent="0.25">
      <c r="A765" s="12" t="s">
        <v>3070</v>
      </c>
      <c r="B765" t="s">
        <v>264</v>
      </c>
      <c r="C765" t="s">
        <v>4381</v>
      </c>
      <c r="D765" s="5">
        <v>4655830.3099999996</v>
      </c>
      <c r="E765" s="24">
        <f t="shared" si="25"/>
        <v>11639575.774999999</v>
      </c>
      <c r="F765" s="21">
        <v>14402988.22891956</v>
      </c>
      <c r="G765">
        <f t="shared" si="26"/>
        <v>464612.52351353422</v>
      </c>
      <c r="J765" t="str">
        <f>VLOOKUP($A765,[1]MD01!$A:$K,5,0)</f>
        <v>13SZ5637</v>
      </c>
      <c r="K765" t="str">
        <f>VLOOKUP($A765,[1]MD01!$A:$K,11,0)</f>
        <v>26.09.2007</v>
      </c>
      <c r="L765" t="str">
        <f>RIGHT(VLOOKUP($A765,[1]MD01!$A:$K,4,0),8)</f>
        <v>13SZ5637</v>
      </c>
      <c r="M765" s="16" t="str">
        <f>VLOOKUP(A765,[1]MD01!A:O,15,0)</f>
        <v>Аренда</v>
      </c>
    </row>
    <row r="766" spans="1:13" x14ac:dyDescent="0.25">
      <c r="A766" s="12" t="s">
        <v>3104</v>
      </c>
      <c r="B766" t="s">
        <v>298</v>
      </c>
      <c r="C766" t="s">
        <v>4381</v>
      </c>
      <c r="D766" s="5">
        <v>4199857.84</v>
      </c>
      <c r="E766" s="24">
        <f t="shared" si="25"/>
        <v>10499644.6</v>
      </c>
      <c r="F766" s="21">
        <v>12992420.042184815</v>
      </c>
      <c r="G766">
        <f t="shared" si="26"/>
        <v>419110.32394144562</v>
      </c>
      <c r="J766" t="str">
        <f>VLOOKUP($A766,[1]MD01!$A:$K,5,0)</f>
        <v>13SZ5709</v>
      </c>
      <c r="K766" t="str">
        <f>VLOOKUP($A766,[1]MD01!$A:$K,11,0)</f>
        <v>26.12.2008</v>
      </c>
      <c r="L766" t="str">
        <f>RIGHT(VLOOKUP($A766,[1]MD01!$A:$K,4,0),8)</f>
        <v>13SZ5709</v>
      </c>
      <c r="M766" s="16" t="str">
        <f>VLOOKUP(A766,[1]MD01!A:O,15,0)</f>
        <v>Аренда</v>
      </c>
    </row>
    <row r="767" spans="1:13" x14ac:dyDescent="0.25">
      <c r="A767" s="12" t="s">
        <v>3107</v>
      </c>
      <c r="B767" t="s">
        <v>301</v>
      </c>
      <c r="C767" t="s">
        <v>4381</v>
      </c>
      <c r="D767" s="5">
        <v>3457968.76</v>
      </c>
      <c r="E767" s="24">
        <f t="shared" si="25"/>
        <v>8644921.8999999985</v>
      </c>
      <c r="F767" s="21">
        <v>10697357.942637641</v>
      </c>
      <c r="G767">
        <f t="shared" si="26"/>
        <v>345076.06266573037</v>
      </c>
      <c r="J767" t="str">
        <f>VLOOKUP($A767,[1]MD01!$A:$K,5,0)</f>
        <v>13SZ5714</v>
      </c>
      <c r="K767" t="str">
        <f>VLOOKUP($A767,[1]MD01!$A:$K,11,0)</f>
        <v>27.06.2008</v>
      </c>
      <c r="L767" t="str">
        <f>RIGHT(VLOOKUP($A767,[1]MD01!$A:$K,4,0),8)</f>
        <v>13SZ5714</v>
      </c>
      <c r="M767" s="16" t="str">
        <f>VLOOKUP(A767,[1]MD01!A:O,15,0)</f>
        <v>Собственность</v>
      </c>
    </row>
    <row r="768" spans="1:13" x14ac:dyDescent="0.25">
      <c r="A768" s="12" t="s">
        <v>3109</v>
      </c>
      <c r="B768" t="s">
        <v>303</v>
      </c>
      <c r="C768" t="s">
        <v>4381</v>
      </c>
      <c r="D768" s="5">
        <v>3909914.72</v>
      </c>
      <c r="E768" s="24">
        <f t="shared" si="25"/>
        <v>9774786.8000000007</v>
      </c>
      <c r="F768" s="21">
        <v>12095469.967469526</v>
      </c>
      <c r="G768">
        <f t="shared" si="26"/>
        <v>390176.45056353312</v>
      </c>
      <c r="J768" t="str">
        <f>VLOOKUP($A768,[1]MD01!$A:$K,5,0)</f>
        <v>13SZ5716</v>
      </c>
      <c r="K768" t="str">
        <f>VLOOKUP($A768,[1]MD01!$A:$K,11,0)</f>
        <v>27.11.2008</v>
      </c>
      <c r="L768" t="str">
        <f>RIGHT(VLOOKUP($A768,[1]MD01!$A:$K,4,0),8)</f>
        <v>13SZ5716</v>
      </c>
      <c r="M768" s="16" t="str">
        <f>VLOOKUP(A768,[1]MD01!A:O,15,0)</f>
        <v>Собственность</v>
      </c>
    </row>
    <row r="769" spans="1:13" x14ac:dyDescent="0.25">
      <c r="A769" s="12" t="s">
        <v>3118</v>
      </c>
      <c r="B769" t="s">
        <v>311</v>
      </c>
      <c r="C769" t="s">
        <v>4381</v>
      </c>
      <c r="D769" s="5">
        <v>7692264.6299999999</v>
      </c>
      <c r="E769" s="24">
        <f t="shared" si="25"/>
        <v>19230661.574999999</v>
      </c>
      <c r="F769" s="21">
        <v>23796313.341072839</v>
      </c>
      <c r="G769">
        <f t="shared" si="26"/>
        <v>767623.01100234967</v>
      </c>
      <c r="J769" t="str">
        <f>VLOOKUP($A769,[1]MD01!$A:$K,5,0)</f>
        <v>13SZ5725</v>
      </c>
      <c r="K769" t="str">
        <f>VLOOKUP($A769,[1]MD01!$A:$K,11,0)</f>
        <v>23.07.2009</v>
      </c>
      <c r="L769" t="str">
        <f>RIGHT(VLOOKUP($A769,[1]MD01!$A:$K,4,0),8)</f>
        <v>13SZ5725</v>
      </c>
      <c r="M769" s="16" t="str">
        <f>VLOOKUP(A769,[1]MD01!A:O,15,0)</f>
        <v>Аренда</v>
      </c>
    </row>
    <row r="770" spans="1:13" x14ac:dyDescent="0.25">
      <c r="A770" s="12" t="s">
        <v>3136</v>
      </c>
      <c r="B770" t="s">
        <v>329</v>
      </c>
      <c r="C770" t="s">
        <v>4381</v>
      </c>
      <c r="D770" s="5">
        <v>4586180.0199999996</v>
      </c>
      <c r="E770" s="24">
        <f t="shared" si="25"/>
        <v>11465450.049999999</v>
      </c>
      <c r="F770" s="21">
        <v>14187522.406452583</v>
      </c>
      <c r="G770">
        <f t="shared" si="26"/>
        <v>457662.01311137364</v>
      </c>
      <c r="J770" t="str">
        <f>VLOOKUP($A770,[1]MD01!$A:$K,5,0)</f>
        <v>13SZ6049</v>
      </c>
      <c r="K770" t="str">
        <f>VLOOKUP($A770,[1]MD01!$A:$K,11,0)</f>
        <v>09.06.2010</v>
      </c>
      <c r="L770" t="str">
        <f>RIGHT(VLOOKUP($A770,[1]MD01!$A:$K,4,0),8)</f>
        <v>13SZ6049</v>
      </c>
      <c r="M770" s="16" t="str">
        <f>VLOOKUP(A770,[1]MD01!A:O,15,0)</f>
        <v>Собственность</v>
      </c>
    </row>
    <row r="771" spans="1:13" x14ac:dyDescent="0.25">
      <c r="A771" s="12" t="s">
        <v>3162</v>
      </c>
      <c r="B771" t="s">
        <v>355</v>
      </c>
      <c r="C771" t="s">
        <v>4381</v>
      </c>
      <c r="D771" s="5">
        <v>6921809.5800000001</v>
      </c>
      <c r="E771" s="24">
        <f t="shared" si="25"/>
        <v>17304523.949999999</v>
      </c>
      <c r="F771" s="21">
        <v>21412881.326330524</v>
      </c>
      <c r="G771">
        <f t="shared" si="26"/>
        <v>690738.10730098467</v>
      </c>
      <c r="J771" t="str">
        <f>VLOOKUP($A771,[1]MD01!$A:$K,5,0)</f>
        <v>13SZ6432</v>
      </c>
      <c r="K771" t="str">
        <f>VLOOKUP($A771,[1]MD01!$A:$K,11,0)</f>
        <v>30.09.2010</v>
      </c>
      <c r="L771" t="str">
        <f>RIGHT(VLOOKUP($A771,[1]MD01!$A:$K,4,0),8)</f>
        <v>13SZ6432</v>
      </c>
      <c r="M771" s="16" t="str">
        <f>VLOOKUP(A771,[1]MD01!A:O,15,0)</f>
        <v>Аренда</v>
      </c>
    </row>
    <row r="772" spans="1:13" x14ac:dyDescent="0.25">
      <c r="A772" s="12" t="s">
        <v>4760</v>
      </c>
      <c r="B772" t="s">
        <v>4761</v>
      </c>
      <c r="C772" t="s">
        <v>4381</v>
      </c>
      <c r="D772" s="5">
        <v>10952391.51</v>
      </c>
      <c r="E772" s="24">
        <f t="shared" si="25"/>
        <v>27380978.774999999</v>
      </c>
      <c r="F772" s="21">
        <v>33881639.899596885</v>
      </c>
      <c r="G772">
        <f t="shared" si="26"/>
        <v>1092956.125793448</v>
      </c>
      <c r="J772" t="str">
        <f>VLOOKUP($A772,[1]MD01!$A:$K,5,0)</f>
        <v>13SZ6474</v>
      </c>
      <c r="K772" t="str">
        <f>VLOOKUP($A772,[1]MD01!$A:$K,11,0)</f>
        <v>10.11.2010</v>
      </c>
      <c r="L772" t="str">
        <f>RIGHT(VLOOKUP($A772,[1]MD01!$A:$K,4,0),8)</f>
        <v>13SZ6474</v>
      </c>
      <c r="M772" s="16" t="str">
        <f>VLOOKUP(A772,[1]MD01!A:O,15,0)</f>
        <v>Аренда</v>
      </c>
    </row>
    <row r="773" spans="1:13" x14ac:dyDescent="0.25">
      <c r="A773" s="12" t="s">
        <v>3218</v>
      </c>
      <c r="B773" t="s">
        <v>410</v>
      </c>
      <c r="C773" t="s">
        <v>4381</v>
      </c>
      <c r="D773" s="5">
        <v>2149413.27</v>
      </c>
      <c r="E773" s="24">
        <f t="shared" si="25"/>
        <v>5373533.1749999998</v>
      </c>
      <c r="F773" s="21">
        <v>6649291.7408094937</v>
      </c>
      <c r="G773">
        <f t="shared" si="26"/>
        <v>214493.28196159657</v>
      </c>
      <c r="J773" t="str">
        <f>VLOOKUP($A773,[1]MD01!$A:$K,5,0)</f>
        <v>13SZ7843</v>
      </c>
      <c r="K773" t="str">
        <f>VLOOKUP($A773,[1]MD01!$A:$K,11,0)</f>
        <v>05.10.2011</v>
      </c>
      <c r="L773" t="str">
        <f>RIGHT(VLOOKUP($A773,[1]MD01!$A:$K,4,0),8)</f>
        <v>13SZ7843</v>
      </c>
      <c r="M773" s="16" t="str">
        <f>VLOOKUP(A773,[1]MD01!A:O,15,0)</f>
        <v>Собственность</v>
      </c>
    </row>
    <row r="774" spans="1:13" x14ac:dyDescent="0.25">
      <c r="A774" s="12" t="s">
        <v>3230</v>
      </c>
      <c r="B774" t="s">
        <v>422</v>
      </c>
      <c r="C774" t="s">
        <v>4381</v>
      </c>
      <c r="D774" s="5">
        <v>4968555.18</v>
      </c>
      <c r="E774" s="24">
        <f t="shared" si="25"/>
        <v>12421387.949999999</v>
      </c>
      <c r="F774" s="21">
        <v>15370414.514157264</v>
      </c>
      <c r="G774">
        <f t="shared" si="26"/>
        <v>495819.82303733111</v>
      </c>
      <c r="J774" t="str">
        <f>VLOOKUP($A774,[1]MD01!$A:$K,5,0)</f>
        <v>E1001926</v>
      </c>
      <c r="K774" t="str">
        <f>VLOOKUP($A774,[1]MD01!$A:$K,11,0)</f>
        <v>29.10.2011</v>
      </c>
      <c r="L774" t="str">
        <f>RIGHT(VLOOKUP($A774,[1]MD01!$A:$K,4,0),8)</f>
        <v>13SZ7895</v>
      </c>
      <c r="M774" s="16" t="str">
        <f>VLOOKUP(A774,[1]MD01!A:O,15,0)</f>
        <v>Аренда</v>
      </c>
    </row>
    <row r="775" spans="1:13" x14ac:dyDescent="0.25">
      <c r="A775" s="12" t="s">
        <v>3244</v>
      </c>
      <c r="B775" t="s">
        <v>436</v>
      </c>
      <c r="C775" t="s">
        <v>4381</v>
      </c>
      <c r="D775" s="5">
        <v>7376911.4500000002</v>
      </c>
      <c r="E775" s="24">
        <f t="shared" si="25"/>
        <v>18442278.625</v>
      </c>
      <c r="F775" s="21">
        <v>22820756.278836962</v>
      </c>
      <c r="G775">
        <f t="shared" si="26"/>
        <v>736153.42834957945</v>
      </c>
      <c r="J775" t="str">
        <f>VLOOKUP($A775,[1]MD01!$A:$K,5,0)</f>
        <v>E1004232</v>
      </c>
      <c r="K775" t="str">
        <f>VLOOKUP($A775,[1]MD01!$A:$K,11,0)</f>
        <v>29.06.2012</v>
      </c>
      <c r="L775" t="str">
        <f>RIGHT(VLOOKUP($A775,[1]MD01!$A:$K,4,0),8)</f>
        <v>13SZ8003</v>
      </c>
      <c r="M775" s="16" t="str">
        <f>VLOOKUP(A775,[1]MD01!A:O,15,0)</f>
        <v>Аренда</v>
      </c>
    </row>
    <row r="776" spans="1:13" x14ac:dyDescent="0.25">
      <c r="A776" s="12" t="s">
        <v>3260</v>
      </c>
      <c r="B776" t="s">
        <v>451</v>
      </c>
      <c r="C776" t="s">
        <v>4381</v>
      </c>
      <c r="D776" s="5">
        <v>5523073.4299999997</v>
      </c>
      <c r="E776" s="24">
        <f t="shared" si="25"/>
        <v>13807683.574999999</v>
      </c>
      <c r="F776" s="21">
        <v>17085837.821213115</v>
      </c>
      <c r="G776">
        <f t="shared" si="26"/>
        <v>551156.0587488102</v>
      </c>
      <c r="J776" t="str">
        <f>VLOOKUP($A776,[1]MD01!$A:$K,5,0)</f>
        <v>E1004254</v>
      </c>
      <c r="K776" t="str">
        <f>VLOOKUP($A776,[1]MD01!$A:$K,11,0)</f>
        <v>25.05.2012</v>
      </c>
      <c r="L776" t="str">
        <f>RIGHT(VLOOKUP($A776,[1]MD01!$A:$K,4,0),8)</f>
        <v>13SZ8182</v>
      </c>
      <c r="M776" s="16" t="str">
        <f>VLOOKUP(A776,[1]MD01!A:O,15,0)</f>
        <v>Аренда</v>
      </c>
    </row>
    <row r="777" spans="1:13" x14ac:dyDescent="0.25">
      <c r="A777" s="12" t="s">
        <v>3263</v>
      </c>
      <c r="B777" t="s">
        <v>454</v>
      </c>
      <c r="C777" t="s">
        <v>4381</v>
      </c>
      <c r="D777" s="5">
        <v>2191522.79</v>
      </c>
      <c r="E777" s="24">
        <f t="shared" si="25"/>
        <v>5478806.9749999996</v>
      </c>
      <c r="F777" s="21">
        <v>6779559.1432925221</v>
      </c>
      <c r="G777">
        <f t="shared" si="26"/>
        <v>218695.45623524266</v>
      </c>
      <c r="J777" t="str">
        <f>VLOOKUP($A777,[1]MD01!$A:$K,5,0)</f>
        <v>E1004568</v>
      </c>
      <c r="K777" t="str">
        <f>VLOOKUP($A777,[1]MD01!$A:$K,11,0)</f>
        <v>22.05.2012</v>
      </c>
      <c r="L777" t="str">
        <f>RIGHT(VLOOKUP($A777,[1]MD01!$A:$K,4,0),8)</f>
        <v>13SZ8198</v>
      </c>
      <c r="M777" s="16" t="str">
        <f>VLOOKUP(A777,[1]MD01!A:O,15,0)</f>
        <v>Аренда</v>
      </c>
    </row>
    <row r="778" spans="1:13" x14ac:dyDescent="0.25">
      <c r="A778" s="12" t="s">
        <v>3267</v>
      </c>
      <c r="B778" t="s">
        <v>458</v>
      </c>
      <c r="C778" t="s">
        <v>4381</v>
      </c>
      <c r="D778" s="5">
        <v>6390118.0999999996</v>
      </c>
      <c r="E778" s="24">
        <f t="shared" si="25"/>
        <v>15975295.25</v>
      </c>
      <c r="F778" s="21">
        <v>19768073.5008802</v>
      </c>
      <c r="G778">
        <f t="shared" si="26"/>
        <v>637679.79035097419</v>
      </c>
      <c r="J778" t="str">
        <f>VLOOKUP($A778,[1]MD01!$A:$K,5,0)</f>
        <v>E1004569</v>
      </c>
      <c r="K778" t="str">
        <f>VLOOKUP($A778,[1]MD01!$A:$K,11,0)</f>
        <v>31.07.2012</v>
      </c>
      <c r="L778" t="str">
        <f>RIGHT(VLOOKUP($A778,[1]MD01!$A:$K,4,0),8)</f>
        <v>13SZ8314</v>
      </c>
      <c r="M778" s="16" t="str">
        <f>VLOOKUP(A778,[1]MD01!A:O,15,0)</f>
        <v>Аренда</v>
      </c>
    </row>
    <row r="779" spans="1:13" x14ac:dyDescent="0.25">
      <c r="A779" s="12" t="s">
        <v>3271</v>
      </c>
      <c r="B779" t="s">
        <v>462</v>
      </c>
      <c r="C779" t="s">
        <v>4381</v>
      </c>
      <c r="D779" s="5">
        <v>1147199.6399999999</v>
      </c>
      <c r="E779" s="24">
        <f t="shared" si="25"/>
        <v>2867999.0999999996</v>
      </c>
      <c r="F779" s="21">
        <v>3548905.7398959966</v>
      </c>
      <c r="G779">
        <f t="shared" si="26"/>
        <v>114480.8303192257</v>
      </c>
      <c r="J779" t="str">
        <f>VLOOKUP($A779,[1]MD01!$A:$K,5,0)</f>
        <v>E1005907</v>
      </c>
      <c r="K779" t="str">
        <f>VLOOKUP($A779,[1]MD01!$A:$K,11,0)</f>
        <v>01.03.2013</v>
      </c>
      <c r="L779" t="str">
        <f>RIGHT(VLOOKUP($A779,[1]MD01!$A:$K,4,0),8)</f>
        <v>13SZ8355</v>
      </c>
      <c r="M779" s="16" t="str">
        <f>VLOOKUP(A779,[1]MD01!A:O,15,0)</f>
        <v>Аренда</v>
      </c>
    </row>
    <row r="780" spans="1:13" x14ac:dyDescent="0.25">
      <c r="A780" s="12" t="s">
        <v>3285</v>
      </c>
      <c r="B780" t="s">
        <v>476</v>
      </c>
      <c r="C780" t="s">
        <v>4381</v>
      </c>
      <c r="D780" s="5">
        <v>5792051.2999999998</v>
      </c>
      <c r="E780" s="24">
        <f t="shared" si="25"/>
        <v>14480128.25</v>
      </c>
      <c r="F780" s="21">
        <v>17917931.097277954</v>
      </c>
      <c r="G780">
        <f t="shared" si="26"/>
        <v>577997.77733154688</v>
      </c>
      <c r="J780" t="str">
        <f>VLOOKUP($A780,[1]MD01!$A:$K,5,0)</f>
        <v>E1004981</v>
      </c>
      <c r="K780" t="str">
        <f>VLOOKUP($A780,[1]MD01!$A:$K,11,0)</f>
        <v>28.09.2012</v>
      </c>
      <c r="L780" t="str">
        <f>RIGHT(VLOOKUP($A780,[1]MD01!$A:$K,4,0),8)</f>
        <v>13SZ8556</v>
      </c>
      <c r="M780" s="16" t="str">
        <f>VLOOKUP(A780,[1]MD01!A:O,15,0)</f>
        <v>Аренда</v>
      </c>
    </row>
    <row r="781" spans="1:13" x14ac:dyDescent="0.25">
      <c r="A781" s="12" t="s">
        <v>3295</v>
      </c>
      <c r="B781" t="s">
        <v>486</v>
      </c>
      <c r="C781" t="s">
        <v>4381</v>
      </c>
      <c r="D781" s="5">
        <v>7317092.8600000003</v>
      </c>
      <c r="E781" s="24">
        <f t="shared" si="25"/>
        <v>18292732.150000002</v>
      </c>
      <c r="F781" s="21">
        <v>22635705.194438539</v>
      </c>
      <c r="G781">
        <f t="shared" si="26"/>
        <v>730184.03853027546</v>
      </c>
      <c r="J781" t="str">
        <f>VLOOKUP($A781,[1]MD01!$A:$K,5,0)</f>
        <v>13SZI001</v>
      </c>
      <c r="K781" t="str">
        <f>VLOOKUP($A781,[1]MD01!$A:$K,11,0)</f>
        <v>06.12.2012</v>
      </c>
      <c r="L781" t="str">
        <f>RIGHT(VLOOKUP($A781,[1]MD01!$A:$K,4,0),8)</f>
        <v>13SZ8694</v>
      </c>
      <c r="M781" s="16" t="str">
        <f>VLOOKUP(A781,[1]MD01!A:O,15,0)</f>
        <v>Собственность</v>
      </c>
    </row>
    <row r="782" spans="1:13" x14ac:dyDescent="0.25">
      <c r="A782" s="12" t="s">
        <v>3309</v>
      </c>
      <c r="B782" t="s">
        <v>500</v>
      </c>
      <c r="C782" t="s">
        <v>4381</v>
      </c>
      <c r="D782" s="5">
        <v>2957967.74</v>
      </c>
      <c r="E782" s="24">
        <f t="shared" si="25"/>
        <v>7394919.3500000006</v>
      </c>
      <c r="F782" s="21">
        <v>9150585.7610914093</v>
      </c>
      <c r="G782">
        <f t="shared" si="26"/>
        <v>295180.18584165839</v>
      </c>
      <c r="J782" t="str">
        <f>VLOOKUP($A782,[1]MD01!$A:$K,5,0)</f>
        <v>E1006695</v>
      </c>
      <c r="K782" t="str">
        <f>VLOOKUP($A782,[1]MD01!$A:$K,11,0)</f>
        <v>30.05.2013</v>
      </c>
      <c r="L782" t="str">
        <f>RIGHT(VLOOKUP($A782,[1]MD01!$A:$K,4,0),8)</f>
        <v>13SZ8919</v>
      </c>
      <c r="M782" s="16" t="str">
        <f>VLOOKUP(A782,[1]MD01!A:O,15,0)</f>
        <v>Аренда</v>
      </c>
    </row>
    <row r="783" spans="1:13" x14ac:dyDescent="0.25">
      <c r="A783" s="12" t="s">
        <v>3331</v>
      </c>
      <c r="B783" t="s">
        <v>522</v>
      </c>
      <c r="C783" t="s">
        <v>4381</v>
      </c>
      <c r="D783" s="5">
        <v>4944672.3600000003</v>
      </c>
      <c r="E783" s="24">
        <f t="shared" si="25"/>
        <v>12361680.9</v>
      </c>
      <c r="F783" s="21">
        <v>15296532.101691635</v>
      </c>
      <c r="G783">
        <f t="shared" si="26"/>
        <v>493436.51940940757</v>
      </c>
      <c r="J783" t="str">
        <f>VLOOKUP($A783,[1]MD01!$A:$K,5,0)</f>
        <v>E1004768</v>
      </c>
      <c r="K783" t="str">
        <f>VLOOKUP($A783,[1]MD01!$A:$K,11,0)</f>
        <v>26.09.2013</v>
      </c>
      <c r="L783" t="str">
        <f>RIGHT(VLOOKUP($A783,[1]MD01!$A:$K,4,0),8)</f>
        <v>13SZ9122</v>
      </c>
      <c r="M783" s="16" t="str">
        <f>VLOOKUP(A783,[1]MD01!A:O,15,0)</f>
        <v>Собственность</v>
      </c>
    </row>
    <row r="784" spans="1:13" x14ac:dyDescent="0.25">
      <c r="A784" s="12" t="s">
        <v>3340</v>
      </c>
      <c r="B784" t="s">
        <v>531</v>
      </c>
      <c r="C784" t="s">
        <v>4381</v>
      </c>
      <c r="D784" s="5">
        <v>3955160.27</v>
      </c>
      <c r="E784" s="24">
        <f t="shared" si="25"/>
        <v>9887900.6749999989</v>
      </c>
      <c r="F784" s="21">
        <v>12235438.798090627</v>
      </c>
      <c r="G784">
        <f t="shared" si="26"/>
        <v>394691.57413195574</v>
      </c>
      <c r="J784" t="str">
        <f>VLOOKUP($A784,[1]MD01!$A:$K,5,0)</f>
        <v>E1004872</v>
      </c>
      <c r="K784" t="str">
        <f>VLOOKUP($A784,[1]MD01!$A:$K,11,0)</f>
        <v>27.09.2013</v>
      </c>
      <c r="L784" t="str">
        <f>RIGHT(VLOOKUP($A784,[1]MD01!$A:$K,4,0),8)</f>
        <v>13SZ9174</v>
      </c>
      <c r="M784" s="16" t="str">
        <f>VLOOKUP(A784,[1]MD01!A:O,15,0)</f>
        <v>Аренда</v>
      </c>
    </row>
    <row r="785" spans="1:13" x14ac:dyDescent="0.25">
      <c r="A785" s="12" t="s">
        <v>3352</v>
      </c>
      <c r="B785" t="s">
        <v>543</v>
      </c>
      <c r="C785" t="s">
        <v>4381</v>
      </c>
      <c r="D785" s="5">
        <v>3252239.11</v>
      </c>
      <c r="E785" s="24">
        <f t="shared" si="25"/>
        <v>8130597.7750000004</v>
      </c>
      <c r="F785" s="21">
        <v>10060925.441881457</v>
      </c>
      <c r="G785">
        <f t="shared" si="26"/>
        <v>324545.98199617607</v>
      </c>
      <c r="J785" t="str">
        <f>VLOOKUP($A785,[1]MD01!$A:$K,5,0)</f>
        <v>E1006431</v>
      </c>
      <c r="K785" t="str">
        <f>VLOOKUP($A785,[1]MD01!$A:$K,11,0)</f>
        <v>27.12.2013</v>
      </c>
      <c r="L785" t="str">
        <f>RIGHT(VLOOKUP($A785,[1]MD01!$A:$K,4,0),8)</f>
        <v>13SZ9351</v>
      </c>
      <c r="M785" s="16" t="str">
        <f>VLOOKUP(A785,[1]MD01!A:O,15,0)</f>
        <v>Собственность</v>
      </c>
    </row>
    <row r="786" spans="1:13" x14ac:dyDescent="0.25">
      <c r="A786" s="12" t="s">
        <v>3353</v>
      </c>
      <c r="B786" t="s">
        <v>544</v>
      </c>
      <c r="C786" t="s">
        <v>4381</v>
      </c>
      <c r="D786" s="5">
        <v>7355041.0599999996</v>
      </c>
      <c r="E786" s="24">
        <f t="shared" si="25"/>
        <v>18387602.649999999</v>
      </c>
      <c r="F786" s="21">
        <v>22753099.395153869</v>
      </c>
      <c r="G786">
        <f t="shared" si="26"/>
        <v>733970.94823076995</v>
      </c>
      <c r="J786" t="str">
        <f>VLOOKUP($A786,[1]MD01!$A:$K,5,0)</f>
        <v>E1005474</v>
      </c>
      <c r="K786" t="str">
        <f>VLOOKUP($A786,[1]MD01!$A:$K,11,0)</f>
        <v>20.12.2013</v>
      </c>
      <c r="L786" t="str">
        <f>RIGHT(VLOOKUP($A786,[1]MD01!$A:$K,4,0),8)</f>
        <v>13SZ9352</v>
      </c>
      <c r="M786" s="16" t="str">
        <f>VLOOKUP(A786,[1]MD01!A:O,15,0)</f>
        <v>Собственность</v>
      </c>
    </row>
    <row r="787" spans="1:13" x14ac:dyDescent="0.25">
      <c r="A787" s="12" t="s">
        <v>3364</v>
      </c>
      <c r="B787" t="s">
        <v>555</v>
      </c>
      <c r="C787" t="s">
        <v>4381</v>
      </c>
      <c r="D787" s="5">
        <v>3995464.75</v>
      </c>
      <c r="E787" s="24">
        <f t="shared" si="25"/>
        <v>9988661.875</v>
      </c>
      <c r="F787" s="21">
        <v>12360122.24064778</v>
      </c>
      <c r="G787">
        <f t="shared" si="26"/>
        <v>398713.6206660574</v>
      </c>
      <c r="J787" t="str">
        <f>VLOOKUP($A787,[1]MD01!$A:$K,5,0)</f>
        <v>E1007574</v>
      </c>
      <c r="K787" t="str">
        <f>VLOOKUP($A787,[1]MD01!$A:$K,11,0)</f>
        <v>20.02.2014</v>
      </c>
      <c r="L787" t="str">
        <f>RIGHT(VLOOKUP($A787,[1]MD01!$A:$K,4,0),8)</f>
        <v>13SZ9807</v>
      </c>
      <c r="M787" s="16" t="str">
        <f>VLOOKUP(A787,[1]MD01!A:O,15,0)</f>
        <v>Аренда</v>
      </c>
    </row>
    <row r="788" spans="1:13" x14ac:dyDescent="0.25">
      <c r="A788" s="12" t="s">
        <v>589</v>
      </c>
      <c r="B788" t="s">
        <v>590</v>
      </c>
      <c r="C788" t="s">
        <v>4381</v>
      </c>
      <c r="D788" s="5">
        <v>3082530.33</v>
      </c>
      <c r="E788" s="24">
        <f t="shared" si="25"/>
        <v>7706325.8250000002</v>
      </c>
      <c r="F788" s="21">
        <v>9535924.8731463179</v>
      </c>
      <c r="G788">
        <f t="shared" si="26"/>
        <v>307610.47977891349</v>
      </c>
      <c r="J788" t="str">
        <f>VLOOKUP($A788,[1]MD01!$A:$K,5,0)</f>
        <v>E1024659</v>
      </c>
      <c r="K788" t="str">
        <f>VLOOKUP($A788,[1]MD01!$A:$K,11,0)</f>
        <v>22.02.2018</v>
      </c>
      <c r="L788" t="str">
        <f>RIGHT(VLOOKUP($A788,[1]MD01!$A:$K,4,0),8)</f>
        <v>13SZE076</v>
      </c>
      <c r="M788" s="16" t="str">
        <f>VLOOKUP(A788,[1]MD01!A:O,15,0)</f>
        <v>Аренда</v>
      </c>
    </row>
    <row r="789" spans="1:13" x14ac:dyDescent="0.25">
      <c r="A789" s="12" t="s">
        <v>735</v>
      </c>
      <c r="B789" t="s">
        <v>736</v>
      </c>
      <c r="C789" t="s">
        <v>4381</v>
      </c>
      <c r="D789" s="5">
        <v>2555581.04</v>
      </c>
      <c r="E789" s="24">
        <f t="shared" si="25"/>
        <v>6388952.5999999996</v>
      </c>
      <c r="F789" s="21">
        <v>7905787.1929121083</v>
      </c>
      <c r="G789">
        <f t="shared" si="26"/>
        <v>255025.39331974543</v>
      </c>
      <c r="J789" t="str">
        <f>VLOOKUP($A789,[1]MD01!$A:$K,5,0)</f>
        <v>E1023050</v>
      </c>
      <c r="K789" t="str">
        <f>VLOOKUP($A789,[1]MD01!$A:$K,11,0)</f>
        <v>26.10.2017</v>
      </c>
      <c r="L789" t="str">
        <f>RIGHT(VLOOKUP($A789,[1]MD01!$A:$K,4,0),8)</f>
        <v>13SZH038</v>
      </c>
      <c r="M789" s="16" t="str">
        <f>VLOOKUP(A789,[1]MD01!A:O,15,0)</f>
        <v>Аренда</v>
      </c>
    </row>
    <row r="790" spans="1:13" x14ac:dyDescent="0.25">
      <c r="A790" s="12" t="s">
        <v>2610</v>
      </c>
      <c r="B790" t="s">
        <v>2654</v>
      </c>
      <c r="C790" t="s">
        <v>4381</v>
      </c>
      <c r="D790" s="5">
        <v>8426101.4600000009</v>
      </c>
      <c r="E790" s="24">
        <f t="shared" si="25"/>
        <v>21065253.650000002</v>
      </c>
      <c r="F790" s="21">
        <v>26066465.498838585</v>
      </c>
      <c r="G790">
        <f t="shared" si="26"/>
        <v>840853.72576898662</v>
      </c>
      <c r="J790" t="str">
        <f>VLOOKUP($A790,[1]MD01!$A:$K,5,0)</f>
        <v>E1023332</v>
      </c>
      <c r="K790" t="str">
        <f>VLOOKUP($A790,[1]MD01!$A:$K,11,0)</f>
        <v>20.10.2018</v>
      </c>
      <c r="L790" t="str">
        <f>RIGHT(VLOOKUP($A790,[1]MD01!$A:$K,4,0),8)</f>
        <v>13SZH095</v>
      </c>
      <c r="M790" s="16" t="str">
        <f>VLOOKUP(A790,[1]MD01!A:O,15,0)</f>
        <v>Аренда</v>
      </c>
    </row>
    <row r="791" spans="1:13" x14ac:dyDescent="0.25">
      <c r="A791" s="12" t="s">
        <v>747</v>
      </c>
      <c r="B791" t="s">
        <v>748</v>
      </c>
      <c r="C791" t="s">
        <v>4381</v>
      </c>
      <c r="D791" s="5">
        <v>3057999.44</v>
      </c>
      <c r="E791" s="24">
        <f t="shared" si="25"/>
        <v>7644998.5999999996</v>
      </c>
      <c r="F791" s="21">
        <v>9460037.6314751506</v>
      </c>
      <c r="G791">
        <f t="shared" si="26"/>
        <v>305162.50424113387</v>
      </c>
      <c r="J791" t="str">
        <f>VLOOKUP($A791,[1]MD01!$A:$K,5,0)</f>
        <v>E1023339</v>
      </c>
      <c r="K791" t="str">
        <f>VLOOKUP($A791,[1]MD01!$A:$K,11,0)</f>
        <v>21.11.2017</v>
      </c>
      <c r="L791" t="str">
        <f>RIGHT(VLOOKUP($A791,[1]MD01!$A:$K,4,0),8)</f>
        <v>13SZH096</v>
      </c>
      <c r="M791" s="16" t="str">
        <f>VLOOKUP(A791,[1]MD01!A:O,15,0)</f>
        <v>Аренда</v>
      </c>
    </row>
    <row r="792" spans="1:13" x14ac:dyDescent="0.25">
      <c r="A792" s="12" t="s">
        <v>822</v>
      </c>
      <c r="B792" t="s">
        <v>823</v>
      </c>
      <c r="C792" t="s">
        <v>4381</v>
      </c>
      <c r="D792" s="5">
        <v>4497951.78</v>
      </c>
      <c r="E792" s="24">
        <f t="shared" si="25"/>
        <v>11244879.449999999</v>
      </c>
      <c r="F792" s="21">
        <v>13914584.988727346</v>
      </c>
      <c r="G792">
        <f t="shared" si="26"/>
        <v>448857.58028152731</v>
      </c>
      <c r="J792" t="str">
        <f>VLOOKUP($A792,[1]MD01!$A:$K,5,0)</f>
        <v>E1024480</v>
      </c>
      <c r="K792" t="str">
        <f>VLOOKUP($A792,[1]MD01!$A:$K,11,0)</f>
        <v>27.03.2018</v>
      </c>
      <c r="L792" t="str">
        <f>RIGHT(VLOOKUP($A792,[1]MD01!$A:$K,4,0),8)</f>
        <v>13SZH862</v>
      </c>
      <c r="M792" s="16" t="str">
        <f>VLOOKUP(A792,[1]MD01!A:O,15,0)</f>
        <v>Аренда</v>
      </c>
    </row>
    <row r="793" spans="1:13" x14ac:dyDescent="0.25">
      <c r="A793" s="12" t="s">
        <v>832</v>
      </c>
      <c r="B793" t="s">
        <v>833</v>
      </c>
      <c r="C793" t="s">
        <v>4381</v>
      </c>
      <c r="D793" s="5">
        <v>2678050.3199999998</v>
      </c>
      <c r="E793" s="24">
        <f t="shared" si="25"/>
        <v>6695125.7999999998</v>
      </c>
      <c r="F793" s="21">
        <v>8284650.5708268108</v>
      </c>
      <c r="G793">
        <f t="shared" si="26"/>
        <v>267246.79260731646</v>
      </c>
      <c r="J793" t="str">
        <f>VLOOKUP($A793,[1]MD01!$A:$K,5,0)</f>
        <v>E1012890</v>
      </c>
      <c r="K793" t="str">
        <f>VLOOKUP($A793,[1]MD01!$A:$K,11,0)</f>
        <v>30.09.2016</v>
      </c>
      <c r="L793" t="str">
        <f>RIGHT(VLOOKUP($A793,[1]MD01!$A:$K,4,0),8)</f>
        <v>13SZJ001</v>
      </c>
      <c r="M793" s="16" t="str">
        <f>VLOOKUP(A793,[1]MD01!A:O,15,0)</f>
        <v>Аренда</v>
      </c>
    </row>
    <row r="794" spans="1:13" x14ac:dyDescent="0.25">
      <c r="A794" s="12" t="s">
        <v>836</v>
      </c>
      <c r="B794" t="s">
        <v>837</v>
      </c>
      <c r="C794" t="s">
        <v>4381</v>
      </c>
      <c r="D794" s="5">
        <v>4582255.6900000004</v>
      </c>
      <c r="E794" s="24">
        <f t="shared" si="25"/>
        <v>11455639.225000001</v>
      </c>
      <c r="F794" s="21">
        <v>14175382.342267903</v>
      </c>
      <c r="G794">
        <f t="shared" si="26"/>
        <v>457270.39813767426</v>
      </c>
      <c r="J794" t="str">
        <f>VLOOKUP($A794,[1]MD01!$A:$K,5,0)</f>
        <v>E1012126</v>
      </c>
      <c r="K794" t="str">
        <f>VLOOKUP($A794,[1]MD01!$A:$K,11,0)</f>
        <v>03.11.2016</v>
      </c>
      <c r="L794" t="str">
        <f>RIGHT(VLOOKUP($A794,[1]MD01!$A:$K,4,0),8)</f>
        <v>13SZJ003</v>
      </c>
      <c r="M794" s="16" t="str">
        <f>VLOOKUP(A794,[1]MD01!A:O,15,0)</f>
        <v>Аренда</v>
      </c>
    </row>
    <row r="795" spans="1:13" x14ac:dyDescent="0.25">
      <c r="A795" s="12" t="s">
        <v>913</v>
      </c>
      <c r="B795" t="s">
        <v>914</v>
      </c>
      <c r="C795" t="s">
        <v>4381</v>
      </c>
      <c r="D795" s="5">
        <v>6556977.5999999996</v>
      </c>
      <c r="E795" s="24">
        <f t="shared" ref="E795:E858" si="27">IF(IFERROR(VLOOKUP(A795,$A$1601:$A$1605,1,0),0)=0,IF(M795=$M$25,0,D795/$E$25*$E$24),0)</f>
        <v>16392443.999999998</v>
      </c>
      <c r="F795" s="21">
        <v>20284259.713513751</v>
      </c>
      <c r="G795">
        <f t="shared" si="26"/>
        <v>654330.95850044361</v>
      </c>
      <c r="J795" t="str">
        <f>VLOOKUP($A795,[1]MD01!$A:$K,5,0)</f>
        <v>E1013899</v>
      </c>
      <c r="K795" t="str">
        <f>VLOOKUP($A795,[1]MD01!$A:$K,11,0)</f>
        <v>28.03.2017</v>
      </c>
      <c r="L795" t="str">
        <f>RIGHT(VLOOKUP($A795,[1]MD01!$A:$K,4,0),8)</f>
        <v>13SZJ890</v>
      </c>
      <c r="M795" s="16" t="str">
        <f>VLOOKUP(A795,[1]MD01!A:O,15,0)</f>
        <v>Аренда</v>
      </c>
    </row>
    <row r="796" spans="1:13" x14ac:dyDescent="0.25">
      <c r="A796" s="12" t="s">
        <v>931</v>
      </c>
      <c r="B796" t="s">
        <v>932</v>
      </c>
      <c r="C796" t="s">
        <v>4381</v>
      </c>
      <c r="D796" s="5">
        <v>8169445.0899999999</v>
      </c>
      <c r="E796" s="24">
        <f t="shared" si="27"/>
        <v>20423612.725000001</v>
      </c>
      <c r="F796" s="21">
        <v>25272489.251884852</v>
      </c>
      <c r="G796">
        <f t="shared" ref="G796:G859" si="28">F796/31</f>
        <v>815241.58877047908</v>
      </c>
      <c r="J796" t="str">
        <f>VLOOKUP($A796,[1]MD01!$A:$K,5,0)</f>
        <v>E1008917</v>
      </c>
      <c r="K796" t="str">
        <f>VLOOKUP($A796,[1]MD01!$A:$K,11,0)</f>
        <v>29.09.2015</v>
      </c>
      <c r="L796" t="str">
        <f>RIGHT(VLOOKUP($A796,[1]MD01!$A:$K,4,0),8)</f>
        <v>13SZL170</v>
      </c>
      <c r="M796" s="16" t="str">
        <f>VLOOKUP(A796,[1]MD01!A:O,15,0)</f>
        <v>Аренда</v>
      </c>
    </row>
    <row r="797" spans="1:13" x14ac:dyDescent="0.25">
      <c r="A797" s="12" t="s">
        <v>953</v>
      </c>
      <c r="B797" t="s">
        <v>954</v>
      </c>
      <c r="C797" t="s">
        <v>4381</v>
      </c>
      <c r="D797" s="5">
        <v>2923506.88</v>
      </c>
      <c r="E797" s="24">
        <f t="shared" si="27"/>
        <v>7308767.2000000002</v>
      </c>
      <c r="F797" s="21">
        <v>9043979.7793672942</v>
      </c>
      <c r="G797">
        <f t="shared" si="28"/>
        <v>291741.28320539661</v>
      </c>
      <c r="J797" t="str">
        <f>VLOOKUP($A797,[1]MD01!$A:$K,5,0)</f>
        <v>E1007902</v>
      </c>
      <c r="K797" t="str">
        <f>VLOOKUP($A797,[1]MD01!$A:$K,11,0)</f>
        <v>27.11.2015</v>
      </c>
      <c r="L797" t="str">
        <f>RIGHT(VLOOKUP($A797,[1]MD01!$A:$K,4,0),8)</f>
        <v>13SZL722</v>
      </c>
      <c r="M797" s="16" t="str">
        <f>VLOOKUP(A797,[1]MD01!A:O,15,0)</f>
        <v>Аренда</v>
      </c>
    </row>
    <row r="798" spans="1:13" x14ac:dyDescent="0.25">
      <c r="A798" s="12" t="s">
        <v>967</v>
      </c>
      <c r="B798" t="s">
        <v>968</v>
      </c>
      <c r="C798" t="s">
        <v>4381</v>
      </c>
      <c r="D798" s="5">
        <v>3119799.49</v>
      </c>
      <c r="E798" s="24">
        <f t="shared" si="27"/>
        <v>7799498.7250000006</v>
      </c>
      <c r="F798" s="21">
        <v>9651218.4377826378</v>
      </c>
      <c r="G798">
        <f t="shared" si="28"/>
        <v>311329.62702524639</v>
      </c>
      <c r="J798" t="str">
        <f>VLOOKUP($A798,[1]MD01!$A:$K,5,0)</f>
        <v>E1010438</v>
      </c>
      <c r="K798" t="str">
        <f>VLOOKUP($A798,[1]MD01!$A:$K,11,0)</f>
        <v>12.11.2015</v>
      </c>
      <c r="L798" t="str">
        <f>RIGHT(VLOOKUP($A798,[1]MD01!$A:$K,4,0),8)</f>
        <v>13SZL741</v>
      </c>
      <c r="M798" s="16" t="str">
        <f>VLOOKUP(A798,[1]MD01!A:O,15,0)</f>
        <v>Аренда</v>
      </c>
    </row>
    <row r="799" spans="1:13" x14ac:dyDescent="0.25">
      <c r="A799" s="12" t="s">
        <v>1005</v>
      </c>
      <c r="B799" t="s">
        <v>1006</v>
      </c>
      <c r="C799" t="s">
        <v>4381</v>
      </c>
      <c r="D799" s="5">
        <v>3397206.34</v>
      </c>
      <c r="E799" s="24">
        <f t="shared" si="27"/>
        <v>8493015.8499999996</v>
      </c>
      <c r="F799" s="21">
        <v>10509387.084219337</v>
      </c>
      <c r="G799">
        <f t="shared" si="28"/>
        <v>339012.48658772052</v>
      </c>
      <c r="J799" t="str">
        <f>VLOOKUP($A799,[1]MD01!$A:$K,5,0)</f>
        <v>E1010550</v>
      </c>
      <c r="K799" t="str">
        <f>VLOOKUP($A799,[1]MD01!$A:$K,11,0)</f>
        <v>11.12.2015</v>
      </c>
      <c r="L799" t="str">
        <f>RIGHT(VLOOKUP($A799,[1]MD01!$A:$K,4,0),8)</f>
        <v>13SZL912</v>
      </c>
      <c r="M799" s="16" t="str">
        <f>VLOOKUP(A799,[1]MD01!A:O,15,0)</f>
        <v>Аренда</v>
      </c>
    </row>
    <row r="800" spans="1:13" x14ac:dyDescent="0.25">
      <c r="A800" s="12" t="s">
        <v>1021</v>
      </c>
      <c r="B800" t="s">
        <v>1022</v>
      </c>
      <c r="C800" t="s">
        <v>4381</v>
      </c>
      <c r="D800" s="5">
        <v>5907798.5899999999</v>
      </c>
      <c r="E800" s="24">
        <f t="shared" si="27"/>
        <v>14769496.475</v>
      </c>
      <c r="F800" s="21">
        <v>18275999.743340645</v>
      </c>
      <c r="G800">
        <f t="shared" si="28"/>
        <v>589548.37881744013</v>
      </c>
      <c r="J800" t="str">
        <f>VLOOKUP($A800,[1]MD01!$A:$K,5,0)</f>
        <v>E1026235</v>
      </c>
      <c r="K800" t="str">
        <f>VLOOKUP($A800,[1]MD01!$A:$K,11,0)</f>
        <v>27.07.2018</v>
      </c>
      <c r="L800" t="str">
        <f>RIGHT(VLOOKUP($A800,[1]MD01!$A:$K,4,0),8)</f>
        <v>13SZO087</v>
      </c>
      <c r="M800" s="16" t="str">
        <f>VLOOKUP(A800,[1]MD01!A:O,15,0)</f>
        <v>Аренда</v>
      </c>
    </row>
    <row r="801" spans="1:13" x14ac:dyDescent="0.25">
      <c r="A801" s="12" t="s">
        <v>1097</v>
      </c>
      <c r="B801" t="s">
        <v>1098</v>
      </c>
      <c r="C801" t="s">
        <v>4381</v>
      </c>
      <c r="D801" s="5">
        <v>5144248.4000000004</v>
      </c>
      <c r="E801" s="24">
        <f t="shared" si="27"/>
        <v>12860621</v>
      </c>
      <c r="F801" s="21">
        <v>15913928.17575396</v>
      </c>
      <c r="G801">
        <f t="shared" si="28"/>
        <v>513352.52179851488</v>
      </c>
      <c r="J801" t="str">
        <f>VLOOKUP($A801,[1]MD01!$A:$K,5,0)</f>
        <v>E1011632</v>
      </c>
      <c r="K801" t="str">
        <f>VLOOKUP($A801,[1]MD01!$A:$K,11,0)</f>
        <v>31.03.2016</v>
      </c>
      <c r="L801" t="str">
        <f>RIGHT(VLOOKUP($A801,[1]MD01!$A:$K,4,0),8)</f>
        <v>13SZQ536</v>
      </c>
      <c r="M801" s="16" t="str">
        <f>VLOOKUP(A801,[1]MD01!A:O,15,0)</f>
        <v>Аренда</v>
      </c>
    </row>
    <row r="802" spans="1:13" x14ac:dyDescent="0.25">
      <c r="A802" s="12" t="s">
        <v>1157</v>
      </c>
      <c r="B802" t="s">
        <v>1158</v>
      </c>
      <c r="C802" t="s">
        <v>4381</v>
      </c>
      <c r="D802" s="5">
        <v>4886601.29</v>
      </c>
      <c r="E802" s="24">
        <f t="shared" si="27"/>
        <v>12216503.225</v>
      </c>
      <c r="F802" s="21">
        <v>15116887.036910318</v>
      </c>
      <c r="G802">
        <f t="shared" si="28"/>
        <v>487641.5173196877</v>
      </c>
      <c r="J802" t="str">
        <f>VLOOKUP($A802,[1]MD01!$A:$K,5,0)</f>
        <v>E1011635</v>
      </c>
      <c r="K802" t="str">
        <f>VLOOKUP($A802,[1]MD01!$A:$K,11,0)</f>
        <v>15.05.2016</v>
      </c>
      <c r="L802" t="str">
        <f>RIGHT(VLOOKUP($A802,[1]MD01!$A:$K,4,0),8)</f>
        <v>13SZQ820</v>
      </c>
      <c r="M802" s="16" t="str">
        <f>VLOOKUP(A802,[1]MD01!A:O,15,0)</f>
        <v>Аренда</v>
      </c>
    </row>
    <row r="803" spans="1:13" x14ac:dyDescent="0.25">
      <c r="A803" s="12" t="s">
        <v>1183</v>
      </c>
      <c r="B803" t="s">
        <v>1184</v>
      </c>
      <c r="C803" t="s">
        <v>4381</v>
      </c>
      <c r="D803" s="5">
        <v>6479790.8799999999</v>
      </c>
      <c r="E803" s="24">
        <f t="shared" si="27"/>
        <v>16199477.200000001</v>
      </c>
      <c r="F803" s="21">
        <v>20045479.658063471</v>
      </c>
      <c r="G803">
        <f t="shared" si="28"/>
        <v>646628.37606656353</v>
      </c>
      <c r="J803" t="str">
        <f>VLOOKUP($A803,[1]MD01!$A:$K,5,0)</f>
        <v>E1014006</v>
      </c>
      <c r="K803" t="str">
        <f>VLOOKUP($A803,[1]MD01!$A:$K,11,0)</f>
        <v>21.03.2017</v>
      </c>
      <c r="L803" t="str">
        <f>RIGHT(VLOOKUP($A803,[1]MD01!$A:$K,4,0),8)</f>
        <v>13SZS010</v>
      </c>
      <c r="M803" s="16" t="str">
        <f>VLOOKUP(A803,[1]MD01!A:O,15,0)</f>
        <v>Аренда</v>
      </c>
    </row>
    <row r="804" spans="1:13" x14ac:dyDescent="0.25">
      <c r="A804" s="12" t="s">
        <v>1201</v>
      </c>
      <c r="B804" t="s">
        <v>1202</v>
      </c>
      <c r="C804" t="s">
        <v>4381</v>
      </c>
      <c r="D804" s="5">
        <v>3679118.52</v>
      </c>
      <c r="E804" s="24">
        <f t="shared" si="27"/>
        <v>9197796.3000000007</v>
      </c>
      <c r="F804" s="21">
        <v>11381493.140449092</v>
      </c>
      <c r="G804">
        <f t="shared" si="28"/>
        <v>367144.94001448684</v>
      </c>
      <c r="J804" t="str">
        <f>VLOOKUP($A804,[1]MD01!$A:$K,5,0)</f>
        <v>E1014206</v>
      </c>
      <c r="K804" t="str">
        <f>VLOOKUP($A804,[1]MD01!$A:$K,11,0)</f>
        <v>30.03.2017</v>
      </c>
      <c r="L804" t="str">
        <f>RIGHT(VLOOKUP($A804,[1]MD01!$A:$K,4,0),8)</f>
        <v>13SZS228</v>
      </c>
      <c r="M804" s="16" t="str">
        <f>VLOOKUP(A804,[1]MD01!A:O,15,0)</f>
        <v>Аренда</v>
      </c>
    </row>
    <row r="805" spans="1:13" x14ac:dyDescent="0.25">
      <c r="A805" s="12" t="s">
        <v>1237</v>
      </c>
      <c r="B805" t="s">
        <v>1238</v>
      </c>
      <c r="C805" t="s">
        <v>4381</v>
      </c>
      <c r="D805" s="5">
        <v>3495189.19</v>
      </c>
      <c r="E805" s="24">
        <f t="shared" si="27"/>
        <v>8737972.9749999996</v>
      </c>
      <c r="F805" s="21">
        <v>10812500.759164674</v>
      </c>
      <c r="G805">
        <f t="shared" si="28"/>
        <v>348790.34706982819</v>
      </c>
      <c r="J805" t="str">
        <f>VLOOKUP($A805,[1]MD01!$A:$K,5,0)</f>
        <v>E1014526</v>
      </c>
      <c r="K805" t="str">
        <f>VLOOKUP($A805,[1]MD01!$A:$K,11,0)</f>
        <v>30.05.2017</v>
      </c>
      <c r="L805" t="str">
        <f>RIGHT(VLOOKUP($A805,[1]MD01!$A:$K,4,0),8)</f>
        <v>13SZS589</v>
      </c>
      <c r="M805" s="16" t="str">
        <f>VLOOKUP(A805,[1]MD01!A:O,15,0)</f>
        <v>Аренда</v>
      </c>
    </row>
    <row r="806" spans="1:13" x14ac:dyDescent="0.25">
      <c r="A806" s="12" t="s">
        <v>1257</v>
      </c>
      <c r="B806" t="s">
        <v>1258</v>
      </c>
      <c r="C806" t="s">
        <v>4381</v>
      </c>
      <c r="D806" s="5">
        <v>5685515.0099999998</v>
      </c>
      <c r="E806" s="24">
        <f t="shared" si="27"/>
        <v>14213787.524999999</v>
      </c>
      <c r="F806" s="21">
        <v>17588357.030214764</v>
      </c>
      <c r="G806">
        <f t="shared" si="28"/>
        <v>567366.35581337952</v>
      </c>
      <c r="J806" t="str">
        <f>VLOOKUP($A806,[1]MD01!$A:$K,5,0)</f>
        <v>13SZ6093</v>
      </c>
      <c r="K806" t="str">
        <f>VLOOKUP($A806,[1]MD01!$A:$K,11,0)</f>
        <v>11.06.2010</v>
      </c>
      <c r="L806" t="str">
        <f>RIGHT(VLOOKUP($A806,[1]MD01!$A:$K,4,0),8)</f>
        <v>13SZS769</v>
      </c>
      <c r="M806" s="16" t="str">
        <f>VLOOKUP(A806,[1]MD01!A:O,15,0)</f>
        <v>Аренда</v>
      </c>
    </row>
    <row r="807" spans="1:13" x14ac:dyDescent="0.25">
      <c r="A807" s="12" t="s">
        <v>1261</v>
      </c>
      <c r="B807" t="s">
        <v>1262</v>
      </c>
      <c r="C807" t="s">
        <v>4381</v>
      </c>
      <c r="D807" s="5">
        <v>5912512.1799999997</v>
      </c>
      <c r="E807" s="24">
        <f t="shared" si="27"/>
        <v>14781280.449999999</v>
      </c>
      <c r="F807" s="21">
        <v>18290581.413368464</v>
      </c>
      <c r="G807">
        <f t="shared" si="28"/>
        <v>590018.75526995049</v>
      </c>
      <c r="J807" t="str">
        <f>VLOOKUP($A807,[1]MD01!$A:$K,5,0)</f>
        <v>E1014808</v>
      </c>
      <c r="K807" t="str">
        <f>VLOOKUP($A807,[1]MD01!$A:$K,11,0)</f>
        <v>13.05.2017</v>
      </c>
      <c r="L807" t="str">
        <f>RIGHT(VLOOKUP($A807,[1]MD01!$A:$K,4,0),8)</f>
        <v>13SZS834</v>
      </c>
      <c r="M807" s="16" t="str">
        <f>VLOOKUP(A807,[1]MD01!A:O,15,0)</f>
        <v>Аренда</v>
      </c>
    </row>
    <row r="808" spans="1:13" x14ac:dyDescent="0.25">
      <c r="A808" s="12" t="s">
        <v>1303</v>
      </c>
      <c r="B808" t="s">
        <v>1304</v>
      </c>
      <c r="C808" t="s">
        <v>4381</v>
      </c>
      <c r="D808" s="5">
        <v>1485346.95</v>
      </c>
      <c r="E808" s="24">
        <f t="shared" si="27"/>
        <v>3713367.3749999995</v>
      </c>
      <c r="F808" s="21">
        <v>4594977.3106553731</v>
      </c>
      <c r="G808">
        <f t="shared" si="28"/>
        <v>148225.07453727009</v>
      </c>
      <c r="J808" t="str">
        <f>VLOOKUP($A808,[1]MD01!$A:$K,5,0)</f>
        <v>E1014208</v>
      </c>
      <c r="K808" t="str">
        <f>VLOOKUP($A808,[1]MD01!$A:$K,11,0)</f>
        <v>31.05.2017</v>
      </c>
      <c r="L808" t="str">
        <f>RIGHT(VLOOKUP($A808,[1]MD01!$A:$K,4,0),8)</f>
        <v>13SZV034</v>
      </c>
      <c r="M808" s="16" t="str">
        <f>VLOOKUP(A808,[1]MD01!A:O,15,0)</f>
        <v>Аренда</v>
      </c>
    </row>
    <row r="809" spans="1:13" x14ac:dyDescent="0.25">
      <c r="A809" s="12" t="s">
        <v>1309</v>
      </c>
      <c r="B809" t="s">
        <v>1310</v>
      </c>
      <c r="C809" t="s">
        <v>4381</v>
      </c>
      <c r="D809" s="5">
        <v>434982.36</v>
      </c>
      <c r="E809" s="24">
        <f t="shared" si="27"/>
        <v>1087455.8999999999</v>
      </c>
      <c r="F809" s="21">
        <v>1345634.482728313</v>
      </c>
      <c r="G809">
        <f t="shared" si="28"/>
        <v>43407.563958977837</v>
      </c>
      <c r="J809" t="str">
        <f>VLOOKUP($A809,[1]MD01!$A:$K,5,0)</f>
        <v>E1023395</v>
      </c>
      <c r="K809" t="str">
        <f>VLOOKUP($A809,[1]MD01!$A:$K,11,0)</f>
        <v>24.11.2017</v>
      </c>
      <c r="L809" t="str">
        <f>RIGHT(VLOOKUP($A809,[1]MD01!$A:$K,4,0),8)</f>
        <v>13SZV043</v>
      </c>
      <c r="M809" s="16" t="str">
        <f>VLOOKUP(A809,[1]MD01!A:O,15,0)</f>
        <v>Аренда</v>
      </c>
    </row>
    <row r="810" spans="1:13" x14ac:dyDescent="0.25">
      <c r="A810" s="12" t="s">
        <v>2655</v>
      </c>
      <c r="B810" t="s">
        <v>2656</v>
      </c>
      <c r="C810" t="s">
        <v>4381</v>
      </c>
      <c r="D810" s="5">
        <v>877040.01</v>
      </c>
      <c r="E810" s="24">
        <f t="shared" si="27"/>
        <v>2192600.0249999999</v>
      </c>
      <c r="F810" s="21">
        <v>2713156.6443025055</v>
      </c>
      <c r="G810">
        <f t="shared" si="28"/>
        <v>87521.182074274373</v>
      </c>
      <c r="J810" t="str">
        <f>VLOOKUP($A810,[1]MD01!$A:$K,5,0)</f>
        <v>E1028552</v>
      </c>
      <c r="K810" t="str">
        <f>VLOOKUP($A810,[1]MD01!$A:$K,11,0)</f>
        <v>07.11.2018</v>
      </c>
      <c r="L810" t="str">
        <f>RIGHT(VLOOKUP($A810,[1]MD01!$A:$K,4,0),8)</f>
        <v>13SZV047</v>
      </c>
      <c r="M810" s="16" t="str">
        <f>VLOOKUP(A810,[1]MD01!A:O,15,0)</f>
        <v>Аренда</v>
      </c>
    </row>
    <row r="811" spans="1:13" x14ac:dyDescent="0.25">
      <c r="A811" s="12" t="s">
        <v>2720</v>
      </c>
      <c r="B811" t="s">
        <v>2775</v>
      </c>
      <c r="C811" t="s">
        <v>4381</v>
      </c>
      <c r="D811" s="5">
        <v>1299356.44</v>
      </c>
      <c r="E811" s="24">
        <f t="shared" si="27"/>
        <v>3248391.0999999996</v>
      </c>
      <c r="F811" s="21">
        <v>4019608.5906083691</v>
      </c>
      <c r="G811">
        <f t="shared" si="28"/>
        <v>129664.79324543125</v>
      </c>
      <c r="J811" t="str">
        <f>VLOOKUP($A811,[1]MD01!$A:$K,5,0)</f>
        <v>E1029829</v>
      </c>
      <c r="K811" t="str">
        <f>VLOOKUP($A811,[1]MD01!$A:$K,11,0)</f>
        <v>27.12.2018</v>
      </c>
      <c r="L811" t="str">
        <f>RIGHT(VLOOKUP($A811,[1]MD01!$A:$K,4,0),8)</f>
        <v>13SZV049</v>
      </c>
      <c r="M811" s="16" t="str">
        <f>VLOOKUP(A811,[1]MD01!A:O,15,0)</f>
        <v>Аренда</v>
      </c>
    </row>
    <row r="812" spans="1:13" x14ac:dyDescent="0.25">
      <c r="A812" s="12" t="s">
        <v>1329</v>
      </c>
      <c r="B812" t="s">
        <v>1330</v>
      </c>
      <c r="C812" t="s">
        <v>4381</v>
      </c>
      <c r="D812" s="5">
        <v>4554666.22</v>
      </c>
      <c r="E812" s="24">
        <f t="shared" si="27"/>
        <v>11386665.549999999</v>
      </c>
      <c r="F812" s="21">
        <v>14090033.266980805</v>
      </c>
      <c r="G812">
        <f t="shared" si="28"/>
        <v>454517.20216067112</v>
      </c>
      <c r="J812" t="str">
        <f>VLOOKUP($A812,[1]MD01!$A:$K,5,0)</f>
        <v>E1015099</v>
      </c>
      <c r="K812" t="str">
        <f>VLOOKUP($A812,[1]MD01!$A:$K,11,0)</f>
        <v>23.06.2017</v>
      </c>
      <c r="L812" t="str">
        <f>RIGHT(VLOOKUP($A812,[1]MD01!$A:$K,4,0),8)</f>
        <v>13SZX127</v>
      </c>
      <c r="M812" s="16" t="str">
        <f>VLOOKUP(A812,[1]MD01!A:O,15,0)</f>
        <v>Аренда</v>
      </c>
    </row>
    <row r="813" spans="1:13" x14ac:dyDescent="0.25">
      <c r="A813" s="12" t="s">
        <v>1369</v>
      </c>
      <c r="B813" t="s">
        <v>1370</v>
      </c>
      <c r="C813" t="s">
        <v>4381</v>
      </c>
      <c r="D813" s="5">
        <v>2755700.98</v>
      </c>
      <c r="E813" s="24">
        <f t="shared" si="27"/>
        <v>6889252.4499999993</v>
      </c>
      <c r="F813" s="21">
        <v>8524865.8423210662</v>
      </c>
      <c r="G813">
        <f t="shared" si="28"/>
        <v>274995.6723329376</v>
      </c>
      <c r="J813" t="str">
        <f>VLOOKUP($A813,[1]MD01!$A:$K,5,0)</f>
        <v>E1015528</v>
      </c>
      <c r="K813" t="str">
        <f>VLOOKUP($A813,[1]MD01!$A:$K,11,0)</f>
        <v>28.07.2017</v>
      </c>
      <c r="L813" t="str">
        <f>RIGHT(VLOOKUP($A813,[1]MD01!$A:$K,4,0),8)</f>
        <v>13SZX700</v>
      </c>
      <c r="M813" s="16" t="str">
        <f>VLOOKUP(A813,[1]MD01!A:O,15,0)</f>
        <v>Аренда</v>
      </c>
    </row>
    <row r="814" spans="1:13" x14ac:dyDescent="0.25">
      <c r="A814" s="12" t="s">
        <v>1445</v>
      </c>
      <c r="B814" t="s">
        <v>1446</v>
      </c>
      <c r="C814" t="s">
        <v>4381</v>
      </c>
      <c r="D814" s="5">
        <v>5663677.6399999997</v>
      </c>
      <c r="E814" s="24">
        <f t="shared" si="27"/>
        <v>14159194.1</v>
      </c>
      <c r="F814" s="21">
        <v>17520802.295158159</v>
      </c>
      <c r="G814">
        <f t="shared" si="28"/>
        <v>565187.17081155349</v>
      </c>
      <c r="J814" t="str">
        <f>VLOOKUP($A814,[1]MD01!$A:$K,5,0)</f>
        <v>E1017913</v>
      </c>
      <c r="K814" t="str">
        <f>VLOOKUP($A814,[1]MD01!$A:$K,11,0)</f>
        <v>30.09.2017</v>
      </c>
      <c r="L814" t="str">
        <f>RIGHT(VLOOKUP($A814,[1]MD01!$A:$K,4,0),8)</f>
        <v>13SZY373</v>
      </c>
      <c r="M814" s="16" t="str">
        <f>VLOOKUP(A814,[1]MD01!A:O,15,0)</f>
        <v>Аренда</v>
      </c>
    </row>
    <row r="815" spans="1:13" x14ac:dyDescent="0.25">
      <c r="A815" s="12" t="s">
        <v>2750</v>
      </c>
      <c r="B815" t="s">
        <v>2788</v>
      </c>
      <c r="C815" t="s">
        <v>4380</v>
      </c>
      <c r="D815" s="5">
        <v>3167652.2</v>
      </c>
      <c r="E815" s="24">
        <f t="shared" si="27"/>
        <v>7919130.5</v>
      </c>
      <c r="F815" s="21">
        <v>9426402.1047566608</v>
      </c>
      <c r="G815">
        <f t="shared" si="28"/>
        <v>304077.48725021485</v>
      </c>
      <c r="J815" t="str">
        <f>VLOOKUP($A815,[1]MD01!$A:$K,5,0)</f>
        <v>E1029503</v>
      </c>
      <c r="K815" t="str">
        <f>VLOOKUP($A815,[1]MD01!$A:$K,11,0)</f>
        <v>17.01.2019</v>
      </c>
      <c r="L815" t="str">
        <f>RIGHT(VLOOKUP($A815,[1]MD01!$A:$K,4,0),8)</f>
        <v>13SZ305J</v>
      </c>
      <c r="M815" s="16" t="str">
        <f>VLOOKUP(A815,[1]MD01!A:O,15,0)</f>
        <v>Аренда</v>
      </c>
    </row>
    <row r="816" spans="1:13" x14ac:dyDescent="0.25">
      <c r="A816" s="12" t="s">
        <v>2713</v>
      </c>
      <c r="B816" t="s">
        <v>2758</v>
      </c>
      <c r="C816" t="s">
        <v>4380</v>
      </c>
      <c r="D816" s="5">
        <v>5160429.68</v>
      </c>
      <c r="E816" s="24">
        <f t="shared" si="27"/>
        <v>12901074.199999999</v>
      </c>
      <c r="F816" s="21">
        <v>15356573.931001876</v>
      </c>
      <c r="G816">
        <f t="shared" si="28"/>
        <v>495373.3526129637</v>
      </c>
      <c r="J816" t="str">
        <f>VLOOKUP($A816,[1]MD01!$A:$K,5,0)</f>
        <v>E1029571</v>
      </c>
      <c r="K816" t="str">
        <f>VLOOKUP($A816,[1]MD01!$A:$K,11,0)</f>
        <v>26.12.2018</v>
      </c>
      <c r="L816" t="str">
        <f>RIGHT(VLOOKUP($A816,[1]MD01!$A:$K,4,0),8)</f>
        <v>13SZ306H</v>
      </c>
      <c r="M816" s="16" t="str">
        <f>VLOOKUP(A816,[1]MD01!A:O,15,0)</f>
        <v>Аренда</v>
      </c>
    </row>
    <row r="817" spans="1:13" x14ac:dyDescent="0.25">
      <c r="A817" s="12" t="s">
        <v>3524</v>
      </c>
      <c r="B817" t="s">
        <v>3530</v>
      </c>
      <c r="C817" t="s">
        <v>4380</v>
      </c>
      <c r="D817" s="5">
        <v>3839197.47</v>
      </c>
      <c r="E817" s="24">
        <f t="shared" si="27"/>
        <v>9597993.6750000007</v>
      </c>
      <c r="F817" s="21">
        <v>11424808.289175324</v>
      </c>
      <c r="G817">
        <f t="shared" si="28"/>
        <v>368542.20287662337</v>
      </c>
      <c r="J817" t="str">
        <f>VLOOKUP($A817,[1]MD01!$A:$K,5,0)</f>
        <v>E1030052</v>
      </c>
      <c r="K817" t="str">
        <f>VLOOKUP($A817,[1]MD01!$A:$K,11,0)</f>
        <v>03.07.2019</v>
      </c>
      <c r="L817" t="str">
        <f>RIGHT(VLOOKUP($A817,[1]MD01!$A:$K,4,0),8)</f>
        <v>13SZ323H</v>
      </c>
      <c r="M817" s="16" t="str">
        <f>VLOOKUP(A817,[1]MD01!A:O,15,0)</f>
        <v>Аренда</v>
      </c>
    </row>
    <row r="818" spans="1:13" x14ac:dyDescent="0.25">
      <c r="A818" s="12" t="s">
        <v>3452</v>
      </c>
      <c r="B818" t="s">
        <v>3468</v>
      </c>
      <c r="C818" t="s">
        <v>4380</v>
      </c>
      <c r="D818" s="5">
        <v>4338931.0599999996</v>
      </c>
      <c r="E818" s="24">
        <f t="shared" si="27"/>
        <v>10847327.65</v>
      </c>
      <c r="F818" s="21">
        <v>12911931.7065106</v>
      </c>
      <c r="G818">
        <f t="shared" si="28"/>
        <v>416513.92601647094</v>
      </c>
      <c r="J818" t="str">
        <f>VLOOKUP($A818,[1]MD01!$A:$K,5,0)</f>
        <v>E1030087</v>
      </c>
      <c r="K818" t="str">
        <f>VLOOKUP($A818,[1]MD01!$A:$K,11,0)</f>
        <v>24.05.2019</v>
      </c>
      <c r="L818" t="str">
        <f>RIGHT(VLOOKUP($A818,[1]MD01!$A:$K,4,0),8)</f>
        <v>13SZ323R</v>
      </c>
      <c r="M818" s="16" t="str">
        <f>VLOOKUP(A818,[1]MD01!A:O,15,0)</f>
        <v>Аренда</v>
      </c>
    </row>
    <row r="819" spans="1:13" x14ac:dyDescent="0.25">
      <c r="A819" s="12" t="s">
        <v>3545</v>
      </c>
      <c r="B819" t="s">
        <v>3560</v>
      </c>
      <c r="C819" t="s">
        <v>4380</v>
      </c>
      <c r="D819" s="5">
        <v>5658585.2699999996</v>
      </c>
      <c r="E819" s="24">
        <f t="shared" si="27"/>
        <v>14146463.174999999</v>
      </c>
      <c r="F819" s="21">
        <v>16839001.484782021</v>
      </c>
      <c r="G819">
        <f t="shared" si="28"/>
        <v>543193.596283291</v>
      </c>
      <c r="J819" t="str">
        <f>VLOOKUP($A819,[1]MD01!$A:$K,5,0)</f>
        <v>E1030032</v>
      </c>
      <c r="K819" t="str">
        <f>VLOOKUP($A819,[1]MD01!$A:$K,11,0)</f>
        <v>17.07.2019</v>
      </c>
      <c r="L819" t="str">
        <f>RIGHT(VLOOKUP($A819,[1]MD01!$A:$K,4,0),8)</f>
        <v>13SZ324Q</v>
      </c>
      <c r="M819" s="16" t="str">
        <f>VLOOKUP(A819,[1]MD01!A:O,15,0)</f>
        <v>Аренда</v>
      </c>
    </row>
    <row r="820" spans="1:13" x14ac:dyDescent="0.25">
      <c r="A820" s="12" t="s">
        <v>3460</v>
      </c>
      <c r="B820" t="s">
        <v>3475</v>
      </c>
      <c r="C820" t="s">
        <v>4380</v>
      </c>
      <c r="D820" s="5">
        <v>4274029.76</v>
      </c>
      <c r="E820" s="24">
        <f t="shared" si="27"/>
        <v>10685074.4</v>
      </c>
      <c r="F820" s="21">
        <v>12718796.314019768</v>
      </c>
      <c r="G820">
        <f t="shared" si="28"/>
        <v>410283.75206515379</v>
      </c>
      <c r="J820" t="str">
        <f>VLOOKUP($A820,[1]MD01!$A:$K,5,0)</f>
        <v>E1030034</v>
      </c>
      <c r="K820" t="str">
        <f>VLOOKUP($A820,[1]MD01!$A:$K,11,0)</f>
        <v>05.06.2019</v>
      </c>
      <c r="L820" t="str">
        <f>RIGHT(VLOOKUP($A820,[1]MD01!$A:$K,4,0),8)</f>
        <v>13SZ324X</v>
      </c>
      <c r="M820" s="16" t="str">
        <f>VLOOKUP(A820,[1]MD01!A:O,15,0)</f>
        <v>Аренда</v>
      </c>
    </row>
    <row r="821" spans="1:13" x14ac:dyDescent="0.25">
      <c r="A821" s="12" t="s">
        <v>3942</v>
      </c>
      <c r="B821" t="s">
        <v>4025</v>
      </c>
      <c r="C821" t="s">
        <v>4380</v>
      </c>
      <c r="D821" s="5">
        <v>6268600.8899999997</v>
      </c>
      <c r="E821" s="24">
        <f t="shared" si="27"/>
        <v>15671502.225</v>
      </c>
      <c r="F821" s="21">
        <v>18654305.74208099</v>
      </c>
      <c r="G821">
        <f t="shared" si="28"/>
        <v>601751.79813164484</v>
      </c>
      <c r="J821" t="str">
        <f>VLOOKUP($A821,[1]MD01!$A:$K,5,0)</f>
        <v>E1030048</v>
      </c>
      <c r="K821" t="str">
        <f>VLOOKUP($A821,[1]MD01!$A:$K,11,0)</f>
        <v>23.09.2019</v>
      </c>
      <c r="L821" t="str">
        <f>RIGHT(VLOOKUP($A821,[1]MD01!$A:$K,4,0),8)</f>
        <v>13SZ325Z</v>
      </c>
      <c r="M821" s="16" t="str">
        <f>VLOOKUP(A821,[1]MD01!A:O,15,0)</f>
        <v>Аренда</v>
      </c>
    </row>
    <row r="822" spans="1:13" x14ac:dyDescent="0.25">
      <c r="A822" s="12" t="s">
        <v>3422</v>
      </c>
      <c r="B822" t="s">
        <v>3436</v>
      </c>
      <c r="C822" t="s">
        <v>4380</v>
      </c>
      <c r="D822" s="5">
        <v>3351361.19</v>
      </c>
      <c r="E822" s="24">
        <f t="shared" si="27"/>
        <v>8378402.9750000006</v>
      </c>
      <c r="F822" s="21">
        <v>9973089.2726214677</v>
      </c>
      <c r="G822">
        <f t="shared" si="28"/>
        <v>321712.55718133767</v>
      </c>
      <c r="J822" t="str">
        <f>VLOOKUP($A822,[1]MD01!$A:$K,5,0)</f>
        <v>E1030103</v>
      </c>
      <c r="K822" t="str">
        <f>VLOOKUP($A822,[1]MD01!$A:$K,11,0)</f>
        <v>29.04.2019</v>
      </c>
      <c r="L822" t="str">
        <f>RIGHT(VLOOKUP($A822,[1]MD01!$A:$K,4,0),8)</f>
        <v>13SZ326P</v>
      </c>
      <c r="M822" s="16" t="str">
        <f>VLOOKUP(A822,[1]MD01!A:O,15,0)</f>
        <v>Аренда</v>
      </c>
    </row>
    <row r="823" spans="1:13" x14ac:dyDescent="0.25">
      <c r="A823" s="12" t="s">
        <v>2829</v>
      </c>
      <c r="B823" t="s">
        <v>26</v>
      </c>
      <c r="C823" t="s">
        <v>4380</v>
      </c>
      <c r="D823" s="5">
        <v>5944873.0099999998</v>
      </c>
      <c r="E823" s="24">
        <f t="shared" si="27"/>
        <v>14862182.525</v>
      </c>
      <c r="F823" s="21">
        <v>17690945.822263908</v>
      </c>
      <c r="G823">
        <f t="shared" si="28"/>
        <v>570675.67168593255</v>
      </c>
      <c r="J823" t="str">
        <f>VLOOKUP($A823,[1]MD01!$A:$K,5,0)</f>
        <v>E1008572</v>
      </c>
      <c r="K823" t="str">
        <f>VLOOKUP($A823,[1]MD01!$A:$K,11,0)</f>
        <v>15.12.2014</v>
      </c>
      <c r="L823" t="str">
        <f>RIGHT(VLOOKUP($A823,[1]MD01!$A:$K,4,0),8)</f>
        <v>13SZ3415</v>
      </c>
      <c r="M823" s="16" t="str">
        <f>VLOOKUP(A823,[1]MD01!A:O,15,0)</f>
        <v>Собственность</v>
      </c>
    </row>
    <row r="824" spans="1:13" x14ac:dyDescent="0.25">
      <c r="A824" s="12" t="s">
        <v>2848</v>
      </c>
      <c r="B824" t="s">
        <v>45</v>
      </c>
      <c r="C824" t="s">
        <v>4380</v>
      </c>
      <c r="D824" s="5">
        <v>4719031.97</v>
      </c>
      <c r="E824" s="24">
        <f t="shared" si="27"/>
        <v>11797579.924999999</v>
      </c>
      <c r="F824" s="21">
        <v>14043048.316485619</v>
      </c>
      <c r="G824">
        <f t="shared" si="28"/>
        <v>453001.55859631032</v>
      </c>
      <c r="J824" t="str">
        <f>VLOOKUP($A824,[1]MD01!$A:$K,5,0)</f>
        <v>E1007573</v>
      </c>
      <c r="K824" t="str">
        <f>VLOOKUP($A824,[1]MD01!$A:$K,11,0)</f>
        <v>25.12.2014</v>
      </c>
      <c r="L824" t="str">
        <f>RIGHT(VLOOKUP($A824,[1]MD01!$A:$K,4,0),8)</f>
        <v>13SZ3442</v>
      </c>
      <c r="M824" s="16" t="str">
        <f>VLOOKUP(A824,[1]MD01!A:O,15,0)</f>
        <v>Аренда</v>
      </c>
    </row>
    <row r="825" spans="1:13" x14ac:dyDescent="0.25">
      <c r="A825" s="12" t="s">
        <v>4400</v>
      </c>
      <c r="B825" t="s">
        <v>4406</v>
      </c>
      <c r="C825" t="s">
        <v>4380</v>
      </c>
      <c r="D825" s="5">
        <v>6041375.3200000003</v>
      </c>
      <c r="E825" s="24">
        <f t="shared" si="27"/>
        <v>15103438.300000001</v>
      </c>
      <c r="F825" s="21">
        <v>17978120.524744779</v>
      </c>
      <c r="G825">
        <f t="shared" si="28"/>
        <v>579939.37176596059</v>
      </c>
      <c r="J825" t="str">
        <f>VLOOKUP($A825,[1]MD01!$A:$K,5,0)</f>
        <v>E1032520</v>
      </c>
      <c r="K825" t="str">
        <f>VLOOKUP($A825,[1]MD01!$A:$K,11,0)</f>
        <v>17.01.2020</v>
      </c>
      <c r="L825" t="str">
        <f>RIGHT(VLOOKUP($A825,[1]MD01!$A:$K,4,0),8)</f>
        <v>13SZ386O</v>
      </c>
      <c r="M825" s="16" t="str">
        <f>VLOOKUP(A825,[1]MD01!A:O,15,0)</f>
        <v>Аренда</v>
      </c>
    </row>
    <row r="826" spans="1:13" x14ac:dyDescent="0.25">
      <c r="A826" s="12" t="s">
        <v>2909</v>
      </c>
      <c r="B826" t="s">
        <v>106</v>
      </c>
      <c r="C826" t="s">
        <v>4380</v>
      </c>
      <c r="D826" s="5">
        <v>6277377.0999999996</v>
      </c>
      <c r="E826" s="24">
        <f t="shared" si="27"/>
        <v>15693442.75</v>
      </c>
      <c r="F826" s="21">
        <v>18680422.272303529</v>
      </c>
      <c r="G826">
        <f t="shared" si="28"/>
        <v>602594.26684850093</v>
      </c>
      <c r="J826" t="str">
        <f>VLOOKUP($A826,[1]MD01!$A:$K,5,0)</f>
        <v>13SZ5433</v>
      </c>
      <c r="K826" t="str">
        <f>VLOOKUP($A826,[1]MD01!$A:$K,11,0)</f>
        <v>25.04.2002</v>
      </c>
      <c r="L826" t="str">
        <f>RIGHT(VLOOKUP($A826,[1]MD01!$A:$K,4,0),8)</f>
        <v>13SZ5433</v>
      </c>
      <c r="M826" s="16" t="str">
        <f>VLOOKUP(A826,[1]MD01!A:O,15,0)</f>
        <v>Собственность</v>
      </c>
    </row>
    <row r="827" spans="1:13" x14ac:dyDescent="0.25">
      <c r="A827" s="12" t="s">
        <v>4541</v>
      </c>
      <c r="B827" t="s">
        <v>4542</v>
      </c>
      <c r="C827" t="s">
        <v>4380</v>
      </c>
      <c r="D827" s="5">
        <v>7963622.5099999998</v>
      </c>
      <c r="E827" s="24">
        <f t="shared" si="27"/>
        <v>19909056.274999999</v>
      </c>
      <c r="F827" s="21">
        <v>23698406.027578257</v>
      </c>
      <c r="G827">
        <f t="shared" si="28"/>
        <v>764464.7105670406</v>
      </c>
      <c r="J827" t="str">
        <f>VLOOKUP($A827,[1]MD01!$A:$K,5,0)</f>
        <v>13SZ5441</v>
      </c>
      <c r="K827" t="str">
        <f>VLOOKUP($A827,[1]MD01!$A:$K,11,0)</f>
        <v>21.12.2001</v>
      </c>
      <c r="L827" t="str">
        <f>RIGHT(VLOOKUP($A827,[1]MD01!$A:$K,4,0),8)</f>
        <v>13SZ5441</v>
      </c>
      <c r="M827" s="16" t="str">
        <f>VLOOKUP(A827,[1]MD01!A:O,15,0)</f>
        <v>Аренда</v>
      </c>
    </row>
    <row r="828" spans="1:13" x14ac:dyDescent="0.25">
      <c r="A828" s="12" t="s">
        <v>2932</v>
      </c>
      <c r="B828" t="s">
        <v>128</v>
      </c>
      <c r="C828" t="s">
        <v>4380</v>
      </c>
      <c r="D828" s="5">
        <v>5677172.5700000003</v>
      </c>
      <c r="E828" s="24">
        <f t="shared" si="27"/>
        <v>14192931.425000001</v>
      </c>
      <c r="F828" s="21">
        <v>16894314.174679525</v>
      </c>
      <c r="G828">
        <f t="shared" si="28"/>
        <v>544977.87660256529</v>
      </c>
      <c r="J828" t="str">
        <f>VLOOKUP($A828,[1]MD01!$A:$K,5,0)</f>
        <v>13SZ5465</v>
      </c>
      <c r="K828" t="str">
        <f>VLOOKUP($A828,[1]MD01!$A:$K,11,0)</f>
        <v>04.11.1999</v>
      </c>
      <c r="L828" t="str">
        <f>RIGHT(VLOOKUP($A828,[1]MD01!$A:$K,4,0),8)</f>
        <v>13SZ5465</v>
      </c>
      <c r="M828" s="16" t="str">
        <f>VLOOKUP(A828,[1]MD01!A:O,15,0)</f>
        <v>Собственность</v>
      </c>
    </row>
    <row r="829" spans="1:13" x14ac:dyDescent="0.25">
      <c r="A829" s="12" t="s">
        <v>2939</v>
      </c>
      <c r="B829" t="s">
        <v>135</v>
      </c>
      <c r="C829" t="s">
        <v>4380</v>
      </c>
      <c r="D829" s="5">
        <v>9311040.8399999999</v>
      </c>
      <c r="E829" s="24">
        <f t="shared" si="27"/>
        <v>23277602.099999998</v>
      </c>
      <c r="F829" s="21">
        <v>27708097.174194574</v>
      </c>
      <c r="G829">
        <f t="shared" si="28"/>
        <v>893809.58626434114</v>
      </c>
      <c r="J829" t="str">
        <f>VLOOKUP($A829,[1]MD01!$A:$K,5,0)</f>
        <v>13SZ5472</v>
      </c>
      <c r="K829" t="str">
        <f>VLOOKUP($A829,[1]MD01!$A:$K,11,0)</f>
        <v>29.05.2000</v>
      </c>
      <c r="L829" t="str">
        <f>RIGHT(VLOOKUP($A829,[1]MD01!$A:$K,4,0),8)</f>
        <v>13SZ5472</v>
      </c>
      <c r="M829" s="16" t="str">
        <f>VLOOKUP(A829,[1]MD01!A:O,15,0)</f>
        <v>Собственность</v>
      </c>
    </row>
    <row r="830" spans="1:13" x14ac:dyDescent="0.25">
      <c r="A830" s="12" t="s">
        <v>2959</v>
      </c>
      <c r="B830" t="s">
        <v>154</v>
      </c>
      <c r="C830" t="s">
        <v>4380</v>
      </c>
      <c r="D830" s="5">
        <v>7659005.3799999999</v>
      </c>
      <c r="E830" s="24">
        <f t="shared" si="27"/>
        <v>19147513.449999999</v>
      </c>
      <c r="F830" s="21">
        <v>22791916.497137718</v>
      </c>
      <c r="G830">
        <f t="shared" si="28"/>
        <v>735223.11281089415</v>
      </c>
      <c r="J830" t="str">
        <f>VLOOKUP($A830,[1]MD01!$A:$K,5,0)</f>
        <v>13SZ5496</v>
      </c>
      <c r="K830" t="str">
        <f>VLOOKUP($A830,[1]MD01!$A:$K,11,0)</f>
        <v>30.12.2005</v>
      </c>
      <c r="L830" t="str">
        <f>RIGHT(VLOOKUP($A830,[1]MD01!$A:$K,4,0),8)</f>
        <v>13SZ5496</v>
      </c>
      <c r="M830" s="16" t="str">
        <f>VLOOKUP(A830,[1]MD01!A:O,15,0)</f>
        <v>Собственность</v>
      </c>
    </row>
    <row r="831" spans="1:13" x14ac:dyDescent="0.25">
      <c r="A831" s="12" t="s">
        <v>4430</v>
      </c>
      <c r="B831" t="s">
        <v>4431</v>
      </c>
      <c r="C831" t="s">
        <v>4380</v>
      </c>
      <c r="D831" s="5">
        <v>16962233.210000001</v>
      </c>
      <c r="E831" s="24">
        <f t="shared" si="27"/>
        <v>42405583.025000006</v>
      </c>
      <c r="F831" s="21">
        <v>50476763.462894492</v>
      </c>
      <c r="G831">
        <f t="shared" si="28"/>
        <v>1628282.6923514353</v>
      </c>
      <c r="J831" t="str">
        <f>VLOOKUP($A831,[1]MD01!$A:$K,5,0)</f>
        <v>13SZ5498</v>
      </c>
      <c r="K831" t="str">
        <f>VLOOKUP($A831,[1]MD01!$A:$K,11,0)</f>
        <v>01.08.2006</v>
      </c>
      <c r="L831" t="str">
        <f>RIGHT(VLOOKUP($A831,[1]MD01!$A:$K,4,0),8)</f>
        <v>13SZ5498</v>
      </c>
      <c r="M831" s="16" t="str">
        <f>VLOOKUP(A831,[1]MD01!A:O,15,0)</f>
        <v>Собственность</v>
      </c>
    </row>
    <row r="832" spans="1:13" x14ac:dyDescent="0.25">
      <c r="A832" s="12" t="s">
        <v>2968</v>
      </c>
      <c r="B832" t="s">
        <v>163</v>
      </c>
      <c r="C832" t="s">
        <v>4380</v>
      </c>
      <c r="D832" s="5">
        <v>11032110.710000001</v>
      </c>
      <c r="E832" s="24">
        <f t="shared" si="27"/>
        <v>27580276.775000002</v>
      </c>
      <c r="F832" s="21">
        <v>32829712.686466184</v>
      </c>
      <c r="G832">
        <f t="shared" si="28"/>
        <v>1059022.9898860059</v>
      </c>
      <c r="J832" t="str">
        <f>VLOOKUP($A832,[1]MD01!$A:$K,5,0)</f>
        <v>13SZ5514</v>
      </c>
      <c r="K832" t="str">
        <f>VLOOKUP($A832,[1]MD01!$A:$K,11,0)</f>
        <v>31.03.2006</v>
      </c>
      <c r="L832" t="str">
        <f>RIGHT(VLOOKUP($A832,[1]MD01!$A:$K,4,0),8)</f>
        <v>13SZ5514</v>
      </c>
      <c r="M832" s="16" t="str">
        <f>VLOOKUP(A832,[1]MD01!A:O,15,0)</f>
        <v>Собственность</v>
      </c>
    </row>
    <row r="833" spans="1:13" x14ac:dyDescent="0.25">
      <c r="A833" s="12" t="s">
        <v>2974</v>
      </c>
      <c r="B833" t="s">
        <v>169</v>
      </c>
      <c r="C833" t="s">
        <v>4380</v>
      </c>
      <c r="D833" s="5">
        <v>15095901.130000001</v>
      </c>
      <c r="E833" s="24">
        <f t="shared" si="27"/>
        <v>37739752.825000003</v>
      </c>
      <c r="F833" s="21">
        <v>44922871.957038239</v>
      </c>
      <c r="G833">
        <f t="shared" si="28"/>
        <v>1449124.9018399431</v>
      </c>
      <c r="J833" t="str">
        <f>VLOOKUP($A833,[1]MD01!$A:$K,5,0)</f>
        <v>13SZ5524</v>
      </c>
      <c r="K833" t="str">
        <f>VLOOKUP($A833,[1]MD01!$A:$K,11,0)</f>
        <v>22.07.2004</v>
      </c>
      <c r="L833" t="str">
        <f>RIGHT(VLOOKUP($A833,[1]MD01!$A:$K,4,0),8)</f>
        <v>13SZ5524</v>
      </c>
      <c r="M833" s="16" t="str">
        <f>VLOOKUP(A833,[1]MD01!A:O,15,0)</f>
        <v>Собственность</v>
      </c>
    </row>
    <row r="834" spans="1:13" x14ac:dyDescent="0.25">
      <c r="A834" s="12" t="s">
        <v>2975</v>
      </c>
      <c r="B834" t="s">
        <v>170</v>
      </c>
      <c r="C834" t="s">
        <v>4380</v>
      </c>
      <c r="D834" s="5">
        <v>13267206.98</v>
      </c>
      <c r="E834" s="24">
        <f t="shared" si="27"/>
        <v>33168017.450000003</v>
      </c>
      <c r="F834" s="21">
        <v>39480984.623411082</v>
      </c>
      <c r="G834">
        <f t="shared" si="28"/>
        <v>1273580.149142293</v>
      </c>
      <c r="J834" t="str">
        <f>VLOOKUP($A834,[1]MD01!$A:$K,5,0)</f>
        <v>13SZ5525</v>
      </c>
      <c r="K834" t="str">
        <f>VLOOKUP($A834,[1]MD01!$A:$K,11,0)</f>
        <v>25.03.2005</v>
      </c>
      <c r="L834" t="str">
        <f>RIGHT(VLOOKUP($A834,[1]MD01!$A:$K,4,0),8)</f>
        <v>13SZ5525</v>
      </c>
      <c r="M834" s="16" t="str">
        <f>VLOOKUP(A834,[1]MD01!A:O,15,0)</f>
        <v>Собственность</v>
      </c>
    </row>
    <row r="835" spans="1:13" x14ac:dyDescent="0.25">
      <c r="A835" s="12" t="s">
        <v>2976</v>
      </c>
      <c r="B835" t="s">
        <v>171</v>
      </c>
      <c r="C835" t="s">
        <v>4380</v>
      </c>
      <c r="D835" s="5">
        <v>9320625.5700000003</v>
      </c>
      <c r="E835" s="24">
        <f t="shared" si="27"/>
        <v>23301563.925000001</v>
      </c>
      <c r="F835" s="21">
        <v>27736619.724443473</v>
      </c>
      <c r="G835">
        <f t="shared" si="28"/>
        <v>894729.6685304346</v>
      </c>
      <c r="J835" t="str">
        <f>VLOOKUP($A835,[1]MD01!$A:$K,5,0)</f>
        <v>13SZ5526</v>
      </c>
      <c r="K835" t="str">
        <f>VLOOKUP($A835,[1]MD01!$A:$K,11,0)</f>
        <v>27.12.2004</v>
      </c>
      <c r="L835" t="str">
        <f>RIGHT(VLOOKUP($A835,[1]MD01!$A:$K,4,0),8)</f>
        <v>13SZ5526</v>
      </c>
      <c r="M835" s="16" t="str">
        <f>VLOOKUP(A835,[1]MD01!A:O,15,0)</f>
        <v>Собственность</v>
      </c>
    </row>
    <row r="836" spans="1:13" x14ac:dyDescent="0.25">
      <c r="A836" s="12" t="s">
        <v>4722</v>
      </c>
      <c r="B836" t="s">
        <v>4723</v>
      </c>
      <c r="C836" t="s">
        <v>4380</v>
      </c>
      <c r="D836" s="5">
        <v>6941328.1500000004</v>
      </c>
      <c r="E836" s="24">
        <f t="shared" si="27"/>
        <v>17353320.375000004</v>
      </c>
      <c r="F836" s="21">
        <v>20656229.330659054</v>
      </c>
      <c r="G836">
        <f t="shared" si="28"/>
        <v>666329.97840835655</v>
      </c>
      <c r="J836" t="str">
        <f>VLOOKUP($A836,[1]MD01!$A:$K,5,0)</f>
        <v>13SZ5529</v>
      </c>
      <c r="K836" t="str">
        <f>VLOOKUP($A836,[1]MD01!$A:$K,11,0)</f>
        <v>25.12.2002</v>
      </c>
      <c r="L836" t="str">
        <f>RIGHT(VLOOKUP($A836,[1]MD01!$A:$K,4,0),8)</f>
        <v>13SZ5529</v>
      </c>
      <c r="M836" s="16" t="str">
        <f>VLOOKUP(A836,[1]MD01!A:O,15,0)</f>
        <v>Собственность</v>
      </c>
    </row>
    <row r="837" spans="1:13" x14ac:dyDescent="0.25">
      <c r="A837" s="12" t="s">
        <v>2984</v>
      </c>
      <c r="B837" t="s">
        <v>179</v>
      </c>
      <c r="C837" t="s">
        <v>4380</v>
      </c>
      <c r="D837" s="5">
        <v>9598558.4700000007</v>
      </c>
      <c r="E837" s="24">
        <f t="shared" si="27"/>
        <v>23996396.175000001</v>
      </c>
      <c r="F837" s="21">
        <v>28563701.458208665</v>
      </c>
      <c r="G837">
        <f t="shared" si="28"/>
        <v>921409.72445834405</v>
      </c>
      <c r="J837" t="str">
        <f>VLOOKUP($A837,[1]MD01!$A:$K,5,0)</f>
        <v>13SZ5538</v>
      </c>
      <c r="K837" t="str">
        <f>VLOOKUP($A837,[1]MD01!$A:$K,11,0)</f>
        <v>26.08.2005</v>
      </c>
      <c r="L837" t="str">
        <f>RIGHT(VLOOKUP($A837,[1]MD01!$A:$K,4,0),8)</f>
        <v>13SZ5538</v>
      </c>
      <c r="M837" s="16" t="str">
        <f>VLOOKUP(A837,[1]MD01!A:O,15,0)</f>
        <v>Собственность</v>
      </c>
    </row>
    <row r="838" spans="1:13" x14ac:dyDescent="0.25">
      <c r="A838" s="12" t="s">
        <v>2993</v>
      </c>
      <c r="B838" t="s">
        <v>188</v>
      </c>
      <c r="C838" t="s">
        <v>4380</v>
      </c>
      <c r="D838" s="5">
        <v>9131635.0199999996</v>
      </c>
      <c r="E838" s="24">
        <f t="shared" si="27"/>
        <v>22829087.549999997</v>
      </c>
      <c r="F838" s="21">
        <v>27174215.51911464</v>
      </c>
      <c r="G838">
        <f t="shared" si="28"/>
        <v>876587.59739079478</v>
      </c>
      <c r="J838" t="str">
        <f>VLOOKUP($A838,[1]MD01!$A:$K,5,0)</f>
        <v>13SZ5549</v>
      </c>
      <c r="K838" t="str">
        <f>VLOOKUP($A838,[1]MD01!$A:$K,11,0)</f>
        <v>30.05.2007</v>
      </c>
      <c r="L838" t="str">
        <f>RIGHT(VLOOKUP($A838,[1]MD01!$A:$K,4,0),8)</f>
        <v>13SZ5549</v>
      </c>
      <c r="M838" s="16" t="str">
        <f>VLOOKUP(A838,[1]MD01!A:O,15,0)</f>
        <v>Собственность</v>
      </c>
    </row>
    <row r="839" spans="1:13" x14ac:dyDescent="0.25">
      <c r="A839" s="12" t="s">
        <v>2994</v>
      </c>
      <c r="B839" t="s">
        <v>189</v>
      </c>
      <c r="C839" t="s">
        <v>4380</v>
      </c>
      <c r="D839" s="5">
        <v>5190442.6900000004</v>
      </c>
      <c r="E839" s="24">
        <f t="shared" si="27"/>
        <v>12976106.725000001</v>
      </c>
      <c r="F839" s="21">
        <v>15445887.619112615</v>
      </c>
      <c r="G839">
        <f t="shared" si="28"/>
        <v>498254.43932621338</v>
      </c>
      <c r="J839" t="str">
        <f>VLOOKUP($A839,[1]MD01!$A:$K,5,0)</f>
        <v>13SZ5550</v>
      </c>
      <c r="K839" t="str">
        <f>VLOOKUP($A839,[1]MD01!$A:$K,11,0)</f>
        <v>29.02.2008</v>
      </c>
      <c r="L839" t="str">
        <f>RIGHT(VLOOKUP($A839,[1]MD01!$A:$K,4,0),8)</f>
        <v>13SZ5550</v>
      </c>
      <c r="M839" s="16" t="str">
        <f>VLOOKUP(A839,[1]MD01!A:O,15,0)</f>
        <v>Собственность</v>
      </c>
    </row>
    <row r="840" spans="1:13" x14ac:dyDescent="0.25">
      <c r="A840" s="12" t="s">
        <v>3010</v>
      </c>
      <c r="B840" t="s">
        <v>205</v>
      </c>
      <c r="C840" t="s">
        <v>4380</v>
      </c>
      <c r="D840" s="5">
        <v>8914458.1799999997</v>
      </c>
      <c r="E840" s="24">
        <f t="shared" si="27"/>
        <v>22286145.449999999</v>
      </c>
      <c r="F840" s="21">
        <v>26527933.638269138</v>
      </c>
      <c r="G840">
        <f t="shared" si="28"/>
        <v>855739.79478287545</v>
      </c>
      <c r="J840" t="str">
        <f>VLOOKUP($A840,[1]MD01!$A:$K,5,0)</f>
        <v>13SZ5569</v>
      </c>
      <c r="K840" t="str">
        <f>VLOOKUP($A840,[1]MD01!$A:$K,11,0)</f>
        <v>30.07.2005</v>
      </c>
      <c r="L840" t="str">
        <f>RIGHT(VLOOKUP($A840,[1]MD01!$A:$K,4,0),8)</f>
        <v>13SZ5569</v>
      </c>
      <c r="M840" s="16" t="str">
        <f>VLOOKUP(A840,[1]MD01!A:O,15,0)</f>
        <v>Собственность</v>
      </c>
    </row>
    <row r="841" spans="1:13" x14ac:dyDescent="0.25">
      <c r="A841" s="12" t="s">
        <v>3043</v>
      </c>
      <c r="B841" t="s">
        <v>237</v>
      </c>
      <c r="C841" t="s">
        <v>4380</v>
      </c>
      <c r="D841" s="5">
        <v>5889258.0099999998</v>
      </c>
      <c r="E841" s="24">
        <f t="shared" si="27"/>
        <v>14723145.024999999</v>
      </c>
      <c r="F841" s="21">
        <v>17525444.902353555</v>
      </c>
      <c r="G841">
        <f t="shared" si="28"/>
        <v>565336.93233398569</v>
      </c>
      <c r="J841" t="str">
        <f>VLOOKUP($A841,[1]MD01!$A:$K,5,0)</f>
        <v>13SZ5605</v>
      </c>
      <c r="K841" t="str">
        <f>VLOOKUP($A841,[1]MD01!$A:$K,11,0)</f>
        <v>25.12.2007</v>
      </c>
      <c r="L841" t="str">
        <f>RIGHT(VLOOKUP($A841,[1]MD01!$A:$K,4,0),8)</f>
        <v>13SZ5605</v>
      </c>
      <c r="M841" s="16" t="str">
        <f>VLOOKUP(A841,[1]MD01!A:O,15,0)</f>
        <v>Аренда</v>
      </c>
    </row>
    <row r="842" spans="1:13" x14ac:dyDescent="0.25">
      <c r="A842" s="12" t="s">
        <v>3053</v>
      </c>
      <c r="B842" t="s">
        <v>247</v>
      </c>
      <c r="C842" t="s">
        <v>4380</v>
      </c>
      <c r="D842" s="5">
        <v>10560896.59</v>
      </c>
      <c r="E842" s="24">
        <f t="shared" si="27"/>
        <v>26402241.475000001</v>
      </c>
      <c r="F842" s="21">
        <v>31427458.432492509</v>
      </c>
      <c r="G842">
        <f t="shared" si="28"/>
        <v>1013788.9816933067</v>
      </c>
      <c r="J842" t="str">
        <f>VLOOKUP($A842,[1]MD01!$A:$K,5,0)</f>
        <v>13SZ5615</v>
      </c>
      <c r="K842" t="str">
        <f>VLOOKUP($A842,[1]MD01!$A:$K,11,0)</f>
        <v>14.09.2006</v>
      </c>
      <c r="L842" t="str">
        <f>RIGHT(VLOOKUP($A842,[1]MD01!$A:$K,4,0),8)</f>
        <v>13SZ5615</v>
      </c>
      <c r="M842" s="16" t="str">
        <f>VLOOKUP(A842,[1]MD01!A:O,15,0)</f>
        <v>Собственность</v>
      </c>
    </row>
    <row r="843" spans="1:13" x14ac:dyDescent="0.25">
      <c r="A843" s="12" t="s">
        <v>3063</v>
      </c>
      <c r="B843" t="s">
        <v>257</v>
      </c>
      <c r="C843" t="s">
        <v>4380</v>
      </c>
      <c r="D843" s="5">
        <v>2424376.42</v>
      </c>
      <c r="E843" s="24">
        <f t="shared" si="27"/>
        <v>6060941.0499999998</v>
      </c>
      <c r="F843" s="21">
        <v>7214537.9433418922</v>
      </c>
      <c r="G843">
        <f t="shared" si="28"/>
        <v>232727.03043038363</v>
      </c>
      <c r="J843" t="str">
        <f>VLOOKUP($A843,[1]MD01!$A:$K,5,0)</f>
        <v>13SZ5627</v>
      </c>
      <c r="K843" t="str">
        <f>VLOOKUP($A843,[1]MD01!$A:$K,11,0)</f>
        <v>27.03.2007</v>
      </c>
      <c r="L843" t="str">
        <f>RIGHT(VLOOKUP($A843,[1]MD01!$A:$K,4,0),8)</f>
        <v>13SZ5627</v>
      </c>
      <c r="M843" s="16" t="str">
        <f>VLOOKUP(A843,[1]MD01!A:O,15,0)</f>
        <v>Аренда</v>
      </c>
    </row>
    <row r="844" spans="1:13" x14ac:dyDescent="0.25">
      <c r="A844" s="12" t="s">
        <v>3074</v>
      </c>
      <c r="B844" t="s">
        <v>268</v>
      </c>
      <c r="C844" t="s">
        <v>4380</v>
      </c>
      <c r="D844" s="5">
        <v>11596716.18</v>
      </c>
      <c r="E844" s="24">
        <f t="shared" si="27"/>
        <v>28991790.449999999</v>
      </c>
      <c r="F844" s="21">
        <v>34509883.947302558</v>
      </c>
      <c r="G844">
        <f t="shared" si="28"/>
        <v>1113222.0628162115</v>
      </c>
      <c r="J844" t="str">
        <f>VLOOKUP($A844,[1]MD01!$A:$K,5,0)</f>
        <v>13SZ5644</v>
      </c>
      <c r="K844" t="str">
        <f>VLOOKUP($A844,[1]MD01!$A:$K,11,0)</f>
        <v>27.12.2005</v>
      </c>
      <c r="L844" t="str">
        <f>RIGHT(VLOOKUP($A844,[1]MD01!$A:$K,4,0),8)</f>
        <v>13SZ5644</v>
      </c>
      <c r="M844" s="16" t="str">
        <f>VLOOKUP(A844,[1]MD01!A:O,15,0)</f>
        <v>Собственность</v>
      </c>
    </row>
    <row r="845" spans="1:13" x14ac:dyDescent="0.25">
      <c r="A845" s="12" t="s">
        <v>3076</v>
      </c>
      <c r="B845" t="s">
        <v>270</v>
      </c>
      <c r="C845" t="s">
        <v>4380</v>
      </c>
      <c r="D845" s="5">
        <v>11796134.199999999</v>
      </c>
      <c r="E845" s="24">
        <f t="shared" si="27"/>
        <v>29490335.499999996</v>
      </c>
      <c r="F845" s="21">
        <v>35103318.555891968</v>
      </c>
      <c r="G845">
        <f t="shared" si="28"/>
        <v>1132365.1147061926</v>
      </c>
      <c r="J845" t="str">
        <f>VLOOKUP($A845,[1]MD01!$A:$K,5,0)</f>
        <v>13SZ5678</v>
      </c>
      <c r="K845" t="str">
        <f>VLOOKUP($A845,[1]MD01!$A:$K,11,0)</f>
        <v>11.12.2006</v>
      </c>
      <c r="L845" t="str">
        <f>RIGHT(VLOOKUP($A845,[1]MD01!$A:$K,4,0),8)</f>
        <v>13SZ5678</v>
      </c>
      <c r="M845" s="16" t="str">
        <f>VLOOKUP(A845,[1]MD01!A:O,15,0)</f>
        <v>Собственность/Аренда</v>
      </c>
    </row>
    <row r="846" spans="1:13" x14ac:dyDescent="0.25">
      <c r="A846" s="12" t="s">
        <v>3077</v>
      </c>
      <c r="B846" t="s">
        <v>271</v>
      </c>
      <c r="C846" t="s">
        <v>4380</v>
      </c>
      <c r="D846" s="5">
        <v>8692112.2200000007</v>
      </c>
      <c r="E846" s="24">
        <f t="shared" si="27"/>
        <v>21730280.550000001</v>
      </c>
      <c r="F846" s="21">
        <v>25866269.322556656</v>
      </c>
      <c r="G846">
        <f t="shared" si="28"/>
        <v>834395.78459860175</v>
      </c>
      <c r="J846" t="str">
        <f>VLOOKUP($A846,[1]MD01!$A:$K,5,0)</f>
        <v>13SZ5679</v>
      </c>
      <c r="K846" t="str">
        <f>VLOOKUP($A846,[1]MD01!$A:$K,11,0)</f>
        <v>20.04.2007</v>
      </c>
      <c r="L846" t="str">
        <f>RIGHT(VLOOKUP($A846,[1]MD01!$A:$K,4,0),8)</f>
        <v>13SZ5679</v>
      </c>
      <c r="M846" s="16" t="str">
        <f>VLOOKUP(A846,[1]MD01!A:O,15,0)</f>
        <v>Собственность</v>
      </c>
    </row>
    <row r="847" spans="1:13" x14ac:dyDescent="0.25">
      <c r="A847" s="12" t="s">
        <v>3080</v>
      </c>
      <c r="B847" t="s">
        <v>274</v>
      </c>
      <c r="C847" t="s">
        <v>4380</v>
      </c>
      <c r="D847" s="5">
        <v>1407985.8</v>
      </c>
      <c r="E847" s="24">
        <f t="shared" si="27"/>
        <v>3519964.5000000005</v>
      </c>
      <c r="F847" s="21">
        <v>4189929.7873003525</v>
      </c>
      <c r="G847">
        <f t="shared" si="28"/>
        <v>135159.02539678555</v>
      </c>
      <c r="J847" t="str">
        <f>VLOOKUP($A847,[1]MD01!$A:$K,5,0)</f>
        <v>13SZ5682</v>
      </c>
      <c r="K847" t="str">
        <f>VLOOKUP($A847,[1]MD01!$A:$K,11,0)</f>
        <v>27.11.2007</v>
      </c>
      <c r="L847" t="str">
        <f>RIGHT(VLOOKUP($A847,[1]MD01!$A:$K,4,0),8)</f>
        <v>13SZ5682</v>
      </c>
      <c r="M847" s="16" t="str">
        <f>VLOOKUP(A847,[1]MD01!A:O,15,0)</f>
        <v>Собственность</v>
      </c>
    </row>
    <row r="848" spans="1:13" x14ac:dyDescent="0.25">
      <c r="A848" s="12" t="s">
        <v>3106</v>
      </c>
      <c r="B848" t="s">
        <v>300</v>
      </c>
      <c r="C848" t="s">
        <v>4380</v>
      </c>
      <c r="D848" s="5">
        <v>5531126.2699999996</v>
      </c>
      <c r="E848" s="24">
        <f t="shared" si="27"/>
        <v>13827815.674999999</v>
      </c>
      <c r="F848" s="21">
        <v>16459704.860654481</v>
      </c>
      <c r="G848">
        <f t="shared" si="28"/>
        <v>530958.22131143487</v>
      </c>
      <c r="J848" t="str">
        <f>VLOOKUP($A848,[1]MD01!$A:$K,5,0)</f>
        <v>13SZ5712</v>
      </c>
      <c r="K848" t="str">
        <f>VLOOKUP($A848,[1]MD01!$A:$K,11,0)</f>
        <v>03.07.2008</v>
      </c>
      <c r="L848" t="str">
        <f>RIGHT(VLOOKUP($A848,[1]MD01!$A:$K,4,0),8)</f>
        <v>13SZ5712</v>
      </c>
      <c r="M848" s="16" t="str">
        <f>VLOOKUP(A848,[1]MD01!A:O,15,0)</f>
        <v>Собственность</v>
      </c>
    </row>
    <row r="849" spans="1:13" x14ac:dyDescent="0.25">
      <c r="A849" s="12" t="s">
        <v>3112</v>
      </c>
      <c r="B849" t="s">
        <v>306</v>
      </c>
      <c r="C849" t="s">
        <v>4380</v>
      </c>
      <c r="D849" s="5">
        <v>6984395.9500000002</v>
      </c>
      <c r="E849" s="24">
        <f t="shared" si="27"/>
        <v>17460989.875</v>
      </c>
      <c r="F849" s="21">
        <v>20784391.88605804</v>
      </c>
      <c r="G849">
        <f t="shared" si="28"/>
        <v>670464.25438896904</v>
      </c>
      <c r="J849" t="str">
        <f>VLOOKUP($A849,[1]MD01!$A:$K,5,0)</f>
        <v>13SZ5719</v>
      </c>
      <c r="K849" t="str">
        <f>VLOOKUP($A849,[1]MD01!$A:$K,11,0)</f>
        <v>30.09.2008</v>
      </c>
      <c r="L849" t="str">
        <f>RIGHT(VLOOKUP($A849,[1]MD01!$A:$K,4,0),8)</f>
        <v>13SZ5719</v>
      </c>
      <c r="M849" s="16" t="str">
        <f>VLOOKUP(A849,[1]MD01!A:O,15,0)</f>
        <v>Аренда</v>
      </c>
    </row>
    <row r="850" spans="1:13" x14ac:dyDescent="0.25">
      <c r="A850" s="12" t="s">
        <v>3114</v>
      </c>
      <c r="B850" t="s">
        <v>308</v>
      </c>
      <c r="C850" t="s">
        <v>4380</v>
      </c>
      <c r="D850" s="5">
        <v>8478093.2100000009</v>
      </c>
      <c r="E850" s="24">
        <f t="shared" si="27"/>
        <v>21195233.025000002</v>
      </c>
      <c r="F850" s="21">
        <v>25229384.614594735</v>
      </c>
      <c r="G850">
        <f t="shared" si="28"/>
        <v>813851.11659983022</v>
      </c>
      <c r="J850" t="str">
        <f>VLOOKUP($A850,[1]MD01!$A:$K,5,0)</f>
        <v>13SZ5721</v>
      </c>
      <c r="K850" t="str">
        <f>VLOOKUP($A850,[1]MD01!$A:$K,11,0)</f>
        <v>22.04.2009</v>
      </c>
      <c r="L850" t="str">
        <f>RIGHT(VLOOKUP($A850,[1]MD01!$A:$K,4,0),8)</f>
        <v>13SZ5721</v>
      </c>
      <c r="M850" s="16" t="str">
        <f>VLOOKUP(A850,[1]MD01!A:O,15,0)</f>
        <v>Собственность</v>
      </c>
    </row>
    <row r="851" spans="1:13" x14ac:dyDescent="0.25">
      <c r="A851" s="12" t="s">
        <v>3129</v>
      </c>
      <c r="B851" t="s">
        <v>322</v>
      </c>
      <c r="C851" t="s">
        <v>4380</v>
      </c>
      <c r="D851" s="5">
        <v>4911898.67</v>
      </c>
      <c r="E851" s="24">
        <f t="shared" si="27"/>
        <v>12279746.675000001</v>
      </c>
      <c r="F851" s="21">
        <v>14616987.294640318</v>
      </c>
      <c r="G851">
        <f t="shared" si="28"/>
        <v>471515.71918194572</v>
      </c>
      <c r="J851" t="str">
        <f>VLOOKUP($A851,[1]MD01!$A:$K,5,0)</f>
        <v>13SZ5995</v>
      </c>
      <c r="K851" t="str">
        <f>VLOOKUP($A851,[1]MD01!$A:$K,11,0)</f>
        <v>27.01.2010</v>
      </c>
      <c r="L851" t="str">
        <f>RIGHT(VLOOKUP($A851,[1]MD01!$A:$K,4,0),8)</f>
        <v>13SZ5995</v>
      </c>
      <c r="M851" s="16" t="str">
        <f>VLOOKUP(A851,[1]MD01!A:O,15,0)</f>
        <v>Собственность</v>
      </c>
    </row>
    <row r="852" spans="1:13" x14ac:dyDescent="0.25">
      <c r="A852" s="12" t="s">
        <v>3131</v>
      </c>
      <c r="B852" t="s">
        <v>324</v>
      </c>
      <c r="C852" t="s">
        <v>4380</v>
      </c>
      <c r="D852" s="5">
        <v>4611364.96</v>
      </c>
      <c r="E852" s="24">
        <f t="shared" si="27"/>
        <v>11528412.4</v>
      </c>
      <c r="F852" s="21">
        <v>13722649.337810861</v>
      </c>
      <c r="G852">
        <f t="shared" si="28"/>
        <v>442666.10767131811</v>
      </c>
      <c r="J852" t="str">
        <f>VLOOKUP($A852,[1]MD01!$A:$K,5,0)</f>
        <v>13SZ5997</v>
      </c>
      <c r="K852" t="str">
        <f>VLOOKUP($A852,[1]MD01!$A:$K,11,0)</f>
        <v>25.02.2010</v>
      </c>
      <c r="L852" t="str">
        <f>RIGHT(VLOOKUP($A852,[1]MD01!$A:$K,4,0),8)</f>
        <v>13SZ5997</v>
      </c>
      <c r="M852" s="16" t="str">
        <f>VLOOKUP(A852,[1]MD01!A:O,15,0)</f>
        <v>Аренда</v>
      </c>
    </row>
    <row r="853" spans="1:13" x14ac:dyDescent="0.25">
      <c r="A853" s="12" t="s">
        <v>3132</v>
      </c>
      <c r="B853" t="s">
        <v>325</v>
      </c>
      <c r="C853" t="s">
        <v>4380</v>
      </c>
      <c r="D853" s="5">
        <v>11591759.619999999</v>
      </c>
      <c r="E853" s="24">
        <f t="shared" si="27"/>
        <v>28979399.049999997</v>
      </c>
      <c r="F853" s="21">
        <v>34495134.05537428</v>
      </c>
      <c r="G853">
        <f t="shared" si="28"/>
        <v>1112746.2598507833</v>
      </c>
      <c r="J853" t="str">
        <f>VLOOKUP($A853,[1]MD01!$A:$K,5,0)</f>
        <v>13SZ5998</v>
      </c>
      <c r="K853" t="str">
        <f>VLOOKUP($A853,[1]MD01!$A:$K,11,0)</f>
        <v>08.12.2009</v>
      </c>
      <c r="L853" t="str">
        <f>RIGHT(VLOOKUP($A853,[1]MD01!$A:$K,4,0),8)</f>
        <v>13SZ5998</v>
      </c>
      <c r="M853" s="16" t="str">
        <f>VLOOKUP(A853,[1]MD01!A:O,15,0)</f>
        <v>Аренда</v>
      </c>
    </row>
    <row r="854" spans="1:13" x14ac:dyDescent="0.25">
      <c r="A854" s="12" t="s">
        <v>3166</v>
      </c>
      <c r="B854" t="s">
        <v>359</v>
      </c>
      <c r="C854" t="s">
        <v>4380</v>
      </c>
      <c r="D854" s="5">
        <v>4147657.25</v>
      </c>
      <c r="E854" s="24">
        <f t="shared" si="27"/>
        <v>10369143.125</v>
      </c>
      <c r="F854" s="21">
        <v>12342732.902055733</v>
      </c>
      <c r="G854">
        <f t="shared" si="28"/>
        <v>398152.67425986234</v>
      </c>
      <c r="J854" t="str">
        <f>VLOOKUP($A854,[1]MD01!$A:$K,5,0)</f>
        <v>13SZ6475</v>
      </c>
      <c r="K854" t="str">
        <f>VLOOKUP($A854,[1]MD01!$A:$K,11,0)</f>
        <v>29.10.2010</v>
      </c>
      <c r="L854" t="str">
        <f>RIGHT(VLOOKUP($A854,[1]MD01!$A:$K,4,0),8)</f>
        <v>13SZ6475</v>
      </c>
      <c r="M854" s="16" t="str">
        <f>VLOOKUP(A854,[1]MD01!A:O,15,0)</f>
        <v>Аренда</v>
      </c>
    </row>
    <row r="855" spans="1:13" x14ac:dyDescent="0.25">
      <c r="A855" s="12" t="s">
        <v>3171</v>
      </c>
      <c r="B855" t="s">
        <v>364</v>
      </c>
      <c r="C855" t="s">
        <v>4380</v>
      </c>
      <c r="D855" s="5">
        <v>7665206.7699999996</v>
      </c>
      <c r="E855" s="24">
        <f t="shared" si="27"/>
        <v>19163016.925000001</v>
      </c>
      <c r="F855" s="21">
        <v>22810370.794534519</v>
      </c>
      <c r="G855">
        <f t="shared" si="28"/>
        <v>735818.41272691998</v>
      </c>
      <c r="J855" t="str">
        <f>VLOOKUP($A855,[1]MD01!$A:$K,5,0)</f>
        <v>13SZ6550</v>
      </c>
      <c r="K855" t="str">
        <f>VLOOKUP($A855,[1]MD01!$A:$K,11,0)</f>
        <v>17.02.2011</v>
      </c>
      <c r="L855" t="str">
        <f>RIGHT(VLOOKUP($A855,[1]MD01!$A:$K,4,0),8)</f>
        <v>13SZ6550</v>
      </c>
      <c r="M855" s="16" t="str">
        <f>VLOOKUP(A855,[1]MD01!A:O,15,0)</f>
        <v>Аренда</v>
      </c>
    </row>
    <row r="856" spans="1:13" x14ac:dyDescent="0.25">
      <c r="A856" s="12" t="s">
        <v>3184</v>
      </c>
      <c r="B856" t="s">
        <v>376</v>
      </c>
      <c r="C856" t="s">
        <v>4380</v>
      </c>
      <c r="D856" s="5">
        <v>3183767.39</v>
      </c>
      <c r="E856" s="24">
        <f t="shared" si="27"/>
        <v>7959418.4749999996</v>
      </c>
      <c r="F856" s="21">
        <v>9474358.2095760461</v>
      </c>
      <c r="G856">
        <f t="shared" si="28"/>
        <v>305624.45837342081</v>
      </c>
      <c r="J856" t="str">
        <f>VLOOKUP($A856,[1]MD01!$A:$K,5,0)</f>
        <v>13SZ7275</v>
      </c>
      <c r="K856" t="str">
        <f>VLOOKUP($A856,[1]MD01!$A:$K,11,0)</f>
        <v>20.04.2011</v>
      </c>
      <c r="L856" t="str">
        <f>RIGHT(VLOOKUP($A856,[1]MD01!$A:$K,4,0),8)</f>
        <v>13SZ7275</v>
      </c>
      <c r="M856" s="16" t="str">
        <f>VLOOKUP(A856,[1]MD01!A:O,15,0)</f>
        <v>Аренда</v>
      </c>
    </row>
    <row r="857" spans="1:13" x14ac:dyDescent="0.25">
      <c r="A857" s="12" t="s">
        <v>3193</v>
      </c>
      <c r="B857" t="s">
        <v>385</v>
      </c>
      <c r="C857" t="s">
        <v>4380</v>
      </c>
      <c r="D857" s="5">
        <v>4068387.52</v>
      </c>
      <c r="E857" s="24">
        <f t="shared" si="27"/>
        <v>10170968.800000001</v>
      </c>
      <c r="F857" s="21">
        <v>12106839.46977946</v>
      </c>
      <c r="G857">
        <f t="shared" si="28"/>
        <v>390543.20870256319</v>
      </c>
      <c r="J857" t="str">
        <f>VLOOKUP($A857,[1]MD01!$A:$K,5,0)</f>
        <v>13SZ7476</v>
      </c>
      <c r="K857" t="str">
        <f>VLOOKUP($A857,[1]MD01!$A:$K,11,0)</f>
        <v>24.05.2011</v>
      </c>
      <c r="L857" t="str">
        <f>RIGHT(VLOOKUP($A857,[1]MD01!$A:$K,4,0),8)</f>
        <v>13SZ7476</v>
      </c>
      <c r="M857" s="16" t="str">
        <f>VLOOKUP(A857,[1]MD01!A:O,15,0)</f>
        <v>Аренда</v>
      </c>
    </row>
    <row r="858" spans="1:13" x14ac:dyDescent="0.25">
      <c r="A858" s="12" t="s">
        <v>3201</v>
      </c>
      <c r="B858" t="s">
        <v>393</v>
      </c>
      <c r="C858" t="s">
        <v>4380</v>
      </c>
      <c r="D858" s="5">
        <v>4103429.27</v>
      </c>
      <c r="E858" s="24">
        <f t="shared" si="27"/>
        <v>10258573.174999999</v>
      </c>
      <c r="F858" s="21">
        <v>12211117.845402373</v>
      </c>
      <c r="G858">
        <f t="shared" si="28"/>
        <v>393907.02727104427</v>
      </c>
      <c r="J858" t="str">
        <f>VLOOKUP($A858,[1]MD01!$A:$K,5,0)</f>
        <v>13SZ7555</v>
      </c>
      <c r="K858" t="str">
        <f>VLOOKUP($A858,[1]MD01!$A:$K,11,0)</f>
        <v>06.07.2011</v>
      </c>
      <c r="L858" t="str">
        <f>RIGHT(VLOOKUP($A858,[1]MD01!$A:$K,4,0),8)</f>
        <v>13SZ7555</v>
      </c>
      <c r="M858" s="16" t="str">
        <f>VLOOKUP(A858,[1]MD01!A:O,15,0)</f>
        <v>Аренда</v>
      </c>
    </row>
    <row r="859" spans="1:13" x14ac:dyDescent="0.25">
      <c r="A859" s="12" t="s">
        <v>3206</v>
      </c>
      <c r="B859" t="s">
        <v>398</v>
      </c>
      <c r="C859" t="s">
        <v>4380</v>
      </c>
      <c r="D859" s="5">
        <v>6447133.7300000004</v>
      </c>
      <c r="E859" s="24">
        <f t="shared" ref="E859:E922" si="29">IF(IFERROR(VLOOKUP(A859,$A$1601:$A$1605,1,0),0)=0,IF(M859=$M$25,0,D859/$E$25*$E$24),0)</f>
        <v>16117834.324999999</v>
      </c>
      <c r="F859" s="21">
        <v>19185589.554976922</v>
      </c>
      <c r="G859">
        <f t="shared" si="28"/>
        <v>618889.98564441677</v>
      </c>
      <c r="J859" t="str">
        <f>VLOOKUP($A859,[1]MD01!$A:$K,5,0)</f>
        <v>13SZ7587</v>
      </c>
      <c r="K859" t="str">
        <f>VLOOKUP($A859,[1]MD01!$A:$K,11,0)</f>
        <v>22.07.2011</v>
      </c>
      <c r="L859" t="str">
        <f>RIGHT(VLOOKUP($A859,[1]MD01!$A:$K,4,0),8)</f>
        <v>13SZ7587</v>
      </c>
      <c r="M859" s="16" t="str">
        <f>VLOOKUP(A859,[1]MD01!A:O,15,0)</f>
        <v>Собственность</v>
      </c>
    </row>
    <row r="860" spans="1:13" x14ac:dyDescent="0.25">
      <c r="A860" s="12" t="s">
        <v>3222</v>
      </c>
      <c r="B860" t="s">
        <v>414</v>
      </c>
      <c r="C860" t="s">
        <v>4380</v>
      </c>
      <c r="D860" s="5">
        <v>2434602.2999999998</v>
      </c>
      <c r="E860" s="24">
        <f t="shared" si="29"/>
        <v>6086505.75</v>
      </c>
      <c r="F860" s="21">
        <v>7244968.4485453954</v>
      </c>
      <c r="G860">
        <f t="shared" ref="G860:G923" si="30">F860/31</f>
        <v>233708.65963049664</v>
      </c>
      <c r="J860" t="str">
        <f>VLOOKUP($A860,[1]MD01!$A:$K,5,0)</f>
        <v>E1001423</v>
      </c>
      <c r="K860" t="str">
        <f>VLOOKUP($A860,[1]MD01!$A:$K,11,0)</f>
        <v>30.09.2011</v>
      </c>
      <c r="L860" t="str">
        <f>RIGHT(VLOOKUP($A860,[1]MD01!$A:$K,4,0),8)</f>
        <v>13SZ7862</v>
      </c>
      <c r="M860" s="16" t="str">
        <f>VLOOKUP(A860,[1]MD01!A:O,15,0)</f>
        <v>Аренда</v>
      </c>
    </row>
    <row r="861" spans="1:13" x14ac:dyDescent="0.25">
      <c r="A861" s="12" t="s">
        <v>3227</v>
      </c>
      <c r="B861" t="s">
        <v>419</v>
      </c>
      <c r="C861" t="s">
        <v>4380</v>
      </c>
      <c r="D861" s="5">
        <v>9223217.2100000009</v>
      </c>
      <c r="E861" s="24">
        <f t="shared" si="29"/>
        <v>23058043.025000002</v>
      </c>
      <c r="F861" s="21">
        <v>27446748.769000545</v>
      </c>
      <c r="G861">
        <f t="shared" si="30"/>
        <v>885378.99254840473</v>
      </c>
      <c r="J861" t="str">
        <f>VLOOKUP($A861,[1]MD01!$A:$K,5,0)</f>
        <v>E1001557</v>
      </c>
      <c r="K861" t="str">
        <f>VLOOKUP($A861,[1]MD01!$A:$K,11,0)</f>
        <v>29.02.2012</v>
      </c>
      <c r="L861" t="str">
        <f>RIGHT(VLOOKUP($A861,[1]MD01!$A:$K,4,0),8)</f>
        <v>13SZ7876</v>
      </c>
      <c r="M861" s="16" t="str">
        <f>VLOOKUP(A861,[1]MD01!A:O,15,0)</f>
        <v>Аренда</v>
      </c>
    </row>
    <row r="862" spans="1:13" x14ac:dyDescent="0.25">
      <c r="A862" s="12" t="s">
        <v>3243</v>
      </c>
      <c r="B862" t="s">
        <v>435</v>
      </c>
      <c r="C862" t="s">
        <v>4380</v>
      </c>
      <c r="D862" s="5">
        <v>3114171.21</v>
      </c>
      <c r="E862" s="24">
        <f t="shared" si="29"/>
        <v>7785428.0249999994</v>
      </c>
      <c r="F862" s="21">
        <v>9267251.6409840062</v>
      </c>
      <c r="G862">
        <f t="shared" si="30"/>
        <v>298943.6013220647</v>
      </c>
      <c r="J862" t="str">
        <f>VLOOKUP($A862,[1]MD01!$A:$K,5,0)</f>
        <v>E1004650</v>
      </c>
      <c r="K862" t="str">
        <f>VLOOKUP($A862,[1]MD01!$A:$K,11,0)</f>
        <v>26.12.2011</v>
      </c>
      <c r="L862" t="str">
        <f>RIGHT(VLOOKUP($A862,[1]MD01!$A:$K,4,0),8)</f>
        <v>13SZ8002</v>
      </c>
      <c r="M862" s="16" t="str">
        <f>VLOOKUP(A862,[1]MD01!A:O,15,0)</f>
        <v>Аренда</v>
      </c>
    </row>
    <row r="863" spans="1:13" x14ac:dyDescent="0.25">
      <c r="A863" s="12" t="s">
        <v>3247</v>
      </c>
      <c r="B863" t="s">
        <v>439</v>
      </c>
      <c r="C863" t="s">
        <v>4380</v>
      </c>
      <c r="D863" s="5">
        <v>4488344.21</v>
      </c>
      <c r="E863" s="24">
        <f t="shared" si="29"/>
        <v>11220860.524999999</v>
      </c>
      <c r="F863" s="21">
        <v>13356560.201911172</v>
      </c>
      <c r="G863">
        <f t="shared" si="30"/>
        <v>430856.78070681199</v>
      </c>
      <c r="J863" t="str">
        <f>VLOOKUP($A863,[1]MD01!$A:$K,5,0)</f>
        <v>E1004862</v>
      </c>
      <c r="K863" t="str">
        <f>VLOOKUP($A863,[1]MD01!$A:$K,11,0)</f>
        <v>31.05.2012</v>
      </c>
      <c r="L863" t="str">
        <f>RIGHT(VLOOKUP($A863,[1]MD01!$A:$K,4,0),8)</f>
        <v>13SZ8053</v>
      </c>
      <c r="M863" s="16" t="str">
        <f>VLOOKUP(A863,[1]MD01!A:O,15,0)</f>
        <v>Аренда</v>
      </c>
    </row>
    <row r="864" spans="1:13" x14ac:dyDescent="0.25">
      <c r="A864" s="12" t="s">
        <v>3259</v>
      </c>
      <c r="B864" t="s">
        <v>450</v>
      </c>
      <c r="C864" t="s">
        <v>4380</v>
      </c>
      <c r="D864" s="5">
        <v>5428427.8300000001</v>
      </c>
      <c r="E864" s="24">
        <f t="shared" si="29"/>
        <v>13571069.574999999</v>
      </c>
      <c r="F864" s="21">
        <v>16154091.513655329</v>
      </c>
      <c r="G864">
        <f t="shared" si="30"/>
        <v>521099.72624694608</v>
      </c>
      <c r="J864" t="str">
        <f>VLOOKUP($A864,[1]MD01!$A:$K,5,0)</f>
        <v>E1004669</v>
      </c>
      <c r="K864" t="str">
        <f>VLOOKUP($A864,[1]MD01!$A:$K,11,0)</f>
        <v>31.05.2012</v>
      </c>
      <c r="L864" t="str">
        <f>RIGHT(VLOOKUP($A864,[1]MD01!$A:$K,4,0),8)</f>
        <v>13SZ8174</v>
      </c>
      <c r="M864" s="16" t="str">
        <f>VLOOKUP(A864,[1]MD01!A:O,15,0)</f>
        <v>Аренда</v>
      </c>
    </row>
    <row r="865" spans="1:13" x14ac:dyDescent="0.25">
      <c r="A865" s="12" t="s">
        <v>3266</v>
      </c>
      <c r="B865" t="s">
        <v>457</v>
      </c>
      <c r="C865" t="s">
        <v>4380</v>
      </c>
      <c r="D865" s="5">
        <v>3341363.59</v>
      </c>
      <c r="E865" s="24">
        <f t="shared" si="29"/>
        <v>8353408.9749999996</v>
      </c>
      <c r="F865" s="21">
        <v>9943338.0904422756</v>
      </c>
      <c r="G865">
        <f t="shared" si="30"/>
        <v>320752.84162717016</v>
      </c>
      <c r="J865" t="str">
        <f>VLOOKUP($A865,[1]MD01!$A:$K,5,0)</f>
        <v>E1004253</v>
      </c>
      <c r="K865" t="str">
        <f>VLOOKUP($A865,[1]MD01!$A:$K,11,0)</f>
        <v>31.07.2012</v>
      </c>
      <c r="L865" t="str">
        <f>RIGHT(VLOOKUP($A865,[1]MD01!$A:$K,4,0),8)</f>
        <v>13SZ8297</v>
      </c>
      <c r="M865" s="16" t="str">
        <f>VLOOKUP(A865,[1]MD01!A:O,15,0)</f>
        <v>Аренда</v>
      </c>
    </row>
    <row r="866" spans="1:13" x14ac:dyDescent="0.25">
      <c r="A866" s="12" t="s">
        <v>3279</v>
      </c>
      <c r="B866" t="s">
        <v>470</v>
      </c>
      <c r="C866" t="s">
        <v>4380</v>
      </c>
      <c r="D866" s="5">
        <v>6378087.6100000003</v>
      </c>
      <c r="E866" s="24">
        <f t="shared" si="29"/>
        <v>15945219.025000002</v>
      </c>
      <c r="F866" s="21">
        <v>18980119.872764565</v>
      </c>
      <c r="G866">
        <f t="shared" si="30"/>
        <v>612261.93137950206</v>
      </c>
      <c r="J866" t="str">
        <f>VLOOKUP($A866,[1]MD01!$A:$K,5,0)</f>
        <v>E1005911</v>
      </c>
      <c r="K866" t="str">
        <f>VLOOKUP($A866,[1]MD01!$A:$K,11,0)</f>
        <v>31.08.2012</v>
      </c>
      <c r="L866" t="str">
        <f>RIGHT(VLOOKUP($A866,[1]MD01!$A:$K,4,0),8)</f>
        <v>13SZ8418</v>
      </c>
      <c r="M866" s="16" t="str">
        <f>VLOOKUP(A866,[1]MD01!A:O,15,0)</f>
        <v>Аренда</v>
      </c>
    </row>
    <row r="867" spans="1:13" x14ac:dyDescent="0.25">
      <c r="A867" s="12" t="s">
        <v>3286</v>
      </c>
      <c r="B867" t="s">
        <v>477</v>
      </c>
      <c r="C867" t="s">
        <v>4380</v>
      </c>
      <c r="D867" s="5">
        <v>2499725.94</v>
      </c>
      <c r="E867" s="24">
        <f t="shared" si="29"/>
        <v>6249314.8499999996</v>
      </c>
      <c r="F867" s="21">
        <v>7438765.4876159774</v>
      </c>
      <c r="G867">
        <f t="shared" si="30"/>
        <v>239960.17701987023</v>
      </c>
      <c r="J867" t="str">
        <f>VLOOKUP($A867,[1]MD01!$A:$K,5,0)</f>
        <v>E1004257</v>
      </c>
      <c r="K867" t="str">
        <f>VLOOKUP($A867,[1]MD01!$A:$K,11,0)</f>
        <v>30.11.2012</v>
      </c>
      <c r="L867" t="str">
        <f>RIGHT(VLOOKUP($A867,[1]MD01!$A:$K,4,0),8)</f>
        <v>13SZ8581</v>
      </c>
      <c r="M867" s="16" t="str">
        <f>VLOOKUP(A867,[1]MD01!A:O,15,0)</f>
        <v>Аренда</v>
      </c>
    </row>
    <row r="868" spans="1:13" x14ac:dyDescent="0.25">
      <c r="A868" s="12" t="s">
        <v>3333</v>
      </c>
      <c r="B868" t="s">
        <v>524</v>
      </c>
      <c r="C868" t="s">
        <v>4380</v>
      </c>
      <c r="D868" s="5">
        <v>8474865.7699999996</v>
      </c>
      <c r="E868" s="24">
        <f t="shared" si="29"/>
        <v>21187164.424999997</v>
      </c>
      <c r="F868" s="21">
        <v>25219780.294016551</v>
      </c>
      <c r="G868">
        <f t="shared" si="30"/>
        <v>813541.29980698554</v>
      </c>
      <c r="J868" t="str">
        <f>VLOOKUP($A868,[1]MD01!$A:$K,5,0)</f>
        <v>E1006292</v>
      </c>
      <c r="K868" t="str">
        <f>VLOOKUP($A868,[1]MD01!$A:$K,11,0)</f>
        <v>05.12.2013</v>
      </c>
      <c r="L868" t="str">
        <f>RIGHT(VLOOKUP($A868,[1]MD01!$A:$K,4,0),8)</f>
        <v>13SZ9124</v>
      </c>
      <c r="M868" s="16" t="str">
        <f>VLOOKUP(A868,[1]MD01!A:O,15,0)</f>
        <v>Собственность</v>
      </c>
    </row>
    <row r="869" spans="1:13" x14ac:dyDescent="0.25">
      <c r="A869" s="12" t="s">
        <v>644</v>
      </c>
      <c r="B869" t="s">
        <v>645</v>
      </c>
      <c r="C869" t="s">
        <v>4380</v>
      </c>
      <c r="D869" s="5">
        <v>4132397.38</v>
      </c>
      <c r="E869" s="24">
        <f t="shared" si="29"/>
        <v>10330993.449999999</v>
      </c>
      <c r="F869" s="21">
        <v>12297322.086219855</v>
      </c>
      <c r="G869">
        <f t="shared" si="30"/>
        <v>396687.80923289852</v>
      </c>
      <c r="J869" t="str">
        <f>VLOOKUP($A869,[1]MD01!$A:$K,5,0)</f>
        <v>E1011069</v>
      </c>
      <c r="K869" t="str">
        <f>VLOOKUP($A869,[1]MD01!$A:$K,11,0)</f>
        <v>06.12.2016</v>
      </c>
      <c r="L869" t="str">
        <f>RIGHT(VLOOKUP($A869,[1]MD01!$A:$K,4,0),8)</f>
        <v>13SZG207</v>
      </c>
      <c r="M869" s="16" t="str">
        <f>VLOOKUP(A869,[1]MD01!A:O,15,0)</f>
        <v>Аренда</v>
      </c>
    </row>
    <row r="870" spans="1:13" x14ac:dyDescent="0.25">
      <c r="A870" s="12" t="s">
        <v>653</v>
      </c>
      <c r="B870" t="s">
        <v>654</v>
      </c>
      <c r="C870" t="s">
        <v>4380</v>
      </c>
      <c r="D870" s="5">
        <v>9869031.4700000007</v>
      </c>
      <c r="E870" s="24">
        <f t="shared" si="29"/>
        <v>24672578.675000001</v>
      </c>
      <c r="F870" s="21">
        <v>29368583.779721059</v>
      </c>
      <c r="G870">
        <f t="shared" si="30"/>
        <v>947373.67031358252</v>
      </c>
      <c r="J870" t="str">
        <f>VLOOKUP($A870,[1]MD01!$A:$K,5,0)</f>
        <v>E1012111</v>
      </c>
      <c r="K870" t="str">
        <f>VLOOKUP($A870,[1]MD01!$A:$K,11,0)</f>
        <v>08.07.2016</v>
      </c>
      <c r="L870" t="str">
        <f>RIGHT(VLOOKUP($A870,[1]MD01!$A:$K,4,0),8)</f>
        <v>13SZG258</v>
      </c>
      <c r="M870" s="16" t="str">
        <f>VLOOKUP(A870,[1]MD01!A:O,15,0)</f>
        <v>Аренда</v>
      </c>
    </row>
    <row r="871" spans="1:13" x14ac:dyDescent="0.25">
      <c r="A871" s="12" t="s">
        <v>671</v>
      </c>
      <c r="B871" t="s">
        <v>672</v>
      </c>
      <c r="C871" t="s">
        <v>4380</v>
      </c>
      <c r="D871" s="5">
        <v>2862984.72</v>
      </c>
      <c r="E871" s="24">
        <f t="shared" si="29"/>
        <v>7157461.8000000007</v>
      </c>
      <c r="F871" s="21">
        <v>8519762.741153894</v>
      </c>
      <c r="G871">
        <f t="shared" si="30"/>
        <v>274831.05616625462</v>
      </c>
      <c r="J871" t="str">
        <f>VLOOKUP($A871,[1]MD01!$A:$K,5,0)</f>
        <v>E1012596</v>
      </c>
      <c r="K871" t="str">
        <f>VLOOKUP($A871,[1]MD01!$A:$K,11,0)</f>
        <v>28.07.2016</v>
      </c>
      <c r="L871" t="str">
        <f>RIGHT(VLOOKUP($A871,[1]MD01!$A:$K,4,0),8)</f>
        <v>13SZG431</v>
      </c>
      <c r="M871" s="16" t="str">
        <f>VLOOKUP(A871,[1]MD01!A:O,15,0)</f>
        <v>Аренда</v>
      </c>
    </row>
    <row r="872" spans="1:13" x14ac:dyDescent="0.25">
      <c r="A872" s="12" t="s">
        <v>713</v>
      </c>
      <c r="B872" t="s">
        <v>714</v>
      </c>
      <c r="C872" t="s">
        <v>4380</v>
      </c>
      <c r="D872" s="5">
        <v>3216290.45</v>
      </c>
      <c r="E872" s="24">
        <f t="shared" si="29"/>
        <v>8040726.125</v>
      </c>
      <c r="F872" s="21">
        <v>9571141.3858468272</v>
      </c>
      <c r="G872">
        <f t="shared" si="30"/>
        <v>308746.4963176396</v>
      </c>
      <c r="J872" t="str">
        <f>VLOOKUP($A872,[1]MD01!$A:$K,5,0)</f>
        <v>E1012812</v>
      </c>
      <c r="K872" t="str">
        <f>VLOOKUP($A872,[1]MD01!$A:$K,11,0)</f>
        <v>09.12.2016</v>
      </c>
      <c r="L872" t="str">
        <f>RIGHT(VLOOKUP($A872,[1]MD01!$A:$K,4,0),8)</f>
        <v>13SZG858</v>
      </c>
      <c r="M872" s="16" t="str">
        <f>VLOOKUP(A872,[1]MD01!A:O,15,0)</f>
        <v>Аренда</v>
      </c>
    </row>
    <row r="873" spans="1:13" x14ac:dyDescent="0.25">
      <c r="A873" s="12" t="s">
        <v>721</v>
      </c>
      <c r="B873" t="s">
        <v>722</v>
      </c>
      <c r="C873" t="s">
        <v>4380</v>
      </c>
      <c r="D873" s="5">
        <v>2800164.15</v>
      </c>
      <c r="E873" s="24">
        <f t="shared" si="29"/>
        <v>7000410.3749999991</v>
      </c>
      <c r="F873" s="21">
        <v>8332819.2524495414</v>
      </c>
      <c r="G873">
        <f t="shared" si="30"/>
        <v>268800.62104675942</v>
      </c>
      <c r="J873" t="str">
        <f>VLOOKUP($A873,[1]MD01!$A:$K,5,0)</f>
        <v>E1012854</v>
      </c>
      <c r="K873" t="str">
        <f>VLOOKUP($A873,[1]MD01!$A:$K,11,0)</f>
        <v>30.03.2017</v>
      </c>
      <c r="L873" t="str">
        <f>RIGHT(VLOOKUP($A873,[1]MD01!$A:$K,4,0),8)</f>
        <v>13SZG938</v>
      </c>
      <c r="M873" s="16" t="str">
        <f>VLOOKUP(A873,[1]MD01!A:O,15,0)</f>
        <v>Аренда</v>
      </c>
    </row>
    <row r="874" spans="1:13" x14ac:dyDescent="0.25">
      <c r="A874" s="12" t="s">
        <v>773</v>
      </c>
      <c r="B874" t="s">
        <v>774</v>
      </c>
      <c r="C874" t="s">
        <v>4380</v>
      </c>
      <c r="D874" s="5">
        <v>5714778.4900000002</v>
      </c>
      <c r="E874" s="24">
        <f t="shared" si="29"/>
        <v>14286946.225</v>
      </c>
      <c r="F874" s="21">
        <v>17006223.090512935</v>
      </c>
      <c r="G874">
        <f t="shared" si="30"/>
        <v>548587.84162944951</v>
      </c>
      <c r="J874" t="str">
        <f>VLOOKUP($A874,[1]MD01!$A:$K,5,0)</f>
        <v>E1023655</v>
      </c>
      <c r="K874" t="str">
        <f>VLOOKUP($A874,[1]MD01!$A:$K,11,0)</f>
        <v>14.12.2017</v>
      </c>
      <c r="L874" t="str">
        <f>RIGHT(VLOOKUP($A874,[1]MD01!$A:$K,4,0),8)</f>
        <v>13SZH399</v>
      </c>
      <c r="M874" s="16" t="str">
        <f>VLOOKUP(A874,[1]MD01!A:O,15,0)</f>
        <v>Аренда</v>
      </c>
    </row>
    <row r="875" spans="1:13" x14ac:dyDescent="0.25">
      <c r="A875" s="12" t="s">
        <v>828</v>
      </c>
      <c r="B875" t="s">
        <v>829</v>
      </c>
      <c r="C875" t="s">
        <v>4380</v>
      </c>
      <c r="D875" s="5">
        <v>5787966.6399999997</v>
      </c>
      <c r="E875" s="24">
        <f t="shared" si="29"/>
        <v>14469916.599999998</v>
      </c>
      <c r="F875" s="21">
        <v>17224018.759874374</v>
      </c>
      <c r="G875">
        <f t="shared" si="30"/>
        <v>555613.50838304427</v>
      </c>
      <c r="J875" t="str">
        <f>VLOOKUP($A875,[1]MD01!$A:$K,5,0)</f>
        <v>E1024549</v>
      </c>
      <c r="K875" t="str">
        <f>VLOOKUP($A875,[1]MD01!$A:$K,11,0)</f>
        <v>26.02.2018</v>
      </c>
      <c r="L875" t="str">
        <f>RIGHT(VLOOKUP($A875,[1]MD01!$A:$K,4,0),8)</f>
        <v>13SZH945</v>
      </c>
      <c r="M875" s="16" t="str">
        <f>VLOOKUP(A875,[1]MD01!A:O,15,0)</f>
        <v>Аренда</v>
      </c>
    </row>
    <row r="876" spans="1:13" x14ac:dyDescent="0.25">
      <c r="A876" s="12" t="s">
        <v>844</v>
      </c>
      <c r="B876" t="s">
        <v>845</v>
      </c>
      <c r="C876" t="s">
        <v>4380</v>
      </c>
      <c r="D876" s="5">
        <v>3815534.06</v>
      </c>
      <c r="E876" s="24">
        <f t="shared" si="29"/>
        <v>9538835.1500000004</v>
      </c>
      <c r="F876" s="21">
        <v>11354389.946584012</v>
      </c>
      <c r="G876">
        <f t="shared" si="30"/>
        <v>366270.64343819395</v>
      </c>
      <c r="J876" t="str">
        <f>VLOOKUP($A876,[1]MD01!$A:$K,5,0)</f>
        <v>E1012947</v>
      </c>
      <c r="K876" t="str">
        <f>VLOOKUP($A876,[1]MD01!$A:$K,11,0)</f>
        <v>20.01.2017</v>
      </c>
      <c r="L876" t="str">
        <f>RIGHT(VLOOKUP($A876,[1]MD01!$A:$K,4,0),8)</f>
        <v>13SZJ063</v>
      </c>
      <c r="M876" s="16" t="str">
        <f>VLOOKUP(A876,[1]MD01!A:O,15,0)</f>
        <v>Аренда</v>
      </c>
    </row>
    <row r="877" spans="1:13" x14ac:dyDescent="0.25">
      <c r="A877" s="12" t="s">
        <v>905</v>
      </c>
      <c r="B877" t="s">
        <v>906</v>
      </c>
      <c r="C877" t="s">
        <v>4380</v>
      </c>
      <c r="D877" s="5">
        <v>3363559.27</v>
      </c>
      <c r="E877" s="24">
        <f t="shared" si="29"/>
        <v>8408898.1750000007</v>
      </c>
      <c r="F877" s="21">
        <v>10009388.714519158</v>
      </c>
      <c r="G877">
        <f t="shared" si="30"/>
        <v>322883.50691997283</v>
      </c>
      <c r="J877" t="str">
        <f>VLOOKUP($A877,[1]MD01!$A:$K,5,0)</f>
        <v>E1013839</v>
      </c>
      <c r="K877" t="str">
        <f>VLOOKUP($A877,[1]MD01!$A:$K,11,0)</f>
        <v>20.10.2017</v>
      </c>
      <c r="L877" t="str">
        <f>RIGHT(VLOOKUP($A877,[1]MD01!$A:$K,4,0),8)</f>
        <v>13SZJ845</v>
      </c>
      <c r="M877" s="16" t="str">
        <f>VLOOKUP(A877,[1]MD01!A:O,15,0)</f>
        <v>Аренда</v>
      </c>
    </row>
    <row r="878" spans="1:13" x14ac:dyDescent="0.25">
      <c r="A878" s="12" t="s">
        <v>911</v>
      </c>
      <c r="B878" t="s">
        <v>912</v>
      </c>
      <c r="C878" t="s">
        <v>4380</v>
      </c>
      <c r="D878" s="5">
        <v>4418608.58</v>
      </c>
      <c r="E878" s="24">
        <f t="shared" si="29"/>
        <v>11046521.449999999</v>
      </c>
      <c r="F878" s="21">
        <v>13149038.653488485</v>
      </c>
      <c r="G878">
        <f t="shared" si="30"/>
        <v>424162.53720930597</v>
      </c>
      <c r="J878" t="str">
        <f>VLOOKUP($A878,[1]MD01!$A:$K,5,0)</f>
        <v>E1013856</v>
      </c>
      <c r="K878" t="str">
        <f>VLOOKUP($A878,[1]MD01!$A:$K,11,0)</f>
        <v>28.04.2017</v>
      </c>
      <c r="L878" t="str">
        <f>RIGHT(VLOOKUP($A878,[1]MD01!$A:$K,4,0),8)</f>
        <v>13SZJ867</v>
      </c>
      <c r="M878" s="16" t="str">
        <f>VLOOKUP(A878,[1]MD01!A:O,15,0)</f>
        <v>Аренда</v>
      </c>
    </row>
    <row r="879" spans="1:13" x14ac:dyDescent="0.25">
      <c r="A879" s="12" t="s">
        <v>2633</v>
      </c>
      <c r="B879" t="s">
        <v>2634</v>
      </c>
      <c r="C879" t="s">
        <v>4380</v>
      </c>
      <c r="D879" s="5">
        <v>2263506.9900000002</v>
      </c>
      <c r="E879" s="24">
        <f t="shared" si="29"/>
        <v>5658767.4750000006</v>
      </c>
      <c r="F879" s="21">
        <v>6735817.4785310766</v>
      </c>
      <c r="G879">
        <f t="shared" si="30"/>
        <v>217284.43479132504</v>
      </c>
      <c r="J879" t="str">
        <f>VLOOKUP($A879,[1]MD01!$A:$K,5,0)</f>
        <v>E1026881</v>
      </c>
      <c r="K879" t="str">
        <f>VLOOKUP($A879,[1]MD01!$A:$K,11,0)</f>
        <v>31.10.2018</v>
      </c>
      <c r="L879" t="str">
        <f>RIGHT(VLOOKUP($A879,[1]MD01!$A:$K,4,0),8)</f>
        <v>13SZO513</v>
      </c>
      <c r="M879" s="16" t="str">
        <f>VLOOKUP(A879,[1]MD01!A:O,15,0)</f>
        <v>Аренда</v>
      </c>
    </row>
    <row r="880" spans="1:13" x14ac:dyDescent="0.25">
      <c r="A880" s="12" t="s">
        <v>1083</v>
      </c>
      <c r="B880" t="s">
        <v>1084</v>
      </c>
      <c r="C880" t="s">
        <v>4380</v>
      </c>
      <c r="D880" s="5">
        <v>6320826.9800000004</v>
      </c>
      <c r="E880" s="24">
        <f t="shared" si="29"/>
        <v>15802067.449999999</v>
      </c>
      <c r="F880" s="21">
        <v>18809721.833752673</v>
      </c>
      <c r="G880">
        <f t="shared" si="30"/>
        <v>606765.22044363467</v>
      </c>
      <c r="J880" t="str">
        <f>VLOOKUP($A880,[1]MD01!$A:$K,5,0)</f>
        <v>E1011066</v>
      </c>
      <c r="K880" t="str">
        <f>VLOOKUP($A880,[1]MD01!$A:$K,11,0)</f>
        <v>06.03.2016</v>
      </c>
      <c r="L880" t="str">
        <f>RIGHT(VLOOKUP($A880,[1]MD01!$A:$K,4,0),8)</f>
        <v>13SZQ369</v>
      </c>
      <c r="M880" s="16" t="str">
        <f>VLOOKUP(A880,[1]MD01!A:O,15,0)</f>
        <v>Аренда</v>
      </c>
    </row>
    <row r="881" spans="1:13" x14ac:dyDescent="0.25">
      <c r="A881" s="12" t="s">
        <v>1149</v>
      </c>
      <c r="B881" t="s">
        <v>1150</v>
      </c>
      <c r="C881" t="s">
        <v>4380</v>
      </c>
      <c r="D881" s="5">
        <v>5163264.68</v>
      </c>
      <c r="E881" s="24">
        <f t="shared" si="29"/>
        <v>12908161.699999999</v>
      </c>
      <c r="F881" s="21">
        <v>15365010.415906055</v>
      </c>
      <c r="G881">
        <f t="shared" si="30"/>
        <v>495645.49728729209</v>
      </c>
      <c r="J881" t="str">
        <f>VLOOKUP($A881,[1]MD01!$A:$K,5,0)</f>
        <v>E1008888</v>
      </c>
      <c r="K881" t="str">
        <f>VLOOKUP($A881,[1]MD01!$A:$K,11,0)</f>
        <v>03.05.2016</v>
      </c>
      <c r="L881" t="str">
        <f>RIGHT(VLOOKUP($A881,[1]MD01!$A:$K,4,0),8)</f>
        <v>13SZQ771</v>
      </c>
      <c r="M881" s="16" t="str">
        <f>VLOOKUP(A881,[1]MD01!A:O,15,0)</f>
        <v>Аренда</v>
      </c>
    </row>
    <row r="882" spans="1:13" x14ac:dyDescent="0.25">
      <c r="A882" s="12" t="s">
        <v>1155</v>
      </c>
      <c r="B882" t="s">
        <v>1156</v>
      </c>
      <c r="C882" t="s">
        <v>4380</v>
      </c>
      <c r="D882" s="5">
        <v>7326548.5899999999</v>
      </c>
      <c r="E882" s="24">
        <f t="shared" si="29"/>
        <v>18316371.475000001</v>
      </c>
      <c r="F882" s="21">
        <v>21802580.803971458</v>
      </c>
      <c r="G882">
        <f t="shared" si="30"/>
        <v>703309.05819262774</v>
      </c>
      <c r="J882" t="str">
        <f>VLOOKUP($A882,[1]MD01!$A:$K,5,0)</f>
        <v>E1011067</v>
      </c>
      <c r="K882" t="str">
        <f>VLOOKUP($A882,[1]MD01!$A:$K,11,0)</f>
        <v>08.05.2016</v>
      </c>
      <c r="L882" t="str">
        <f>RIGHT(VLOOKUP($A882,[1]MD01!$A:$K,4,0),8)</f>
        <v>13SZQ819</v>
      </c>
      <c r="M882" s="16" t="str">
        <f>VLOOKUP(A882,[1]MD01!A:O,15,0)</f>
        <v>Аренда</v>
      </c>
    </row>
    <row r="883" spans="1:13" x14ac:dyDescent="0.25">
      <c r="A883" s="12" t="s">
        <v>1219</v>
      </c>
      <c r="B883" t="s">
        <v>1220</v>
      </c>
      <c r="C883" t="s">
        <v>4380</v>
      </c>
      <c r="D883" s="5">
        <v>4597667.47</v>
      </c>
      <c r="E883" s="24">
        <f t="shared" si="29"/>
        <v>11494168.674999999</v>
      </c>
      <c r="F883" s="21">
        <v>13681887.903027747</v>
      </c>
      <c r="G883">
        <f t="shared" si="30"/>
        <v>441351.22267831443</v>
      </c>
      <c r="J883" t="str">
        <f>VLOOKUP($A883,[1]MD01!$A:$K,5,0)</f>
        <v>E1014379</v>
      </c>
      <c r="K883" t="str">
        <f>VLOOKUP($A883,[1]MD01!$A:$K,11,0)</f>
        <v>28.03.2017</v>
      </c>
      <c r="L883" t="str">
        <f>RIGHT(VLOOKUP($A883,[1]MD01!$A:$K,4,0),8)</f>
        <v>13SZS409</v>
      </c>
      <c r="M883" s="16" t="str">
        <f>VLOOKUP(A883,[1]MD01!A:O,15,0)</f>
        <v>Аренда</v>
      </c>
    </row>
    <row r="884" spans="1:13" x14ac:dyDescent="0.25">
      <c r="A884" s="12" t="s">
        <v>1287</v>
      </c>
      <c r="B884" t="s">
        <v>1288</v>
      </c>
      <c r="C884" t="s">
        <v>4380</v>
      </c>
      <c r="D884" s="5">
        <v>2146324.23</v>
      </c>
      <c r="E884" s="24">
        <f t="shared" si="29"/>
        <v>5365810.5750000002</v>
      </c>
      <c r="F884" s="21">
        <v>6387101.2225275934</v>
      </c>
      <c r="G884">
        <f t="shared" si="30"/>
        <v>206035.52330734173</v>
      </c>
      <c r="J884" t="str">
        <f>VLOOKUP($A884,[1]MD01!$A:$K,5,0)</f>
        <v>E1007792</v>
      </c>
      <c r="K884" t="str">
        <f>VLOOKUP($A884,[1]MD01!$A:$K,11,0)</f>
        <v>10.02.2016</v>
      </c>
      <c r="L884" t="str">
        <f>RIGHT(VLOOKUP($A884,[1]MD01!$A:$K,4,0),8)</f>
        <v>13SZV003</v>
      </c>
      <c r="M884" s="16" t="str">
        <f>VLOOKUP(A884,[1]MD01!A:O,15,0)</f>
        <v>Собственность</v>
      </c>
    </row>
    <row r="885" spans="1:13" x14ac:dyDescent="0.25">
      <c r="A885" s="12" t="s">
        <v>1299</v>
      </c>
      <c r="B885" t="s">
        <v>1300</v>
      </c>
      <c r="C885" t="s">
        <v>4380</v>
      </c>
      <c r="D885" s="5">
        <v>1078031.08</v>
      </c>
      <c r="E885" s="24">
        <f t="shared" si="29"/>
        <v>2695077.7</v>
      </c>
      <c r="F885" s="21">
        <v>3208039.8351514405</v>
      </c>
      <c r="G885">
        <f t="shared" si="30"/>
        <v>103485.15597262711</v>
      </c>
      <c r="J885" t="str">
        <f>VLOOKUP($A885,[1]MD01!$A:$K,5,0)</f>
        <v>E1012726</v>
      </c>
      <c r="K885" t="str">
        <f>VLOOKUP($A885,[1]MD01!$A:$K,11,0)</f>
        <v>03.11.2016</v>
      </c>
      <c r="L885" t="str">
        <f>RIGHT(VLOOKUP($A885,[1]MD01!$A:$K,4,0),8)</f>
        <v>13SZV026</v>
      </c>
      <c r="M885" s="16" t="str">
        <f>VLOOKUP(A885,[1]MD01!A:O,15,0)</f>
        <v>Аренда</v>
      </c>
    </row>
    <row r="886" spans="1:13" x14ac:dyDescent="0.25">
      <c r="A886" s="12" t="s">
        <v>2724</v>
      </c>
      <c r="B886" t="s">
        <v>2776</v>
      </c>
      <c r="C886" t="s">
        <v>4380</v>
      </c>
      <c r="D886" s="5">
        <v>1421209.97</v>
      </c>
      <c r="E886" s="24">
        <f t="shared" si="29"/>
        <v>3553024.9250000003</v>
      </c>
      <c r="F886" s="21">
        <v>4229282.7010835195</v>
      </c>
      <c r="G886">
        <f t="shared" si="30"/>
        <v>136428.47422850062</v>
      </c>
      <c r="J886" t="str">
        <f>VLOOKUP($A886,[1]MD01!$A:$K,5,0)</f>
        <v>E1029855</v>
      </c>
      <c r="K886" t="str">
        <f>VLOOKUP($A886,[1]MD01!$A:$K,11,0)</f>
        <v>28.12.2018</v>
      </c>
      <c r="L886" t="str">
        <f>RIGHT(VLOOKUP($A886,[1]MD01!$A:$K,4,0),8)</f>
        <v>13SZV050</v>
      </c>
      <c r="M886" s="16" t="str">
        <f>VLOOKUP(A886,[1]MD01!A:O,15,0)</f>
        <v>Собственность</v>
      </c>
    </row>
    <row r="887" spans="1:13" x14ac:dyDescent="0.25">
      <c r="A887" s="12" t="s">
        <v>3485</v>
      </c>
      <c r="B887" t="s">
        <v>3486</v>
      </c>
      <c r="C887" t="s">
        <v>4380</v>
      </c>
      <c r="D887" s="5">
        <v>1222580.9099999999</v>
      </c>
      <c r="E887" s="24">
        <f t="shared" si="29"/>
        <v>3056452.2749999999</v>
      </c>
      <c r="F887" s="21">
        <v>3638195.9052383699</v>
      </c>
      <c r="G887">
        <f t="shared" si="30"/>
        <v>117361.15823349581</v>
      </c>
      <c r="J887" t="str">
        <f>VLOOKUP($A887,[1]MD01!$A:$K,5,0)</f>
        <v>E1031312</v>
      </c>
      <c r="K887" t="str">
        <f>VLOOKUP($A887,[1]MD01!$A:$K,11,0)</f>
        <v>10.06.2019</v>
      </c>
      <c r="L887" t="str">
        <f>RIGHT(VLOOKUP($A887,[1]MD01!$A:$K,4,0),8)</f>
        <v>13SZV055</v>
      </c>
      <c r="M887" s="16" t="str">
        <f>VLOOKUP(A887,[1]MD01!A:O,15,0)</f>
        <v>Аренда</v>
      </c>
    </row>
    <row r="888" spans="1:13" x14ac:dyDescent="0.25">
      <c r="A888" s="12" t="s">
        <v>1333</v>
      </c>
      <c r="B888" t="s">
        <v>1334</v>
      </c>
      <c r="C888" t="s">
        <v>4380</v>
      </c>
      <c r="D888" s="5">
        <v>2319227.08</v>
      </c>
      <c r="E888" s="24">
        <f t="shared" si="29"/>
        <v>5798067.7000000002</v>
      </c>
      <c r="F888" s="21">
        <v>6901631.1286702016</v>
      </c>
      <c r="G888">
        <f t="shared" si="30"/>
        <v>222633.26221516781</v>
      </c>
      <c r="J888" t="str">
        <f>VLOOKUP($A888,[1]MD01!$A:$K,5,0)</f>
        <v>E1015102</v>
      </c>
      <c r="K888" t="str">
        <f>VLOOKUP($A888,[1]MD01!$A:$K,11,0)</f>
        <v>25.06.2017</v>
      </c>
      <c r="L888" t="str">
        <f>RIGHT(VLOOKUP($A888,[1]MD01!$A:$K,4,0),8)</f>
        <v>13SZX167</v>
      </c>
      <c r="M888" s="16" t="str">
        <f>VLOOKUP(A888,[1]MD01!A:O,15,0)</f>
        <v>Аренда</v>
      </c>
    </row>
    <row r="889" spans="1:13" x14ac:dyDescent="0.25">
      <c r="A889" s="12" t="s">
        <v>1387</v>
      </c>
      <c r="B889" t="s">
        <v>1388</v>
      </c>
      <c r="C889" t="s">
        <v>4380</v>
      </c>
      <c r="D889" s="5">
        <v>9812946.1099999994</v>
      </c>
      <c r="E889" s="24">
        <f t="shared" si="29"/>
        <v>24532365.274999999</v>
      </c>
      <c r="F889" s="21">
        <v>29201683.147274718</v>
      </c>
      <c r="G889">
        <f t="shared" si="30"/>
        <v>941989.77894434577</v>
      </c>
      <c r="J889" t="str">
        <f>VLOOKUP($A889,[1]MD01!$A:$K,5,0)</f>
        <v>E1015719</v>
      </c>
      <c r="K889" t="str">
        <f>VLOOKUP($A889,[1]MD01!$A:$K,11,0)</f>
        <v>31.08.2017</v>
      </c>
      <c r="L889" t="str">
        <f>RIGHT(VLOOKUP($A889,[1]MD01!$A:$K,4,0),8)</f>
        <v>13SZX810</v>
      </c>
      <c r="M889" s="16" t="str">
        <f>VLOOKUP(A889,[1]MD01!A:O,15,0)</f>
        <v>Аренда</v>
      </c>
    </row>
    <row r="890" spans="1:13" x14ac:dyDescent="0.25">
      <c r="A890" s="12" t="s">
        <v>1399</v>
      </c>
      <c r="B890" t="s">
        <v>1400</v>
      </c>
      <c r="C890" t="s">
        <v>4380</v>
      </c>
      <c r="D890" s="5">
        <v>5294382.6900000004</v>
      </c>
      <c r="E890" s="24">
        <f t="shared" si="29"/>
        <v>13235956.725000001</v>
      </c>
      <c r="F890" s="21">
        <v>15755195.640608285</v>
      </c>
      <c r="G890">
        <f t="shared" si="30"/>
        <v>508232.11743897694</v>
      </c>
      <c r="J890" t="str">
        <f>VLOOKUP($A890,[1]MD01!$A:$K,5,0)</f>
        <v>E1015762</v>
      </c>
      <c r="K890" t="str">
        <f>VLOOKUP($A890,[1]MD01!$A:$K,11,0)</f>
        <v>19.12.2017</v>
      </c>
      <c r="L890" t="str">
        <f>RIGHT(VLOOKUP($A890,[1]MD01!$A:$K,4,0),8)</f>
        <v>13SZX841</v>
      </c>
      <c r="M890" s="16" t="str">
        <f>VLOOKUP(A890,[1]MD01!A:O,15,0)</f>
        <v>Аренда</v>
      </c>
    </row>
    <row r="891" spans="1:13" x14ac:dyDescent="0.25">
      <c r="A891" s="12" t="s">
        <v>1439</v>
      </c>
      <c r="B891" t="s">
        <v>1440</v>
      </c>
      <c r="C891" t="s">
        <v>4380</v>
      </c>
      <c r="D891" s="5">
        <v>3929227.06</v>
      </c>
      <c r="E891" s="24">
        <f t="shared" si="29"/>
        <v>9823067.6500000004</v>
      </c>
      <c r="F891" s="21">
        <v>11692721.261649504</v>
      </c>
      <c r="G891">
        <f t="shared" si="30"/>
        <v>377184.55682740337</v>
      </c>
      <c r="J891" t="str">
        <f>VLOOKUP($A891,[1]MD01!$A:$K,5,0)</f>
        <v>E1017666</v>
      </c>
      <c r="K891" t="str">
        <f>VLOOKUP($A891,[1]MD01!$A:$K,11,0)</f>
        <v>15.09.2017</v>
      </c>
      <c r="L891" t="str">
        <f>RIGHT(VLOOKUP($A891,[1]MD01!$A:$K,4,0),8)</f>
        <v>13SZY168</v>
      </c>
      <c r="M891" s="16" t="str">
        <f>VLOOKUP(A891,[1]MD01!A:O,15,0)</f>
        <v>Аренда</v>
      </c>
    </row>
    <row r="892" spans="1:13" x14ac:dyDescent="0.25">
      <c r="A892" s="12" t="s">
        <v>1447</v>
      </c>
      <c r="B892" t="s">
        <v>1448</v>
      </c>
      <c r="C892" t="s">
        <v>4380</v>
      </c>
      <c r="D892" s="5">
        <v>4647262.45</v>
      </c>
      <c r="E892" s="24">
        <f t="shared" si="29"/>
        <v>11618156.125</v>
      </c>
      <c r="F892" s="21">
        <v>13829474.252266899</v>
      </c>
      <c r="G892">
        <f t="shared" si="30"/>
        <v>446112.07265377091</v>
      </c>
      <c r="J892" t="str">
        <f>VLOOKUP($A892,[1]MD01!$A:$K,5,0)</f>
        <v>E1017929</v>
      </c>
      <c r="K892" t="str">
        <f>VLOOKUP($A892,[1]MD01!$A:$K,11,0)</f>
        <v>25.09.2017</v>
      </c>
      <c r="L892" t="str">
        <f>RIGHT(VLOOKUP($A892,[1]MD01!$A:$K,4,0),8)</f>
        <v>13SZY374</v>
      </c>
      <c r="M892" s="16" t="str">
        <f>VLOOKUP(A892,[1]MD01!A:O,15,0)</f>
        <v>Аренда</v>
      </c>
    </row>
    <row r="893" spans="1:13" x14ac:dyDescent="0.25">
      <c r="A893" s="12" t="s">
        <v>1471</v>
      </c>
      <c r="B893" t="s">
        <v>1472</v>
      </c>
      <c r="C893" t="s">
        <v>4380</v>
      </c>
      <c r="D893" s="5">
        <v>6593002.6399999997</v>
      </c>
      <c r="E893" s="24">
        <f t="shared" si="29"/>
        <v>16482506.599999998</v>
      </c>
      <c r="F893" s="21">
        <v>19619670.986089386</v>
      </c>
      <c r="G893">
        <f t="shared" si="30"/>
        <v>632892.61245449632</v>
      </c>
      <c r="J893" t="str">
        <f>VLOOKUP($A893,[1]MD01!$A:$K,5,0)</f>
        <v>E1018147</v>
      </c>
      <c r="K893" t="str">
        <f>VLOOKUP($A893,[1]MD01!$A:$K,11,0)</f>
        <v>03.10.2017</v>
      </c>
      <c r="L893" t="str">
        <f>RIGHT(VLOOKUP($A893,[1]MD01!$A:$K,4,0),8)</f>
        <v>13SZY670</v>
      </c>
      <c r="M893" s="16" t="str">
        <f>VLOOKUP(A893,[1]MD01!A:O,15,0)</f>
        <v>Аренда</v>
      </c>
    </row>
    <row r="894" spans="1:13" x14ac:dyDescent="0.25">
      <c r="A894" s="12" t="s">
        <v>2670</v>
      </c>
      <c r="B894" t="s">
        <v>2680</v>
      </c>
      <c r="C894" t="s">
        <v>4376</v>
      </c>
      <c r="D894" s="5">
        <v>6519773.2400000002</v>
      </c>
      <c r="E894" s="24">
        <f t="shared" si="29"/>
        <v>16299433.1</v>
      </c>
      <c r="F894" s="21">
        <v>19814940.617044359</v>
      </c>
      <c r="G894">
        <f t="shared" si="30"/>
        <v>639191.63280788262</v>
      </c>
      <c r="J894" t="str">
        <f>VLOOKUP($A894,[1]MD01!$A:$K,5,0)</f>
        <v>E1029438</v>
      </c>
      <c r="K894" t="str">
        <f>VLOOKUP($A894,[1]MD01!$A:$K,11,0)</f>
        <v>28.11.2018</v>
      </c>
      <c r="L894" t="str">
        <f>RIGHT(VLOOKUP($A894,[1]MD01!$A:$K,4,0),8)</f>
        <v>13SZ301X</v>
      </c>
      <c r="M894" s="16" t="str">
        <f>VLOOKUP(A894,[1]MD01!A:O,15,0)</f>
        <v>Аренда</v>
      </c>
    </row>
    <row r="895" spans="1:13" x14ac:dyDescent="0.25">
      <c r="A895" s="12" t="s">
        <v>2707</v>
      </c>
      <c r="B895" t="s">
        <v>2761</v>
      </c>
      <c r="C895" t="s">
        <v>4376</v>
      </c>
      <c r="D895" s="5">
        <v>4762685.6500000004</v>
      </c>
      <c r="E895" s="24">
        <f t="shared" si="29"/>
        <v>11906714.125000002</v>
      </c>
      <c r="F895" s="21">
        <v>14474787.674118455</v>
      </c>
      <c r="G895">
        <f t="shared" si="30"/>
        <v>466928.63464898244</v>
      </c>
      <c r="J895" t="str">
        <f>VLOOKUP($A895,[1]MD01!$A:$K,5,0)</f>
        <v>E1029679</v>
      </c>
      <c r="K895" t="str">
        <f>VLOOKUP($A895,[1]MD01!$A:$K,11,0)</f>
        <v>12.12.2018</v>
      </c>
      <c r="L895" t="str">
        <f>RIGHT(VLOOKUP($A895,[1]MD01!$A:$K,4,0),8)</f>
        <v>13SZ309S</v>
      </c>
      <c r="M895" s="16" t="str">
        <f>VLOOKUP(A895,[1]MD01!A:O,15,0)</f>
        <v>Аренда</v>
      </c>
    </row>
    <row r="896" spans="1:13" x14ac:dyDescent="0.25">
      <c r="A896" s="12" t="s">
        <v>4366</v>
      </c>
      <c r="B896" t="s">
        <v>4367</v>
      </c>
      <c r="C896" t="s">
        <v>4376</v>
      </c>
      <c r="D896" s="5">
        <v>4048455.93</v>
      </c>
      <c r="E896" s="24">
        <f t="shared" si="29"/>
        <v>10121139.825000001</v>
      </c>
      <c r="F896" s="21">
        <v>12304095.693314498</v>
      </c>
      <c r="G896">
        <f t="shared" si="30"/>
        <v>396906.31268756447</v>
      </c>
      <c r="J896" t="str">
        <f>VLOOKUP($A896,[1]MD01!$A:$K,5,0)</f>
        <v>E1033424</v>
      </c>
      <c r="K896" t="str">
        <f>VLOOKUP($A896,[1]MD01!$A:$K,11,0)</f>
        <v>13.12.2019</v>
      </c>
      <c r="L896" t="str">
        <f>RIGHT(VLOOKUP($A896,[1]MD01!$A:$K,4,0),8)</f>
        <v>13SZ30BZ</v>
      </c>
      <c r="M896" s="16" t="str">
        <f>VLOOKUP(A896,[1]MD01!A:O,15,0)</f>
        <v>Аренда</v>
      </c>
    </row>
    <row r="897" spans="1:13" x14ac:dyDescent="0.25">
      <c r="A897" s="12" t="s">
        <v>2715</v>
      </c>
      <c r="B897" t="s">
        <v>2763</v>
      </c>
      <c r="C897" t="s">
        <v>4376</v>
      </c>
      <c r="D897" s="5">
        <v>5864567.2999999998</v>
      </c>
      <c r="E897" s="24">
        <f t="shared" si="29"/>
        <v>14661418.25</v>
      </c>
      <c r="F897" s="21">
        <v>17823634.12291931</v>
      </c>
      <c r="G897">
        <f t="shared" si="30"/>
        <v>574955.93944900995</v>
      </c>
      <c r="J897" t="str">
        <f>VLOOKUP($A897,[1]MD01!$A:$K,5,0)</f>
        <v>E1029697</v>
      </c>
      <c r="K897" t="str">
        <f>VLOOKUP($A897,[1]MD01!$A:$K,11,0)</f>
        <v>21.12.2018</v>
      </c>
      <c r="L897" t="str">
        <f>RIGHT(VLOOKUP($A897,[1]MD01!$A:$K,4,0),8)</f>
        <v>13SZ311F</v>
      </c>
      <c r="M897" s="16" t="str">
        <f>VLOOKUP(A897,[1]MD01!A:O,15,0)</f>
        <v>Аренда</v>
      </c>
    </row>
    <row r="898" spans="1:13" x14ac:dyDescent="0.25">
      <c r="A898" s="12" t="s">
        <v>2802</v>
      </c>
      <c r="B898" t="s">
        <v>2812</v>
      </c>
      <c r="C898" t="s">
        <v>4376</v>
      </c>
      <c r="D898" s="5">
        <v>8450512.4800000004</v>
      </c>
      <c r="E898" s="24">
        <f t="shared" si="29"/>
        <v>21126281.200000003</v>
      </c>
      <c r="F898" s="21">
        <v>25682856.874143723</v>
      </c>
      <c r="G898">
        <f t="shared" si="30"/>
        <v>828479.2540046362</v>
      </c>
      <c r="J898" t="str">
        <f>VLOOKUP($A898,[1]MD01!$A:$K,5,0)</f>
        <v>E1030141</v>
      </c>
      <c r="K898" t="str">
        <f>VLOOKUP($A898,[1]MD01!$A:$K,11,0)</f>
        <v>28.02.2019</v>
      </c>
      <c r="L898" t="str">
        <f>RIGHT(VLOOKUP($A898,[1]MD01!$A:$K,4,0),8)</f>
        <v>13SZ321H</v>
      </c>
      <c r="M898" s="16" t="str">
        <f>VLOOKUP(A898,[1]MD01!A:O,15,0)</f>
        <v>Аренда</v>
      </c>
    </row>
    <row r="899" spans="1:13" x14ac:dyDescent="0.25">
      <c r="A899" s="12" t="s">
        <v>3508</v>
      </c>
      <c r="B899" t="s">
        <v>3534</v>
      </c>
      <c r="C899" t="s">
        <v>4376</v>
      </c>
      <c r="D899" s="5">
        <v>8945048.2899999991</v>
      </c>
      <c r="E899" s="24">
        <f t="shared" si="29"/>
        <v>22362620.724999998</v>
      </c>
      <c r="F899" s="21">
        <v>27185853.580843892</v>
      </c>
      <c r="G899">
        <f t="shared" si="30"/>
        <v>876963.01873689971</v>
      </c>
      <c r="J899" t="str">
        <f>VLOOKUP($A899,[1]MD01!$A:$K,5,0)</f>
        <v>E1030090</v>
      </c>
      <c r="K899" t="str">
        <f>VLOOKUP($A899,[1]MD01!$A:$K,11,0)</f>
        <v>19.06.2019</v>
      </c>
      <c r="L899" t="str">
        <f>RIGHT(VLOOKUP($A899,[1]MD01!$A:$K,4,0),8)</f>
        <v>13SZ324N</v>
      </c>
      <c r="M899" s="16" t="str">
        <f>VLOOKUP(A899,[1]MD01!A:O,15,0)</f>
        <v>Аренда</v>
      </c>
    </row>
    <row r="900" spans="1:13" x14ac:dyDescent="0.25">
      <c r="A900" s="12" t="s">
        <v>3947</v>
      </c>
      <c r="B900" t="s">
        <v>4020</v>
      </c>
      <c r="C900" t="s">
        <v>4376</v>
      </c>
      <c r="D900" s="5">
        <v>3121641.81</v>
      </c>
      <c r="E900" s="24">
        <f t="shared" si="29"/>
        <v>7804104.5250000004</v>
      </c>
      <c r="F900" s="21">
        <v>9487315.7111263089</v>
      </c>
      <c r="G900">
        <f t="shared" si="30"/>
        <v>306042.44229439704</v>
      </c>
      <c r="J900" t="str">
        <f>VLOOKUP($A900,[1]MD01!$A:$K,5,0)</f>
        <v>E1030028</v>
      </c>
      <c r="K900" t="str">
        <f>VLOOKUP($A900,[1]MD01!$A:$K,11,0)</f>
        <v>20.09.2019</v>
      </c>
      <c r="L900" t="str">
        <f>RIGHT(VLOOKUP($A900,[1]MD01!$A:$K,4,0),8)</f>
        <v>13SZ325K</v>
      </c>
      <c r="M900" s="16" t="str">
        <f>VLOOKUP(A900,[1]MD01!A:O,15,0)</f>
        <v>Аренда</v>
      </c>
    </row>
    <row r="901" spans="1:13" x14ac:dyDescent="0.25">
      <c r="A901" s="12" t="s">
        <v>3453</v>
      </c>
      <c r="B901" t="s">
        <v>3479</v>
      </c>
      <c r="C901" t="s">
        <v>4376</v>
      </c>
      <c r="D901" s="5">
        <v>2734972</v>
      </c>
      <c r="E901" s="24">
        <f t="shared" si="29"/>
        <v>6837430</v>
      </c>
      <c r="F901" s="21">
        <v>8312146.1091304841</v>
      </c>
      <c r="G901">
        <f t="shared" si="30"/>
        <v>268133.74545582209</v>
      </c>
      <c r="J901" t="str">
        <f>VLOOKUP($A901,[1]MD01!$A:$K,5,0)</f>
        <v>E1030068</v>
      </c>
      <c r="K901" t="str">
        <f>VLOOKUP($A901,[1]MD01!$A:$K,11,0)</f>
        <v>20.05.2019</v>
      </c>
      <c r="L901" t="str">
        <f>RIGHT(VLOOKUP($A901,[1]MD01!$A:$K,4,0),8)</f>
        <v>13SZ325O</v>
      </c>
      <c r="M901" s="16" t="str">
        <f>VLOOKUP(A901,[1]MD01!A:O,15,0)</f>
        <v>Аренда</v>
      </c>
    </row>
    <row r="902" spans="1:13" x14ac:dyDescent="0.25">
      <c r="A902" s="12" t="s">
        <v>3510</v>
      </c>
      <c r="B902" t="s">
        <v>3561</v>
      </c>
      <c r="C902" t="s">
        <v>4376</v>
      </c>
      <c r="D902" s="5">
        <v>3824361.28</v>
      </c>
      <c r="E902" s="24">
        <f t="shared" si="29"/>
        <v>9560903.1999999993</v>
      </c>
      <c r="F902" s="21">
        <v>11623025.659297893</v>
      </c>
      <c r="G902">
        <f t="shared" si="30"/>
        <v>374936.3115902546</v>
      </c>
      <c r="J902" t="str">
        <f>VLOOKUP($A902,[1]MD01!$A:$K,5,0)</f>
        <v>E1030083</v>
      </c>
      <c r="K902" t="str">
        <f>VLOOKUP($A902,[1]MD01!$A:$K,11,0)</f>
        <v>05.08.2019</v>
      </c>
      <c r="L902" t="str">
        <f>RIGHT(VLOOKUP($A902,[1]MD01!$A:$K,4,0),8)</f>
        <v>13SZ325P</v>
      </c>
      <c r="M902" s="16" t="str">
        <f>VLOOKUP(A902,[1]MD01!A:O,15,0)</f>
        <v>Аренда</v>
      </c>
    </row>
    <row r="903" spans="1:13" x14ac:dyDescent="0.25">
      <c r="A903" s="12" t="s">
        <v>3457</v>
      </c>
      <c r="B903" t="s">
        <v>3480</v>
      </c>
      <c r="C903" t="s">
        <v>4376</v>
      </c>
      <c r="D903" s="5">
        <v>5220159.5</v>
      </c>
      <c r="E903" s="24">
        <f t="shared" si="29"/>
        <v>13050398.75</v>
      </c>
      <c r="F903" s="21">
        <v>15865145.411713734</v>
      </c>
      <c r="G903">
        <f t="shared" si="30"/>
        <v>511778.88424883015</v>
      </c>
      <c r="J903" t="str">
        <f>VLOOKUP($A903,[1]MD01!$A:$K,5,0)</f>
        <v>E1030056</v>
      </c>
      <c r="K903" t="str">
        <f>VLOOKUP($A903,[1]MD01!$A:$K,11,0)</f>
        <v>24.05.2019</v>
      </c>
      <c r="L903" t="str">
        <f>RIGHT(VLOOKUP($A903,[1]MD01!$A:$K,4,0),8)</f>
        <v>13SZ326B</v>
      </c>
      <c r="M903" s="16" t="str">
        <f>VLOOKUP(A903,[1]MD01!A:O,15,0)</f>
        <v>Аренда</v>
      </c>
    </row>
    <row r="904" spans="1:13" x14ac:dyDescent="0.25">
      <c r="A904" s="12" t="s">
        <v>3506</v>
      </c>
      <c r="B904" t="s">
        <v>3537</v>
      </c>
      <c r="C904" t="s">
        <v>4376</v>
      </c>
      <c r="D904" s="5">
        <v>6190406.5999999996</v>
      </c>
      <c r="E904" s="24">
        <f t="shared" si="29"/>
        <v>15476016.499999998</v>
      </c>
      <c r="F904" s="21">
        <v>18813927.211732209</v>
      </c>
      <c r="G904">
        <f t="shared" si="30"/>
        <v>606900.87779781315</v>
      </c>
      <c r="J904" t="str">
        <f>VLOOKUP($A904,[1]MD01!$A:$K,5,0)</f>
        <v>E1030089</v>
      </c>
      <c r="K904" t="str">
        <f>VLOOKUP($A904,[1]MD01!$A:$K,11,0)</f>
        <v>13.06.2019</v>
      </c>
      <c r="L904" t="str">
        <f>RIGHT(VLOOKUP($A904,[1]MD01!$A:$K,4,0),8)</f>
        <v>13SZ326I</v>
      </c>
      <c r="M904" s="16" t="str">
        <f>VLOOKUP(A904,[1]MD01!A:O,15,0)</f>
        <v>Аренда</v>
      </c>
    </row>
    <row r="905" spans="1:13" x14ac:dyDescent="0.25">
      <c r="A905" s="12" t="s">
        <v>3425</v>
      </c>
      <c r="B905" t="s">
        <v>3435</v>
      </c>
      <c r="C905" t="s">
        <v>4376</v>
      </c>
      <c r="D905" s="5">
        <v>5392362.3300000001</v>
      </c>
      <c r="E905" s="24">
        <f t="shared" si="29"/>
        <v>13480905.825000001</v>
      </c>
      <c r="F905" s="21">
        <v>16388505.46196864</v>
      </c>
      <c r="G905">
        <f t="shared" si="30"/>
        <v>528661.46651511744</v>
      </c>
      <c r="J905" t="str">
        <f>VLOOKUP($A905,[1]MD01!$A:$K,5,0)</f>
        <v>E1030092</v>
      </c>
      <c r="K905" t="str">
        <f>VLOOKUP($A905,[1]MD01!$A:$K,11,0)</f>
        <v>30.04.2019</v>
      </c>
      <c r="L905" t="str">
        <f>RIGHT(VLOOKUP($A905,[1]MD01!$A:$K,4,0),8)</f>
        <v>13SZ326J</v>
      </c>
      <c r="M905" s="16" t="str">
        <f>VLOOKUP(A905,[1]MD01!A:O,15,0)</f>
        <v>Аренда</v>
      </c>
    </row>
    <row r="906" spans="1:13" x14ac:dyDescent="0.25">
      <c r="A906" s="12" t="s">
        <v>2835</v>
      </c>
      <c r="B906" t="s">
        <v>32</v>
      </c>
      <c r="C906" t="s">
        <v>4376</v>
      </c>
      <c r="D906" s="5">
        <v>9901306.7100000009</v>
      </c>
      <c r="E906" s="24">
        <f t="shared" si="29"/>
        <v>24753266.775000002</v>
      </c>
      <c r="F906" s="21">
        <v>30092120.886368878</v>
      </c>
      <c r="G906">
        <f t="shared" si="30"/>
        <v>970713.57697964122</v>
      </c>
      <c r="J906" t="str">
        <f>VLOOKUP($A906,[1]MD01!$A:$K,5,0)</f>
        <v>E1008926</v>
      </c>
      <c r="K906" t="str">
        <f>VLOOKUP($A906,[1]MD01!$A:$K,11,0)</f>
        <v>03.07.2015</v>
      </c>
      <c r="L906" t="str">
        <f>RIGHT(VLOOKUP($A906,[1]MD01!$A:$K,4,0),8)</f>
        <v>13SZ3424</v>
      </c>
      <c r="M906" s="16" t="str">
        <f>VLOOKUP(A906,[1]MD01!A:O,15,0)</f>
        <v>Аренда</v>
      </c>
    </row>
    <row r="907" spans="1:13" x14ac:dyDescent="0.25">
      <c r="A907" s="12" t="s">
        <v>2901</v>
      </c>
      <c r="B907" t="s">
        <v>98</v>
      </c>
      <c r="C907" t="s">
        <v>4376</v>
      </c>
      <c r="D907" s="5">
        <v>6249925.2699999996</v>
      </c>
      <c r="E907" s="24">
        <f t="shared" si="29"/>
        <v>15624813.174999999</v>
      </c>
      <c r="F907" s="21">
        <v>18994816.771574549</v>
      </c>
      <c r="G907">
        <f t="shared" si="30"/>
        <v>612736.02488950163</v>
      </c>
      <c r="J907" t="str">
        <f>VLOOKUP($A907,[1]MD01!$A:$K,5,0)</f>
        <v>13SZ5423</v>
      </c>
      <c r="K907" t="str">
        <f>VLOOKUP($A907,[1]MD01!$A:$K,11,0)</f>
        <v>17.08.2004</v>
      </c>
      <c r="L907" t="str">
        <f>RIGHT(VLOOKUP($A907,[1]MD01!$A:$K,4,0),8)</f>
        <v>13SZ5423</v>
      </c>
      <c r="M907" s="16" t="str">
        <f>VLOOKUP(A907,[1]MD01!A:O,15,0)</f>
        <v>Собственность</v>
      </c>
    </row>
    <row r="908" spans="1:13" x14ac:dyDescent="0.25">
      <c r="A908" s="12" t="s">
        <v>2943</v>
      </c>
      <c r="B908" t="s">
        <v>139</v>
      </c>
      <c r="C908" t="s">
        <v>4376</v>
      </c>
      <c r="D908" s="5">
        <v>12604536.560000001</v>
      </c>
      <c r="E908" s="24">
        <f t="shared" si="29"/>
        <v>31511341.399999999</v>
      </c>
      <c r="F908" s="21">
        <v>38307796.030305587</v>
      </c>
      <c r="G908">
        <f t="shared" si="30"/>
        <v>1235735.3558163093</v>
      </c>
      <c r="J908" t="str">
        <f>VLOOKUP($A908,[1]MD01!$A:$K,5,0)</f>
        <v>13SZ5477</v>
      </c>
      <c r="K908" t="str">
        <f>VLOOKUP($A908,[1]MD01!$A:$K,11,0)</f>
        <v>19.10.2000</v>
      </c>
      <c r="L908" t="str">
        <f>RIGHT(VLOOKUP($A908,[1]MD01!$A:$K,4,0),8)</f>
        <v>13SZ5477</v>
      </c>
      <c r="M908" s="16" t="str">
        <f>VLOOKUP(A908,[1]MD01!A:O,15,0)</f>
        <v>Собственность</v>
      </c>
    </row>
    <row r="909" spans="1:13" x14ac:dyDescent="0.25">
      <c r="A909" s="12" t="s">
        <v>2950</v>
      </c>
      <c r="B909" t="s">
        <v>146</v>
      </c>
      <c r="C909" t="s">
        <v>4376</v>
      </c>
      <c r="D909" s="5">
        <v>14425024.82</v>
      </c>
      <c r="E909" s="24">
        <f t="shared" si="29"/>
        <v>36062562.049999997</v>
      </c>
      <c r="F909" s="21">
        <v>43840636.734735735</v>
      </c>
      <c r="G909">
        <f t="shared" si="30"/>
        <v>1414214.0882172817</v>
      </c>
      <c r="J909" t="str">
        <f>VLOOKUP($A909,[1]MD01!$A:$K,5,0)</f>
        <v>13SZ5485</v>
      </c>
      <c r="K909" t="str">
        <f>VLOOKUP($A909,[1]MD01!$A:$K,11,0)</f>
        <v>11.05.2001</v>
      </c>
      <c r="L909" t="str">
        <f>RIGHT(VLOOKUP($A909,[1]MD01!$A:$K,4,0),8)</f>
        <v>13SZ5485</v>
      </c>
      <c r="M909" s="16" t="str">
        <f>VLOOKUP(A909,[1]MD01!A:O,15,0)</f>
        <v>Собственность</v>
      </c>
    </row>
    <row r="910" spans="1:13" x14ac:dyDescent="0.25">
      <c r="A910" s="12" t="s">
        <v>4586</v>
      </c>
      <c r="B910" t="s">
        <v>4587</v>
      </c>
      <c r="C910" t="s">
        <v>4376</v>
      </c>
      <c r="D910" s="5">
        <v>9244984.4299999997</v>
      </c>
      <c r="E910" s="24">
        <f t="shared" si="29"/>
        <v>23112461.074999999</v>
      </c>
      <c r="F910" s="21">
        <v>28097421.603876166</v>
      </c>
      <c r="G910">
        <f t="shared" si="30"/>
        <v>906368.43883471505</v>
      </c>
      <c r="J910" t="str">
        <f>VLOOKUP($A910,[1]MD01!$A:$K,5,0)</f>
        <v>13SZ5504</v>
      </c>
      <c r="K910" t="str">
        <f>VLOOKUP($A910,[1]MD01!$A:$K,11,0)</f>
        <v>24.04.2003</v>
      </c>
      <c r="L910" t="str">
        <f>RIGHT(VLOOKUP($A910,[1]MD01!$A:$K,4,0),8)</f>
        <v>13SZ5504</v>
      </c>
      <c r="M910" s="16" t="str">
        <f>VLOOKUP(A910,[1]MD01!A:O,15,0)</f>
        <v>Собственность</v>
      </c>
    </row>
    <row r="911" spans="1:13" x14ac:dyDescent="0.25">
      <c r="A911" s="12" t="s">
        <v>4543</v>
      </c>
      <c r="B911" t="s">
        <v>4544</v>
      </c>
      <c r="C911" t="s">
        <v>4376</v>
      </c>
      <c r="D911" s="5">
        <v>18633824.640000001</v>
      </c>
      <c r="E911" s="24">
        <f t="shared" si="29"/>
        <v>46584561.600000001</v>
      </c>
      <c r="F911" s="21">
        <v>56632050.704576045</v>
      </c>
      <c r="G911">
        <f t="shared" si="30"/>
        <v>1826840.3453089048</v>
      </c>
      <c r="J911" t="str">
        <f>VLOOKUP($A911,[1]MD01!$A:$K,5,0)</f>
        <v>13SZ5516</v>
      </c>
      <c r="K911" t="str">
        <f>VLOOKUP($A911,[1]MD01!$A:$K,11,0)</f>
        <v>30.06.2005</v>
      </c>
      <c r="L911" t="str">
        <f>RIGHT(VLOOKUP($A911,[1]MD01!$A:$K,4,0),8)</f>
        <v>13SZ5516</v>
      </c>
      <c r="M911" s="16" t="str">
        <f>VLOOKUP(A911,[1]MD01!A:O,15,0)</f>
        <v>Собственность</v>
      </c>
    </row>
    <row r="912" spans="1:13" x14ac:dyDescent="0.25">
      <c r="A912" s="12" t="s">
        <v>4625</v>
      </c>
      <c r="B912" t="s">
        <v>4626</v>
      </c>
      <c r="C912" t="s">
        <v>4376</v>
      </c>
      <c r="D912" s="5">
        <v>13627871.029999999</v>
      </c>
      <c r="E912" s="24">
        <f t="shared" si="29"/>
        <v>34069677.575000003</v>
      </c>
      <c r="F912" s="21">
        <v>41417921.338041693</v>
      </c>
      <c r="G912">
        <f t="shared" si="30"/>
        <v>1336061.9786465063</v>
      </c>
      <c r="J912" t="str">
        <f>VLOOKUP($A912,[1]MD01!$A:$K,5,0)</f>
        <v>13SZ5521</v>
      </c>
      <c r="K912" t="str">
        <f>VLOOKUP($A912,[1]MD01!$A:$K,11,0)</f>
        <v>16.11.2004</v>
      </c>
      <c r="L912" t="str">
        <f>RIGHT(VLOOKUP($A912,[1]MD01!$A:$K,4,0),8)</f>
        <v>13SZ5521</v>
      </c>
      <c r="M912" s="16" t="str">
        <f>VLOOKUP(A912,[1]MD01!A:O,15,0)</f>
        <v>Собственность</v>
      </c>
    </row>
    <row r="913" spans="1:13" x14ac:dyDescent="0.25">
      <c r="A913" s="12" t="s">
        <v>2972</v>
      </c>
      <c r="B913" t="s">
        <v>167</v>
      </c>
      <c r="C913" t="s">
        <v>4376</v>
      </c>
      <c r="D913" s="5">
        <v>13101311.859999999</v>
      </c>
      <c r="E913" s="24">
        <f t="shared" si="29"/>
        <v>32753279.649999999</v>
      </c>
      <c r="F913" s="21">
        <v>39817599.010740899</v>
      </c>
      <c r="G913">
        <f t="shared" si="30"/>
        <v>1284438.6777658355</v>
      </c>
      <c r="J913" t="str">
        <f>VLOOKUP($A913,[1]MD01!$A:$K,5,0)</f>
        <v>13SZ5522</v>
      </c>
      <c r="K913" t="str">
        <f>VLOOKUP($A913,[1]MD01!$A:$K,11,0)</f>
        <v>30.05.2005</v>
      </c>
      <c r="L913" t="str">
        <f>RIGHT(VLOOKUP($A913,[1]MD01!$A:$K,4,0),8)</f>
        <v>13SZ5522</v>
      </c>
      <c r="M913" s="16" t="str">
        <f>VLOOKUP(A913,[1]MD01!A:O,15,0)</f>
        <v>Собственность</v>
      </c>
    </row>
    <row r="914" spans="1:13" x14ac:dyDescent="0.25">
      <c r="A914" s="12" t="s">
        <v>2978</v>
      </c>
      <c r="B914" t="s">
        <v>173</v>
      </c>
      <c r="C914" t="s">
        <v>4376</v>
      </c>
      <c r="D914" s="5">
        <v>10804326.25</v>
      </c>
      <c r="E914" s="24">
        <f t="shared" si="29"/>
        <v>27010815.625</v>
      </c>
      <c r="F914" s="21">
        <v>32836584.213920236</v>
      </c>
      <c r="G914">
        <f t="shared" si="30"/>
        <v>1059244.6520619432</v>
      </c>
      <c r="J914" t="str">
        <f>VLOOKUP($A914,[1]MD01!$A:$K,5,0)</f>
        <v>13SZ5528</v>
      </c>
      <c r="K914" t="str">
        <f>VLOOKUP($A914,[1]MD01!$A:$K,11,0)</f>
        <v>29.12.2003</v>
      </c>
      <c r="L914" t="str">
        <f>RIGHT(VLOOKUP($A914,[1]MD01!$A:$K,4,0),8)</f>
        <v>13SZ5528</v>
      </c>
      <c r="M914" s="16" t="str">
        <f>VLOOKUP(A914,[1]MD01!A:O,15,0)</f>
        <v>Собственность</v>
      </c>
    </row>
    <row r="915" spans="1:13" x14ac:dyDescent="0.25">
      <c r="A915" s="12" t="s">
        <v>4545</v>
      </c>
      <c r="B915" t="s">
        <v>4546</v>
      </c>
      <c r="C915" t="s">
        <v>4376</v>
      </c>
      <c r="D915" s="5">
        <v>11209428.310000001</v>
      </c>
      <c r="E915" s="24">
        <f t="shared" si="29"/>
        <v>28023570.775000002</v>
      </c>
      <c r="F915" s="21">
        <v>34067773.239559166</v>
      </c>
      <c r="G915">
        <f t="shared" si="30"/>
        <v>1098960.4270825537</v>
      </c>
      <c r="J915" t="str">
        <f>VLOOKUP($A915,[1]MD01!$A:$K,5,0)</f>
        <v>13SZ5530</v>
      </c>
      <c r="K915" t="str">
        <f>VLOOKUP($A915,[1]MD01!$A:$K,11,0)</f>
        <v>15.08.2006</v>
      </c>
      <c r="L915" t="str">
        <f>RIGHT(VLOOKUP($A915,[1]MD01!$A:$K,4,0),8)</f>
        <v>13SZ5530</v>
      </c>
      <c r="M915" s="16" t="str">
        <f>VLOOKUP(A915,[1]MD01!A:O,15,0)</f>
        <v>Собственность</v>
      </c>
    </row>
    <row r="916" spans="1:13" x14ac:dyDescent="0.25">
      <c r="A916" s="12" t="s">
        <v>2981</v>
      </c>
      <c r="B916" t="s">
        <v>176</v>
      </c>
      <c r="C916" t="s">
        <v>4376</v>
      </c>
      <c r="D916" s="5">
        <v>10870331.98</v>
      </c>
      <c r="E916" s="24">
        <f t="shared" si="29"/>
        <v>27175829.950000003</v>
      </c>
      <c r="F916" s="21">
        <v>33037189.292070881</v>
      </c>
      <c r="G916">
        <f t="shared" si="30"/>
        <v>1065715.7836151896</v>
      </c>
      <c r="J916" t="str">
        <f>VLOOKUP($A916,[1]MD01!$A:$K,5,0)</f>
        <v>13SZ5534</v>
      </c>
      <c r="K916" t="str">
        <f>VLOOKUP($A916,[1]MD01!$A:$K,11,0)</f>
        <v>26.05.2006</v>
      </c>
      <c r="L916" t="str">
        <f>RIGHT(VLOOKUP($A916,[1]MD01!$A:$K,4,0),8)</f>
        <v>13SZ5534</v>
      </c>
      <c r="M916" s="16" t="str">
        <f>VLOOKUP(A916,[1]MD01!A:O,15,0)</f>
        <v>Собственность</v>
      </c>
    </row>
    <row r="917" spans="1:13" x14ac:dyDescent="0.25">
      <c r="A917" s="12" t="s">
        <v>2983</v>
      </c>
      <c r="B917" t="s">
        <v>178</v>
      </c>
      <c r="C917" t="s">
        <v>4376</v>
      </c>
      <c r="D917" s="5">
        <v>12909111.93</v>
      </c>
      <c r="E917" s="24">
        <f t="shared" si="29"/>
        <v>32272779.824999996</v>
      </c>
      <c r="F917" s="21">
        <v>39233463.633733511</v>
      </c>
      <c r="G917">
        <f t="shared" si="30"/>
        <v>1265595.6010881779</v>
      </c>
      <c r="J917" t="str">
        <f>VLOOKUP($A917,[1]MD01!$A:$K,5,0)</f>
        <v>13SZ5536</v>
      </c>
      <c r="K917" t="str">
        <f>VLOOKUP($A917,[1]MD01!$A:$K,11,0)</f>
        <v>01.10.2007</v>
      </c>
      <c r="L917" t="str">
        <f>RIGHT(VLOOKUP($A917,[1]MD01!$A:$K,4,0),8)</f>
        <v>13SZ5536</v>
      </c>
      <c r="M917" s="16" t="str">
        <f>VLOOKUP(A917,[1]MD01!A:O,15,0)</f>
        <v>Собственность</v>
      </c>
    </row>
    <row r="918" spans="1:13" x14ac:dyDescent="0.25">
      <c r="A918" s="12" t="s">
        <v>2986</v>
      </c>
      <c r="B918" t="s">
        <v>181</v>
      </c>
      <c r="C918" t="s">
        <v>4376</v>
      </c>
      <c r="D918" s="5">
        <v>9602734.0099999998</v>
      </c>
      <c r="E918" s="24">
        <f t="shared" si="29"/>
        <v>24006835.024999999</v>
      </c>
      <c r="F918" s="21">
        <v>29184696.639759555</v>
      </c>
      <c r="G918">
        <f t="shared" si="30"/>
        <v>941441.82708901796</v>
      </c>
      <c r="J918" t="str">
        <f>VLOOKUP($A918,[1]MD01!$A:$K,5,0)</f>
        <v>13SZ5541</v>
      </c>
      <c r="K918" t="str">
        <f>VLOOKUP($A918,[1]MD01!$A:$K,11,0)</f>
        <v>31.03.2006</v>
      </c>
      <c r="L918" t="str">
        <f>RIGHT(VLOOKUP($A918,[1]MD01!$A:$K,4,0),8)</f>
        <v>13SZ5541</v>
      </c>
      <c r="M918" s="16" t="str">
        <f>VLOOKUP(A918,[1]MD01!A:O,15,0)</f>
        <v>Собственность</v>
      </c>
    </row>
    <row r="919" spans="1:13" x14ac:dyDescent="0.25">
      <c r="A919" s="12" t="s">
        <v>3002</v>
      </c>
      <c r="B919" t="s">
        <v>197</v>
      </c>
      <c r="C919" t="s">
        <v>4376</v>
      </c>
      <c r="D919" s="5">
        <v>9555187.2899999991</v>
      </c>
      <c r="E919" s="24">
        <f t="shared" si="29"/>
        <v>23887968.224999998</v>
      </c>
      <c r="F919" s="21">
        <v>29040192.314431939</v>
      </c>
      <c r="G919">
        <f t="shared" si="30"/>
        <v>936780.39723974001</v>
      </c>
      <c r="J919" t="str">
        <f>VLOOKUP($A919,[1]MD01!$A:$K,5,0)</f>
        <v>13SZ5559</v>
      </c>
      <c r="K919" t="str">
        <f>VLOOKUP($A919,[1]MD01!$A:$K,11,0)</f>
        <v>24.12.2004</v>
      </c>
      <c r="L919" t="str">
        <f>RIGHT(VLOOKUP($A919,[1]MD01!$A:$K,4,0),8)</f>
        <v>13SZ5559</v>
      </c>
      <c r="M919" s="16" t="str">
        <f>VLOOKUP(A919,[1]MD01!A:O,15,0)</f>
        <v>Собственность</v>
      </c>
    </row>
    <row r="920" spans="1:13" x14ac:dyDescent="0.25">
      <c r="A920" s="12" t="s">
        <v>3018</v>
      </c>
      <c r="B920" t="s">
        <v>213</v>
      </c>
      <c r="C920" t="s">
        <v>4376</v>
      </c>
      <c r="D920" s="5">
        <v>8271468.7800000003</v>
      </c>
      <c r="E920" s="24">
        <f t="shared" si="29"/>
        <v>20678671.950000003</v>
      </c>
      <c r="F920" s="21">
        <v>25138706.003743835</v>
      </c>
      <c r="G920">
        <f t="shared" si="30"/>
        <v>810926.00012076891</v>
      </c>
      <c r="J920" t="str">
        <f>VLOOKUP($A920,[1]MD01!$A:$K,5,0)</f>
        <v>13SZ5577</v>
      </c>
      <c r="K920" t="str">
        <f>VLOOKUP($A920,[1]MD01!$A:$K,11,0)</f>
        <v>26.08.2005</v>
      </c>
      <c r="L920" t="str">
        <f>RIGHT(VLOOKUP($A920,[1]MD01!$A:$K,4,0),8)</f>
        <v>13SZ5577</v>
      </c>
      <c r="M920" s="16" t="str">
        <f>VLOOKUP(A920,[1]MD01!A:O,15,0)</f>
        <v>Собственность</v>
      </c>
    </row>
    <row r="921" spans="1:13" x14ac:dyDescent="0.25">
      <c r="A921" s="12" t="s">
        <v>3062</v>
      </c>
      <c r="B921" t="s">
        <v>256</v>
      </c>
      <c r="C921" t="s">
        <v>4376</v>
      </c>
      <c r="D921" s="5">
        <v>6528283.8499999996</v>
      </c>
      <c r="E921" s="24">
        <f t="shared" si="29"/>
        <v>16320709.625</v>
      </c>
      <c r="F921" s="21">
        <v>19840806.122723334</v>
      </c>
      <c r="G921">
        <f t="shared" si="30"/>
        <v>640026.00395881722</v>
      </c>
      <c r="J921" t="str">
        <f>VLOOKUP($A921,[1]MD01!$A:$K,5,0)</f>
        <v>13SZ5626</v>
      </c>
      <c r="K921" t="str">
        <f>VLOOKUP($A921,[1]MD01!$A:$K,11,0)</f>
        <v>27.04.2007</v>
      </c>
      <c r="L921" t="str">
        <f>RIGHT(VLOOKUP($A921,[1]MD01!$A:$K,4,0),8)</f>
        <v>13SZ5626</v>
      </c>
      <c r="M921" s="16" t="str">
        <f>VLOOKUP(A921,[1]MD01!A:O,15,0)</f>
        <v>Аренда</v>
      </c>
    </row>
    <row r="922" spans="1:13" x14ac:dyDescent="0.25">
      <c r="A922" s="12" t="s">
        <v>4673</v>
      </c>
      <c r="B922" t="s">
        <v>4674</v>
      </c>
      <c r="C922" t="s">
        <v>4376</v>
      </c>
      <c r="D922" s="5">
        <v>9882117.1099999994</v>
      </c>
      <c r="E922" s="24">
        <f t="shared" si="29"/>
        <v>24705292.774999999</v>
      </c>
      <c r="F922" s="21">
        <v>30033799.719287176</v>
      </c>
      <c r="G922">
        <f t="shared" si="30"/>
        <v>968832.2490092637</v>
      </c>
      <c r="J922" t="str">
        <f>VLOOKUP($A922,[1]MD01!$A:$K,5,0)</f>
        <v>13SZ5645</v>
      </c>
      <c r="K922" t="str">
        <f>VLOOKUP($A922,[1]MD01!$A:$K,11,0)</f>
        <v>30.11.2006</v>
      </c>
      <c r="L922" t="str">
        <f>RIGHT(VLOOKUP($A922,[1]MD01!$A:$K,4,0),8)</f>
        <v>13SZ5645</v>
      </c>
      <c r="M922" s="16" t="str">
        <f>VLOOKUP(A922,[1]MD01!A:O,15,0)</f>
        <v>Собственность</v>
      </c>
    </row>
    <row r="923" spans="1:13" x14ac:dyDescent="0.25">
      <c r="A923" s="12" t="s">
        <v>3075</v>
      </c>
      <c r="B923" t="s">
        <v>269</v>
      </c>
      <c r="C923" t="s">
        <v>4376</v>
      </c>
      <c r="D923" s="5">
        <v>7031564.3600000003</v>
      </c>
      <c r="E923" s="24">
        <f t="shared" ref="E923:E986" si="31">IF(IFERROR(VLOOKUP(A923,$A$1601:$A$1605,1,0),0)=0,IF(M923=$M$25,0,D923/$E$25*$E$24),0)</f>
        <v>17578910.899999999</v>
      </c>
      <c r="F923" s="21">
        <v>21370379.783074409</v>
      </c>
      <c r="G923">
        <f t="shared" si="30"/>
        <v>689367.08977659384</v>
      </c>
      <c r="J923" t="str">
        <f>VLOOKUP($A923,[1]MD01!$A:$K,5,0)</f>
        <v>13SZ5677</v>
      </c>
      <c r="K923" t="str">
        <f>VLOOKUP($A923,[1]MD01!$A:$K,11,0)</f>
        <v>27.02.2007</v>
      </c>
      <c r="L923" t="str">
        <f>RIGHT(VLOOKUP($A923,[1]MD01!$A:$K,4,0),8)</f>
        <v>13SZ5677</v>
      </c>
      <c r="M923" s="16" t="str">
        <f>VLOOKUP(A923,[1]MD01!A:O,15,0)</f>
        <v>Собственность/Аренда</v>
      </c>
    </row>
    <row r="924" spans="1:13" x14ac:dyDescent="0.25">
      <c r="A924" s="12" t="s">
        <v>3078</v>
      </c>
      <c r="B924" t="s">
        <v>272</v>
      </c>
      <c r="C924" t="s">
        <v>4376</v>
      </c>
      <c r="D924" s="5">
        <v>4245420.18</v>
      </c>
      <c r="E924" s="24">
        <f t="shared" si="31"/>
        <v>10613550.449999999</v>
      </c>
      <c r="F924" s="21">
        <v>12902710.825124001</v>
      </c>
      <c r="G924">
        <f t="shared" ref="G924:G987" si="32">F924/31</f>
        <v>416216.47822980647</v>
      </c>
      <c r="J924" t="str">
        <f>VLOOKUP($A924,[1]MD01!$A:$K,5,0)</f>
        <v>13SZ5680</v>
      </c>
      <c r="K924" t="str">
        <f>VLOOKUP($A924,[1]MD01!$A:$K,11,0)</f>
        <v>27.07.2007</v>
      </c>
      <c r="L924" t="str">
        <f>RIGHT(VLOOKUP($A924,[1]MD01!$A:$K,4,0),8)</f>
        <v>13SZ5680</v>
      </c>
      <c r="M924" s="16" t="str">
        <f>VLOOKUP(A924,[1]MD01!A:O,15,0)</f>
        <v>Собственность</v>
      </c>
    </row>
    <row r="925" spans="1:13" x14ac:dyDescent="0.25">
      <c r="A925" s="12" t="s">
        <v>3117</v>
      </c>
      <c r="B925" t="s">
        <v>310</v>
      </c>
      <c r="C925" t="s">
        <v>4376</v>
      </c>
      <c r="D925" s="5">
        <v>3274937.27</v>
      </c>
      <c r="E925" s="24">
        <f t="shared" si="31"/>
        <v>8187343.1749999998</v>
      </c>
      <c r="F925" s="21">
        <v>9953212.3496975135</v>
      </c>
      <c r="G925">
        <f t="shared" si="32"/>
        <v>321071.36611927464</v>
      </c>
      <c r="J925" t="str">
        <f>VLOOKUP($A925,[1]MD01!$A:$K,5,0)</f>
        <v>13SZ5724</v>
      </c>
      <c r="K925" t="str">
        <f>VLOOKUP($A925,[1]MD01!$A:$K,11,0)</f>
        <v>29.05.2009</v>
      </c>
      <c r="L925" t="str">
        <f>RIGHT(VLOOKUP($A925,[1]MD01!$A:$K,4,0),8)</f>
        <v>13SZ5724</v>
      </c>
      <c r="M925" s="16" t="str">
        <f>VLOOKUP(A925,[1]MD01!A:O,15,0)</f>
        <v>Аренда</v>
      </c>
    </row>
    <row r="926" spans="1:13" x14ac:dyDescent="0.25">
      <c r="A926" s="12" t="s">
        <v>3121</v>
      </c>
      <c r="B926" t="s">
        <v>314</v>
      </c>
      <c r="C926" t="s">
        <v>4376</v>
      </c>
      <c r="D926" s="5">
        <v>4288543.22</v>
      </c>
      <c r="E926" s="24">
        <f t="shared" si="31"/>
        <v>10721358.049999999</v>
      </c>
      <c r="F926" s="21">
        <v>13033770.671129692</v>
      </c>
      <c r="G926">
        <f t="shared" si="32"/>
        <v>420444.21519773203</v>
      </c>
      <c r="J926" t="str">
        <f>VLOOKUP($A926,[1]MD01!$A:$K,5,0)</f>
        <v>13SZ5731</v>
      </c>
      <c r="K926" t="str">
        <f>VLOOKUP($A926,[1]MD01!$A:$K,11,0)</f>
        <v>18.09.2009</v>
      </c>
      <c r="L926" t="str">
        <f>RIGHT(VLOOKUP($A926,[1]MD01!$A:$K,4,0),8)</f>
        <v>13SZ5731</v>
      </c>
      <c r="M926" s="16" t="str">
        <f>VLOOKUP(A926,[1]MD01!A:O,15,0)</f>
        <v>Аренда</v>
      </c>
    </row>
    <row r="927" spans="1:13" x14ac:dyDescent="0.25">
      <c r="A927" s="12" t="s">
        <v>3123</v>
      </c>
      <c r="B927" t="s">
        <v>316</v>
      </c>
      <c r="C927" t="s">
        <v>4376</v>
      </c>
      <c r="D927" s="5">
        <v>6619987.71</v>
      </c>
      <c r="E927" s="24">
        <f t="shared" si="31"/>
        <v>16549969.274999999</v>
      </c>
      <c r="F927" s="21">
        <v>20119513.138038751</v>
      </c>
      <c r="G927">
        <f t="shared" si="32"/>
        <v>649016.55283995974</v>
      </c>
      <c r="J927" t="str">
        <f>VLOOKUP($A927,[1]MD01!$A:$K,5,0)</f>
        <v>13SZ5989</v>
      </c>
      <c r="K927" t="str">
        <f>VLOOKUP($A927,[1]MD01!$A:$K,11,0)</f>
        <v>20.11.2009</v>
      </c>
      <c r="L927" t="str">
        <f>RIGHT(VLOOKUP($A927,[1]MD01!$A:$K,4,0),8)</f>
        <v>13SZ5989</v>
      </c>
      <c r="M927" s="16" t="str">
        <f>VLOOKUP(A927,[1]MD01!A:O,15,0)</f>
        <v>Аренда</v>
      </c>
    </row>
    <row r="928" spans="1:13" x14ac:dyDescent="0.25">
      <c r="A928" s="12" t="s">
        <v>3125</v>
      </c>
      <c r="B928" t="s">
        <v>318</v>
      </c>
      <c r="C928" t="s">
        <v>4376</v>
      </c>
      <c r="D928" s="5">
        <v>7795907.1100000003</v>
      </c>
      <c r="E928" s="24">
        <f t="shared" si="31"/>
        <v>19489767.775000002</v>
      </c>
      <c r="F928" s="21">
        <v>23693375.636580259</v>
      </c>
      <c r="G928">
        <f t="shared" si="32"/>
        <v>764302.43988968572</v>
      </c>
      <c r="J928" t="str">
        <f>VLOOKUP($A928,[1]MD01!$A:$K,5,0)</f>
        <v>13SZ5991</v>
      </c>
      <c r="K928" t="str">
        <f>VLOOKUP($A928,[1]MD01!$A:$K,11,0)</f>
        <v>20.11.2009</v>
      </c>
      <c r="L928" t="str">
        <f>RIGHT(VLOOKUP($A928,[1]MD01!$A:$K,4,0),8)</f>
        <v>13SZ5991</v>
      </c>
      <c r="M928" s="16" t="str">
        <f>VLOOKUP(A928,[1]MD01!A:O,15,0)</f>
        <v>Аренда</v>
      </c>
    </row>
    <row r="929" spans="1:13" x14ac:dyDescent="0.25">
      <c r="A929" s="12" t="s">
        <v>3147</v>
      </c>
      <c r="B929" t="s">
        <v>340</v>
      </c>
      <c r="C929" t="s">
        <v>4376</v>
      </c>
      <c r="D929" s="5">
        <v>2923749.83</v>
      </c>
      <c r="E929" s="24">
        <f t="shared" si="31"/>
        <v>7309374.5750000002</v>
      </c>
      <c r="F929" s="21">
        <v>8885881.0157856885</v>
      </c>
      <c r="G929">
        <f t="shared" si="32"/>
        <v>286641.3230898609</v>
      </c>
      <c r="J929" t="str">
        <f>VLOOKUP($A929,[1]MD01!$A:$K,5,0)</f>
        <v>13SZ6186</v>
      </c>
      <c r="K929" t="str">
        <f>VLOOKUP($A929,[1]MD01!$A:$K,11,0)</f>
        <v>20.07.2010</v>
      </c>
      <c r="L929" t="str">
        <f>RIGHT(VLOOKUP($A929,[1]MD01!$A:$K,4,0),8)</f>
        <v>13SZ6186</v>
      </c>
      <c r="M929" s="16" t="str">
        <f>VLOOKUP(A929,[1]MD01!A:O,15,0)</f>
        <v>Аренда</v>
      </c>
    </row>
    <row r="930" spans="1:13" x14ac:dyDescent="0.25">
      <c r="A930" s="12" t="s">
        <v>3153</v>
      </c>
      <c r="B930" t="s">
        <v>346</v>
      </c>
      <c r="C930" t="s">
        <v>4376</v>
      </c>
      <c r="D930" s="5">
        <v>2298491.75</v>
      </c>
      <c r="E930" s="24">
        <f t="shared" si="31"/>
        <v>5746229.375</v>
      </c>
      <c r="F930" s="21">
        <v>6985592.2680857498</v>
      </c>
      <c r="G930">
        <f t="shared" si="32"/>
        <v>225341.68606728225</v>
      </c>
      <c r="J930" t="str">
        <f>VLOOKUP($A930,[1]MD01!$A:$K,5,0)</f>
        <v>13SZ6329</v>
      </c>
      <c r="K930" t="str">
        <f>VLOOKUP($A930,[1]MD01!$A:$K,11,0)</f>
        <v>08.12.2010</v>
      </c>
      <c r="L930" t="str">
        <f>RIGHT(VLOOKUP($A930,[1]MD01!$A:$K,4,0),8)</f>
        <v>13SZ6329</v>
      </c>
      <c r="M930" s="16" t="str">
        <f>VLOOKUP(A930,[1]MD01!A:O,15,0)</f>
        <v>Аренда</v>
      </c>
    </row>
    <row r="931" spans="1:13" x14ac:dyDescent="0.25">
      <c r="A931" s="12" t="s">
        <v>3159</v>
      </c>
      <c r="B931" t="s">
        <v>352</v>
      </c>
      <c r="C931" t="s">
        <v>4376</v>
      </c>
      <c r="D931" s="5">
        <v>3731335.66</v>
      </c>
      <c r="E931" s="24">
        <f t="shared" si="31"/>
        <v>9328339.1500000004</v>
      </c>
      <c r="F931" s="21">
        <v>11340301.541708225</v>
      </c>
      <c r="G931">
        <f t="shared" si="32"/>
        <v>365816.17876478145</v>
      </c>
      <c r="J931" t="str">
        <f>VLOOKUP($A931,[1]MD01!$A:$K,5,0)</f>
        <v>13SZ6390</v>
      </c>
      <c r="K931" t="str">
        <f>VLOOKUP($A931,[1]MD01!$A:$K,11,0)</f>
        <v>05.10.2010</v>
      </c>
      <c r="L931" t="str">
        <f>RIGHT(VLOOKUP($A931,[1]MD01!$A:$K,4,0),8)</f>
        <v>13SZ6390</v>
      </c>
      <c r="M931" s="16" t="str">
        <f>VLOOKUP(A931,[1]MD01!A:O,15,0)</f>
        <v>Аренда</v>
      </c>
    </row>
    <row r="932" spans="1:13" x14ac:dyDescent="0.25">
      <c r="A932" s="12" t="s">
        <v>3226</v>
      </c>
      <c r="B932" t="s">
        <v>418</v>
      </c>
      <c r="C932" t="s">
        <v>4376</v>
      </c>
      <c r="D932" s="5">
        <v>3544215.03</v>
      </c>
      <c r="E932" s="24">
        <f t="shared" si="31"/>
        <v>8860537.5749999993</v>
      </c>
      <c r="F932" s="21">
        <v>10771603.208930943</v>
      </c>
      <c r="G932">
        <f t="shared" si="32"/>
        <v>347471.07125583687</v>
      </c>
      <c r="J932" t="str">
        <f>VLOOKUP($A932,[1]MD01!$A:$K,5,0)</f>
        <v>E1004585</v>
      </c>
      <c r="K932" t="str">
        <f>VLOOKUP($A932,[1]MD01!$A:$K,11,0)</f>
        <v>02.12.2011</v>
      </c>
      <c r="L932" t="str">
        <f>RIGHT(VLOOKUP($A932,[1]MD01!$A:$K,4,0),8)</f>
        <v>13SZ7875</v>
      </c>
      <c r="M932" s="16" t="str">
        <f>VLOOKUP(A932,[1]MD01!A:O,15,0)</f>
        <v>Аренда</v>
      </c>
    </row>
    <row r="933" spans="1:13" x14ac:dyDescent="0.25">
      <c r="A933" s="12" t="s">
        <v>3234</v>
      </c>
      <c r="B933" t="s">
        <v>426</v>
      </c>
      <c r="C933" t="s">
        <v>4376</v>
      </c>
      <c r="D933" s="5">
        <v>5306766.84</v>
      </c>
      <c r="E933" s="24">
        <f t="shared" si="31"/>
        <v>13266917.1</v>
      </c>
      <c r="F933" s="21">
        <v>16128363.047654117</v>
      </c>
      <c r="G933">
        <f t="shared" si="32"/>
        <v>520269.77573077794</v>
      </c>
      <c r="J933" t="str">
        <f>VLOOKUP($A933,[1]MD01!$A:$K,5,0)</f>
        <v>E1004049</v>
      </c>
      <c r="K933" t="str">
        <f>VLOOKUP($A933,[1]MD01!$A:$K,11,0)</f>
        <v>20.12.2011</v>
      </c>
      <c r="L933" t="str">
        <f>RIGHT(VLOOKUP($A933,[1]MD01!$A:$K,4,0),8)</f>
        <v>13SZ7916</v>
      </c>
      <c r="M933" s="16" t="str">
        <f>VLOOKUP(A933,[1]MD01!A:O,15,0)</f>
        <v>Аренда</v>
      </c>
    </row>
    <row r="934" spans="1:13" x14ac:dyDescent="0.25">
      <c r="A934" s="12" t="s">
        <v>3238</v>
      </c>
      <c r="B934" t="s">
        <v>430</v>
      </c>
      <c r="C934" t="s">
        <v>4376</v>
      </c>
      <c r="D934" s="5">
        <v>4702595.5999999996</v>
      </c>
      <c r="E934" s="24">
        <f t="shared" si="31"/>
        <v>11756488.999999998</v>
      </c>
      <c r="F934" s="21">
        <v>14292161.572167514</v>
      </c>
      <c r="G934">
        <f t="shared" si="32"/>
        <v>461037.47006991983</v>
      </c>
      <c r="J934" t="str">
        <f>VLOOKUP($A934,[1]MD01!$A:$K,5,0)</f>
        <v>E1004648</v>
      </c>
      <c r="K934" t="str">
        <f>VLOOKUP($A934,[1]MD01!$A:$K,11,0)</f>
        <v>21.12.2011</v>
      </c>
      <c r="L934" t="str">
        <f>RIGHT(VLOOKUP($A934,[1]MD01!$A:$K,4,0),8)</f>
        <v>13SZ7928</v>
      </c>
      <c r="M934" s="16" t="str">
        <f>VLOOKUP(A934,[1]MD01!A:O,15,0)</f>
        <v>Аренда</v>
      </c>
    </row>
    <row r="935" spans="1:13" x14ac:dyDescent="0.25">
      <c r="A935" s="12" t="s">
        <v>4486</v>
      </c>
      <c r="B935" t="s">
        <v>4487</v>
      </c>
      <c r="C935" t="s">
        <v>4376</v>
      </c>
      <c r="D935" s="5">
        <v>5662130.1100000003</v>
      </c>
      <c r="E935" s="24">
        <f t="shared" si="31"/>
        <v>14155325.275</v>
      </c>
      <c r="F935" s="21">
        <v>17208385.593427304</v>
      </c>
      <c r="G935">
        <f t="shared" si="32"/>
        <v>555109.21269120334</v>
      </c>
      <c r="J935" t="str">
        <f>VLOOKUP($A935,[1]MD01!$A:$K,5,0)</f>
        <v>E1004983</v>
      </c>
      <c r="K935" t="str">
        <f>VLOOKUP($A935,[1]MD01!$A:$K,11,0)</f>
        <v>28.06.2012</v>
      </c>
      <c r="L935" t="str">
        <f>RIGHT(VLOOKUP($A935,[1]MD01!$A:$K,4,0),8)</f>
        <v>13SZ7954</v>
      </c>
      <c r="M935" s="16" t="str">
        <f>VLOOKUP(A935,[1]MD01!A:O,15,0)</f>
        <v>Аренда</v>
      </c>
    </row>
    <row r="936" spans="1:13" x14ac:dyDescent="0.25">
      <c r="A936" s="12" t="s">
        <v>3246</v>
      </c>
      <c r="B936" t="s">
        <v>438</v>
      </c>
      <c r="C936" t="s">
        <v>4376</v>
      </c>
      <c r="D936" s="5">
        <v>8311380.8799999999</v>
      </c>
      <c r="E936" s="24">
        <f t="shared" si="31"/>
        <v>20778452.199999999</v>
      </c>
      <c r="F936" s="21">
        <v>25260007.138352238</v>
      </c>
      <c r="G936">
        <f t="shared" si="32"/>
        <v>814838.93994684634</v>
      </c>
      <c r="J936" t="str">
        <f>VLOOKUP($A936,[1]MD01!$A:$K,5,0)</f>
        <v>E1004261</v>
      </c>
      <c r="K936" t="str">
        <f>VLOOKUP($A936,[1]MD01!$A:$K,11,0)</f>
        <v>28.02.2012</v>
      </c>
      <c r="L936" t="str">
        <f>RIGHT(VLOOKUP($A936,[1]MD01!$A:$K,4,0),8)</f>
        <v>13SZ8052</v>
      </c>
      <c r="M936" s="16" t="str">
        <f>VLOOKUP(A936,[1]MD01!A:O,15,0)</f>
        <v>Аренда</v>
      </c>
    </row>
    <row r="937" spans="1:13" x14ac:dyDescent="0.25">
      <c r="A937" s="12" t="s">
        <v>3257</v>
      </c>
      <c r="B937" t="s">
        <v>448</v>
      </c>
      <c r="C937" t="s">
        <v>4376</v>
      </c>
      <c r="D937" s="5">
        <v>5416785.0499999998</v>
      </c>
      <c r="E937" s="24">
        <f t="shared" si="31"/>
        <v>13541962.625</v>
      </c>
      <c r="F937" s="21">
        <v>16462731.16410467</v>
      </c>
      <c r="G937">
        <f t="shared" si="32"/>
        <v>531055.84400337643</v>
      </c>
      <c r="J937" t="str">
        <f>VLOOKUP($A937,[1]MD01!$A:$K,5,0)</f>
        <v>E1004566</v>
      </c>
      <c r="K937" t="str">
        <f>VLOOKUP($A937,[1]MD01!$A:$K,11,0)</f>
        <v>31.03.2012</v>
      </c>
      <c r="L937" t="str">
        <f>RIGHT(VLOOKUP($A937,[1]MD01!$A:$K,4,0),8)</f>
        <v>13SZ8158</v>
      </c>
      <c r="M937" s="16" t="str">
        <f>VLOOKUP(A937,[1]MD01!A:O,15,0)</f>
        <v>Аренда</v>
      </c>
    </row>
    <row r="938" spans="1:13" x14ac:dyDescent="0.25">
      <c r="A938" s="12" t="s">
        <v>3280</v>
      </c>
      <c r="B938" t="s">
        <v>471</v>
      </c>
      <c r="C938" t="s">
        <v>4376</v>
      </c>
      <c r="D938" s="5">
        <v>3781753.55</v>
      </c>
      <c r="E938" s="24">
        <f t="shared" si="31"/>
        <v>9454383.875</v>
      </c>
      <c r="F938" s="21">
        <v>11493531.94706304</v>
      </c>
      <c r="G938">
        <f t="shared" si="32"/>
        <v>370759.09506654966</v>
      </c>
      <c r="J938" t="str">
        <f>VLOOKUP($A938,[1]MD01!$A:$K,5,0)</f>
        <v>E1004267</v>
      </c>
      <c r="K938" t="str">
        <f>VLOOKUP($A938,[1]MD01!$A:$K,11,0)</f>
        <v>31.08.2012</v>
      </c>
      <c r="L938" t="str">
        <f>RIGHT(VLOOKUP($A938,[1]MD01!$A:$K,4,0),8)</f>
        <v>13SZ8426</v>
      </c>
      <c r="M938" s="16" t="str">
        <f>VLOOKUP(A938,[1]MD01!A:O,15,0)</f>
        <v>Аренда</v>
      </c>
    </row>
    <row r="939" spans="1:13" x14ac:dyDescent="0.25">
      <c r="A939" s="12" t="s">
        <v>3298</v>
      </c>
      <c r="B939" t="s">
        <v>489</v>
      </c>
      <c r="C939" t="s">
        <v>4376</v>
      </c>
      <c r="D939" s="5">
        <v>4612079.7</v>
      </c>
      <c r="E939" s="24">
        <f t="shared" si="31"/>
        <v>11530199.250000002</v>
      </c>
      <c r="F939" s="21">
        <v>14017065.013226716</v>
      </c>
      <c r="G939">
        <f t="shared" si="32"/>
        <v>452163.38752344245</v>
      </c>
      <c r="J939" t="str">
        <f>VLOOKUP($A939,[1]MD01!$A:$K,5,0)</f>
        <v>13SZI014</v>
      </c>
      <c r="K939" t="str">
        <f>VLOOKUP($A939,[1]MD01!$A:$K,11,0)</f>
        <v>10.12.2012</v>
      </c>
      <c r="L939" t="str">
        <f>RIGHT(VLOOKUP($A939,[1]MD01!$A:$K,4,0),8)</f>
        <v>13SZ8708</v>
      </c>
      <c r="M939" s="16" t="str">
        <f>VLOOKUP(A939,[1]MD01!A:O,15,0)</f>
        <v>Собственность</v>
      </c>
    </row>
    <row r="940" spans="1:13" x14ac:dyDescent="0.25">
      <c r="A940" s="12" t="s">
        <v>3321</v>
      </c>
      <c r="B940" t="s">
        <v>512</v>
      </c>
      <c r="C940" t="s">
        <v>4376</v>
      </c>
      <c r="D940" s="5">
        <v>7483740.04</v>
      </c>
      <c r="E940" s="24">
        <f t="shared" si="31"/>
        <v>18709350.099999998</v>
      </c>
      <c r="F940" s="21">
        <v>22744635.285198536</v>
      </c>
      <c r="G940">
        <f t="shared" si="32"/>
        <v>733697.91242575925</v>
      </c>
      <c r="J940" t="str">
        <f>VLOOKUP($A940,[1]MD01!$A:$K,5,0)</f>
        <v>13SZI045</v>
      </c>
      <c r="K940" t="str">
        <f>VLOOKUP($A940,[1]MD01!$A:$K,11,0)</f>
        <v>05.12.2013</v>
      </c>
      <c r="L940" t="str">
        <f>RIGHT(VLOOKUP($A940,[1]MD01!$A:$K,4,0),8)</f>
        <v>13SZ9086</v>
      </c>
      <c r="M940" s="16" t="str">
        <f>VLOOKUP(A940,[1]MD01!A:O,15,0)</f>
        <v>Собственность</v>
      </c>
    </row>
    <row r="941" spans="1:13" x14ac:dyDescent="0.25">
      <c r="A941" s="12" t="s">
        <v>3351</v>
      </c>
      <c r="B941" t="s">
        <v>542</v>
      </c>
      <c r="C941" t="s">
        <v>4376</v>
      </c>
      <c r="D941" s="5">
        <v>13357232.52</v>
      </c>
      <c r="E941" s="24">
        <f t="shared" si="31"/>
        <v>33393081.299999997</v>
      </c>
      <c r="F941" s="21">
        <v>40595394.877852194</v>
      </c>
      <c r="G941">
        <f t="shared" si="32"/>
        <v>1309528.8670274902</v>
      </c>
      <c r="J941" t="str">
        <f>VLOOKUP($A941,[1]MD01!$A:$K,5,0)</f>
        <v>E1001439</v>
      </c>
      <c r="K941" t="str">
        <f>VLOOKUP($A941,[1]MD01!$A:$K,11,0)</f>
        <v>28.12.2013</v>
      </c>
      <c r="L941" t="str">
        <f>RIGHT(VLOOKUP($A941,[1]MD01!$A:$K,4,0),8)</f>
        <v>13SZ9350</v>
      </c>
      <c r="M941" s="16" t="str">
        <f>VLOOKUP(A941,[1]MD01!A:O,15,0)</f>
        <v>Собственность</v>
      </c>
    </row>
    <row r="942" spans="1:13" x14ac:dyDescent="0.25">
      <c r="A942" s="12" t="s">
        <v>3358</v>
      </c>
      <c r="B942" t="s">
        <v>549</v>
      </c>
      <c r="C942" t="s">
        <v>4376</v>
      </c>
      <c r="D942" s="5">
        <v>2272531.4700000002</v>
      </c>
      <c r="E942" s="24">
        <f t="shared" si="31"/>
        <v>5681328.6750000007</v>
      </c>
      <c r="F942" s="21">
        <v>6906693.6027999856</v>
      </c>
      <c r="G942">
        <f t="shared" si="32"/>
        <v>222796.5678322576</v>
      </c>
      <c r="J942" t="str">
        <f>VLOOKUP($A942,[1]MD01!$A:$K,5,0)</f>
        <v>E1008099</v>
      </c>
      <c r="K942" t="str">
        <f>VLOOKUP($A942,[1]MD01!$A:$K,11,0)</f>
        <v>26.12.2013</v>
      </c>
      <c r="L942" t="str">
        <f>RIGHT(VLOOKUP($A942,[1]MD01!$A:$K,4,0),8)</f>
        <v>13SZ9413</v>
      </c>
      <c r="M942" s="16" t="str">
        <f>VLOOKUP(A942,[1]MD01!A:O,15,0)</f>
        <v>Аренда</v>
      </c>
    </row>
    <row r="943" spans="1:13" x14ac:dyDescent="0.25">
      <c r="A943" s="12" t="s">
        <v>3377</v>
      </c>
      <c r="B943" t="s">
        <v>568</v>
      </c>
      <c r="C943" t="s">
        <v>4376</v>
      </c>
      <c r="D943" s="5">
        <v>7581810.2400000002</v>
      </c>
      <c r="E943" s="24">
        <f t="shared" si="31"/>
        <v>18954525.600000001</v>
      </c>
      <c r="F943" s="21">
        <v>23042690.92575049</v>
      </c>
      <c r="G943">
        <f t="shared" si="32"/>
        <v>743312.61050808034</v>
      </c>
      <c r="J943" t="str">
        <f>VLOOKUP($A943,[1]MD01!$A:$K,5,0)</f>
        <v>E1006429</v>
      </c>
      <c r="K943" t="str">
        <f>VLOOKUP($A943,[1]MD01!$A:$K,11,0)</f>
        <v>03.10.2014</v>
      </c>
      <c r="L943" t="str">
        <f>RIGHT(VLOOKUP($A943,[1]MD01!$A:$K,4,0),8)</f>
        <v>13SZ9831</v>
      </c>
      <c r="M943" s="16" t="str">
        <f>VLOOKUP(A943,[1]MD01!A:O,15,0)</f>
        <v>Собственность</v>
      </c>
    </row>
    <row r="944" spans="1:13" x14ac:dyDescent="0.25">
      <c r="A944" s="12" t="s">
        <v>3380</v>
      </c>
      <c r="B944" t="s">
        <v>571</v>
      </c>
      <c r="C944" t="s">
        <v>4376</v>
      </c>
      <c r="D944" s="5">
        <v>4414096.58</v>
      </c>
      <c r="E944" s="24">
        <f t="shared" si="31"/>
        <v>11035241.449999999</v>
      </c>
      <c r="F944" s="21">
        <v>13415353.324558049</v>
      </c>
      <c r="G944">
        <f t="shared" si="32"/>
        <v>432753.33305025968</v>
      </c>
      <c r="J944" t="str">
        <f>VLOOKUP($A944,[1]MD01!$A:$K,5,0)</f>
        <v>E1008574</v>
      </c>
      <c r="K944" t="str">
        <f>VLOOKUP($A944,[1]MD01!$A:$K,11,0)</f>
        <v>04.10.2014</v>
      </c>
      <c r="L944" t="str">
        <f>RIGHT(VLOOKUP($A944,[1]MD01!$A:$K,4,0),8)</f>
        <v>13SZ9835</v>
      </c>
      <c r="M944" s="16" t="str">
        <f>VLOOKUP(A944,[1]MD01!A:O,15,0)</f>
        <v>Аренда</v>
      </c>
    </row>
    <row r="945" spans="1:13" x14ac:dyDescent="0.25">
      <c r="A945" s="12" t="s">
        <v>593</v>
      </c>
      <c r="B945" t="s">
        <v>594</v>
      </c>
      <c r="C945" t="s">
        <v>4376</v>
      </c>
      <c r="D945" s="5">
        <v>5592283.0599999996</v>
      </c>
      <c r="E945" s="24">
        <f t="shared" si="31"/>
        <v>13980707.65</v>
      </c>
      <c r="F945" s="21">
        <v>16996105.948556446</v>
      </c>
      <c r="G945">
        <f t="shared" si="32"/>
        <v>548261.48221149819</v>
      </c>
      <c r="J945" t="str">
        <f>VLOOKUP($A945,[1]MD01!$A:$K,5,0)</f>
        <v>E1024743</v>
      </c>
      <c r="K945" t="str">
        <f>VLOOKUP($A945,[1]MD01!$A:$K,11,0)</f>
        <v>30.03.2018</v>
      </c>
      <c r="L945" t="str">
        <f>RIGHT(VLOOKUP($A945,[1]MD01!$A:$K,4,0),8)</f>
        <v>13SZE138</v>
      </c>
      <c r="M945" s="16" t="str">
        <f>VLOOKUP(A945,[1]MD01!A:O,15,0)</f>
        <v>Аренда</v>
      </c>
    </row>
    <row r="946" spans="1:13" x14ac:dyDescent="0.25">
      <c r="A946" s="12" t="s">
        <v>657</v>
      </c>
      <c r="B946" t="s">
        <v>658</v>
      </c>
      <c r="C946" t="s">
        <v>4376</v>
      </c>
      <c r="D946" s="5">
        <v>7029552.3799999999</v>
      </c>
      <c r="E946" s="24">
        <f t="shared" si="31"/>
        <v>17573880.949999999</v>
      </c>
      <c r="F946" s="21">
        <v>21364264.959328994</v>
      </c>
      <c r="G946">
        <f t="shared" si="32"/>
        <v>689169.83739770949</v>
      </c>
      <c r="J946" t="str">
        <f>VLOOKUP($A946,[1]MD01!$A:$K,5,0)</f>
        <v>E1012113</v>
      </c>
      <c r="K946" t="str">
        <f>VLOOKUP($A946,[1]MD01!$A:$K,11,0)</f>
        <v>02.08.2016</v>
      </c>
      <c r="L946" t="str">
        <f>RIGHT(VLOOKUP($A946,[1]MD01!$A:$K,4,0),8)</f>
        <v>13SZG271</v>
      </c>
      <c r="M946" s="16" t="str">
        <f>VLOOKUP(A946,[1]MD01!A:O,15,0)</f>
        <v>Аренда</v>
      </c>
    </row>
    <row r="947" spans="1:13" x14ac:dyDescent="0.25">
      <c r="A947" s="12" t="s">
        <v>677</v>
      </c>
      <c r="B947" t="s">
        <v>678</v>
      </c>
      <c r="C947" t="s">
        <v>4376</v>
      </c>
      <c r="D947" s="5">
        <v>4544948.2699999996</v>
      </c>
      <c r="E947" s="24">
        <f t="shared" si="31"/>
        <v>11362370.674999999</v>
      </c>
      <c r="F947" s="21">
        <v>13813038.699730681</v>
      </c>
      <c r="G947">
        <f t="shared" si="32"/>
        <v>445581.89353969938</v>
      </c>
      <c r="J947" t="str">
        <f>VLOOKUP($A947,[1]MD01!$A:$K,5,0)</f>
        <v>E1012114</v>
      </c>
      <c r="K947" t="str">
        <f>VLOOKUP($A947,[1]MD01!$A:$K,11,0)</f>
        <v>03.08.2016</v>
      </c>
      <c r="L947" t="str">
        <f>RIGHT(VLOOKUP($A947,[1]MD01!$A:$K,4,0),8)</f>
        <v>13SZG474</v>
      </c>
      <c r="M947" s="16" t="str">
        <f>VLOOKUP(A947,[1]MD01!A:O,15,0)</f>
        <v>Аренда</v>
      </c>
    </row>
    <row r="948" spans="1:13" x14ac:dyDescent="0.25">
      <c r="A948" s="12" t="s">
        <v>691</v>
      </c>
      <c r="B948" t="s">
        <v>692</v>
      </c>
      <c r="C948" t="s">
        <v>4376</v>
      </c>
      <c r="D948" s="5">
        <v>3212648.05</v>
      </c>
      <c r="E948" s="24">
        <f t="shared" si="31"/>
        <v>8031620.125</v>
      </c>
      <c r="F948" s="21">
        <v>9763902.5148385931</v>
      </c>
      <c r="G948">
        <f t="shared" si="32"/>
        <v>314964.59725285781</v>
      </c>
      <c r="J948" t="str">
        <f>VLOOKUP($A948,[1]MD01!$A:$K,5,0)</f>
        <v>E1012115</v>
      </c>
      <c r="K948" t="str">
        <f>VLOOKUP($A948,[1]MD01!$A:$K,11,0)</f>
        <v>15.11.2016</v>
      </c>
      <c r="L948" t="str">
        <f>RIGHT(VLOOKUP($A948,[1]MD01!$A:$K,4,0),8)</f>
        <v>13SZG525</v>
      </c>
      <c r="M948" s="16" t="str">
        <f>VLOOKUP(A948,[1]MD01!A:O,15,0)</f>
        <v>Аренда</v>
      </c>
    </row>
    <row r="949" spans="1:13" x14ac:dyDescent="0.25">
      <c r="A949" s="12" t="s">
        <v>731</v>
      </c>
      <c r="B949" t="s">
        <v>732</v>
      </c>
      <c r="C949" t="s">
        <v>4376</v>
      </c>
      <c r="D949" s="5">
        <v>5402795.2000000002</v>
      </c>
      <c r="E949" s="24">
        <f t="shared" si="31"/>
        <v>13506988</v>
      </c>
      <c r="F949" s="21">
        <v>16420213.113738956</v>
      </c>
      <c r="G949">
        <f t="shared" si="32"/>
        <v>529684.29399157921</v>
      </c>
      <c r="J949" t="str">
        <f>VLOOKUP($A949,[1]MD01!$A:$K,5,0)</f>
        <v>E1022693</v>
      </c>
      <c r="K949" t="str">
        <f>VLOOKUP($A949,[1]MD01!$A:$K,11,0)</f>
        <v>10.11.2017</v>
      </c>
      <c r="L949" t="str">
        <f>RIGHT(VLOOKUP($A949,[1]MD01!$A:$K,4,0),8)</f>
        <v>13SZH028</v>
      </c>
      <c r="M949" s="16" t="str">
        <f>VLOOKUP(A949,[1]MD01!A:O,15,0)</f>
        <v>Аренда</v>
      </c>
    </row>
    <row r="950" spans="1:13" x14ac:dyDescent="0.25">
      <c r="A950" s="12" t="s">
        <v>737</v>
      </c>
      <c r="B950" t="s">
        <v>738</v>
      </c>
      <c r="C950" t="s">
        <v>4376</v>
      </c>
      <c r="D950" s="5">
        <v>5391016.3799999999</v>
      </c>
      <c r="E950" s="24">
        <f t="shared" si="31"/>
        <v>13477540.949999999</v>
      </c>
      <c r="F950" s="21">
        <v>16384414.841276513</v>
      </c>
      <c r="G950">
        <f t="shared" si="32"/>
        <v>528529.5110089198</v>
      </c>
      <c r="J950" t="str">
        <f>VLOOKUP($A950,[1]MD01!$A:$K,5,0)</f>
        <v>E1023069</v>
      </c>
      <c r="K950" t="str">
        <f>VLOOKUP($A950,[1]MD01!$A:$K,11,0)</f>
        <v>31.10.2017</v>
      </c>
      <c r="L950" t="str">
        <f>RIGHT(VLOOKUP($A950,[1]MD01!$A:$K,4,0),8)</f>
        <v>13SZH045</v>
      </c>
      <c r="M950" s="16" t="str">
        <f>VLOOKUP(A950,[1]MD01!A:O,15,0)</f>
        <v>Аренда</v>
      </c>
    </row>
    <row r="951" spans="1:13" x14ac:dyDescent="0.25">
      <c r="A951" s="12" t="s">
        <v>739</v>
      </c>
      <c r="B951" t="s">
        <v>740</v>
      </c>
      <c r="C951" t="s">
        <v>4376</v>
      </c>
      <c r="D951" s="5">
        <v>3679825.98</v>
      </c>
      <c r="E951" s="24">
        <f t="shared" si="31"/>
        <v>9199564.9499999993</v>
      </c>
      <c r="F951" s="21">
        <v>11183752.960518159</v>
      </c>
      <c r="G951">
        <f t="shared" si="32"/>
        <v>360766.22453284386</v>
      </c>
      <c r="J951" t="str">
        <f>VLOOKUP($A951,[1]MD01!$A:$K,5,0)</f>
        <v>E1023317</v>
      </c>
      <c r="K951" t="str">
        <f>VLOOKUP($A951,[1]MD01!$A:$K,11,0)</f>
        <v>01.11.2017</v>
      </c>
      <c r="L951" t="str">
        <f>RIGHT(VLOOKUP($A951,[1]MD01!$A:$K,4,0),8)</f>
        <v>13SZH065</v>
      </c>
      <c r="M951" s="16" t="str">
        <f>VLOOKUP(A951,[1]MD01!A:O,15,0)</f>
        <v>Аренда</v>
      </c>
    </row>
    <row r="952" spans="1:13" x14ac:dyDescent="0.25">
      <c r="A952" s="12" t="s">
        <v>759</v>
      </c>
      <c r="B952" t="s">
        <v>760</v>
      </c>
      <c r="C952" t="s">
        <v>4376</v>
      </c>
      <c r="D952" s="5">
        <v>4584680.95</v>
      </c>
      <c r="E952" s="24">
        <f t="shared" si="31"/>
        <v>11461702.375</v>
      </c>
      <c r="F952" s="21">
        <v>13933794.539815089</v>
      </c>
      <c r="G952">
        <f t="shared" si="32"/>
        <v>449477.24321984156</v>
      </c>
      <c r="J952" t="str">
        <f>VLOOKUP($A952,[1]MD01!$A:$K,5,0)</f>
        <v>E1023502</v>
      </c>
      <c r="K952" t="str">
        <f>VLOOKUP($A952,[1]MD01!$A:$K,11,0)</f>
        <v>24.11.2017</v>
      </c>
      <c r="L952" t="str">
        <f>RIGHT(VLOOKUP($A952,[1]MD01!$A:$K,4,0),8)</f>
        <v>13SZH232</v>
      </c>
      <c r="M952" s="16" t="str">
        <f>VLOOKUP(A952,[1]MD01!A:O,15,0)</f>
        <v>Аренда</v>
      </c>
    </row>
    <row r="953" spans="1:13" x14ac:dyDescent="0.25">
      <c r="A953" s="12" t="s">
        <v>808</v>
      </c>
      <c r="B953" t="s">
        <v>809</v>
      </c>
      <c r="C953" t="s">
        <v>4376</v>
      </c>
      <c r="D953" s="5">
        <v>9092261.1300000008</v>
      </c>
      <c r="E953" s="24">
        <f t="shared" si="31"/>
        <v>22730652.825000003</v>
      </c>
      <c r="F953" s="21">
        <v>27633263.87799504</v>
      </c>
      <c r="G953">
        <f t="shared" si="32"/>
        <v>891395.608967582</v>
      </c>
      <c r="J953" t="str">
        <f>VLOOKUP($A953,[1]MD01!$A:$K,5,0)</f>
        <v>E1024228</v>
      </c>
      <c r="K953" t="str">
        <f>VLOOKUP($A953,[1]MD01!$A:$K,11,0)</f>
        <v>07.02.2018</v>
      </c>
      <c r="L953" t="str">
        <f>RIGHT(VLOOKUP($A953,[1]MD01!$A:$K,4,0),8)</f>
        <v>13SZH672</v>
      </c>
      <c r="M953" s="16" t="str">
        <f>VLOOKUP(A953,[1]MD01!A:O,15,0)</f>
        <v>Аренда</v>
      </c>
    </row>
    <row r="954" spans="1:13" x14ac:dyDescent="0.25">
      <c r="A954" s="12" t="s">
        <v>846</v>
      </c>
      <c r="B954" t="s">
        <v>847</v>
      </c>
      <c r="C954" t="s">
        <v>4376</v>
      </c>
      <c r="D954" s="5">
        <v>4098000.71</v>
      </c>
      <c r="E954" s="24">
        <f t="shared" si="31"/>
        <v>10245001.774999999</v>
      </c>
      <c r="F954" s="21">
        <v>12454672.536625771</v>
      </c>
      <c r="G954">
        <f t="shared" si="32"/>
        <v>401763.63021373452</v>
      </c>
      <c r="J954" t="str">
        <f>VLOOKUP($A954,[1]MD01!$A:$K,5,0)</f>
        <v>E1012958</v>
      </c>
      <c r="K954" t="str">
        <f>VLOOKUP($A954,[1]MD01!$A:$K,11,0)</f>
        <v>14.10.2016</v>
      </c>
      <c r="L954" t="str">
        <f>RIGHT(VLOOKUP($A954,[1]MD01!$A:$K,4,0),8)</f>
        <v>13SZJ067</v>
      </c>
      <c r="M954" s="16" t="str">
        <f>VLOOKUP(A954,[1]MD01!A:O,15,0)</f>
        <v>Аренда</v>
      </c>
    </row>
    <row r="955" spans="1:13" x14ac:dyDescent="0.25">
      <c r="A955" s="12" t="s">
        <v>858</v>
      </c>
      <c r="B955" t="s">
        <v>859</v>
      </c>
      <c r="C955" t="s">
        <v>4376</v>
      </c>
      <c r="D955" s="5">
        <v>9791302.9100000001</v>
      </c>
      <c r="E955" s="24">
        <f t="shared" si="31"/>
        <v>24478257.274999999</v>
      </c>
      <c r="F955" s="21">
        <v>29757796.564891517</v>
      </c>
      <c r="G955">
        <f t="shared" si="32"/>
        <v>959928.92144811351</v>
      </c>
      <c r="J955" t="str">
        <f>VLOOKUP($A955,[1]MD01!$A:$K,5,0)</f>
        <v>E1013066</v>
      </c>
      <c r="K955" t="str">
        <f>VLOOKUP($A955,[1]MD01!$A:$K,11,0)</f>
        <v>28.10.2016</v>
      </c>
      <c r="L955" t="str">
        <f>RIGHT(VLOOKUP($A955,[1]MD01!$A:$K,4,0),8)</f>
        <v>13SZJ214</v>
      </c>
      <c r="M955" s="16" t="str">
        <f>VLOOKUP(A955,[1]MD01!A:O,15,0)</f>
        <v>Аренда</v>
      </c>
    </row>
    <row r="956" spans="1:13" x14ac:dyDescent="0.25">
      <c r="A956" s="12" t="s">
        <v>890</v>
      </c>
      <c r="B956" t="s">
        <v>891</v>
      </c>
      <c r="C956" t="s">
        <v>4376</v>
      </c>
      <c r="D956" s="5">
        <v>4014220.1</v>
      </c>
      <c r="E956" s="24">
        <f t="shared" si="31"/>
        <v>10035550.25</v>
      </c>
      <c r="F956" s="21">
        <v>12200045.918352503</v>
      </c>
      <c r="G956">
        <f t="shared" si="32"/>
        <v>393549.86833395174</v>
      </c>
      <c r="J956" t="str">
        <f>VLOOKUP($A956,[1]MD01!$A:$K,5,0)</f>
        <v>E1013594</v>
      </c>
      <c r="K956" t="str">
        <f>VLOOKUP($A956,[1]MD01!$A:$K,11,0)</f>
        <v>09.02.2017</v>
      </c>
      <c r="L956" t="str">
        <f>RIGHT(VLOOKUP($A956,[1]MD01!$A:$K,4,0),8)</f>
        <v>13SZJ687</v>
      </c>
      <c r="M956" s="16" t="str">
        <f>VLOOKUP(A956,[1]MD01!A:O,15,0)</f>
        <v>Аренда</v>
      </c>
    </row>
    <row r="957" spans="1:13" x14ac:dyDescent="0.25">
      <c r="A957" s="12" t="s">
        <v>11668</v>
      </c>
      <c r="B957" t="s">
        <v>11707</v>
      </c>
      <c r="C957" t="s">
        <v>4376</v>
      </c>
      <c r="D957" s="5">
        <v>6252257.0099999998</v>
      </c>
      <c r="E957" s="24">
        <f t="shared" si="31"/>
        <v>15630642.524999999</v>
      </c>
      <c r="F957" s="21">
        <v>19001903.412157524</v>
      </c>
      <c r="G957">
        <f t="shared" si="32"/>
        <v>612964.62619862985</v>
      </c>
      <c r="J957" t="str">
        <f>VLOOKUP($A957,[1]MD01!$A:$K,5,0)</f>
        <v>E1013868</v>
      </c>
      <c r="K957" t="str">
        <f>VLOOKUP($A957,[1]MD01!$A:$K,11,0)</f>
        <v>22.02.2021</v>
      </c>
      <c r="L957" t="str">
        <f>RIGHT(VLOOKUP($A957,[1]MD01!$A:$K,4,0),8)</f>
        <v>13SZJ859</v>
      </c>
      <c r="M957" s="16" t="str">
        <f>VLOOKUP(A957,[1]MD01!A:O,15,0)</f>
        <v>Аренда</v>
      </c>
    </row>
    <row r="958" spans="1:13" x14ac:dyDescent="0.25">
      <c r="A958" s="12" t="s">
        <v>1497</v>
      </c>
      <c r="B958" t="s">
        <v>1498</v>
      </c>
      <c r="C958" t="s">
        <v>4376</v>
      </c>
      <c r="D958" s="5">
        <v>7699927.8200000003</v>
      </c>
      <c r="E958" s="24">
        <f t="shared" si="31"/>
        <v>19249819.550000001</v>
      </c>
      <c r="F958" s="21">
        <v>23401674.704384021</v>
      </c>
      <c r="G958">
        <f t="shared" si="32"/>
        <v>754892.73239948461</v>
      </c>
      <c r="J958" t="str">
        <f>VLOOKUP($A958,[1]MD01!$A:$K,5,0)</f>
        <v>E1026871</v>
      </c>
      <c r="K958" t="str">
        <f>VLOOKUP($A958,[1]MD01!$A:$K,11,0)</f>
        <v>17.09.2018</v>
      </c>
      <c r="L958" t="str">
        <f>RIGHT(VLOOKUP($A958,[1]MD01!$A:$K,4,0),8)</f>
        <v>13SZO516</v>
      </c>
      <c r="M958" s="16" t="str">
        <f>VLOOKUP(A958,[1]MD01!A:O,15,0)</f>
        <v>Аренда</v>
      </c>
    </row>
    <row r="959" spans="1:13" x14ac:dyDescent="0.25">
      <c r="A959" s="12" t="s">
        <v>1059</v>
      </c>
      <c r="B959" t="s">
        <v>1060</v>
      </c>
      <c r="C959" t="s">
        <v>4376</v>
      </c>
      <c r="D959" s="5">
        <v>6827744.8499999996</v>
      </c>
      <c r="E959" s="24">
        <f t="shared" si="31"/>
        <v>17069362.124999996</v>
      </c>
      <c r="F959" s="21">
        <v>20750930.096930861</v>
      </c>
      <c r="G959">
        <f t="shared" si="32"/>
        <v>669384.84183647938</v>
      </c>
      <c r="J959" t="str">
        <f>VLOOKUP($A959,[1]MD01!$A:$K,5,0)</f>
        <v>E1010646</v>
      </c>
      <c r="K959" t="str">
        <f>VLOOKUP($A959,[1]MD01!$A:$K,11,0)</f>
        <v>21.02.2017</v>
      </c>
      <c r="L959" t="str">
        <f>RIGHT(VLOOKUP($A959,[1]MD01!$A:$K,4,0),8)</f>
        <v>13SZQ170</v>
      </c>
      <c r="M959" s="16" t="str">
        <f>VLOOKUP(A959,[1]MD01!A:O,15,0)</f>
        <v>Аренда</v>
      </c>
    </row>
    <row r="960" spans="1:13" x14ac:dyDescent="0.25">
      <c r="A960" s="12" t="s">
        <v>1143</v>
      </c>
      <c r="B960" t="s">
        <v>1144</v>
      </c>
      <c r="C960" t="s">
        <v>4376</v>
      </c>
      <c r="D960" s="5">
        <v>3076872.27</v>
      </c>
      <c r="E960" s="24">
        <f t="shared" si="31"/>
        <v>7692180.6749999998</v>
      </c>
      <c r="F960" s="21">
        <v>9351251.8107578363</v>
      </c>
      <c r="G960">
        <f t="shared" si="32"/>
        <v>301653.28421799472</v>
      </c>
      <c r="J960" t="str">
        <f>VLOOKUP($A960,[1]MD01!$A:$K,5,0)</f>
        <v>E1008919</v>
      </c>
      <c r="K960" t="str">
        <f>VLOOKUP($A960,[1]MD01!$A:$K,11,0)</f>
        <v>27.05.2016</v>
      </c>
      <c r="L960" t="str">
        <f>RIGHT(VLOOKUP($A960,[1]MD01!$A:$K,4,0),8)</f>
        <v>13SZQ763</v>
      </c>
      <c r="M960" s="16" t="str">
        <f>VLOOKUP(A960,[1]MD01!A:O,15,0)</f>
        <v>Аренда</v>
      </c>
    </row>
    <row r="961" spans="1:13" x14ac:dyDescent="0.25">
      <c r="A961" s="12" t="s">
        <v>1209</v>
      </c>
      <c r="B961" t="s">
        <v>1210</v>
      </c>
      <c r="C961" t="s">
        <v>4376</v>
      </c>
      <c r="D961" s="5">
        <v>4793204.25</v>
      </c>
      <c r="E961" s="24">
        <f t="shared" si="31"/>
        <v>11983010.625</v>
      </c>
      <c r="F961" s="21">
        <v>14567540.017559668</v>
      </c>
      <c r="G961">
        <f t="shared" si="32"/>
        <v>469920.64572773123</v>
      </c>
      <c r="J961" t="str">
        <f>VLOOKUP($A961,[1]MD01!$A:$K,5,0)</f>
        <v>E1014333</v>
      </c>
      <c r="K961" t="str">
        <f>VLOOKUP($A961,[1]MD01!$A:$K,11,0)</f>
        <v>23.03.2017</v>
      </c>
      <c r="L961" t="str">
        <f>RIGHT(VLOOKUP($A961,[1]MD01!$A:$K,4,0),8)</f>
        <v>13SZS369</v>
      </c>
      <c r="M961" s="16" t="str">
        <f>VLOOKUP(A961,[1]MD01!A:O,15,0)</f>
        <v>Аренда</v>
      </c>
    </row>
    <row r="962" spans="1:13" x14ac:dyDescent="0.25">
      <c r="A962" s="12" t="s">
        <v>1225</v>
      </c>
      <c r="B962" t="s">
        <v>1226</v>
      </c>
      <c r="C962" t="s">
        <v>4376</v>
      </c>
      <c r="D962" s="5">
        <v>6244288.1600000001</v>
      </c>
      <c r="E962" s="24">
        <f t="shared" si="31"/>
        <v>15610720.4</v>
      </c>
      <c r="F962" s="21">
        <v>18977684.427275144</v>
      </c>
      <c r="G962">
        <f t="shared" si="32"/>
        <v>612183.36862177879</v>
      </c>
      <c r="J962" t="str">
        <f>VLOOKUP($A962,[1]MD01!$A:$K,5,0)</f>
        <v>E1014413</v>
      </c>
      <c r="K962" t="str">
        <f>VLOOKUP($A962,[1]MD01!$A:$K,11,0)</f>
        <v>31.03.2017</v>
      </c>
      <c r="L962" t="str">
        <f>RIGHT(VLOOKUP($A962,[1]MD01!$A:$K,4,0),8)</f>
        <v>13SZS461</v>
      </c>
      <c r="M962" s="16" t="str">
        <f>VLOOKUP(A962,[1]MD01!A:O,15,0)</f>
        <v>Аренда</v>
      </c>
    </row>
    <row r="963" spans="1:13" x14ac:dyDescent="0.25">
      <c r="A963" s="12" t="s">
        <v>1243</v>
      </c>
      <c r="B963" t="s">
        <v>1244</v>
      </c>
      <c r="C963" t="s">
        <v>4376</v>
      </c>
      <c r="D963" s="5">
        <v>4312321.2</v>
      </c>
      <c r="E963" s="24">
        <f t="shared" si="31"/>
        <v>10780803.000000002</v>
      </c>
      <c r="F963" s="21">
        <v>13106036.874929948</v>
      </c>
      <c r="G963">
        <f t="shared" si="32"/>
        <v>422775.38306225638</v>
      </c>
      <c r="J963" t="str">
        <f>VLOOKUP($A963,[1]MD01!$A:$K,5,0)</f>
        <v>E1014657</v>
      </c>
      <c r="K963" t="str">
        <f>VLOOKUP($A963,[1]MD01!$A:$K,11,0)</f>
        <v>27.04.2017</v>
      </c>
      <c r="L963" t="str">
        <f>RIGHT(VLOOKUP($A963,[1]MD01!$A:$K,4,0),8)</f>
        <v>13SZS700</v>
      </c>
      <c r="M963" s="16" t="str">
        <f>VLOOKUP(A963,[1]MD01!A:O,15,0)</f>
        <v>Аренда</v>
      </c>
    </row>
    <row r="964" spans="1:13" x14ac:dyDescent="0.25">
      <c r="A964" s="12" t="s">
        <v>1275</v>
      </c>
      <c r="B964" t="s">
        <v>1276</v>
      </c>
      <c r="C964" t="s">
        <v>4376</v>
      </c>
      <c r="D964" s="5">
        <v>5408892.4800000004</v>
      </c>
      <c r="E964" s="24">
        <f t="shared" si="31"/>
        <v>13522231.200000001</v>
      </c>
      <c r="F964" s="21">
        <v>16438744.009933975</v>
      </c>
      <c r="G964">
        <f t="shared" si="32"/>
        <v>530282.06483657984</v>
      </c>
      <c r="J964" t="str">
        <f>VLOOKUP($A964,[1]MD01!$A:$K,5,0)</f>
        <v>E1014859</v>
      </c>
      <c r="K964" t="str">
        <f>VLOOKUP($A964,[1]MD01!$A:$K,11,0)</f>
        <v>26.05.2017</v>
      </c>
      <c r="L964" t="str">
        <f>RIGHT(VLOOKUP($A964,[1]MD01!$A:$K,4,0),8)</f>
        <v>13SZS886</v>
      </c>
      <c r="M964" s="16" t="str">
        <f>VLOOKUP(A964,[1]MD01!A:O,15,0)</f>
        <v>Аренда</v>
      </c>
    </row>
    <row r="965" spans="1:13" x14ac:dyDescent="0.25">
      <c r="A965" s="12" t="s">
        <v>1313</v>
      </c>
      <c r="B965" t="s">
        <v>1314</v>
      </c>
      <c r="C965" t="s">
        <v>4376</v>
      </c>
      <c r="D965" s="5">
        <v>4511077.3899999997</v>
      </c>
      <c r="E965" s="24">
        <f t="shared" si="31"/>
        <v>11277693.474999998</v>
      </c>
      <c r="F965" s="21">
        <v>13710098.0833716</v>
      </c>
      <c r="G965">
        <f t="shared" si="32"/>
        <v>442261.22849585809</v>
      </c>
      <c r="J965" t="str">
        <f>VLOOKUP($A965,[1]MD01!$A:$K,5,0)</f>
        <v>E1014927</v>
      </c>
      <c r="K965" t="str">
        <f>VLOOKUP($A965,[1]MD01!$A:$K,11,0)</f>
        <v>28.06.2017</v>
      </c>
      <c r="L965" t="str">
        <f>RIGHT(VLOOKUP($A965,[1]MD01!$A:$K,4,0),8)</f>
        <v>13SZX001</v>
      </c>
      <c r="M965" s="16" t="str">
        <f>VLOOKUP(A965,[1]MD01!A:O,15,0)</f>
        <v>Аренда</v>
      </c>
    </row>
    <row r="966" spans="1:13" x14ac:dyDescent="0.25">
      <c r="A966" s="12" t="s">
        <v>1317</v>
      </c>
      <c r="B966" t="s">
        <v>1318</v>
      </c>
      <c r="C966" t="s">
        <v>4376</v>
      </c>
      <c r="D966" s="5">
        <v>5748393.5800000001</v>
      </c>
      <c r="E966" s="24">
        <f t="shared" si="31"/>
        <v>14370983.949999999</v>
      </c>
      <c r="F966" s="21">
        <v>17470558.13724881</v>
      </c>
      <c r="G966">
        <f t="shared" si="32"/>
        <v>563566.39152415516</v>
      </c>
      <c r="J966" t="str">
        <f>VLOOKUP($A966,[1]MD01!$A:$K,5,0)</f>
        <v>E1014969</v>
      </c>
      <c r="K966" t="str">
        <f>VLOOKUP($A966,[1]MD01!$A:$K,11,0)</f>
        <v>27.06.2017</v>
      </c>
      <c r="L966" t="str">
        <f>RIGHT(VLOOKUP($A966,[1]MD01!$A:$K,4,0),8)</f>
        <v>13SZX030</v>
      </c>
      <c r="M966" s="16" t="str">
        <f>VLOOKUP(A966,[1]MD01!A:O,15,0)</f>
        <v>Аренда</v>
      </c>
    </row>
    <row r="967" spans="1:13" x14ac:dyDescent="0.25">
      <c r="A967" s="12" t="s">
        <v>1319</v>
      </c>
      <c r="B967" t="s">
        <v>1320</v>
      </c>
      <c r="C967" t="s">
        <v>4376</v>
      </c>
      <c r="D967" s="5">
        <v>6895561.2800000003</v>
      </c>
      <c r="E967" s="24">
        <f t="shared" si="31"/>
        <v>17238903.199999999</v>
      </c>
      <c r="F967" s="21">
        <v>20957038.267237406</v>
      </c>
      <c r="G967">
        <f t="shared" si="32"/>
        <v>676033.49249152921</v>
      </c>
      <c r="J967" t="str">
        <f>VLOOKUP($A967,[1]MD01!$A:$K,5,0)</f>
        <v>E1014971</v>
      </c>
      <c r="K967" t="str">
        <f>VLOOKUP($A967,[1]MD01!$A:$K,11,0)</f>
        <v>09.06.2017</v>
      </c>
      <c r="L967" t="str">
        <f>RIGHT(VLOOKUP($A967,[1]MD01!$A:$K,4,0),8)</f>
        <v>13SZX031</v>
      </c>
      <c r="M967" s="16" t="str">
        <f>VLOOKUP(A967,[1]MD01!A:O,15,0)</f>
        <v>Аренда</v>
      </c>
    </row>
    <row r="968" spans="1:13" x14ac:dyDescent="0.25">
      <c r="A968" s="12" t="s">
        <v>1343</v>
      </c>
      <c r="B968" t="s">
        <v>1344</v>
      </c>
      <c r="C968" t="s">
        <v>4376</v>
      </c>
      <c r="D968" s="5">
        <v>6274396.9500000002</v>
      </c>
      <c r="E968" s="24">
        <f t="shared" si="31"/>
        <v>15685992.375000002</v>
      </c>
      <c r="F968" s="21">
        <v>19069191.273286413</v>
      </c>
      <c r="G968">
        <f t="shared" si="32"/>
        <v>615135.20236407791</v>
      </c>
      <c r="J968" t="str">
        <f>VLOOKUP($A968,[1]MD01!$A:$K,5,0)</f>
        <v>E1015201</v>
      </c>
      <c r="K968" t="str">
        <f>VLOOKUP($A968,[1]MD01!$A:$K,11,0)</f>
        <v>29.06.2017</v>
      </c>
      <c r="L968" t="str">
        <f>RIGHT(VLOOKUP($A968,[1]MD01!$A:$K,4,0),8)</f>
        <v>13SZX287</v>
      </c>
      <c r="M968" s="16" t="str">
        <f>VLOOKUP(A968,[1]MD01!A:O,15,0)</f>
        <v>Аренда</v>
      </c>
    </row>
    <row r="969" spans="1:13" x14ac:dyDescent="0.25">
      <c r="A969" s="12" t="s">
        <v>1347</v>
      </c>
      <c r="B969" t="s">
        <v>1348</v>
      </c>
      <c r="C969" t="s">
        <v>4376</v>
      </c>
      <c r="D969" s="5">
        <v>6639401.0599999996</v>
      </c>
      <c r="E969" s="24">
        <f t="shared" si="31"/>
        <v>16598502.649999999</v>
      </c>
      <c r="F969" s="21">
        <v>20178514.327691767</v>
      </c>
      <c r="G969">
        <f t="shared" si="32"/>
        <v>650919.81702231511</v>
      </c>
      <c r="J969" t="str">
        <f>VLOOKUP($A969,[1]MD01!$A:$K,5,0)</f>
        <v>E1015235</v>
      </c>
      <c r="K969" t="str">
        <f>VLOOKUP($A969,[1]MD01!$A:$K,11,0)</f>
        <v>20.07.2017</v>
      </c>
      <c r="L969" t="str">
        <f>RIGHT(VLOOKUP($A969,[1]MD01!$A:$K,4,0),8)</f>
        <v>13SZX337</v>
      </c>
      <c r="M969" s="16" t="str">
        <f>VLOOKUP(A969,[1]MD01!A:O,15,0)</f>
        <v>Аренда</v>
      </c>
    </row>
    <row r="970" spans="1:13" x14ac:dyDescent="0.25">
      <c r="A970" s="12" t="s">
        <v>1393</v>
      </c>
      <c r="B970" t="s">
        <v>1394</v>
      </c>
      <c r="C970" t="s">
        <v>4376</v>
      </c>
      <c r="D970" s="5">
        <v>6214069.8799999999</v>
      </c>
      <c r="E970" s="24">
        <f t="shared" si="31"/>
        <v>15535174.700000001</v>
      </c>
      <c r="F970" s="21">
        <v>18885844.81848697</v>
      </c>
      <c r="G970">
        <f t="shared" si="32"/>
        <v>609220.80059635383</v>
      </c>
      <c r="J970" t="str">
        <f>VLOOKUP($A970,[1]MD01!$A:$K,5,0)</f>
        <v>E1015720</v>
      </c>
      <c r="K970" t="str">
        <f>VLOOKUP($A970,[1]MD01!$A:$K,11,0)</f>
        <v>31.07.2017</v>
      </c>
      <c r="L970" t="str">
        <f>RIGHT(VLOOKUP($A970,[1]MD01!$A:$K,4,0),8)</f>
        <v>13SZX829</v>
      </c>
      <c r="M970" s="16" t="str">
        <f>VLOOKUP(A970,[1]MD01!A:O,15,0)</f>
        <v>Аренда</v>
      </c>
    </row>
    <row r="971" spans="1:13" x14ac:dyDescent="0.25">
      <c r="A971" s="12" t="s">
        <v>1429</v>
      </c>
      <c r="B971" t="s">
        <v>1430</v>
      </c>
      <c r="C971" t="s">
        <v>4376</v>
      </c>
      <c r="D971" s="5">
        <v>6436904.5199999996</v>
      </c>
      <c r="E971" s="24">
        <f t="shared" si="31"/>
        <v>16092261.299999999</v>
      </c>
      <c r="F971" s="21">
        <v>19563085.421262968</v>
      </c>
      <c r="G971">
        <f t="shared" si="32"/>
        <v>631067.27165364416</v>
      </c>
      <c r="J971" t="str">
        <f>VLOOKUP($A971,[1]MD01!$A:$K,5,0)</f>
        <v>E1017590</v>
      </c>
      <c r="K971" t="str">
        <f>VLOOKUP($A971,[1]MD01!$A:$K,11,0)</f>
        <v>30.09.2017</v>
      </c>
      <c r="L971" t="str">
        <f>RIGHT(VLOOKUP($A971,[1]MD01!$A:$K,4,0),8)</f>
        <v>13SZY097</v>
      </c>
      <c r="M971" s="16" t="str">
        <f>VLOOKUP(A971,[1]MD01!A:O,15,0)</f>
        <v>Аренда</v>
      </c>
    </row>
    <row r="972" spans="1:13" x14ac:dyDescent="0.25">
      <c r="A972" s="12" t="s">
        <v>1433</v>
      </c>
      <c r="B972" t="s">
        <v>1434</v>
      </c>
      <c r="C972" t="s">
        <v>4376</v>
      </c>
      <c r="D972" s="5">
        <v>7063132.7599999998</v>
      </c>
      <c r="E972" s="24">
        <f t="shared" si="31"/>
        <v>17657831.899999999</v>
      </c>
      <c r="F972" s="21">
        <v>21466322.686047994</v>
      </c>
      <c r="G972">
        <f t="shared" si="32"/>
        <v>692462.02213058039</v>
      </c>
      <c r="J972" t="str">
        <f>VLOOKUP($A972,[1]MD01!$A:$K,5,0)</f>
        <v>E1017605</v>
      </c>
      <c r="K972" t="str">
        <f>VLOOKUP($A972,[1]MD01!$A:$K,11,0)</f>
        <v>28.09.2017</v>
      </c>
      <c r="L972" t="str">
        <f>RIGHT(VLOOKUP($A972,[1]MD01!$A:$K,4,0),8)</f>
        <v>13SZY122</v>
      </c>
      <c r="M972" s="16" t="str">
        <f>VLOOKUP(A972,[1]MD01!A:O,15,0)</f>
        <v>Аренда</v>
      </c>
    </row>
    <row r="973" spans="1:13" x14ac:dyDescent="0.25">
      <c r="A973" s="12" t="s">
        <v>1477</v>
      </c>
      <c r="B973" t="s">
        <v>1478</v>
      </c>
      <c r="C973" t="s">
        <v>4376</v>
      </c>
      <c r="D973" s="5">
        <v>4595729.2</v>
      </c>
      <c r="E973" s="24">
        <f t="shared" si="31"/>
        <v>11489323</v>
      </c>
      <c r="F973" s="21">
        <v>13967372.458802998</v>
      </c>
      <c r="G973">
        <f t="shared" si="32"/>
        <v>450560.40189687093</v>
      </c>
      <c r="J973" t="str">
        <f>VLOOKUP($A973,[1]MD01!$A:$K,5,0)</f>
        <v>E1018170</v>
      </c>
      <c r="K973" t="str">
        <f>VLOOKUP($A973,[1]MD01!$A:$K,11,0)</f>
        <v>26.10.2017</v>
      </c>
      <c r="L973" t="str">
        <f>RIGHT(VLOOKUP($A973,[1]MD01!$A:$K,4,0),8)</f>
        <v>13SZY712</v>
      </c>
      <c r="M973" s="16" t="str">
        <f>VLOOKUP(A973,[1]MD01!A:O,15,0)</f>
        <v>Аренда</v>
      </c>
    </row>
    <row r="974" spans="1:13" x14ac:dyDescent="0.25">
      <c r="A974" s="12" t="s">
        <v>2755</v>
      </c>
      <c r="B974" t="s">
        <v>2790</v>
      </c>
      <c r="C974" t="s">
        <v>4388</v>
      </c>
      <c r="D974" s="5">
        <v>1583694.04</v>
      </c>
      <c r="E974" s="24">
        <f t="shared" si="31"/>
        <v>3959235.0999999996</v>
      </c>
      <c r="F974" s="21">
        <v>4173456.2885981295</v>
      </c>
      <c r="G974">
        <f t="shared" si="32"/>
        <v>134627.62221284289</v>
      </c>
      <c r="J974" t="str">
        <f>VLOOKUP($A974,[1]MD01!$A:$K,5,0)</f>
        <v>E1029942</v>
      </c>
      <c r="K974" t="str">
        <f>VLOOKUP($A974,[1]MD01!$A:$K,11,0)</f>
        <v>06.02.2019</v>
      </c>
      <c r="L974" t="str">
        <f>RIGHT(VLOOKUP($A974,[1]MD01!$A:$K,4,0),8)</f>
        <v>13SZ318O</v>
      </c>
      <c r="M974" s="16" t="str">
        <f>VLOOKUP(A974,[1]MD01!A:O,15,0)</f>
        <v>Аренда</v>
      </c>
    </row>
    <row r="975" spans="1:13" x14ac:dyDescent="0.25">
      <c r="A975" s="12" t="s">
        <v>3554</v>
      </c>
      <c r="B975" t="s">
        <v>3555</v>
      </c>
      <c r="C975" t="s">
        <v>4388</v>
      </c>
      <c r="D975" s="5">
        <v>9249628.1600000001</v>
      </c>
      <c r="E975" s="24">
        <f t="shared" si="31"/>
        <v>23124070.399999999</v>
      </c>
      <c r="F975" s="21">
        <v>24375237.789962478</v>
      </c>
      <c r="G975">
        <f t="shared" si="32"/>
        <v>786297.99322459602</v>
      </c>
      <c r="J975" t="str">
        <f>VLOOKUP($A975,[1]MD01!$A:$K,5,0)</f>
        <v>E1030015</v>
      </c>
      <c r="K975" t="str">
        <f>VLOOKUP($A975,[1]MD01!$A:$K,11,0)</f>
        <v>08.08.2019</v>
      </c>
      <c r="L975" t="str">
        <f>RIGHT(VLOOKUP($A975,[1]MD01!$A:$K,4,0),8)</f>
        <v>13SZ323B</v>
      </c>
      <c r="M975" s="16" t="str">
        <f>VLOOKUP(A975,[1]MD01!A:O,15,0)</f>
        <v>Аренда</v>
      </c>
    </row>
    <row r="976" spans="1:13" x14ac:dyDescent="0.25">
      <c r="A976" s="12" t="s">
        <v>3547</v>
      </c>
      <c r="B976" t="s">
        <v>3556</v>
      </c>
      <c r="C976" t="s">
        <v>4388</v>
      </c>
      <c r="D976" s="5">
        <v>3185369.47</v>
      </c>
      <c r="E976" s="24">
        <f t="shared" si="31"/>
        <v>7963423.6750000007</v>
      </c>
      <c r="F976" s="21">
        <v>8394298.3368681446</v>
      </c>
      <c r="G976">
        <f t="shared" si="32"/>
        <v>270783.81731832726</v>
      </c>
      <c r="J976" t="str">
        <f>VLOOKUP($A976,[1]MD01!$A:$K,5,0)</f>
        <v>E1030070</v>
      </c>
      <c r="K976" t="str">
        <f>VLOOKUP($A976,[1]MD01!$A:$K,11,0)</f>
        <v>19.07.2019</v>
      </c>
      <c r="L976" t="str">
        <f>RIGHT(VLOOKUP($A976,[1]MD01!$A:$K,4,0),8)</f>
        <v>13SZ323O</v>
      </c>
      <c r="M976" s="16" t="str">
        <f>VLOOKUP(A976,[1]MD01!A:O,15,0)</f>
        <v>Аренда</v>
      </c>
    </row>
    <row r="977" spans="1:13" x14ac:dyDescent="0.25">
      <c r="A977" s="12" t="s">
        <v>3509</v>
      </c>
      <c r="B977" t="s">
        <v>3533</v>
      </c>
      <c r="C977" t="s">
        <v>4388</v>
      </c>
      <c r="D977" s="5">
        <v>9512988.8200000003</v>
      </c>
      <c r="E977" s="24">
        <f t="shared" si="31"/>
        <v>23782472.050000001</v>
      </c>
      <c r="F977" s="21">
        <v>25069263.387638122</v>
      </c>
      <c r="G977">
        <f t="shared" si="32"/>
        <v>808685.91573026194</v>
      </c>
      <c r="J977" t="str">
        <f>VLOOKUP($A977,[1]MD01!$A:$K,5,0)</f>
        <v>E1030071</v>
      </c>
      <c r="K977" t="str">
        <f>VLOOKUP($A977,[1]MD01!$A:$K,11,0)</f>
        <v>26.06.2019</v>
      </c>
      <c r="L977" t="str">
        <f>RIGHT(VLOOKUP($A977,[1]MD01!$A:$K,4,0),8)</f>
        <v>13SZ324I</v>
      </c>
      <c r="M977" s="16" t="str">
        <f>VLOOKUP(A977,[1]MD01!A:O,15,0)</f>
        <v>Аренда</v>
      </c>
    </row>
    <row r="978" spans="1:13" x14ac:dyDescent="0.25">
      <c r="A978" s="12" t="s">
        <v>3429</v>
      </c>
      <c r="B978" t="s">
        <v>3430</v>
      </c>
      <c r="C978" t="s">
        <v>4388</v>
      </c>
      <c r="D978" s="5">
        <v>3870214.5</v>
      </c>
      <c r="E978" s="24">
        <f t="shared" si="31"/>
        <v>9675536.25</v>
      </c>
      <c r="F978" s="21">
        <v>10199047.691843728</v>
      </c>
      <c r="G978">
        <f t="shared" si="32"/>
        <v>329001.53844657185</v>
      </c>
      <c r="J978" t="str">
        <f>VLOOKUP($A978,[1]MD01!$A:$K,5,0)</f>
        <v>E1030024</v>
      </c>
      <c r="K978" t="str">
        <f>VLOOKUP($A978,[1]MD01!$A:$K,11,0)</f>
        <v>07.05.2019</v>
      </c>
      <c r="L978" t="str">
        <f>RIGHT(VLOOKUP($A978,[1]MD01!$A:$K,4,0),8)</f>
        <v>13SZ324P</v>
      </c>
      <c r="M978" s="16" t="str">
        <f>VLOOKUP(A978,[1]MD01!A:O,15,0)</f>
        <v>Аренда</v>
      </c>
    </row>
    <row r="979" spans="1:13" x14ac:dyDescent="0.25">
      <c r="A979" s="12" t="s">
        <v>3514</v>
      </c>
      <c r="B979" t="s">
        <v>3535</v>
      </c>
      <c r="C979" t="s">
        <v>4388</v>
      </c>
      <c r="D979" s="5">
        <v>6090844.8899999997</v>
      </c>
      <c r="E979" s="24">
        <f t="shared" si="31"/>
        <v>15227112.225</v>
      </c>
      <c r="F979" s="21">
        <v>16051001.182681905</v>
      </c>
      <c r="G979">
        <f t="shared" si="32"/>
        <v>517774.2316994163</v>
      </c>
      <c r="J979" t="str">
        <f>VLOOKUP($A979,[1]MD01!$A:$K,5,0)</f>
        <v>E1030093</v>
      </c>
      <c r="K979" t="str">
        <f>VLOOKUP($A979,[1]MD01!$A:$K,11,0)</f>
        <v>28.06.2019</v>
      </c>
      <c r="L979" t="str">
        <f>RIGHT(VLOOKUP($A979,[1]MD01!$A:$K,4,0),8)</f>
        <v>13SZ324W</v>
      </c>
      <c r="M979" s="16" t="str">
        <f>VLOOKUP(A979,[1]MD01!A:O,15,0)</f>
        <v>Аренда</v>
      </c>
    </row>
    <row r="980" spans="1:13" x14ac:dyDescent="0.25">
      <c r="A980" s="12" t="s">
        <v>2711</v>
      </c>
      <c r="B980" t="s">
        <v>2767</v>
      </c>
      <c r="C980" t="s">
        <v>4388</v>
      </c>
      <c r="D980" s="5">
        <v>3349627.4</v>
      </c>
      <c r="E980" s="24">
        <f t="shared" si="31"/>
        <v>8374068.4999999991</v>
      </c>
      <c r="F980" s="21">
        <v>8827161.8026614543</v>
      </c>
      <c r="G980">
        <f t="shared" si="32"/>
        <v>284747.15492456302</v>
      </c>
      <c r="J980" t="str">
        <f>VLOOKUP($A980,[1]MD01!$A:$K,5,0)</f>
        <v>E1029264</v>
      </c>
      <c r="K980" t="str">
        <f>VLOOKUP($A980,[1]MD01!$A:$K,11,0)</f>
        <v>18.12.2018</v>
      </c>
      <c r="L980" t="str">
        <f>RIGHT(VLOOKUP($A980,[1]MD01!$A:$K,4,0),8)</f>
        <v>13SZ325A</v>
      </c>
      <c r="M980" s="16" t="str">
        <f>VLOOKUP(A980,[1]MD01!A:O,15,0)</f>
        <v>Аренда</v>
      </c>
    </row>
    <row r="981" spans="1:13" x14ac:dyDescent="0.25">
      <c r="A981" s="12" t="s">
        <v>3477</v>
      </c>
      <c r="B981" t="s">
        <v>3478</v>
      </c>
      <c r="C981" t="s">
        <v>4388</v>
      </c>
      <c r="D981" s="5">
        <v>10268041.85</v>
      </c>
      <c r="E981" s="24">
        <f t="shared" si="31"/>
        <v>25670104.625</v>
      </c>
      <c r="F981" s="21">
        <v>27059029.552495681</v>
      </c>
      <c r="G981">
        <f t="shared" si="32"/>
        <v>872871.92104824772</v>
      </c>
      <c r="J981" t="str">
        <f>VLOOKUP($A981,[1]MD01!$A:$K,5,0)</f>
        <v>E1030079</v>
      </c>
      <c r="K981" t="str">
        <f>VLOOKUP($A981,[1]MD01!$A:$K,11,0)</f>
        <v>06.06.2019</v>
      </c>
      <c r="L981" t="str">
        <f>RIGHT(VLOOKUP($A981,[1]MD01!$A:$K,4,0),8)</f>
        <v>13SZ325H</v>
      </c>
      <c r="M981" s="16" t="str">
        <f>VLOOKUP(A981,[1]MD01!A:O,15,0)</f>
        <v>Аренда</v>
      </c>
    </row>
    <row r="982" spans="1:13" x14ac:dyDescent="0.25">
      <c r="A982" s="12" t="s">
        <v>4827</v>
      </c>
      <c r="B982" t="s">
        <v>4840</v>
      </c>
      <c r="C982" t="s">
        <v>4388</v>
      </c>
      <c r="D982" s="5">
        <v>8033265.1699999999</v>
      </c>
      <c r="E982" s="24">
        <f t="shared" si="31"/>
        <v>20083162.925000001</v>
      </c>
      <c r="F982" s="21">
        <v>21169796.81360222</v>
      </c>
      <c r="G982">
        <f t="shared" si="32"/>
        <v>682896.67140652321</v>
      </c>
      <c r="J982" t="str">
        <f>VLOOKUP($A982,[1]MD01!$A:$K,5,0)</f>
        <v>E1045307</v>
      </c>
      <c r="K982" t="str">
        <f>VLOOKUP($A982,[1]MD01!$A:$K,11,0)</f>
        <v>01.02.2021</v>
      </c>
      <c r="L982" t="str">
        <f>RIGHT(VLOOKUP($A982,[1]MD01!$A:$K,4,0),8)</f>
        <v>13SZ33EV</v>
      </c>
      <c r="M982" s="16" t="str">
        <f>VLOOKUP(A982,[1]MD01!A:O,15,0)</f>
        <v>Аренда</v>
      </c>
    </row>
    <row r="983" spans="1:13" x14ac:dyDescent="0.25">
      <c r="A983" s="12" t="s">
        <v>11669</v>
      </c>
      <c r="B983" t="s">
        <v>11673</v>
      </c>
      <c r="C983" t="s">
        <v>4388</v>
      </c>
      <c r="D983" s="5">
        <v>10802200.449999999</v>
      </c>
      <c r="E983" s="24">
        <f t="shared" si="31"/>
        <v>27005501.124999996</v>
      </c>
      <c r="F983" s="21">
        <v>28466679.964742459</v>
      </c>
      <c r="G983">
        <f t="shared" si="32"/>
        <v>918279.99886266002</v>
      </c>
      <c r="J983" t="str">
        <f>VLOOKUP($A983,[1]MD01!$A:$K,5,0)</f>
        <v>E1045332</v>
      </c>
      <c r="K983" t="str">
        <f>VLOOKUP($A983,[1]MD01!$A:$K,11,0)</f>
        <v>01.03.2021</v>
      </c>
      <c r="L983" t="str">
        <f>RIGHT(VLOOKUP($A983,[1]MD01!$A:$K,4,0),8)</f>
        <v>13SZ33FJ</v>
      </c>
      <c r="M983" s="16" t="str">
        <f>VLOOKUP(A983,[1]MD01!A:O,15,0)</f>
        <v>Аренда</v>
      </c>
    </row>
    <row r="984" spans="1:13" x14ac:dyDescent="0.25">
      <c r="A984" s="12" t="s">
        <v>2825</v>
      </c>
      <c r="B984" t="s">
        <v>22</v>
      </c>
      <c r="C984" t="s">
        <v>4388</v>
      </c>
      <c r="D984" s="5">
        <v>15071064.960000001</v>
      </c>
      <c r="E984" s="24">
        <f t="shared" si="31"/>
        <v>37677662.400000006</v>
      </c>
      <c r="F984" s="21">
        <v>39716276.783603311</v>
      </c>
      <c r="G984">
        <f t="shared" si="32"/>
        <v>1281170.2188259133</v>
      </c>
      <c r="J984" t="str">
        <f>VLOOKUP($A984,[1]MD01!$A:$K,5,0)</f>
        <v>E1008571</v>
      </c>
      <c r="K984" t="str">
        <f>VLOOKUP($A984,[1]MD01!$A:$K,11,0)</f>
        <v>04.12.2014</v>
      </c>
      <c r="L984" t="str">
        <f>RIGHT(VLOOKUP($A984,[1]MD01!$A:$K,4,0),8)</f>
        <v>13SZ3411</v>
      </c>
      <c r="M984" s="16" t="str">
        <f>VLOOKUP(A984,[1]MD01!A:O,15,0)</f>
        <v>Собственность</v>
      </c>
    </row>
    <row r="985" spans="1:13" x14ac:dyDescent="0.25">
      <c r="A985" s="12" t="s">
        <v>2830</v>
      </c>
      <c r="B985" t="s">
        <v>27</v>
      </c>
      <c r="C985" t="s">
        <v>4388</v>
      </c>
      <c r="D985" s="5">
        <v>4871250.17</v>
      </c>
      <c r="E985" s="24">
        <f t="shared" si="31"/>
        <v>12178125.425000001</v>
      </c>
      <c r="F985" s="21">
        <v>12837043.735620303</v>
      </c>
      <c r="G985">
        <f t="shared" si="32"/>
        <v>414098.18502000975</v>
      </c>
      <c r="J985" t="str">
        <f>VLOOKUP($A985,[1]MD01!$A:$K,5,0)</f>
        <v>E1008576</v>
      </c>
      <c r="K985" t="str">
        <f>VLOOKUP($A985,[1]MD01!$A:$K,11,0)</f>
        <v>01.12.2014</v>
      </c>
      <c r="L985" t="str">
        <f>RIGHT(VLOOKUP($A985,[1]MD01!$A:$K,4,0),8)</f>
        <v>13SZ3418</v>
      </c>
      <c r="M985" s="16" t="str">
        <f>VLOOKUP(A985,[1]MD01!A:O,15,0)</f>
        <v>Аренда</v>
      </c>
    </row>
    <row r="986" spans="1:13" x14ac:dyDescent="0.25">
      <c r="A986" s="12" t="s">
        <v>4032</v>
      </c>
      <c r="B986" t="s">
        <v>4033</v>
      </c>
      <c r="C986" t="s">
        <v>4388</v>
      </c>
      <c r="D986" s="5">
        <v>3465916.42</v>
      </c>
      <c r="E986" s="24">
        <f t="shared" si="31"/>
        <v>8664791.0500000007</v>
      </c>
      <c r="F986" s="21">
        <v>9133614.3936012536</v>
      </c>
      <c r="G986">
        <f t="shared" si="32"/>
        <v>294632.722374234</v>
      </c>
      <c r="J986" t="str">
        <f>VLOOKUP($A986,[1]MD01!$A:$K,5,0)</f>
        <v>E1032007</v>
      </c>
      <c r="K986" t="str">
        <f>VLOOKUP($A986,[1]MD01!$A:$K,11,0)</f>
        <v>10.10.2019</v>
      </c>
      <c r="L986" t="str">
        <f>RIGHT(VLOOKUP($A986,[1]MD01!$A:$K,4,0),8)</f>
        <v>13SZ374C</v>
      </c>
      <c r="M986" s="16" t="str">
        <f>VLOOKUP(A986,[1]MD01!A:O,15,0)</f>
        <v>Аренда</v>
      </c>
    </row>
    <row r="987" spans="1:13" x14ac:dyDescent="0.25">
      <c r="A987" s="12" t="s">
        <v>2876</v>
      </c>
      <c r="B987" t="s">
        <v>73</v>
      </c>
      <c r="C987" t="s">
        <v>4388</v>
      </c>
      <c r="D987" s="5">
        <v>6330123.8799999999</v>
      </c>
      <c r="E987" s="24">
        <f t="shared" ref="E987:E1050" si="33">IF(IFERROR(VLOOKUP(A987,$A$1601:$A$1605,1,0),0)=0,IF(M987=$M$25,0,D987/$E$25*$E$24),0)</f>
        <v>15825309.700000001</v>
      </c>
      <c r="F987" s="21">
        <v>16681565.155471062</v>
      </c>
      <c r="G987">
        <f t="shared" si="32"/>
        <v>538115.00501519558</v>
      </c>
      <c r="J987" t="str">
        <f>VLOOKUP($A987,[1]MD01!$A:$K,5,0)</f>
        <v>E1009883</v>
      </c>
      <c r="K987" t="str">
        <f>VLOOKUP($A987,[1]MD01!$A:$K,11,0)</f>
        <v>30.06.2015</v>
      </c>
      <c r="L987" t="str">
        <f>RIGHT(VLOOKUP($A987,[1]MD01!$A:$K,4,0),8)</f>
        <v>13SZ4675</v>
      </c>
      <c r="M987" s="16" t="str">
        <f>VLOOKUP(A987,[1]MD01!A:O,15,0)</f>
        <v>Аренда</v>
      </c>
    </row>
    <row r="988" spans="1:13" x14ac:dyDescent="0.25">
      <c r="A988" s="12" t="s">
        <v>2881</v>
      </c>
      <c r="B988" t="s">
        <v>78</v>
      </c>
      <c r="C988" t="s">
        <v>4388</v>
      </c>
      <c r="D988" s="5">
        <v>3688744.41</v>
      </c>
      <c r="E988" s="24">
        <f t="shared" si="33"/>
        <v>9221861.0250000004</v>
      </c>
      <c r="F988" s="21">
        <v>9720825.59264143</v>
      </c>
      <c r="G988">
        <f t="shared" ref="G988:G1051" si="34">F988/31</f>
        <v>313575.01911746548</v>
      </c>
      <c r="J988" t="str">
        <f>VLOOKUP($A988,[1]MD01!$A:$K,5,0)</f>
        <v>E1009929</v>
      </c>
      <c r="K988" t="str">
        <f>VLOOKUP($A988,[1]MD01!$A:$K,11,0)</f>
        <v>30.08.2015</v>
      </c>
      <c r="L988" t="str">
        <f>RIGHT(VLOOKUP($A988,[1]MD01!$A:$K,4,0),8)</f>
        <v>13SZ4849</v>
      </c>
      <c r="M988" s="16" t="str">
        <f>VLOOKUP(A988,[1]MD01!A:O,15,0)</f>
        <v>Аренда</v>
      </c>
    </row>
    <row r="989" spans="1:13" x14ac:dyDescent="0.25">
      <c r="A989" s="12" t="s">
        <v>2892</v>
      </c>
      <c r="B989" t="s">
        <v>89</v>
      </c>
      <c r="C989" t="s">
        <v>4388</v>
      </c>
      <c r="D989" s="5">
        <v>17136946.960000001</v>
      </c>
      <c r="E989" s="24">
        <f t="shared" si="33"/>
        <v>42842367.399999999</v>
      </c>
      <c r="F989" s="21">
        <v>45160426.983475044</v>
      </c>
      <c r="G989">
        <f t="shared" si="34"/>
        <v>1456787.9672088723</v>
      </c>
      <c r="J989" t="str">
        <f>VLOOKUP($A989,[1]MD01!$A:$K,5,0)</f>
        <v>13SZ5413</v>
      </c>
      <c r="K989" t="str">
        <f>VLOOKUP($A989,[1]MD01!$A:$K,11,0)</f>
        <v>09.09.2003</v>
      </c>
      <c r="L989" t="str">
        <f>RIGHT(VLOOKUP($A989,[1]MD01!$A:$K,4,0),8)</f>
        <v>13SZ5413</v>
      </c>
      <c r="M989" s="16" t="str">
        <f>VLOOKUP(A989,[1]MD01!A:O,15,0)</f>
        <v>Собственность</v>
      </c>
    </row>
    <row r="990" spans="1:13" x14ac:dyDescent="0.25">
      <c r="A990" s="12" t="s">
        <v>2898</v>
      </c>
      <c r="B990" t="s">
        <v>95</v>
      </c>
      <c r="C990" t="s">
        <v>4388</v>
      </c>
      <c r="D990" s="5">
        <v>1958956.69</v>
      </c>
      <c r="E990" s="24">
        <f t="shared" si="33"/>
        <v>4897391.7250000006</v>
      </c>
      <c r="F990" s="21">
        <v>5162373.4828047203</v>
      </c>
      <c r="G990">
        <f t="shared" si="34"/>
        <v>166528.17686466841</v>
      </c>
      <c r="J990" t="str">
        <f>VLOOKUP($A990,[1]MD01!$A:$K,5,0)</f>
        <v>13SZ5420</v>
      </c>
      <c r="K990" t="str">
        <f>VLOOKUP($A990,[1]MD01!$A:$K,11,0)</f>
        <v>30.12.2002</v>
      </c>
      <c r="L990" t="str">
        <f>RIGHT(VLOOKUP($A990,[1]MD01!$A:$K,4,0),8)</f>
        <v>13SZ5420</v>
      </c>
      <c r="M990" s="16" t="str">
        <f>VLOOKUP(A990,[1]MD01!A:O,15,0)</f>
        <v>Аренда</v>
      </c>
    </row>
    <row r="991" spans="1:13" x14ac:dyDescent="0.25">
      <c r="A991" s="12" t="s">
        <v>2899</v>
      </c>
      <c r="B991" t="s">
        <v>96</v>
      </c>
      <c r="C991" t="s">
        <v>4388</v>
      </c>
      <c r="D991" s="5">
        <v>15881908.52</v>
      </c>
      <c r="E991" s="24">
        <f t="shared" si="33"/>
        <v>39704771.300000004</v>
      </c>
      <c r="F991" s="21">
        <v>41853065.878642961</v>
      </c>
      <c r="G991">
        <f t="shared" si="34"/>
        <v>1350098.8993110633</v>
      </c>
      <c r="J991" t="str">
        <f>VLOOKUP($A991,[1]MD01!$A:$K,5,0)</f>
        <v>13SZ5421</v>
      </c>
      <c r="K991" t="str">
        <f>VLOOKUP($A991,[1]MD01!$A:$K,11,0)</f>
        <v>20.12.2002</v>
      </c>
      <c r="L991" t="str">
        <f>RIGHT(VLOOKUP($A991,[1]MD01!$A:$K,4,0),8)</f>
        <v>13SZ5421</v>
      </c>
      <c r="M991" s="16" t="str">
        <f>VLOOKUP(A991,[1]MD01!A:O,15,0)</f>
        <v>Аренда</v>
      </c>
    </row>
    <row r="992" spans="1:13" x14ac:dyDescent="0.25">
      <c r="A992" s="12" t="s">
        <v>2904</v>
      </c>
      <c r="B992" t="s">
        <v>101</v>
      </c>
      <c r="C992" t="s">
        <v>4388</v>
      </c>
      <c r="D992" s="5">
        <v>4983978.6100000003</v>
      </c>
      <c r="E992" s="24">
        <f t="shared" si="33"/>
        <v>12459946.525</v>
      </c>
      <c r="F992" s="21">
        <v>13134113.24837913</v>
      </c>
      <c r="G992">
        <f t="shared" si="34"/>
        <v>423681.07252835901</v>
      </c>
      <c r="J992" t="str">
        <f>VLOOKUP($A992,[1]MD01!$A:$K,5,0)</f>
        <v>13SZ5426</v>
      </c>
      <c r="K992" t="str">
        <f>VLOOKUP($A992,[1]MD01!$A:$K,11,0)</f>
        <v>31.05.2002</v>
      </c>
      <c r="L992" t="str">
        <f>RIGHT(VLOOKUP($A992,[1]MD01!$A:$K,4,0),8)</f>
        <v>13SZ5426</v>
      </c>
      <c r="M992" s="16" t="str">
        <f>VLOOKUP(A992,[1]MD01!A:O,15,0)</f>
        <v>Аренда</v>
      </c>
    </row>
    <row r="993" spans="1:13" x14ac:dyDescent="0.25">
      <c r="A993" s="12" t="s">
        <v>4621</v>
      </c>
      <c r="B993" t="s">
        <v>4622</v>
      </c>
      <c r="C993" t="s">
        <v>4388</v>
      </c>
      <c r="D993" s="5">
        <v>10717395.779999999</v>
      </c>
      <c r="E993" s="24">
        <f t="shared" si="33"/>
        <v>26793489.449999999</v>
      </c>
      <c r="F993" s="21">
        <v>28243197.035354163</v>
      </c>
      <c r="G993">
        <f t="shared" si="34"/>
        <v>911070.87210819882</v>
      </c>
      <c r="J993" t="str">
        <f>VLOOKUP($A993,[1]MD01!$A:$K,5,0)</f>
        <v>13SZ5427</v>
      </c>
      <c r="K993" t="str">
        <f>VLOOKUP($A993,[1]MD01!$A:$K,11,0)</f>
        <v>13.12.2002</v>
      </c>
      <c r="L993" t="str">
        <f>RIGHT(VLOOKUP($A993,[1]MD01!$A:$K,4,0),8)</f>
        <v>13SZ5427</v>
      </c>
      <c r="M993" s="16" t="str">
        <f>VLOOKUP(A993,[1]MD01!A:O,15,0)</f>
        <v>Собственность</v>
      </c>
    </row>
    <row r="994" spans="1:13" x14ac:dyDescent="0.25">
      <c r="A994" s="12" t="s">
        <v>4539</v>
      </c>
      <c r="B994" t="s">
        <v>4540</v>
      </c>
      <c r="C994" t="s">
        <v>4388</v>
      </c>
      <c r="D994" s="5">
        <v>12163603.960000001</v>
      </c>
      <c r="E994" s="24">
        <f t="shared" si="33"/>
        <v>30409009.900000002</v>
      </c>
      <c r="F994" s="21">
        <v>32054341.404782403</v>
      </c>
      <c r="G994">
        <f t="shared" si="34"/>
        <v>1034011.0130574969</v>
      </c>
      <c r="J994" t="str">
        <f>VLOOKUP($A994,[1]MD01!$A:$K,5,0)</f>
        <v>13SZ5428</v>
      </c>
      <c r="K994" t="str">
        <f>VLOOKUP($A994,[1]MD01!$A:$K,11,0)</f>
        <v>21.04.2002</v>
      </c>
      <c r="L994" t="str">
        <f>RIGHT(VLOOKUP($A994,[1]MD01!$A:$K,4,0),8)</f>
        <v>13SZ5428</v>
      </c>
      <c r="M994" s="16" t="str">
        <f>VLOOKUP(A994,[1]MD01!A:O,15,0)</f>
        <v>Собственность/Аренда</v>
      </c>
    </row>
    <row r="995" spans="1:13" x14ac:dyDescent="0.25">
      <c r="A995" s="12" t="s">
        <v>2908</v>
      </c>
      <c r="B995" t="s">
        <v>105</v>
      </c>
      <c r="C995" t="s">
        <v>4388</v>
      </c>
      <c r="D995" s="5">
        <v>7909046.8600000003</v>
      </c>
      <c r="E995" s="24">
        <f t="shared" si="33"/>
        <v>19772617.150000002</v>
      </c>
      <c r="F995" s="21">
        <v>20842448.42815996</v>
      </c>
      <c r="G995">
        <f t="shared" si="34"/>
        <v>672337.04606967617</v>
      </c>
      <c r="J995" t="str">
        <f>VLOOKUP($A995,[1]MD01!$A:$K,5,0)</f>
        <v>13SZ5432</v>
      </c>
      <c r="K995" t="str">
        <f>VLOOKUP($A995,[1]MD01!$A:$K,11,0)</f>
        <v>05.05.2002</v>
      </c>
      <c r="L995" t="str">
        <f>RIGHT(VLOOKUP($A995,[1]MD01!$A:$K,4,0),8)</f>
        <v>13SZ5432</v>
      </c>
      <c r="M995" s="16" t="str">
        <f>VLOOKUP(A995,[1]MD01!A:O,15,0)</f>
        <v>Собственность</v>
      </c>
    </row>
    <row r="996" spans="1:13" x14ac:dyDescent="0.25">
      <c r="A996" s="12" t="s">
        <v>4428</v>
      </c>
      <c r="B996" t="s">
        <v>4429</v>
      </c>
      <c r="C996" t="s">
        <v>4388</v>
      </c>
      <c r="D996" s="5">
        <v>13734720.550000001</v>
      </c>
      <c r="E996" s="24">
        <f t="shared" si="33"/>
        <v>34336801.375</v>
      </c>
      <c r="F996" s="21">
        <v>36194652.757255733</v>
      </c>
      <c r="G996">
        <f t="shared" si="34"/>
        <v>1167569.4437824429</v>
      </c>
      <c r="J996" t="str">
        <f>VLOOKUP($A996,[1]MD01!$A:$K,5,0)</f>
        <v>13SZ5458</v>
      </c>
      <c r="K996" t="str">
        <f>VLOOKUP($A996,[1]MD01!$A:$K,11,0)</f>
        <v>31.05.2005</v>
      </c>
      <c r="L996" t="str">
        <f>RIGHT(VLOOKUP($A996,[1]MD01!$A:$K,4,0),8)</f>
        <v>13SZ5458</v>
      </c>
      <c r="M996" s="16" t="str">
        <f>VLOOKUP(A996,[1]MD01!A:O,15,0)</f>
        <v>Собственность</v>
      </c>
    </row>
    <row r="997" spans="1:13" x14ac:dyDescent="0.25">
      <c r="A997" s="12" t="s">
        <v>2928</v>
      </c>
      <c r="B997" t="s">
        <v>124</v>
      </c>
      <c r="C997" t="s">
        <v>4388</v>
      </c>
      <c r="D997" s="5">
        <v>6929113.8899999997</v>
      </c>
      <c r="E997" s="24">
        <f t="shared" si="33"/>
        <v>17322784.724999998</v>
      </c>
      <c r="F997" s="21">
        <v>18260063.628599085</v>
      </c>
      <c r="G997">
        <f t="shared" si="34"/>
        <v>589034.31059997051</v>
      </c>
      <c r="J997" t="str">
        <f>VLOOKUP($A997,[1]MD01!$A:$K,5,0)</f>
        <v>13SZ5461</v>
      </c>
      <c r="K997" t="str">
        <f>VLOOKUP($A997,[1]MD01!$A:$K,11,0)</f>
        <v>01.10.1999</v>
      </c>
      <c r="L997" t="str">
        <f>RIGHT(VLOOKUP($A997,[1]MD01!$A:$K,4,0),8)</f>
        <v>13SZ5461</v>
      </c>
      <c r="M997" s="16" t="str">
        <f>VLOOKUP(A997,[1]MD01!A:O,15,0)</f>
        <v>Аренда</v>
      </c>
    </row>
    <row r="998" spans="1:13" x14ac:dyDescent="0.25">
      <c r="A998" s="12" t="s">
        <v>2931</v>
      </c>
      <c r="B998" t="s">
        <v>127</v>
      </c>
      <c r="C998" t="s">
        <v>4388</v>
      </c>
      <c r="D998" s="5">
        <v>10620628.970000001</v>
      </c>
      <c r="E998" s="24">
        <f t="shared" si="33"/>
        <v>26551572.425000001</v>
      </c>
      <c r="F998" s="21">
        <v>27988190.675841641</v>
      </c>
      <c r="G998">
        <f t="shared" si="34"/>
        <v>902844.86051102064</v>
      </c>
      <c r="J998" t="str">
        <f>VLOOKUP($A998,[1]MD01!$A:$K,5,0)</f>
        <v>13SZ5464</v>
      </c>
      <c r="K998" t="str">
        <f>VLOOKUP($A998,[1]MD01!$A:$K,11,0)</f>
        <v>14.10.1999</v>
      </c>
      <c r="L998" t="str">
        <f>RIGHT(VLOOKUP($A998,[1]MD01!$A:$K,4,0),8)</f>
        <v>13SZ5464</v>
      </c>
      <c r="M998" s="16" t="str">
        <f>VLOOKUP(A998,[1]MD01!A:O,15,0)</f>
        <v>Собственность</v>
      </c>
    </row>
    <row r="999" spans="1:13" x14ac:dyDescent="0.25">
      <c r="A999" s="12" t="s">
        <v>2934</v>
      </c>
      <c r="B999" t="s">
        <v>130</v>
      </c>
      <c r="C999" t="s">
        <v>4388</v>
      </c>
      <c r="D999" s="5">
        <v>11190696.98</v>
      </c>
      <c r="E999" s="24">
        <f t="shared" si="33"/>
        <v>27976742.449999999</v>
      </c>
      <c r="F999" s="21">
        <v>29490471.9632443</v>
      </c>
      <c r="G999">
        <f t="shared" si="34"/>
        <v>951305.54720142903</v>
      </c>
      <c r="J999" t="str">
        <f>VLOOKUP($A999,[1]MD01!$A:$K,5,0)</f>
        <v>13SZ5467</v>
      </c>
      <c r="K999" t="str">
        <f>VLOOKUP($A999,[1]MD01!$A:$K,11,0)</f>
        <v>30.07.2000</v>
      </c>
      <c r="L999" t="str">
        <f>RIGHT(VLOOKUP($A999,[1]MD01!$A:$K,4,0),8)</f>
        <v>13SZ5467</v>
      </c>
      <c r="M999" s="16" t="str">
        <f>VLOOKUP(A999,[1]MD01!A:O,15,0)</f>
        <v>Собственность</v>
      </c>
    </row>
    <row r="1000" spans="1:13" x14ac:dyDescent="0.25">
      <c r="A1000" s="12" t="s">
        <v>2942</v>
      </c>
      <c r="B1000" t="s">
        <v>138</v>
      </c>
      <c r="C1000" t="s">
        <v>4388</v>
      </c>
      <c r="D1000" s="5">
        <v>5627596.6100000003</v>
      </c>
      <c r="E1000" s="24">
        <f t="shared" si="33"/>
        <v>14068991.525000002</v>
      </c>
      <c r="F1000" s="21">
        <v>14830218.380879946</v>
      </c>
      <c r="G1000">
        <f t="shared" si="34"/>
        <v>478394.14131870796</v>
      </c>
      <c r="J1000" t="str">
        <f>VLOOKUP($A1000,[1]MD01!$A:$K,5,0)</f>
        <v>13SZ5476</v>
      </c>
      <c r="K1000" t="str">
        <f>VLOOKUP($A1000,[1]MD01!$A:$K,11,0)</f>
        <v>30.09.2000</v>
      </c>
      <c r="L1000" t="str">
        <f>RIGHT(VLOOKUP($A1000,[1]MD01!$A:$K,4,0),8)</f>
        <v>13SZ5476</v>
      </c>
      <c r="M1000" s="16" t="str">
        <f>VLOOKUP(A1000,[1]MD01!A:O,15,0)</f>
        <v>Аренда</v>
      </c>
    </row>
    <row r="1001" spans="1:13" x14ac:dyDescent="0.25">
      <c r="A1001" s="12" t="s">
        <v>2945</v>
      </c>
      <c r="B1001" t="s">
        <v>141</v>
      </c>
      <c r="C1001" t="s">
        <v>4388</v>
      </c>
      <c r="D1001" s="5">
        <v>11921032.01</v>
      </c>
      <c r="E1001" s="24">
        <f t="shared" si="33"/>
        <v>29802580.024999999</v>
      </c>
      <c r="F1001" s="21">
        <v>31415099.603907142</v>
      </c>
      <c r="G1001">
        <f t="shared" si="34"/>
        <v>1013390.3098034562</v>
      </c>
      <c r="J1001" t="str">
        <f>VLOOKUP($A1001,[1]MD01!$A:$K,5,0)</f>
        <v>13SZ5479</v>
      </c>
      <c r="K1001" t="str">
        <f>VLOOKUP($A1001,[1]MD01!$A:$K,11,0)</f>
        <v>23.09.2000</v>
      </c>
      <c r="L1001" t="str">
        <f>RIGHT(VLOOKUP($A1001,[1]MD01!$A:$K,4,0),8)</f>
        <v>13SZ5479</v>
      </c>
      <c r="M1001" s="16" t="str">
        <f>VLOOKUP(A1001,[1]MD01!A:O,15,0)</f>
        <v>Аренда</v>
      </c>
    </row>
    <row r="1002" spans="1:13" x14ac:dyDescent="0.25">
      <c r="A1002" s="12" t="s">
        <v>2947</v>
      </c>
      <c r="B1002" t="s">
        <v>143</v>
      </c>
      <c r="C1002" t="s">
        <v>4388</v>
      </c>
      <c r="D1002" s="5">
        <v>1819521.92</v>
      </c>
      <c r="E1002" s="24">
        <f t="shared" si="33"/>
        <v>4548804.8</v>
      </c>
      <c r="F1002" s="21">
        <v>4794925.6658603977</v>
      </c>
      <c r="G1002">
        <f t="shared" si="34"/>
        <v>154675.02147936766</v>
      </c>
      <c r="J1002" t="str">
        <f>VLOOKUP($A1002,[1]MD01!$A:$K,5,0)</f>
        <v>13SZ5481</v>
      </c>
      <c r="K1002" t="str">
        <f>VLOOKUP($A1002,[1]MD01!$A:$K,11,0)</f>
        <v>23.03.2001</v>
      </c>
      <c r="L1002" t="str">
        <f>RIGHT(VLOOKUP($A1002,[1]MD01!$A:$K,4,0),8)</f>
        <v>13SZ5481</v>
      </c>
      <c r="M1002" s="16" t="str">
        <f>VLOOKUP(A1002,[1]MD01!A:O,15,0)</f>
        <v>Собственность</v>
      </c>
    </row>
    <row r="1003" spans="1:13" x14ac:dyDescent="0.25">
      <c r="A1003" s="12" t="s">
        <v>2951</v>
      </c>
      <c r="B1003" t="s">
        <v>147</v>
      </c>
      <c r="C1003" t="s">
        <v>4388</v>
      </c>
      <c r="D1003" s="5">
        <v>5215812.49</v>
      </c>
      <c r="E1003" s="24">
        <f t="shared" si="33"/>
        <v>13039531.225</v>
      </c>
      <c r="F1003" s="21">
        <v>13745057.370133925</v>
      </c>
      <c r="G1003">
        <f t="shared" si="34"/>
        <v>443388.94742367498</v>
      </c>
      <c r="J1003" t="str">
        <f>VLOOKUP($A1003,[1]MD01!$A:$K,5,0)</f>
        <v>13SZ5487</v>
      </c>
      <c r="K1003" t="str">
        <f>VLOOKUP($A1003,[1]MD01!$A:$K,11,0)</f>
        <v>29.12.2003</v>
      </c>
      <c r="L1003" t="str">
        <f>RIGHT(VLOOKUP($A1003,[1]MD01!$A:$K,4,0),8)</f>
        <v>13SZ5487</v>
      </c>
      <c r="M1003" s="16" t="str">
        <f>VLOOKUP(A1003,[1]MD01!A:O,15,0)</f>
        <v>Аренда</v>
      </c>
    </row>
    <row r="1004" spans="1:13" x14ac:dyDescent="0.25">
      <c r="A1004" s="12" t="s">
        <v>2952</v>
      </c>
      <c r="B1004" t="s">
        <v>148</v>
      </c>
      <c r="C1004" t="s">
        <v>4388</v>
      </c>
      <c r="D1004" s="5">
        <v>8124407.04</v>
      </c>
      <c r="E1004" s="24">
        <f t="shared" si="33"/>
        <v>20311017.600000001</v>
      </c>
      <c r="F1004" s="21">
        <v>21409979.955609936</v>
      </c>
      <c r="G1004">
        <f t="shared" si="34"/>
        <v>690644.51469709468</v>
      </c>
      <c r="J1004" t="str">
        <f>VLOOKUP($A1004,[1]MD01!$A:$K,5,0)</f>
        <v>13SZ5488</v>
      </c>
      <c r="K1004" t="str">
        <f>VLOOKUP($A1004,[1]MD01!$A:$K,11,0)</f>
        <v>31.05.2001</v>
      </c>
      <c r="L1004" t="str">
        <f>RIGHT(VLOOKUP($A1004,[1]MD01!$A:$K,4,0),8)</f>
        <v>13SZ5488</v>
      </c>
      <c r="M1004" s="16" t="str">
        <f>VLOOKUP(A1004,[1]MD01!A:O,15,0)</f>
        <v>Собственность</v>
      </c>
    </row>
    <row r="1005" spans="1:13" x14ac:dyDescent="0.25">
      <c r="A1005" s="12" t="s">
        <v>2954</v>
      </c>
      <c r="B1005" t="s">
        <v>150</v>
      </c>
      <c r="C1005" t="s">
        <v>4388</v>
      </c>
      <c r="D1005" s="5">
        <v>8061477.0099999998</v>
      </c>
      <c r="E1005" s="24">
        <f t="shared" si="33"/>
        <v>20153692.525000002</v>
      </c>
      <c r="F1005" s="21">
        <v>21244142.538273208</v>
      </c>
      <c r="G1005">
        <f t="shared" si="34"/>
        <v>685294.92058945831</v>
      </c>
      <c r="J1005" t="str">
        <f>VLOOKUP($A1005,[1]MD01!$A:$K,5,0)</f>
        <v>13SZ5490</v>
      </c>
      <c r="K1005" t="str">
        <f>VLOOKUP($A1005,[1]MD01!$A:$K,11,0)</f>
        <v>29.08.2000</v>
      </c>
      <c r="L1005" t="str">
        <f>RIGHT(VLOOKUP($A1005,[1]MD01!$A:$K,4,0),8)</f>
        <v>13SZ5490</v>
      </c>
      <c r="M1005" s="16" t="str">
        <f>VLOOKUP(A1005,[1]MD01!A:O,15,0)</f>
        <v>Собственность</v>
      </c>
    </row>
    <row r="1006" spans="1:13" x14ac:dyDescent="0.25">
      <c r="A1006" s="12" t="s">
        <v>4663</v>
      </c>
      <c r="B1006" t="s">
        <v>4664</v>
      </c>
      <c r="C1006" t="s">
        <v>4388</v>
      </c>
      <c r="D1006" s="5">
        <v>9724675.9900000002</v>
      </c>
      <c r="E1006" s="24">
        <f t="shared" si="33"/>
        <v>24311689.975000001</v>
      </c>
      <c r="F1006" s="21">
        <v>25627115.553863388</v>
      </c>
      <c r="G1006">
        <f t="shared" si="34"/>
        <v>826681.1468988189</v>
      </c>
      <c r="J1006" t="str">
        <f>VLOOKUP($A1006,[1]MD01!$A:$K,5,0)</f>
        <v>13SZ5491</v>
      </c>
      <c r="K1006" t="str">
        <f>VLOOKUP($A1006,[1]MD01!$A:$K,11,0)</f>
        <v>14.10.2000</v>
      </c>
      <c r="L1006" t="str">
        <f>RIGHT(VLOOKUP($A1006,[1]MD01!$A:$K,4,0),8)</f>
        <v>13SZ5491</v>
      </c>
      <c r="M1006" s="16" t="str">
        <f>VLOOKUP(A1006,[1]MD01!A:O,15,0)</f>
        <v>Собственность</v>
      </c>
    </row>
    <row r="1007" spans="1:13" x14ac:dyDescent="0.25">
      <c r="A1007" s="12" t="s">
        <v>2958</v>
      </c>
      <c r="B1007" t="s">
        <v>2645</v>
      </c>
      <c r="C1007" t="s">
        <v>4388</v>
      </c>
      <c r="D1007" s="5">
        <v>4084434.41</v>
      </c>
      <c r="E1007" s="24">
        <f t="shared" si="33"/>
        <v>10211086.025</v>
      </c>
      <c r="F1007" s="21">
        <v>10763574.303645857</v>
      </c>
      <c r="G1007">
        <f t="shared" si="34"/>
        <v>347212.07431115664</v>
      </c>
      <c r="J1007" t="str">
        <f>VLOOKUP($A1007,[1]MD01!$A:$K,5,0)</f>
        <v>13SZ5495</v>
      </c>
      <c r="K1007" t="str">
        <f>VLOOKUP($A1007,[1]MD01!$A:$K,11,0)</f>
        <v>22.11.2005</v>
      </c>
      <c r="L1007" t="str">
        <f>RIGHT(VLOOKUP($A1007,[1]MD01!$A:$K,4,0),8)</f>
        <v>13SZ5495</v>
      </c>
      <c r="M1007" s="16" t="str">
        <f>VLOOKUP(A1007,[1]MD01!A:O,15,0)</f>
        <v>Собственность</v>
      </c>
    </row>
    <row r="1008" spans="1:13" x14ac:dyDescent="0.25">
      <c r="A1008" s="12" t="s">
        <v>4584</v>
      </c>
      <c r="B1008" t="s">
        <v>4585</v>
      </c>
      <c r="C1008" t="s">
        <v>4388</v>
      </c>
      <c r="D1008" s="5">
        <v>11612305.189999999</v>
      </c>
      <c r="E1008" s="24">
        <f t="shared" si="33"/>
        <v>29030762.974999998</v>
      </c>
      <c r="F1008" s="21">
        <v>30601522.071981907</v>
      </c>
      <c r="G1008">
        <f t="shared" si="34"/>
        <v>987145.8732897389</v>
      </c>
      <c r="J1008" t="str">
        <f>VLOOKUP($A1008,[1]MD01!$A:$K,5,0)</f>
        <v>13SZ5499</v>
      </c>
      <c r="K1008" t="str">
        <f>VLOOKUP($A1008,[1]MD01!$A:$K,11,0)</f>
        <v>10.04.2002</v>
      </c>
      <c r="L1008" t="str">
        <f>RIGHT(VLOOKUP($A1008,[1]MD01!$A:$K,4,0),8)</f>
        <v>13SZ5499</v>
      </c>
      <c r="M1008" s="16" t="str">
        <f>VLOOKUP(A1008,[1]MD01!A:O,15,0)</f>
        <v>Собственность</v>
      </c>
    </row>
    <row r="1009" spans="1:13" x14ac:dyDescent="0.25">
      <c r="A1009" s="12" t="s">
        <v>4665</v>
      </c>
      <c r="B1009" t="s">
        <v>4666</v>
      </c>
      <c r="C1009" t="s">
        <v>4388</v>
      </c>
      <c r="D1009" s="5">
        <v>24583751.949999999</v>
      </c>
      <c r="E1009" s="24">
        <f t="shared" si="33"/>
        <v>61459379.875</v>
      </c>
      <c r="F1009" s="21">
        <v>64784744.768670112</v>
      </c>
      <c r="G1009">
        <f t="shared" si="34"/>
        <v>2089830.4764087133</v>
      </c>
      <c r="J1009" t="str">
        <f>VLOOKUP($A1009,[1]MD01!$A:$K,5,0)</f>
        <v>13SZ5500</v>
      </c>
      <c r="K1009" t="str">
        <f>VLOOKUP($A1009,[1]MD01!$A:$K,11,0)</f>
        <v>30.08.2002</v>
      </c>
      <c r="L1009" t="str">
        <f>RIGHT(VLOOKUP($A1009,[1]MD01!$A:$K,4,0),8)</f>
        <v>13SZ5500</v>
      </c>
      <c r="M1009" s="16" t="str">
        <f>VLOOKUP(A1009,[1]MD01!A:O,15,0)</f>
        <v>Собственность</v>
      </c>
    </row>
    <row r="1010" spans="1:13" x14ac:dyDescent="0.25">
      <c r="A1010" s="12" t="s">
        <v>2963</v>
      </c>
      <c r="B1010" t="s">
        <v>158</v>
      </c>
      <c r="C1010" t="s">
        <v>4388</v>
      </c>
      <c r="D1010" s="5">
        <v>11275095.41</v>
      </c>
      <c r="E1010" s="24">
        <f t="shared" si="33"/>
        <v>28187738.524999999</v>
      </c>
      <c r="F1010" s="21">
        <v>29712884.341857098</v>
      </c>
      <c r="G1010">
        <f t="shared" si="34"/>
        <v>958480.14005990641</v>
      </c>
      <c r="J1010" t="str">
        <f>VLOOKUP($A1010,[1]MD01!$A:$K,5,0)</f>
        <v>13SZ5503</v>
      </c>
      <c r="K1010" t="str">
        <f>VLOOKUP($A1010,[1]MD01!$A:$K,11,0)</f>
        <v>12.09.2006</v>
      </c>
      <c r="L1010" t="str">
        <f>RIGHT(VLOOKUP($A1010,[1]MD01!$A:$K,4,0),8)</f>
        <v>13SZ5503</v>
      </c>
      <c r="M1010" s="16" t="str">
        <f>VLOOKUP(A1010,[1]MD01!A:O,15,0)</f>
        <v>Собственность</v>
      </c>
    </row>
    <row r="1011" spans="1:13" x14ac:dyDescent="0.25">
      <c r="A1011" s="12" t="s">
        <v>4590</v>
      </c>
      <c r="B1011" t="s">
        <v>4591</v>
      </c>
      <c r="C1011" t="s">
        <v>4388</v>
      </c>
      <c r="D1011" s="5">
        <v>13673772.550000001</v>
      </c>
      <c r="E1011" s="24">
        <f t="shared" si="33"/>
        <v>34184431.375</v>
      </c>
      <c r="F1011" s="21">
        <v>36034038.517729089</v>
      </c>
      <c r="G1011">
        <f t="shared" si="34"/>
        <v>1162388.3392815834</v>
      </c>
      <c r="J1011" t="str">
        <f>VLOOKUP($A1011,[1]MD01!$A:$K,5,0)</f>
        <v>13SZ5531</v>
      </c>
      <c r="K1011" t="str">
        <f>VLOOKUP($A1011,[1]MD01!$A:$K,11,0)</f>
        <v>06.12.2005</v>
      </c>
      <c r="L1011" t="str">
        <f>RIGHT(VLOOKUP($A1011,[1]MD01!$A:$K,4,0),8)</f>
        <v>13SZ5531</v>
      </c>
      <c r="M1011" s="16" t="str">
        <f>VLOOKUP(A1011,[1]MD01!A:O,15,0)</f>
        <v>Собственность</v>
      </c>
    </row>
    <row r="1012" spans="1:13" x14ac:dyDescent="0.25">
      <c r="A1012" s="12" t="s">
        <v>2988</v>
      </c>
      <c r="B1012" t="s">
        <v>183</v>
      </c>
      <c r="C1012" t="s">
        <v>4388</v>
      </c>
      <c r="D1012" s="5">
        <v>12477075.130000001</v>
      </c>
      <c r="E1012" s="24">
        <f t="shared" si="33"/>
        <v>31192687.824999999</v>
      </c>
      <c r="F1012" s="21">
        <v>32880421.564641252</v>
      </c>
      <c r="G1012">
        <f t="shared" si="34"/>
        <v>1060658.7601497178</v>
      </c>
      <c r="J1012" t="str">
        <f>VLOOKUP($A1012,[1]MD01!$A:$K,5,0)</f>
        <v>13SZ5543</v>
      </c>
      <c r="K1012" t="str">
        <f>VLOOKUP($A1012,[1]MD01!$A:$K,11,0)</f>
        <v>15.12.2008</v>
      </c>
      <c r="L1012" t="str">
        <f>RIGHT(VLOOKUP($A1012,[1]MD01!$A:$K,4,0),8)</f>
        <v>13SZ5543</v>
      </c>
      <c r="M1012" s="16" t="str">
        <f>VLOOKUP(A1012,[1]MD01!A:O,15,0)</f>
        <v>Собственность</v>
      </c>
    </row>
    <row r="1013" spans="1:13" x14ac:dyDescent="0.25">
      <c r="A1013" s="12" t="s">
        <v>3004</v>
      </c>
      <c r="B1013" t="s">
        <v>199</v>
      </c>
      <c r="C1013" t="s">
        <v>4388</v>
      </c>
      <c r="D1013" s="5">
        <v>14533271.4</v>
      </c>
      <c r="E1013" s="24">
        <f t="shared" si="33"/>
        <v>36333178.5</v>
      </c>
      <c r="F1013" s="21">
        <v>38299047.282032676</v>
      </c>
      <c r="G1013">
        <f t="shared" si="34"/>
        <v>1235453.1381300862</v>
      </c>
      <c r="J1013" t="str">
        <f>VLOOKUP($A1013,[1]MD01!$A:$K,5,0)</f>
        <v>13SZ5561</v>
      </c>
      <c r="K1013" t="str">
        <f>VLOOKUP($A1013,[1]MD01!$A:$K,11,0)</f>
        <v>05.03.2005</v>
      </c>
      <c r="L1013" t="str">
        <f>RIGHT(VLOOKUP($A1013,[1]MD01!$A:$K,4,0),8)</f>
        <v>13SZ5561</v>
      </c>
      <c r="M1013" s="16" t="str">
        <f>VLOOKUP(A1013,[1]MD01!A:O,15,0)</f>
        <v>Аренда</v>
      </c>
    </row>
    <row r="1014" spans="1:13" x14ac:dyDescent="0.25">
      <c r="A1014" s="12" t="s">
        <v>4726</v>
      </c>
      <c r="B1014" t="s">
        <v>4727</v>
      </c>
      <c r="C1014" t="s">
        <v>4388</v>
      </c>
      <c r="D1014" s="5">
        <v>7595423.6200000001</v>
      </c>
      <c r="E1014" s="24">
        <f t="shared" si="33"/>
        <v>18988559.050000001</v>
      </c>
      <c r="F1014" s="21">
        <v>20015967.523282323</v>
      </c>
      <c r="G1014">
        <f t="shared" si="34"/>
        <v>645676.37171878456</v>
      </c>
      <c r="J1014" t="str">
        <f>VLOOKUP($A1014,[1]MD01!$A:$K,5,0)</f>
        <v>13SZ5564</v>
      </c>
      <c r="K1014" t="str">
        <f>VLOOKUP($A1014,[1]MD01!$A:$K,11,0)</f>
        <v>30.07.2005</v>
      </c>
      <c r="L1014" t="str">
        <f>RIGHT(VLOOKUP($A1014,[1]MD01!$A:$K,4,0),8)</f>
        <v>13SZ5564</v>
      </c>
      <c r="M1014" s="16" t="str">
        <f>VLOOKUP(A1014,[1]MD01!A:O,15,0)</f>
        <v>Собственность</v>
      </c>
    </row>
    <row r="1015" spans="1:13" x14ac:dyDescent="0.25">
      <c r="A1015" s="12" t="s">
        <v>3020</v>
      </c>
      <c r="B1015" t="s">
        <v>215</v>
      </c>
      <c r="C1015" t="s">
        <v>4388</v>
      </c>
      <c r="D1015" s="5">
        <v>5778970.5800000001</v>
      </c>
      <c r="E1015" s="24">
        <f t="shared" si="33"/>
        <v>14447426.449999999</v>
      </c>
      <c r="F1015" s="21">
        <v>15229129.174928626</v>
      </c>
      <c r="G1015">
        <f t="shared" si="34"/>
        <v>491262.23144931049</v>
      </c>
      <c r="J1015" t="str">
        <f>VLOOKUP($A1015,[1]MD01!$A:$K,5,0)</f>
        <v>13SZ5579</v>
      </c>
      <c r="K1015" t="str">
        <f>VLOOKUP($A1015,[1]MD01!$A:$K,11,0)</f>
        <v>30.06.2005</v>
      </c>
      <c r="L1015" t="str">
        <f>RIGHT(VLOOKUP($A1015,[1]MD01!$A:$K,4,0),8)</f>
        <v>13SZ5579</v>
      </c>
      <c r="M1015" s="16" t="str">
        <f>VLOOKUP(A1015,[1]MD01!A:O,15,0)</f>
        <v>Собственность</v>
      </c>
    </row>
    <row r="1016" spans="1:13" x14ac:dyDescent="0.25">
      <c r="A1016" s="12" t="s">
        <v>3048</v>
      </c>
      <c r="B1016" t="s">
        <v>242</v>
      </c>
      <c r="C1016" t="s">
        <v>4388</v>
      </c>
      <c r="D1016" s="5">
        <v>7433699.5800000001</v>
      </c>
      <c r="E1016" s="24">
        <f t="shared" si="33"/>
        <v>18584248.949999999</v>
      </c>
      <c r="F1016" s="21">
        <v>19589781.533622667</v>
      </c>
      <c r="G1016">
        <f t="shared" si="34"/>
        <v>631928.43656847312</v>
      </c>
      <c r="J1016" t="str">
        <f>VLOOKUP($A1016,[1]MD01!$A:$K,5,0)</f>
        <v>13SZ5610</v>
      </c>
      <c r="K1016" t="str">
        <f>VLOOKUP($A1016,[1]MD01!$A:$K,11,0)</f>
        <v>18.08.2006</v>
      </c>
      <c r="L1016" t="str">
        <f>RIGHT(VLOOKUP($A1016,[1]MD01!$A:$K,4,0),8)</f>
        <v>13SZ5610</v>
      </c>
      <c r="M1016" s="16" t="str">
        <f>VLOOKUP(A1016,[1]MD01!A:O,15,0)</f>
        <v>Аренда</v>
      </c>
    </row>
    <row r="1017" spans="1:13" x14ac:dyDescent="0.25">
      <c r="A1017" s="12" t="s">
        <v>3049</v>
      </c>
      <c r="B1017" t="s">
        <v>243</v>
      </c>
      <c r="C1017" t="s">
        <v>4388</v>
      </c>
      <c r="D1017" s="5">
        <v>9081450.75</v>
      </c>
      <c r="E1017" s="24">
        <f t="shared" si="33"/>
        <v>22703626.875</v>
      </c>
      <c r="F1017" s="21">
        <v>23932045.44874192</v>
      </c>
      <c r="G1017">
        <f t="shared" si="34"/>
        <v>772001.466088449</v>
      </c>
      <c r="J1017" t="str">
        <f>VLOOKUP($A1017,[1]MD01!$A:$K,5,0)</f>
        <v>13SZ5611</v>
      </c>
      <c r="K1017" t="str">
        <f>VLOOKUP($A1017,[1]MD01!$A:$K,11,0)</f>
        <v>22.09.2006</v>
      </c>
      <c r="L1017" t="str">
        <f>RIGHT(VLOOKUP($A1017,[1]MD01!$A:$K,4,0),8)</f>
        <v>13SZ5611</v>
      </c>
      <c r="M1017" s="16" t="str">
        <f>VLOOKUP(A1017,[1]MD01!A:O,15,0)</f>
        <v>Собственность</v>
      </c>
    </row>
    <row r="1018" spans="1:13" x14ac:dyDescent="0.25">
      <c r="A1018" s="12" t="s">
        <v>3052</v>
      </c>
      <c r="B1018" t="s">
        <v>246</v>
      </c>
      <c r="C1018" t="s">
        <v>4388</v>
      </c>
      <c r="D1018" s="5">
        <v>4035110.46</v>
      </c>
      <c r="E1018" s="24">
        <f t="shared" si="33"/>
        <v>10087776.15</v>
      </c>
      <c r="F1018" s="21">
        <v>10633592.53689879</v>
      </c>
      <c r="G1018">
        <f t="shared" si="34"/>
        <v>343019.11409350933</v>
      </c>
      <c r="J1018" t="str">
        <f>VLOOKUP($A1018,[1]MD01!$A:$K,5,0)</f>
        <v>13SZ5614</v>
      </c>
      <c r="K1018" t="str">
        <f>VLOOKUP($A1018,[1]MD01!$A:$K,11,0)</f>
        <v>28.07.2006</v>
      </c>
      <c r="L1018" t="str">
        <f>RIGHT(VLOOKUP($A1018,[1]MD01!$A:$K,4,0),8)</f>
        <v>13SZ5614</v>
      </c>
      <c r="M1018" s="16" t="str">
        <f>VLOOKUP(A1018,[1]MD01!A:O,15,0)</f>
        <v>Аренда</v>
      </c>
    </row>
    <row r="1019" spans="1:13" x14ac:dyDescent="0.25">
      <c r="A1019" s="12" t="s">
        <v>3059</v>
      </c>
      <c r="B1019" t="s">
        <v>253</v>
      </c>
      <c r="C1019" t="s">
        <v>4388</v>
      </c>
      <c r="D1019" s="5">
        <v>16797248.449999999</v>
      </c>
      <c r="E1019" s="24">
        <f t="shared" si="33"/>
        <v>41993121.125</v>
      </c>
      <c r="F1019" s="21">
        <v>44265230.785864227</v>
      </c>
      <c r="G1019">
        <f t="shared" si="34"/>
        <v>1427910.6705117493</v>
      </c>
      <c r="J1019" t="str">
        <f>VLOOKUP($A1019,[1]MD01!$A:$K,5,0)</f>
        <v>13SZ5623</v>
      </c>
      <c r="K1019" t="str">
        <f>VLOOKUP($A1019,[1]MD01!$A:$K,11,0)</f>
        <v>07.12.2007</v>
      </c>
      <c r="L1019" t="str">
        <f>RIGHT(VLOOKUP($A1019,[1]MD01!$A:$K,4,0),8)</f>
        <v>13SZ5623</v>
      </c>
      <c r="M1019" s="16" t="str">
        <f>VLOOKUP(A1019,[1]MD01!A:O,15,0)</f>
        <v>Собственность</v>
      </c>
    </row>
    <row r="1020" spans="1:13" x14ac:dyDescent="0.25">
      <c r="A1020" s="12" t="s">
        <v>3060</v>
      </c>
      <c r="B1020" t="s">
        <v>254</v>
      </c>
      <c r="C1020" t="s">
        <v>4388</v>
      </c>
      <c r="D1020" s="5">
        <v>6197191.7699999996</v>
      </c>
      <c r="E1020" s="24">
        <f t="shared" si="33"/>
        <v>15492979.424999999</v>
      </c>
      <c r="F1020" s="21">
        <v>16331253.582387084</v>
      </c>
      <c r="G1020">
        <f t="shared" si="34"/>
        <v>526814.63168990589</v>
      </c>
      <c r="J1020" t="str">
        <f>VLOOKUP($A1020,[1]MD01!$A:$K,5,0)</f>
        <v>13SZ5624</v>
      </c>
      <c r="K1020" t="str">
        <f>VLOOKUP($A1020,[1]MD01!$A:$K,11,0)</f>
        <v>13.04.2007</v>
      </c>
      <c r="L1020" t="str">
        <f>RIGHT(VLOOKUP($A1020,[1]MD01!$A:$K,4,0),8)</f>
        <v>13SZ5624</v>
      </c>
      <c r="M1020" s="16" t="str">
        <f>VLOOKUP(A1020,[1]MD01!A:O,15,0)</f>
        <v>Аренда</v>
      </c>
    </row>
    <row r="1021" spans="1:13" x14ac:dyDescent="0.25">
      <c r="A1021" s="12" t="s">
        <v>3061</v>
      </c>
      <c r="B1021" t="s">
        <v>255</v>
      </c>
      <c r="C1021" t="s">
        <v>4388</v>
      </c>
      <c r="D1021" s="5">
        <v>4353292.5599999996</v>
      </c>
      <c r="E1021" s="24">
        <f t="shared" si="33"/>
        <v>10883231.399999999</v>
      </c>
      <c r="F1021" s="21">
        <v>11472087.254075572</v>
      </c>
      <c r="G1021">
        <f t="shared" si="34"/>
        <v>370067.33077663137</v>
      </c>
      <c r="J1021" t="str">
        <f>VLOOKUP($A1021,[1]MD01!$A:$K,5,0)</f>
        <v>13SZ5625</v>
      </c>
      <c r="K1021" t="str">
        <f>VLOOKUP($A1021,[1]MD01!$A:$K,11,0)</f>
        <v>22.03.2007</v>
      </c>
      <c r="L1021" t="str">
        <f>RIGHT(VLOOKUP($A1021,[1]MD01!$A:$K,4,0),8)</f>
        <v>13SZ5625</v>
      </c>
      <c r="M1021" s="16" t="str">
        <f>VLOOKUP(A1021,[1]MD01!A:O,15,0)</f>
        <v>Аренда</v>
      </c>
    </row>
    <row r="1022" spans="1:13" x14ac:dyDescent="0.25">
      <c r="A1022" s="12" t="s">
        <v>3127</v>
      </c>
      <c r="B1022" t="s">
        <v>320</v>
      </c>
      <c r="C1022" t="s">
        <v>4388</v>
      </c>
      <c r="D1022" s="5">
        <v>8258406.79</v>
      </c>
      <c r="E1022" s="24">
        <f t="shared" si="33"/>
        <v>20646016.974999998</v>
      </c>
      <c r="F1022" s="21">
        <v>21763105.044915743</v>
      </c>
      <c r="G1022">
        <f t="shared" si="34"/>
        <v>702035.64661018527</v>
      </c>
      <c r="J1022" t="str">
        <f>VLOOKUP($A1022,[1]MD01!$A:$K,5,0)</f>
        <v>13SZ5993</v>
      </c>
      <c r="K1022" t="str">
        <f>VLOOKUP($A1022,[1]MD01!$A:$K,11,0)</f>
        <v>20.11.2009</v>
      </c>
      <c r="L1022" t="str">
        <f>RIGHT(VLOOKUP($A1022,[1]MD01!$A:$K,4,0),8)</f>
        <v>13SZ5993</v>
      </c>
      <c r="M1022" s="16" t="str">
        <f>VLOOKUP(A1022,[1]MD01!A:O,15,0)</f>
        <v>Аренда</v>
      </c>
    </row>
    <row r="1023" spans="1:13" x14ac:dyDescent="0.25">
      <c r="A1023" s="12" t="s">
        <v>3130</v>
      </c>
      <c r="B1023" t="s">
        <v>323</v>
      </c>
      <c r="C1023" t="s">
        <v>4388</v>
      </c>
      <c r="D1023" s="5">
        <v>5516618.8899999997</v>
      </c>
      <c r="E1023" s="24">
        <f t="shared" si="33"/>
        <v>13791547.224999998</v>
      </c>
      <c r="F1023" s="21">
        <v>14537762.482373005</v>
      </c>
      <c r="G1023">
        <f t="shared" si="34"/>
        <v>468960.08007654856</v>
      </c>
      <c r="J1023" t="str">
        <f>VLOOKUP($A1023,[1]MD01!$A:$K,5,0)</f>
        <v>13SZ5996</v>
      </c>
      <c r="K1023" t="str">
        <f>VLOOKUP($A1023,[1]MD01!$A:$K,11,0)</f>
        <v>24.12.2009</v>
      </c>
      <c r="L1023" t="str">
        <f>RIGHT(VLOOKUP($A1023,[1]MD01!$A:$K,4,0),8)</f>
        <v>13SZ5996</v>
      </c>
      <c r="M1023" s="16" t="str">
        <f>VLOOKUP(A1023,[1]MD01!A:O,15,0)</f>
        <v>Аренда</v>
      </c>
    </row>
    <row r="1024" spans="1:13" x14ac:dyDescent="0.25">
      <c r="A1024" s="12" t="s">
        <v>3140</v>
      </c>
      <c r="B1024" t="s">
        <v>333</v>
      </c>
      <c r="C1024" t="s">
        <v>4388</v>
      </c>
      <c r="D1024" s="5">
        <v>10684989.41</v>
      </c>
      <c r="E1024" s="24">
        <f t="shared" si="33"/>
        <v>26712473.524999999</v>
      </c>
      <c r="F1024" s="21">
        <v>28157797.605128903</v>
      </c>
      <c r="G1024">
        <f t="shared" si="34"/>
        <v>908316.05177835166</v>
      </c>
      <c r="J1024" t="str">
        <f>VLOOKUP($A1024,[1]MD01!$A:$K,5,0)</f>
        <v>13SZ6062</v>
      </c>
      <c r="K1024" t="str">
        <f>VLOOKUP($A1024,[1]MD01!$A:$K,11,0)</f>
        <v>01.12.2009</v>
      </c>
      <c r="L1024" t="str">
        <f>RIGHT(VLOOKUP($A1024,[1]MD01!$A:$K,4,0),8)</f>
        <v>13SZ6062</v>
      </c>
      <c r="M1024" s="16" t="str">
        <f>VLOOKUP(A1024,[1]MD01!A:O,15,0)</f>
        <v>Собственность</v>
      </c>
    </row>
    <row r="1025" spans="1:13" x14ac:dyDescent="0.25">
      <c r="A1025" s="12" t="s">
        <v>4631</v>
      </c>
      <c r="B1025" t="s">
        <v>4632</v>
      </c>
      <c r="C1025" t="s">
        <v>4388</v>
      </c>
      <c r="D1025" s="5">
        <v>5585369.4000000004</v>
      </c>
      <c r="E1025" s="24">
        <f t="shared" si="33"/>
        <v>13963423.5</v>
      </c>
      <c r="F1025" s="21">
        <v>14718938.417280123</v>
      </c>
      <c r="G1025">
        <f t="shared" si="34"/>
        <v>474804.46507355233</v>
      </c>
      <c r="J1025" t="str">
        <f>VLOOKUP($A1025,[1]MD01!$A:$K,5,0)</f>
        <v>E1008121</v>
      </c>
      <c r="K1025" t="str">
        <f>VLOOKUP($A1025,[1]MD01!$A:$K,11,0)</f>
        <v>11.12.2014</v>
      </c>
      <c r="L1025" t="str">
        <f>RIGHT(VLOOKUP($A1025,[1]MD01!$A:$K,4,0),8)</f>
        <v>13SZ9842</v>
      </c>
      <c r="M1025" s="16" t="str">
        <f>VLOOKUP(A1025,[1]MD01!A:O,15,0)</f>
        <v>Аренда</v>
      </c>
    </row>
    <row r="1026" spans="1:13" x14ac:dyDescent="0.25">
      <c r="A1026" s="12" t="s">
        <v>628</v>
      </c>
      <c r="B1026" t="s">
        <v>629</v>
      </c>
      <c r="C1026" t="s">
        <v>4388</v>
      </c>
      <c r="D1026" s="5">
        <v>6114056.1399999997</v>
      </c>
      <c r="E1026" s="24">
        <f t="shared" si="33"/>
        <v>15285140.349999998</v>
      </c>
      <c r="F1026" s="21">
        <v>16112169.018660324</v>
      </c>
      <c r="G1026">
        <f t="shared" si="34"/>
        <v>519747.38769872009</v>
      </c>
      <c r="J1026" t="str">
        <f>VLOOKUP($A1026,[1]MD01!$A:$K,5,0)</f>
        <v>E1026113</v>
      </c>
      <c r="K1026" t="str">
        <f>VLOOKUP($A1026,[1]MD01!$A:$K,11,0)</f>
        <v>10.07.2018</v>
      </c>
      <c r="L1026" t="str">
        <f>RIGHT(VLOOKUP($A1026,[1]MD01!$A:$K,4,0),8)</f>
        <v>13SZE994</v>
      </c>
      <c r="M1026" s="16" t="str">
        <f>VLOOKUP(A1026,[1]MD01!A:O,15,0)</f>
        <v>Аренда</v>
      </c>
    </row>
    <row r="1027" spans="1:13" x14ac:dyDescent="0.25">
      <c r="A1027" s="12" t="s">
        <v>679</v>
      </c>
      <c r="B1027" t="s">
        <v>680</v>
      </c>
      <c r="C1027" t="s">
        <v>4388</v>
      </c>
      <c r="D1027" s="5">
        <v>4049268.71</v>
      </c>
      <c r="E1027" s="24">
        <f t="shared" si="33"/>
        <v>10123171.774999999</v>
      </c>
      <c r="F1027" s="21">
        <v>10670903.302744724</v>
      </c>
      <c r="G1027">
        <f t="shared" si="34"/>
        <v>344222.68718531367</v>
      </c>
      <c r="J1027" t="str">
        <f>VLOOKUP($A1027,[1]MD01!$A:$K,5,0)</f>
        <v>E1012154</v>
      </c>
      <c r="K1027" t="str">
        <f>VLOOKUP($A1027,[1]MD01!$A:$K,11,0)</f>
        <v>02.09.2016</v>
      </c>
      <c r="L1027" t="str">
        <f>RIGHT(VLOOKUP($A1027,[1]MD01!$A:$K,4,0),8)</f>
        <v>13SZG482</v>
      </c>
      <c r="M1027" s="16" t="str">
        <f>VLOOKUP(A1027,[1]MD01!A:O,15,0)</f>
        <v>Аренда</v>
      </c>
    </row>
    <row r="1028" spans="1:13" x14ac:dyDescent="0.25">
      <c r="A1028" s="12" t="s">
        <v>765</v>
      </c>
      <c r="B1028" t="s">
        <v>766</v>
      </c>
      <c r="C1028" t="s">
        <v>4388</v>
      </c>
      <c r="D1028" s="5">
        <v>9336811.9299999997</v>
      </c>
      <c r="E1028" s="24">
        <f t="shared" si="33"/>
        <v>23342029.824999999</v>
      </c>
      <c r="F1028" s="21">
        <v>24604990.282540016</v>
      </c>
      <c r="G1028">
        <f t="shared" si="34"/>
        <v>793709.36395290378</v>
      </c>
      <c r="J1028" t="str">
        <f>VLOOKUP($A1028,[1]MD01!$A:$K,5,0)</f>
        <v>E1023585</v>
      </c>
      <c r="K1028" t="str">
        <f>VLOOKUP($A1028,[1]MD01!$A:$K,11,0)</f>
        <v>25.11.2017</v>
      </c>
      <c r="L1028" t="str">
        <f>RIGHT(VLOOKUP($A1028,[1]MD01!$A:$K,4,0),8)</f>
        <v>13SZH304</v>
      </c>
      <c r="M1028" s="16" t="str">
        <f>VLOOKUP(A1028,[1]MD01!A:O,15,0)</f>
        <v>Аренда</v>
      </c>
    </row>
    <row r="1029" spans="1:13" x14ac:dyDescent="0.25">
      <c r="A1029" s="12" t="s">
        <v>767</v>
      </c>
      <c r="B1029" t="s">
        <v>768</v>
      </c>
      <c r="C1029" t="s">
        <v>4388</v>
      </c>
      <c r="D1029" s="5">
        <v>4636099.75</v>
      </c>
      <c r="E1029" s="24">
        <f t="shared" si="33"/>
        <v>11590249.375</v>
      </c>
      <c r="F1029" s="21">
        <v>12217359.646188805</v>
      </c>
      <c r="G1029">
        <f t="shared" si="34"/>
        <v>394108.37568350986</v>
      </c>
      <c r="J1029" t="str">
        <f>VLOOKUP($A1029,[1]MD01!$A:$K,5,0)</f>
        <v>E1023602</v>
      </c>
      <c r="K1029" t="str">
        <f>VLOOKUP($A1029,[1]MD01!$A:$K,11,0)</f>
        <v>05.06.2018</v>
      </c>
      <c r="L1029" t="str">
        <f>RIGHT(VLOOKUP($A1029,[1]MD01!$A:$K,4,0),8)</f>
        <v>13SZH341</v>
      </c>
      <c r="M1029" s="16" t="str">
        <f>VLOOKUP(A1029,[1]MD01!A:O,15,0)</f>
        <v>Аренда</v>
      </c>
    </row>
    <row r="1030" spans="1:13" x14ac:dyDescent="0.25">
      <c r="A1030" s="12" t="s">
        <v>796</v>
      </c>
      <c r="B1030" t="s">
        <v>797</v>
      </c>
      <c r="C1030" t="s">
        <v>4388</v>
      </c>
      <c r="D1030" s="5">
        <v>6948497.3300000001</v>
      </c>
      <c r="E1030" s="24">
        <f t="shared" si="33"/>
        <v>17371243.325000003</v>
      </c>
      <c r="F1030" s="21">
        <v>18311144.164055716</v>
      </c>
      <c r="G1030">
        <f t="shared" si="34"/>
        <v>590682.0698082489</v>
      </c>
      <c r="J1030" t="str">
        <f>VLOOKUP($A1030,[1]MD01!$A:$K,5,0)</f>
        <v>E1023787</v>
      </c>
      <c r="K1030" t="str">
        <f>VLOOKUP($A1030,[1]MD01!$A:$K,11,0)</f>
        <v>15.12.2017</v>
      </c>
      <c r="L1030" t="str">
        <f>RIGHT(VLOOKUP($A1030,[1]MD01!$A:$K,4,0),8)</f>
        <v>13SZH525</v>
      </c>
      <c r="M1030" s="16" t="str">
        <f>VLOOKUP(A1030,[1]MD01!A:O,15,0)</f>
        <v>Аренда</v>
      </c>
    </row>
    <row r="1031" spans="1:13" x14ac:dyDescent="0.25">
      <c r="A1031" s="12" t="s">
        <v>806</v>
      </c>
      <c r="B1031" t="s">
        <v>807</v>
      </c>
      <c r="C1031" t="s">
        <v>4388</v>
      </c>
      <c r="D1031" s="5">
        <v>5254897.43</v>
      </c>
      <c r="E1031" s="24">
        <f t="shared" si="33"/>
        <v>13137243.574999999</v>
      </c>
      <c r="F1031" s="21">
        <v>13848056.613998275</v>
      </c>
      <c r="G1031">
        <f t="shared" si="34"/>
        <v>446711.50367736374</v>
      </c>
      <c r="J1031" t="str">
        <f>VLOOKUP($A1031,[1]MD01!$A:$K,5,0)</f>
        <v>E1024227</v>
      </c>
      <c r="K1031" t="str">
        <f>VLOOKUP($A1031,[1]MD01!$A:$K,11,0)</f>
        <v>06.04.2018</v>
      </c>
      <c r="L1031" t="str">
        <f>RIGHT(VLOOKUP($A1031,[1]MD01!$A:$K,4,0),8)</f>
        <v>13SZH666</v>
      </c>
      <c r="M1031" s="16" t="str">
        <f>VLOOKUP(A1031,[1]MD01!A:O,15,0)</f>
        <v>Аренда</v>
      </c>
    </row>
    <row r="1032" spans="1:13" x14ac:dyDescent="0.25">
      <c r="A1032" s="12" t="s">
        <v>2719</v>
      </c>
      <c r="B1032" t="s">
        <v>2771</v>
      </c>
      <c r="C1032" t="s">
        <v>4388</v>
      </c>
      <c r="D1032" s="5">
        <v>3305334.48</v>
      </c>
      <c r="E1032" s="24">
        <f t="shared" si="33"/>
        <v>8263336.1999999993</v>
      </c>
      <c r="F1032" s="21">
        <v>8710438.142127648</v>
      </c>
      <c r="G1032">
        <f t="shared" si="34"/>
        <v>280981.87555250479</v>
      </c>
      <c r="J1032" t="str">
        <f>VLOOKUP($A1032,[1]MD01!$A:$K,5,0)</f>
        <v>E1024478</v>
      </c>
      <c r="K1032" t="str">
        <f>VLOOKUP($A1032,[1]MD01!$A:$K,11,0)</f>
        <v>26.12.2018</v>
      </c>
      <c r="L1032" t="str">
        <f>RIGHT(VLOOKUP($A1032,[1]MD01!$A:$K,4,0),8)</f>
        <v>13SZH852</v>
      </c>
      <c r="M1032" s="16" t="str">
        <f>VLOOKUP(A1032,[1]MD01!A:O,15,0)</f>
        <v>Аренда</v>
      </c>
    </row>
    <row r="1033" spans="1:13" x14ac:dyDescent="0.25">
      <c r="A1033" s="12" t="s">
        <v>818</v>
      </c>
      <c r="B1033" t="s">
        <v>819</v>
      </c>
      <c r="C1033" t="s">
        <v>4388</v>
      </c>
      <c r="D1033" s="5">
        <v>5048546.55</v>
      </c>
      <c r="E1033" s="24">
        <f t="shared" si="33"/>
        <v>12621366.374999998</v>
      </c>
      <c r="F1033" s="21">
        <v>13304266.995522626</v>
      </c>
      <c r="G1033">
        <f t="shared" si="34"/>
        <v>429169.903081375</v>
      </c>
      <c r="J1033" t="str">
        <f>VLOOKUP($A1033,[1]MD01!$A:$K,5,0)</f>
        <v>E1024477</v>
      </c>
      <c r="K1033" t="str">
        <f>VLOOKUP($A1033,[1]MD01!$A:$K,11,0)</f>
        <v>06.03.2018</v>
      </c>
      <c r="L1033" t="str">
        <f>RIGHT(VLOOKUP($A1033,[1]MD01!$A:$K,4,0),8)</f>
        <v>13SZH853</v>
      </c>
      <c r="M1033" s="16" t="str">
        <f>VLOOKUP(A1033,[1]MD01!A:O,15,0)</f>
        <v>Аренда</v>
      </c>
    </row>
    <row r="1034" spans="1:13" x14ac:dyDescent="0.25">
      <c r="A1034" s="12" t="s">
        <v>915</v>
      </c>
      <c r="B1034" t="s">
        <v>916</v>
      </c>
      <c r="C1034" t="s">
        <v>4388</v>
      </c>
      <c r="D1034" s="5">
        <v>4846216</v>
      </c>
      <c r="E1034" s="24">
        <f t="shared" si="33"/>
        <v>12115540</v>
      </c>
      <c r="F1034" s="21">
        <v>12771072.019128691</v>
      </c>
      <c r="G1034">
        <f t="shared" si="34"/>
        <v>411970.06513318361</v>
      </c>
      <c r="J1034" t="str">
        <f>VLOOKUP($A1034,[1]MD01!$A:$K,5,0)</f>
        <v>E1013900</v>
      </c>
      <c r="K1034" t="str">
        <f>VLOOKUP($A1034,[1]MD01!$A:$K,11,0)</f>
        <v>30.06.2017</v>
      </c>
      <c r="L1034" t="str">
        <f>RIGHT(VLOOKUP($A1034,[1]MD01!$A:$K,4,0),8)</f>
        <v>13SZJ891</v>
      </c>
      <c r="M1034" s="16" t="str">
        <f>VLOOKUP(A1034,[1]MD01!A:O,15,0)</f>
        <v>Аренда</v>
      </c>
    </row>
    <row r="1035" spans="1:13" x14ac:dyDescent="0.25">
      <c r="A1035" s="12" t="s">
        <v>919</v>
      </c>
      <c r="B1035" t="s">
        <v>920</v>
      </c>
      <c r="C1035" t="s">
        <v>4388</v>
      </c>
      <c r="D1035" s="5">
        <v>6309867.8300000001</v>
      </c>
      <c r="E1035" s="24">
        <f t="shared" si="33"/>
        <v>15774669.575000001</v>
      </c>
      <c r="F1035" s="21">
        <v>16628185.059872132</v>
      </c>
      <c r="G1035">
        <f t="shared" si="34"/>
        <v>536393.06644748815</v>
      </c>
      <c r="J1035" t="str">
        <f>VLOOKUP($A1035,[1]MD01!$A:$K,5,0)</f>
        <v>E1013898</v>
      </c>
      <c r="K1035" t="str">
        <f>VLOOKUP($A1035,[1]MD01!$A:$K,11,0)</f>
        <v>28.02.2017</v>
      </c>
      <c r="L1035" t="str">
        <f>RIGHT(VLOOKUP($A1035,[1]MD01!$A:$K,4,0),8)</f>
        <v>13SZJ905</v>
      </c>
      <c r="M1035" s="16" t="str">
        <f>VLOOKUP(A1035,[1]MD01!A:O,15,0)</f>
        <v>Аренда</v>
      </c>
    </row>
    <row r="1036" spans="1:13" x14ac:dyDescent="0.25">
      <c r="A1036" s="12" t="s">
        <v>975</v>
      </c>
      <c r="B1036" t="s">
        <v>976</v>
      </c>
      <c r="C1036" t="s">
        <v>4388</v>
      </c>
      <c r="D1036" s="5">
        <v>5046097.71</v>
      </c>
      <c r="E1036" s="24">
        <f t="shared" si="33"/>
        <v>12615244.275</v>
      </c>
      <c r="F1036" s="21">
        <v>13297813.648828357</v>
      </c>
      <c r="G1036">
        <f t="shared" si="34"/>
        <v>428961.73060736636</v>
      </c>
      <c r="J1036" t="str">
        <f>VLOOKUP($A1036,[1]MD01!$A:$K,5,0)</f>
        <v>E1010460</v>
      </c>
      <c r="K1036" t="str">
        <f>VLOOKUP($A1036,[1]MD01!$A:$K,11,0)</f>
        <v>08.12.2015</v>
      </c>
      <c r="L1036" t="str">
        <f>RIGHT(VLOOKUP($A1036,[1]MD01!$A:$K,4,0),8)</f>
        <v>13SZL814</v>
      </c>
      <c r="M1036" s="16" t="str">
        <f>VLOOKUP(A1036,[1]MD01!A:O,15,0)</f>
        <v>Аренда</v>
      </c>
    </row>
    <row r="1037" spans="1:13" x14ac:dyDescent="0.25">
      <c r="A1037" s="12" t="s">
        <v>1039</v>
      </c>
      <c r="B1037" t="s">
        <v>1040</v>
      </c>
      <c r="C1037" t="s">
        <v>4388</v>
      </c>
      <c r="D1037" s="5">
        <v>5448980.3600000003</v>
      </c>
      <c r="E1037" s="24">
        <f t="shared" si="33"/>
        <v>13622450.900000002</v>
      </c>
      <c r="F1037" s="21">
        <v>14359516.911416618</v>
      </c>
      <c r="G1037">
        <f t="shared" si="34"/>
        <v>463210.22294892318</v>
      </c>
      <c r="J1037" t="str">
        <f>VLOOKUP($A1037,[1]MD01!$A:$K,5,0)</f>
        <v>E1026734</v>
      </c>
      <c r="K1037" t="str">
        <f>VLOOKUP($A1037,[1]MD01!$A:$K,11,0)</f>
        <v>29.08.2018</v>
      </c>
      <c r="L1037" t="str">
        <f>RIGHT(VLOOKUP($A1037,[1]MD01!$A:$K,4,0),8)</f>
        <v>13SZO452</v>
      </c>
      <c r="M1037" s="16" t="str">
        <f>VLOOKUP(A1037,[1]MD01!A:O,15,0)</f>
        <v>Аренда</v>
      </c>
    </row>
    <row r="1038" spans="1:13" x14ac:dyDescent="0.25">
      <c r="A1038" s="12" t="s">
        <v>4445</v>
      </c>
      <c r="B1038" t="s">
        <v>4456</v>
      </c>
      <c r="C1038" t="s">
        <v>4388</v>
      </c>
      <c r="D1038" s="5">
        <v>5090946.2699999996</v>
      </c>
      <c r="E1038" s="24">
        <f t="shared" si="33"/>
        <v>12727365.674999999</v>
      </c>
      <c r="F1038" s="21">
        <v>13416001.568994155</v>
      </c>
      <c r="G1038">
        <f t="shared" si="34"/>
        <v>432774.24416110176</v>
      </c>
      <c r="J1038" t="str">
        <f>VLOOKUP($A1038,[1]MD01!$A:$K,5,0)</f>
        <v>E1028546</v>
      </c>
      <c r="K1038" t="str">
        <f>VLOOKUP($A1038,[1]MD01!$A:$K,11,0)</f>
        <v>31.03.2020</v>
      </c>
      <c r="L1038" t="str">
        <f>RIGHT(VLOOKUP($A1038,[1]MD01!$A:$K,4,0),8)</f>
        <v>13SZO896</v>
      </c>
      <c r="M1038" s="16" t="str">
        <f>VLOOKUP(A1038,[1]MD01!A:O,15,0)</f>
        <v>Аренда</v>
      </c>
    </row>
    <row r="1039" spans="1:13" x14ac:dyDescent="0.25">
      <c r="A1039" s="12" t="s">
        <v>1061</v>
      </c>
      <c r="B1039" t="s">
        <v>1062</v>
      </c>
      <c r="C1039" t="s">
        <v>4388</v>
      </c>
      <c r="D1039" s="5">
        <v>6327011.9100000001</v>
      </c>
      <c r="E1039" s="24">
        <f t="shared" si="33"/>
        <v>15817529.775000002</v>
      </c>
      <c r="F1039" s="21">
        <v>16673364.284318939</v>
      </c>
      <c r="G1039">
        <f t="shared" si="34"/>
        <v>537850.46078448195</v>
      </c>
      <c r="J1039" t="str">
        <f>VLOOKUP($A1039,[1]MD01!$A:$K,5,0)</f>
        <v>E1009913</v>
      </c>
      <c r="K1039" t="str">
        <f>VLOOKUP($A1039,[1]MD01!$A:$K,11,0)</f>
        <v>28.01.2016</v>
      </c>
      <c r="L1039" t="str">
        <f>RIGHT(VLOOKUP($A1039,[1]MD01!$A:$K,4,0),8)</f>
        <v>13SZQ221</v>
      </c>
      <c r="M1039" s="16" t="str">
        <f>VLOOKUP(A1039,[1]MD01!A:O,15,0)</f>
        <v>Аренда</v>
      </c>
    </row>
    <row r="1040" spans="1:13" x14ac:dyDescent="0.25">
      <c r="A1040" s="12" t="s">
        <v>1107</v>
      </c>
      <c r="B1040" t="s">
        <v>1108</v>
      </c>
      <c r="C1040" t="s">
        <v>4388</v>
      </c>
      <c r="D1040" s="5">
        <v>4433813.34</v>
      </c>
      <c r="E1040" s="24">
        <f t="shared" si="33"/>
        <v>11084533.35</v>
      </c>
      <c r="F1040" s="21">
        <v>11684280.990470406</v>
      </c>
      <c r="G1040">
        <f t="shared" si="34"/>
        <v>376912.29001517437</v>
      </c>
      <c r="J1040" t="str">
        <f>VLOOKUP($A1040,[1]MD01!$A:$K,5,0)</f>
        <v>E1010429</v>
      </c>
      <c r="K1040" t="str">
        <f>VLOOKUP($A1040,[1]MD01!$A:$K,11,0)</f>
        <v>05.04.2016</v>
      </c>
      <c r="L1040" t="str">
        <f>RIGHT(VLOOKUP($A1040,[1]MD01!$A:$K,4,0),8)</f>
        <v>13SZQ561</v>
      </c>
      <c r="M1040" s="16" t="str">
        <f>VLOOKUP(A1040,[1]MD01!A:O,15,0)</f>
        <v>Аренда</v>
      </c>
    </row>
    <row r="1041" spans="1:13" x14ac:dyDescent="0.25">
      <c r="A1041" s="12" t="s">
        <v>1131</v>
      </c>
      <c r="B1041" t="s">
        <v>1132</v>
      </c>
      <c r="C1041" t="s">
        <v>4388</v>
      </c>
      <c r="D1041" s="5">
        <v>3835417.83</v>
      </c>
      <c r="E1041" s="24">
        <f t="shared" si="33"/>
        <v>9588544.5750000011</v>
      </c>
      <c r="F1041" s="21">
        <v>10107349.183441326</v>
      </c>
      <c r="G1041">
        <f t="shared" si="34"/>
        <v>326043.52204649441</v>
      </c>
      <c r="J1041" t="str">
        <f>VLOOKUP($A1041,[1]MD01!$A:$K,5,0)</f>
        <v>E1011603</v>
      </c>
      <c r="K1041" t="str">
        <f>VLOOKUP($A1041,[1]MD01!$A:$K,11,0)</f>
        <v>29.04.2016</v>
      </c>
      <c r="L1041" t="str">
        <f>RIGHT(VLOOKUP($A1041,[1]MD01!$A:$K,4,0),8)</f>
        <v>13SZQ710</v>
      </c>
      <c r="M1041" s="16" t="str">
        <f>VLOOKUP(A1041,[1]MD01!A:O,15,0)</f>
        <v>Аренда</v>
      </c>
    </row>
    <row r="1042" spans="1:13" x14ac:dyDescent="0.25">
      <c r="A1042" s="12" t="s">
        <v>1165</v>
      </c>
      <c r="B1042" t="s">
        <v>1166</v>
      </c>
      <c r="C1042" t="s">
        <v>4388</v>
      </c>
      <c r="D1042" s="5">
        <v>4888089.9000000004</v>
      </c>
      <c r="E1042" s="24">
        <f t="shared" si="33"/>
        <v>12220224.75</v>
      </c>
      <c r="F1042" s="21">
        <v>12881420.91662352</v>
      </c>
      <c r="G1042">
        <f t="shared" si="34"/>
        <v>415529.70698785549</v>
      </c>
      <c r="J1042" t="str">
        <f>VLOOKUP($A1042,[1]MD01!$A:$K,5,0)</f>
        <v>E1012035</v>
      </c>
      <c r="K1042" t="str">
        <f>VLOOKUP($A1042,[1]MD01!$A:$K,11,0)</f>
        <v>27.07.2016</v>
      </c>
      <c r="L1042" t="str">
        <f>RIGHT(VLOOKUP($A1042,[1]MD01!$A:$K,4,0),8)</f>
        <v>13SZQ877</v>
      </c>
      <c r="M1042" s="16" t="str">
        <f>VLOOKUP(A1042,[1]MD01!A:O,15,0)</f>
        <v>Аренда</v>
      </c>
    </row>
    <row r="1043" spans="1:13" x14ac:dyDescent="0.25">
      <c r="A1043" s="12" t="s">
        <v>1189</v>
      </c>
      <c r="B1043" t="s">
        <v>1190</v>
      </c>
      <c r="C1043" t="s">
        <v>4388</v>
      </c>
      <c r="D1043" s="5">
        <v>6427429.54</v>
      </c>
      <c r="E1043" s="24">
        <f t="shared" si="33"/>
        <v>16068573.85</v>
      </c>
      <c r="F1043" s="21">
        <v>16937991.52848639</v>
      </c>
      <c r="G1043">
        <f t="shared" si="34"/>
        <v>546386.82349956094</v>
      </c>
      <c r="J1043" t="str">
        <f>VLOOKUP($A1043,[1]MD01!$A:$K,5,0)</f>
        <v>E1014124</v>
      </c>
      <c r="K1043" t="str">
        <f>VLOOKUP($A1043,[1]MD01!$A:$K,11,0)</f>
        <v>31.03.2017</v>
      </c>
      <c r="L1043" t="str">
        <f>RIGHT(VLOOKUP($A1043,[1]MD01!$A:$K,4,0),8)</f>
        <v>13SZS134</v>
      </c>
      <c r="M1043" s="16" t="str">
        <f>VLOOKUP(A1043,[1]MD01!A:O,15,0)</f>
        <v>Аренда</v>
      </c>
    </row>
    <row r="1044" spans="1:13" x14ac:dyDescent="0.25">
      <c r="A1044" s="12" t="s">
        <v>1241</v>
      </c>
      <c r="B1044" t="s">
        <v>1242</v>
      </c>
      <c r="C1044" t="s">
        <v>4388</v>
      </c>
      <c r="D1044" s="5">
        <v>7218225.2800000003</v>
      </c>
      <c r="E1044" s="24">
        <f t="shared" si="33"/>
        <v>18045563.199999999</v>
      </c>
      <c r="F1044" s="21">
        <v>19021949.269528095</v>
      </c>
      <c r="G1044">
        <f t="shared" si="34"/>
        <v>613611.2667589708</v>
      </c>
      <c r="J1044" t="str">
        <f>VLOOKUP($A1044,[1]MD01!$A:$K,5,0)</f>
        <v>E1014618</v>
      </c>
      <c r="K1044" t="str">
        <f>VLOOKUP($A1044,[1]MD01!$A:$K,11,0)</f>
        <v>29.04.2017</v>
      </c>
      <c r="L1044" t="str">
        <f>RIGHT(VLOOKUP($A1044,[1]MD01!$A:$K,4,0),8)</f>
        <v>13SZS689</v>
      </c>
      <c r="M1044" s="16" t="str">
        <f>VLOOKUP(A1044,[1]MD01!A:O,15,0)</f>
        <v>Аренда</v>
      </c>
    </row>
    <row r="1045" spans="1:13" x14ac:dyDescent="0.25">
      <c r="A1045" s="12" t="s">
        <v>1301</v>
      </c>
      <c r="B1045" t="s">
        <v>1302</v>
      </c>
      <c r="C1045" t="s">
        <v>4388</v>
      </c>
      <c r="D1045" s="5">
        <v>1244601.33</v>
      </c>
      <c r="E1045" s="24">
        <f t="shared" si="33"/>
        <v>3111503.3250000002</v>
      </c>
      <c r="F1045" s="21">
        <v>3279856.5356008392</v>
      </c>
      <c r="G1045">
        <f t="shared" si="34"/>
        <v>105801.82372905932</v>
      </c>
      <c r="J1045" t="str">
        <f>VLOOKUP($A1045,[1]MD01!$A:$K,5,0)</f>
        <v>E1014125</v>
      </c>
      <c r="K1045" t="str">
        <f>VLOOKUP($A1045,[1]MD01!$A:$K,11,0)</f>
        <v>11.04.2017</v>
      </c>
      <c r="L1045" t="str">
        <f>RIGHT(VLOOKUP($A1045,[1]MD01!$A:$K,4,0),8)</f>
        <v>13SZV033</v>
      </c>
      <c r="M1045" s="16" t="str">
        <f>VLOOKUP(A1045,[1]MD01!A:O,15,0)</f>
        <v>Аренда</v>
      </c>
    </row>
    <row r="1046" spans="1:13" x14ac:dyDescent="0.25">
      <c r="A1046" s="12" t="s">
        <v>1385</v>
      </c>
      <c r="B1046" t="s">
        <v>1386</v>
      </c>
      <c r="C1046" t="s">
        <v>4388</v>
      </c>
      <c r="D1046" s="5">
        <v>3138818.93</v>
      </c>
      <c r="E1046" s="24">
        <f t="shared" si="33"/>
        <v>7847047.3250000002</v>
      </c>
      <c r="F1046" s="21">
        <v>8271625.2453531707</v>
      </c>
      <c r="G1046">
        <f t="shared" si="34"/>
        <v>266826.62081784423</v>
      </c>
      <c r="J1046" t="str">
        <f>VLOOKUP($A1046,[1]MD01!$A:$K,5,0)</f>
        <v>E1015614</v>
      </c>
      <c r="K1046" t="str">
        <f>VLOOKUP($A1046,[1]MD01!$A:$K,11,0)</f>
        <v>31.08.2017</v>
      </c>
      <c r="L1046" t="str">
        <f>RIGHT(VLOOKUP($A1046,[1]MD01!$A:$K,4,0),8)</f>
        <v>13SZX790</v>
      </c>
      <c r="M1046" s="16" t="str">
        <f>VLOOKUP(A1046,[1]MD01!A:O,15,0)</f>
        <v>Аренда</v>
      </c>
    </row>
    <row r="1047" spans="1:13" x14ac:dyDescent="0.25">
      <c r="A1047" s="12" t="s">
        <v>1459</v>
      </c>
      <c r="B1047" t="s">
        <v>1460</v>
      </c>
      <c r="C1047" t="s">
        <v>4388</v>
      </c>
      <c r="D1047" s="5">
        <v>3970341.66</v>
      </c>
      <c r="E1047" s="24">
        <f t="shared" si="33"/>
        <v>9925854.1500000004</v>
      </c>
      <c r="F1047" s="21">
        <v>10462909.470070455</v>
      </c>
      <c r="G1047">
        <f t="shared" si="34"/>
        <v>337513.20871195017</v>
      </c>
      <c r="J1047" t="str">
        <f>VLOOKUP($A1047,[1]MD01!$A:$K,5,0)</f>
        <v>E1018038</v>
      </c>
      <c r="K1047" t="str">
        <f>VLOOKUP($A1047,[1]MD01!$A:$K,11,0)</f>
        <v>30.09.2017</v>
      </c>
      <c r="L1047" t="str">
        <f>RIGHT(VLOOKUP($A1047,[1]MD01!$A:$K,4,0),8)</f>
        <v>13SZY596</v>
      </c>
      <c r="M1047" s="16" t="str">
        <f>VLOOKUP(A1047,[1]MD01!A:O,15,0)</f>
        <v>Аренда</v>
      </c>
    </row>
    <row r="1048" spans="1:13" x14ac:dyDescent="0.25">
      <c r="A1048" s="12" t="s">
        <v>1487</v>
      </c>
      <c r="B1048" t="s">
        <v>1488</v>
      </c>
      <c r="C1048" t="s">
        <v>4388</v>
      </c>
      <c r="D1048" s="5">
        <v>4553343.79</v>
      </c>
      <c r="E1048" s="24">
        <f t="shared" si="33"/>
        <v>11383359.475000001</v>
      </c>
      <c r="F1048" s="21">
        <v>11999275.614199284</v>
      </c>
      <c r="G1048">
        <f t="shared" si="34"/>
        <v>387073.40690965432</v>
      </c>
      <c r="J1048" t="str">
        <f>VLOOKUP($A1048,[1]MD01!$A:$K,5,0)</f>
        <v>E1018440</v>
      </c>
      <c r="K1048" t="str">
        <f>VLOOKUP($A1048,[1]MD01!$A:$K,11,0)</f>
        <v>27.04.2018</v>
      </c>
      <c r="L1048" t="str">
        <f>RIGHT(VLOOKUP($A1048,[1]MD01!$A:$K,4,0),8)</f>
        <v>13SZY911</v>
      </c>
      <c r="M1048" s="16" t="str">
        <f>VLOOKUP(A1048,[1]MD01!A:O,15,0)</f>
        <v>Аренда</v>
      </c>
    </row>
    <row r="1049" spans="1:13" x14ac:dyDescent="0.25">
      <c r="A1049" s="12" t="s">
        <v>2751</v>
      </c>
      <c r="B1049" t="s">
        <v>2789</v>
      </c>
      <c r="C1049" t="s">
        <v>4385</v>
      </c>
      <c r="D1049" s="5">
        <v>2892606.98</v>
      </c>
      <c r="E1049" s="24">
        <f t="shared" si="33"/>
        <v>7231517.4500000002</v>
      </c>
      <c r="F1049" s="21">
        <v>7812014.2898299107</v>
      </c>
      <c r="G1049">
        <f t="shared" si="34"/>
        <v>252000.46096225519</v>
      </c>
      <c r="J1049" t="str">
        <f>VLOOKUP($A1049,[1]MD01!$A:$K,5,0)</f>
        <v>E1029674</v>
      </c>
      <c r="K1049" t="str">
        <f>VLOOKUP($A1049,[1]MD01!$A:$K,11,0)</f>
        <v>18.01.2019</v>
      </c>
      <c r="L1049" t="str">
        <f>RIGHT(VLOOKUP($A1049,[1]MD01!$A:$K,4,0),8)</f>
        <v>13SZ30AO</v>
      </c>
      <c r="M1049" s="16" t="str">
        <f>VLOOKUP(A1049,[1]MD01!A:O,15,0)</f>
        <v>Аренда</v>
      </c>
    </row>
    <row r="1050" spans="1:13" x14ac:dyDescent="0.25">
      <c r="A1050" s="12" t="s">
        <v>3952</v>
      </c>
      <c r="B1050" t="s">
        <v>3953</v>
      </c>
      <c r="C1050" t="s">
        <v>4385</v>
      </c>
      <c r="D1050" s="5">
        <v>3790393.97</v>
      </c>
      <c r="E1050" s="24">
        <f t="shared" si="33"/>
        <v>9475984.9250000007</v>
      </c>
      <c r="F1050" s="21">
        <v>10236652.287178373</v>
      </c>
      <c r="G1050">
        <f t="shared" si="34"/>
        <v>330214.58990897977</v>
      </c>
      <c r="J1050" t="str">
        <f>VLOOKUP($A1050,[1]MD01!$A:$K,5,0)</f>
        <v>E1030023</v>
      </c>
      <c r="K1050" t="str">
        <f>VLOOKUP($A1050,[1]MD01!$A:$K,11,0)</f>
        <v>09.09.2019</v>
      </c>
      <c r="L1050" t="str">
        <f>RIGHT(VLOOKUP($A1050,[1]MD01!$A:$K,4,0),8)</f>
        <v>13SZ323E</v>
      </c>
      <c r="M1050" s="16" t="str">
        <f>VLOOKUP(A1050,[1]MD01!A:O,15,0)</f>
        <v>Аренда</v>
      </c>
    </row>
    <row r="1051" spans="1:13" x14ac:dyDescent="0.25">
      <c r="A1051" s="12" t="s">
        <v>3973</v>
      </c>
      <c r="B1051" t="s">
        <v>4016</v>
      </c>
      <c r="C1051" t="s">
        <v>4385</v>
      </c>
      <c r="D1051" s="5">
        <v>3500616.94</v>
      </c>
      <c r="E1051" s="24">
        <f t="shared" ref="E1051:E1114" si="35">IF(IFERROR(VLOOKUP(A1051,$A$1601:$A$1605,1,0),0)=0,IF(M1051=$M$25,0,D1051/$E$25*$E$24),0)</f>
        <v>8751542.3499999996</v>
      </c>
      <c r="F1051" s="21">
        <v>9454056.4091775268</v>
      </c>
      <c r="G1051">
        <f t="shared" si="34"/>
        <v>304969.56158637186</v>
      </c>
      <c r="J1051" t="str">
        <f>VLOOKUP($A1051,[1]MD01!$A:$K,5,0)</f>
        <v>E1030102</v>
      </c>
      <c r="K1051" t="str">
        <f>VLOOKUP($A1051,[1]MD01!$A:$K,11,0)</f>
        <v>12.09.2019</v>
      </c>
      <c r="L1051" t="str">
        <f>RIGHT(VLOOKUP($A1051,[1]MD01!$A:$K,4,0),8)</f>
        <v>13SZ323L</v>
      </c>
      <c r="M1051" s="16" t="str">
        <f>VLOOKUP(A1051,[1]MD01!A:O,15,0)</f>
        <v>Аренда</v>
      </c>
    </row>
    <row r="1052" spans="1:13" x14ac:dyDescent="0.25">
      <c r="A1052" s="12" t="s">
        <v>11870</v>
      </c>
      <c r="B1052" t="s">
        <v>11871</v>
      </c>
      <c r="C1052" t="s">
        <v>4385</v>
      </c>
      <c r="D1052" s="5">
        <v>3280654.12</v>
      </c>
      <c r="E1052" s="24">
        <f t="shared" si="35"/>
        <v>8201635.2999999998</v>
      </c>
      <c r="F1052" s="21">
        <v>8860006.5762924235</v>
      </c>
      <c r="G1052">
        <f t="shared" ref="G1052:G1115" si="36">F1052/31</f>
        <v>285806.66375136853</v>
      </c>
      <c r="J1052" t="str">
        <f>VLOOKUP($A1052,[1]MD01!$A:$K,5,0)</f>
        <v>E1030096</v>
      </c>
      <c r="K1052" t="str">
        <f>VLOOKUP($A1052,[1]MD01!$A:$K,11,0)</f>
        <v>13.09.2019</v>
      </c>
      <c r="L1052" t="str">
        <f>RIGHT(VLOOKUP($A1052,[1]MD01!$A:$K,4,0),8)</f>
        <v>13SZ323T</v>
      </c>
      <c r="M1052" s="16" t="str">
        <f>VLOOKUP(A1052,[1]MD01!A:O,15,0)</f>
        <v>Аренда</v>
      </c>
    </row>
    <row r="1053" spans="1:13" x14ac:dyDescent="0.25">
      <c r="A1053" s="12" t="s">
        <v>4399</v>
      </c>
      <c r="B1053" t="s">
        <v>4404</v>
      </c>
      <c r="C1053" t="s">
        <v>4385</v>
      </c>
      <c r="D1053" s="5">
        <v>6680768.71</v>
      </c>
      <c r="E1053" s="24">
        <f t="shared" si="35"/>
        <v>16701921.775</v>
      </c>
      <c r="F1053" s="21">
        <v>18042638.004547901</v>
      </c>
      <c r="G1053">
        <f t="shared" si="36"/>
        <v>582020.5807918678</v>
      </c>
      <c r="J1053" t="str">
        <f>VLOOKUP($A1053,[1]MD01!$A:$K,5,0)</f>
        <v>E1030022</v>
      </c>
      <c r="K1053" t="str">
        <f>VLOOKUP($A1053,[1]MD01!$A:$K,11,0)</f>
        <v>15.01.2020</v>
      </c>
      <c r="L1053" t="str">
        <f>RIGHT(VLOOKUP($A1053,[1]MD01!$A:$K,4,0),8)</f>
        <v>13SZ323W</v>
      </c>
      <c r="M1053" s="16" t="str">
        <f>VLOOKUP(A1053,[1]MD01!A:O,15,0)</f>
        <v>Аренда</v>
      </c>
    </row>
    <row r="1054" spans="1:13" x14ac:dyDescent="0.25">
      <c r="A1054" s="12" t="s">
        <v>3471</v>
      </c>
      <c r="B1054" t="s">
        <v>3472</v>
      </c>
      <c r="C1054" t="s">
        <v>4385</v>
      </c>
      <c r="D1054" s="5">
        <v>3724883.49</v>
      </c>
      <c r="E1054" s="24">
        <f t="shared" si="35"/>
        <v>9312208.7250000015</v>
      </c>
      <c r="F1054" s="21">
        <v>10059729.252202632</v>
      </c>
      <c r="G1054">
        <f t="shared" si="36"/>
        <v>324507.39523234294</v>
      </c>
      <c r="J1054" t="str">
        <f>VLOOKUP($A1054,[1]MD01!$A:$K,5,0)</f>
        <v>E1030045</v>
      </c>
      <c r="K1054" t="str">
        <f>VLOOKUP($A1054,[1]MD01!$A:$K,11,0)</f>
        <v>11.06.2019</v>
      </c>
      <c r="L1054" t="str">
        <f>RIGHT(VLOOKUP($A1054,[1]MD01!$A:$K,4,0),8)</f>
        <v>13SZ323Y</v>
      </c>
      <c r="M1054" s="16" t="str">
        <f>VLOOKUP(A1054,[1]MD01!A:O,15,0)</f>
        <v>Аренда</v>
      </c>
    </row>
    <row r="1055" spans="1:13" x14ac:dyDescent="0.25">
      <c r="A1055" s="12" t="s">
        <v>3949</v>
      </c>
      <c r="B1055" t="s">
        <v>3956</v>
      </c>
      <c r="C1055" t="s">
        <v>4385</v>
      </c>
      <c r="D1055" s="5">
        <v>4731926.83</v>
      </c>
      <c r="E1055" s="24">
        <f t="shared" si="35"/>
        <v>11829817.074999999</v>
      </c>
      <c r="F1055" s="21">
        <v>12779434.008829484</v>
      </c>
      <c r="G1055">
        <f t="shared" si="36"/>
        <v>412239.80673643498</v>
      </c>
      <c r="J1055" t="str">
        <f>VLOOKUP($A1055,[1]MD01!$A:$K,5,0)</f>
        <v>E1030074</v>
      </c>
      <c r="K1055" t="str">
        <f>VLOOKUP($A1055,[1]MD01!$A:$K,11,0)</f>
        <v>30.08.2019</v>
      </c>
      <c r="L1055" t="str">
        <f>RIGHT(VLOOKUP($A1055,[1]MD01!$A:$K,4,0),8)</f>
        <v>13SZ324J</v>
      </c>
      <c r="M1055" s="16" t="str">
        <f>VLOOKUP(A1055,[1]MD01!A:O,15,0)</f>
        <v>Аренда</v>
      </c>
    </row>
    <row r="1056" spans="1:13" x14ac:dyDescent="0.25">
      <c r="A1056" s="12" t="s">
        <v>4058</v>
      </c>
      <c r="B1056" t="s">
        <v>4070</v>
      </c>
      <c r="C1056" t="s">
        <v>4385</v>
      </c>
      <c r="D1056" s="5">
        <v>5352728.04</v>
      </c>
      <c r="E1056" s="24">
        <f t="shared" si="35"/>
        <v>13381820.1</v>
      </c>
      <c r="F1056" s="21">
        <v>14456021.238686649</v>
      </c>
      <c r="G1056">
        <f t="shared" si="36"/>
        <v>466323.26576408546</v>
      </c>
      <c r="J1056" t="str">
        <f>VLOOKUP($A1056,[1]MD01!$A:$K,5,0)</f>
        <v>E1030086</v>
      </c>
      <c r="K1056" t="str">
        <f>VLOOKUP($A1056,[1]MD01!$A:$K,11,0)</f>
        <v>18.10.2019</v>
      </c>
      <c r="L1056" t="str">
        <f>RIGHT(VLOOKUP($A1056,[1]MD01!$A:$K,4,0),8)</f>
        <v>13SZ324M</v>
      </c>
      <c r="M1056" s="16" t="str">
        <f>VLOOKUP(A1056,[1]MD01!A:O,15,0)</f>
        <v>Аренда</v>
      </c>
    </row>
    <row r="1057" spans="1:13" x14ac:dyDescent="0.25">
      <c r="A1057" s="12" t="s">
        <v>3449</v>
      </c>
      <c r="B1057" t="s">
        <v>3476</v>
      </c>
      <c r="C1057" t="s">
        <v>4385</v>
      </c>
      <c r="D1057" s="5">
        <v>3188711.44</v>
      </c>
      <c r="E1057" s="24">
        <f t="shared" si="35"/>
        <v>7971778.5999999996</v>
      </c>
      <c r="F1057" s="21">
        <v>8611698.5500132162</v>
      </c>
      <c r="G1057">
        <f t="shared" si="36"/>
        <v>277796.72741978115</v>
      </c>
      <c r="J1057" t="str">
        <f>VLOOKUP($A1057,[1]MD01!$A:$K,5,0)</f>
        <v>E1030067</v>
      </c>
      <c r="K1057" t="str">
        <f>VLOOKUP($A1057,[1]MD01!$A:$K,11,0)</f>
        <v>13.05.2019</v>
      </c>
      <c r="L1057" t="str">
        <f>RIGHT(VLOOKUP($A1057,[1]MD01!$A:$K,4,0),8)</f>
        <v>13SZ325E</v>
      </c>
      <c r="M1057" s="16" t="str">
        <f>VLOOKUP(A1057,[1]MD01!A:O,15,0)</f>
        <v>Аренда</v>
      </c>
    </row>
    <row r="1058" spans="1:13" x14ac:dyDescent="0.25">
      <c r="A1058" s="12" t="s">
        <v>3971</v>
      </c>
      <c r="B1058" t="s">
        <v>4022</v>
      </c>
      <c r="C1058" t="s">
        <v>4385</v>
      </c>
      <c r="D1058" s="5">
        <v>4946859.28</v>
      </c>
      <c r="E1058" s="24">
        <f t="shared" si="35"/>
        <v>12367148.200000001</v>
      </c>
      <c r="F1058" s="21">
        <v>13359898.407331405</v>
      </c>
      <c r="G1058">
        <f t="shared" si="36"/>
        <v>430964.46475262597</v>
      </c>
      <c r="J1058" t="str">
        <f>VLOOKUP($A1058,[1]MD01!$A:$K,5,0)</f>
        <v>E1030020</v>
      </c>
      <c r="K1058" t="str">
        <f>VLOOKUP($A1058,[1]MD01!$A:$K,11,0)</f>
        <v>11.09.2019</v>
      </c>
      <c r="L1058" t="str">
        <f>RIGHT(VLOOKUP($A1058,[1]MD01!$A:$K,4,0),8)</f>
        <v>13SZ325S</v>
      </c>
      <c r="M1058" s="16" t="str">
        <f>VLOOKUP(A1058,[1]MD01!A:O,15,0)</f>
        <v>Аренда</v>
      </c>
    </row>
    <row r="1059" spans="1:13" x14ac:dyDescent="0.25">
      <c r="A1059" s="12" t="s">
        <v>3974</v>
      </c>
      <c r="B1059" t="s">
        <v>4024</v>
      </c>
      <c r="C1059" t="s">
        <v>4385</v>
      </c>
      <c r="D1059" s="5">
        <v>5342457.07</v>
      </c>
      <c r="E1059" s="24">
        <f t="shared" si="35"/>
        <v>13356142.675000001</v>
      </c>
      <c r="F1059" s="21">
        <v>14428282.605348216</v>
      </c>
      <c r="G1059">
        <f t="shared" si="36"/>
        <v>465428.47114026506</v>
      </c>
      <c r="J1059" t="str">
        <f>VLOOKUP($A1059,[1]MD01!$A:$K,5,0)</f>
        <v>E1030026</v>
      </c>
      <c r="K1059" t="str">
        <f>VLOOKUP($A1059,[1]MD01!$A:$K,11,0)</f>
        <v>12.09.2019</v>
      </c>
      <c r="L1059" t="str">
        <f>RIGHT(VLOOKUP($A1059,[1]MD01!$A:$K,4,0),8)</f>
        <v>13SZ325V</v>
      </c>
      <c r="M1059" s="16" t="str">
        <f>VLOOKUP(A1059,[1]MD01!A:O,15,0)</f>
        <v>Аренда</v>
      </c>
    </row>
    <row r="1060" spans="1:13" x14ac:dyDescent="0.25">
      <c r="A1060" s="12" t="s">
        <v>3433</v>
      </c>
      <c r="B1060" t="s">
        <v>3434</v>
      </c>
      <c r="C1060" t="s">
        <v>4385</v>
      </c>
      <c r="D1060" s="5">
        <v>4018891.55</v>
      </c>
      <c r="E1060" s="24">
        <f t="shared" si="35"/>
        <v>10047228.875</v>
      </c>
      <c r="F1060" s="21">
        <v>10853751.800694568</v>
      </c>
      <c r="G1060">
        <f t="shared" si="36"/>
        <v>350121.02582885703</v>
      </c>
      <c r="J1060" t="str">
        <f>VLOOKUP($A1060,[1]MD01!$A:$K,5,0)</f>
        <v>E1030029</v>
      </c>
      <c r="K1060" t="str">
        <f>VLOOKUP($A1060,[1]MD01!$A:$K,11,0)</f>
        <v>06.05.2019</v>
      </c>
      <c r="L1060" t="str">
        <f>RIGHT(VLOOKUP($A1060,[1]MD01!$A:$K,4,0),8)</f>
        <v>13SZ325X</v>
      </c>
      <c r="M1060" s="16" t="str">
        <f>VLOOKUP(A1060,[1]MD01!A:O,15,0)</f>
        <v>Аренда</v>
      </c>
    </row>
    <row r="1061" spans="1:13" x14ac:dyDescent="0.25">
      <c r="A1061" s="12" t="s">
        <v>3983</v>
      </c>
      <c r="B1061" t="s">
        <v>4026</v>
      </c>
      <c r="C1061" t="s">
        <v>4385</v>
      </c>
      <c r="D1061" s="5">
        <v>6480537.9800000004</v>
      </c>
      <c r="E1061" s="24">
        <f t="shared" si="35"/>
        <v>16201344.949999999</v>
      </c>
      <c r="F1061" s="21">
        <v>17501878.290269997</v>
      </c>
      <c r="G1061">
        <f t="shared" si="36"/>
        <v>564576.71904096764</v>
      </c>
      <c r="J1061" t="str">
        <f>VLOOKUP($A1061,[1]MD01!$A:$K,5,0)</f>
        <v>E1030038</v>
      </c>
      <c r="K1061" t="str">
        <f>VLOOKUP($A1061,[1]MD01!$A:$K,11,0)</f>
        <v>25.09.2019</v>
      </c>
      <c r="L1061" t="str">
        <f>RIGHT(VLOOKUP($A1061,[1]MD01!$A:$K,4,0),8)</f>
        <v>13SZ326S</v>
      </c>
      <c r="M1061" s="16" t="str">
        <f>VLOOKUP(A1061,[1]MD01!A:O,15,0)</f>
        <v>Аренда</v>
      </c>
    </row>
    <row r="1062" spans="1:13" x14ac:dyDescent="0.25">
      <c r="A1062" s="12" t="s">
        <v>11716</v>
      </c>
      <c r="B1062" t="s">
        <v>11726</v>
      </c>
      <c r="C1062" t="s">
        <v>4385</v>
      </c>
      <c r="D1062" s="5">
        <v>5199230.08</v>
      </c>
      <c r="E1062" s="24">
        <f t="shared" si="35"/>
        <v>12998075.199999999</v>
      </c>
      <c r="F1062" s="21">
        <v>14041471.918550616</v>
      </c>
      <c r="G1062">
        <f t="shared" si="36"/>
        <v>452950.70705001988</v>
      </c>
      <c r="J1062" t="str">
        <f>VLOOKUP($A1062,[1]MD01!$A:$K,5,0)</f>
        <v>E1043717</v>
      </c>
      <c r="K1062" t="str">
        <f>VLOOKUP($A1062,[1]MD01!$A:$K,11,0)</f>
        <v>30.03.2021</v>
      </c>
      <c r="L1062" t="str">
        <f>RIGHT(VLOOKUP($A1062,[1]MD01!$A:$K,4,0),8)</f>
        <v>13SZ33AD</v>
      </c>
      <c r="M1062" s="16" t="str">
        <f>VLOOKUP(A1062,[1]MD01!A:O,15,0)</f>
        <v>Аренда</v>
      </c>
    </row>
    <row r="1063" spans="1:13" x14ac:dyDescent="0.25">
      <c r="A1063" s="12" t="s">
        <v>2822</v>
      </c>
      <c r="B1063" t="s">
        <v>19</v>
      </c>
      <c r="C1063" t="s">
        <v>4385</v>
      </c>
      <c r="D1063" s="5">
        <v>9065728.0500000007</v>
      </c>
      <c r="E1063" s="24">
        <f t="shared" si="35"/>
        <v>22664320.125</v>
      </c>
      <c r="F1063" s="21">
        <v>24483656.979321763</v>
      </c>
      <c r="G1063">
        <f t="shared" si="36"/>
        <v>789795.3864297343</v>
      </c>
      <c r="J1063" t="str">
        <f>VLOOKUP($A1063,[1]MD01!$A:$K,5,0)</f>
        <v>E1008570</v>
      </c>
      <c r="K1063" t="str">
        <f>VLOOKUP($A1063,[1]MD01!$A:$K,11,0)</f>
        <v>29.10.2014</v>
      </c>
      <c r="L1063" t="str">
        <f>RIGHT(VLOOKUP($A1063,[1]MD01!$A:$K,4,0),8)</f>
        <v>13SZ3407</v>
      </c>
      <c r="M1063" s="16" t="str">
        <f>VLOOKUP(A1063,[1]MD01!A:O,15,0)</f>
        <v>Аренда</v>
      </c>
    </row>
    <row r="1064" spans="1:13" x14ac:dyDescent="0.25">
      <c r="A1064" s="12" t="s">
        <v>2832</v>
      </c>
      <c r="B1064" t="s">
        <v>29</v>
      </c>
      <c r="C1064" t="s">
        <v>4385</v>
      </c>
      <c r="D1064" s="5">
        <v>4142221.23</v>
      </c>
      <c r="E1064" s="24">
        <f t="shared" si="35"/>
        <v>10355553.074999999</v>
      </c>
      <c r="F1064" s="21">
        <v>11186826.162051516</v>
      </c>
      <c r="G1064">
        <f t="shared" si="36"/>
        <v>360865.36006617791</v>
      </c>
      <c r="J1064" t="str">
        <f>VLOOKUP($A1064,[1]MD01!$A:$K,5,0)</f>
        <v>E1008801</v>
      </c>
      <c r="K1064" t="str">
        <f>VLOOKUP($A1064,[1]MD01!$A:$K,11,0)</f>
        <v>21.11.2014</v>
      </c>
      <c r="L1064" t="str">
        <f>RIGHT(VLOOKUP($A1064,[1]MD01!$A:$K,4,0),8)</f>
        <v>13SZ3420</v>
      </c>
      <c r="M1064" s="16" t="str">
        <f>VLOOKUP(A1064,[1]MD01!A:O,15,0)</f>
        <v>Аренда</v>
      </c>
    </row>
    <row r="1065" spans="1:13" x14ac:dyDescent="0.25">
      <c r="A1065" s="12" t="s">
        <v>2874</v>
      </c>
      <c r="B1065" t="s">
        <v>71</v>
      </c>
      <c r="C1065" t="s">
        <v>4385</v>
      </c>
      <c r="D1065" s="5">
        <v>4503810.01</v>
      </c>
      <c r="E1065" s="24">
        <f t="shared" si="35"/>
        <v>11259525.024999999</v>
      </c>
      <c r="F1065" s="21">
        <v>12163362.807345154</v>
      </c>
      <c r="G1065">
        <f t="shared" si="36"/>
        <v>392366.54217242432</v>
      </c>
      <c r="J1065" t="str">
        <f>VLOOKUP($A1065,[1]MD01!$A:$K,5,0)</f>
        <v>E1008923</v>
      </c>
      <c r="K1065" t="str">
        <f>VLOOKUP($A1065,[1]MD01!$A:$K,11,0)</f>
        <v>07.07.2015</v>
      </c>
      <c r="L1065" t="str">
        <f>RIGHT(VLOOKUP($A1065,[1]MD01!$A:$K,4,0),8)</f>
        <v>13SZ4579</v>
      </c>
      <c r="M1065" s="16" t="str">
        <f>VLOOKUP(A1065,[1]MD01!A:O,15,0)</f>
        <v>Аренда</v>
      </c>
    </row>
    <row r="1066" spans="1:13" x14ac:dyDescent="0.25">
      <c r="A1066" s="12" t="s">
        <v>2879</v>
      </c>
      <c r="B1066" t="s">
        <v>76</v>
      </c>
      <c r="C1066" t="s">
        <v>4385</v>
      </c>
      <c r="D1066" s="5">
        <v>6271623.3799999999</v>
      </c>
      <c r="E1066" s="24">
        <f t="shared" si="35"/>
        <v>15679058.450000001</v>
      </c>
      <c r="F1066" s="21">
        <v>16937666.196529526</v>
      </c>
      <c r="G1066">
        <f t="shared" si="36"/>
        <v>546376.32892030734</v>
      </c>
      <c r="J1066" t="str">
        <f>VLOOKUP($A1066,[1]MD01!$A:$K,5,0)</f>
        <v>E1008915</v>
      </c>
      <c r="K1066" t="str">
        <f>VLOOKUP($A1066,[1]MD01!$A:$K,11,0)</f>
        <v>27.11.2015</v>
      </c>
      <c r="L1066" t="str">
        <f>RIGHT(VLOOKUP($A1066,[1]MD01!$A:$K,4,0),8)</f>
        <v>13SZ4813</v>
      </c>
      <c r="M1066" s="16" t="str">
        <f>VLOOKUP(A1066,[1]MD01!A:O,15,0)</f>
        <v>Аренда</v>
      </c>
    </row>
    <row r="1067" spans="1:13" x14ac:dyDescent="0.25">
      <c r="A1067" s="12" t="s">
        <v>2894</v>
      </c>
      <c r="B1067" t="s">
        <v>91</v>
      </c>
      <c r="C1067" t="s">
        <v>4385</v>
      </c>
      <c r="D1067" s="5">
        <v>10482510.949999999</v>
      </c>
      <c r="E1067" s="24">
        <f t="shared" si="35"/>
        <v>26206277.375</v>
      </c>
      <c r="F1067" s="21">
        <v>28309938.370783612</v>
      </c>
      <c r="G1067">
        <f t="shared" si="36"/>
        <v>913223.81841237459</v>
      </c>
      <c r="J1067" t="str">
        <f>VLOOKUP($A1067,[1]MD01!$A:$K,5,0)</f>
        <v>13SZ5415</v>
      </c>
      <c r="K1067" t="str">
        <f>VLOOKUP($A1067,[1]MD01!$A:$K,11,0)</f>
        <v>18.08.2003</v>
      </c>
      <c r="L1067" t="str">
        <f>RIGHT(VLOOKUP($A1067,[1]MD01!$A:$K,4,0),8)</f>
        <v>13SZ5415</v>
      </c>
      <c r="M1067" s="16" t="str">
        <f>VLOOKUP(A1067,[1]MD01!A:O,15,0)</f>
        <v>Аренда</v>
      </c>
    </row>
    <row r="1068" spans="1:13" x14ac:dyDescent="0.25">
      <c r="A1068" s="12" t="s">
        <v>4454</v>
      </c>
      <c r="B1068" t="s">
        <v>4455</v>
      </c>
      <c r="C1068" t="s">
        <v>4385</v>
      </c>
      <c r="D1068" s="5">
        <v>13340511.380000001</v>
      </c>
      <c r="E1068" s="24">
        <f t="shared" si="35"/>
        <v>33351278.450000003</v>
      </c>
      <c r="F1068" s="21">
        <v>36028491.341813244</v>
      </c>
      <c r="G1068">
        <f t="shared" si="36"/>
        <v>1162209.398123008</v>
      </c>
      <c r="J1068" t="str">
        <f>VLOOKUP($A1068,[1]MD01!$A:$K,5,0)</f>
        <v>13SZ5435</v>
      </c>
      <c r="K1068" t="str">
        <f>VLOOKUP($A1068,[1]MD01!$A:$K,11,0)</f>
        <v>01.04.2002</v>
      </c>
      <c r="L1068" t="str">
        <f>RIGHT(VLOOKUP($A1068,[1]MD01!$A:$K,4,0),8)</f>
        <v>13SZ5435</v>
      </c>
      <c r="M1068" s="16" t="str">
        <f>VLOOKUP(A1068,[1]MD01!A:O,15,0)</f>
        <v>Собственность</v>
      </c>
    </row>
    <row r="1069" spans="1:13" x14ac:dyDescent="0.25">
      <c r="A1069" s="12" t="s">
        <v>2922</v>
      </c>
      <c r="B1069" t="s">
        <v>118</v>
      </c>
      <c r="C1069" t="s">
        <v>4385</v>
      </c>
      <c r="D1069" s="5">
        <v>14227651.380000001</v>
      </c>
      <c r="E1069" s="24">
        <f t="shared" si="35"/>
        <v>35569128.450000003</v>
      </c>
      <c r="F1069" s="21">
        <v>38424375.195028484</v>
      </c>
      <c r="G1069">
        <f t="shared" si="36"/>
        <v>1239495.9740331769</v>
      </c>
      <c r="J1069" t="str">
        <f>VLOOKUP($A1069,[1]MD01!$A:$K,5,0)</f>
        <v>13SZ5451</v>
      </c>
      <c r="K1069" t="str">
        <f>VLOOKUP($A1069,[1]MD01!$A:$K,11,0)</f>
        <v>02.08.2001</v>
      </c>
      <c r="L1069" t="str">
        <f>RIGHT(VLOOKUP($A1069,[1]MD01!$A:$K,4,0),8)</f>
        <v>13SZ5451</v>
      </c>
      <c r="M1069" s="16" t="str">
        <f>VLOOKUP(A1069,[1]MD01!A:O,15,0)</f>
        <v>Собственность</v>
      </c>
    </row>
    <row r="1070" spans="1:13" x14ac:dyDescent="0.25">
      <c r="A1070" s="12" t="s">
        <v>2924</v>
      </c>
      <c r="B1070" t="s">
        <v>120</v>
      </c>
      <c r="C1070" t="s">
        <v>4385</v>
      </c>
      <c r="D1070" s="5">
        <v>10861785.699999999</v>
      </c>
      <c r="E1070" s="24">
        <f t="shared" si="35"/>
        <v>27154464.249999996</v>
      </c>
      <c r="F1070" s="21">
        <v>29334239.213330723</v>
      </c>
      <c r="G1070">
        <f t="shared" si="36"/>
        <v>946265.78107518458</v>
      </c>
      <c r="J1070" t="str">
        <f>VLOOKUP($A1070,[1]MD01!$A:$K,5,0)</f>
        <v>13SZ5454</v>
      </c>
      <c r="K1070" t="str">
        <f>VLOOKUP($A1070,[1]MD01!$A:$K,11,0)</f>
        <v>27.04.2001</v>
      </c>
      <c r="L1070" t="str">
        <f>RIGHT(VLOOKUP($A1070,[1]MD01!$A:$K,4,0),8)</f>
        <v>13SZ5454</v>
      </c>
      <c r="M1070" s="16" t="str">
        <f>VLOOKUP(A1070,[1]MD01!A:O,15,0)</f>
        <v>Собственность</v>
      </c>
    </row>
    <row r="1071" spans="1:13" x14ac:dyDescent="0.25">
      <c r="A1071" s="12" t="s">
        <v>2953</v>
      </c>
      <c r="B1071" t="s">
        <v>149</v>
      </c>
      <c r="C1071" t="s">
        <v>4385</v>
      </c>
      <c r="D1071" s="5">
        <v>17094496.489999998</v>
      </c>
      <c r="E1071" s="24">
        <f t="shared" si="35"/>
        <v>42736241.224999994</v>
      </c>
      <c r="F1071" s="21">
        <v>46166814.842342399</v>
      </c>
      <c r="G1071">
        <f t="shared" si="36"/>
        <v>1489252.0916884644</v>
      </c>
      <c r="J1071" t="str">
        <f>VLOOKUP($A1071,[1]MD01!$A:$K,5,0)</f>
        <v>13SZ5489</v>
      </c>
      <c r="K1071" t="str">
        <f>VLOOKUP($A1071,[1]MD01!$A:$K,11,0)</f>
        <v>08.06.2001</v>
      </c>
      <c r="L1071" t="str">
        <f>RIGHT(VLOOKUP($A1071,[1]MD01!$A:$K,4,0),8)</f>
        <v>13SZ5489</v>
      </c>
      <c r="M1071" s="16" t="str">
        <f>VLOOKUP(A1071,[1]MD01!A:O,15,0)</f>
        <v>Собственность</v>
      </c>
    </row>
    <row r="1072" spans="1:13" x14ac:dyDescent="0.25">
      <c r="A1072" s="12" t="s">
        <v>2961</v>
      </c>
      <c r="B1072" t="s">
        <v>156</v>
      </c>
      <c r="C1072" t="s">
        <v>4385</v>
      </c>
      <c r="D1072" s="5">
        <v>17130065.59</v>
      </c>
      <c r="E1072" s="24">
        <f t="shared" si="35"/>
        <v>42825163.975000001</v>
      </c>
      <c r="F1072" s="21">
        <v>46262875.703495547</v>
      </c>
      <c r="G1072">
        <f t="shared" si="36"/>
        <v>1492350.8291450175</v>
      </c>
      <c r="J1072" t="str">
        <f>VLOOKUP($A1072,[1]MD01!$A:$K,5,0)</f>
        <v>13SZ5501</v>
      </c>
      <c r="K1072" t="str">
        <f>VLOOKUP($A1072,[1]MD01!$A:$K,11,0)</f>
        <v>09.12.2002</v>
      </c>
      <c r="L1072" t="str">
        <f>RIGHT(VLOOKUP($A1072,[1]MD01!$A:$K,4,0),8)</f>
        <v>13SZ5501</v>
      </c>
      <c r="M1072" s="16" t="str">
        <f>VLOOKUP(A1072,[1]MD01!A:O,15,0)</f>
        <v>Собственность</v>
      </c>
    </row>
    <row r="1073" spans="1:13" x14ac:dyDescent="0.25">
      <c r="A1073" s="12" t="s">
        <v>2962</v>
      </c>
      <c r="B1073" t="s">
        <v>157</v>
      </c>
      <c r="C1073" t="s">
        <v>4385</v>
      </c>
      <c r="D1073" s="5">
        <v>12553380</v>
      </c>
      <c r="E1073" s="24">
        <f t="shared" si="35"/>
        <v>31383450</v>
      </c>
      <c r="F1073" s="21">
        <v>33902699.061337739</v>
      </c>
      <c r="G1073">
        <f t="shared" si="36"/>
        <v>1093635.45359154</v>
      </c>
      <c r="J1073" t="str">
        <f>VLOOKUP($A1073,[1]MD01!$A:$K,5,0)</f>
        <v>13SZ5502</v>
      </c>
      <c r="K1073" t="str">
        <f>VLOOKUP($A1073,[1]MD01!$A:$K,11,0)</f>
        <v>24.05.2004</v>
      </c>
      <c r="L1073" t="str">
        <f>RIGHT(VLOOKUP($A1073,[1]MD01!$A:$K,4,0),8)</f>
        <v>13SZ5502</v>
      </c>
      <c r="M1073" s="16" t="str">
        <f>VLOOKUP(A1073,[1]MD01!A:O,15,0)</f>
        <v>Собственность</v>
      </c>
    </row>
    <row r="1074" spans="1:13" x14ac:dyDescent="0.25">
      <c r="A1074" s="12" t="s">
        <v>2973</v>
      </c>
      <c r="B1074" t="s">
        <v>168</v>
      </c>
      <c r="C1074" t="s">
        <v>4385</v>
      </c>
      <c r="D1074" s="5">
        <v>14501119.310000001</v>
      </c>
      <c r="E1074" s="24">
        <f t="shared" si="35"/>
        <v>36252798.274999999</v>
      </c>
      <c r="F1074" s="21">
        <v>39162925.365079649</v>
      </c>
      <c r="G1074">
        <f t="shared" si="36"/>
        <v>1263320.1730670854</v>
      </c>
      <c r="J1074" t="str">
        <f>VLOOKUP($A1074,[1]MD01!$A:$K,5,0)</f>
        <v>13SZ5523</v>
      </c>
      <c r="K1074" t="str">
        <f>VLOOKUP($A1074,[1]MD01!$A:$K,11,0)</f>
        <v>27.12.2005</v>
      </c>
      <c r="L1074" t="str">
        <f>RIGHT(VLOOKUP($A1074,[1]MD01!$A:$K,4,0),8)</f>
        <v>13SZ5523</v>
      </c>
      <c r="M1074" s="16" t="str">
        <f>VLOOKUP(A1074,[1]MD01!A:O,15,0)</f>
        <v>Собственность</v>
      </c>
    </row>
    <row r="1075" spans="1:13" x14ac:dyDescent="0.25">
      <c r="A1075" s="12" t="s">
        <v>2992</v>
      </c>
      <c r="B1075" t="s">
        <v>187</v>
      </c>
      <c r="C1075" t="s">
        <v>4385</v>
      </c>
      <c r="D1075" s="5">
        <v>12240480.34</v>
      </c>
      <c r="E1075" s="24">
        <f t="shared" si="35"/>
        <v>30601200.850000001</v>
      </c>
      <c r="F1075" s="21">
        <v>33057656.291233204</v>
      </c>
      <c r="G1075">
        <f t="shared" si="36"/>
        <v>1066376.0093946194</v>
      </c>
      <c r="J1075" t="str">
        <f>VLOOKUP($A1075,[1]MD01!$A:$K,5,0)</f>
        <v>13SZ5548</v>
      </c>
      <c r="K1075" t="str">
        <f>VLOOKUP($A1075,[1]MD01!$A:$K,11,0)</f>
        <v>08.08.2008</v>
      </c>
      <c r="L1075" t="str">
        <f>RIGHT(VLOOKUP($A1075,[1]MD01!$A:$K,4,0),8)</f>
        <v>13SZ5548</v>
      </c>
      <c r="M1075" s="16" t="str">
        <f>VLOOKUP(A1075,[1]MD01!A:O,15,0)</f>
        <v>Собственность</v>
      </c>
    </row>
    <row r="1076" spans="1:13" x14ac:dyDescent="0.25">
      <c r="A1076" s="12" t="s">
        <v>3001</v>
      </c>
      <c r="B1076" t="s">
        <v>196</v>
      </c>
      <c r="C1076" t="s">
        <v>4385</v>
      </c>
      <c r="D1076" s="5">
        <v>15655298.449999999</v>
      </c>
      <c r="E1076" s="24">
        <f t="shared" si="35"/>
        <v>39138246.125</v>
      </c>
      <c r="F1076" s="21">
        <v>42279997.264941968</v>
      </c>
      <c r="G1076">
        <f t="shared" si="36"/>
        <v>1363870.879514257</v>
      </c>
      <c r="J1076" t="str">
        <f>VLOOKUP($A1076,[1]MD01!$A:$K,5,0)</f>
        <v>13SZ5558</v>
      </c>
      <c r="K1076" t="str">
        <f>VLOOKUP($A1076,[1]MD01!$A:$K,11,0)</f>
        <v>05.04.2005</v>
      </c>
      <c r="L1076" t="str">
        <f>RIGHT(VLOOKUP($A1076,[1]MD01!$A:$K,4,0),8)</f>
        <v>13SZ5558</v>
      </c>
      <c r="M1076" s="16" t="str">
        <f>VLOOKUP(A1076,[1]MD01!A:O,15,0)</f>
        <v>Собственность</v>
      </c>
    </row>
    <row r="1077" spans="1:13" x14ac:dyDescent="0.25">
      <c r="A1077" s="12" t="s">
        <v>3008</v>
      </c>
      <c r="B1077" t="s">
        <v>203</v>
      </c>
      <c r="C1077" t="s">
        <v>4385</v>
      </c>
      <c r="D1077" s="5">
        <v>3832402.14</v>
      </c>
      <c r="E1077" s="24">
        <f t="shared" si="35"/>
        <v>9581005.3500000015</v>
      </c>
      <c r="F1077" s="21">
        <v>10350103.034756118</v>
      </c>
      <c r="G1077">
        <f t="shared" si="36"/>
        <v>333874.29144374578</v>
      </c>
      <c r="J1077" t="str">
        <f>VLOOKUP($A1077,[1]MD01!$A:$K,5,0)</f>
        <v>13SZ5567</v>
      </c>
      <c r="K1077" t="str">
        <f>VLOOKUP($A1077,[1]MD01!$A:$K,11,0)</f>
        <v>26.08.2005</v>
      </c>
      <c r="L1077" t="str">
        <f>RIGHT(VLOOKUP($A1077,[1]MD01!$A:$K,4,0),8)</f>
        <v>13SZ5567</v>
      </c>
      <c r="M1077" s="16" t="str">
        <f>VLOOKUP(A1077,[1]MD01!A:O,15,0)</f>
        <v>Собственность</v>
      </c>
    </row>
    <row r="1078" spans="1:13" x14ac:dyDescent="0.25">
      <c r="A1078" s="12" t="s">
        <v>3016</v>
      </c>
      <c r="B1078" t="s">
        <v>211</v>
      </c>
      <c r="C1078" t="s">
        <v>4385</v>
      </c>
      <c r="D1078" s="5">
        <v>6912067.6900000004</v>
      </c>
      <c r="E1078" s="24">
        <f t="shared" si="35"/>
        <v>17280169.225000001</v>
      </c>
      <c r="F1078" s="21">
        <v>18667303.211220082</v>
      </c>
      <c r="G1078">
        <f t="shared" si="36"/>
        <v>602171.07132968004</v>
      </c>
      <c r="J1078" t="str">
        <f>VLOOKUP($A1078,[1]MD01!$A:$K,5,0)</f>
        <v>13SZ5575</v>
      </c>
      <c r="K1078" t="str">
        <f>VLOOKUP($A1078,[1]MD01!$A:$K,11,0)</f>
        <v>30.08.2005</v>
      </c>
      <c r="L1078" t="str">
        <f>RIGHT(VLOOKUP($A1078,[1]MD01!$A:$K,4,0),8)</f>
        <v>13SZ5575</v>
      </c>
      <c r="M1078" s="16" t="str">
        <f>VLOOKUP(A1078,[1]MD01!A:O,15,0)</f>
        <v>Собственность</v>
      </c>
    </row>
    <row r="1079" spans="1:13" x14ac:dyDescent="0.25">
      <c r="A1079" s="12" t="s">
        <v>3021</v>
      </c>
      <c r="B1079" t="s">
        <v>216</v>
      </c>
      <c r="C1079" t="s">
        <v>4385</v>
      </c>
      <c r="D1079" s="5">
        <v>16222873.59</v>
      </c>
      <c r="E1079" s="24">
        <f t="shared" si="35"/>
        <v>40557183.975000001</v>
      </c>
      <c r="F1079" s="21">
        <v>43812837.756197445</v>
      </c>
      <c r="G1079">
        <f t="shared" si="36"/>
        <v>1413317.3469741112</v>
      </c>
      <c r="J1079" t="str">
        <f>VLOOKUP($A1079,[1]MD01!$A:$K,5,0)</f>
        <v>13SZ5581</v>
      </c>
      <c r="K1079" t="str">
        <f>VLOOKUP($A1079,[1]MD01!$A:$K,11,0)</f>
        <v>26.12.2008</v>
      </c>
      <c r="L1079" t="str">
        <f>RIGHT(VLOOKUP($A1079,[1]MD01!$A:$K,4,0),8)</f>
        <v>13SZ5581</v>
      </c>
      <c r="M1079" s="16" t="str">
        <f>VLOOKUP(A1079,[1]MD01!A:O,15,0)</f>
        <v>Собственность</v>
      </c>
    </row>
    <row r="1080" spans="1:13" x14ac:dyDescent="0.25">
      <c r="A1080" s="12" t="s">
        <v>3022</v>
      </c>
      <c r="B1080" t="s">
        <v>217</v>
      </c>
      <c r="C1080" t="s">
        <v>4385</v>
      </c>
      <c r="D1080" s="5">
        <v>4416092.6500000004</v>
      </c>
      <c r="E1080" s="24">
        <f t="shared" si="35"/>
        <v>11040231.625000002</v>
      </c>
      <c r="F1080" s="21">
        <v>11926466.030657522</v>
      </c>
      <c r="G1080">
        <f t="shared" si="36"/>
        <v>384724.71066637168</v>
      </c>
      <c r="J1080" t="str">
        <f>VLOOKUP($A1080,[1]MD01!$A:$K,5,0)</f>
        <v>13SZ5582</v>
      </c>
      <c r="K1080" t="str">
        <f>VLOOKUP($A1080,[1]MD01!$A:$K,11,0)</f>
        <v>30.08.2005</v>
      </c>
      <c r="L1080" t="str">
        <f>RIGHT(VLOOKUP($A1080,[1]MD01!$A:$K,4,0),8)</f>
        <v>13SZ5582</v>
      </c>
      <c r="M1080" s="16" t="str">
        <f>VLOOKUP(A1080,[1]MD01!A:O,15,0)</f>
        <v>Аренда</v>
      </c>
    </row>
    <row r="1081" spans="1:13" x14ac:dyDescent="0.25">
      <c r="A1081" s="12" t="s">
        <v>3025</v>
      </c>
      <c r="B1081" t="s">
        <v>220</v>
      </c>
      <c r="C1081" t="s">
        <v>4385</v>
      </c>
      <c r="D1081" s="5">
        <v>3657179.12</v>
      </c>
      <c r="E1081" s="24">
        <f t="shared" si="35"/>
        <v>9142947.8000000007</v>
      </c>
      <c r="F1081" s="21">
        <v>9876881.2159568183</v>
      </c>
      <c r="G1081">
        <f t="shared" si="36"/>
        <v>318609.071482478</v>
      </c>
      <c r="J1081" t="str">
        <f>VLOOKUP($A1081,[1]MD01!$A:$K,5,0)</f>
        <v>13SZ5585</v>
      </c>
      <c r="K1081" t="str">
        <f>VLOOKUP($A1081,[1]MD01!$A:$K,11,0)</f>
        <v>31.10.2005</v>
      </c>
      <c r="L1081" t="str">
        <f>RIGHT(VLOOKUP($A1081,[1]MD01!$A:$K,4,0),8)</f>
        <v>13SZ5585</v>
      </c>
      <c r="M1081" s="16" t="str">
        <f>VLOOKUP(A1081,[1]MD01!A:O,15,0)</f>
        <v>Аренда</v>
      </c>
    </row>
    <row r="1082" spans="1:13" x14ac:dyDescent="0.25">
      <c r="A1082" s="12" t="s">
        <v>3027</v>
      </c>
      <c r="B1082" t="s">
        <v>222</v>
      </c>
      <c r="C1082" t="s">
        <v>4385</v>
      </c>
      <c r="D1082" s="5">
        <v>5661502.6100000003</v>
      </c>
      <c r="E1082" s="24">
        <f t="shared" si="35"/>
        <v>14153756.525000002</v>
      </c>
      <c r="F1082" s="21">
        <v>15289923.448649542</v>
      </c>
      <c r="G1082">
        <f t="shared" si="36"/>
        <v>493223.33705321106</v>
      </c>
      <c r="J1082" t="str">
        <f>VLOOKUP($A1082,[1]MD01!$A:$K,5,0)</f>
        <v>13SZ5587</v>
      </c>
      <c r="K1082" t="str">
        <f>VLOOKUP($A1082,[1]MD01!$A:$K,11,0)</f>
        <v>28.02.2006</v>
      </c>
      <c r="L1082" t="str">
        <f>RIGHT(VLOOKUP($A1082,[1]MD01!$A:$K,4,0),8)</f>
        <v>13SZ5587</v>
      </c>
      <c r="M1082" s="16" t="str">
        <f>VLOOKUP(A1082,[1]MD01!A:O,15,0)</f>
        <v>Аренда</v>
      </c>
    </row>
    <row r="1083" spans="1:13" x14ac:dyDescent="0.25">
      <c r="A1083" s="12" t="s">
        <v>3029</v>
      </c>
      <c r="B1083" t="s">
        <v>224</v>
      </c>
      <c r="C1083" t="s">
        <v>4385</v>
      </c>
      <c r="D1083" s="5">
        <v>10759069.060000001</v>
      </c>
      <c r="E1083" s="24">
        <f t="shared" si="35"/>
        <v>26897672.650000002</v>
      </c>
      <c r="F1083" s="21">
        <v>29056834.137206867</v>
      </c>
      <c r="G1083">
        <f t="shared" si="36"/>
        <v>937317.23023247963</v>
      </c>
      <c r="J1083" t="str">
        <f>VLOOKUP($A1083,[1]MD01!$A:$K,5,0)</f>
        <v>13SZ5590</v>
      </c>
      <c r="K1083" t="str">
        <f>VLOOKUP($A1083,[1]MD01!$A:$K,11,0)</f>
        <v>25.11.2005</v>
      </c>
      <c r="L1083" t="str">
        <f>RIGHT(VLOOKUP($A1083,[1]MD01!$A:$K,4,0),8)</f>
        <v>13SZ5590</v>
      </c>
      <c r="M1083" s="16" t="str">
        <f>VLOOKUP(A1083,[1]MD01!A:O,15,0)</f>
        <v>Аренда</v>
      </c>
    </row>
    <row r="1084" spans="1:13" x14ac:dyDescent="0.25">
      <c r="A1084" s="12" t="s">
        <v>3031</v>
      </c>
      <c r="B1084" t="s">
        <v>226</v>
      </c>
      <c r="C1084" t="s">
        <v>4385</v>
      </c>
      <c r="D1084" s="5">
        <v>6152319.6699999999</v>
      </c>
      <c r="E1084" s="24">
        <f t="shared" si="35"/>
        <v>15380799.175000001</v>
      </c>
      <c r="F1084" s="21">
        <v>16615464.70362235</v>
      </c>
      <c r="G1084">
        <f t="shared" si="36"/>
        <v>535982.73237491457</v>
      </c>
      <c r="J1084" t="str">
        <f>VLOOKUP($A1084,[1]MD01!$A:$K,5,0)</f>
        <v>13SZ5593</v>
      </c>
      <c r="K1084" t="str">
        <f>VLOOKUP($A1084,[1]MD01!$A:$K,11,0)</f>
        <v>29.12.2005</v>
      </c>
      <c r="L1084" t="str">
        <f>RIGHT(VLOOKUP($A1084,[1]MD01!$A:$K,4,0),8)</f>
        <v>13SZ5593</v>
      </c>
      <c r="M1084" s="16" t="str">
        <f>VLOOKUP(A1084,[1]MD01!A:O,15,0)</f>
        <v>Аренда</v>
      </c>
    </row>
    <row r="1085" spans="1:13" x14ac:dyDescent="0.25">
      <c r="A1085" s="12" t="s">
        <v>3033</v>
      </c>
      <c r="B1085" t="s">
        <v>228</v>
      </c>
      <c r="C1085" t="s">
        <v>4385</v>
      </c>
      <c r="D1085" s="5">
        <v>8485298.0399999991</v>
      </c>
      <c r="E1085" s="24">
        <f t="shared" si="35"/>
        <v>21213245.099999998</v>
      </c>
      <c r="F1085" s="21">
        <v>22916099.560108826</v>
      </c>
      <c r="G1085">
        <f t="shared" si="36"/>
        <v>739229.01806802663</v>
      </c>
      <c r="J1085" t="str">
        <f>VLOOKUP($A1085,[1]MD01!$A:$K,5,0)</f>
        <v>13SZ5595</v>
      </c>
      <c r="K1085" t="str">
        <f>VLOOKUP($A1085,[1]MD01!$A:$K,11,0)</f>
        <v>22.02.2006</v>
      </c>
      <c r="L1085" t="str">
        <f>RIGHT(VLOOKUP($A1085,[1]MD01!$A:$K,4,0),8)</f>
        <v>13SZ5595</v>
      </c>
      <c r="M1085" s="16" t="str">
        <f>VLOOKUP(A1085,[1]MD01!A:O,15,0)</f>
        <v>Собственность</v>
      </c>
    </row>
    <row r="1086" spans="1:13" x14ac:dyDescent="0.25">
      <c r="A1086" s="12" t="s">
        <v>3034</v>
      </c>
      <c r="B1086" t="s">
        <v>229</v>
      </c>
      <c r="C1086" t="s">
        <v>4385</v>
      </c>
      <c r="D1086" s="5">
        <v>3978396.54</v>
      </c>
      <c r="E1086" s="24">
        <f t="shared" si="35"/>
        <v>9945991.3499999996</v>
      </c>
      <c r="F1086" s="21">
        <v>10744387.618496956</v>
      </c>
      <c r="G1086">
        <f t="shared" si="36"/>
        <v>346593.14898377279</v>
      </c>
      <c r="J1086" t="str">
        <f>VLOOKUP($A1086,[1]MD01!$A:$K,5,0)</f>
        <v>13SZ5596</v>
      </c>
      <c r="K1086" t="str">
        <f>VLOOKUP($A1086,[1]MD01!$A:$K,11,0)</f>
        <v>30.03.2006</v>
      </c>
      <c r="L1086" t="str">
        <f>RIGHT(VLOOKUP($A1086,[1]MD01!$A:$K,4,0),8)</f>
        <v>13SZ5596</v>
      </c>
      <c r="M1086" s="16" t="str">
        <f>VLOOKUP(A1086,[1]MD01!A:O,15,0)</f>
        <v>Аренда</v>
      </c>
    </row>
    <row r="1087" spans="1:13" x14ac:dyDescent="0.25">
      <c r="A1087" s="12" t="s">
        <v>3037</v>
      </c>
      <c r="B1087" t="s">
        <v>232</v>
      </c>
      <c r="C1087" t="s">
        <v>4385</v>
      </c>
      <c r="D1087" s="5">
        <v>6105008.7699999996</v>
      </c>
      <c r="E1087" s="24">
        <f t="shared" si="35"/>
        <v>15262521.924999999</v>
      </c>
      <c r="F1087" s="21">
        <v>16487692.963659003</v>
      </c>
      <c r="G1087">
        <f t="shared" si="36"/>
        <v>531861.06334383879</v>
      </c>
      <c r="J1087" t="str">
        <f>VLOOKUP($A1087,[1]MD01!$A:$K,5,0)</f>
        <v>13SZ5599</v>
      </c>
      <c r="K1087" t="str">
        <f>VLOOKUP($A1087,[1]MD01!$A:$K,11,0)</f>
        <v>31.05.2006</v>
      </c>
      <c r="L1087" t="str">
        <f>RIGHT(VLOOKUP($A1087,[1]MD01!$A:$K,4,0),8)</f>
        <v>13SZ5599</v>
      </c>
      <c r="M1087" s="16" t="str">
        <f>VLOOKUP(A1087,[1]MD01!A:O,15,0)</f>
        <v>Аренда</v>
      </c>
    </row>
    <row r="1088" spans="1:13" x14ac:dyDescent="0.25">
      <c r="A1088" s="12" t="s">
        <v>3038</v>
      </c>
      <c r="B1088" t="s">
        <v>233</v>
      </c>
      <c r="C1088" t="s">
        <v>4385</v>
      </c>
      <c r="D1088" s="5">
        <v>3239751.47</v>
      </c>
      <c r="E1088" s="24">
        <f t="shared" si="35"/>
        <v>8099378.6750000007</v>
      </c>
      <c r="F1088" s="21">
        <v>8749541.4877058268</v>
      </c>
      <c r="G1088">
        <f t="shared" si="36"/>
        <v>282243.27379696217</v>
      </c>
      <c r="J1088" t="str">
        <f>VLOOKUP($A1088,[1]MD01!$A:$K,5,0)</f>
        <v>13SZ5600</v>
      </c>
      <c r="K1088" t="str">
        <f>VLOOKUP($A1088,[1]MD01!$A:$K,11,0)</f>
        <v>30.03.2006</v>
      </c>
      <c r="L1088" t="str">
        <f>RIGHT(VLOOKUP($A1088,[1]MD01!$A:$K,4,0),8)</f>
        <v>13SZ5600</v>
      </c>
      <c r="M1088" s="16" t="str">
        <f>VLOOKUP(A1088,[1]MD01!A:O,15,0)</f>
        <v>Аренда</v>
      </c>
    </row>
    <row r="1089" spans="1:13" x14ac:dyDescent="0.25">
      <c r="A1089" s="12" t="s">
        <v>3039</v>
      </c>
      <c r="B1089" t="s">
        <v>234</v>
      </c>
      <c r="C1089" t="s">
        <v>4385</v>
      </c>
      <c r="D1089" s="5">
        <v>3246678.66</v>
      </c>
      <c r="E1089" s="24">
        <f t="shared" si="35"/>
        <v>8116696.6499999994</v>
      </c>
      <c r="F1089" s="21">
        <v>8768249.6314815022</v>
      </c>
      <c r="G1089">
        <f t="shared" si="36"/>
        <v>282846.76230585494</v>
      </c>
      <c r="J1089" t="str">
        <f>VLOOKUP($A1089,[1]MD01!$A:$K,5,0)</f>
        <v>13SZ5601</v>
      </c>
      <c r="K1089" t="str">
        <f>VLOOKUP($A1089,[1]MD01!$A:$K,11,0)</f>
        <v>26.04.2006</v>
      </c>
      <c r="L1089" t="str">
        <f>RIGHT(VLOOKUP($A1089,[1]MD01!$A:$K,4,0),8)</f>
        <v>13SZ5601</v>
      </c>
      <c r="M1089" s="16" t="str">
        <f>VLOOKUP(A1089,[1]MD01!A:O,15,0)</f>
        <v>Аренда</v>
      </c>
    </row>
    <row r="1090" spans="1:13" x14ac:dyDescent="0.25">
      <c r="A1090" s="12" t="s">
        <v>3040</v>
      </c>
      <c r="B1090" t="s">
        <v>235</v>
      </c>
      <c r="C1090" t="s">
        <v>4385</v>
      </c>
      <c r="D1090" s="5">
        <v>2363183.7999999998</v>
      </c>
      <c r="E1090" s="24">
        <f t="shared" si="35"/>
        <v>5907959.4999999991</v>
      </c>
      <c r="F1090" s="21">
        <v>6382210.1456363583</v>
      </c>
      <c r="G1090">
        <f t="shared" si="36"/>
        <v>205877.74663343091</v>
      </c>
      <c r="J1090" t="str">
        <f>VLOOKUP($A1090,[1]MD01!$A:$K,5,0)</f>
        <v>13SZ5602</v>
      </c>
      <c r="K1090" t="str">
        <f>VLOOKUP($A1090,[1]MD01!$A:$K,11,0)</f>
        <v>26.04.2006</v>
      </c>
      <c r="L1090" t="str">
        <f>RIGHT(VLOOKUP($A1090,[1]MD01!$A:$K,4,0),8)</f>
        <v>13SZ5602</v>
      </c>
      <c r="M1090" s="16" t="str">
        <f>VLOOKUP(A1090,[1]MD01!A:O,15,0)</f>
        <v>Аренда</v>
      </c>
    </row>
    <row r="1091" spans="1:13" x14ac:dyDescent="0.25">
      <c r="A1091" s="12" t="s">
        <v>3057</v>
      </c>
      <c r="B1091" t="s">
        <v>251</v>
      </c>
      <c r="C1091" t="s">
        <v>4385</v>
      </c>
      <c r="D1091" s="5">
        <v>5847096.3899999997</v>
      </c>
      <c r="E1091" s="24">
        <f t="shared" si="35"/>
        <v>14617740.975</v>
      </c>
      <c r="F1091" s="21">
        <v>15791153.401936712</v>
      </c>
      <c r="G1091">
        <f t="shared" si="36"/>
        <v>509392.0452237649</v>
      </c>
      <c r="J1091" t="str">
        <f>VLOOKUP($A1091,[1]MD01!$A:$K,5,0)</f>
        <v>13SZ5621</v>
      </c>
      <c r="K1091" t="str">
        <f>VLOOKUP($A1091,[1]MD01!$A:$K,11,0)</f>
        <v>28.09.2007</v>
      </c>
      <c r="L1091" t="str">
        <f>RIGHT(VLOOKUP($A1091,[1]MD01!$A:$K,4,0),8)</f>
        <v>13SZ5621</v>
      </c>
      <c r="M1091" s="16" t="str">
        <f>VLOOKUP(A1091,[1]MD01!A:O,15,0)</f>
        <v>Аренда</v>
      </c>
    </row>
    <row r="1092" spans="1:13" x14ac:dyDescent="0.25">
      <c r="A1092" s="12" t="s">
        <v>3069</v>
      </c>
      <c r="B1092" t="s">
        <v>263</v>
      </c>
      <c r="C1092" t="s">
        <v>4385</v>
      </c>
      <c r="D1092" s="5">
        <v>8060238.8099999996</v>
      </c>
      <c r="E1092" s="24">
        <f t="shared" si="35"/>
        <v>20150597.024999999</v>
      </c>
      <c r="F1092" s="21">
        <v>21768149.354034133</v>
      </c>
      <c r="G1092">
        <f t="shared" si="36"/>
        <v>702198.36625916557</v>
      </c>
      <c r="J1092" t="str">
        <f>VLOOKUP($A1092,[1]MD01!$A:$K,5,0)</f>
        <v>13SZ5635</v>
      </c>
      <c r="K1092" t="str">
        <f>VLOOKUP($A1092,[1]MD01!$A:$K,11,0)</f>
        <v>12.09.2007</v>
      </c>
      <c r="L1092" t="str">
        <f>RIGHT(VLOOKUP($A1092,[1]MD01!$A:$K,4,0),8)</f>
        <v>13SZ5635</v>
      </c>
      <c r="M1092" s="16" t="str">
        <f>VLOOKUP(A1092,[1]MD01!A:O,15,0)</f>
        <v>Аренда</v>
      </c>
    </row>
    <row r="1093" spans="1:13" x14ac:dyDescent="0.25">
      <c r="A1093" s="12" t="s">
        <v>4629</v>
      </c>
      <c r="B1093" t="s">
        <v>4630</v>
      </c>
      <c r="C1093" t="s">
        <v>4385</v>
      </c>
      <c r="D1093" s="5">
        <v>10175675.07</v>
      </c>
      <c r="E1093" s="24">
        <f t="shared" si="35"/>
        <v>25439187.675000001</v>
      </c>
      <c r="F1093" s="21">
        <v>27481271.947807431</v>
      </c>
      <c r="G1093">
        <f t="shared" si="36"/>
        <v>886492.64347765909</v>
      </c>
      <c r="J1093" t="str">
        <f>VLOOKUP($A1093,[1]MD01!$A:$K,5,0)</f>
        <v>13SZ5905</v>
      </c>
      <c r="K1093" t="str">
        <f>VLOOKUP($A1093,[1]MD01!$A:$K,11,0)</f>
        <v>20.01.2010</v>
      </c>
      <c r="L1093" t="str">
        <f>RIGHT(VLOOKUP($A1093,[1]MD01!$A:$K,4,0),8)</f>
        <v>13SZ5905</v>
      </c>
      <c r="M1093" s="16" t="str">
        <f>VLOOKUP(A1093,[1]MD01!A:O,15,0)</f>
        <v>Собственность</v>
      </c>
    </row>
    <row r="1094" spans="1:13" x14ac:dyDescent="0.25">
      <c r="A1094" s="12" t="s">
        <v>3141</v>
      </c>
      <c r="B1094" t="s">
        <v>334</v>
      </c>
      <c r="C1094" t="s">
        <v>4385</v>
      </c>
      <c r="D1094" s="5">
        <v>7248226.0499999998</v>
      </c>
      <c r="E1094" s="24">
        <f t="shared" si="35"/>
        <v>18120565.125</v>
      </c>
      <c r="F1094" s="21">
        <v>19575160.355354395</v>
      </c>
      <c r="G1094">
        <f t="shared" si="36"/>
        <v>631456.78565659339</v>
      </c>
      <c r="J1094" t="str">
        <f>VLOOKUP($A1094,[1]MD01!$A:$K,5,0)</f>
        <v>13SZ6086</v>
      </c>
      <c r="K1094" t="str">
        <f>VLOOKUP($A1094,[1]MD01!$A:$K,11,0)</f>
        <v>13.03.2009</v>
      </c>
      <c r="L1094" t="str">
        <f>RIGHT(VLOOKUP($A1094,[1]MD01!$A:$K,4,0),8)</f>
        <v>13SZ6086</v>
      </c>
      <c r="M1094" s="16" t="str">
        <f>VLOOKUP(A1094,[1]MD01!A:O,15,0)</f>
        <v>Собственность</v>
      </c>
    </row>
    <row r="1095" spans="1:13" x14ac:dyDescent="0.25">
      <c r="A1095" s="12" t="s">
        <v>636</v>
      </c>
      <c r="B1095" t="s">
        <v>637</v>
      </c>
      <c r="C1095" t="s">
        <v>4385</v>
      </c>
      <c r="D1095" s="5">
        <v>6374002.1100000003</v>
      </c>
      <c r="E1095" s="24">
        <f t="shared" si="35"/>
        <v>15935005.275</v>
      </c>
      <c r="F1095" s="21">
        <v>17214158.68488501</v>
      </c>
      <c r="G1095">
        <f t="shared" si="36"/>
        <v>555295.44144790352</v>
      </c>
      <c r="J1095" t="str">
        <f>VLOOKUP($A1095,[1]MD01!$A:$K,5,0)</f>
        <v>E1012150</v>
      </c>
      <c r="K1095" t="str">
        <f>VLOOKUP($A1095,[1]MD01!$A:$K,11,0)</f>
        <v>30.06.2016</v>
      </c>
      <c r="L1095" t="str">
        <f>RIGHT(VLOOKUP($A1095,[1]MD01!$A:$K,4,0),8)</f>
        <v>13SZG162</v>
      </c>
      <c r="M1095" s="16" t="str">
        <f>VLOOKUP(A1095,[1]MD01!A:O,15,0)</f>
        <v>Аренда</v>
      </c>
    </row>
    <row r="1096" spans="1:13" x14ac:dyDescent="0.25">
      <c r="A1096" s="12" t="s">
        <v>655</v>
      </c>
      <c r="B1096" t="s">
        <v>656</v>
      </c>
      <c r="C1096" t="s">
        <v>4385</v>
      </c>
      <c r="D1096" s="5">
        <v>4361364.75</v>
      </c>
      <c r="E1096" s="24">
        <f t="shared" si="35"/>
        <v>10903411.875</v>
      </c>
      <c r="F1096" s="21">
        <v>11778663.325413276</v>
      </c>
      <c r="G1096">
        <f t="shared" si="36"/>
        <v>379956.8814649444</v>
      </c>
      <c r="J1096" t="str">
        <f>VLOOKUP($A1096,[1]MD01!$A:$K,5,0)</f>
        <v>E1012152</v>
      </c>
      <c r="K1096" t="str">
        <f>VLOOKUP($A1096,[1]MD01!$A:$K,11,0)</f>
        <v>24.11.2016</v>
      </c>
      <c r="L1096" t="str">
        <f>RIGHT(VLOOKUP($A1096,[1]MD01!$A:$K,4,0),8)</f>
        <v>13SZG270</v>
      </c>
      <c r="M1096" s="16" t="str">
        <f>VLOOKUP(A1096,[1]MD01!A:O,15,0)</f>
        <v>Аренда</v>
      </c>
    </row>
    <row r="1097" spans="1:13" x14ac:dyDescent="0.25">
      <c r="A1097" s="12" t="s">
        <v>701</v>
      </c>
      <c r="B1097" t="s">
        <v>702</v>
      </c>
      <c r="C1097" t="s">
        <v>4385</v>
      </c>
      <c r="D1097" s="5">
        <v>6973388.3799999999</v>
      </c>
      <c r="E1097" s="24">
        <f t="shared" si="35"/>
        <v>17433470.949999999</v>
      </c>
      <c r="F1097" s="21">
        <v>18832910.951868702</v>
      </c>
      <c r="G1097">
        <f t="shared" si="36"/>
        <v>607513.25651189359</v>
      </c>
      <c r="J1097" t="str">
        <f>VLOOKUP($A1097,[1]MD01!$A:$K,5,0)</f>
        <v>E1012155</v>
      </c>
      <c r="K1097" t="str">
        <f>VLOOKUP($A1097,[1]MD01!$A:$K,11,0)</f>
        <v>27.08.2016</v>
      </c>
      <c r="L1097" t="str">
        <f>RIGHT(VLOOKUP($A1097,[1]MD01!$A:$K,4,0),8)</f>
        <v>13SZG660</v>
      </c>
      <c r="M1097" s="16" t="str">
        <f>VLOOKUP(A1097,[1]MD01!A:O,15,0)</f>
        <v>Аренда</v>
      </c>
    </row>
    <row r="1098" spans="1:13" x14ac:dyDescent="0.25">
      <c r="A1098" s="12" t="s">
        <v>781</v>
      </c>
      <c r="B1098" t="s">
        <v>3568</v>
      </c>
      <c r="C1098" t="s">
        <v>4385</v>
      </c>
      <c r="D1098" s="5">
        <v>5534108.7999999998</v>
      </c>
      <c r="E1098" s="24">
        <f t="shared" si="35"/>
        <v>13835272</v>
      </c>
      <c r="F1098" s="21">
        <v>14945873.16078227</v>
      </c>
      <c r="G1098">
        <f t="shared" si="36"/>
        <v>482124.94067039579</v>
      </c>
      <c r="J1098" t="str">
        <f>VLOOKUP($A1098,[1]MD01!$A:$K,5,0)</f>
        <v>E1023729</v>
      </c>
      <c r="K1098" t="str">
        <f>VLOOKUP($A1098,[1]MD01!$A:$K,11,0)</f>
        <v>15.12.2017</v>
      </c>
      <c r="L1098" t="str">
        <f>RIGHT(VLOOKUP($A1098,[1]MD01!$A:$K,4,0),8)</f>
        <v>13SZH477</v>
      </c>
      <c r="M1098" s="16" t="str">
        <f>VLOOKUP(A1098,[1]MD01!A:O,15,0)</f>
        <v>Аренда</v>
      </c>
    </row>
    <row r="1099" spans="1:13" x14ac:dyDescent="0.25">
      <c r="A1099" s="12" t="s">
        <v>790</v>
      </c>
      <c r="B1099" t="s">
        <v>791</v>
      </c>
      <c r="C1099" t="s">
        <v>4385</v>
      </c>
      <c r="D1099" s="5">
        <v>4803971.7699999996</v>
      </c>
      <c r="E1099" s="24">
        <f t="shared" si="35"/>
        <v>12009929.424999999</v>
      </c>
      <c r="F1099" s="21">
        <v>12974004.548374381</v>
      </c>
      <c r="G1099">
        <f t="shared" si="36"/>
        <v>418516.27575401228</v>
      </c>
      <c r="J1099" t="str">
        <f>VLOOKUP($A1099,[1]MD01!$A:$K,5,0)</f>
        <v>E1023757</v>
      </c>
      <c r="K1099" t="str">
        <f>VLOOKUP($A1099,[1]MD01!$A:$K,11,0)</f>
        <v>12.12.2017</v>
      </c>
      <c r="L1099" t="str">
        <f>RIGHT(VLOOKUP($A1099,[1]MD01!$A:$K,4,0),8)</f>
        <v>13SZH509</v>
      </c>
      <c r="M1099" s="16" t="str">
        <f>VLOOKUP(A1099,[1]MD01!A:O,15,0)</f>
        <v>Аренда</v>
      </c>
    </row>
    <row r="1100" spans="1:13" x14ac:dyDescent="0.25">
      <c r="A1100" s="12" t="s">
        <v>792</v>
      </c>
      <c r="B1100" t="s">
        <v>793</v>
      </c>
      <c r="C1100" t="s">
        <v>4385</v>
      </c>
      <c r="D1100" s="5">
        <v>5414445.0199999996</v>
      </c>
      <c r="E1100" s="24">
        <f t="shared" si="35"/>
        <v>13536112.549999999</v>
      </c>
      <c r="F1100" s="21">
        <v>14622699.232973015</v>
      </c>
      <c r="G1100">
        <f t="shared" si="36"/>
        <v>471699.97525719402</v>
      </c>
      <c r="J1100" t="str">
        <f>VLOOKUP($A1100,[1]MD01!$A:$K,5,0)</f>
        <v>E1023758</v>
      </c>
      <c r="K1100" t="str">
        <f>VLOOKUP($A1100,[1]MD01!$A:$K,11,0)</f>
        <v>09.01.2018</v>
      </c>
      <c r="L1100" t="str">
        <f>RIGHT(VLOOKUP($A1100,[1]MD01!$A:$K,4,0),8)</f>
        <v>13SZH510</v>
      </c>
      <c r="M1100" s="16" t="str">
        <f>VLOOKUP(A1100,[1]MD01!A:O,15,0)</f>
        <v>Аренда</v>
      </c>
    </row>
    <row r="1101" spans="1:13" x14ac:dyDescent="0.25">
      <c r="A1101" s="12" t="s">
        <v>802</v>
      </c>
      <c r="B1101" t="s">
        <v>803</v>
      </c>
      <c r="C1101" t="s">
        <v>4385</v>
      </c>
      <c r="D1101" s="5">
        <v>6324862.6200000001</v>
      </c>
      <c r="E1101" s="24">
        <f t="shared" si="35"/>
        <v>15812156.550000001</v>
      </c>
      <c r="F1101" s="21">
        <v>17081448.503125388</v>
      </c>
      <c r="G1101">
        <f t="shared" si="36"/>
        <v>551014.46784275444</v>
      </c>
      <c r="J1101" t="str">
        <f>VLOOKUP($A1101,[1]MD01!$A:$K,5,0)</f>
        <v>E1024112</v>
      </c>
      <c r="K1101" t="str">
        <f>VLOOKUP($A1101,[1]MD01!$A:$K,11,0)</f>
        <v>29.01.2018</v>
      </c>
      <c r="L1101" t="str">
        <f>RIGHT(VLOOKUP($A1101,[1]MD01!$A:$K,4,0),8)</f>
        <v>13SZH619</v>
      </c>
      <c r="M1101" s="16" t="str">
        <f>VLOOKUP(A1101,[1]MD01!A:O,15,0)</f>
        <v>Аренда</v>
      </c>
    </row>
    <row r="1102" spans="1:13" x14ac:dyDescent="0.25">
      <c r="A1102" s="12" t="s">
        <v>804</v>
      </c>
      <c r="B1102" t="s">
        <v>805</v>
      </c>
      <c r="C1102" t="s">
        <v>4385</v>
      </c>
      <c r="D1102" s="5">
        <v>10256224.23</v>
      </c>
      <c r="E1102" s="24">
        <f t="shared" si="35"/>
        <v>25640560.575000003</v>
      </c>
      <c r="F1102" s="21">
        <v>27698809.68912679</v>
      </c>
      <c r="G1102">
        <f t="shared" si="36"/>
        <v>893509.98997183191</v>
      </c>
      <c r="J1102" t="str">
        <f>VLOOKUP($A1102,[1]MD01!$A:$K,5,0)</f>
        <v>E1023797</v>
      </c>
      <c r="K1102" t="str">
        <f>VLOOKUP($A1102,[1]MD01!$A:$K,11,0)</f>
        <v>29.06.2018</v>
      </c>
      <c r="L1102" t="str">
        <f>RIGHT(VLOOKUP($A1102,[1]MD01!$A:$K,4,0),8)</f>
        <v>13SZH630</v>
      </c>
      <c r="M1102" s="16" t="str">
        <f>VLOOKUP(A1102,[1]MD01!A:O,15,0)</f>
        <v>Аренда</v>
      </c>
    </row>
    <row r="1103" spans="1:13" x14ac:dyDescent="0.25">
      <c r="A1103" s="12" t="s">
        <v>812</v>
      </c>
      <c r="B1103" t="s">
        <v>813</v>
      </c>
      <c r="C1103" t="s">
        <v>4385</v>
      </c>
      <c r="D1103" s="5">
        <v>6645492.8099999996</v>
      </c>
      <c r="E1103" s="24">
        <f t="shared" si="35"/>
        <v>16613732.025</v>
      </c>
      <c r="F1103" s="21">
        <v>17947368.983629405</v>
      </c>
      <c r="G1103">
        <f t="shared" si="36"/>
        <v>578947.38656869053</v>
      </c>
      <c r="J1103" t="str">
        <f>VLOOKUP($A1103,[1]MD01!$A:$K,5,0)</f>
        <v>E1024303</v>
      </c>
      <c r="K1103" t="str">
        <f>VLOOKUP($A1103,[1]MD01!$A:$K,11,0)</f>
        <v>13.08.2018</v>
      </c>
      <c r="L1103" t="str">
        <f>RIGHT(VLOOKUP($A1103,[1]MD01!$A:$K,4,0),8)</f>
        <v>13SZH714</v>
      </c>
      <c r="M1103" s="16" t="str">
        <f>VLOOKUP(A1103,[1]MD01!A:O,15,0)</f>
        <v>Аренда</v>
      </c>
    </row>
    <row r="1104" spans="1:13" x14ac:dyDescent="0.25">
      <c r="A1104" s="12" t="s">
        <v>830</v>
      </c>
      <c r="B1104" t="s">
        <v>831</v>
      </c>
      <c r="C1104" t="s">
        <v>4385</v>
      </c>
      <c r="D1104" s="5">
        <v>7589821.8200000003</v>
      </c>
      <c r="E1104" s="24">
        <f t="shared" si="35"/>
        <v>18974554.550000001</v>
      </c>
      <c r="F1104" s="21">
        <v>20497702.219851125</v>
      </c>
      <c r="G1104">
        <f t="shared" si="36"/>
        <v>661216.20064035885</v>
      </c>
      <c r="J1104" t="str">
        <f>VLOOKUP($A1104,[1]MD01!$A:$K,5,0)</f>
        <v>E1024555</v>
      </c>
      <c r="K1104" t="str">
        <f>VLOOKUP($A1104,[1]MD01!$A:$K,11,0)</f>
        <v>07.03.2018</v>
      </c>
      <c r="L1104" t="str">
        <f>RIGHT(VLOOKUP($A1104,[1]MD01!$A:$K,4,0),8)</f>
        <v>13SZH965</v>
      </c>
      <c r="M1104" s="16" t="str">
        <f>VLOOKUP(A1104,[1]MD01!A:O,15,0)</f>
        <v>Аренда</v>
      </c>
    </row>
    <row r="1105" spans="1:13" x14ac:dyDescent="0.25">
      <c r="A1105" s="12" t="s">
        <v>903</v>
      </c>
      <c r="B1105" t="s">
        <v>904</v>
      </c>
      <c r="C1105" t="s">
        <v>4385</v>
      </c>
      <c r="D1105" s="5">
        <v>4681682.22</v>
      </c>
      <c r="E1105" s="24">
        <f t="shared" si="35"/>
        <v>11704205.550000001</v>
      </c>
      <c r="F1105" s="21">
        <v>12643739.248351887</v>
      </c>
      <c r="G1105">
        <f t="shared" si="36"/>
        <v>407862.55639844795</v>
      </c>
      <c r="J1105" t="str">
        <f>VLOOKUP($A1105,[1]MD01!$A:$K,5,0)</f>
        <v>E1013838</v>
      </c>
      <c r="K1105" t="str">
        <f>VLOOKUP($A1105,[1]MD01!$A:$K,11,0)</f>
        <v>07.02.2017</v>
      </c>
      <c r="L1105" t="str">
        <f>RIGHT(VLOOKUP($A1105,[1]MD01!$A:$K,4,0),8)</f>
        <v>13SZJ844</v>
      </c>
      <c r="M1105" s="16" t="str">
        <f>VLOOKUP(A1105,[1]MD01!A:O,15,0)</f>
        <v>Аренда</v>
      </c>
    </row>
    <row r="1106" spans="1:13" x14ac:dyDescent="0.25">
      <c r="A1106" s="12" t="s">
        <v>909</v>
      </c>
      <c r="B1106" t="s">
        <v>910</v>
      </c>
      <c r="C1106" t="s">
        <v>4385</v>
      </c>
      <c r="D1106" s="5">
        <v>5282489.6100000003</v>
      </c>
      <c r="E1106" s="24">
        <f t="shared" si="35"/>
        <v>13206224.025</v>
      </c>
      <c r="F1106" s="21">
        <v>14266329.509858968</v>
      </c>
      <c r="G1106">
        <f t="shared" si="36"/>
        <v>460204.17773738608</v>
      </c>
      <c r="J1106" t="str">
        <f>VLOOKUP($A1106,[1]MD01!$A:$K,5,0)</f>
        <v>E1013860</v>
      </c>
      <c r="K1106" t="str">
        <f>VLOOKUP($A1106,[1]MD01!$A:$K,11,0)</f>
        <v>03.02.2017</v>
      </c>
      <c r="L1106" t="str">
        <f>RIGHT(VLOOKUP($A1106,[1]MD01!$A:$K,4,0),8)</f>
        <v>13SZJ858</v>
      </c>
      <c r="M1106" s="16" t="str">
        <f>VLOOKUP(A1106,[1]MD01!A:O,15,0)</f>
        <v>Аренда</v>
      </c>
    </row>
    <row r="1107" spans="1:13" x14ac:dyDescent="0.25">
      <c r="A1107" s="12" t="s">
        <v>937</v>
      </c>
      <c r="B1107" t="s">
        <v>938</v>
      </c>
      <c r="C1107" t="s">
        <v>4385</v>
      </c>
      <c r="D1107" s="5">
        <v>4090620.29</v>
      </c>
      <c r="E1107" s="24">
        <f t="shared" si="35"/>
        <v>10226550.725</v>
      </c>
      <c r="F1107" s="21">
        <v>11047468.384297466</v>
      </c>
      <c r="G1107">
        <f t="shared" si="36"/>
        <v>356369.94788056344</v>
      </c>
      <c r="J1107" t="str">
        <f>VLOOKUP($A1107,[1]MD01!$A:$K,5,0)</f>
        <v>E1008579</v>
      </c>
      <c r="K1107" t="str">
        <f>VLOOKUP($A1107,[1]MD01!$A:$K,11,0)</f>
        <v>23.10.2015</v>
      </c>
      <c r="L1107" t="str">
        <f>RIGHT(VLOOKUP($A1107,[1]MD01!$A:$K,4,0),8)</f>
        <v>13SZL252</v>
      </c>
      <c r="M1107" s="16" t="str">
        <f>VLOOKUP(A1107,[1]MD01!A:O,15,0)</f>
        <v>Аренда</v>
      </c>
    </row>
    <row r="1108" spans="1:13" x14ac:dyDescent="0.25">
      <c r="A1108" s="12" t="s">
        <v>947</v>
      </c>
      <c r="B1108" t="s">
        <v>948</v>
      </c>
      <c r="C1108" t="s">
        <v>4385</v>
      </c>
      <c r="D1108" s="5">
        <v>4657970.43</v>
      </c>
      <c r="E1108" s="24">
        <f t="shared" si="35"/>
        <v>11644926.074999999</v>
      </c>
      <c r="F1108" s="21">
        <v>12579701.22189402</v>
      </c>
      <c r="G1108">
        <f t="shared" si="36"/>
        <v>405796.81360948452</v>
      </c>
      <c r="J1108" t="str">
        <f>VLOOKUP($A1108,[1]MD01!$A:$K,5,0)</f>
        <v>E1010427</v>
      </c>
      <c r="K1108" t="str">
        <f>VLOOKUP($A1108,[1]MD01!$A:$K,11,0)</f>
        <v>05.01.2016</v>
      </c>
      <c r="L1108" t="str">
        <f>RIGHT(VLOOKUP($A1108,[1]MD01!$A:$K,4,0),8)</f>
        <v>13SZL714</v>
      </c>
      <c r="M1108" s="16" t="str">
        <f>VLOOKUP(A1108,[1]MD01!A:O,15,0)</f>
        <v>Аренда</v>
      </c>
    </row>
    <row r="1109" spans="1:13" x14ac:dyDescent="0.25">
      <c r="A1109" s="12" t="s">
        <v>949</v>
      </c>
      <c r="B1109" t="s">
        <v>950</v>
      </c>
      <c r="C1109" t="s">
        <v>4385</v>
      </c>
      <c r="D1109" s="5">
        <v>5114145.66</v>
      </c>
      <c r="E1109" s="24">
        <f t="shared" si="35"/>
        <v>12785364.15</v>
      </c>
      <c r="F1109" s="21">
        <v>13811685.877972824</v>
      </c>
      <c r="G1109">
        <f t="shared" si="36"/>
        <v>445538.25412815565</v>
      </c>
      <c r="J1109" t="str">
        <f>VLOOKUP($A1109,[1]MD01!$A:$K,5,0)</f>
        <v>E1008921</v>
      </c>
      <c r="K1109" t="str">
        <f>VLOOKUP($A1109,[1]MD01!$A:$K,11,0)</f>
        <v>26.01.2016</v>
      </c>
      <c r="L1109" t="str">
        <f>RIGHT(VLOOKUP($A1109,[1]MD01!$A:$K,4,0),8)</f>
        <v>13SZL715</v>
      </c>
      <c r="M1109" s="16" t="str">
        <f>VLOOKUP(A1109,[1]MD01!A:O,15,0)</f>
        <v>Аренда</v>
      </c>
    </row>
    <row r="1110" spans="1:13" x14ac:dyDescent="0.25">
      <c r="A1110" s="12" t="s">
        <v>1011</v>
      </c>
      <c r="B1110" t="s">
        <v>1012</v>
      </c>
      <c r="C1110" t="s">
        <v>4385</v>
      </c>
      <c r="D1110" s="5">
        <v>6493017.7999999998</v>
      </c>
      <c r="E1110" s="24">
        <f t="shared" si="35"/>
        <v>16232544.5</v>
      </c>
      <c r="F1110" s="21">
        <v>17535582.327095114</v>
      </c>
      <c r="G1110">
        <f t="shared" si="36"/>
        <v>565663.94603532623</v>
      </c>
      <c r="J1110" t="str">
        <f>VLOOKUP($A1110,[1]MD01!$A:$K,5,0)</f>
        <v>E1010567</v>
      </c>
      <c r="K1110" t="str">
        <f>VLOOKUP($A1110,[1]MD01!$A:$K,11,0)</f>
        <v>11.12.2015</v>
      </c>
      <c r="L1110" t="str">
        <f>RIGHT(VLOOKUP($A1110,[1]MD01!$A:$K,4,0),8)</f>
        <v>13SZL997</v>
      </c>
      <c r="M1110" s="16" t="str">
        <f>VLOOKUP(A1110,[1]MD01!A:O,15,0)</f>
        <v>Аренда</v>
      </c>
    </row>
    <row r="1111" spans="1:13" x14ac:dyDescent="0.25">
      <c r="A1111" s="12" t="s">
        <v>1496</v>
      </c>
      <c r="B1111" t="s">
        <v>1506</v>
      </c>
      <c r="C1111" t="s">
        <v>4385</v>
      </c>
      <c r="D1111" s="5">
        <v>2808850.47</v>
      </c>
      <c r="E1111" s="24">
        <f t="shared" si="35"/>
        <v>7022126.1750000007</v>
      </c>
      <c r="F1111" s="21">
        <v>7585814.5131197404</v>
      </c>
      <c r="G1111">
        <f t="shared" si="36"/>
        <v>244703.69397160452</v>
      </c>
      <c r="J1111" t="str">
        <f>VLOOKUP($A1111,[1]MD01!$A:$K,5,0)</f>
        <v>E1027005</v>
      </c>
      <c r="K1111" t="str">
        <f>VLOOKUP($A1111,[1]MD01!$A:$K,11,0)</f>
        <v>28.09.2018</v>
      </c>
      <c r="L1111" t="str">
        <f>RIGHT(VLOOKUP($A1111,[1]MD01!$A:$K,4,0),8)</f>
        <v>13SZO692</v>
      </c>
      <c r="M1111" s="16" t="str">
        <f>VLOOKUP(A1111,[1]MD01!A:O,15,0)</f>
        <v>Аренда</v>
      </c>
    </row>
    <row r="1112" spans="1:13" x14ac:dyDescent="0.25">
      <c r="A1112" s="12" t="s">
        <v>2666</v>
      </c>
      <c r="B1112" t="s">
        <v>2681</v>
      </c>
      <c r="C1112" t="s">
        <v>4385</v>
      </c>
      <c r="D1112" s="5">
        <v>3999393.33</v>
      </c>
      <c r="E1112" s="24">
        <f t="shared" si="35"/>
        <v>9998483.3250000011</v>
      </c>
      <c r="F1112" s="21">
        <v>10801093.290803866</v>
      </c>
      <c r="G1112">
        <f t="shared" si="36"/>
        <v>348422.36421947955</v>
      </c>
      <c r="J1112" t="str">
        <f>VLOOKUP($A1112,[1]MD01!$A:$K,5,0)</f>
        <v>E1027004</v>
      </c>
      <c r="K1112" t="str">
        <f>VLOOKUP($A1112,[1]MD01!$A:$K,11,0)</f>
        <v>20.11.2018</v>
      </c>
      <c r="L1112" t="str">
        <f>RIGHT(VLOOKUP($A1112,[1]MD01!$A:$K,4,0),8)</f>
        <v>13SZO718</v>
      </c>
      <c r="M1112" s="16" t="str">
        <f>VLOOKUP(A1112,[1]MD01!A:O,15,0)</f>
        <v>Аренда</v>
      </c>
    </row>
    <row r="1113" spans="1:13" x14ac:dyDescent="0.25">
      <c r="A1113" s="12" t="s">
        <v>1051</v>
      </c>
      <c r="B1113" t="s">
        <v>1052</v>
      </c>
      <c r="C1113" t="s">
        <v>4385</v>
      </c>
      <c r="D1113" s="5">
        <v>6416196.6699999999</v>
      </c>
      <c r="E1113" s="24">
        <f t="shared" si="35"/>
        <v>16040491.674999999</v>
      </c>
      <c r="F1113" s="21">
        <v>17328112.812753804</v>
      </c>
      <c r="G1113">
        <f t="shared" si="36"/>
        <v>558971.38105657429</v>
      </c>
      <c r="J1113" t="str">
        <f>VLOOKUP($A1113,[1]MD01!$A:$K,5,0)</f>
        <v>E1010623</v>
      </c>
      <c r="K1113" t="str">
        <f>VLOOKUP($A1113,[1]MD01!$A:$K,11,0)</f>
        <v>06.01.2016</v>
      </c>
      <c r="L1113" t="str">
        <f>RIGHT(VLOOKUP($A1113,[1]MD01!$A:$K,4,0),8)</f>
        <v>13SZQ107</v>
      </c>
      <c r="M1113" s="16" t="str">
        <f>VLOOKUP(A1113,[1]MD01!A:O,15,0)</f>
        <v>Аренда</v>
      </c>
    </row>
    <row r="1114" spans="1:13" x14ac:dyDescent="0.25">
      <c r="A1114" s="12" t="s">
        <v>1075</v>
      </c>
      <c r="B1114" t="s">
        <v>1076</v>
      </c>
      <c r="C1114" t="s">
        <v>4385</v>
      </c>
      <c r="D1114" s="5">
        <v>8779107.0899999999</v>
      </c>
      <c r="E1114" s="24">
        <f t="shared" si="35"/>
        <v>21947767.724999998</v>
      </c>
      <c r="F1114" s="21">
        <v>23709584.64569116</v>
      </c>
      <c r="G1114">
        <f t="shared" si="36"/>
        <v>764825.3111513278</v>
      </c>
      <c r="J1114" t="str">
        <f>VLOOKUP($A1114,[1]MD01!$A:$K,5,0)</f>
        <v>E1011643</v>
      </c>
      <c r="K1114" t="str">
        <f>VLOOKUP($A1114,[1]MD01!$A:$K,11,0)</f>
        <v>22.02.2016</v>
      </c>
      <c r="L1114" t="str">
        <f>RIGHT(VLOOKUP($A1114,[1]MD01!$A:$K,4,0),8)</f>
        <v>13SZQ333</v>
      </c>
      <c r="M1114" s="16" t="str">
        <f>VLOOKUP(A1114,[1]MD01!A:O,15,0)</f>
        <v>Аренда</v>
      </c>
    </row>
    <row r="1115" spans="1:13" x14ac:dyDescent="0.25">
      <c r="A1115" s="12" t="s">
        <v>1077</v>
      </c>
      <c r="B1115" t="s">
        <v>1078</v>
      </c>
      <c r="C1115" t="s">
        <v>4385</v>
      </c>
      <c r="D1115" s="5">
        <v>7920060.5700000003</v>
      </c>
      <c r="E1115" s="24">
        <f t="shared" ref="E1115:E1178" si="37">IF(IFERROR(VLOOKUP(A1115,$A$1601:$A$1605,1,0),0)=0,IF(M1115=$M$25,0,D1115/$E$25*$E$24),0)</f>
        <v>19800151.425000001</v>
      </c>
      <c r="F1115" s="21">
        <v>21389572.374314889</v>
      </c>
      <c r="G1115">
        <f t="shared" si="36"/>
        <v>689986.20562306093</v>
      </c>
      <c r="J1115" t="str">
        <f>VLOOKUP($A1115,[1]MD01!$A:$K,5,0)</f>
        <v>E1011642</v>
      </c>
      <c r="K1115" t="str">
        <f>VLOOKUP($A1115,[1]MD01!$A:$K,11,0)</f>
        <v>22.02.2016</v>
      </c>
      <c r="L1115" t="str">
        <f>RIGHT(VLOOKUP($A1115,[1]MD01!$A:$K,4,0),8)</f>
        <v>13SZQ334</v>
      </c>
      <c r="M1115" s="16" t="str">
        <f>VLOOKUP(A1115,[1]MD01!A:O,15,0)</f>
        <v>Аренда</v>
      </c>
    </row>
    <row r="1116" spans="1:13" x14ac:dyDescent="0.25">
      <c r="A1116" s="12" t="s">
        <v>1079</v>
      </c>
      <c r="B1116" t="s">
        <v>1080</v>
      </c>
      <c r="C1116" t="s">
        <v>4385</v>
      </c>
      <c r="D1116" s="5">
        <v>5172914.28</v>
      </c>
      <c r="E1116" s="24">
        <f t="shared" si="37"/>
        <v>12932285.699999999</v>
      </c>
      <c r="F1116" s="21">
        <v>13970401.286740033</v>
      </c>
      <c r="G1116">
        <f t="shared" ref="G1116:G1179" si="38">F1116/31</f>
        <v>450658.10602387204</v>
      </c>
      <c r="J1116" t="str">
        <f>VLOOKUP($A1116,[1]MD01!$A:$K,5,0)</f>
        <v>E1011644</v>
      </c>
      <c r="K1116" t="str">
        <f>VLOOKUP($A1116,[1]MD01!$A:$K,11,0)</f>
        <v>28.03.2016</v>
      </c>
      <c r="L1116" t="str">
        <f>RIGHT(VLOOKUP($A1116,[1]MD01!$A:$K,4,0),8)</f>
        <v>13SZQ365</v>
      </c>
      <c r="M1116" s="16" t="str">
        <f>VLOOKUP(A1116,[1]MD01!A:O,15,0)</f>
        <v>Аренда</v>
      </c>
    </row>
    <row r="1117" spans="1:13" x14ac:dyDescent="0.25">
      <c r="A1117" s="12" t="s">
        <v>1145</v>
      </c>
      <c r="B1117" t="s">
        <v>1146</v>
      </c>
      <c r="C1117" t="s">
        <v>4385</v>
      </c>
      <c r="D1117" s="5">
        <v>2561567.42</v>
      </c>
      <c r="E1117" s="24">
        <f t="shared" si="37"/>
        <v>6403918.5499999998</v>
      </c>
      <c r="F1117" s="21">
        <v>6917981.4014701489</v>
      </c>
      <c r="G1117">
        <f t="shared" si="38"/>
        <v>223160.6903700048</v>
      </c>
      <c r="J1117" t="str">
        <f>VLOOKUP($A1117,[1]MD01!$A:$K,5,0)</f>
        <v>E1012004</v>
      </c>
      <c r="K1117" t="str">
        <f>VLOOKUP($A1117,[1]MD01!$A:$K,11,0)</f>
        <v>06.05.2016</v>
      </c>
      <c r="L1117" t="str">
        <f>RIGHT(VLOOKUP($A1117,[1]MD01!$A:$K,4,0),8)</f>
        <v>13SZQ764</v>
      </c>
      <c r="M1117" s="16" t="str">
        <f>VLOOKUP(A1117,[1]MD01!A:O,15,0)</f>
        <v>Аренда</v>
      </c>
    </row>
    <row r="1118" spans="1:13" x14ac:dyDescent="0.25">
      <c r="A1118" s="12" t="s">
        <v>1151</v>
      </c>
      <c r="B1118" t="s">
        <v>1152</v>
      </c>
      <c r="C1118" t="s">
        <v>4385</v>
      </c>
      <c r="D1118" s="5">
        <v>5196171.24</v>
      </c>
      <c r="E1118" s="24">
        <f t="shared" si="37"/>
        <v>12990428.100000001</v>
      </c>
      <c r="F1118" s="21">
        <v>14033210.961581517</v>
      </c>
      <c r="G1118">
        <f t="shared" si="38"/>
        <v>452684.22456714569</v>
      </c>
      <c r="J1118" t="str">
        <f>VLOOKUP($A1118,[1]MD01!$A:$K,5,0)</f>
        <v>E1012013</v>
      </c>
      <c r="K1118" t="str">
        <f>VLOOKUP($A1118,[1]MD01!$A:$K,11,0)</f>
        <v>05.05.2016</v>
      </c>
      <c r="L1118" t="str">
        <f>RIGHT(VLOOKUP($A1118,[1]MD01!$A:$K,4,0),8)</f>
        <v>13SZQ791</v>
      </c>
      <c r="M1118" s="16" t="str">
        <f>VLOOKUP(A1118,[1]MD01!A:O,15,0)</f>
        <v>Аренда</v>
      </c>
    </row>
    <row r="1119" spans="1:13" x14ac:dyDescent="0.25">
      <c r="A1119" s="12" t="s">
        <v>1161</v>
      </c>
      <c r="B1119" t="s">
        <v>1162</v>
      </c>
      <c r="C1119" t="s">
        <v>4385</v>
      </c>
      <c r="D1119" s="5">
        <v>3749489.6</v>
      </c>
      <c r="E1119" s="24">
        <f t="shared" si="37"/>
        <v>9373724</v>
      </c>
      <c r="F1119" s="21">
        <v>10126182.553417137</v>
      </c>
      <c r="G1119">
        <f t="shared" si="38"/>
        <v>326651.05011023022</v>
      </c>
      <c r="J1119" t="str">
        <f>VLOOKUP($A1119,[1]MD01!$A:$K,5,0)</f>
        <v>E1012026</v>
      </c>
      <c r="K1119" t="str">
        <f>VLOOKUP($A1119,[1]MD01!$A:$K,11,0)</f>
        <v>16.05.2016</v>
      </c>
      <c r="L1119" t="str">
        <f>RIGHT(VLOOKUP($A1119,[1]MD01!$A:$K,4,0),8)</f>
        <v>13SZQ851</v>
      </c>
      <c r="M1119" s="16" t="str">
        <f>VLOOKUP(A1119,[1]MD01!A:O,15,0)</f>
        <v>Аренда</v>
      </c>
    </row>
    <row r="1120" spans="1:13" x14ac:dyDescent="0.25">
      <c r="A1120" s="12" t="s">
        <v>1163</v>
      </c>
      <c r="B1120" t="s">
        <v>1164</v>
      </c>
      <c r="C1120" t="s">
        <v>4385</v>
      </c>
      <c r="D1120" s="5">
        <v>4677931.3499999996</v>
      </c>
      <c r="E1120" s="24">
        <f t="shared" si="37"/>
        <v>11694828.375</v>
      </c>
      <c r="F1120" s="21">
        <v>12633609.337775754</v>
      </c>
      <c r="G1120">
        <f t="shared" si="38"/>
        <v>407535.78508954047</v>
      </c>
      <c r="J1120" t="str">
        <f>VLOOKUP($A1120,[1]MD01!$A:$K,5,0)</f>
        <v>E1012030</v>
      </c>
      <c r="K1120" t="str">
        <f>VLOOKUP($A1120,[1]MD01!$A:$K,11,0)</f>
        <v>16.08.2016</v>
      </c>
      <c r="L1120" t="str">
        <f>RIGHT(VLOOKUP($A1120,[1]MD01!$A:$K,4,0),8)</f>
        <v>13SZQ852</v>
      </c>
      <c r="M1120" s="16" t="str">
        <f>VLOOKUP(A1120,[1]MD01!A:O,15,0)</f>
        <v>Аренда</v>
      </c>
    </row>
    <row r="1121" spans="1:13" x14ac:dyDescent="0.25">
      <c r="A1121" s="12" t="s">
        <v>1175</v>
      </c>
      <c r="B1121" t="s">
        <v>1176</v>
      </c>
      <c r="C1121" t="s">
        <v>4385</v>
      </c>
      <c r="D1121" s="5">
        <v>6561892.4500000002</v>
      </c>
      <c r="E1121" s="24">
        <f t="shared" si="37"/>
        <v>16404731.125</v>
      </c>
      <c r="F1121" s="21">
        <v>17721590.918558523</v>
      </c>
      <c r="G1121">
        <f t="shared" si="38"/>
        <v>571664.22317930718</v>
      </c>
      <c r="J1121" t="str">
        <f>VLOOKUP($A1121,[1]MD01!$A:$K,5,0)</f>
        <v>E1011068</v>
      </c>
      <c r="K1121" t="str">
        <f>VLOOKUP($A1121,[1]MD01!$A:$K,11,0)</f>
        <v>26.05.2016</v>
      </c>
      <c r="L1121" t="str">
        <f>RIGHT(VLOOKUP($A1121,[1]MD01!$A:$K,4,0),8)</f>
        <v>13SZQ958</v>
      </c>
      <c r="M1121" s="16" t="str">
        <f>VLOOKUP(A1121,[1]MD01!A:O,15,0)</f>
        <v>Аренда</v>
      </c>
    </row>
    <row r="1122" spans="1:13" x14ac:dyDescent="0.25">
      <c r="A1122" s="12" t="s">
        <v>1185</v>
      </c>
      <c r="B1122" t="s">
        <v>1186</v>
      </c>
      <c r="C1122" t="s">
        <v>4385</v>
      </c>
      <c r="D1122" s="5">
        <v>3673882.74</v>
      </c>
      <c r="E1122" s="24">
        <f t="shared" si="37"/>
        <v>9184706.8500000015</v>
      </c>
      <c r="F1122" s="21">
        <v>9921992.3973354548</v>
      </c>
      <c r="G1122">
        <f t="shared" si="38"/>
        <v>320064.27088178886</v>
      </c>
      <c r="J1122" t="str">
        <f>VLOOKUP($A1122,[1]MD01!$A:$K,5,0)</f>
        <v>E1014101</v>
      </c>
      <c r="K1122" t="str">
        <f>VLOOKUP($A1122,[1]MD01!$A:$K,11,0)</f>
        <v>03.03.2017</v>
      </c>
      <c r="L1122" t="str">
        <f>RIGHT(VLOOKUP($A1122,[1]MD01!$A:$K,4,0),8)</f>
        <v>13SZS124</v>
      </c>
      <c r="M1122" s="16" t="str">
        <f>VLOOKUP(A1122,[1]MD01!A:O,15,0)</f>
        <v>Аренда</v>
      </c>
    </row>
    <row r="1123" spans="1:13" x14ac:dyDescent="0.25">
      <c r="A1123" s="12" t="s">
        <v>1211</v>
      </c>
      <c r="B1123" t="s">
        <v>1212</v>
      </c>
      <c r="C1123" t="s">
        <v>4385</v>
      </c>
      <c r="D1123" s="5">
        <v>4748312.04</v>
      </c>
      <c r="E1123" s="24">
        <f t="shared" si="37"/>
        <v>11870780.1</v>
      </c>
      <c r="F1123" s="21">
        <v>12823685.265756847</v>
      </c>
      <c r="G1123">
        <f t="shared" si="38"/>
        <v>413667.26663731766</v>
      </c>
      <c r="J1123" t="str">
        <f>VLOOKUP($A1123,[1]MD01!$A:$K,5,0)</f>
        <v>E1014336</v>
      </c>
      <c r="K1123" t="str">
        <f>VLOOKUP($A1123,[1]MD01!$A:$K,11,0)</f>
        <v>19.05.2017</v>
      </c>
      <c r="L1123" t="str">
        <f>RIGHT(VLOOKUP($A1123,[1]MD01!$A:$K,4,0),8)</f>
        <v>13SZS370</v>
      </c>
      <c r="M1123" s="16" t="str">
        <f>VLOOKUP(A1123,[1]MD01!A:O,15,0)</f>
        <v>Аренда</v>
      </c>
    </row>
    <row r="1124" spans="1:13" x14ac:dyDescent="0.25">
      <c r="A1124" s="12" t="s">
        <v>1295</v>
      </c>
      <c r="B1124" t="s">
        <v>1296</v>
      </c>
      <c r="C1124" t="s">
        <v>4385</v>
      </c>
      <c r="D1124" s="5">
        <v>647196.71</v>
      </c>
      <c r="E1124" s="24">
        <f t="shared" si="37"/>
        <v>1617991.7749999999</v>
      </c>
      <c r="F1124" s="21">
        <v>1747873.1060971525</v>
      </c>
      <c r="G1124">
        <f t="shared" si="38"/>
        <v>56383.003422488786</v>
      </c>
      <c r="J1124" t="str">
        <f>VLOOKUP($A1124,[1]MD01!$A:$K,5,0)</f>
        <v>E1011613</v>
      </c>
      <c r="K1124" t="str">
        <f>VLOOKUP($A1124,[1]MD01!$A:$K,11,0)</f>
        <v>25.03.2016</v>
      </c>
      <c r="L1124" t="str">
        <f>RIGHT(VLOOKUP($A1124,[1]MD01!$A:$K,4,0),8)</f>
        <v>13SZV020</v>
      </c>
      <c r="M1124" s="16" t="str">
        <f>VLOOKUP(A1124,[1]MD01!A:O,15,0)</f>
        <v>Аренда</v>
      </c>
    </row>
    <row r="1125" spans="1:13" x14ac:dyDescent="0.25">
      <c r="A1125" s="12" t="s">
        <v>3544</v>
      </c>
      <c r="B1125" t="s">
        <v>3569</v>
      </c>
      <c r="C1125" t="s">
        <v>4385</v>
      </c>
      <c r="D1125" s="5">
        <v>768547.79</v>
      </c>
      <c r="E1125" s="24">
        <f t="shared" si="37"/>
        <v>1921369.4750000001</v>
      </c>
      <c r="F1125" s="21">
        <v>2075603.8962117133</v>
      </c>
      <c r="G1125">
        <f t="shared" si="38"/>
        <v>66954.964393926231</v>
      </c>
      <c r="J1125" t="str">
        <f>VLOOKUP($A1125,[1]MD01!$A:$K,5,0)</f>
        <v>E1031439</v>
      </c>
      <c r="K1125" t="str">
        <f>VLOOKUP($A1125,[1]MD01!$A:$K,11,0)</f>
        <v>18.07.2019</v>
      </c>
      <c r="L1125" t="str">
        <f>RIGHT(VLOOKUP($A1125,[1]MD01!$A:$K,4,0),8)</f>
        <v>13SZV058</v>
      </c>
      <c r="M1125" s="16" t="str">
        <f>VLOOKUP(A1125,[1]MD01!A:O,15,0)</f>
        <v>Аренда</v>
      </c>
    </row>
    <row r="1126" spans="1:13" x14ac:dyDescent="0.25">
      <c r="A1126" s="12" t="s">
        <v>1405</v>
      </c>
      <c r="B1126" t="s">
        <v>1406</v>
      </c>
      <c r="C1126" t="s">
        <v>4385</v>
      </c>
      <c r="D1126" s="5">
        <v>3307916.76</v>
      </c>
      <c r="E1126" s="24">
        <f t="shared" si="37"/>
        <v>8269791.8999999994</v>
      </c>
      <c r="F1126" s="21">
        <v>8933634.3227270562</v>
      </c>
      <c r="G1126">
        <f t="shared" si="38"/>
        <v>288181.75234603405</v>
      </c>
      <c r="J1126" t="str">
        <f>VLOOKUP($A1126,[1]MD01!$A:$K,5,0)</f>
        <v>E1017414</v>
      </c>
      <c r="K1126" t="str">
        <f>VLOOKUP($A1126,[1]MD01!$A:$K,11,0)</f>
        <v>15.08.2017</v>
      </c>
      <c r="L1126" t="str">
        <f>RIGHT(VLOOKUP($A1126,[1]MD01!$A:$K,4,0),8)</f>
        <v>13SZX876</v>
      </c>
      <c r="M1126" s="16" t="str">
        <f>VLOOKUP(A1126,[1]MD01!A:O,15,0)</f>
        <v>Аренда</v>
      </c>
    </row>
    <row r="1127" spans="1:13" x14ac:dyDescent="0.25">
      <c r="A1127" s="12" t="s">
        <v>1469</v>
      </c>
      <c r="B1127" t="s">
        <v>1470</v>
      </c>
      <c r="C1127" t="s">
        <v>4385</v>
      </c>
      <c r="D1127" s="5">
        <v>4748525.26</v>
      </c>
      <c r="E1127" s="24">
        <f t="shared" si="37"/>
        <v>11871313.149999999</v>
      </c>
      <c r="F1127" s="21">
        <v>12824261.105370866</v>
      </c>
      <c r="G1127">
        <f t="shared" si="38"/>
        <v>413685.84210873762</v>
      </c>
      <c r="J1127" t="str">
        <f>VLOOKUP($A1127,[1]MD01!$A:$K,5,0)</f>
        <v>E1018077</v>
      </c>
      <c r="K1127" t="str">
        <f>VLOOKUP($A1127,[1]MD01!$A:$K,11,0)</f>
        <v>31.10.2017</v>
      </c>
      <c r="L1127" t="str">
        <f>RIGHT(VLOOKUP($A1127,[1]MD01!$A:$K,4,0),8)</f>
        <v>13SZY643</v>
      </c>
      <c r="M1127" s="16" t="str">
        <f>VLOOKUP(A1127,[1]MD01!A:O,15,0)</f>
        <v>Аренда</v>
      </c>
    </row>
    <row r="1128" spans="1:13" x14ac:dyDescent="0.25">
      <c r="A1128" s="12" t="s">
        <v>2668</v>
      </c>
      <c r="B1128" t="s">
        <v>2689</v>
      </c>
      <c r="C1128" t="s">
        <v>4375</v>
      </c>
      <c r="D1128" s="5">
        <v>3719275.42</v>
      </c>
      <c r="E1128" s="24">
        <f t="shared" si="37"/>
        <v>9298188.5500000007</v>
      </c>
      <c r="F1128" s="21">
        <v>10278756.001238739</v>
      </c>
      <c r="G1128">
        <f t="shared" si="38"/>
        <v>331572.77423350769</v>
      </c>
      <c r="J1128" t="str">
        <f>VLOOKUP($A1128,[1]MD01!$A:$K,5,0)</f>
        <v>E1028856</v>
      </c>
      <c r="K1128" t="str">
        <f>VLOOKUP($A1128,[1]MD01!$A:$K,11,0)</f>
        <v>20.11.2018</v>
      </c>
      <c r="L1128" t="str">
        <f>RIGHT(VLOOKUP($A1128,[1]MD01!$A:$K,4,0),8)</f>
        <v>13SZ300X</v>
      </c>
      <c r="M1128" s="16" t="str">
        <f>VLOOKUP(A1128,[1]MD01!A:O,15,0)</f>
        <v>Аренда</v>
      </c>
    </row>
    <row r="1129" spans="1:13" x14ac:dyDescent="0.25">
      <c r="A1129" s="12" t="s">
        <v>2692</v>
      </c>
      <c r="B1129" t="s">
        <v>2693</v>
      </c>
      <c r="C1129" t="s">
        <v>4375</v>
      </c>
      <c r="D1129" s="5">
        <v>8328074.9400000004</v>
      </c>
      <c r="E1129" s="24">
        <f t="shared" si="37"/>
        <v>20820187.350000001</v>
      </c>
      <c r="F1129" s="21">
        <v>23015840.614538558</v>
      </c>
      <c r="G1129">
        <f t="shared" si="38"/>
        <v>742446.47143672768</v>
      </c>
      <c r="J1129" t="str">
        <f>VLOOKUP($A1129,[1]MD01!$A:$K,5,0)</f>
        <v>E1029480</v>
      </c>
      <c r="K1129" t="str">
        <f>VLOOKUP($A1129,[1]MD01!$A:$K,11,0)</f>
        <v>27.11.2018</v>
      </c>
      <c r="L1129" t="str">
        <f>RIGHT(VLOOKUP($A1129,[1]MD01!$A:$K,4,0),8)</f>
        <v>13SZ305D</v>
      </c>
      <c r="M1129" s="16" t="str">
        <f>VLOOKUP(A1129,[1]MD01!A:O,15,0)</f>
        <v>Аренда</v>
      </c>
    </row>
    <row r="1130" spans="1:13" x14ac:dyDescent="0.25">
      <c r="A1130" s="12" t="s">
        <v>2696</v>
      </c>
      <c r="B1130" t="s">
        <v>2756</v>
      </c>
      <c r="C1130" t="s">
        <v>4375</v>
      </c>
      <c r="D1130" s="5">
        <v>3581157.23</v>
      </c>
      <c r="E1130" s="24">
        <f t="shared" si="37"/>
        <v>8952893.0749999993</v>
      </c>
      <c r="F1130" s="21">
        <v>9897046.390084764</v>
      </c>
      <c r="G1130">
        <f t="shared" si="38"/>
        <v>319259.56097047625</v>
      </c>
      <c r="J1130" t="str">
        <f>VLOOKUP($A1130,[1]MD01!$A:$K,5,0)</f>
        <v>E1029484</v>
      </c>
      <c r="K1130" t="str">
        <f>VLOOKUP($A1130,[1]MD01!$A:$K,11,0)</f>
        <v>11.12.2018</v>
      </c>
      <c r="L1130" t="str">
        <f>RIGHT(VLOOKUP($A1130,[1]MD01!$A:$K,4,0),8)</f>
        <v>13SZ305H</v>
      </c>
      <c r="M1130" s="16" t="str">
        <f>VLOOKUP(A1130,[1]MD01!A:O,15,0)</f>
        <v>Аренда</v>
      </c>
    </row>
    <row r="1131" spans="1:13" x14ac:dyDescent="0.25">
      <c r="A1131" s="12" t="s">
        <v>2716</v>
      </c>
      <c r="B1131" t="s">
        <v>2757</v>
      </c>
      <c r="C1131" t="s">
        <v>4375</v>
      </c>
      <c r="D1131" s="5">
        <v>6793300.25</v>
      </c>
      <c r="E1131" s="24">
        <f t="shared" si="37"/>
        <v>16983250.625</v>
      </c>
      <c r="F1131" s="21">
        <v>18774268.594742607</v>
      </c>
      <c r="G1131">
        <f t="shared" si="38"/>
        <v>605621.56757234212</v>
      </c>
      <c r="J1131" t="str">
        <f>VLOOKUP($A1131,[1]MD01!$A:$K,5,0)</f>
        <v>E1029469</v>
      </c>
      <c r="K1131" t="str">
        <f>VLOOKUP($A1131,[1]MD01!$A:$K,11,0)</f>
        <v>28.12.2018</v>
      </c>
      <c r="L1131" t="str">
        <f>RIGHT(VLOOKUP($A1131,[1]MD01!$A:$K,4,0),8)</f>
        <v>13SZ305N</v>
      </c>
      <c r="M1131" s="16" t="str">
        <f>VLOOKUP(A1131,[1]MD01!A:O,15,0)</f>
        <v>Аренда</v>
      </c>
    </row>
    <row r="1132" spans="1:13" x14ac:dyDescent="0.25">
      <c r="A1132" s="12" t="s">
        <v>4520</v>
      </c>
      <c r="B1132" t="s">
        <v>4532</v>
      </c>
      <c r="C1132" t="s">
        <v>4375</v>
      </c>
      <c r="D1132" s="5">
        <v>6595352.0499999998</v>
      </c>
      <c r="E1132" s="24">
        <f t="shared" si="37"/>
        <v>16488380.124999998</v>
      </c>
      <c r="F1132" s="21">
        <v>18227210.090351339</v>
      </c>
      <c r="G1132">
        <f t="shared" si="38"/>
        <v>587974.51904359157</v>
      </c>
      <c r="J1132" t="str">
        <f>VLOOKUP($A1132,[1]MD01!$A:$K,5,0)</f>
        <v>E1038496</v>
      </c>
      <c r="K1132" t="str">
        <f>VLOOKUP($A1132,[1]MD01!$A:$K,11,0)</f>
        <v>23.06.2020</v>
      </c>
      <c r="L1132" t="str">
        <f>RIGHT(VLOOKUP($A1132,[1]MD01!$A:$K,4,0),8)</f>
        <v>13SZ30XG</v>
      </c>
      <c r="M1132" s="16" t="str">
        <f>VLOOKUP(A1132,[1]MD01!A:O,15,0)</f>
        <v>Аренда</v>
      </c>
    </row>
    <row r="1133" spans="1:13" x14ac:dyDescent="0.25">
      <c r="A1133" s="12" t="s">
        <v>4645</v>
      </c>
      <c r="B1133" t="s">
        <v>4653</v>
      </c>
      <c r="C1133" t="s">
        <v>4375</v>
      </c>
      <c r="D1133" s="5">
        <v>11293602.27</v>
      </c>
      <c r="E1133" s="24">
        <f t="shared" si="37"/>
        <v>28234005.674999997</v>
      </c>
      <c r="F1133" s="21">
        <v>31211504.661401477</v>
      </c>
      <c r="G1133">
        <f t="shared" si="38"/>
        <v>1006822.7310129509</v>
      </c>
      <c r="J1133" t="str">
        <f>VLOOKUP($A1133,[1]MD01!$A:$K,5,0)</f>
        <v>E1038529</v>
      </c>
      <c r="K1133" t="str">
        <f>VLOOKUP($A1133,[1]MD01!$A:$K,11,0)</f>
        <v>18.09.2020</v>
      </c>
      <c r="L1133" t="str">
        <f>RIGHT(VLOOKUP($A1133,[1]MD01!$A:$K,4,0),8)</f>
        <v>13SZ30XJ</v>
      </c>
      <c r="M1133" s="16" t="str">
        <f>VLOOKUP(A1133,[1]MD01!A:O,15,0)</f>
        <v>Аренда</v>
      </c>
    </row>
    <row r="1134" spans="1:13" x14ac:dyDescent="0.25">
      <c r="A1134" s="12" t="s">
        <v>3454</v>
      </c>
      <c r="B1134" t="s">
        <v>3462</v>
      </c>
      <c r="C1134" t="s">
        <v>4375</v>
      </c>
      <c r="D1134" s="5">
        <v>14103741.43</v>
      </c>
      <c r="E1134" s="24">
        <f t="shared" si="37"/>
        <v>35259353.575000003</v>
      </c>
      <c r="F1134" s="21">
        <v>38977731.007490687</v>
      </c>
      <c r="G1134">
        <f t="shared" si="38"/>
        <v>1257346.1615319576</v>
      </c>
      <c r="J1134" t="str">
        <f>VLOOKUP($A1134,[1]MD01!$A:$K,5,0)</f>
        <v>E1029669</v>
      </c>
      <c r="K1134" t="str">
        <f>VLOOKUP($A1134,[1]MD01!$A:$K,11,0)</f>
        <v>31.05.2019</v>
      </c>
      <c r="L1134" t="str">
        <f>RIGHT(VLOOKUP($A1134,[1]MD01!$A:$K,4,0),8)</f>
        <v>13SZ314G</v>
      </c>
      <c r="M1134" s="16" t="str">
        <f>VLOOKUP(A1134,[1]MD01!A:O,15,0)</f>
        <v>Аренда</v>
      </c>
    </row>
    <row r="1135" spans="1:13" x14ac:dyDescent="0.25">
      <c r="A1135" s="12" t="s">
        <v>4646</v>
      </c>
      <c r="B1135" t="s">
        <v>4654</v>
      </c>
      <c r="C1135" t="s">
        <v>4375</v>
      </c>
      <c r="D1135" s="5">
        <v>6570044.3300000001</v>
      </c>
      <c r="E1135" s="24">
        <f t="shared" si="37"/>
        <v>16425110.825000001</v>
      </c>
      <c r="F1135" s="21">
        <v>18157268.542750742</v>
      </c>
      <c r="G1135">
        <f t="shared" si="38"/>
        <v>585718.34008873359</v>
      </c>
      <c r="J1135" t="str">
        <f>VLOOKUP($A1135,[1]MD01!$A:$K,5,0)</f>
        <v>E1039450</v>
      </c>
      <c r="K1135" t="str">
        <f>VLOOKUP($A1135,[1]MD01!$A:$K,11,0)</f>
        <v>27.09.2020</v>
      </c>
      <c r="L1135" t="str">
        <f>RIGHT(VLOOKUP($A1135,[1]MD01!$A:$K,4,0),8)</f>
        <v>13SZ31GE</v>
      </c>
      <c r="M1135" s="16" t="str">
        <f>VLOOKUP(A1135,[1]MD01!A:O,15,0)</f>
        <v>Аренда</v>
      </c>
    </row>
    <row r="1136" spans="1:13" x14ac:dyDescent="0.25">
      <c r="A1136" s="12" t="s">
        <v>4619</v>
      </c>
      <c r="B1136" t="s">
        <v>4620</v>
      </c>
      <c r="C1136" t="s">
        <v>4375</v>
      </c>
      <c r="D1136" s="5">
        <v>5166794.66</v>
      </c>
      <c r="E1136" s="24">
        <f t="shared" si="37"/>
        <v>12916986.65</v>
      </c>
      <c r="F1136" s="21">
        <v>14279184.95442945</v>
      </c>
      <c r="G1136">
        <f t="shared" si="38"/>
        <v>460618.86949772417</v>
      </c>
      <c r="J1136" t="str">
        <f>VLOOKUP($A1136,[1]MD01!$A:$K,5,0)</f>
        <v>E1040955</v>
      </c>
      <c r="K1136" t="str">
        <f>VLOOKUP($A1136,[1]MD01!$A:$K,11,0)</f>
        <v>12.09.2020</v>
      </c>
      <c r="L1136" t="str">
        <f>RIGHT(VLOOKUP($A1136,[1]MD01!$A:$K,4,0),8)</f>
        <v>13SZ31ML</v>
      </c>
      <c r="M1136" s="16" t="str">
        <f>VLOOKUP(A1136,[1]MD01!A:O,15,0)</f>
        <v>Аренда</v>
      </c>
    </row>
    <row r="1137" spans="1:13" x14ac:dyDescent="0.25">
      <c r="A1137" s="12" t="s">
        <v>4649</v>
      </c>
      <c r="B1137" t="s">
        <v>4655</v>
      </c>
      <c r="C1137" t="s">
        <v>4375</v>
      </c>
      <c r="D1137" s="5">
        <v>6304300.3399999999</v>
      </c>
      <c r="E1137" s="24">
        <f t="shared" si="37"/>
        <v>15760750.850000001</v>
      </c>
      <c r="F1137" s="21">
        <v>17422846.559017785</v>
      </c>
      <c r="G1137">
        <f t="shared" si="38"/>
        <v>562027.30835541245</v>
      </c>
      <c r="J1137" t="str">
        <f>VLOOKUP($A1137,[1]MD01!$A:$K,5,0)</f>
        <v>E1040954</v>
      </c>
      <c r="K1137" t="str">
        <f>VLOOKUP($A1137,[1]MD01!$A:$K,11,0)</f>
        <v>30.09.2020</v>
      </c>
      <c r="L1137" t="str">
        <f>RIGHT(VLOOKUP($A1137,[1]MD01!$A:$K,4,0),8)</f>
        <v>13SZ31MM</v>
      </c>
      <c r="M1137" s="16" t="str">
        <f>VLOOKUP(A1137,[1]MD01!A:O,15,0)</f>
        <v>Аренда</v>
      </c>
    </row>
    <row r="1138" spans="1:13" x14ac:dyDescent="0.25">
      <c r="A1138" s="12" t="s">
        <v>4699</v>
      </c>
      <c r="B1138" t="s">
        <v>4711</v>
      </c>
      <c r="C1138" t="s">
        <v>4375</v>
      </c>
      <c r="D1138" s="5">
        <v>4629695.49</v>
      </c>
      <c r="E1138" s="24">
        <f t="shared" si="37"/>
        <v>11574238.725000001</v>
      </c>
      <c r="F1138" s="21">
        <v>12794833.651159244</v>
      </c>
      <c r="G1138">
        <f t="shared" si="38"/>
        <v>412736.56939223368</v>
      </c>
      <c r="J1138" t="str">
        <f>VLOOKUP($A1138,[1]MD01!$A:$K,5,0)</f>
        <v>E1042131</v>
      </c>
      <c r="K1138" t="str">
        <f>VLOOKUP($A1138,[1]MD01!$A:$K,11,0)</f>
        <v>15.10.2020</v>
      </c>
      <c r="L1138" t="str">
        <f>RIGHT(VLOOKUP($A1138,[1]MD01!$A:$K,4,0),8)</f>
        <v>13SZ31PI</v>
      </c>
      <c r="M1138" s="16" t="str">
        <f>VLOOKUP(A1138,[1]MD01!A:O,15,0)</f>
        <v>Аренда</v>
      </c>
    </row>
    <row r="1139" spans="1:13" x14ac:dyDescent="0.25">
      <c r="A1139" s="12" t="s">
        <v>4704</v>
      </c>
      <c r="B1139" t="s">
        <v>4712</v>
      </c>
      <c r="C1139" t="s">
        <v>4375</v>
      </c>
      <c r="D1139" s="5">
        <v>8562163.3599999994</v>
      </c>
      <c r="E1139" s="24">
        <f t="shared" si="37"/>
        <v>21405408.399999999</v>
      </c>
      <c r="F1139" s="21">
        <v>23662777.848322518</v>
      </c>
      <c r="G1139">
        <f t="shared" si="38"/>
        <v>763315.41446201666</v>
      </c>
      <c r="J1139" t="str">
        <f>VLOOKUP($A1139,[1]MD01!$A:$K,5,0)</f>
        <v>E1042563</v>
      </c>
      <c r="K1139" t="str">
        <f>VLOOKUP($A1139,[1]MD01!$A:$K,11,0)</f>
        <v>19.10.2020</v>
      </c>
      <c r="L1139" t="str">
        <f>RIGHT(VLOOKUP($A1139,[1]MD01!$A:$K,4,0),8)</f>
        <v>13SZ31RJ</v>
      </c>
      <c r="M1139" s="16" t="str">
        <f>VLOOKUP(A1139,[1]MD01!A:O,15,0)</f>
        <v>Аренда</v>
      </c>
    </row>
    <row r="1140" spans="1:13" x14ac:dyDescent="0.25">
      <c r="A1140" s="12" t="s">
        <v>4703</v>
      </c>
      <c r="B1140" t="s">
        <v>4713</v>
      </c>
      <c r="C1140" t="s">
        <v>4375</v>
      </c>
      <c r="D1140" s="5">
        <v>7738426.9299999997</v>
      </c>
      <c r="E1140" s="24">
        <f t="shared" si="37"/>
        <v>19346067.324999999</v>
      </c>
      <c r="F1140" s="21">
        <v>21386262.985300768</v>
      </c>
      <c r="G1140">
        <f t="shared" si="38"/>
        <v>689879.45113873447</v>
      </c>
      <c r="J1140" t="str">
        <f>VLOOKUP($A1140,[1]MD01!$A:$K,5,0)</f>
        <v>E1042564</v>
      </c>
      <c r="K1140" t="str">
        <f>VLOOKUP($A1140,[1]MD01!$A:$K,11,0)</f>
        <v>10.11.2020</v>
      </c>
      <c r="L1140" t="str">
        <f>RIGHT(VLOOKUP($A1140,[1]MD01!$A:$K,4,0),8)</f>
        <v>13SZ31RK</v>
      </c>
      <c r="M1140" s="16" t="str">
        <f>VLOOKUP(A1140,[1]MD01!A:O,15,0)</f>
        <v>Аренда</v>
      </c>
    </row>
    <row r="1141" spans="1:13" x14ac:dyDescent="0.25">
      <c r="A1141" s="12" t="s">
        <v>2717</v>
      </c>
      <c r="B1141" t="s">
        <v>2768</v>
      </c>
      <c r="C1141" t="s">
        <v>4375</v>
      </c>
      <c r="D1141" s="5">
        <v>5544461.1500000004</v>
      </c>
      <c r="E1141" s="24">
        <f t="shared" si="37"/>
        <v>13861152.875</v>
      </c>
      <c r="F1141" s="21">
        <v>15322920.96808403</v>
      </c>
      <c r="G1141">
        <f t="shared" si="38"/>
        <v>494287.77316400094</v>
      </c>
      <c r="J1141" t="str">
        <f>VLOOKUP($A1141,[1]MD01!$A:$K,5,0)</f>
        <v>E1029177</v>
      </c>
      <c r="K1141" t="str">
        <f>VLOOKUP($A1141,[1]MD01!$A:$K,11,0)</f>
        <v>25.12.2018</v>
      </c>
      <c r="L1141" t="str">
        <f>RIGHT(VLOOKUP($A1141,[1]MD01!$A:$K,4,0),8)</f>
        <v>13SZ326A</v>
      </c>
      <c r="M1141" s="16" t="str">
        <f>VLOOKUP(A1141,[1]MD01!A:O,15,0)</f>
        <v>Аренда</v>
      </c>
    </row>
    <row r="1142" spans="1:13" x14ac:dyDescent="0.25">
      <c r="A1142" s="12" t="s">
        <v>3395</v>
      </c>
      <c r="B1142" t="s">
        <v>3409</v>
      </c>
      <c r="C1142" t="s">
        <v>4375</v>
      </c>
      <c r="D1142" s="5">
        <v>6867916.6500000004</v>
      </c>
      <c r="E1142" s="24">
        <f t="shared" si="37"/>
        <v>17169791.625000004</v>
      </c>
      <c r="F1142" s="21">
        <v>18980481.817126349</v>
      </c>
      <c r="G1142">
        <f t="shared" si="38"/>
        <v>612273.60700407578</v>
      </c>
      <c r="J1142" t="str">
        <f>VLOOKUP($A1142,[1]MD01!$A:$K,5,0)</f>
        <v>E1030368</v>
      </c>
      <c r="K1142" t="str">
        <f>VLOOKUP($A1142,[1]MD01!$A:$K,11,0)</f>
        <v>06.04.2019</v>
      </c>
      <c r="L1142" t="str">
        <f>RIGHT(VLOOKUP($A1142,[1]MD01!$A:$K,4,0),8)</f>
        <v>13SZ332F</v>
      </c>
      <c r="M1142" s="16" t="str">
        <f>VLOOKUP(A1142,[1]MD01!A:O,15,0)</f>
        <v>Аренда</v>
      </c>
    </row>
    <row r="1143" spans="1:13" x14ac:dyDescent="0.25">
      <c r="A1143" s="12" t="s">
        <v>4798</v>
      </c>
      <c r="B1143" t="s">
        <v>4799</v>
      </c>
      <c r="C1143" t="s">
        <v>4375</v>
      </c>
      <c r="D1143" s="5">
        <v>5393173.4800000004</v>
      </c>
      <c r="E1143" s="24">
        <f t="shared" si="37"/>
        <v>13482933.700000001</v>
      </c>
      <c r="F1143" s="21">
        <v>14904815.592621967</v>
      </c>
      <c r="G1143">
        <f t="shared" si="38"/>
        <v>480800.5029878054</v>
      </c>
      <c r="J1143" t="str">
        <f>VLOOKUP($A1143,[1]MD01!$A:$K,5,0)</f>
        <v>E1043721</v>
      </c>
      <c r="K1143" t="str">
        <f>VLOOKUP($A1143,[1]MD01!$A:$K,11,0)</f>
        <v>06.01.2021</v>
      </c>
      <c r="L1143" t="str">
        <f>RIGHT(VLOOKUP($A1143,[1]MD01!$A:$K,4,0),8)</f>
        <v>13SZ33AK</v>
      </c>
      <c r="M1143" s="16" t="str">
        <f>VLOOKUP(A1143,[1]MD01!A:O,15,0)</f>
        <v>Аренда</v>
      </c>
    </row>
    <row r="1144" spans="1:13" x14ac:dyDescent="0.25">
      <c r="A1144" s="12" t="s">
        <v>11715</v>
      </c>
      <c r="B1144" t="s">
        <v>11728</v>
      </c>
      <c r="C1144" t="s">
        <v>4375</v>
      </c>
      <c r="D1144" s="5">
        <v>9300620.6500000004</v>
      </c>
      <c r="E1144" s="24">
        <f t="shared" si="37"/>
        <v>23251551.625</v>
      </c>
      <c r="F1144" s="21">
        <v>25703611.463501792</v>
      </c>
      <c r="G1144">
        <f t="shared" si="38"/>
        <v>829148.75688715454</v>
      </c>
      <c r="J1144" t="str">
        <f>VLOOKUP($A1144,[1]MD01!$A:$K,5,0)</f>
        <v>E1045840</v>
      </c>
      <c r="K1144" t="str">
        <f>VLOOKUP($A1144,[1]MD01!$A:$K,11,0)</f>
        <v>31.03.2021</v>
      </c>
      <c r="L1144" t="str">
        <f>RIGHT(VLOOKUP($A1144,[1]MD01!$A:$K,4,0),8)</f>
        <v>13SZ33JJ</v>
      </c>
      <c r="M1144" s="16" t="str">
        <f>VLOOKUP(A1144,[1]MD01!A:O,15,0)</f>
        <v>Аренда</v>
      </c>
    </row>
    <row r="1145" spans="1:13" x14ac:dyDescent="0.25">
      <c r="A1145" s="12" t="s">
        <v>3424</v>
      </c>
      <c r="B1145" t="s">
        <v>3437</v>
      </c>
      <c r="C1145" t="s">
        <v>4375</v>
      </c>
      <c r="D1145" s="5">
        <v>4366920.59</v>
      </c>
      <c r="E1145" s="24">
        <f t="shared" si="37"/>
        <v>10917301.475</v>
      </c>
      <c r="F1145" s="21">
        <v>12068617.177427402</v>
      </c>
      <c r="G1145">
        <f t="shared" si="38"/>
        <v>389310.23152991617</v>
      </c>
      <c r="J1145" t="str">
        <f>VLOOKUP($A1145,[1]MD01!$A:$K,5,0)</f>
        <v>E1030701</v>
      </c>
      <c r="K1145" t="str">
        <f>VLOOKUP($A1145,[1]MD01!$A:$K,11,0)</f>
        <v>07.05.2019</v>
      </c>
      <c r="L1145" t="str">
        <f>RIGHT(VLOOKUP($A1145,[1]MD01!$A:$K,4,0),8)</f>
        <v>13SZ342T</v>
      </c>
      <c r="M1145" s="16" t="str">
        <f>VLOOKUP(A1145,[1]MD01!A:O,15,0)</f>
        <v>Аренда</v>
      </c>
    </row>
    <row r="1146" spans="1:13" x14ac:dyDescent="0.25">
      <c r="A1146" s="12" t="s">
        <v>2845</v>
      </c>
      <c r="B1146" t="s">
        <v>42</v>
      </c>
      <c r="C1146" t="s">
        <v>4375</v>
      </c>
      <c r="D1146" s="5">
        <v>4077285.06</v>
      </c>
      <c r="E1146" s="24">
        <f t="shared" si="37"/>
        <v>10193212.65</v>
      </c>
      <c r="F1146" s="21">
        <v>11268167.464520833</v>
      </c>
      <c r="G1146">
        <f t="shared" si="38"/>
        <v>363489.27304905909</v>
      </c>
      <c r="J1146" t="str">
        <f>VLOOKUP($A1146,[1]MD01!$A:$K,5,0)</f>
        <v>E1007810</v>
      </c>
      <c r="K1146" t="str">
        <f>VLOOKUP($A1146,[1]MD01!$A:$K,11,0)</f>
        <v>23.12.2014</v>
      </c>
      <c r="L1146" t="str">
        <f>RIGHT(VLOOKUP($A1146,[1]MD01!$A:$K,4,0),8)</f>
        <v>13SZ3439</v>
      </c>
      <c r="M1146" s="16" t="str">
        <f>VLOOKUP(A1146,[1]MD01!A:O,15,0)</f>
        <v>Аренда</v>
      </c>
    </row>
    <row r="1147" spans="1:13" x14ac:dyDescent="0.25">
      <c r="A1147" s="12" t="s">
        <v>3526</v>
      </c>
      <c r="B1147" t="s">
        <v>3541</v>
      </c>
      <c r="C1147" t="s">
        <v>4375</v>
      </c>
      <c r="D1147" s="5">
        <v>6686155.7800000003</v>
      </c>
      <c r="E1147" s="24">
        <f t="shared" si="37"/>
        <v>16715389.449999999</v>
      </c>
      <c r="F1147" s="21">
        <v>18478159.342362463</v>
      </c>
      <c r="G1147">
        <f t="shared" si="38"/>
        <v>596069.65620524075</v>
      </c>
      <c r="J1147" t="str">
        <f>VLOOKUP($A1147,[1]MD01!$A:$K,5,0)</f>
        <v>E1031576</v>
      </c>
      <c r="K1147" t="str">
        <f>VLOOKUP($A1147,[1]MD01!$A:$K,11,0)</f>
        <v>05.07.2019</v>
      </c>
      <c r="L1147" t="str">
        <f>RIGHT(VLOOKUP($A1147,[1]MD01!$A:$K,4,0),8)</f>
        <v>13SZ359B</v>
      </c>
      <c r="M1147" s="16" t="str">
        <f>VLOOKUP(A1147,[1]MD01!A:O,15,0)</f>
        <v>Аренда</v>
      </c>
    </row>
    <row r="1148" spans="1:13" x14ac:dyDescent="0.25">
      <c r="A1148" s="12" t="s">
        <v>4079</v>
      </c>
      <c r="B1148" t="s">
        <v>4122</v>
      </c>
      <c r="C1148" t="s">
        <v>4375</v>
      </c>
      <c r="D1148" s="5">
        <v>4835905.78</v>
      </c>
      <c r="E1148" s="24">
        <f t="shared" si="37"/>
        <v>12089764.450000001</v>
      </c>
      <c r="F1148" s="21">
        <v>13364725.63723181</v>
      </c>
      <c r="G1148">
        <f t="shared" si="38"/>
        <v>431120.18184618739</v>
      </c>
      <c r="J1148" t="str">
        <f>VLOOKUP($A1148,[1]MD01!$A:$K,5,0)</f>
        <v>E1031448</v>
      </c>
      <c r="K1148" t="str">
        <f>VLOOKUP($A1148,[1]MD01!$A:$K,11,0)</f>
        <v>23.11.2019</v>
      </c>
      <c r="L1148" t="str">
        <f>RIGHT(VLOOKUP($A1148,[1]MD01!$A:$K,4,0),8)</f>
        <v>13SZ359E</v>
      </c>
      <c r="M1148" s="16" t="str">
        <f>VLOOKUP(A1148,[1]MD01!A:O,15,0)</f>
        <v>Аренда</v>
      </c>
    </row>
    <row r="1149" spans="1:13" x14ac:dyDescent="0.25">
      <c r="A1149" s="12" t="s">
        <v>3550</v>
      </c>
      <c r="B1149" t="s">
        <v>3565</v>
      </c>
      <c r="C1149" t="s">
        <v>4375</v>
      </c>
      <c r="D1149" s="5">
        <v>6259056.8700000001</v>
      </c>
      <c r="E1149" s="24">
        <f t="shared" si="37"/>
        <v>15647642.175000001</v>
      </c>
      <c r="F1149" s="21">
        <v>17297809.680522949</v>
      </c>
      <c r="G1149">
        <f t="shared" si="38"/>
        <v>557993.86066203064</v>
      </c>
      <c r="J1149" t="str">
        <f>VLOOKUP($A1149,[1]MD01!$A:$K,5,0)</f>
        <v>E1031741</v>
      </c>
      <c r="K1149" t="str">
        <f>VLOOKUP($A1149,[1]MD01!$A:$K,11,0)</f>
        <v>08.08.2019</v>
      </c>
      <c r="L1149" t="str">
        <f>RIGHT(VLOOKUP($A1149,[1]MD01!$A:$K,4,0),8)</f>
        <v>13SZ364N</v>
      </c>
      <c r="M1149" s="16" t="str">
        <f>VLOOKUP(A1149,[1]MD01!A:O,15,0)</f>
        <v>Аренда</v>
      </c>
    </row>
    <row r="1150" spans="1:13" x14ac:dyDescent="0.25">
      <c r="A1150" s="12" t="s">
        <v>4057</v>
      </c>
      <c r="B1150" t="s">
        <v>4073</v>
      </c>
      <c r="C1150" t="s">
        <v>4375</v>
      </c>
      <c r="D1150" s="5">
        <v>8803298.5800000001</v>
      </c>
      <c r="E1150" s="24">
        <f t="shared" si="37"/>
        <v>22008246.449999999</v>
      </c>
      <c r="F1150" s="21">
        <v>24329189.933955327</v>
      </c>
      <c r="G1150">
        <f t="shared" si="38"/>
        <v>784812.57851468795</v>
      </c>
      <c r="J1150" t="str">
        <f>VLOOKUP($A1150,[1]MD01!$A:$K,5,0)</f>
        <v>E1032193</v>
      </c>
      <c r="K1150" t="str">
        <f>VLOOKUP($A1150,[1]MD01!$A:$K,11,0)</f>
        <v>18.10.2019</v>
      </c>
      <c r="L1150" t="str">
        <f>RIGHT(VLOOKUP($A1150,[1]MD01!$A:$K,4,0),8)</f>
        <v>13SZ378H</v>
      </c>
      <c r="M1150" s="16" t="str">
        <f>VLOOKUP(A1150,[1]MD01!A:O,15,0)</f>
        <v>Аренда</v>
      </c>
    </row>
    <row r="1151" spans="1:13" x14ac:dyDescent="0.25">
      <c r="A1151" s="12" t="s">
        <v>4076</v>
      </c>
      <c r="B1151" t="s">
        <v>4077</v>
      </c>
      <c r="C1151" t="s">
        <v>4375</v>
      </c>
      <c r="D1151" s="5">
        <v>8376133.3300000001</v>
      </c>
      <c r="E1151" s="24">
        <f t="shared" si="37"/>
        <v>20940333.324999999</v>
      </c>
      <c r="F1151" s="21">
        <v>23148656.931922864</v>
      </c>
      <c r="G1151">
        <f t="shared" si="38"/>
        <v>746730.86877170531</v>
      </c>
      <c r="J1151" t="str">
        <f>VLOOKUP($A1151,[1]MD01!$A:$K,5,0)</f>
        <v>E1032711</v>
      </c>
      <c r="K1151" t="str">
        <f>VLOOKUP($A1151,[1]MD01!$A:$K,11,0)</f>
        <v>08.11.2019</v>
      </c>
      <c r="L1151" t="str">
        <f>RIGHT(VLOOKUP($A1151,[1]MD01!$A:$K,4,0),8)</f>
        <v>13SZ388E</v>
      </c>
      <c r="M1151" s="16" t="str">
        <f>VLOOKUP(A1151,[1]MD01!A:O,15,0)</f>
        <v>Аренда</v>
      </c>
    </row>
    <row r="1152" spans="1:13" x14ac:dyDescent="0.25">
      <c r="A1152" s="12" t="s">
        <v>4078</v>
      </c>
      <c r="B1152" t="s">
        <v>4133</v>
      </c>
      <c r="C1152" t="s">
        <v>4375</v>
      </c>
      <c r="D1152" s="5">
        <v>3852142.57</v>
      </c>
      <c r="E1152" s="24">
        <f t="shared" si="37"/>
        <v>9630356.4249999989</v>
      </c>
      <c r="F1152" s="21">
        <v>10645953.603246385</v>
      </c>
      <c r="G1152">
        <f t="shared" si="38"/>
        <v>343417.85816923826</v>
      </c>
      <c r="J1152" t="str">
        <f>VLOOKUP($A1152,[1]MD01!$A:$K,5,0)</f>
        <v>E1032763</v>
      </c>
      <c r="K1152" t="str">
        <f>VLOOKUP($A1152,[1]MD01!$A:$K,11,0)</f>
        <v>13.11.2019</v>
      </c>
      <c r="L1152" t="str">
        <f>RIGHT(VLOOKUP($A1152,[1]MD01!$A:$K,4,0),8)</f>
        <v>13SZ391D</v>
      </c>
      <c r="M1152" s="16" t="str">
        <f>VLOOKUP(A1152,[1]MD01!A:O,15,0)</f>
        <v>Аренда</v>
      </c>
    </row>
    <row r="1153" spans="1:13" x14ac:dyDescent="0.25">
      <c r="A1153" s="12" t="s">
        <v>4084</v>
      </c>
      <c r="B1153" t="s">
        <v>4368</v>
      </c>
      <c r="C1153" t="s">
        <v>4375</v>
      </c>
      <c r="D1153" s="5">
        <v>5343230.8899999997</v>
      </c>
      <c r="E1153" s="24">
        <f t="shared" si="37"/>
        <v>13358077.224999998</v>
      </c>
      <c r="F1153" s="21">
        <v>14766792.015793145</v>
      </c>
      <c r="G1153">
        <f t="shared" si="38"/>
        <v>476348.12954171433</v>
      </c>
      <c r="J1153" t="str">
        <f>VLOOKUP($A1153,[1]MD01!$A:$K,5,0)</f>
        <v>E1033230</v>
      </c>
      <c r="K1153" t="str">
        <f>VLOOKUP($A1153,[1]MD01!$A:$K,11,0)</f>
        <v>13.12.2019</v>
      </c>
      <c r="L1153" t="str">
        <f>RIGHT(VLOOKUP($A1153,[1]MD01!$A:$K,4,0),8)</f>
        <v>13SZ396L</v>
      </c>
      <c r="M1153" s="16" t="str">
        <f>VLOOKUP(A1153,[1]MD01!A:O,15,0)</f>
        <v>Аренда</v>
      </c>
    </row>
    <row r="1154" spans="1:13" x14ac:dyDescent="0.25">
      <c r="A1154" s="12" t="s">
        <v>4082</v>
      </c>
      <c r="B1154" t="s">
        <v>4138</v>
      </c>
      <c r="C1154" t="s">
        <v>4375</v>
      </c>
      <c r="D1154" s="5">
        <v>6329941.2800000003</v>
      </c>
      <c r="E1154" s="24">
        <f t="shared" si="37"/>
        <v>15824853.200000001</v>
      </c>
      <c r="F1154" s="21">
        <v>17493709.00832314</v>
      </c>
      <c r="G1154">
        <f t="shared" si="38"/>
        <v>564313.19381687546</v>
      </c>
      <c r="J1154" t="str">
        <f>VLOOKUP($A1154,[1]MD01!$A:$K,5,0)</f>
        <v>E1033229</v>
      </c>
      <c r="K1154" t="str">
        <f>VLOOKUP($A1154,[1]MD01!$A:$K,11,0)</f>
        <v>03.12.2019</v>
      </c>
      <c r="L1154" t="str">
        <f>RIGHT(VLOOKUP($A1154,[1]MD01!$A:$K,4,0),8)</f>
        <v>13SZ396M</v>
      </c>
      <c r="M1154" s="16" t="str">
        <f>VLOOKUP(A1154,[1]MD01!A:O,15,0)</f>
        <v>Аренда</v>
      </c>
    </row>
    <row r="1155" spans="1:13" x14ac:dyDescent="0.25">
      <c r="A1155" s="12" t="s">
        <v>2882</v>
      </c>
      <c r="B1155" t="s">
        <v>79</v>
      </c>
      <c r="C1155" t="s">
        <v>4375</v>
      </c>
      <c r="D1155" s="5">
        <v>1900619.79</v>
      </c>
      <c r="E1155" s="24">
        <f t="shared" si="37"/>
        <v>4751549.4750000006</v>
      </c>
      <c r="F1155" s="21">
        <v>5252637.9109981628</v>
      </c>
      <c r="G1155">
        <f t="shared" si="38"/>
        <v>169439.93261284396</v>
      </c>
      <c r="J1155" t="str">
        <f>VLOOKUP($A1155,[1]MD01!$A:$K,5,0)</f>
        <v>E1008900</v>
      </c>
      <c r="K1155" t="str">
        <f>VLOOKUP($A1155,[1]MD01!$A:$K,11,0)</f>
        <v>31.08.2015</v>
      </c>
      <c r="L1155" t="str">
        <f>RIGHT(VLOOKUP($A1155,[1]MD01!$A:$K,4,0),8)</f>
        <v>13SZ4860</v>
      </c>
      <c r="M1155" s="16" t="str">
        <f>VLOOKUP(A1155,[1]MD01!A:O,15,0)</f>
        <v>Аренда</v>
      </c>
    </row>
    <row r="1156" spans="1:13" x14ac:dyDescent="0.25">
      <c r="A1156" s="12" t="s">
        <v>598</v>
      </c>
      <c r="B1156" t="s">
        <v>599</v>
      </c>
      <c r="C1156" t="s">
        <v>4375</v>
      </c>
      <c r="D1156" s="5">
        <v>4623136.0999999996</v>
      </c>
      <c r="E1156" s="24">
        <f t="shared" si="37"/>
        <v>11557840.249999998</v>
      </c>
      <c r="F1156" s="21">
        <v>12776705.827399695</v>
      </c>
      <c r="G1156">
        <f t="shared" si="38"/>
        <v>412151.80088386114</v>
      </c>
      <c r="J1156" t="str">
        <f>VLOOKUP($A1156,[1]MD01!$A:$K,5,0)</f>
        <v>E1025008</v>
      </c>
      <c r="K1156" t="str">
        <f>VLOOKUP($A1156,[1]MD01!$A:$K,11,0)</f>
        <v>07.04.2018</v>
      </c>
      <c r="L1156" t="str">
        <f>RIGHT(VLOOKUP($A1156,[1]MD01!$A:$K,4,0),8)</f>
        <v>13SZE269</v>
      </c>
      <c r="M1156" s="16" t="str">
        <f>VLOOKUP(A1156,[1]MD01!A:O,15,0)</f>
        <v>Аренда</v>
      </c>
    </row>
    <row r="1157" spans="1:13" x14ac:dyDescent="0.25">
      <c r="A1157" s="12" t="s">
        <v>602</v>
      </c>
      <c r="B1157" t="s">
        <v>603</v>
      </c>
      <c r="C1157" t="s">
        <v>4375</v>
      </c>
      <c r="D1157" s="5">
        <v>6914370.9199999999</v>
      </c>
      <c r="E1157" s="24">
        <f t="shared" si="37"/>
        <v>17285927.300000001</v>
      </c>
      <c r="F1157" s="21">
        <v>19108864.916688699</v>
      </c>
      <c r="G1157">
        <f t="shared" si="38"/>
        <v>616414.99731253868</v>
      </c>
      <c r="J1157" t="str">
        <f>VLOOKUP($A1157,[1]MD01!$A:$K,5,0)</f>
        <v>E1025048</v>
      </c>
      <c r="K1157" t="str">
        <f>VLOOKUP($A1157,[1]MD01!$A:$K,11,0)</f>
        <v>11.05.2018</v>
      </c>
      <c r="L1157" t="str">
        <f>RIGHT(VLOOKUP($A1157,[1]MD01!$A:$K,4,0),8)</f>
        <v>13SZE293</v>
      </c>
      <c r="M1157" s="16" t="str">
        <f>VLOOKUP(A1157,[1]MD01!A:O,15,0)</f>
        <v>Аренда</v>
      </c>
    </row>
    <row r="1158" spans="1:13" x14ac:dyDescent="0.25">
      <c r="A1158" s="12" t="s">
        <v>638</v>
      </c>
      <c r="B1158" t="s">
        <v>639</v>
      </c>
      <c r="C1158" t="s">
        <v>4375</v>
      </c>
      <c r="D1158" s="5">
        <v>3667798.57</v>
      </c>
      <c r="E1158" s="24">
        <f t="shared" si="37"/>
        <v>9169496.4249999989</v>
      </c>
      <c r="F1158" s="21">
        <v>10136492.274810441</v>
      </c>
      <c r="G1158">
        <f t="shared" si="38"/>
        <v>326983.62176807871</v>
      </c>
      <c r="J1158" t="str">
        <f>VLOOKUP($A1158,[1]MD01!$A:$K,5,0)</f>
        <v>E1011621</v>
      </c>
      <c r="K1158" t="str">
        <f>VLOOKUP($A1158,[1]MD01!$A:$K,11,0)</f>
        <v>04.08.2016</v>
      </c>
      <c r="L1158" t="str">
        <f>RIGHT(VLOOKUP($A1158,[1]MD01!$A:$K,4,0),8)</f>
        <v>13SZG175</v>
      </c>
      <c r="M1158" s="16" t="str">
        <f>VLOOKUP(A1158,[1]MD01!A:O,15,0)</f>
        <v>Аренда</v>
      </c>
    </row>
    <row r="1159" spans="1:13" x14ac:dyDescent="0.25">
      <c r="A1159" s="12" t="s">
        <v>647</v>
      </c>
      <c r="B1159" t="s">
        <v>648</v>
      </c>
      <c r="C1159" t="s">
        <v>4375</v>
      </c>
      <c r="D1159" s="5">
        <v>4558736.99</v>
      </c>
      <c r="E1159" s="24">
        <f t="shared" si="37"/>
        <v>11396842.475000001</v>
      </c>
      <c r="F1159" s="21">
        <v>12598729.564919269</v>
      </c>
      <c r="G1159">
        <f t="shared" si="38"/>
        <v>406410.63112642802</v>
      </c>
      <c r="J1159" t="str">
        <f>VLOOKUP($A1159,[1]MD01!$A:$K,5,0)</f>
        <v>E1011623</v>
      </c>
      <c r="K1159" t="str">
        <f>VLOOKUP($A1159,[1]MD01!$A:$K,11,0)</f>
        <v>17.07.2016</v>
      </c>
      <c r="L1159" t="str">
        <f>RIGHT(VLOOKUP($A1159,[1]MD01!$A:$K,4,0),8)</f>
        <v>13SZG226</v>
      </c>
      <c r="M1159" s="16" t="str">
        <f>VLOOKUP(A1159,[1]MD01!A:O,15,0)</f>
        <v>Аренда</v>
      </c>
    </row>
    <row r="1160" spans="1:13" x14ac:dyDescent="0.25">
      <c r="A1160" s="12" t="s">
        <v>719</v>
      </c>
      <c r="B1160" t="s">
        <v>720</v>
      </c>
      <c r="C1160" t="s">
        <v>4375</v>
      </c>
      <c r="D1160" s="5">
        <v>3808979.67</v>
      </c>
      <c r="E1160" s="24">
        <f t="shared" si="37"/>
        <v>9522449.1749999989</v>
      </c>
      <c r="F1160" s="21">
        <v>10526666.681116303</v>
      </c>
      <c r="G1160">
        <f t="shared" si="38"/>
        <v>339569.89293923561</v>
      </c>
      <c r="J1160" t="str">
        <f>VLOOKUP($A1160,[1]MD01!$A:$K,5,0)</f>
        <v>E1012171</v>
      </c>
      <c r="K1160" t="str">
        <f>VLOOKUP($A1160,[1]MD01!$A:$K,11,0)</f>
        <v>13.10.2016</v>
      </c>
      <c r="L1160" t="str">
        <f>RIGHT(VLOOKUP($A1160,[1]MD01!$A:$K,4,0),8)</f>
        <v>13SZG937</v>
      </c>
      <c r="M1160" s="16" t="str">
        <f>VLOOKUP(A1160,[1]MD01!A:O,15,0)</f>
        <v>Аренда</v>
      </c>
    </row>
    <row r="1161" spans="1:13" x14ac:dyDescent="0.25">
      <c r="A1161" s="12" t="s">
        <v>788</v>
      </c>
      <c r="B1161" t="s">
        <v>789</v>
      </c>
      <c r="C1161" t="s">
        <v>4375</v>
      </c>
      <c r="D1161" s="5">
        <v>11452137.380000001</v>
      </c>
      <c r="E1161" s="24">
        <f t="shared" si="37"/>
        <v>28630343.450000003</v>
      </c>
      <c r="F1161" s="21">
        <v>31649639.386395723</v>
      </c>
      <c r="G1161">
        <f t="shared" si="38"/>
        <v>1020956.1092385717</v>
      </c>
      <c r="J1161" t="str">
        <f>VLOOKUP($A1161,[1]MD01!$A:$K,5,0)</f>
        <v>E1023756</v>
      </c>
      <c r="K1161" t="str">
        <f>VLOOKUP($A1161,[1]MD01!$A:$K,11,0)</f>
        <v>22.02.2018</v>
      </c>
      <c r="L1161" t="str">
        <f>RIGHT(VLOOKUP($A1161,[1]MD01!$A:$K,4,0),8)</f>
        <v>13SZH507</v>
      </c>
      <c r="M1161" s="16" t="str">
        <f>VLOOKUP(A1161,[1]MD01!A:O,15,0)</f>
        <v>Аренда</v>
      </c>
    </row>
    <row r="1162" spans="1:13" x14ac:dyDescent="0.25">
      <c r="A1162" s="12" t="s">
        <v>2618</v>
      </c>
      <c r="B1162" t="s">
        <v>2643</v>
      </c>
      <c r="C1162" t="s">
        <v>4375</v>
      </c>
      <c r="D1162" s="5">
        <v>7060672.5099999998</v>
      </c>
      <c r="E1162" s="24">
        <f t="shared" si="37"/>
        <v>17651681.275000002</v>
      </c>
      <c r="F1162" s="21">
        <v>19513190.538318321</v>
      </c>
      <c r="G1162">
        <f t="shared" si="38"/>
        <v>629457.75930059096</v>
      </c>
      <c r="J1162" t="str">
        <f>VLOOKUP($A1162,[1]MD01!$A:$K,5,0)</f>
        <v>E1027249</v>
      </c>
      <c r="K1162" t="str">
        <f>VLOOKUP($A1162,[1]MD01!$A:$K,11,0)</f>
        <v>26.10.2018</v>
      </c>
      <c r="L1162" t="str">
        <f>RIGHT(VLOOKUP($A1162,[1]MD01!$A:$K,4,0),8)</f>
        <v>13SZH821</v>
      </c>
      <c r="M1162" s="16" t="str">
        <f>VLOOKUP(A1162,[1]MD01!A:O,15,0)</f>
        <v>Аренда</v>
      </c>
    </row>
    <row r="1163" spans="1:13" x14ac:dyDescent="0.25">
      <c r="A1163" s="12" t="s">
        <v>852</v>
      </c>
      <c r="B1163" t="s">
        <v>853</v>
      </c>
      <c r="C1163" t="s">
        <v>4375</v>
      </c>
      <c r="D1163" s="5">
        <v>6106014.7000000002</v>
      </c>
      <c r="E1163" s="24">
        <f t="shared" si="37"/>
        <v>15265036.75</v>
      </c>
      <c r="F1163" s="21">
        <v>16874855.4903409</v>
      </c>
      <c r="G1163">
        <f t="shared" si="38"/>
        <v>544350.17710777093</v>
      </c>
      <c r="J1163" t="str">
        <f>VLOOKUP($A1163,[1]MD01!$A:$K,5,0)</f>
        <v>E1013031</v>
      </c>
      <c r="K1163" t="str">
        <f>VLOOKUP($A1163,[1]MD01!$A:$K,11,0)</f>
        <v>27.10.2016</v>
      </c>
      <c r="L1163" t="str">
        <f>RIGHT(VLOOKUP($A1163,[1]MD01!$A:$K,4,0),8)</f>
        <v>13SZJ174</v>
      </c>
      <c r="M1163" s="16" t="str">
        <f>VLOOKUP(A1163,[1]MD01!A:O,15,0)</f>
        <v>Аренда</v>
      </c>
    </row>
    <row r="1164" spans="1:13" x14ac:dyDescent="0.25">
      <c r="A1164" s="12" t="s">
        <v>884</v>
      </c>
      <c r="B1164" t="s">
        <v>885</v>
      </c>
      <c r="C1164" t="s">
        <v>4375</v>
      </c>
      <c r="D1164" s="5">
        <v>3656780.11</v>
      </c>
      <c r="E1164" s="24">
        <f t="shared" si="37"/>
        <v>9141950.2750000004</v>
      </c>
      <c r="F1164" s="21">
        <v>10106041.165639987</v>
      </c>
      <c r="G1164">
        <f t="shared" si="38"/>
        <v>326001.32792387053</v>
      </c>
      <c r="J1164" t="str">
        <f>VLOOKUP($A1164,[1]MD01!$A:$K,5,0)</f>
        <v>E1013515</v>
      </c>
      <c r="K1164" t="str">
        <f>VLOOKUP($A1164,[1]MD01!$A:$K,11,0)</f>
        <v>14.12.2016</v>
      </c>
      <c r="L1164" t="str">
        <f>RIGHT(VLOOKUP($A1164,[1]MD01!$A:$K,4,0),8)</f>
        <v>13SZJ613</v>
      </c>
      <c r="M1164" s="16" t="str">
        <f>VLOOKUP(A1164,[1]MD01!A:O,15,0)</f>
        <v>Аренда</v>
      </c>
    </row>
    <row r="1165" spans="1:13" x14ac:dyDescent="0.25">
      <c r="A1165" s="12" t="s">
        <v>886</v>
      </c>
      <c r="B1165" t="s">
        <v>887</v>
      </c>
      <c r="C1165" t="s">
        <v>4375</v>
      </c>
      <c r="D1165" s="5">
        <v>3575586.67</v>
      </c>
      <c r="E1165" s="24">
        <f t="shared" si="37"/>
        <v>8938966.6750000007</v>
      </c>
      <c r="F1165" s="21">
        <v>9881651.3411668073</v>
      </c>
      <c r="G1165">
        <f t="shared" si="38"/>
        <v>318762.94648925186</v>
      </c>
      <c r="J1165" t="str">
        <f>VLOOKUP($A1165,[1]MD01!$A:$K,5,0)</f>
        <v>E1013514</v>
      </c>
      <c r="K1165" t="str">
        <f>VLOOKUP($A1165,[1]MD01!$A:$K,11,0)</f>
        <v>10.12.2016</v>
      </c>
      <c r="L1165" t="str">
        <f>RIGHT(VLOOKUP($A1165,[1]MD01!$A:$K,4,0),8)</f>
        <v>13SZJ619</v>
      </c>
      <c r="M1165" s="16" t="str">
        <f>VLOOKUP(A1165,[1]MD01!A:O,15,0)</f>
        <v>Аренда</v>
      </c>
    </row>
    <row r="1166" spans="1:13" x14ac:dyDescent="0.25">
      <c r="A1166" s="12" t="s">
        <v>929</v>
      </c>
      <c r="B1166" t="s">
        <v>930</v>
      </c>
      <c r="C1166" t="s">
        <v>4375</v>
      </c>
      <c r="D1166" s="5">
        <v>4773160.88</v>
      </c>
      <c r="E1166" s="24">
        <f t="shared" si="37"/>
        <v>11932902.200000001</v>
      </c>
      <c r="F1166" s="21">
        <v>13191321.023539038</v>
      </c>
      <c r="G1166">
        <f t="shared" si="38"/>
        <v>425526.48463029158</v>
      </c>
      <c r="J1166" t="str">
        <f>VLOOKUP($A1166,[1]MD01!$A:$K,5,0)</f>
        <v>E1007343</v>
      </c>
      <c r="K1166" t="str">
        <f>VLOOKUP($A1166,[1]MD01!$A:$K,11,0)</f>
        <v>22.09.2015</v>
      </c>
      <c r="L1166" t="str">
        <f>RIGHT(VLOOKUP($A1166,[1]MD01!$A:$K,4,0),8)</f>
        <v>13SZL162</v>
      </c>
      <c r="M1166" s="16" t="str">
        <f>VLOOKUP(A1166,[1]MD01!A:O,15,0)</f>
        <v>Аренда</v>
      </c>
    </row>
    <row r="1167" spans="1:13" x14ac:dyDescent="0.25">
      <c r="A1167" s="12" t="s">
        <v>1013</v>
      </c>
      <c r="B1167" t="s">
        <v>1014</v>
      </c>
      <c r="C1167" t="s">
        <v>4375</v>
      </c>
      <c r="D1167" s="5">
        <v>16324779.949999999</v>
      </c>
      <c r="E1167" s="24">
        <f t="shared" si="37"/>
        <v>40811949.875</v>
      </c>
      <c r="F1167" s="21">
        <v>45115892.460570812</v>
      </c>
      <c r="G1167">
        <f t="shared" si="38"/>
        <v>1455351.3696958327</v>
      </c>
      <c r="J1167" t="str">
        <f>VLOOKUP($A1167,[1]MD01!$A:$K,5,0)</f>
        <v>E1026219</v>
      </c>
      <c r="K1167" t="str">
        <f>VLOOKUP($A1167,[1]MD01!$A:$K,11,0)</f>
        <v>18.08.2018</v>
      </c>
      <c r="L1167" t="str">
        <f>RIGHT(VLOOKUP($A1167,[1]MD01!$A:$K,4,0),8)</f>
        <v>13SZO062</v>
      </c>
      <c r="M1167" s="16" t="str">
        <f>VLOOKUP(A1167,[1]MD01!A:O,15,0)</f>
        <v>Аренда</v>
      </c>
    </row>
    <row r="1168" spans="1:13" x14ac:dyDescent="0.25">
      <c r="A1168" s="12" t="s">
        <v>1017</v>
      </c>
      <c r="B1168" t="s">
        <v>1018</v>
      </c>
      <c r="C1168" t="s">
        <v>4375</v>
      </c>
      <c r="D1168" s="5">
        <v>5442649.7400000002</v>
      </c>
      <c r="E1168" s="24">
        <f t="shared" si="37"/>
        <v>13606624.350000001</v>
      </c>
      <c r="F1168" s="21">
        <v>15041550.398992894</v>
      </c>
      <c r="G1168">
        <f t="shared" si="38"/>
        <v>485211.30319331918</v>
      </c>
      <c r="J1168" t="str">
        <f>VLOOKUP($A1168,[1]MD01!$A:$K,5,0)</f>
        <v>E1026147</v>
      </c>
      <c r="K1168" t="str">
        <f>VLOOKUP($A1168,[1]MD01!$A:$K,11,0)</f>
        <v>11.07.2018</v>
      </c>
      <c r="L1168" t="str">
        <f>RIGHT(VLOOKUP($A1168,[1]MD01!$A:$K,4,0),8)</f>
        <v>13SZO076</v>
      </c>
      <c r="M1168" s="16" t="str">
        <f>VLOOKUP(A1168,[1]MD01!A:O,15,0)</f>
        <v>Аренда</v>
      </c>
    </row>
    <row r="1169" spans="1:13" x14ac:dyDescent="0.25">
      <c r="A1169" s="12" t="s">
        <v>1019</v>
      </c>
      <c r="B1169" t="s">
        <v>1020</v>
      </c>
      <c r="C1169" t="s">
        <v>4375</v>
      </c>
      <c r="D1169" s="5">
        <v>6490760.5599999996</v>
      </c>
      <c r="E1169" s="24">
        <f t="shared" si="37"/>
        <v>16226901.399999999</v>
      </c>
      <c r="F1169" s="21">
        <v>17938156.367753942</v>
      </c>
      <c r="G1169">
        <f t="shared" si="38"/>
        <v>578650.20541141753</v>
      </c>
      <c r="J1169" t="str">
        <f>VLOOKUP($A1169,[1]MD01!$A:$K,5,0)</f>
        <v>E1023796</v>
      </c>
      <c r="K1169" t="str">
        <f>VLOOKUP($A1169,[1]MD01!$A:$K,11,0)</f>
        <v>17.07.2018</v>
      </c>
      <c r="L1169" t="str">
        <f>RIGHT(VLOOKUP($A1169,[1]MD01!$A:$K,4,0),8)</f>
        <v>13SZO085</v>
      </c>
      <c r="M1169" s="16" t="str">
        <f>VLOOKUP(A1169,[1]MD01!A:O,15,0)</f>
        <v>Аренда</v>
      </c>
    </row>
    <row r="1170" spans="1:13" x14ac:dyDescent="0.25">
      <c r="A1170" s="12" t="s">
        <v>1025</v>
      </c>
      <c r="B1170" t="s">
        <v>1026</v>
      </c>
      <c r="C1170" t="s">
        <v>4375</v>
      </c>
      <c r="D1170" s="5">
        <v>11834556.83</v>
      </c>
      <c r="E1170" s="24">
        <f t="shared" si="37"/>
        <v>29586392.075000003</v>
      </c>
      <c r="F1170" s="21">
        <v>32706510.893017817</v>
      </c>
      <c r="G1170">
        <f t="shared" si="38"/>
        <v>1055048.7384844457</v>
      </c>
      <c r="J1170" t="str">
        <f>VLOOKUP($A1170,[1]MD01!$A:$K,5,0)</f>
        <v>E1026218</v>
      </c>
      <c r="K1170" t="str">
        <f>VLOOKUP($A1170,[1]MD01!$A:$K,11,0)</f>
        <v>31.08.2018</v>
      </c>
      <c r="L1170" t="str">
        <f>RIGHT(VLOOKUP($A1170,[1]MD01!$A:$K,4,0),8)</f>
        <v>13SZO152</v>
      </c>
      <c r="M1170" s="16" t="str">
        <f>VLOOKUP(A1170,[1]MD01!A:O,15,0)</f>
        <v>Аренда</v>
      </c>
    </row>
    <row r="1171" spans="1:13" x14ac:dyDescent="0.25">
      <c r="A1171" s="12" t="s">
        <v>1029</v>
      </c>
      <c r="B1171" t="s">
        <v>1030</v>
      </c>
      <c r="C1171" t="s">
        <v>4375</v>
      </c>
      <c r="D1171" s="5">
        <v>11426040.42</v>
      </c>
      <c r="E1171" s="24">
        <f t="shared" si="37"/>
        <v>28565101.050000001</v>
      </c>
      <c r="F1171" s="21">
        <v>31577516.659809884</v>
      </c>
      <c r="G1171">
        <f t="shared" si="38"/>
        <v>1018629.5696712866</v>
      </c>
      <c r="J1171" t="str">
        <f>VLOOKUP($A1171,[1]MD01!$A:$K,5,0)</f>
        <v>E1026520</v>
      </c>
      <c r="K1171" t="str">
        <f>VLOOKUP($A1171,[1]MD01!$A:$K,11,0)</f>
        <v>04.08.2018</v>
      </c>
      <c r="L1171" t="str">
        <f>RIGHT(VLOOKUP($A1171,[1]MD01!$A:$K,4,0),8)</f>
        <v>13SZO270</v>
      </c>
      <c r="M1171" s="16" t="str">
        <f>VLOOKUP(A1171,[1]MD01!A:O,15,0)</f>
        <v>Аренда</v>
      </c>
    </row>
    <row r="1172" spans="1:13" x14ac:dyDescent="0.25">
      <c r="A1172" s="12" t="s">
        <v>2609</v>
      </c>
      <c r="B1172" t="s">
        <v>2644</v>
      </c>
      <c r="C1172" t="s">
        <v>4375</v>
      </c>
      <c r="D1172" s="5">
        <v>4893872.3099999996</v>
      </c>
      <c r="E1172" s="24">
        <f t="shared" si="37"/>
        <v>12234680.774999999</v>
      </c>
      <c r="F1172" s="21">
        <v>13524924.533743883</v>
      </c>
      <c r="G1172">
        <f t="shared" si="38"/>
        <v>436287.88818528655</v>
      </c>
      <c r="J1172" t="str">
        <f>VLOOKUP($A1172,[1]MD01!$A:$K,5,0)</f>
        <v>E1027033</v>
      </c>
      <c r="K1172" t="str">
        <f>VLOOKUP($A1172,[1]MD01!$A:$K,11,0)</f>
        <v>19.10.2018</v>
      </c>
      <c r="L1172" t="str">
        <f>RIGHT(VLOOKUP($A1172,[1]MD01!$A:$K,4,0),8)</f>
        <v>13SZO733</v>
      </c>
      <c r="M1172" s="16" t="str">
        <f>VLOOKUP(A1172,[1]MD01!A:O,15,0)</f>
        <v>Аренда</v>
      </c>
    </row>
    <row r="1173" spans="1:13" x14ac:dyDescent="0.25">
      <c r="A1173" s="12" t="s">
        <v>1043</v>
      </c>
      <c r="B1173" t="s">
        <v>1044</v>
      </c>
      <c r="C1173" t="s">
        <v>4375</v>
      </c>
      <c r="D1173" s="5">
        <v>9895835.1300000008</v>
      </c>
      <c r="E1173" s="24">
        <f t="shared" si="37"/>
        <v>24739587.825000003</v>
      </c>
      <c r="F1173" s="21">
        <v>27348572.838350501</v>
      </c>
      <c r="G1173">
        <f t="shared" si="38"/>
        <v>882212.02704356459</v>
      </c>
      <c r="J1173" t="str">
        <f>VLOOKUP($A1173,[1]MD01!$A:$K,5,0)</f>
        <v>E1010569</v>
      </c>
      <c r="K1173" t="str">
        <f>VLOOKUP($A1173,[1]MD01!$A:$K,11,0)</f>
        <v>25.02.2016</v>
      </c>
      <c r="L1173" t="str">
        <f>RIGHT(VLOOKUP($A1173,[1]MD01!$A:$K,4,0),8)</f>
        <v>13SZQ001</v>
      </c>
      <c r="M1173" s="16" t="str">
        <f>VLOOKUP(A1173,[1]MD01!A:O,15,0)</f>
        <v>Аренда</v>
      </c>
    </row>
    <row r="1174" spans="1:13" x14ac:dyDescent="0.25">
      <c r="A1174" s="12" t="s">
        <v>1089</v>
      </c>
      <c r="B1174" t="s">
        <v>1090</v>
      </c>
      <c r="C1174" t="s">
        <v>4375</v>
      </c>
      <c r="D1174" s="5">
        <v>2477612.4</v>
      </c>
      <c r="E1174" s="24">
        <f t="shared" si="37"/>
        <v>6194030.9999999991</v>
      </c>
      <c r="F1174" s="21">
        <v>6847240.510422729</v>
      </c>
      <c r="G1174">
        <f t="shared" si="38"/>
        <v>220878.72614266869</v>
      </c>
      <c r="J1174" t="str">
        <f>VLOOKUP($A1174,[1]MD01!$A:$K,5,0)</f>
        <v>E1011651</v>
      </c>
      <c r="K1174" t="str">
        <f>VLOOKUP($A1174,[1]MD01!$A:$K,11,0)</f>
        <v>25.04.2016</v>
      </c>
      <c r="L1174" t="str">
        <f>RIGHT(VLOOKUP($A1174,[1]MD01!$A:$K,4,0),8)</f>
        <v>13SZQ482</v>
      </c>
      <c r="M1174" s="16" t="str">
        <f>VLOOKUP(A1174,[1]MD01!A:O,15,0)</f>
        <v>Аренда</v>
      </c>
    </row>
    <row r="1175" spans="1:13" x14ac:dyDescent="0.25">
      <c r="A1175" s="12" t="s">
        <v>1091</v>
      </c>
      <c r="B1175" t="s">
        <v>1092</v>
      </c>
      <c r="C1175" t="s">
        <v>4375</v>
      </c>
      <c r="D1175" s="5">
        <v>6102892.5800000001</v>
      </c>
      <c r="E1175" s="24">
        <f t="shared" si="37"/>
        <v>15257231.449999999</v>
      </c>
      <c r="F1175" s="21">
        <v>16866227.059783157</v>
      </c>
      <c r="G1175">
        <f t="shared" si="38"/>
        <v>544071.84063816641</v>
      </c>
      <c r="J1175" t="str">
        <f>VLOOKUP($A1175,[1]MD01!$A:$K,5,0)</f>
        <v>E1011634</v>
      </c>
      <c r="K1175" t="str">
        <f>VLOOKUP($A1175,[1]MD01!$A:$K,11,0)</f>
        <v>29.05.2016</v>
      </c>
      <c r="L1175" t="str">
        <f>RIGHT(VLOOKUP($A1175,[1]MD01!$A:$K,4,0),8)</f>
        <v>13SZQ483</v>
      </c>
      <c r="M1175" s="16" t="str">
        <f>VLOOKUP(A1175,[1]MD01!A:O,15,0)</f>
        <v>Аренда</v>
      </c>
    </row>
    <row r="1176" spans="1:13" x14ac:dyDescent="0.25">
      <c r="A1176" s="12" t="s">
        <v>1111</v>
      </c>
      <c r="B1176" t="s">
        <v>1112</v>
      </c>
      <c r="C1176" t="s">
        <v>4375</v>
      </c>
      <c r="D1176" s="5">
        <v>3496823.08</v>
      </c>
      <c r="E1176" s="24">
        <f t="shared" si="37"/>
        <v>8742057.6999999993</v>
      </c>
      <c r="F1176" s="21">
        <v>9663976.7588978726</v>
      </c>
      <c r="G1176">
        <f t="shared" si="38"/>
        <v>311741.18577089912</v>
      </c>
      <c r="J1176" t="str">
        <f>VLOOKUP($A1176,[1]MD01!$A:$K,5,0)</f>
        <v>E1007808</v>
      </c>
      <c r="K1176" t="str">
        <f>VLOOKUP($A1176,[1]MD01!$A:$K,11,0)</f>
        <v>22.04.2016</v>
      </c>
      <c r="L1176" t="str">
        <f>RIGHT(VLOOKUP($A1176,[1]MD01!$A:$K,4,0),8)</f>
        <v>13SZQ609</v>
      </c>
      <c r="M1176" s="16" t="str">
        <f>VLOOKUP(A1176,[1]MD01!A:O,15,0)</f>
        <v>Аренда</v>
      </c>
    </row>
    <row r="1177" spans="1:13" x14ac:dyDescent="0.25">
      <c r="A1177" s="12" t="s">
        <v>1137</v>
      </c>
      <c r="B1177" t="s">
        <v>1138</v>
      </c>
      <c r="C1177" t="s">
        <v>4375</v>
      </c>
      <c r="D1177" s="5">
        <v>4391450.2</v>
      </c>
      <c r="E1177" s="24">
        <f t="shared" si="37"/>
        <v>10978625.5</v>
      </c>
      <c r="F1177" s="21">
        <v>12136408.305408869</v>
      </c>
      <c r="G1177">
        <f t="shared" si="38"/>
        <v>391497.04210996354</v>
      </c>
      <c r="J1177" t="str">
        <f>VLOOKUP($A1177,[1]MD01!$A:$K,5,0)</f>
        <v>E1011125</v>
      </c>
      <c r="K1177" t="str">
        <f>VLOOKUP($A1177,[1]MD01!$A:$K,11,0)</f>
        <v>12.05.2016</v>
      </c>
      <c r="L1177" t="str">
        <f>RIGHT(VLOOKUP($A1177,[1]MD01!$A:$K,4,0),8)</f>
        <v>13SZQ749</v>
      </c>
      <c r="M1177" s="16" t="str">
        <f>VLOOKUP(A1177,[1]MD01!A:O,15,0)</f>
        <v>Аренда</v>
      </c>
    </row>
    <row r="1178" spans="1:13" x14ac:dyDescent="0.25">
      <c r="A1178" s="12" t="s">
        <v>1167</v>
      </c>
      <c r="B1178" t="s">
        <v>1168</v>
      </c>
      <c r="C1178" t="s">
        <v>4375</v>
      </c>
      <c r="D1178" s="5">
        <v>3875007.04</v>
      </c>
      <c r="E1178" s="24">
        <f t="shared" si="37"/>
        <v>9687517.6000000015</v>
      </c>
      <c r="F1178" s="21">
        <v>10709142.875803042</v>
      </c>
      <c r="G1178">
        <f t="shared" si="38"/>
        <v>345456.22180009814</v>
      </c>
      <c r="J1178" t="str">
        <f>VLOOKUP($A1178,[1]MD01!$A:$K,5,0)</f>
        <v>E1011126</v>
      </c>
      <c r="K1178" t="str">
        <f>VLOOKUP($A1178,[1]MD01!$A:$K,11,0)</f>
        <v>20.05.2016</v>
      </c>
      <c r="L1178" t="str">
        <f>RIGHT(VLOOKUP($A1178,[1]MD01!$A:$K,4,0),8)</f>
        <v>13SZQ884</v>
      </c>
      <c r="M1178" s="16" t="str">
        <f>VLOOKUP(A1178,[1]MD01!A:O,15,0)</f>
        <v>Аренда</v>
      </c>
    </row>
    <row r="1179" spans="1:13" x14ac:dyDescent="0.25">
      <c r="A1179" s="12" t="s">
        <v>1263</v>
      </c>
      <c r="B1179" t="s">
        <v>1264</v>
      </c>
      <c r="C1179" t="s">
        <v>4375</v>
      </c>
      <c r="D1179" s="5">
        <v>2671008.0699999998</v>
      </c>
      <c r="E1179" s="24">
        <f t="shared" ref="E1179:E1185" si="39">IF(IFERROR(VLOOKUP(A1179,$A$1601:$A$1605,1,0),0)=0,IF(M1179=$M$25,0,D1179/$E$25*$E$24),0)</f>
        <v>6677520.1749999998</v>
      </c>
      <c r="F1179" s="21">
        <v>7381717.4391644271</v>
      </c>
      <c r="G1179">
        <f t="shared" si="38"/>
        <v>238119.91739240088</v>
      </c>
      <c r="J1179" t="str">
        <f>VLOOKUP($A1179,[1]MD01!$A:$K,5,0)</f>
        <v>E1014765</v>
      </c>
      <c r="K1179" t="str">
        <f>VLOOKUP($A1179,[1]MD01!$A:$K,11,0)</f>
        <v>29.07.2017</v>
      </c>
      <c r="L1179" t="str">
        <f>RIGHT(VLOOKUP($A1179,[1]MD01!$A:$K,4,0),8)</f>
        <v>13SZS855</v>
      </c>
      <c r="M1179" s="16" t="str">
        <f>VLOOKUP(A1179,[1]MD01!A:O,15,0)</f>
        <v>Аренда</v>
      </c>
    </row>
    <row r="1180" spans="1:13" x14ac:dyDescent="0.25">
      <c r="A1180" s="12" t="s">
        <v>2725</v>
      </c>
      <c r="B1180" t="s">
        <v>2777</v>
      </c>
      <c r="C1180" t="s">
        <v>4375</v>
      </c>
      <c r="D1180" s="5">
        <v>1274100.8700000001</v>
      </c>
      <c r="E1180" s="24">
        <f t="shared" si="39"/>
        <v>3185252.1750000003</v>
      </c>
      <c r="F1180" s="21">
        <v>3521162.1847827551</v>
      </c>
      <c r="G1180">
        <f t="shared" ref="G1180:G1243" si="40">F1180/31</f>
        <v>113585.87692847598</v>
      </c>
      <c r="J1180" t="str">
        <f>VLOOKUP($A1180,[1]MD01!$A:$K,5,0)</f>
        <v>E1029851</v>
      </c>
      <c r="K1180" t="str">
        <f>VLOOKUP($A1180,[1]MD01!$A:$K,11,0)</f>
        <v>28.12.2018</v>
      </c>
      <c r="L1180" t="str">
        <f>RIGHT(VLOOKUP($A1180,[1]MD01!$A:$K,4,0),8)</f>
        <v>13SZV051</v>
      </c>
      <c r="M1180" s="16" t="str">
        <f>VLOOKUP(A1180,[1]MD01!A:O,15,0)</f>
        <v>Аренда</v>
      </c>
    </row>
    <row r="1181" spans="1:13" x14ac:dyDescent="0.25">
      <c r="A1181" s="12" t="s">
        <v>1321</v>
      </c>
      <c r="B1181" t="s">
        <v>1322</v>
      </c>
      <c r="C1181" t="s">
        <v>4375</v>
      </c>
      <c r="D1181" s="5">
        <v>4302556.28</v>
      </c>
      <c r="E1181" s="24">
        <f t="shared" si="39"/>
        <v>10756390.700000001</v>
      </c>
      <c r="F1181" s="21">
        <v>11890737.089784393</v>
      </c>
      <c r="G1181">
        <f t="shared" si="40"/>
        <v>383572.16418659332</v>
      </c>
      <c r="J1181" t="str">
        <f>VLOOKUP($A1181,[1]MD01!$A:$K,5,0)</f>
        <v>E1014970</v>
      </c>
      <c r="K1181" t="str">
        <f>VLOOKUP($A1181,[1]MD01!$A:$K,11,0)</f>
        <v>09.06.2017</v>
      </c>
      <c r="L1181" t="str">
        <f>RIGHT(VLOOKUP($A1181,[1]MD01!$A:$K,4,0),8)</f>
        <v>13SZX032</v>
      </c>
      <c r="M1181" s="16" t="str">
        <f>VLOOKUP(A1181,[1]MD01!A:O,15,0)</f>
        <v>Аренда</v>
      </c>
    </row>
    <row r="1182" spans="1:13" x14ac:dyDescent="0.25">
      <c r="A1182" s="12" t="s">
        <v>1357</v>
      </c>
      <c r="B1182" t="s">
        <v>1358</v>
      </c>
      <c r="C1182" t="s">
        <v>4375</v>
      </c>
      <c r="D1182" s="5">
        <v>3485478.1</v>
      </c>
      <c r="E1182" s="24">
        <f t="shared" si="39"/>
        <v>8713695.25</v>
      </c>
      <c r="F1182" s="21">
        <v>9632623.2644425128</v>
      </c>
      <c r="G1182">
        <f t="shared" si="40"/>
        <v>310729.78272395203</v>
      </c>
      <c r="J1182" t="str">
        <f>VLOOKUP($A1182,[1]MD01!$A:$K,5,0)</f>
        <v>E1015292</v>
      </c>
      <c r="K1182" t="str">
        <f>VLOOKUP($A1182,[1]MD01!$A:$K,11,0)</f>
        <v>30.08.2017</v>
      </c>
      <c r="L1182" t="str">
        <f>RIGHT(VLOOKUP($A1182,[1]MD01!$A:$K,4,0),8)</f>
        <v>13SZX400</v>
      </c>
      <c r="M1182" s="16" t="str">
        <f>VLOOKUP(A1182,[1]MD01!A:O,15,0)</f>
        <v>Аренда</v>
      </c>
    </row>
    <row r="1183" spans="1:13" x14ac:dyDescent="0.25">
      <c r="A1183" s="12" t="s">
        <v>1359</v>
      </c>
      <c r="B1183" t="s">
        <v>1360</v>
      </c>
      <c r="C1183" t="s">
        <v>4375</v>
      </c>
      <c r="D1183" s="5">
        <v>4935455.95</v>
      </c>
      <c r="E1183" s="24">
        <f t="shared" si="39"/>
        <v>12338639.875</v>
      </c>
      <c r="F1183" s="21">
        <v>13639846.942260582</v>
      </c>
      <c r="G1183">
        <f t="shared" si="40"/>
        <v>439995.06265356718</v>
      </c>
      <c r="J1183" t="str">
        <f>VLOOKUP($A1183,[1]MD01!$A:$K,5,0)</f>
        <v>E1015294</v>
      </c>
      <c r="K1183" t="str">
        <f>VLOOKUP($A1183,[1]MD01!$A:$K,11,0)</f>
        <v>31.08.2017</v>
      </c>
      <c r="L1183" t="str">
        <f>RIGHT(VLOOKUP($A1183,[1]MD01!$A:$K,4,0),8)</f>
        <v>13SZX415</v>
      </c>
      <c r="M1183" s="16" t="str">
        <f>VLOOKUP(A1183,[1]MD01!A:O,15,0)</f>
        <v>Аренда</v>
      </c>
    </row>
    <row r="1184" spans="1:13" x14ac:dyDescent="0.25">
      <c r="A1184" s="12" t="s">
        <v>1379</v>
      </c>
      <c r="B1184" t="s">
        <v>1380</v>
      </c>
      <c r="C1184" t="s">
        <v>4375</v>
      </c>
      <c r="D1184" s="5">
        <v>3902482.64</v>
      </c>
      <c r="E1184" s="24">
        <f t="shared" si="39"/>
        <v>9756206.5999999996</v>
      </c>
      <c r="F1184" s="21">
        <v>10785075.673591819</v>
      </c>
      <c r="G1184">
        <f t="shared" si="40"/>
        <v>347905.66689005867</v>
      </c>
      <c r="J1184" t="str">
        <f>VLOOKUP($A1184,[1]MD01!$A:$K,5,0)</f>
        <v>E1015601</v>
      </c>
      <c r="K1184" t="str">
        <f>VLOOKUP($A1184,[1]MD01!$A:$K,11,0)</f>
        <v>02.08.2017</v>
      </c>
      <c r="L1184" t="str">
        <f>RIGHT(VLOOKUP($A1184,[1]MD01!$A:$K,4,0),8)</f>
        <v>13SZX774</v>
      </c>
      <c r="M1184" s="16" t="str">
        <f>VLOOKUP(A1184,[1]MD01!A:O,15,0)</f>
        <v>Аренда</v>
      </c>
    </row>
    <row r="1185" spans="1:13" x14ac:dyDescent="0.25">
      <c r="A1185" s="12" t="s">
        <v>1401</v>
      </c>
      <c r="B1185" t="s">
        <v>1402</v>
      </c>
      <c r="C1185" t="s">
        <v>4375</v>
      </c>
      <c r="D1185" s="5">
        <v>2588845.37</v>
      </c>
      <c r="E1185" s="24">
        <f t="shared" si="39"/>
        <v>6472113.4249999998</v>
      </c>
      <c r="F1185" s="21">
        <v>7154648.9243774861</v>
      </c>
      <c r="G1185">
        <f t="shared" si="40"/>
        <v>230795.12659282214</v>
      </c>
      <c r="J1185" t="str">
        <f>VLOOKUP($A1185,[1]MD01!$A:$K,5,0)</f>
        <v>E1015575</v>
      </c>
      <c r="K1185" t="str">
        <f>VLOOKUP($A1185,[1]MD01!$A:$K,11,0)</f>
        <v>31.07.2017</v>
      </c>
      <c r="L1185" t="str">
        <f>RIGHT(VLOOKUP($A1185,[1]MD01!$A:$K,4,0),8)</f>
        <v>13SZX846</v>
      </c>
      <c r="M1185" s="16" t="str">
        <f>VLOOKUP(A1185,[1]MD01!A:O,15,0)</f>
        <v>Аренда</v>
      </c>
    </row>
    <row r="1186" spans="1:13" x14ac:dyDescent="0.25">
      <c r="A1186" s="60" t="s">
        <v>11786</v>
      </c>
      <c r="B1186" s="52" t="s">
        <v>11792</v>
      </c>
      <c r="C1186" s="53" t="s">
        <v>4375</v>
      </c>
      <c r="D1186" s="54"/>
      <c r="E1186" s="37"/>
      <c r="F1186" s="62">
        <v>2982737.1603868087</v>
      </c>
      <c r="G1186">
        <f t="shared" si="40"/>
        <v>96217.327754413185</v>
      </c>
      <c r="H1186" s="37"/>
      <c r="I1186" s="37"/>
      <c r="J1186" s="37"/>
      <c r="L1186" s="37"/>
      <c r="M1186" s="38"/>
    </row>
    <row r="1187" spans="1:13" x14ac:dyDescent="0.25">
      <c r="A1187" s="60" t="s">
        <v>11788</v>
      </c>
      <c r="B1187" s="52" t="s">
        <v>11794</v>
      </c>
      <c r="C1187" s="53" t="s">
        <v>4375</v>
      </c>
      <c r="D1187" s="54"/>
      <c r="E1187" s="37"/>
      <c r="F1187" s="62">
        <v>1492364.8144049735</v>
      </c>
      <c r="G1187">
        <f t="shared" si="40"/>
        <v>48140.800464676562</v>
      </c>
      <c r="H1187" s="37"/>
      <c r="I1187" s="37"/>
      <c r="J1187" s="37"/>
      <c r="L1187" s="37"/>
      <c r="M1187" s="38"/>
    </row>
    <row r="1188" spans="1:13" x14ac:dyDescent="0.25">
      <c r="A1188" s="12" t="s">
        <v>2709</v>
      </c>
      <c r="B1188" t="s">
        <v>2759</v>
      </c>
      <c r="C1188" t="s">
        <v>4383</v>
      </c>
      <c r="D1188" s="5">
        <v>9007371.3800000008</v>
      </c>
      <c r="E1188" s="24">
        <f t="shared" ref="E1188:E1251" si="41">IF(IFERROR(VLOOKUP(A1188,$A$1601:$A$1605,1,0),0)=0,IF(M1188=$M$25,0,D1188/$E$25*$E$24),0)</f>
        <v>22518428.450000003</v>
      </c>
      <c r="F1188" s="21">
        <v>26972391.939726397</v>
      </c>
      <c r="G1188">
        <f t="shared" si="40"/>
        <v>870077.15934601286</v>
      </c>
      <c r="J1188" t="str">
        <f>VLOOKUP($A1188,[1]MD01!$A:$K,5,0)</f>
        <v>E1029546</v>
      </c>
      <c r="K1188" t="str">
        <f>VLOOKUP($A1188,[1]MD01!$A:$K,11,0)</f>
        <v>15.12.2018</v>
      </c>
      <c r="L1188" t="str">
        <f>RIGHT(VLOOKUP($A1188,[1]MD01!$A:$K,4,0),8)</f>
        <v>13SZ307Z</v>
      </c>
      <c r="M1188" s="16" t="str">
        <f>VLOOKUP(A1188,[1]MD01!A:O,15,0)</f>
        <v>Аренда</v>
      </c>
    </row>
    <row r="1189" spans="1:13" x14ac:dyDescent="0.25">
      <c r="A1189" s="12" t="s">
        <v>4439</v>
      </c>
      <c r="B1189" t="s">
        <v>4448</v>
      </c>
      <c r="C1189" t="s">
        <v>4383</v>
      </c>
      <c r="D1189" s="5">
        <v>3510241.93</v>
      </c>
      <c r="E1189" s="24">
        <f t="shared" si="41"/>
        <v>8775604.8249999993</v>
      </c>
      <c r="F1189" s="21">
        <v>10511348.665988013</v>
      </c>
      <c r="G1189">
        <f t="shared" si="40"/>
        <v>339075.76341896818</v>
      </c>
      <c r="J1189" t="str">
        <f>VLOOKUP($A1189,[1]MD01!$A:$K,5,0)</f>
        <v>E1033592</v>
      </c>
      <c r="K1189" t="str">
        <f>VLOOKUP($A1189,[1]MD01!$A:$K,11,0)</f>
        <v>12.03.2020</v>
      </c>
      <c r="L1189" t="str">
        <f>RIGHT(VLOOKUP($A1189,[1]MD01!$A:$K,4,0),8)</f>
        <v>13SZ30G1</v>
      </c>
      <c r="M1189" s="16" t="str">
        <f>VLOOKUP(A1189,[1]MD01!A:O,15,0)</f>
        <v>Аренда</v>
      </c>
    </row>
    <row r="1190" spans="1:13" x14ac:dyDescent="0.25">
      <c r="A1190" s="12" t="s">
        <v>4471</v>
      </c>
      <c r="B1190" t="s">
        <v>4476</v>
      </c>
      <c r="C1190" t="s">
        <v>4383</v>
      </c>
      <c r="D1190" s="5">
        <v>8188704.3099999996</v>
      </c>
      <c r="E1190" s="24">
        <f t="shared" si="41"/>
        <v>20471760.774999999</v>
      </c>
      <c r="F1190" s="21">
        <v>24520909.909217793</v>
      </c>
      <c r="G1190">
        <f t="shared" si="40"/>
        <v>790997.0938457353</v>
      </c>
      <c r="J1190" t="str">
        <f>VLOOKUP($A1190,[1]MD01!$A:$K,5,0)</f>
        <v>E1037601</v>
      </c>
      <c r="K1190" t="str">
        <f>VLOOKUP($A1190,[1]MD01!$A:$K,11,0)</f>
        <v>30.04.2020</v>
      </c>
      <c r="L1190" t="str">
        <f>RIGHT(VLOOKUP($A1190,[1]MD01!$A:$K,4,0),8)</f>
        <v>13SZ30PP</v>
      </c>
      <c r="M1190" s="16" t="str">
        <f>VLOOKUP(A1190,[1]MD01!A:O,15,0)</f>
        <v>Аренда</v>
      </c>
    </row>
    <row r="1191" spans="1:13" x14ac:dyDescent="0.25">
      <c r="A1191" s="12" t="s">
        <v>4504</v>
      </c>
      <c r="B1191" t="s">
        <v>4505</v>
      </c>
      <c r="C1191" t="s">
        <v>4383</v>
      </c>
      <c r="D1191" s="5">
        <v>2781618.08</v>
      </c>
      <c r="E1191" s="24">
        <f t="shared" si="41"/>
        <v>6954045.2000000002</v>
      </c>
      <c r="F1191" s="21">
        <v>8329499.2418075697</v>
      </c>
      <c r="G1191">
        <f t="shared" si="40"/>
        <v>268693.52392927645</v>
      </c>
      <c r="J1191" t="str">
        <f>VLOOKUP($A1191,[1]MD01!$A:$K,5,0)</f>
        <v>E1037818</v>
      </c>
      <c r="K1191" t="str">
        <f>VLOOKUP($A1191,[1]MD01!$A:$K,11,0)</f>
        <v>08.06.2020</v>
      </c>
      <c r="L1191" t="str">
        <f>RIGHT(VLOOKUP($A1191,[1]MD01!$A:$K,4,0),8)</f>
        <v>13SZ30RY</v>
      </c>
      <c r="M1191" s="16" t="str">
        <f>VLOOKUP(A1191,[1]MD01!A:O,15,0)</f>
        <v>Аренда</v>
      </c>
    </row>
    <row r="1192" spans="1:13" x14ac:dyDescent="0.25">
      <c r="A1192" s="12" t="s">
        <v>4500</v>
      </c>
      <c r="B1192" t="s">
        <v>4507</v>
      </c>
      <c r="C1192" t="s">
        <v>4383</v>
      </c>
      <c r="D1192" s="5">
        <v>6811942.4699999997</v>
      </c>
      <c r="E1192" s="24">
        <f t="shared" si="41"/>
        <v>17029856.174999997</v>
      </c>
      <c r="F1192" s="21">
        <v>20398224.345414728</v>
      </c>
      <c r="G1192">
        <f t="shared" si="40"/>
        <v>658007.23694886221</v>
      </c>
      <c r="J1192" t="str">
        <f>VLOOKUP($A1192,[1]MD01!$A:$K,5,0)</f>
        <v>E1037949</v>
      </c>
      <c r="K1192" t="str">
        <f>VLOOKUP($A1192,[1]MD01!$A:$K,11,0)</f>
        <v>22.05.2020</v>
      </c>
      <c r="L1192" t="str">
        <f>RIGHT(VLOOKUP($A1192,[1]MD01!$A:$K,4,0),8)</f>
        <v>13SZ30T9</v>
      </c>
      <c r="M1192" s="16" t="str">
        <f>VLOOKUP(A1192,[1]MD01!A:O,15,0)</f>
        <v>Аренда</v>
      </c>
    </row>
    <row r="1193" spans="1:13" x14ac:dyDescent="0.25">
      <c r="A1193" s="12" t="s">
        <v>4502</v>
      </c>
      <c r="B1193" t="s">
        <v>4508</v>
      </c>
      <c r="C1193" t="s">
        <v>4383</v>
      </c>
      <c r="D1193" s="5">
        <v>3614192.33</v>
      </c>
      <c r="E1193" s="24">
        <f t="shared" si="41"/>
        <v>9035480.8249999993</v>
      </c>
      <c r="F1193" s="21">
        <v>10822626.042350763</v>
      </c>
      <c r="G1193">
        <f t="shared" si="40"/>
        <v>349116.96910808916</v>
      </c>
      <c r="J1193" t="str">
        <f>VLOOKUP($A1193,[1]MD01!$A:$K,5,0)</f>
        <v>E1038205</v>
      </c>
      <c r="K1193" t="str">
        <f>VLOOKUP($A1193,[1]MD01!$A:$K,11,0)</f>
        <v>28.05.2020</v>
      </c>
      <c r="L1193" t="str">
        <f>RIGHT(VLOOKUP($A1193,[1]MD01!$A:$K,4,0),8)</f>
        <v>13SZ30XM</v>
      </c>
      <c r="M1193" s="16" t="str">
        <f>VLOOKUP(A1193,[1]MD01!A:O,15,0)</f>
        <v>Аренда</v>
      </c>
    </row>
    <row r="1194" spans="1:13" x14ac:dyDescent="0.25">
      <c r="A1194" s="12" t="s">
        <v>4615</v>
      </c>
      <c r="B1194" t="s">
        <v>4616</v>
      </c>
      <c r="C1194" t="s">
        <v>4383</v>
      </c>
      <c r="D1194" s="5">
        <v>4260313.49</v>
      </c>
      <c r="E1194" s="24">
        <f t="shared" si="41"/>
        <v>10650783.725000001</v>
      </c>
      <c r="F1194" s="21">
        <v>12757422.825213145</v>
      </c>
      <c r="G1194">
        <f t="shared" si="40"/>
        <v>411529.76855526277</v>
      </c>
      <c r="J1194" t="str">
        <f>VLOOKUP($A1194,[1]MD01!$A:$K,5,0)</f>
        <v>E1040155</v>
      </c>
      <c r="K1194" t="str">
        <f>VLOOKUP($A1194,[1]MD01!$A:$K,11,0)</f>
        <v>04.09.2020</v>
      </c>
      <c r="L1194" t="str">
        <f>RIGHT(VLOOKUP($A1194,[1]MD01!$A:$K,4,0),8)</f>
        <v>13SZ31JN</v>
      </c>
      <c r="M1194" s="16" t="str">
        <f>VLOOKUP(A1194,[1]MD01!A:O,15,0)</f>
        <v>Аренда</v>
      </c>
    </row>
    <row r="1195" spans="1:13" x14ac:dyDescent="0.25">
      <c r="A1195" s="12" t="s">
        <v>4617</v>
      </c>
      <c r="B1195" t="s">
        <v>4618</v>
      </c>
      <c r="C1195" t="s">
        <v>4383</v>
      </c>
      <c r="D1195" s="5">
        <v>3044568.52</v>
      </c>
      <c r="E1195" s="24">
        <f t="shared" si="41"/>
        <v>7611421.2999999998</v>
      </c>
      <c r="F1195" s="21">
        <v>9116899.0312901605</v>
      </c>
      <c r="G1195">
        <f t="shared" si="40"/>
        <v>294093.51713839226</v>
      </c>
      <c r="J1195" t="str">
        <f>VLOOKUP($A1195,[1]MD01!$A:$K,5,0)</f>
        <v>E1040236</v>
      </c>
      <c r="K1195" t="str">
        <f>VLOOKUP($A1195,[1]MD01!$A:$K,11,0)</f>
        <v>03.09.2020</v>
      </c>
      <c r="L1195" t="str">
        <f>RIGHT(VLOOKUP($A1195,[1]MD01!$A:$K,4,0),8)</f>
        <v>13SZ31KS</v>
      </c>
      <c r="M1195" s="16" t="str">
        <f>VLOOKUP(A1195,[1]MD01!A:O,15,0)</f>
        <v>Аренда</v>
      </c>
    </row>
    <row r="1196" spans="1:13" x14ac:dyDescent="0.25">
      <c r="A1196" s="12" t="s">
        <v>4651</v>
      </c>
      <c r="B1196" t="s">
        <v>4658</v>
      </c>
      <c r="C1196" t="s">
        <v>4383</v>
      </c>
      <c r="D1196" s="5">
        <v>5279777.8099999996</v>
      </c>
      <c r="E1196" s="24">
        <f t="shared" si="41"/>
        <v>13199444.524999999</v>
      </c>
      <c r="F1196" s="21">
        <v>15810188.171234285</v>
      </c>
      <c r="G1196">
        <f t="shared" si="40"/>
        <v>510006.07003981568</v>
      </c>
      <c r="J1196" t="str">
        <f>VLOOKUP($A1196,[1]MD01!$A:$K,5,0)</f>
        <v>E1041579</v>
      </c>
      <c r="K1196" t="str">
        <f>VLOOKUP($A1196,[1]MD01!$A:$K,11,0)</f>
        <v>30.09.2020</v>
      </c>
      <c r="L1196" t="str">
        <f>RIGHT(VLOOKUP($A1196,[1]MD01!$A:$K,4,0),8)</f>
        <v>13SZ31OK</v>
      </c>
      <c r="M1196" s="16" t="str">
        <f>VLOOKUP(A1196,[1]MD01!A:O,15,0)</f>
        <v>Аренда</v>
      </c>
    </row>
    <row r="1197" spans="1:13" x14ac:dyDescent="0.25">
      <c r="A1197" s="12" t="s">
        <v>4834</v>
      </c>
      <c r="B1197" t="s">
        <v>4835</v>
      </c>
      <c r="C1197" t="s">
        <v>4383</v>
      </c>
      <c r="D1197" s="5">
        <v>2017991.47</v>
      </c>
      <c r="E1197" s="24">
        <f t="shared" si="41"/>
        <v>5044978.6749999998</v>
      </c>
      <c r="F1197" s="21">
        <v>6042834.7587311994</v>
      </c>
      <c r="G1197">
        <f t="shared" si="40"/>
        <v>194930.15350745805</v>
      </c>
      <c r="J1197" t="str">
        <f>VLOOKUP($A1197,[1]MD01!$A:$K,5,0)</f>
        <v>E1042922</v>
      </c>
      <c r="K1197" t="str">
        <f>VLOOKUP($A1197,[1]MD01!$A:$K,11,0)</f>
        <v>08.02.2021</v>
      </c>
      <c r="L1197" t="str">
        <f>RIGHT(VLOOKUP($A1197,[1]MD01!$A:$K,4,0),8)</f>
        <v>13SZ31UD</v>
      </c>
      <c r="M1197" s="16" t="str">
        <f>VLOOKUP(A1197,[1]MD01!A:O,15,0)</f>
        <v>Аренда</v>
      </c>
    </row>
    <row r="1198" spans="1:13" x14ac:dyDescent="0.25">
      <c r="A1198" s="12" t="s">
        <v>4744</v>
      </c>
      <c r="B1198" t="s">
        <v>4749</v>
      </c>
      <c r="C1198" t="s">
        <v>4383</v>
      </c>
      <c r="D1198" s="5">
        <v>1635830.36</v>
      </c>
      <c r="E1198" s="24">
        <f t="shared" si="41"/>
        <v>4089575.9000000004</v>
      </c>
      <c r="F1198" s="21">
        <v>4898461.0221349308</v>
      </c>
      <c r="G1198">
        <f t="shared" si="40"/>
        <v>158014.87168177197</v>
      </c>
      <c r="J1198" t="str">
        <f>VLOOKUP($A1198,[1]MD01!$A:$K,5,0)</f>
        <v>E1043349</v>
      </c>
      <c r="K1198" t="str">
        <f>VLOOKUP($A1198,[1]MD01!$A:$K,11,0)</f>
        <v>27.11.2020</v>
      </c>
      <c r="L1198" t="str">
        <f>RIGHT(VLOOKUP($A1198,[1]MD01!$A:$K,4,0),8)</f>
        <v>13SZ31W0</v>
      </c>
      <c r="M1198" s="16" t="str">
        <f>VLOOKUP(A1198,[1]MD01!A:O,15,0)</f>
        <v>Аренда</v>
      </c>
    </row>
    <row r="1199" spans="1:13" x14ac:dyDescent="0.25">
      <c r="A1199" s="12" t="s">
        <v>2798</v>
      </c>
      <c r="B1199" t="s">
        <v>2813</v>
      </c>
      <c r="C1199" t="s">
        <v>4383</v>
      </c>
      <c r="D1199" s="5">
        <v>4132751.3599999999</v>
      </c>
      <c r="E1199" s="24">
        <f t="shared" si="41"/>
        <v>10331878.4</v>
      </c>
      <c r="F1199" s="21">
        <v>12375440.599558946</v>
      </c>
      <c r="G1199">
        <f t="shared" si="40"/>
        <v>399207.761276095</v>
      </c>
      <c r="J1199" t="str">
        <f>VLOOKUP($A1199,[1]MD01!$A:$K,5,0)</f>
        <v>E1029998</v>
      </c>
      <c r="K1199" t="str">
        <f>VLOOKUP($A1199,[1]MD01!$A:$K,11,0)</f>
        <v>15.02.2019</v>
      </c>
      <c r="L1199" t="str">
        <f>RIGHT(VLOOKUP($A1199,[1]MD01!$A:$K,4,0),8)</f>
        <v>13SZ322M</v>
      </c>
      <c r="M1199" s="16" t="str">
        <f>VLOOKUP(A1199,[1]MD01!A:O,15,0)</f>
        <v>Аренда</v>
      </c>
    </row>
    <row r="1200" spans="1:13" x14ac:dyDescent="0.25">
      <c r="A1200" s="12" t="s">
        <v>3982</v>
      </c>
      <c r="B1200" t="s">
        <v>4027</v>
      </c>
      <c r="C1200" t="s">
        <v>4383</v>
      </c>
      <c r="D1200" s="5">
        <v>3662297.23</v>
      </c>
      <c r="E1200" s="24">
        <f t="shared" si="41"/>
        <v>9155743.0750000011</v>
      </c>
      <c r="F1200" s="21">
        <v>10966675.19523707</v>
      </c>
      <c r="G1200">
        <f t="shared" si="40"/>
        <v>353763.71597538935</v>
      </c>
      <c r="J1200" t="str">
        <f>VLOOKUP($A1200,[1]MD01!$A:$K,5,0)</f>
        <v>E1030562</v>
      </c>
      <c r="K1200" t="str">
        <f>VLOOKUP($A1200,[1]MD01!$A:$K,11,0)</f>
        <v>23.09.2019</v>
      </c>
      <c r="L1200" t="str">
        <f>RIGHT(VLOOKUP($A1200,[1]MD01!$A:$K,4,0),8)</f>
        <v>13SZ337L</v>
      </c>
      <c r="M1200" s="16" t="str">
        <f>VLOOKUP(A1200,[1]MD01!A:O,15,0)</f>
        <v>Аренда</v>
      </c>
    </row>
    <row r="1201" spans="1:13" x14ac:dyDescent="0.25">
      <c r="A1201" s="12" t="s">
        <v>4824</v>
      </c>
      <c r="B1201" t="s">
        <v>4839</v>
      </c>
      <c r="C1201" t="s">
        <v>4383</v>
      </c>
      <c r="D1201" s="5">
        <v>4273115.0999999996</v>
      </c>
      <c r="E1201" s="24">
        <f t="shared" si="41"/>
        <v>10682787.75</v>
      </c>
      <c r="F1201" s="21">
        <v>12795756.988179512</v>
      </c>
      <c r="G1201">
        <f t="shared" si="40"/>
        <v>412766.35445740365</v>
      </c>
      <c r="J1201" t="str">
        <f>VLOOKUP($A1201,[1]MD01!$A:$K,5,0)</f>
        <v>E1045228</v>
      </c>
      <c r="K1201" t="str">
        <f>VLOOKUP($A1201,[1]MD01!$A:$K,11,0)</f>
        <v>22.01.2021</v>
      </c>
      <c r="L1201" t="str">
        <f>RIGHT(VLOOKUP($A1201,[1]MD01!$A:$K,4,0),8)</f>
        <v>13SZ33EH</v>
      </c>
      <c r="M1201" s="16" t="str">
        <f>VLOOKUP(A1201,[1]MD01!A:O,15,0)</f>
        <v>Аренда</v>
      </c>
    </row>
    <row r="1202" spans="1:13" x14ac:dyDescent="0.25">
      <c r="A1202" s="12" t="s">
        <v>2827</v>
      </c>
      <c r="B1202" t="s">
        <v>24</v>
      </c>
      <c r="C1202" t="s">
        <v>4383</v>
      </c>
      <c r="D1202" s="5">
        <v>2333883.41</v>
      </c>
      <c r="E1202" s="24">
        <f t="shared" si="41"/>
        <v>5834708.5250000004</v>
      </c>
      <c r="F1202" s="21">
        <v>6988766.8022571476</v>
      </c>
      <c r="G1202">
        <f t="shared" si="40"/>
        <v>225444.09039539186</v>
      </c>
      <c r="J1202" t="str">
        <f>VLOOKUP($A1202,[1]MD01!$A:$K,5,0)</f>
        <v>E1007354</v>
      </c>
      <c r="K1202" t="str">
        <f>VLOOKUP($A1202,[1]MD01!$A:$K,11,0)</f>
        <v>19.12.2014</v>
      </c>
      <c r="L1202" t="str">
        <f>RIGHT(VLOOKUP($A1202,[1]MD01!$A:$K,4,0),8)</f>
        <v>13SZ3413</v>
      </c>
      <c r="M1202" s="16" t="str">
        <f>VLOOKUP(A1202,[1]MD01!A:O,15,0)</f>
        <v>Аренда</v>
      </c>
    </row>
    <row r="1203" spans="1:13" x14ac:dyDescent="0.25">
      <c r="A1203" s="12" t="s">
        <v>2841</v>
      </c>
      <c r="B1203" t="s">
        <v>38</v>
      </c>
      <c r="C1203" t="s">
        <v>4383</v>
      </c>
      <c r="D1203" s="5">
        <v>2590617.58</v>
      </c>
      <c r="E1203" s="24">
        <f t="shared" si="41"/>
        <v>6476543.9500000002</v>
      </c>
      <c r="F1203" s="21">
        <v>7757552.0965924123</v>
      </c>
      <c r="G1203">
        <f t="shared" si="40"/>
        <v>250243.61601911008</v>
      </c>
      <c r="J1203" t="str">
        <f>VLOOKUP($A1203,[1]MD01!$A:$K,5,0)</f>
        <v>E1007342</v>
      </c>
      <c r="K1203" t="str">
        <f>VLOOKUP($A1203,[1]MD01!$A:$K,11,0)</f>
        <v>25.12.2014</v>
      </c>
      <c r="L1203" t="str">
        <f>RIGHT(VLOOKUP($A1203,[1]MD01!$A:$K,4,0),8)</f>
        <v>13SZ3432</v>
      </c>
      <c r="M1203" s="16" t="str">
        <f>VLOOKUP(A1203,[1]MD01!A:O,15,0)</f>
        <v>Аренда</v>
      </c>
    </row>
    <row r="1204" spans="1:13" x14ac:dyDescent="0.25">
      <c r="A1204" s="12" t="s">
        <v>3546</v>
      </c>
      <c r="B1204" t="s">
        <v>3564</v>
      </c>
      <c r="C1204" t="s">
        <v>4383</v>
      </c>
      <c r="D1204" s="5">
        <v>4987404.3899999997</v>
      </c>
      <c r="E1204" s="24">
        <f t="shared" si="41"/>
        <v>12468510.975</v>
      </c>
      <c r="F1204" s="21">
        <v>14934681.861534616</v>
      </c>
      <c r="G1204">
        <f t="shared" si="40"/>
        <v>481763.93101724569</v>
      </c>
      <c r="J1204" t="str">
        <f>VLOOKUP($A1204,[1]MD01!$A:$K,5,0)</f>
        <v>E1030561</v>
      </c>
      <c r="K1204" t="str">
        <f>VLOOKUP($A1204,[1]MD01!$A:$K,11,0)</f>
        <v>19.07.2019</v>
      </c>
      <c r="L1204" t="str">
        <f>RIGHT(VLOOKUP($A1204,[1]MD01!$A:$K,4,0),8)</f>
        <v>13SZ363P</v>
      </c>
      <c r="M1204" s="16" t="str">
        <f>VLOOKUP(A1204,[1]MD01!A:O,15,0)</f>
        <v>Аренда</v>
      </c>
    </row>
    <row r="1205" spans="1:13" x14ac:dyDescent="0.25">
      <c r="A1205" s="12" t="s">
        <v>3551</v>
      </c>
      <c r="B1205" t="s">
        <v>3566</v>
      </c>
      <c r="C1205" t="s">
        <v>4383</v>
      </c>
      <c r="D1205" s="5">
        <v>8401570.9700000007</v>
      </c>
      <c r="E1205" s="24">
        <f t="shared" si="41"/>
        <v>21003927.425000001</v>
      </c>
      <c r="F1205" s="21">
        <v>25158334.82956348</v>
      </c>
      <c r="G1205">
        <f t="shared" si="40"/>
        <v>811559.18805043481</v>
      </c>
      <c r="J1205" t="str">
        <f>VLOOKUP($A1205,[1]MD01!$A:$K,5,0)</f>
        <v>E1031313</v>
      </c>
      <c r="K1205" t="str">
        <f>VLOOKUP($A1205,[1]MD01!$A:$K,11,0)</f>
        <v>31.07.2019</v>
      </c>
      <c r="L1205" t="str">
        <f>RIGHT(VLOOKUP($A1205,[1]MD01!$A:$K,4,0),8)</f>
        <v>13SZ366I</v>
      </c>
      <c r="M1205" s="16" t="str">
        <f>VLOOKUP(A1205,[1]MD01!A:O,15,0)</f>
        <v>Аренда</v>
      </c>
    </row>
    <row r="1206" spans="1:13" x14ac:dyDescent="0.25">
      <c r="A1206" s="12" t="s">
        <v>3978</v>
      </c>
      <c r="B1206" t="s">
        <v>4034</v>
      </c>
      <c r="C1206" t="s">
        <v>4383</v>
      </c>
      <c r="D1206" s="5">
        <v>4901684.55</v>
      </c>
      <c r="E1206" s="24">
        <f t="shared" si="41"/>
        <v>12254211.374999998</v>
      </c>
      <c r="F1206" s="21">
        <v>14677995.529423965</v>
      </c>
      <c r="G1206">
        <f t="shared" si="40"/>
        <v>473483.72675561177</v>
      </c>
      <c r="J1206" t="str">
        <f>VLOOKUP($A1206,[1]MD01!$A:$K,5,0)</f>
        <v>E1031852</v>
      </c>
      <c r="K1206" t="str">
        <f>VLOOKUP($A1206,[1]MD01!$A:$K,11,0)</f>
        <v>17.09.2019</v>
      </c>
      <c r="L1206" t="str">
        <f>RIGHT(VLOOKUP($A1206,[1]MD01!$A:$K,4,0),8)</f>
        <v>13SZ374D</v>
      </c>
      <c r="M1206" s="16" t="str">
        <f>VLOOKUP(A1206,[1]MD01!A:O,15,0)</f>
        <v>Аренда</v>
      </c>
    </row>
    <row r="1207" spans="1:13" x14ac:dyDescent="0.25">
      <c r="A1207" s="12" t="s">
        <v>4469</v>
      </c>
      <c r="B1207" t="s">
        <v>4483</v>
      </c>
      <c r="C1207" t="s">
        <v>4383</v>
      </c>
      <c r="D1207" s="5">
        <v>3528585.93</v>
      </c>
      <c r="E1207" s="24">
        <f t="shared" si="41"/>
        <v>8821464.8250000011</v>
      </c>
      <c r="F1207" s="21">
        <v>10566279.404032297</v>
      </c>
      <c r="G1207">
        <f t="shared" si="40"/>
        <v>340847.72271071927</v>
      </c>
      <c r="J1207" t="str">
        <f>VLOOKUP($A1207,[1]MD01!$A:$K,5,0)</f>
        <v>E1033219</v>
      </c>
      <c r="K1207" t="str">
        <f>VLOOKUP($A1207,[1]MD01!$A:$K,11,0)</f>
        <v>14.04.2020</v>
      </c>
      <c r="L1207" t="str">
        <f>RIGHT(VLOOKUP($A1207,[1]MD01!$A:$K,4,0),8)</f>
        <v>13SZ395Y</v>
      </c>
      <c r="M1207" s="16" t="str">
        <f>VLOOKUP(A1207,[1]MD01!A:O,15,0)</f>
        <v>Аренда</v>
      </c>
    </row>
    <row r="1208" spans="1:13" x14ac:dyDescent="0.25">
      <c r="A1208" s="12" t="s">
        <v>4581</v>
      </c>
      <c r="B1208" t="s">
        <v>4582</v>
      </c>
      <c r="C1208" t="s">
        <v>4383</v>
      </c>
      <c r="D1208" s="5">
        <v>2844966.08</v>
      </c>
      <c r="E1208" s="24">
        <f t="shared" si="41"/>
        <v>7112415.2000000002</v>
      </c>
      <c r="F1208" s="21">
        <v>8519193.5502260812</v>
      </c>
      <c r="G1208">
        <f t="shared" si="40"/>
        <v>274812.69516858325</v>
      </c>
      <c r="J1208" t="str">
        <f>VLOOKUP($A1208,[1]MD01!$A:$K,5,0)</f>
        <v>E1033217</v>
      </c>
      <c r="K1208" t="str">
        <f>VLOOKUP($A1208,[1]MD01!$A:$K,11,0)</f>
        <v>07.08.2020</v>
      </c>
      <c r="L1208" t="str">
        <f>RIGHT(VLOOKUP($A1208,[1]MD01!$A:$K,4,0),8)</f>
        <v>13SZ395Z</v>
      </c>
      <c r="M1208" s="16" t="str">
        <f>VLOOKUP(A1208,[1]MD01!A:O,15,0)</f>
        <v>Аренда</v>
      </c>
    </row>
    <row r="1209" spans="1:13" x14ac:dyDescent="0.25">
      <c r="A1209" s="12" t="s">
        <v>2862</v>
      </c>
      <c r="B1209" t="s">
        <v>59</v>
      </c>
      <c r="C1209" t="s">
        <v>4383</v>
      </c>
      <c r="D1209" s="5">
        <v>4580223.95</v>
      </c>
      <c r="E1209" s="24">
        <f t="shared" si="41"/>
        <v>11450559.875</v>
      </c>
      <c r="F1209" s="21">
        <v>13715388.245834911</v>
      </c>
      <c r="G1209">
        <f t="shared" si="40"/>
        <v>442431.87889790034</v>
      </c>
      <c r="J1209" t="str">
        <f>VLOOKUP($A1209,[1]MD01!$A:$K,5,0)</f>
        <v>E1007344</v>
      </c>
      <c r="K1209" t="str">
        <f>VLOOKUP($A1209,[1]MD01!$A:$K,11,0)</f>
        <v>30.04.2015</v>
      </c>
      <c r="L1209" t="str">
        <f>RIGHT(VLOOKUP($A1209,[1]MD01!$A:$K,4,0),8)</f>
        <v>13SZ4013</v>
      </c>
      <c r="M1209" s="16" t="str">
        <f>VLOOKUP(A1209,[1]MD01!A:O,15,0)</f>
        <v>Аренда</v>
      </c>
    </row>
    <row r="1210" spans="1:13" x14ac:dyDescent="0.25">
      <c r="A1210" s="12" t="s">
        <v>2867</v>
      </c>
      <c r="B1210" t="s">
        <v>64</v>
      </c>
      <c r="C1210" t="s">
        <v>4383</v>
      </c>
      <c r="D1210" s="5">
        <v>3143488.54</v>
      </c>
      <c r="E1210" s="24">
        <f t="shared" si="41"/>
        <v>7858721.3499999996</v>
      </c>
      <c r="F1210" s="21">
        <v>9413113.0361939482</v>
      </c>
      <c r="G1210">
        <f t="shared" si="40"/>
        <v>303648.80761915963</v>
      </c>
      <c r="J1210" t="str">
        <f>VLOOKUP($A1210,[1]MD01!$A:$K,5,0)</f>
        <v>E1007811</v>
      </c>
      <c r="K1210" t="str">
        <f>VLOOKUP($A1210,[1]MD01!$A:$K,11,0)</f>
        <v>30.06.2015</v>
      </c>
      <c r="L1210" t="str">
        <f>RIGHT(VLOOKUP($A1210,[1]MD01!$A:$K,4,0),8)</f>
        <v>13SZ4242</v>
      </c>
      <c r="M1210" s="16" t="str">
        <f>VLOOKUP(A1210,[1]MD01!A:O,15,0)</f>
        <v>Аренда</v>
      </c>
    </row>
    <row r="1211" spans="1:13" x14ac:dyDescent="0.25">
      <c r="A1211" s="12" t="s">
        <v>2868</v>
      </c>
      <c r="B1211" t="s">
        <v>65</v>
      </c>
      <c r="C1211" t="s">
        <v>4383</v>
      </c>
      <c r="D1211" s="5">
        <v>4563358.33</v>
      </c>
      <c r="E1211" s="24">
        <f t="shared" si="41"/>
        <v>11408395.824999999</v>
      </c>
      <c r="F1211" s="21">
        <v>13664884.486885149</v>
      </c>
      <c r="G1211">
        <f t="shared" si="40"/>
        <v>440802.72538339189</v>
      </c>
      <c r="J1211" t="str">
        <f>VLOOKUP($A1211,[1]MD01!$A:$K,5,0)</f>
        <v>E1007341</v>
      </c>
      <c r="K1211" t="str">
        <f>VLOOKUP($A1211,[1]MD01!$A:$K,11,0)</f>
        <v>12.11.2015</v>
      </c>
      <c r="L1211" t="str">
        <f>RIGHT(VLOOKUP($A1211,[1]MD01!$A:$K,4,0),8)</f>
        <v>13SZ4265</v>
      </c>
      <c r="M1211" s="16" t="str">
        <f>VLOOKUP(A1211,[1]MD01!A:O,15,0)</f>
        <v>Аренда</v>
      </c>
    </row>
    <row r="1212" spans="1:13" x14ac:dyDescent="0.25">
      <c r="A1212" s="12" t="s">
        <v>2878</v>
      </c>
      <c r="B1212" t="s">
        <v>75</v>
      </c>
      <c r="C1212" t="s">
        <v>4383</v>
      </c>
      <c r="D1212" s="5">
        <v>3235283.31</v>
      </c>
      <c r="E1212" s="24">
        <f t="shared" si="41"/>
        <v>8088208.2750000004</v>
      </c>
      <c r="F1212" s="21">
        <v>9687990.623672422</v>
      </c>
      <c r="G1212">
        <f t="shared" si="40"/>
        <v>312515.82657007815</v>
      </c>
      <c r="J1212" t="str">
        <f>VLOOKUP($A1212,[1]MD01!$A:$K,5,0)</f>
        <v>E1007349</v>
      </c>
      <c r="K1212" t="str">
        <f>VLOOKUP($A1212,[1]MD01!$A:$K,11,0)</f>
        <v>21.08.2015</v>
      </c>
      <c r="L1212" t="str">
        <f>RIGHT(VLOOKUP($A1212,[1]MD01!$A:$K,4,0),8)</f>
        <v>13SZ4733</v>
      </c>
      <c r="M1212" s="16" t="str">
        <f>VLOOKUP(A1212,[1]MD01!A:O,15,0)</f>
        <v>Аренда</v>
      </c>
    </row>
    <row r="1213" spans="1:13" x14ac:dyDescent="0.25">
      <c r="A1213" s="12" t="s">
        <v>2880</v>
      </c>
      <c r="B1213" t="s">
        <v>77</v>
      </c>
      <c r="C1213" t="s">
        <v>4383</v>
      </c>
      <c r="D1213" s="5">
        <v>2202274.54</v>
      </c>
      <c r="E1213" s="24">
        <f t="shared" si="41"/>
        <v>5505686.3499999996</v>
      </c>
      <c r="F1213" s="21">
        <v>6594666.6952862609</v>
      </c>
      <c r="G1213">
        <f t="shared" si="40"/>
        <v>212731.18371891163</v>
      </c>
      <c r="J1213" t="str">
        <f>VLOOKUP($A1213,[1]MD01!$A:$K,5,0)</f>
        <v>E1008897</v>
      </c>
      <c r="K1213" t="str">
        <f>VLOOKUP($A1213,[1]MD01!$A:$K,11,0)</f>
        <v>31.08.2015</v>
      </c>
      <c r="L1213" t="str">
        <f>RIGHT(VLOOKUP($A1213,[1]MD01!$A:$K,4,0),8)</f>
        <v>13SZ4814</v>
      </c>
      <c r="M1213" s="16" t="str">
        <f>VLOOKUP(A1213,[1]MD01!A:O,15,0)</f>
        <v>Аренда</v>
      </c>
    </row>
    <row r="1214" spans="1:13" x14ac:dyDescent="0.25">
      <c r="A1214" s="12" t="s">
        <v>2887</v>
      </c>
      <c r="B1214" t="s">
        <v>84</v>
      </c>
      <c r="C1214" t="s">
        <v>4383</v>
      </c>
      <c r="D1214" s="5">
        <v>2985689.39</v>
      </c>
      <c r="E1214" s="24">
        <f t="shared" si="41"/>
        <v>7464223.4750000006</v>
      </c>
      <c r="F1214" s="21">
        <v>8940586.6639599595</v>
      </c>
      <c r="G1214">
        <f t="shared" si="40"/>
        <v>288406.0214180632</v>
      </c>
      <c r="J1214" t="str">
        <f>VLOOKUP($A1214,[1]MD01!$A:$K,5,0)</f>
        <v>E1008898</v>
      </c>
      <c r="K1214" t="str">
        <f>VLOOKUP($A1214,[1]MD01!$A:$K,11,0)</f>
        <v>29.10.2015</v>
      </c>
      <c r="L1214" t="str">
        <f>RIGHT(VLOOKUP($A1214,[1]MD01!$A:$K,4,0),8)</f>
        <v>13SZ4999</v>
      </c>
      <c r="M1214" s="16" t="str">
        <f>VLOOKUP(A1214,[1]MD01!A:O,15,0)</f>
        <v>Аренда</v>
      </c>
    </row>
    <row r="1215" spans="1:13" x14ac:dyDescent="0.25">
      <c r="A1215" s="12" t="s">
        <v>3194</v>
      </c>
      <c r="B1215" t="s">
        <v>386</v>
      </c>
      <c r="C1215" t="s">
        <v>4383</v>
      </c>
      <c r="D1215" s="5">
        <v>5612012.5199999996</v>
      </c>
      <c r="E1215" s="24">
        <f t="shared" si="41"/>
        <v>14030031.299999999</v>
      </c>
      <c r="F1215" s="21">
        <v>16805058.309929658</v>
      </c>
      <c r="G1215">
        <f t="shared" si="40"/>
        <v>542098.65515902126</v>
      </c>
      <c r="J1215" t="str">
        <f>VLOOKUP($A1215,[1]MD01!$A:$K,5,0)</f>
        <v>13SZ7484</v>
      </c>
      <c r="K1215" t="str">
        <f>VLOOKUP($A1215,[1]MD01!$A:$K,11,0)</f>
        <v>11.08.2011</v>
      </c>
      <c r="L1215" t="str">
        <f>RIGHT(VLOOKUP($A1215,[1]MD01!$A:$K,4,0),8)</f>
        <v>13SZ7484</v>
      </c>
      <c r="M1215" s="16" t="str">
        <f>VLOOKUP(A1215,[1]MD01!A:O,15,0)</f>
        <v>Собственность</v>
      </c>
    </row>
    <row r="1216" spans="1:13" x14ac:dyDescent="0.25">
      <c r="A1216" s="12" t="s">
        <v>3200</v>
      </c>
      <c r="B1216" t="s">
        <v>392</v>
      </c>
      <c r="C1216" t="s">
        <v>4383</v>
      </c>
      <c r="D1216" s="5">
        <v>5055772.7</v>
      </c>
      <c r="E1216" s="24">
        <f t="shared" si="41"/>
        <v>12639431.75</v>
      </c>
      <c r="F1216" s="21">
        <v>15139409.387000177</v>
      </c>
      <c r="G1216">
        <f t="shared" si="40"/>
        <v>488368.04474194121</v>
      </c>
      <c r="J1216" t="str">
        <f>VLOOKUP($A1216,[1]MD01!$A:$K,5,0)</f>
        <v>13SZ7549</v>
      </c>
      <c r="K1216" t="str">
        <f>VLOOKUP($A1216,[1]MD01!$A:$K,11,0)</f>
        <v>23.06.2011</v>
      </c>
      <c r="L1216" t="str">
        <f>RIGHT(VLOOKUP($A1216,[1]MD01!$A:$K,4,0),8)</f>
        <v>13SZ7549</v>
      </c>
      <c r="M1216" s="16" t="str">
        <f>VLOOKUP(A1216,[1]MD01!A:O,15,0)</f>
        <v>Аренда</v>
      </c>
    </row>
    <row r="1217" spans="1:13" x14ac:dyDescent="0.25">
      <c r="A1217" s="12" t="s">
        <v>3212</v>
      </c>
      <c r="B1217" t="s">
        <v>404</v>
      </c>
      <c r="C1217" t="s">
        <v>4383</v>
      </c>
      <c r="D1217" s="5">
        <v>2323040.67</v>
      </c>
      <c r="E1217" s="24">
        <f t="shared" si="41"/>
        <v>5807601.6749999998</v>
      </c>
      <c r="F1217" s="21">
        <v>6956298.4359999374</v>
      </c>
      <c r="G1217">
        <f t="shared" si="40"/>
        <v>224396.72374193347</v>
      </c>
      <c r="J1217" t="str">
        <f>VLOOKUP($A1217,[1]MD01!$A:$K,5,0)</f>
        <v>13SZ7717</v>
      </c>
      <c r="K1217" t="str">
        <f>VLOOKUP($A1217,[1]MD01!$A:$K,11,0)</f>
        <v>04.10.2011</v>
      </c>
      <c r="L1217" t="str">
        <f>RIGHT(VLOOKUP($A1217,[1]MD01!$A:$K,4,0),8)</f>
        <v>13SZ7717</v>
      </c>
      <c r="M1217" s="16" t="str">
        <f>VLOOKUP(A1217,[1]MD01!A:O,15,0)</f>
        <v>Собственность</v>
      </c>
    </row>
    <row r="1218" spans="1:13" x14ac:dyDescent="0.25">
      <c r="A1218" s="12" t="s">
        <v>3213</v>
      </c>
      <c r="B1218" t="s">
        <v>405</v>
      </c>
      <c r="C1218" t="s">
        <v>4383</v>
      </c>
      <c r="D1218" s="5">
        <v>1105959.73</v>
      </c>
      <c r="E1218" s="24">
        <f t="shared" si="41"/>
        <v>2764899.3250000002</v>
      </c>
      <c r="F1218" s="21">
        <v>3311774.1068553543</v>
      </c>
      <c r="G1218">
        <f t="shared" si="40"/>
        <v>106831.42280178562</v>
      </c>
      <c r="J1218" t="str">
        <f>VLOOKUP($A1218,[1]MD01!$A:$K,5,0)</f>
        <v>13SZ7722</v>
      </c>
      <c r="K1218" t="str">
        <f>VLOOKUP($A1218,[1]MD01!$A:$K,11,0)</f>
        <v>30.11.2011</v>
      </c>
      <c r="L1218" t="str">
        <f>RIGHT(VLOOKUP($A1218,[1]MD01!$A:$K,4,0),8)</f>
        <v>13SZ7722</v>
      </c>
      <c r="M1218" s="16" t="str">
        <f>VLOOKUP(A1218,[1]MD01!A:O,15,0)</f>
        <v>Собственность</v>
      </c>
    </row>
    <row r="1219" spans="1:13" x14ac:dyDescent="0.25">
      <c r="A1219" s="12" t="s">
        <v>3217</v>
      </c>
      <c r="B1219" t="s">
        <v>409</v>
      </c>
      <c r="C1219" t="s">
        <v>4383</v>
      </c>
      <c r="D1219" s="5">
        <v>2903767.73</v>
      </c>
      <c r="E1219" s="24">
        <f t="shared" si="41"/>
        <v>7259419.3250000002</v>
      </c>
      <c r="F1219" s="21">
        <v>8695273.9052588735</v>
      </c>
      <c r="G1219">
        <f t="shared" si="40"/>
        <v>280492.70662125398</v>
      </c>
      <c r="J1219" t="str">
        <f>VLOOKUP($A1219,[1]MD01!$A:$K,5,0)</f>
        <v>13SZ7748</v>
      </c>
      <c r="K1219" t="str">
        <f>VLOOKUP($A1219,[1]MD01!$A:$K,11,0)</f>
        <v>30.11.2011</v>
      </c>
      <c r="L1219" t="str">
        <f>RIGHT(VLOOKUP($A1219,[1]MD01!$A:$K,4,0),8)</f>
        <v>13SZ7748</v>
      </c>
      <c r="M1219" s="16" t="str">
        <f>VLOOKUP(A1219,[1]MD01!A:O,15,0)</f>
        <v>Собственность</v>
      </c>
    </row>
    <row r="1220" spans="1:13" x14ac:dyDescent="0.25">
      <c r="A1220" s="12" t="s">
        <v>3219</v>
      </c>
      <c r="B1220" t="s">
        <v>411</v>
      </c>
      <c r="C1220" t="s">
        <v>4383</v>
      </c>
      <c r="D1220" s="5">
        <v>4642978.22</v>
      </c>
      <c r="E1220" s="24">
        <f t="shared" si="41"/>
        <v>11607445.549999999</v>
      </c>
      <c r="F1220" s="21">
        <v>13903304.64174257</v>
      </c>
      <c r="G1220">
        <f t="shared" si="40"/>
        <v>448493.69812072808</v>
      </c>
      <c r="J1220" t="str">
        <f>VLOOKUP($A1220,[1]MD01!$A:$K,5,0)</f>
        <v>13SZ7855</v>
      </c>
      <c r="K1220" t="str">
        <f>VLOOKUP($A1220,[1]MD01!$A:$K,11,0)</f>
        <v>14.12.2011</v>
      </c>
      <c r="L1220" t="str">
        <f>RIGHT(VLOOKUP($A1220,[1]MD01!$A:$K,4,0),8)</f>
        <v>13SZ7855</v>
      </c>
      <c r="M1220" s="16" t="str">
        <f>VLOOKUP(A1220,[1]MD01!A:O,15,0)</f>
        <v>Аренда</v>
      </c>
    </row>
    <row r="1221" spans="1:13" x14ac:dyDescent="0.25">
      <c r="A1221" s="12" t="s">
        <v>3225</v>
      </c>
      <c r="B1221" t="s">
        <v>417</v>
      </c>
      <c r="C1221" t="s">
        <v>4383</v>
      </c>
      <c r="D1221" s="5">
        <v>1839862.73</v>
      </c>
      <c r="E1221" s="24">
        <f t="shared" si="41"/>
        <v>4599656.8250000002</v>
      </c>
      <c r="F1221" s="21">
        <v>5509431.8392426493</v>
      </c>
      <c r="G1221">
        <f t="shared" si="40"/>
        <v>177723.60771750481</v>
      </c>
      <c r="J1221" t="str">
        <f>VLOOKUP($A1221,[1]MD01!$A:$K,5,0)</f>
        <v>E1001657</v>
      </c>
      <c r="K1221" t="str">
        <f>VLOOKUP($A1221,[1]MD01!$A:$K,11,0)</f>
        <v>15.11.2011</v>
      </c>
      <c r="L1221" t="str">
        <f>RIGHT(VLOOKUP($A1221,[1]MD01!$A:$K,4,0),8)</f>
        <v>13SZ7872</v>
      </c>
      <c r="M1221" s="16" t="str">
        <f>VLOOKUP(A1221,[1]MD01!A:O,15,0)</f>
        <v>Аренда</v>
      </c>
    </row>
    <row r="1222" spans="1:13" x14ac:dyDescent="0.25">
      <c r="A1222" s="12" t="s">
        <v>3239</v>
      </c>
      <c r="B1222" t="s">
        <v>431</v>
      </c>
      <c r="C1222" t="s">
        <v>4383</v>
      </c>
      <c r="D1222" s="5">
        <v>806908.23</v>
      </c>
      <c r="E1222" s="24">
        <f t="shared" si="41"/>
        <v>2017270.5749999997</v>
      </c>
      <c r="F1222" s="21">
        <v>2416270.421276988</v>
      </c>
      <c r="G1222">
        <f t="shared" si="40"/>
        <v>77944.207137967358</v>
      </c>
      <c r="J1222" t="str">
        <f>VLOOKUP($A1222,[1]MD01!$A:$K,5,0)</f>
        <v>E1004240</v>
      </c>
      <c r="K1222" t="str">
        <f>VLOOKUP($A1222,[1]MD01!$A:$K,11,0)</f>
        <v>15.12.2011</v>
      </c>
      <c r="L1222" t="str">
        <f>RIGHT(VLOOKUP($A1222,[1]MD01!$A:$K,4,0),8)</f>
        <v>13SZ7929</v>
      </c>
      <c r="M1222" s="16" t="str">
        <f>VLOOKUP(A1222,[1]MD01!A:O,15,0)</f>
        <v>Аренда</v>
      </c>
    </row>
    <row r="1223" spans="1:13" x14ac:dyDescent="0.25">
      <c r="A1223" s="12" t="s">
        <v>3245</v>
      </c>
      <c r="B1223" t="s">
        <v>437</v>
      </c>
      <c r="C1223" t="s">
        <v>4383</v>
      </c>
      <c r="D1223" s="5">
        <v>2438478.37</v>
      </c>
      <c r="E1223" s="24">
        <f t="shared" si="41"/>
        <v>6096195.9250000007</v>
      </c>
      <c r="F1223" s="21">
        <v>7301974.300540627</v>
      </c>
      <c r="G1223">
        <f t="shared" si="40"/>
        <v>235547.55808195571</v>
      </c>
      <c r="J1223" t="str">
        <f>VLOOKUP($A1223,[1]MD01!$A:$K,5,0)</f>
        <v>E1004241</v>
      </c>
      <c r="K1223" t="str">
        <f>VLOOKUP($A1223,[1]MD01!$A:$K,11,0)</f>
        <v>19.12.2011</v>
      </c>
      <c r="L1223" t="str">
        <f>RIGHT(VLOOKUP($A1223,[1]MD01!$A:$K,4,0),8)</f>
        <v>13SZ8005</v>
      </c>
      <c r="M1223" s="16" t="str">
        <f>VLOOKUP(A1223,[1]MD01!A:O,15,0)</f>
        <v>Аренда</v>
      </c>
    </row>
    <row r="1224" spans="1:13" x14ac:dyDescent="0.25">
      <c r="A1224" s="12" t="s">
        <v>3251</v>
      </c>
      <c r="B1224" t="s">
        <v>443</v>
      </c>
      <c r="C1224" t="s">
        <v>4383</v>
      </c>
      <c r="D1224" s="5">
        <v>4971816.37</v>
      </c>
      <c r="E1224" s="24">
        <f t="shared" si="41"/>
        <v>12429540.924999999</v>
      </c>
      <c r="F1224" s="21">
        <v>14888003.850018641</v>
      </c>
      <c r="G1224">
        <f t="shared" si="40"/>
        <v>480258.18871027872</v>
      </c>
      <c r="J1224" t="str">
        <f>VLOOKUP($A1224,[1]MD01!$A:$K,5,0)</f>
        <v>E1004235</v>
      </c>
      <c r="K1224" t="str">
        <f>VLOOKUP($A1224,[1]MD01!$A:$K,11,0)</f>
        <v>22.02.2012</v>
      </c>
      <c r="L1224" t="str">
        <f>RIGHT(VLOOKUP($A1224,[1]MD01!$A:$K,4,0),8)</f>
        <v>13SZ8101</v>
      </c>
      <c r="M1224" s="16" t="str">
        <f>VLOOKUP(A1224,[1]MD01!A:O,15,0)</f>
        <v>Аренда</v>
      </c>
    </row>
    <row r="1225" spans="1:13" x14ac:dyDescent="0.25">
      <c r="A1225" s="12" t="s">
        <v>3252</v>
      </c>
      <c r="B1225" t="s">
        <v>10</v>
      </c>
      <c r="C1225" t="s">
        <v>4383</v>
      </c>
      <c r="D1225" s="5">
        <v>3219451.82</v>
      </c>
      <c r="E1225" s="24">
        <f t="shared" si="41"/>
        <v>8048629.5499999998</v>
      </c>
      <c r="F1225" s="21">
        <v>9640583.5461516697</v>
      </c>
      <c r="G1225">
        <f t="shared" si="40"/>
        <v>310986.56600489258</v>
      </c>
      <c r="J1225" t="str">
        <f>VLOOKUP($A1225,[1]MD01!$A:$K,5,0)</f>
        <v>E1004234</v>
      </c>
      <c r="K1225" t="str">
        <f>VLOOKUP($A1225,[1]MD01!$A:$K,11,0)</f>
        <v>22.02.2012</v>
      </c>
      <c r="L1225" t="str">
        <f>RIGHT(VLOOKUP($A1225,[1]MD01!$A:$K,4,0),8)</f>
        <v>13SZ8102</v>
      </c>
      <c r="M1225" s="16" t="str">
        <f>VLOOKUP(A1225,[1]MD01!A:O,15,0)</f>
        <v>Аренда</v>
      </c>
    </row>
    <row r="1226" spans="1:13" x14ac:dyDescent="0.25">
      <c r="A1226" s="12" t="s">
        <v>3258</v>
      </c>
      <c r="B1226" t="s">
        <v>449</v>
      </c>
      <c r="C1226" t="s">
        <v>4383</v>
      </c>
      <c r="D1226" s="5">
        <v>1468794.26</v>
      </c>
      <c r="E1226" s="24">
        <f t="shared" si="41"/>
        <v>3671985.65</v>
      </c>
      <c r="F1226" s="21">
        <v>4398274.7894136887</v>
      </c>
      <c r="G1226">
        <f t="shared" si="40"/>
        <v>141879.83191657061</v>
      </c>
      <c r="J1226" t="str">
        <f>VLOOKUP($A1226,[1]MD01!$A:$K,5,0)</f>
        <v>E1004239</v>
      </c>
      <c r="K1226" t="str">
        <f>VLOOKUP($A1226,[1]MD01!$A:$K,11,0)</f>
        <v>18.05.2012</v>
      </c>
      <c r="L1226" t="str">
        <f>RIGHT(VLOOKUP($A1226,[1]MD01!$A:$K,4,0),8)</f>
        <v>13SZ8173</v>
      </c>
      <c r="M1226" s="16" t="str">
        <f>VLOOKUP(A1226,[1]MD01!A:O,15,0)</f>
        <v>Собственность</v>
      </c>
    </row>
    <row r="1227" spans="1:13" x14ac:dyDescent="0.25">
      <c r="A1227" s="12" t="s">
        <v>3262</v>
      </c>
      <c r="B1227" t="s">
        <v>453</v>
      </c>
      <c r="C1227" t="s">
        <v>4383</v>
      </c>
      <c r="D1227" s="5">
        <v>1572317.51</v>
      </c>
      <c r="E1227" s="24">
        <f t="shared" si="41"/>
        <v>3930793.7749999999</v>
      </c>
      <c r="F1227" s="21">
        <v>4708273.0737160603</v>
      </c>
      <c r="G1227">
        <f t="shared" si="40"/>
        <v>151879.77657148583</v>
      </c>
      <c r="J1227" t="str">
        <f>VLOOKUP($A1227,[1]MD01!$A:$K,5,0)</f>
        <v>E1004567</v>
      </c>
      <c r="K1227" t="str">
        <f>VLOOKUP($A1227,[1]MD01!$A:$K,11,0)</f>
        <v>07.12.2012</v>
      </c>
      <c r="L1227" t="str">
        <f>RIGHT(VLOOKUP($A1227,[1]MD01!$A:$K,4,0),8)</f>
        <v>13SZ8196</v>
      </c>
      <c r="M1227" s="16" t="str">
        <f>VLOOKUP(A1227,[1]MD01!A:O,15,0)</f>
        <v>Аренда</v>
      </c>
    </row>
    <row r="1228" spans="1:13" x14ac:dyDescent="0.25">
      <c r="A1228" s="12" t="s">
        <v>3272</v>
      </c>
      <c r="B1228" t="s">
        <v>463</v>
      </c>
      <c r="C1228" t="s">
        <v>4383</v>
      </c>
      <c r="D1228" s="5">
        <v>5062688.1900000004</v>
      </c>
      <c r="E1228" s="24">
        <f t="shared" si="41"/>
        <v>12656720.475000001</v>
      </c>
      <c r="F1228" s="21">
        <v>15160117.682335867</v>
      </c>
      <c r="G1228">
        <f t="shared" si="40"/>
        <v>489036.05426889891</v>
      </c>
      <c r="J1228" t="str">
        <f>VLOOKUP($A1228,[1]MD01!$A:$K,5,0)</f>
        <v>E1004985</v>
      </c>
      <c r="K1228" t="str">
        <f>VLOOKUP($A1228,[1]MD01!$A:$K,11,0)</f>
        <v>31.07.2012</v>
      </c>
      <c r="L1228" t="str">
        <f>RIGHT(VLOOKUP($A1228,[1]MD01!$A:$K,4,0),8)</f>
        <v>13SZ8360</v>
      </c>
      <c r="M1228" s="16" t="str">
        <f>VLOOKUP(A1228,[1]MD01!A:O,15,0)</f>
        <v>Аренда</v>
      </c>
    </row>
    <row r="1229" spans="1:13" x14ac:dyDescent="0.25">
      <c r="A1229" s="12" t="s">
        <v>3275</v>
      </c>
      <c r="B1229" t="s">
        <v>466</v>
      </c>
      <c r="C1229" t="s">
        <v>4383</v>
      </c>
      <c r="D1229" s="5">
        <v>3295777.56</v>
      </c>
      <c r="E1229" s="24">
        <f t="shared" si="41"/>
        <v>8239443.9000000004</v>
      </c>
      <c r="F1229" s="21">
        <v>9869139.4352694172</v>
      </c>
      <c r="G1229">
        <f t="shared" si="40"/>
        <v>318359.33662159409</v>
      </c>
      <c r="J1229" t="str">
        <f>VLOOKUP($A1229,[1]MD01!$A:$K,5,0)</f>
        <v>E1004245</v>
      </c>
      <c r="K1229" t="str">
        <f>VLOOKUP($A1229,[1]MD01!$A:$K,11,0)</f>
        <v>10.10.2012</v>
      </c>
      <c r="L1229" t="str">
        <f>RIGHT(VLOOKUP($A1229,[1]MD01!$A:$K,4,0),8)</f>
        <v>13SZ8363</v>
      </c>
      <c r="M1229" s="16" t="str">
        <f>VLOOKUP(A1229,[1]MD01!A:O,15,0)</f>
        <v>Собственность</v>
      </c>
    </row>
    <row r="1230" spans="1:13" x14ac:dyDescent="0.25">
      <c r="A1230" s="12" t="s">
        <v>3283</v>
      </c>
      <c r="B1230" t="s">
        <v>474</v>
      </c>
      <c r="C1230" t="s">
        <v>4383</v>
      </c>
      <c r="D1230" s="5">
        <v>1644021.02</v>
      </c>
      <c r="E1230" s="24">
        <f t="shared" si="41"/>
        <v>4110052.5500000003</v>
      </c>
      <c r="F1230" s="21">
        <v>4922987.7883184124</v>
      </c>
      <c r="G1230">
        <f t="shared" si="40"/>
        <v>158806.05768769071</v>
      </c>
      <c r="J1230" t="str">
        <f>VLOOKUP($A1230,[1]MD01!$A:$K,5,0)</f>
        <v>E1005912</v>
      </c>
      <c r="K1230" t="str">
        <f>VLOOKUP($A1230,[1]MD01!$A:$K,11,0)</f>
        <v>28.09.2012</v>
      </c>
      <c r="L1230" t="str">
        <f>RIGHT(VLOOKUP($A1230,[1]MD01!$A:$K,4,0),8)</f>
        <v>13SZ8545</v>
      </c>
      <c r="M1230" s="16" t="str">
        <f>VLOOKUP(A1230,[1]MD01!A:O,15,0)</f>
        <v>Аренда</v>
      </c>
    </row>
    <row r="1231" spans="1:13" x14ac:dyDescent="0.25">
      <c r="A1231" s="12" t="s">
        <v>3302</v>
      </c>
      <c r="B1231" t="s">
        <v>493</v>
      </c>
      <c r="C1231" t="s">
        <v>4383</v>
      </c>
      <c r="D1231" s="5">
        <v>3388295.68</v>
      </c>
      <c r="E1231" s="24">
        <f t="shared" si="41"/>
        <v>8470739.1999999993</v>
      </c>
      <c r="F1231" s="21">
        <v>10146183.079734607</v>
      </c>
      <c r="G1231">
        <f t="shared" si="40"/>
        <v>327296.22837853571</v>
      </c>
      <c r="J1231" t="str">
        <f>VLOOKUP($A1231,[1]MD01!$A:$K,5,0)</f>
        <v>E1004243</v>
      </c>
      <c r="K1231" t="str">
        <f>VLOOKUP($A1231,[1]MD01!$A:$K,11,0)</f>
        <v>23.12.2012</v>
      </c>
      <c r="L1231" t="str">
        <f>RIGHT(VLOOKUP($A1231,[1]MD01!$A:$K,4,0),8)</f>
        <v>13SZ8747</v>
      </c>
      <c r="M1231" s="16" t="str">
        <f>VLOOKUP(A1231,[1]MD01!A:O,15,0)</f>
        <v>Аренда</v>
      </c>
    </row>
    <row r="1232" spans="1:13" x14ac:dyDescent="0.25">
      <c r="A1232" s="12" t="s">
        <v>3314</v>
      </c>
      <c r="B1232" t="s">
        <v>505</v>
      </c>
      <c r="C1232" t="s">
        <v>4383</v>
      </c>
      <c r="D1232" s="5">
        <v>2645260.69</v>
      </c>
      <c r="E1232" s="24">
        <f t="shared" si="41"/>
        <v>6613151.7250000006</v>
      </c>
      <c r="F1232" s="21">
        <v>7921179.7874632636</v>
      </c>
      <c r="G1232">
        <f t="shared" si="40"/>
        <v>255521.9286278472</v>
      </c>
      <c r="J1232" t="str">
        <f>VLOOKUP($A1232,[1]MD01!$A:$K,5,0)</f>
        <v>E1004246</v>
      </c>
      <c r="K1232" t="str">
        <f>VLOOKUP($A1232,[1]MD01!$A:$K,11,0)</f>
        <v>27.06.2013</v>
      </c>
      <c r="L1232" t="str">
        <f>RIGHT(VLOOKUP($A1232,[1]MD01!$A:$K,4,0),8)</f>
        <v>13SZ8976</v>
      </c>
      <c r="M1232" s="16" t="str">
        <f>VLOOKUP(A1232,[1]MD01!A:O,15,0)</f>
        <v>Аренда</v>
      </c>
    </row>
    <row r="1233" spans="1:13" x14ac:dyDescent="0.25">
      <c r="A1233" s="12" t="s">
        <v>3324</v>
      </c>
      <c r="B1233" t="s">
        <v>515</v>
      </c>
      <c r="C1233" t="s">
        <v>4383</v>
      </c>
      <c r="D1233" s="5">
        <v>4624721.8899999997</v>
      </c>
      <c r="E1233" s="24">
        <f t="shared" si="41"/>
        <v>11561804.724999998</v>
      </c>
      <c r="F1233" s="21">
        <v>13848636.429745188</v>
      </c>
      <c r="G1233">
        <f t="shared" si="40"/>
        <v>446730.20741113508</v>
      </c>
      <c r="J1233" t="str">
        <f>VLOOKUP($A1233,[1]MD01!$A:$K,5,0)</f>
        <v>E1004869</v>
      </c>
      <c r="K1233" t="str">
        <f>VLOOKUP($A1233,[1]MD01!$A:$K,11,0)</f>
        <v>29.08.2013</v>
      </c>
      <c r="L1233" t="str">
        <f>RIGHT(VLOOKUP($A1233,[1]MD01!$A:$K,4,0),8)</f>
        <v>13SZ9099</v>
      </c>
      <c r="M1233" s="16" t="str">
        <f>VLOOKUP(A1233,[1]MD01!A:O,15,0)</f>
        <v>Аренда</v>
      </c>
    </row>
    <row r="1234" spans="1:13" x14ac:dyDescent="0.25">
      <c r="A1234" s="12" t="s">
        <v>3328</v>
      </c>
      <c r="B1234" t="s">
        <v>519</v>
      </c>
      <c r="C1234" t="s">
        <v>4383</v>
      </c>
      <c r="D1234" s="5">
        <v>4381248.1900000004</v>
      </c>
      <c r="E1234" s="24">
        <f t="shared" si="41"/>
        <v>10953120.475000001</v>
      </c>
      <c r="F1234" s="21">
        <v>13119559.345392158</v>
      </c>
      <c r="G1234">
        <f t="shared" si="40"/>
        <v>423211.59178684384</v>
      </c>
      <c r="J1234" t="str">
        <f>VLOOKUP($A1234,[1]MD01!$A:$K,5,0)</f>
        <v>E1004868</v>
      </c>
      <c r="K1234" t="str">
        <f>VLOOKUP($A1234,[1]MD01!$A:$K,11,0)</f>
        <v>30.12.2013</v>
      </c>
      <c r="L1234" t="str">
        <f>RIGHT(VLOOKUP($A1234,[1]MD01!$A:$K,4,0),8)</f>
        <v>13SZ9119</v>
      </c>
      <c r="M1234" s="16" t="str">
        <f>VLOOKUP(A1234,[1]MD01!A:O,15,0)</f>
        <v>Собственность</v>
      </c>
    </row>
    <row r="1235" spans="1:13" x14ac:dyDescent="0.25">
      <c r="A1235" s="12" t="s">
        <v>3337</v>
      </c>
      <c r="B1235" t="s">
        <v>528</v>
      </c>
      <c r="C1235" t="s">
        <v>4383</v>
      </c>
      <c r="D1235" s="5">
        <v>1981667.85</v>
      </c>
      <c r="E1235" s="24">
        <f t="shared" si="41"/>
        <v>4954169.6250000009</v>
      </c>
      <c r="F1235" s="21">
        <v>5934064.4112039423</v>
      </c>
      <c r="G1235">
        <f t="shared" si="40"/>
        <v>191421.43261948202</v>
      </c>
      <c r="J1235" t="str">
        <f>VLOOKUP($A1235,[1]MD01!$A:$K,5,0)</f>
        <v>E1004867</v>
      </c>
      <c r="K1235" t="str">
        <f>VLOOKUP($A1235,[1]MD01!$A:$K,11,0)</f>
        <v>26.09.2013</v>
      </c>
      <c r="L1235" t="str">
        <f>RIGHT(VLOOKUP($A1235,[1]MD01!$A:$K,4,0),8)</f>
        <v>13SZ9146</v>
      </c>
      <c r="M1235" s="16" t="str">
        <f>VLOOKUP(A1235,[1]MD01!A:O,15,0)</f>
        <v>Аренда</v>
      </c>
    </row>
    <row r="1236" spans="1:13" x14ac:dyDescent="0.25">
      <c r="A1236" s="12" t="s">
        <v>3350</v>
      </c>
      <c r="B1236" t="s">
        <v>541</v>
      </c>
      <c r="C1236" t="s">
        <v>4383</v>
      </c>
      <c r="D1236" s="5">
        <v>2151532.12</v>
      </c>
      <c r="E1236" s="24">
        <f t="shared" si="41"/>
        <v>5378830.3000000007</v>
      </c>
      <c r="F1236" s="21">
        <v>6442719.5419525877</v>
      </c>
      <c r="G1236">
        <f t="shared" si="40"/>
        <v>207829.66264363186</v>
      </c>
      <c r="J1236" t="str">
        <f>VLOOKUP($A1236,[1]MD01!$A:$K,5,0)</f>
        <v>E1008073</v>
      </c>
      <c r="K1236" t="str">
        <f>VLOOKUP($A1236,[1]MD01!$A:$K,11,0)</f>
        <v>28.11.2013</v>
      </c>
      <c r="L1236" t="str">
        <f>RIGHT(VLOOKUP($A1236,[1]MD01!$A:$K,4,0),8)</f>
        <v>13SZ9349</v>
      </c>
      <c r="M1236" s="16" t="str">
        <f>VLOOKUP(A1236,[1]MD01!A:O,15,0)</f>
        <v>Аренда</v>
      </c>
    </row>
    <row r="1237" spans="1:13" x14ac:dyDescent="0.25">
      <c r="A1237" s="12" t="s">
        <v>3354</v>
      </c>
      <c r="B1237" t="s">
        <v>545</v>
      </c>
      <c r="C1237" t="s">
        <v>4383</v>
      </c>
      <c r="D1237" s="5">
        <v>2435933.65</v>
      </c>
      <c r="E1237" s="24">
        <f t="shared" si="41"/>
        <v>6089834.125</v>
      </c>
      <c r="F1237" s="21">
        <v>7294354.1878216965</v>
      </c>
      <c r="G1237">
        <f t="shared" si="40"/>
        <v>235301.74799424826</v>
      </c>
      <c r="J1237" t="str">
        <f>VLOOKUP($A1237,[1]MD01!$A:$K,5,0)</f>
        <v>E1008096</v>
      </c>
      <c r="K1237" t="str">
        <f>VLOOKUP($A1237,[1]MD01!$A:$K,11,0)</f>
        <v>30.04.2014</v>
      </c>
      <c r="L1237" t="str">
        <f>RIGHT(VLOOKUP($A1237,[1]MD01!$A:$K,4,0),8)</f>
        <v>13SZ9392</v>
      </c>
      <c r="M1237" s="16" t="str">
        <f>VLOOKUP(A1237,[1]MD01!A:O,15,0)</f>
        <v>Аренда</v>
      </c>
    </row>
    <row r="1238" spans="1:13" x14ac:dyDescent="0.25">
      <c r="A1238" s="12" t="s">
        <v>3363</v>
      </c>
      <c r="B1238" t="s">
        <v>554</v>
      </c>
      <c r="C1238" t="s">
        <v>4383</v>
      </c>
      <c r="D1238" s="5">
        <v>3976917.34</v>
      </c>
      <c r="E1238" s="24">
        <f t="shared" si="41"/>
        <v>9942293.3499999996</v>
      </c>
      <c r="F1238" s="21">
        <v>11908798.769477863</v>
      </c>
      <c r="G1238">
        <f t="shared" si="40"/>
        <v>384154.79901541496</v>
      </c>
      <c r="J1238" t="str">
        <f>VLOOKUP($A1238,[1]MD01!$A:$K,5,0)</f>
        <v>E1007340</v>
      </c>
      <c r="K1238" t="str">
        <f>VLOOKUP($A1238,[1]MD01!$A:$K,11,0)</f>
        <v>31.03.2014</v>
      </c>
      <c r="L1238" t="str">
        <f>RIGHT(VLOOKUP($A1238,[1]MD01!$A:$K,4,0),8)</f>
        <v>13SZ9806</v>
      </c>
      <c r="M1238" s="16" t="str">
        <f>VLOOKUP(A1238,[1]MD01!A:O,15,0)</f>
        <v>Аренда</v>
      </c>
    </row>
    <row r="1239" spans="1:13" x14ac:dyDescent="0.25">
      <c r="A1239" s="12" t="s">
        <v>3387</v>
      </c>
      <c r="B1239" t="s">
        <v>578</v>
      </c>
      <c r="C1239" t="s">
        <v>4383</v>
      </c>
      <c r="D1239" s="5">
        <v>5021439.1900000004</v>
      </c>
      <c r="E1239" s="24">
        <f t="shared" si="41"/>
        <v>12553597.975000001</v>
      </c>
      <c r="F1239" s="21">
        <v>15036598.383732041</v>
      </c>
      <c r="G1239">
        <f t="shared" si="40"/>
        <v>485051.56076554972</v>
      </c>
      <c r="J1239" t="str">
        <f>VLOOKUP($A1239,[1]MD01!$A:$K,5,0)</f>
        <v>E1007350</v>
      </c>
      <c r="K1239" t="str">
        <f>VLOOKUP($A1239,[1]MD01!$A:$K,11,0)</f>
        <v>18.12.2014</v>
      </c>
      <c r="L1239" t="str">
        <f>RIGHT(VLOOKUP($A1239,[1]MD01!$A:$K,4,0),8)</f>
        <v>13SZ9849</v>
      </c>
      <c r="M1239" s="16" t="str">
        <f>VLOOKUP(A1239,[1]MD01!A:O,15,0)</f>
        <v>Собственность</v>
      </c>
    </row>
    <row r="1240" spans="1:13" x14ac:dyDescent="0.25">
      <c r="A1240" s="12" t="s">
        <v>620</v>
      </c>
      <c r="B1240" t="s">
        <v>621</v>
      </c>
      <c r="C1240" t="s">
        <v>4383</v>
      </c>
      <c r="D1240" s="5">
        <v>4883813.21</v>
      </c>
      <c r="E1240" s="24">
        <f t="shared" si="41"/>
        <v>12209533.024999999</v>
      </c>
      <c r="F1240" s="21">
        <v>14624480.162217233</v>
      </c>
      <c r="G1240">
        <f t="shared" si="40"/>
        <v>471757.42458765267</v>
      </c>
      <c r="J1240" t="str">
        <f>VLOOKUP($A1240,[1]MD01!$A:$K,5,0)</f>
        <v>E1025908</v>
      </c>
      <c r="K1240" t="str">
        <f>VLOOKUP($A1240,[1]MD01!$A:$K,11,0)</f>
        <v>17.06.2018</v>
      </c>
      <c r="L1240" t="str">
        <f>RIGHT(VLOOKUP($A1240,[1]MD01!$A:$K,4,0),8)</f>
        <v>13SZE793</v>
      </c>
      <c r="M1240" s="16" t="str">
        <f>VLOOKUP(A1240,[1]MD01!A:O,15,0)</f>
        <v>Аренда</v>
      </c>
    </row>
    <row r="1241" spans="1:13" x14ac:dyDescent="0.25">
      <c r="A1241" s="12" t="s">
        <v>3528</v>
      </c>
      <c r="B1241" t="s">
        <v>3542</v>
      </c>
      <c r="C1241" t="s">
        <v>4383</v>
      </c>
      <c r="D1241" s="5">
        <v>2353697.98</v>
      </c>
      <c r="E1241" s="24">
        <f t="shared" si="41"/>
        <v>5884244.9499999993</v>
      </c>
      <c r="F1241" s="21">
        <v>7048101.1325084595</v>
      </c>
      <c r="G1241">
        <f t="shared" si="40"/>
        <v>227358.10104865997</v>
      </c>
      <c r="J1241" t="str">
        <f>VLOOKUP($A1241,[1]MD01!$A:$K,5,0)</f>
        <v>E1025904</v>
      </c>
      <c r="K1241" t="str">
        <f>VLOOKUP($A1241,[1]MD01!$A:$K,11,0)</f>
        <v>05.07.2019</v>
      </c>
      <c r="L1241" t="str">
        <f>RIGHT(VLOOKUP($A1241,[1]MD01!$A:$K,4,0),8)</f>
        <v>13SZE858</v>
      </c>
      <c r="M1241" s="16" t="str">
        <f>VLOOKUP(A1241,[1]MD01!A:O,15,0)</f>
        <v>Аренда</v>
      </c>
    </row>
    <row r="1242" spans="1:13" x14ac:dyDescent="0.25">
      <c r="A1242" s="12" t="s">
        <v>661</v>
      </c>
      <c r="B1242" t="s">
        <v>662</v>
      </c>
      <c r="C1242" t="s">
        <v>4383</v>
      </c>
      <c r="D1242" s="5">
        <v>1990276.79</v>
      </c>
      <c r="E1242" s="24">
        <f t="shared" si="41"/>
        <v>4975691.9749999996</v>
      </c>
      <c r="F1242" s="21">
        <v>5959843.7084116889</v>
      </c>
      <c r="G1242">
        <f t="shared" si="40"/>
        <v>192253.02285198995</v>
      </c>
      <c r="J1242" t="str">
        <f>VLOOKUP($A1242,[1]MD01!$A:$K,5,0)</f>
        <v>E1012149</v>
      </c>
      <c r="K1242" t="str">
        <f>VLOOKUP($A1242,[1]MD01!$A:$K,11,0)</f>
        <v>06.01.2017</v>
      </c>
      <c r="L1242" t="str">
        <f>RIGHT(VLOOKUP($A1242,[1]MD01!$A:$K,4,0),8)</f>
        <v>13SZG308</v>
      </c>
      <c r="M1242" s="16" t="str">
        <f>VLOOKUP(A1242,[1]MD01!A:O,15,0)</f>
        <v>Аренда</v>
      </c>
    </row>
    <row r="1243" spans="1:13" x14ac:dyDescent="0.25">
      <c r="A1243" s="12" t="s">
        <v>663</v>
      </c>
      <c r="B1243" t="s">
        <v>664</v>
      </c>
      <c r="C1243" t="s">
        <v>4383</v>
      </c>
      <c r="D1243" s="5">
        <v>3051385.42</v>
      </c>
      <c r="E1243" s="24">
        <f t="shared" si="41"/>
        <v>7628463.5499999998</v>
      </c>
      <c r="F1243" s="21">
        <v>9137312.1008591782</v>
      </c>
      <c r="G1243">
        <f t="shared" si="40"/>
        <v>294752.00325352186</v>
      </c>
      <c r="J1243" t="str">
        <f>VLOOKUP($A1243,[1]MD01!$A:$K,5,0)</f>
        <v>E1012584</v>
      </c>
      <c r="K1243" t="str">
        <f>VLOOKUP($A1243,[1]MD01!$A:$K,11,0)</f>
        <v>02.12.2016</v>
      </c>
      <c r="L1243" t="str">
        <f>RIGHT(VLOOKUP($A1243,[1]MD01!$A:$K,4,0),8)</f>
        <v>13SZG309</v>
      </c>
      <c r="M1243" s="16" t="str">
        <f>VLOOKUP(A1243,[1]MD01!A:O,15,0)</f>
        <v>Аренда</v>
      </c>
    </row>
    <row r="1244" spans="1:13" x14ac:dyDescent="0.25">
      <c r="A1244" s="12" t="s">
        <v>687</v>
      </c>
      <c r="B1244" t="s">
        <v>688</v>
      </c>
      <c r="C1244" t="s">
        <v>4383</v>
      </c>
      <c r="D1244" s="5">
        <v>3956120.23</v>
      </c>
      <c r="E1244" s="24">
        <f t="shared" si="41"/>
        <v>9890300.5750000011</v>
      </c>
      <c r="F1244" s="21">
        <v>11846522.243012093</v>
      </c>
      <c r="G1244">
        <f t="shared" ref="G1244:G1307" si="42">F1244/31</f>
        <v>382145.87880684173</v>
      </c>
      <c r="J1244" t="str">
        <f>VLOOKUP($A1244,[1]MD01!$A:$K,5,0)</f>
        <v>E1012648</v>
      </c>
      <c r="K1244" t="str">
        <f>VLOOKUP($A1244,[1]MD01!$A:$K,11,0)</f>
        <v>19.08.2016</v>
      </c>
      <c r="L1244" t="str">
        <f>RIGHT(VLOOKUP($A1244,[1]MD01!$A:$K,4,0),8)</f>
        <v>13SZG519</v>
      </c>
      <c r="M1244" s="16" t="str">
        <f>VLOOKUP(A1244,[1]MD01!A:O,15,0)</f>
        <v>Аренда</v>
      </c>
    </row>
    <row r="1245" spans="1:13" x14ac:dyDescent="0.25">
      <c r="A1245" s="12" t="s">
        <v>705</v>
      </c>
      <c r="B1245" t="s">
        <v>706</v>
      </c>
      <c r="C1245" t="s">
        <v>4383</v>
      </c>
      <c r="D1245" s="5">
        <v>2999090.48</v>
      </c>
      <c r="E1245" s="24">
        <f t="shared" si="41"/>
        <v>7497726.2000000002</v>
      </c>
      <c r="F1245" s="21">
        <v>8980715.9576962125</v>
      </c>
      <c r="G1245">
        <f t="shared" si="42"/>
        <v>289700.51476439397</v>
      </c>
      <c r="J1245" t="str">
        <f>VLOOKUP($A1245,[1]MD01!$A:$K,5,0)</f>
        <v>E1012766</v>
      </c>
      <c r="K1245" t="str">
        <f>VLOOKUP($A1245,[1]MD01!$A:$K,11,0)</f>
        <v>03.11.2016</v>
      </c>
      <c r="L1245" t="str">
        <f>RIGHT(VLOOKUP($A1245,[1]MD01!$A:$K,4,0),8)</f>
        <v>13SZG790</v>
      </c>
      <c r="M1245" s="16" t="str">
        <f>VLOOKUP(A1245,[1]MD01!A:O,15,0)</f>
        <v>Аренда</v>
      </c>
    </row>
    <row r="1246" spans="1:13" x14ac:dyDescent="0.25">
      <c r="A1246" s="12" t="s">
        <v>707</v>
      </c>
      <c r="B1246" t="s">
        <v>708</v>
      </c>
      <c r="C1246" t="s">
        <v>4383</v>
      </c>
      <c r="D1246" s="5">
        <v>4371943.99</v>
      </c>
      <c r="E1246" s="24">
        <f t="shared" si="41"/>
        <v>10929859.975</v>
      </c>
      <c r="F1246" s="21">
        <v>13091698.10613618</v>
      </c>
      <c r="G1246">
        <f t="shared" si="42"/>
        <v>422312.84213342518</v>
      </c>
      <c r="J1246" t="str">
        <f>VLOOKUP($A1246,[1]MD01!$A:$K,5,0)</f>
        <v>E1012805</v>
      </c>
      <c r="K1246" t="str">
        <f>VLOOKUP($A1246,[1]MD01!$A:$K,11,0)</f>
        <v>09.11.2016</v>
      </c>
      <c r="L1246" t="str">
        <f>RIGHT(VLOOKUP($A1246,[1]MD01!$A:$K,4,0),8)</f>
        <v>13SZG842</v>
      </c>
      <c r="M1246" s="16" t="str">
        <f>VLOOKUP(A1246,[1]MD01!A:O,15,0)</f>
        <v>Аренда</v>
      </c>
    </row>
    <row r="1247" spans="1:13" x14ac:dyDescent="0.25">
      <c r="A1247" s="12" t="s">
        <v>755</v>
      </c>
      <c r="B1247" t="s">
        <v>756</v>
      </c>
      <c r="C1247" t="s">
        <v>4383</v>
      </c>
      <c r="D1247" s="5">
        <v>6505949.2599999998</v>
      </c>
      <c r="E1247" s="24">
        <f t="shared" si="41"/>
        <v>16264873.15</v>
      </c>
      <c r="F1247" s="21">
        <v>19481933.849239476</v>
      </c>
      <c r="G1247">
        <f t="shared" si="42"/>
        <v>628449.47900772502</v>
      </c>
      <c r="J1247" t="str">
        <f>VLOOKUP($A1247,[1]MD01!$A:$K,5,0)</f>
        <v>E1023459</v>
      </c>
      <c r="K1247" t="str">
        <f>VLOOKUP($A1247,[1]MD01!$A:$K,11,0)</f>
        <v>29.03.2018</v>
      </c>
      <c r="L1247" t="str">
        <f>RIGHT(VLOOKUP($A1247,[1]MD01!$A:$K,4,0),8)</f>
        <v>13SZH204</v>
      </c>
      <c r="M1247" s="16" t="str">
        <f>VLOOKUP(A1247,[1]MD01!A:O,15,0)</f>
        <v>Аренда</v>
      </c>
    </row>
    <row r="1248" spans="1:13" x14ac:dyDescent="0.25">
      <c r="A1248" s="12" t="s">
        <v>784</v>
      </c>
      <c r="B1248" t="s">
        <v>785</v>
      </c>
      <c r="C1248" t="s">
        <v>4383</v>
      </c>
      <c r="D1248" s="5">
        <v>4943296.7699999996</v>
      </c>
      <c r="E1248" s="24">
        <f t="shared" si="41"/>
        <v>12358241.924999999</v>
      </c>
      <c r="F1248" s="21">
        <v>14802602.482992491</v>
      </c>
      <c r="G1248">
        <f t="shared" si="42"/>
        <v>477503.30590298359</v>
      </c>
      <c r="J1248" t="str">
        <f>VLOOKUP($A1248,[1]MD01!$A:$K,5,0)</f>
        <v>E1023738</v>
      </c>
      <c r="K1248" t="str">
        <f>VLOOKUP($A1248,[1]MD01!$A:$K,11,0)</f>
        <v>28.02.2018</v>
      </c>
      <c r="L1248" t="str">
        <f>RIGHT(VLOOKUP($A1248,[1]MD01!$A:$K,4,0),8)</f>
        <v>13SZH489</v>
      </c>
      <c r="M1248" s="16" t="str">
        <f>VLOOKUP(A1248,[1]MD01!A:O,15,0)</f>
        <v>Аренда</v>
      </c>
    </row>
    <row r="1249" spans="1:13" x14ac:dyDescent="0.25">
      <c r="A1249" s="12" t="s">
        <v>786</v>
      </c>
      <c r="B1249" t="s">
        <v>787</v>
      </c>
      <c r="C1249" t="s">
        <v>4383</v>
      </c>
      <c r="D1249" s="5">
        <v>3024121.56</v>
      </c>
      <c r="E1249" s="24">
        <f t="shared" si="41"/>
        <v>7560303.9000000004</v>
      </c>
      <c r="F1249" s="21">
        <v>9055671.0219376795</v>
      </c>
      <c r="G1249">
        <f t="shared" si="42"/>
        <v>292118.42006250581</v>
      </c>
      <c r="J1249" t="str">
        <f>VLOOKUP($A1249,[1]MD01!$A:$K,5,0)</f>
        <v>E1023737</v>
      </c>
      <c r="K1249" t="str">
        <f>VLOOKUP($A1249,[1]MD01!$A:$K,11,0)</f>
        <v>23.03.2018</v>
      </c>
      <c r="L1249" t="str">
        <f>RIGHT(VLOOKUP($A1249,[1]MD01!$A:$K,4,0),8)</f>
        <v>13SZH490</v>
      </c>
      <c r="M1249" s="16" t="str">
        <f>VLOOKUP(A1249,[1]MD01!A:O,15,0)</f>
        <v>Аренда</v>
      </c>
    </row>
    <row r="1250" spans="1:13" x14ac:dyDescent="0.25">
      <c r="A1250" s="12" t="s">
        <v>888</v>
      </c>
      <c r="B1250" t="s">
        <v>889</v>
      </c>
      <c r="C1250" t="s">
        <v>4383</v>
      </c>
      <c r="D1250" s="5">
        <v>3639443.08</v>
      </c>
      <c r="E1250" s="24">
        <f t="shared" si="41"/>
        <v>9098607.6999999993</v>
      </c>
      <c r="F1250" s="21">
        <v>10898238.903976999</v>
      </c>
      <c r="G1250">
        <f t="shared" si="42"/>
        <v>351556.09367667738</v>
      </c>
      <c r="J1250" t="str">
        <f>VLOOKUP($A1250,[1]MD01!$A:$K,5,0)</f>
        <v>E1013593</v>
      </c>
      <c r="K1250" t="str">
        <f>VLOOKUP($A1250,[1]MD01!$A:$K,11,0)</f>
        <v>06.01.2017</v>
      </c>
      <c r="L1250" t="str">
        <f>RIGHT(VLOOKUP($A1250,[1]MD01!$A:$K,4,0),8)</f>
        <v>13SZJ686</v>
      </c>
      <c r="M1250" s="16" t="str">
        <f>VLOOKUP(A1250,[1]MD01!A:O,15,0)</f>
        <v>Аренда</v>
      </c>
    </row>
    <row r="1251" spans="1:13" x14ac:dyDescent="0.25">
      <c r="A1251" s="12" t="s">
        <v>896</v>
      </c>
      <c r="B1251" t="s">
        <v>897</v>
      </c>
      <c r="C1251" t="s">
        <v>4383</v>
      </c>
      <c r="D1251" s="5">
        <v>6296360.2000000002</v>
      </c>
      <c r="E1251" s="24">
        <f t="shared" si="41"/>
        <v>15740900.5</v>
      </c>
      <c r="F1251" s="21">
        <v>18854323.63599224</v>
      </c>
      <c r="G1251">
        <f t="shared" si="42"/>
        <v>608203.9882578142</v>
      </c>
      <c r="J1251" t="str">
        <f>VLOOKUP($A1251,[1]MD01!$A:$K,5,0)</f>
        <v>E1013783</v>
      </c>
      <c r="K1251" t="str">
        <f>VLOOKUP($A1251,[1]MD01!$A:$K,11,0)</f>
        <v>31.03.2017</v>
      </c>
      <c r="L1251" t="str">
        <f>RIGHT(VLOOKUP($A1251,[1]MD01!$A:$K,4,0),8)</f>
        <v>13SZJ773</v>
      </c>
      <c r="M1251" s="16" t="str">
        <f>VLOOKUP(A1251,[1]MD01!A:O,15,0)</f>
        <v>Аренда</v>
      </c>
    </row>
    <row r="1252" spans="1:13" x14ac:dyDescent="0.25">
      <c r="A1252" s="12" t="s">
        <v>899</v>
      </c>
      <c r="B1252" t="s">
        <v>900</v>
      </c>
      <c r="C1252" t="s">
        <v>4383</v>
      </c>
      <c r="D1252" s="5">
        <v>3319766.75</v>
      </c>
      <c r="E1252" s="24">
        <f t="shared" ref="E1252:E1272" si="43">IF(IFERROR(VLOOKUP(A1252,$A$1601:$A$1605,1,0),0)=0,IF(M1252=$M$25,0,D1252/$E$25*$E$24),0)</f>
        <v>8299416.8750000009</v>
      </c>
      <c r="F1252" s="21">
        <v>9940974.5809183773</v>
      </c>
      <c r="G1252">
        <f t="shared" si="42"/>
        <v>320676.5993844638</v>
      </c>
      <c r="J1252" t="str">
        <f>VLOOKUP($A1252,[1]MD01!$A:$K,5,0)</f>
        <v>E1013817</v>
      </c>
      <c r="K1252" t="str">
        <f>VLOOKUP($A1252,[1]MD01!$A:$K,11,0)</f>
        <v>20.01.2017</v>
      </c>
      <c r="L1252" t="str">
        <f>RIGHT(VLOOKUP($A1252,[1]MD01!$A:$K,4,0),8)</f>
        <v>13SZJ794</v>
      </c>
      <c r="M1252" s="16" t="str">
        <f>VLOOKUP(A1252,[1]MD01!A:O,15,0)</f>
        <v>Аренда</v>
      </c>
    </row>
    <row r="1253" spans="1:13" x14ac:dyDescent="0.25">
      <c r="A1253" s="12" t="s">
        <v>933</v>
      </c>
      <c r="B1253" t="s">
        <v>934</v>
      </c>
      <c r="C1253" t="s">
        <v>4383</v>
      </c>
      <c r="D1253" s="5">
        <v>2266451.4700000002</v>
      </c>
      <c r="E1253" s="24">
        <f t="shared" si="43"/>
        <v>5666128.6749999998</v>
      </c>
      <c r="F1253" s="21">
        <v>6786843.2178721856</v>
      </c>
      <c r="G1253">
        <f t="shared" si="42"/>
        <v>218930.42638297373</v>
      </c>
      <c r="J1253" t="str">
        <f>VLOOKUP($A1253,[1]MD01!$A:$K,5,0)</f>
        <v>E1008899</v>
      </c>
      <c r="K1253" t="str">
        <f>VLOOKUP($A1253,[1]MD01!$A:$K,11,0)</f>
        <v>30.09.2015</v>
      </c>
      <c r="L1253" t="str">
        <f>RIGHT(VLOOKUP($A1253,[1]MD01!$A:$K,4,0),8)</f>
        <v>13SZL171</v>
      </c>
      <c r="M1253" s="16" t="str">
        <f>VLOOKUP(A1253,[1]MD01!A:O,15,0)</f>
        <v>Аренда</v>
      </c>
    </row>
    <row r="1254" spans="1:13" x14ac:dyDescent="0.25">
      <c r="A1254" s="12" t="s">
        <v>943</v>
      </c>
      <c r="B1254" t="s">
        <v>944</v>
      </c>
      <c r="C1254" t="s">
        <v>4383</v>
      </c>
      <c r="D1254" s="5">
        <v>4043766.35</v>
      </c>
      <c r="E1254" s="24">
        <f t="shared" si="43"/>
        <v>10109415.875</v>
      </c>
      <c r="F1254" s="21">
        <v>12108976.781734163</v>
      </c>
      <c r="G1254">
        <f t="shared" si="42"/>
        <v>390612.15424948913</v>
      </c>
      <c r="J1254" t="str">
        <f>VLOOKUP($A1254,[1]MD01!$A:$K,5,0)</f>
        <v>E1008904</v>
      </c>
      <c r="K1254" t="str">
        <f>VLOOKUP($A1254,[1]MD01!$A:$K,11,0)</f>
        <v>01.12.2015</v>
      </c>
      <c r="L1254" t="str">
        <f>RIGHT(VLOOKUP($A1254,[1]MD01!$A:$K,4,0),8)</f>
        <v>13SZL493</v>
      </c>
      <c r="M1254" s="16" t="str">
        <f>VLOOKUP(A1254,[1]MD01!A:O,15,0)</f>
        <v>Аренда</v>
      </c>
    </row>
    <row r="1255" spans="1:13" x14ac:dyDescent="0.25">
      <c r="A1255" s="12" t="s">
        <v>957</v>
      </c>
      <c r="B1255" t="s">
        <v>958</v>
      </c>
      <c r="C1255" t="s">
        <v>4383</v>
      </c>
      <c r="D1255" s="5">
        <v>2921685.13</v>
      </c>
      <c r="E1255" s="24">
        <f t="shared" si="43"/>
        <v>7304212.8250000002</v>
      </c>
      <c r="F1255" s="21">
        <v>8748927.1982066818</v>
      </c>
      <c r="G1255">
        <f t="shared" si="42"/>
        <v>282223.45800666715</v>
      </c>
      <c r="J1255" t="str">
        <f>VLOOKUP($A1255,[1]MD01!$A:$K,5,0)</f>
        <v>E1005933</v>
      </c>
      <c r="K1255" t="str">
        <f>VLOOKUP($A1255,[1]MD01!$A:$K,11,0)</f>
        <v>11.11.2015</v>
      </c>
      <c r="L1255" t="str">
        <f>RIGHT(VLOOKUP($A1255,[1]MD01!$A:$K,4,0),8)</f>
        <v>13SZL724</v>
      </c>
      <c r="M1255" s="16" t="str">
        <f>VLOOKUP(A1255,[1]MD01!A:O,15,0)</f>
        <v>Аренда</v>
      </c>
    </row>
    <row r="1256" spans="1:13" x14ac:dyDescent="0.25">
      <c r="A1256" s="12" t="s">
        <v>1033</v>
      </c>
      <c r="B1256" t="s">
        <v>1034</v>
      </c>
      <c r="C1256" t="s">
        <v>4383</v>
      </c>
      <c r="D1256" s="5">
        <v>4205564.8099999996</v>
      </c>
      <c r="E1256" s="24">
        <f t="shared" si="43"/>
        <v>10513912.024999999</v>
      </c>
      <c r="F1256" s="21">
        <v>12593479.007106394</v>
      </c>
      <c r="G1256">
        <f t="shared" si="42"/>
        <v>406241.25829375465</v>
      </c>
      <c r="J1256" t="str">
        <f>VLOOKUP($A1256,[1]MD01!$A:$K,5,0)</f>
        <v>E1026675</v>
      </c>
      <c r="K1256" t="str">
        <f>VLOOKUP($A1256,[1]MD01!$A:$K,11,0)</f>
        <v>05.09.2018</v>
      </c>
      <c r="L1256" t="str">
        <f>RIGHT(VLOOKUP($A1256,[1]MD01!$A:$K,4,0),8)</f>
        <v>13SZO358</v>
      </c>
      <c r="M1256" s="16" t="str">
        <f>VLOOKUP(A1256,[1]MD01!A:O,15,0)</f>
        <v>Аренда</v>
      </c>
    </row>
    <row r="1257" spans="1:13" x14ac:dyDescent="0.25">
      <c r="A1257" s="12" t="s">
        <v>3394</v>
      </c>
      <c r="B1257" t="s">
        <v>3412</v>
      </c>
      <c r="C1257" t="s">
        <v>4383</v>
      </c>
      <c r="D1257" s="5">
        <v>4486902.3600000003</v>
      </c>
      <c r="E1257" s="24">
        <f t="shared" si="43"/>
        <v>11217255.9</v>
      </c>
      <c r="F1257" s="21">
        <v>13435938.626658838</v>
      </c>
      <c r="G1257">
        <f t="shared" si="42"/>
        <v>433417.37505351088</v>
      </c>
      <c r="J1257" t="str">
        <f>VLOOKUP($A1257,[1]MD01!$A:$K,5,0)</f>
        <v>E1026788</v>
      </c>
      <c r="K1257" t="str">
        <f>VLOOKUP($A1257,[1]MD01!$A:$K,11,0)</f>
        <v>22.03.2019</v>
      </c>
      <c r="L1257" t="str">
        <f>RIGHT(VLOOKUP($A1257,[1]MD01!$A:$K,4,0),8)</f>
        <v>13SZO451</v>
      </c>
      <c r="M1257" s="16" t="str">
        <f>VLOOKUP(A1257,[1]MD01!A:O,15,0)</f>
        <v>Аренда</v>
      </c>
    </row>
    <row r="1258" spans="1:13" x14ac:dyDescent="0.25">
      <c r="A1258" s="12" t="s">
        <v>2648</v>
      </c>
      <c r="B1258" t="s">
        <v>2649</v>
      </c>
      <c r="C1258" t="s">
        <v>4383</v>
      </c>
      <c r="D1258" s="5">
        <v>2500843.56</v>
      </c>
      <c r="E1258" s="24">
        <f t="shared" si="43"/>
        <v>6252108.9000000004</v>
      </c>
      <c r="F1258" s="21">
        <v>7488725.6042351238</v>
      </c>
      <c r="G1258">
        <f t="shared" si="42"/>
        <v>241571.793685004</v>
      </c>
      <c r="J1258" t="str">
        <f>VLOOKUP($A1258,[1]MD01!$A:$K,5,0)</f>
        <v>E1028731</v>
      </c>
      <c r="K1258" t="str">
        <f>VLOOKUP($A1258,[1]MD01!$A:$K,11,0)</f>
        <v>31.10.2018</v>
      </c>
      <c r="L1258" t="str">
        <f>RIGHT(VLOOKUP($A1258,[1]MD01!$A:$K,4,0),8)</f>
        <v>13SZO919</v>
      </c>
      <c r="M1258" s="16" t="str">
        <f>VLOOKUP(A1258,[1]MD01!A:O,15,0)</f>
        <v>Аренда</v>
      </c>
    </row>
    <row r="1259" spans="1:13" x14ac:dyDescent="0.25">
      <c r="A1259" s="12" t="s">
        <v>2746</v>
      </c>
      <c r="B1259" t="s">
        <v>2773</v>
      </c>
      <c r="C1259" t="s">
        <v>4383</v>
      </c>
      <c r="D1259" s="5">
        <v>3017461.89</v>
      </c>
      <c r="E1259" s="24">
        <f t="shared" si="43"/>
        <v>7543654.7249999996</v>
      </c>
      <c r="F1259" s="21">
        <v>9035728.7744326983</v>
      </c>
      <c r="G1259">
        <f t="shared" si="42"/>
        <v>291475.12175589352</v>
      </c>
      <c r="J1259" t="str">
        <f>VLOOKUP($A1259,[1]MD01!$A:$K,5,0)</f>
        <v>E1028733</v>
      </c>
      <c r="K1259" t="str">
        <f>VLOOKUP($A1259,[1]MD01!$A:$K,11,0)</f>
        <v>13.12.2018</v>
      </c>
      <c r="L1259" t="str">
        <f>RIGHT(VLOOKUP($A1259,[1]MD01!$A:$K,4,0),8)</f>
        <v>13SZO929</v>
      </c>
      <c r="M1259" s="16" t="str">
        <f>VLOOKUP(A1259,[1]MD01!A:O,15,0)</f>
        <v>Аренда</v>
      </c>
    </row>
    <row r="1260" spans="1:13" x14ac:dyDescent="0.25">
      <c r="A1260" s="12" t="s">
        <v>1045</v>
      </c>
      <c r="B1260" t="s">
        <v>1046</v>
      </c>
      <c r="C1260" t="s">
        <v>4383</v>
      </c>
      <c r="D1260" s="5">
        <v>3005947.53</v>
      </c>
      <c r="E1260" s="24">
        <f t="shared" si="43"/>
        <v>7514868.8249999993</v>
      </c>
      <c r="F1260" s="21">
        <v>9001249.2556304969</v>
      </c>
      <c r="G1260">
        <f t="shared" si="42"/>
        <v>290362.87921388698</v>
      </c>
      <c r="J1260" t="str">
        <f>VLOOKUP($A1260,[1]MD01!$A:$K,5,0)</f>
        <v>E1001644</v>
      </c>
      <c r="K1260" t="str">
        <f>VLOOKUP($A1260,[1]MD01!$A:$K,11,0)</f>
        <v>11.12.2015</v>
      </c>
      <c r="L1260" t="str">
        <f>RIGHT(VLOOKUP($A1260,[1]MD01!$A:$K,4,0),8)</f>
        <v>13SZQ005</v>
      </c>
      <c r="M1260" s="16" t="str">
        <f>VLOOKUP(A1260,[1]MD01!A:O,15,0)</f>
        <v>Аренда</v>
      </c>
    </row>
    <row r="1261" spans="1:13" x14ac:dyDescent="0.25">
      <c r="A1261" s="12" t="s">
        <v>1065</v>
      </c>
      <c r="B1261" t="s">
        <v>1066</v>
      </c>
      <c r="C1261" t="s">
        <v>4383</v>
      </c>
      <c r="D1261" s="5">
        <v>3665167.83</v>
      </c>
      <c r="E1261" s="24">
        <f t="shared" si="43"/>
        <v>9162919.5750000011</v>
      </c>
      <c r="F1261" s="21">
        <v>10975271.149043761</v>
      </c>
      <c r="G1261">
        <f t="shared" si="42"/>
        <v>354041.00480786327</v>
      </c>
      <c r="J1261" t="str">
        <f>VLOOKUP($A1261,[1]MD01!$A:$K,5,0)</f>
        <v>E1006432</v>
      </c>
      <c r="K1261" t="str">
        <f>VLOOKUP($A1261,[1]MD01!$A:$K,11,0)</f>
        <v>05.02.2016</v>
      </c>
      <c r="L1261" t="str">
        <f>RIGHT(VLOOKUP($A1261,[1]MD01!$A:$K,4,0),8)</f>
        <v>13SZQ250</v>
      </c>
      <c r="M1261" s="16" t="str">
        <f>VLOOKUP(A1261,[1]MD01!A:O,15,0)</f>
        <v>Аренда</v>
      </c>
    </row>
    <row r="1262" spans="1:13" x14ac:dyDescent="0.25">
      <c r="A1262" s="12" t="s">
        <v>1087</v>
      </c>
      <c r="B1262" t="s">
        <v>1088</v>
      </c>
      <c r="C1262" t="s">
        <v>4383</v>
      </c>
      <c r="D1262" s="5">
        <v>4517216.13</v>
      </c>
      <c r="E1262" s="24">
        <f t="shared" si="43"/>
        <v>11293040.324999999</v>
      </c>
      <c r="F1262" s="21">
        <v>13526712.599565761</v>
      </c>
      <c r="G1262">
        <f t="shared" si="42"/>
        <v>436345.56772792776</v>
      </c>
      <c r="J1262" t="str">
        <f>VLOOKUP($A1262,[1]MD01!$A:$K,5,0)</f>
        <v>E1007348</v>
      </c>
      <c r="K1262" t="str">
        <f>VLOOKUP($A1262,[1]MD01!$A:$K,11,0)</f>
        <v>18.03.2016</v>
      </c>
      <c r="L1262" t="str">
        <f>RIGHT(VLOOKUP($A1262,[1]MD01!$A:$K,4,0),8)</f>
        <v>13SZQ444</v>
      </c>
      <c r="M1262" s="16" t="str">
        <f>VLOOKUP(A1262,[1]MD01!A:O,15,0)</f>
        <v>Аренда</v>
      </c>
    </row>
    <row r="1263" spans="1:13" x14ac:dyDescent="0.25">
      <c r="A1263" s="12" t="s">
        <v>1119</v>
      </c>
      <c r="B1263" t="s">
        <v>1120</v>
      </c>
      <c r="C1263" t="s">
        <v>4383</v>
      </c>
      <c r="D1263" s="5">
        <v>4239201.83</v>
      </c>
      <c r="E1263" s="24">
        <f t="shared" si="43"/>
        <v>10598004.574999999</v>
      </c>
      <c r="F1263" s="21">
        <v>12694204.385116111</v>
      </c>
      <c r="G1263">
        <f t="shared" si="42"/>
        <v>409490.46403600357</v>
      </c>
      <c r="J1263" t="str">
        <f>VLOOKUP($A1263,[1]MD01!$A:$K,5,0)</f>
        <v>E1011128</v>
      </c>
      <c r="K1263" t="str">
        <f>VLOOKUP($A1263,[1]MD01!$A:$K,11,0)</f>
        <v>29.04.2016</v>
      </c>
      <c r="L1263" t="str">
        <f>RIGHT(VLOOKUP($A1263,[1]MD01!$A:$K,4,0),8)</f>
        <v>13SZQ666</v>
      </c>
      <c r="M1263" s="16" t="str">
        <f>VLOOKUP(A1263,[1]MD01!A:O,15,0)</f>
        <v>Аренда</v>
      </c>
    </row>
    <row r="1264" spans="1:13" x14ac:dyDescent="0.25">
      <c r="A1264" s="12" t="s">
        <v>1139</v>
      </c>
      <c r="B1264" t="s">
        <v>1140</v>
      </c>
      <c r="C1264" t="s">
        <v>4383</v>
      </c>
      <c r="D1264" s="5">
        <v>2722714.39</v>
      </c>
      <c r="E1264" s="24">
        <f t="shared" si="43"/>
        <v>6806785.9750000006</v>
      </c>
      <c r="F1264" s="21">
        <v>8153113.3300526869</v>
      </c>
      <c r="G1264">
        <f t="shared" si="42"/>
        <v>263003.65580815118</v>
      </c>
      <c r="J1264" t="str">
        <f>VLOOKUP($A1264,[1]MD01!$A:$K,5,0)</f>
        <v>E1011626</v>
      </c>
      <c r="K1264" t="str">
        <f>VLOOKUP($A1264,[1]MD01!$A:$K,11,0)</f>
        <v>17.06.2016</v>
      </c>
      <c r="L1264" t="str">
        <f>RIGHT(VLOOKUP($A1264,[1]MD01!$A:$K,4,0),8)</f>
        <v>13SZQ750</v>
      </c>
      <c r="M1264" s="16" t="str">
        <f>VLOOKUP(A1264,[1]MD01!A:O,15,0)</f>
        <v>Аренда</v>
      </c>
    </row>
    <row r="1265" spans="1:13" x14ac:dyDescent="0.25">
      <c r="A1265" s="12" t="s">
        <v>1181</v>
      </c>
      <c r="B1265" t="s">
        <v>1182</v>
      </c>
      <c r="C1265" t="s">
        <v>4383</v>
      </c>
      <c r="D1265" s="5">
        <v>3521767.92</v>
      </c>
      <c r="E1265" s="24">
        <f t="shared" si="43"/>
        <v>8804419.7999999989</v>
      </c>
      <c r="F1265" s="21">
        <v>10545863.010590663</v>
      </c>
      <c r="G1265">
        <f t="shared" si="42"/>
        <v>340189.12937389239</v>
      </c>
      <c r="J1265" t="str">
        <f>VLOOKUP($A1265,[1]MD01!$A:$K,5,0)</f>
        <v>E1013999</v>
      </c>
      <c r="K1265" t="str">
        <f>VLOOKUP($A1265,[1]MD01!$A:$K,11,0)</f>
        <v>22.02.2017</v>
      </c>
      <c r="L1265" t="str">
        <f>RIGHT(VLOOKUP($A1265,[1]MD01!$A:$K,4,0),8)</f>
        <v>13SZS005</v>
      </c>
      <c r="M1265" s="16" t="str">
        <f>VLOOKUP(A1265,[1]MD01!A:O,15,0)</f>
        <v>Аренда</v>
      </c>
    </row>
    <row r="1266" spans="1:13" x14ac:dyDescent="0.25">
      <c r="A1266" s="12" t="s">
        <v>1207</v>
      </c>
      <c r="B1266" t="s">
        <v>1208</v>
      </c>
      <c r="C1266" t="s">
        <v>4383</v>
      </c>
      <c r="D1266" s="5">
        <v>6355222.9000000004</v>
      </c>
      <c r="E1266" s="24">
        <f t="shared" si="43"/>
        <v>15888057.25</v>
      </c>
      <c r="F1266" s="21">
        <v>19030586.804018799</v>
      </c>
      <c r="G1266">
        <f t="shared" si="42"/>
        <v>613889.89690383221</v>
      </c>
      <c r="J1266" t="str">
        <f>VLOOKUP($A1266,[1]MD01!$A:$K,5,0)</f>
        <v>E1014303</v>
      </c>
      <c r="K1266" t="str">
        <f>VLOOKUP($A1266,[1]MD01!$A:$K,11,0)</f>
        <v>12.05.2017</v>
      </c>
      <c r="L1266" t="str">
        <f>RIGHT(VLOOKUP($A1266,[1]MD01!$A:$K,4,0),8)</f>
        <v>13SZS350</v>
      </c>
      <c r="M1266" s="16" t="str">
        <f>VLOOKUP(A1266,[1]MD01!A:O,15,0)</f>
        <v>Аренда</v>
      </c>
    </row>
    <row r="1267" spans="1:13" x14ac:dyDescent="0.25">
      <c r="A1267" s="12" t="s">
        <v>1331</v>
      </c>
      <c r="B1267" t="s">
        <v>1332</v>
      </c>
      <c r="C1267" t="s">
        <v>4383</v>
      </c>
      <c r="D1267" s="5">
        <v>2286916.63</v>
      </c>
      <c r="E1267" s="24">
        <f t="shared" si="43"/>
        <v>5717291.5750000002</v>
      </c>
      <c r="F1267" s="21">
        <v>6848125.7267576158</v>
      </c>
      <c r="G1267">
        <f t="shared" si="42"/>
        <v>220907.28150831017</v>
      </c>
      <c r="J1267" t="str">
        <f>VLOOKUP($A1267,[1]MD01!$A:$K,5,0)</f>
        <v>E1015094</v>
      </c>
      <c r="K1267" t="str">
        <f>VLOOKUP($A1267,[1]MD01!$A:$K,11,0)</f>
        <v>23.06.2017</v>
      </c>
      <c r="L1267" t="str">
        <f>RIGHT(VLOOKUP($A1267,[1]MD01!$A:$K,4,0),8)</f>
        <v>13SZX128</v>
      </c>
      <c r="M1267" s="16" t="str">
        <f>VLOOKUP(A1267,[1]MD01!A:O,15,0)</f>
        <v>Аренда</v>
      </c>
    </row>
    <row r="1268" spans="1:13" x14ac:dyDescent="0.25">
      <c r="A1268" s="12" t="s">
        <v>1337</v>
      </c>
      <c r="B1268" t="s">
        <v>1338</v>
      </c>
      <c r="C1268" t="s">
        <v>4383</v>
      </c>
      <c r="D1268" s="5">
        <v>3913684.84</v>
      </c>
      <c r="E1268" s="24">
        <f t="shared" si="43"/>
        <v>9784212.0999999996</v>
      </c>
      <c r="F1268" s="21">
        <v>11719450.323479986</v>
      </c>
      <c r="G1268">
        <f t="shared" si="42"/>
        <v>378046.78462838667</v>
      </c>
      <c r="J1268" t="str">
        <f>VLOOKUP($A1268,[1]MD01!$A:$K,5,0)</f>
        <v>E1015188</v>
      </c>
      <c r="K1268" t="str">
        <f>VLOOKUP($A1268,[1]MD01!$A:$K,11,0)</f>
        <v>23.06.2017</v>
      </c>
      <c r="L1268" t="str">
        <f>RIGHT(VLOOKUP($A1268,[1]MD01!$A:$K,4,0),8)</f>
        <v>13SZX278</v>
      </c>
      <c r="M1268" s="16" t="str">
        <f>VLOOKUP(A1268,[1]MD01!A:O,15,0)</f>
        <v>Аренда</v>
      </c>
    </row>
    <row r="1269" spans="1:13" x14ac:dyDescent="0.25">
      <c r="A1269" s="12" t="s">
        <v>1389</v>
      </c>
      <c r="B1269" t="s">
        <v>1390</v>
      </c>
      <c r="C1269" t="s">
        <v>4383</v>
      </c>
      <c r="D1269" s="5">
        <v>5595372.7400000002</v>
      </c>
      <c r="E1269" s="24">
        <f t="shared" si="43"/>
        <v>13988431.850000001</v>
      </c>
      <c r="F1269" s="21">
        <v>16755230.824305236</v>
      </c>
      <c r="G1269">
        <f t="shared" si="42"/>
        <v>540491.31691307214</v>
      </c>
      <c r="J1269" t="str">
        <f>VLOOKUP($A1269,[1]MD01!$A:$K,5,0)</f>
        <v>E1015717</v>
      </c>
      <c r="K1269" t="str">
        <f>VLOOKUP($A1269,[1]MD01!$A:$K,11,0)</f>
        <v>11.08.2017</v>
      </c>
      <c r="L1269" t="str">
        <f>RIGHT(VLOOKUP($A1269,[1]MD01!$A:$K,4,0),8)</f>
        <v>13SZX819</v>
      </c>
      <c r="M1269" s="16" t="str">
        <f>VLOOKUP(A1269,[1]MD01!A:O,15,0)</f>
        <v>Аренда</v>
      </c>
    </row>
    <row r="1270" spans="1:13" x14ac:dyDescent="0.25">
      <c r="A1270" s="12" t="s">
        <v>1413</v>
      </c>
      <c r="B1270" t="s">
        <v>1414</v>
      </c>
      <c r="C1270" t="s">
        <v>4383</v>
      </c>
      <c r="D1270" s="5">
        <v>2433559.7599999998</v>
      </c>
      <c r="E1270" s="24">
        <f t="shared" si="43"/>
        <v>6083899.3999999994</v>
      </c>
      <c r="F1270" s="21">
        <v>7287245.6220925227</v>
      </c>
      <c r="G1270">
        <f t="shared" si="42"/>
        <v>235072.43942233943</v>
      </c>
      <c r="J1270" t="str">
        <f>VLOOKUP($A1270,[1]MD01!$A:$K,5,0)</f>
        <v>E1017455</v>
      </c>
      <c r="K1270" t="str">
        <f>VLOOKUP($A1270,[1]MD01!$A:$K,11,0)</f>
        <v>18.08.2017</v>
      </c>
      <c r="L1270" t="str">
        <f>RIGHT(VLOOKUP($A1270,[1]MD01!$A:$K,4,0),8)</f>
        <v>13SZX922</v>
      </c>
      <c r="M1270" s="16" t="str">
        <f>VLOOKUP(A1270,[1]MD01!A:O,15,0)</f>
        <v>Аренда</v>
      </c>
    </row>
    <row r="1271" spans="1:13" x14ac:dyDescent="0.25">
      <c r="A1271" s="12" t="s">
        <v>1449</v>
      </c>
      <c r="B1271" t="s">
        <v>1450</v>
      </c>
      <c r="C1271" t="s">
        <v>4383</v>
      </c>
      <c r="D1271" s="5">
        <v>2480483.83</v>
      </c>
      <c r="E1271" s="24">
        <f t="shared" si="43"/>
        <v>6201209.5750000002</v>
      </c>
      <c r="F1271" s="21">
        <v>7427758.803358417</v>
      </c>
      <c r="G1271">
        <f t="shared" si="42"/>
        <v>239605.12268898118</v>
      </c>
      <c r="J1271" t="str">
        <f>VLOOKUP($A1271,[1]MD01!$A:$K,5,0)</f>
        <v>E1017912</v>
      </c>
      <c r="K1271" t="str">
        <f>VLOOKUP($A1271,[1]MD01!$A:$K,11,0)</f>
        <v>29.09.2017</v>
      </c>
      <c r="L1271" t="str">
        <f>RIGHT(VLOOKUP($A1271,[1]MD01!$A:$K,4,0),8)</f>
        <v>13SZY375</v>
      </c>
      <c r="M1271" s="16" t="str">
        <f>VLOOKUP(A1271,[1]MD01!A:O,15,0)</f>
        <v>Аренда</v>
      </c>
    </row>
    <row r="1272" spans="1:13" x14ac:dyDescent="0.25">
      <c r="A1272" s="12" t="s">
        <v>1473</v>
      </c>
      <c r="B1272" t="s">
        <v>1474</v>
      </c>
      <c r="C1272" t="s">
        <v>4383</v>
      </c>
      <c r="D1272" s="5">
        <v>3419561.72</v>
      </c>
      <c r="E1272" s="24">
        <f t="shared" si="43"/>
        <v>8548904.3000000007</v>
      </c>
      <c r="F1272" s="21">
        <v>10239808.605951466</v>
      </c>
      <c r="G1272">
        <f t="shared" si="42"/>
        <v>330316.40664359566</v>
      </c>
      <c r="J1272" t="str">
        <f>VLOOKUP($A1272,[1]MD01!$A:$K,5,0)</f>
        <v>E1018148</v>
      </c>
      <c r="K1272" t="str">
        <f>VLOOKUP($A1272,[1]MD01!$A:$K,11,0)</f>
        <v>30.09.2017</v>
      </c>
      <c r="L1272" t="str">
        <f>RIGHT(VLOOKUP($A1272,[1]MD01!$A:$K,4,0),8)</f>
        <v>13SZY671</v>
      </c>
      <c r="M1272" s="16" t="str">
        <f>VLOOKUP(A1272,[1]MD01!A:O,15,0)</f>
        <v>Аренда</v>
      </c>
    </row>
    <row r="1273" spans="1:13" x14ac:dyDescent="0.25">
      <c r="A1273" s="60" t="s">
        <v>11787</v>
      </c>
      <c r="B1273" s="52" t="s">
        <v>11793</v>
      </c>
      <c r="C1273" s="53" t="s">
        <v>4383</v>
      </c>
      <c r="D1273" s="54"/>
      <c r="E1273" s="37"/>
      <c r="F1273" s="62">
        <v>2876210.8332301369</v>
      </c>
      <c r="G1273">
        <f t="shared" si="42"/>
        <v>92780.994620326994</v>
      </c>
      <c r="H1273" s="37"/>
      <c r="I1273" s="37"/>
      <c r="J1273" s="37"/>
      <c r="L1273" s="37"/>
      <c r="M1273" s="38"/>
    </row>
    <row r="1274" spans="1:13" x14ac:dyDescent="0.25">
      <c r="A1274" s="12" t="s">
        <v>3403</v>
      </c>
      <c r="B1274" t="s">
        <v>3404</v>
      </c>
      <c r="C1274" t="s">
        <v>4386</v>
      </c>
      <c r="D1274" s="5">
        <v>7843904.3200000003</v>
      </c>
      <c r="E1274" s="24">
        <f t="shared" ref="E1274:E1337" si="44">IF(IFERROR(VLOOKUP(A1274,$A$1601:$A$1605,1,0),0)=0,IF(M1274=$M$25,0,D1274/$E$25*$E$24),0)</f>
        <v>19609760.800000001</v>
      </c>
      <c r="F1274" s="21">
        <v>21223292.014379844</v>
      </c>
      <c r="G1274">
        <f t="shared" si="42"/>
        <v>684622.32304451114</v>
      </c>
      <c r="J1274" t="str">
        <f>VLOOKUP($A1274,[1]MD01!$A:$K,5,0)</f>
        <v>E1029836</v>
      </c>
      <c r="K1274" t="str">
        <f>VLOOKUP($A1274,[1]MD01!$A:$K,11,0)</f>
        <v>05.04.2019</v>
      </c>
      <c r="L1274" t="str">
        <f>RIGHT(VLOOKUP($A1274,[1]MD01!$A:$K,4,0),8)</f>
        <v>13SZ314R</v>
      </c>
      <c r="M1274" s="16" t="str">
        <f>VLOOKUP(A1274,[1]MD01!A:O,15,0)</f>
        <v>Аренда</v>
      </c>
    </row>
    <row r="1275" spans="1:13" x14ac:dyDescent="0.25">
      <c r="A1275" s="12" t="s">
        <v>3426</v>
      </c>
      <c r="B1275" t="s">
        <v>3428</v>
      </c>
      <c r="C1275" t="s">
        <v>4386</v>
      </c>
      <c r="D1275" s="5">
        <v>3366673.81</v>
      </c>
      <c r="E1275" s="24">
        <f t="shared" si="44"/>
        <v>8416684.5250000004</v>
      </c>
      <c r="F1275" s="21">
        <v>9109226.5371736158</v>
      </c>
      <c r="G1275">
        <f t="shared" si="42"/>
        <v>293846.01732818113</v>
      </c>
      <c r="J1275" t="str">
        <f>VLOOKUP($A1275,[1]MD01!$A:$K,5,0)</f>
        <v>E1030018</v>
      </c>
      <c r="K1275" t="str">
        <f>VLOOKUP($A1275,[1]MD01!$A:$K,11,0)</f>
        <v>30.04.2019</v>
      </c>
      <c r="L1275" t="str">
        <f>RIGHT(VLOOKUP($A1275,[1]MD01!$A:$K,4,0),8)</f>
        <v>13SZ323C</v>
      </c>
      <c r="M1275" s="16" t="str">
        <f>VLOOKUP(A1275,[1]MD01!A:O,15,0)</f>
        <v>Аренда</v>
      </c>
    </row>
    <row r="1276" spans="1:13" x14ac:dyDescent="0.25">
      <c r="A1276" s="12" t="s">
        <v>3531</v>
      </c>
      <c r="B1276" t="s">
        <v>3532</v>
      </c>
      <c r="C1276" t="s">
        <v>4386</v>
      </c>
      <c r="D1276" s="5">
        <v>5153953.9800000004</v>
      </c>
      <c r="E1276" s="24">
        <f t="shared" si="44"/>
        <v>12884884.950000001</v>
      </c>
      <c r="F1276" s="21">
        <v>13945079.629198641</v>
      </c>
      <c r="G1276">
        <f t="shared" si="42"/>
        <v>449841.27836124646</v>
      </c>
      <c r="J1276" t="str">
        <f>VLOOKUP($A1276,[1]MD01!$A:$K,5,0)</f>
        <v>E1030107</v>
      </c>
      <c r="K1276" t="str">
        <f>VLOOKUP($A1276,[1]MD01!$A:$K,11,0)</f>
        <v>10.07.2019</v>
      </c>
      <c r="L1276" t="str">
        <f>RIGHT(VLOOKUP($A1276,[1]MD01!$A:$K,4,0),8)</f>
        <v>13SZ323U</v>
      </c>
      <c r="M1276" s="16" t="str">
        <f>VLOOKUP(A1276,[1]MD01!A:O,15,0)</f>
        <v>Аренда</v>
      </c>
    </row>
    <row r="1277" spans="1:13" x14ac:dyDescent="0.25">
      <c r="A1277" s="12" t="s">
        <v>3984</v>
      </c>
      <c r="B1277" t="s">
        <v>4019</v>
      </c>
      <c r="C1277" t="s">
        <v>4386</v>
      </c>
      <c r="D1277" s="5">
        <v>3178465.4</v>
      </c>
      <c r="E1277" s="24">
        <f t="shared" si="44"/>
        <v>7946163.4999999991</v>
      </c>
      <c r="F1277" s="21">
        <v>8599990.0801700018</v>
      </c>
      <c r="G1277">
        <f t="shared" si="42"/>
        <v>277419.03484419361</v>
      </c>
      <c r="J1277" t="str">
        <f>VLOOKUP($A1277,[1]MD01!$A:$K,5,0)</f>
        <v>E1030104</v>
      </c>
      <c r="K1277" t="str">
        <f>VLOOKUP($A1277,[1]MD01!$A:$K,11,0)</f>
        <v>27.09.2019</v>
      </c>
      <c r="L1277" t="str">
        <f>RIGHT(VLOOKUP($A1277,[1]MD01!$A:$K,4,0),8)</f>
        <v>13SZ325J</v>
      </c>
      <c r="M1277" s="16" t="str">
        <f>VLOOKUP(A1277,[1]MD01!A:O,15,0)</f>
        <v>Аренда</v>
      </c>
    </row>
    <row r="1278" spans="1:13" x14ac:dyDescent="0.25">
      <c r="A1278" s="12" t="s">
        <v>3512</v>
      </c>
      <c r="B1278" t="s">
        <v>3536</v>
      </c>
      <c r="C1278" t="s">
        <v>4386</v>
      </c>
      <c r="D1278" s="5">
        <v>10687246.630000001</v>
      </c>
      <c r="E1278" s="24">
        <f t="shared" si="44"/>
        <v>26718116.574999999</v>
      </c>
      <c r="F1278" s="21">
        <v>28916537.836885151</v>
      </c>
      <c r="G1278">
        <f t="shared" si="42"/>
        <v>932791.54312532744</v>
      </c>
      <c r="J1278" t="str">
        <f>VLOOKUP($A1278,[1]MD01!$A:$K,5,0)</f>
        <v>E1030040</v>
      </c>
      <c r="K1278" t="str">
        <f>VLOOKUP($A1278,[1]MD01!$A:$K,11,0)</f>
        <v>29.06.2019</v>
      </c>
      <c r="L1278" t="str">
        <f>RIGHT(VLOOKUP($A1278,[1]MD01!$A:$K,4,0),8)</f>
        <v>13SZ325N</v>
      </c>
      <c r="M1278" s="16" t="str">
        <f>VLOOKUP(A1278,[1]MD01!A:O,15,0)</f>
        <v>Аренда</v>
      </c>
    </row>
    <row r="1279" spans="1:13" x14ac:dyDescent="0.25">
      <c r="A1279" s="12" t="s">
        <v>3988</v>
      </c>
      <c r="B1279" t="s">
        <v>4103</v>
      </c>
      <c r="C1279" t="s">
        <v>4386</v>
      </c>
      <c r="D1279" s="5">
        <v>4493736.13</v>
      </c>
      <c r="E1279" s="24">
        <f t="shared" si="44"/>
        <v>11234340.324999999</v>
      </c>
      <c r="F1279" s="21">
        <v>12158724.817612153</v>
      </c>
      <c r="G1279">
        <f t="shared" si="42"/>
        <v>392216.929600392</v>
      </c>
      <c r="J1279" t="str">
        <f>VLOOKUP($A1279,[1]MD01!$A:$K,5,0)</f>
        <v>E1030021</v>
      </c>
      <c r="K1279" t="str">
        <f>VLOOKUP($A1279,[1]MD01!$A:$K,11,0)</f>
        <v>20.11.2019</v>
      </c>
      <c r="L1279" t="str">
        <f>RIGHT(VLOOKUP($A1279,[1]MD01!$A:$K,4,0),8)</f>
        <v>13SZ325T</v>
      </c>
      <c r="M1279" s="16" t="str">
        <f>VLOOKUP(A1279,[1]MD01!A:O,15,0)</f>
        <v>Аренда</v>
      </c>
    </row>
    <row r="1280" spans="1:13" x14ac:dyDescent="0.25">
      <c r="A1280" s="12" t="s">
        <v>3948</v>
      </c>
      <c r="B1280" t="s">
        <v>3961</v>
      </c>
      <c r="C1280" t="s">
        <v>4386</v>
      </c>
      <c r="D1280" s="5">
        <v>8134757.7300000004</v>
      </c>
      <c r="E1280" s="24">
        <f t="shared" si="44"/>
        <v>20336894.325000003</v>
      </c>
      <c r="F1280" s="21">
        <v>22010255.572574824</v>
      </c>
      <c r="G1280">
        <f t="shared" si="42"/>
        <v>710008.24427660718</v>
      </c>
      <c r="J1280" t="str">
        <f>VLOOKUP($A1280,[1]MD01!$A:$K,5,0)</f>
        <v>E1030076</v>
      </c>
      <c r="K1280" t="str">
        <f>VLOOKUP($A1280,[1]MD01!$A:$K,11,0)</f>
        <v>28.08.2019</v>
      </c>
      <c r="L1280" t="str">
        <f>RIGHT(VLOOKUP($A1280,[1]MD01!$A:$K,4,0),8)</f>
        <v>13SZ326D</v>
      </c>
      <c r="M1280" s="16" t="str">
        <f>VLOOKUP(A1280,[1]MD01!A:O,15,0)</f>
        <v>Аренда</v>
      </c>
    </row>
    <row r="1281" spans="1:13" x14ac:dyDescent="0.25">
      <c r="A1281" s="12" t="s">
        <v>3458</v>
      </c>
      <c r="B1281" t="s">
        <v>3481</v>
      </c>
      <c r="C1281" t="s">
        <v>4386</v>
      </c>
      <c r="D1281" s="5">
        <v>5164962.0199999996</v>
      </c>
      <c r="E1281" s="24">
        <f t="shared" si="44"/>
        <v>12912405.049999999</v>
      </c>
      <c r="F1281" s="21">
        <v>13974864.139296535</v>
      </c>
      <c r="G1281">
        <f t="shared" si="42"/>
        <v>450802.06900956563</v>
      </c>
      <c r="J1281" t="str">
        <f>VLOOKUP($A1281,[1]MD01!$A:$K,5,0)</f>
        <v>E1030078</v>
      </c>
      <c r="K1281" t="str">
        <f>VLOOKUP($A1281,[1]MD01!$A:$K,11,0)</f>
        <v>27.05.2019</v>
      </c>
      <c r="L1281" t="str">
        <f>RIGHT(VLOOKUP($A1281,[1]MD01!$A:$K,4,0),8)</f>
        <v>13SZ326E</v>
      </c>
      <c r="M1281" s="16" t="str">
        <f>VLOOKUP(A1281,[1]MD01!A:O,15,0)</f>
        <v>Аренда</v>
      </c>
    </row>
    <row r="1282" spans="1:13" x14ac:dyDescent="0.25">
      <c r="A1282" s="12" t="s">
        <v>3939</v>
      </c>
      <c r="B1282" t="s">
        <v>3966</v>
      </c>
      <c r="C1282" t="s">
        <v>4386</v>
      </c>
      <c r="D1282" s="5">
        <v>3449600.15</v>
      </c>
      <c r="E1282" s="24">
        <f t="shared" si="44"/>
        <v>8624000.375</v>
      </c>
      <c r="F1282" s="21">
        <v>9333600.7592069283</v>
      </c>
      <c r="G1282">
        <f t="shared" si="42"/>
        <v>301083.89545828803</v>
      </c>
      <c r="J1282" t="str">
        <f>VLOOKUP($A1282,[1]MD01!$A:$K,5,0)</f>
        <v>E1030094</v>
      </c>
      <c r="K1282" t="str">
        <f>VLOOKUP($A1282,[1]MD01!$A:$K,11,0)</f>
        <v>15.08.2019</v>
      </c>
      <c r="L1282" t="str">
        <f>RIGHT(VLOOKUP($A1282,[1]MD01!$A:$K,4,0),8)</f>
        <v>13SZ326K</v>
      </c>
      <c r="M1282" s="16" t="str">
        <f>VLOOKUP(A1282,[1]MD01!A:O,15,0)</f>
        <v>Аренда</v>
      </c>
    </row>
    <row r="1283" spans="1:13" x14ac:dyDescent="0.25">
      <c r="A1283" s="12" t="s">
        <v>3950</v>
      </c>
      <c r="B1283" t="s">
        <v>3967</v>
      </c>
      <c r="C1283" t="s">
        <v>4386</v>
      </c>
      <c r="D1283" s="5">
        <v>11106050.359999999</v>
      </c>
      <c r="E1283" s="24">
        <f t="shared" si="44"/>
        <v>27765125.899999999</v>
      </c>
      <c r="F1283" s="21">
        <v>30049697.229948919</v>
      </c>
      <c r="G1283">
        <f t="shared" si="42"/>
        <v>969345.07193383609</v>
      </c>
      <c r="J1283" t="str">
        <f>VLOOKUP($A1283,[1]MD01!$A:$K,5,0)</f>
        <v>E1030097</v>
      </c>
      <c r="K1283" t="str">
        <f>VLOOKUP($A1283,[1]MD01!$A:$K,11,0)</f>
        <v>29.08.2019</v>
      </c>
      <c r="L1283" t="str">
        <f>RIGHT(VLOOKUP($A1283,[1]MD01!$A:$K,4,0),8)</f>
        <v>13SZ326L</v>
      </c>
      <c r="M1283" s="16" t="str">
        <f>VLOOKUP(A1283,[1]MD01!A:O,15,0)</f>
        <v>Аренда</v>
      </c>
    </row>
    <row r="1284" spans="1:13" x14ac:dyDescent="0.25">
      <c r="A1284" s="12" t="s">
        <v>3455</v>
      </c>
      <c r="B1284" t="s">
        <v>3482</v>
      </c>
      <c r="C1284" t="s">
        <v>4386</v>
      </c>
      <c r="D1284" s="5">
        <v>3930532.25</v>
      </c>
      <c r="E1284" s="24">
        <f t="shared" si="44"/>
        <v>9826330.625</v>
      </c>
      <c r="F1284" s="21">
        <v>10634861.200561844</v>
      </c>
      <c r="G1284">
        <f t="shared" si="42"/>
        <v>343060.03872780141</v>
      </c>
      <c r="J1284" t="str">
        <f>VLOOKUP($A1284,[1]MD01!$A:$K,5,0)</f>
        <v>E1030101</v>
      </c>
      <c r="K1284" t="str">
        <f>VLOOKUP($A1284,[1]MD01!$A:$K,11,0)</f>
        <v>24.05.2019</v>
      </c>
      <c r="L1284" t="str">
        <f>RIGHT(VLOOKUP($A1284,[1]MD01!$A:$K,4,0),8)</f>
        <v>13SZ326O</v>
      </c>
      <c r="M1284" s="16" t="str">
        <f>VLOOKUP(A1284,[1]MD01!A:O,15,0)</f>
        <v>Аренда</v>
      </c>
    </row>
    <row r="1285" spans="1:13" x14ac:dyDescent="0.25">
      <c r="A1285" s="12" t="s">
        <v>4060</v>
      </c>
      <c r="B1285" t="s">
        <v>4071</v>
      </c>
      <c r="C1285" t="s">
        <v>4386</v>
      </c>
      <c r="D1285" s="5">
        <v>5501157.3899999997</v>
      </c>
      <c r="E1285" s="24">
        <f t="shared" si="44"/>
        <v>13752893.475</v>
      </c>
      <c r="F1285" s="21">
        <v>14884509.670438414</v>
      </c>
      <c r="G1285">
        <f t="shared" si="42"/>
        <v>480145.47323994886</v>
      </c>
      <c r="J1285" t="str">
        <f>VLOOKUP($A1285,[1]MD01!$A:$K,5,0)</f>
        <v>E1030105</v>
      </c>
      <c r="K1285" t="str">
        <f>VLOOKUP($A1285,[1]MD01!$A:$K,11,0)</f>
        <v>22.10.2019</v>
      </c>
      <c r="L1285" t="str">
        <f>RIGHT(VLOOKUP($A1285,[1]MD01!$A:$K,4,0),8)</f>
        <v>13SZ326Q</v>
      </c>
      <c r="M1285" s="16" t="str">
        <f>VLOOKUP(A1285,[1]MD01!A:O,15,0)</f>
        <v>Аренда</v>
      </c>
    </row>
    <row r="1286" spans="1:13" x14ac:dyDescent="0.25">
      <c r="A1286" s="12" t="s">
        <v>3968</v>
      </c>
      <c r="B1286" t="s">
        <v>3969</v>
      </c>
      <c r="C1286" t="s">
        <v>4386</v>
      </c>
      <c r="D1286" s="5">
        <v>6547474.7300000004</v>
      </c>
      <c r="E1286" s="24">
        <f t="shared" si="44"/>
        <v>16368686.824999999</v>
      </c>
      <c r="F1286" s="21">
        <v>17715535.845746115</v>
      </c>
      <c r="G1286">
        <f t="shared" si="42"/>
        <v>571468.89824987471</v>
      </c>
      <c r="J1286" t="str">
        <f>VLOOKUP($A1286,[1]MD01!$A:$K,5,0)</f>
        <v>E1030046</v>
      </c>
      <c r="K1286" t="str">
        <f>VLOOKUP($A1286,[1]MD01!$A:$K,11,0)</f>
        <v>05.09.2019</v>
      </c>
      <c r="L1286" t="str">
        <f>RIGHT(VLOOKUP($A1286,[1]MD01!$A:$K,4,0),8)</f>
        <v>13SZ326T</v>
      </c>
      <c r="M1286" s="16" t="str">
        <f>VLOOKUP(A1286,[1]MD01!A:O,15,0)</f>
        <v>Аренда</v>
      </c>
    </row>
    <row r="1287" spans="1:13" x14ac:dyDescent="0.25">
      <c r="A1287" s="12" t="s">
        <v>4083</v>
      </c>
      <c r="B1287" t="s">
        <v>4108</v>
      </c>
      <c r="C1287" t="s">
        <v>4386</v>
      </c>
      <c r="D1287" s="5">
        <v>7414742.3399999999</v>
      </c>
      <c r="E1287" s="24">
        <f t="shared" si="44"/>
        <v>18536855.849999998</v>
      </c>
      <c r="F1287" s="21">
        <v>20062106.25134271</v>
      </c>
      <c r="G1287">
        <f t="shared" si="42"/>
        <v>647164.71778524877</v>
      </c>
      <c r="J1287" t="str">
        <f>VLOOKUP($A1287,[1]MD01!$A:$K,5,0)</f>
        <v>E1030327</v>
      </c>
      <c r="K1287" t="str">
        <f>VLOOKUP($A1287,[1]MD01!$A:$K,11,0)</f>
        <v>29.11.2019</v>
      </c>
      <c r="L1287" t="str">
        <f>RIGHT(VLOOKUP($A1287,[1]MD01!$A:$K,4,0),8)</f>
        <v>13SZ334E</v>
      </c>
      <c r="M1287" s="16" t="str">
        <f>VLOOKUP(A1287,[1]MD01!A:O,15,0)</f>
        <v>Аренда</v>
      </c>
    </row>
    <row r="1288" spans="1:13" x14ac:dyDescent="0.25">
      <c r="A1288" s="12" t="s">
        <v>11717</v>
      </c>
      <c r="B1288" t="s">
        <v>11727</v>
      </c>
      <c r="C1288" t="s">
        <v>4386</v>
      </c>
      <c r="D1288" s="5">
        <v>6239845.7599999998</v>
      </c>
      <c r="E1288" s="24">
        <f t="shared" si="44"/>
        <v>15599614.4</v>
      </c>
      <c r="F1288" s="21">
        <v>16883182.569107361</v>
      </c>
      <c r="G1288">
        <f t="shared" si="42"/>
        <v>544618.79255185032</v>
      </c>
      <c r="J1288" t="str">
        <f>VLOOKUP($A1288,[1]MD01!$A:$K,5,0)</f>
        <v>E1045383</v>
      </c>
      <c r="K1288" t="str">
        <f>VLOOKUP($A1288,[1]MD01!$A:$K,11,0)</f>
        <v>19.03.2021</v>
      </c>
      <c r="L1288" t="str">
        <f>RIGHT(VLOOKUP($A1288,[1]MD01!$A:$K,4,0),8)</f>
        <v>13SZ33HO</v>
      </c>
      <c r="M1288" s="16" t="str">
        <f>VLOOKUP(A1288,[1]MD01!A:O,15,0)</f>
        <v>Аренда</v>
      </c>
    </row>
    <row r="1289" spans="1:13" x14ac:dyDescent="0.25">
      <c r="A1289" s="12" t="s">
        <v>2828</v>
      </c>
      <c r="B1289" t="s">
        <v>25</v>
      </c>
      <c r="C1289" t="s">
        <v>4386</v>
      </c>
      <c r="D1289" s="5">
        <v>12273942.02</v>
      </c>
      <c r="E1289" s="24">
        <f t="shared" si="44"/>
        <v>30684855.049999997</v>
      </c>
      <c r="F1289" s="21">
        <v>33209667.664333161</v>
      </c>
      <c r="G1289">
        <f t="shared" si="42"/>
        <v>1071279.6020752632</v>
      </c>
      <c r="J1289" t="str">
        <f>VLOOKUP($A1289,[1]MD01!$A:$K,5,0)</f>
        <v>E1008918</v>
      </c>
      <c r="K1289" t="str">
        <f>VLOOKUP($A1289,[1]MD01!$A:$K,11,0)</f>
        <v>05.03.2016</v>
      </c>
      <c r="L1289" t="str">
        <f>RIGHT(VLOOKUP($A1289,[1]MD01!$A:$K,4,0),8)</f>
        <v>13SZ3414</v>
      </c>
      <c r="M1289" s="16" t="str">
        <f>VLOOKUP(A1289,[1]MD01!A:O,15,0)</f>
        <v>Собственность</v>
      </c>
    </row>
    <row r="1290" spans="1:13" x14ac:dyDescent="0.25">
      <c r="A1290" s="12" t="s">
        <v>2837</v>
      </c>
      <c r="B1290" t="s">
        <v>34</v>
      </c>
      <c r="C1290" t="s">
        <v>4386</v>
      </c>
      <c r="D1290" s="5">
        <v>8723121.5899999999</v>
      </c>
      <c r="E1290" s="24">
        <f t="shared" si="44"/>
        <v>21807803.975000001</v>
      </c>
      <c r="F1290" s="21">
        <v>23602194.676121626</v>
      </c>
      <c r="G1290">
        <f t="shared" si="42"/>
        <v>761361.11858456861</v>
      </c>
      <c r="J1290" t="str">
        <f>VLOOKUP($A1290,[1]MD01!$A:$K,5,0)</f>
        <v>E1008911</v>
      </c>
      <c r="K1290" t="str">
        <f>VLOOKUP($A1290,[1]MD01!$A:$K,11,0)</f>
        <v>11.02.2015</v>
      </c>
      <c r="L1290" t="str">
        <f>RIGHT(VLOOKUP($A1290,[1]MD01!$A:$K,4,0),8)</f>
        <v>13SZ3427</v>
      </c>
      <c r="M1290" s="16" t="str">
        <f>VLOOKUP(A1290,[1]MD01!A:O,15,0)</f>
        <v>Аренда</v>
      </c>
    </row>
    <row r="1291" spans="1:13" x14ac:dyDescent="0.25">
      <c r="A1291" s="12" t="s">
        <v>2850</v>
      </c>
      <c r="B1291" t="s">
        <v>47</v>
      </c>
      <c r="C1291" t="s">
        <v>4386</v>
      </c>
      <c r="D1291" s="5">
        <v>3636642.33</v>
      </c>
      <c r="E1291" s="24">
        <f t="shared" si="44"/>
        <v>9091605.8250000011</v>
      </c>
      <c r="F1291" s="21">
        <v>9839681.7417381145</v>
      </c>
      <c r="G1291">
        <f t="shared" si="42"/>
        <v>317409.088443165</v>
      </c>
      <c r="J1291" t="str">
        <f>VLOOKUP($A1291,[1]MD01!$A:$K,5,0)</f>
        <v>E1009633</v>
      </c>
      <c r="K1291" t="str">
        <f>VLOOKUP($A1291,[1]MD01!$A:$K,11,0)</f>
        <v>25.12.2014</v>
      </c>
      <c r="L1291" t="str">
        <f>RIGHT(VLOOKUP($A1291,[1]MD01!$A:$K,4,0),8)</f>
        <v>13SZ3444</v>
      </c>
      <c r="M1291" s="16" t="str">
        <f>VLOOKUP(A1291,[1]MD01!A:O,15,0)</f>
        <v>Аренда</v>
      </c>
    </row>
    <row r="1292" spans="1:13" x14ac:dyDescent="0.25">
      <c r="A1292" s="12" t="s">
        <v>2863</v>
      </c>
      <c r="B1292" t="s">
        <v>60</v>
      </c>
      <c r="C1292" t="s">
        <v>4386</v>
      </c>
      <c r="D1292" s="5">
        <v>3876078.35</v>
      </c>
      <c r="E1292" s="24">
        <f t="shared" si="44"/>
        <v>9690195.875</v>
      </c>
      <c r="F1292" s="21">
        <v>10487525.004979357</v>
      </c>
      <c r="G1292">
        <f t="shared" si="42"/>
        <v>338307.25822514057</v>
      </c>
      <c r="J1292" t="str">
        <f>VLOOKUP($A1292,[1]MD01!$A:$K,5,0)</f>
        <v>E1008913</v>
      </c>
      <c r="K1292" t="str">
        <f>VLOOKUP($A1292,[1]MD01!$A:$K,11,0)</f>
        <v>30.09.2015</v>
      </c>
      <c r="L1292" t="str">
        <f>RIGHT(VLOOKUP($A1292,[1]MD01!$A:$K,4,0),8)</f>
        <v>13SZ4160</v>
      </c>
      <c r="M1292" s="16" t="str">
        <f>VLOOKUP(A1292,[1]MD01!A:O,15,0)</f>
        <v>Собственность</v>
      </c>
    </row>
    <row r="1293" spans="1:13" x14ac:dyDescent="0.25">
      <c r="A1293" s="12" t="s">
        <v>2889</v>
      </c>
      <c r="B1293" t="s">
        <v>86</v>
      </c>
      <c r="C1293" t="s">
        <v>4386</v>
      </c>
      <c r="D1293" s="5">
        <v>5732959.79</v>
      </c>
      <c r="E1293" s="24">
        <f t="shared" si="44"/>
        <v>14332399.475</v>
      </c>
      <c r="F1293" s="21">
        <v>15511698.609024815</v>
      </c>
      <c r="G1293">
        <f t="shared" si="42"/>
        <v>500377.37448467145</v>
      </c>
      <c r="J1293" t="str">
        <f>VLOOKUP($A1293,[1]MD01!$A:$K,5,0)</f>
        <v>13SZ5367</v>
      </c>
      <c r="K1293" t="str">
        <f>VLOOKUP($A1293,[1]MD01!$A:$K,11,0)</f>
        <v>26.11.2009</v>
      </c>
      <c r="L1293" t="str">
        <f>RIGHT(VLOOKUP($A1293,[1]MD01!$A:$K,4,0),8)</f>
        <v>13SZ5367</v>
      </c>
      <c r="M1293" s="16" t="str">
        <f>VLOOKUP(A1293,[1]MD01!A:O,15,0)</f>
        <v>Аренда</v>
      </c>
    </row>
    <row r="1294" spans="1:13" x14ac:dyDescent="0.25">
      <c r="A1294" s="12" t="s">
        <v>2896</v>
      </c>
      <c r="B1294" t="s">
        <v>93</v>
      </c>
      <c r="C1294" t="s">
        <v>4386</v>
      </c>
      <c r="D1294" s="5">
        <v>12827405.92</v>
      </c>
      <c r="E1294" s="24">
        <f t="shared" si="44"/>
        <v>32068514.800000001</v>
      </c>
      <c r="F1294" s="21">
        <v>34707177.767709531</v>
      </c>
      <c r="G1294">
        <f t="shared" si="42"/>
        <v>1119586.3796035333</v>
      </c>
      <c r="J1294" t="str">
        <f>VLOOKUP($A1294,[1]MD01!$A:$K,5,0)</f>
        <v>13SZ5418</v>
      </c>
      <c r="K1294" t="str">
        <f>VLOOKUP($A1294,[1]MD01!$A:$K,11,0)</f>
        <v>31.05.2005</v>
      </c>
      <c r="L1294" t="str">
        <f>RIGHT(VLOOKUP($A1294,[1]MD01!$A:$K,4,0),8)</f>
        <v>13SZ5418</v>
      </c>
      <c r="M1294" s="16" t="str">
        <f>VLOOKUP(A1294,[1]MD01!A:O,15,0)</f>
        <v>Собственность</v>
      </c>
    </row>
    <row r="1295" spans="1:13" x14ac:dyDescent="0.25">
      <c r="A1295" s="12" t="s">
        <v>2907</v>
      </c>
      <c r="B1295" t="s">
        <v>104</v>
      </c>
      <c r="C1295" t="s">
        <v>4386</v>
      </c>
      <c r="D1295" s="5">
        <v>6515820.9299999997</v>
      </c>
      <c r="E1295" s="24">
        <f t="shared" si="44"/>
        <v>16289552.325000001</v>
      </c>
      <c r="F1295" s="21">
        <v>17629889.997281104</v>
      </c>
      <c r="G1295">
        <f t="shared" si="42"/>
        <v>568706.12894455181</v>
      </c>
      <c r="J1295" t="str">
        <f>VLOOKUP($A1295,[1]MD01!$A:$K,5,0)</f>
        <v>13SZ5431</v>
      </c>
      <c r="K1295" t="str">
        <f>VLOOKUP($A1295,[1]MD01!$A:$K,11,0)</f>
        <v>06.03.2002</v>
      </c>
      <c r="L1295" t="str">
        <f>RIGHT(VLOOKUP($A1295,[1]MD01!$A:$K,4,0),8)</f>
        <v>13SZ5431</v>
      </c>
      <c r="M1295" s="16" t="str">
        <f>VLOOKUP(A1295,[1]MD01!A:O,15,0)</f>
        <v>Аренда</v>
      </c>
    </row>
    <row r="1296" spans="1:13" x14ac:dyDescent="0.25">
      <c r="A1296" s="12" t="s">
        <v>2916</v>
      </c>
      <c r="B1296" t="s">
        <v>113</v>
      </c>
      <c r="C1296" t="s">
        <v>4386</v>
      </c>
      <c r="D1296" s="5">
        <v>9212453.6500000004</v>
      </c>
      <c r="E1296" s="24">
        <f t="shared" si="44"/>
        <v>23031134.125</v>
      </c>
      <c r="F1296" s="21">
        <v>24926182.932186689</v>
      </c>
      <c r="G1296">
        <f t="shared" si="42"/>
        <v>804070.41716731258</v>
      </c>
      <c r="J1296" t="str">
        <f>VLOOKUP($A1296,[1]MD01!$A:$K,5,0)</f>
        <v>13SZ5444</v>
      </c>
      <c r="K1296" t="str">
        <f>VLOOKUP($A1296,[1]MD01!$A:$K,11,0)</f>
        <v>14.08.2001</v>
      </c>
      <c r="L1296" t="str">
        <f>RIGHT(VLOOKUP($A1296,[1]MD01!$A:$K,4,0),8)</f>
        <v>13SZ5444</v>
      </c>
      <c r="M1296" s="16" t="str">
        <f>VLOOKUP(A1296,[1]MD01!A:O,15,0)</f>
        <v>Собственность</v>
      </c>
    </row>
    <row r="1297" spans="1:13" x14ac:dyDescent="0.25">
      <c r="A1297" s="12" t="s">
        <v>2920</v>
      </c>
      <c r="B1297" t="s">
        <v>117</v>
      </c>
      <c r="C1297" t="s">
        <v>4386</v>
      </c>
      <c r="D1297" s="5">
        <v>9942203.75</v>
      </c>
      <c r="E1297" s="24">
        <f t="shared" si="44"/>
        <v>24855509.375</v>
      </c>
      <c r="F1297" s="21">
        <v>26900671.508026801</v>
      </c>
      <c r="G1297">
        <f t="shared" si="42"/>
        <v>867763.59703312267</v>
      </c>
      <c r="J1297" t="str">
        <f>VLOOKUP($A1297,[1]MD01!$A:$K,5,0)</f>
        <v>13SZ5448</v>
      </c>
      <c r="K1297" t="str">
        <f>VLOOKUP($A1297,[1]MD01!$A:$K,11,0)</f>
        <v>04.12.2001</v>
      </c>
      <c r="L1297" t="str">
        <f>RIGHT(VLOOKUP($A1297,[1]MD01!$A:$K,4,0),8)</f>
        <v>13SZ5448</v>
      </c>
      <c r="M1297" s="16" t="str">
        <f>VLOOKUP(A1297,[1]MD01!A:O,15,0)</f>
        <v>Аренда</v>
      </c>
    </row>
    <row r="1298" spans="1:13" x14ac:dyDescent="0.25">
      <c r="A1298" s="12" t="s">
        <v>2923</v>
      </c>
      <c r="B1298" t="s">
        <v>119</v>
      </c>
      <c r="C1298" t="s">
        <v>4386</v>
      </c>
      <c r="D1298" s="5">
        <v>10489575.869999999</v>
      </c>
      <c r="E1298" s="24">
        <f t="shared" si="44"/>
        <v>26223939.674999997</v>
      </c>
      <c r="F1298" s="21">
        <v>28381699.051117755</v>
      </c>
      <c r="G1298">
        <f t="shared" si="42"/>
        <v>915538.67906831473</v>
      </c>
      <c r="J1298" t="str">
        <f>VLOOKUP($A1298,[1]MD01!$A:$K,5,0)</f>
        <v>13SZ5453</v>
      </c>
      <c r="K1298" t="str">
        <f>VLOOKUP($A1298,[1]MD01!$A:$K,11,0)</f>
        <v>30.06.2001</v>
      </c>
      <c r="L1298" t="str">
        <f>RIGHT(VLOOKUP($A1298,[1]MD01!$A:$K,4,0),8)</f>
        <v>13SZ5453</v>
      </c>
      <c r="M1298" s="16" t="str">
        <f>VLOOKUP(A1298,[1]MD01!A:O,15,0)</f>
        <v>Аренда</v>
      </c>
    </row>
    <row r="1299" spans="1:13" x14ac:dyDescent="0.25">
      <c r="A1299" s="12" t="s">
        <v>2930</v>
      </c>
      <c r="B1299" t="s">
        <v>126</v>
      </c>
      <c r="C1299" t="s">
        <v>4386</v>
      </c>
      <c r="D1299" s="5">
        <v>6197246.8899999997</v>
      </c>
      <c r="E1299" s="24">
        <f t="shared" si="44"/>
        <v>15493117.224999998</v>
      </c>
      <c r="F1299" s="21">
        <v>16767922.588795334</v>
      </c>
      <c r="G1299">
        <f t="shared" si="42"/>
        <v>540900.72867081722</v>
      </c>
      <c r="J1299" t="str">
        <f>VLOOKUP($A1299,[1]MD01!$A:$K,5,0)</f>
        <v>13SZ5463</v>
      </c>
      <c r="K1299" t="str">
        <f>VLOOKUP($A1299,[1]MD01!$A:$K,11,0)</f>
        <v>12.11.1999</v>
      </c>
      <c r="L1299" t="str">
        <f>RIGHT(VLOOKUP($A1299,[1]MD01!$A:$K,4,0),8)</f>
        <v>13SZ5463</v>
      </c>
      <c r="M1299" s="16" t="str">
        <f>VLOOKUP(A1299,[1]MD01!A:O,15,0)</f>
        <v>Аренда</v>
      </c>
    </row>
    <row r="1300" spans="1:13" x14ac:dyDescent="0.25">
      <c r="A1300" s="12" t="s">
        <v>2938</v>
      </c>
      <c r="B1300" t="s">
        <v>134</v>
      </c>
      <c r="C1300" t="s">
        <v>4386</v>
      </c>
      <c r="D1300" s="5">
        <v>11705511.07</v>
      </c>
      <c r="E1300" s="24">
        <f t="shared" si="44"/>
        <v>29263777.675000001</v>
      </c>
      <c r="F1300" s="21">
        <v>31671661.137264594</v>
      </c>
      <c r="G1300">
        <f t="shared" si="42"/>
        <v>1021666.4882988579</v>
      </c>
      <c r="J1300" t="str">
        <f>VLOOKUP($A1300,[1]MD01!$A:$K,5,0)</f>
        <v>13SZ5471</v>
      </c>
      <c r="K1300" t="str">
        <f>VLOOKUP($A1300,[1]MD01!$A:$K,11,0)</f>
        <v>14.02.2000</v>
      </c>
      <c r="L1300" t="str">
        <f>RIGHT(VLOOKUP($A1300,[1]MD01!$A:$K,4,0),8)</f>
        <v>13SZ5471</v>
      </c>
      <c r="M1300" s="16" t="str">
        <f>VLOOKUP(A1300,[1]MD01!A:O,15,0)</f>
        <v>Собственность</v>
      </c>
    </row>
    <row r="1301" spans="1:13" x14ac:dyDescent="0.25">
      <c r="A1301" s="12" t="s">
        <v>2944</v>
      </c>
      <c r="B1301" t="s">
        <v>140</v>
      </c>
      <c r="C1301" t="s">
        <v>4386</v>
      </c>
      <c r="D1301" s="5">
        <v>8366809.1200000001</v>
      </c>
      <c r="E1301" s="24">
        <f t="shared" si="44"/>
        <v>20917022.800000001</v>
      </c>
      <c r="F1301" s="21">
        <v>22638118.204676986</v>
      </c>
      <c r="G1301">
        <f t="shared" si="42"/>
        <v>730261.87757022539</v>
      </c>
      <c r="J1301" t="str">
        <f>VLOOKUP($A1301,[1]MD01!$A:$K,5,0)</f>
        <v>13SZ5478</v>
      </c>
      <c r="K1301" t="str">
        <f>VLOOKUP($A1301,[1]MD01!$A:$K,11,0)</f>
        <v>23.09.2000</v>
      </c>
      <c r="L1301" t="str">
        <f>RIGHT(VLOOKUP($A1301,[1]MD01!$A:$K,4,0),8)</f>
        <v>13SZ5478</v>
      </c>
      <c r="M1301" s="16" t="str">
        <f>VLOOKUP(A1301,[1]MD01!A:O,15,0)</f>
        <v>Аренда</v>
      </c>
    </row>
    <row r="1302" spans="1:13" x14ac:dyDescent="0.25">
      <c r="A1302" s="12" t="s">
        <v>2948</v>
      </c>
      <c r="B1302" t="s">
        <v>144</v>
      </c>
      <c r="C1302" t="s">
        <v>4386</v>
      </c>
      <c r="D1302" s="5">
        <v>7914469.5599999996</v>
      </c>
      <c r="E1302" s="24">
        <f t="shared" si="44"/>
        <v>19786173.899999999</v>
      </c>
      <c r="F1302" s="21">
        <v>21414220.74495681</v>
      </c>
      <c r="G1302">
        <f t="shared" si="42"/>
        <v>690781.31435344543</v>
      </c>
      <c r="J1302" t="str">
        <f>VLOOKUP($A1302,[1]MD01!$A:$K,5,0)</f>
        <v>13SZ5482</v>
      </c>
      <c r="K1302" t="str">
        <f>VLOOKUP($A1302,[1]MD01!$A:$K,11,0)</f>
        <v>17.01.2001</v>
      </c>
      <c r="L1302" t="str">
        <f>RIGHT(VLOOKUP($A1302,[1]MD01!$A:$K,4,0),8)</f>
        <v>13SZ5482</v>
      </c>
      <c r="M1302" s="16" t="str">
        <f>VLOOKUP(A1302,[1]MD01!A:O,15,0)</f>
        <v>Аренда</v>
      </c>
    </row>
    <row r="1303" spans="1:13" x14ac:dyDescent="0.25">
      <c r="A1303" s="12" t="s">
        <v>4588</v>
      </c>
      <c r="B1303" t="s">
        <v>4589</v>
      </c>
      <c r="C1303" t="s">
        <v>4386</v>
      </c>
      <c r="D1303" s="5">
        <v>18125832.539999999</v>
      </c>
      <c r="E1303" s="24">
        <f t="shared" si="44"/>
        <v>45314581.349999994</v>
      </c>
      <c r="F1303" s="21">
        <v>49043157.757458247</v>
      </c>
      <c r="G1303">
        <f t="shared" si="42"/>
        <v>1582037.3470147823</v>
      </c>
      <c r="J1303" t="str">
        <f>VLOOKUP($A1303,[1]MD01!$A:$K,5,0)</f>
        <v>13SZ5508</v>
      </c>
      <c r="K1303" t="str">
        <f>VLOOKUP($A1303,[1]MD01!$A:$K,11,0)</f>
        <v>24.06.2005</v>
      </c>
      <c r="L1303" t="str">
        <f>RIGHT(VLOOKUP($A1303,[1]MD01!$A:$K,4,0),8)</f>
        <v>13SZ5508</v>
      </c>
      <c r="M1303" s="16" t="str">
        <f>VLOOKUP(A1303,[1]MD01!A:O,15,0)</f>
        <v>Собственность</v>
      </c>
    </row>
    <row r="1304" spans="1:13" x14ac:dyDescent="0.25">
      <c r="A1304" s="12" t="s">
        <v>2969</v>
      </c>
      <c r="B1304" t="s">
        <v>164</v>
      </c>
      <c r="C1304" t="s">
        <v>4386</v>
      </c>
      <c r="D1304" s="5">
        <v>4367029.9000000004</v>
      </c>
      <c r="E1304" s="24">
        <f t="shared" si="44"/>
        <v>10917574.750000002</v>
      </c>
      <c r="F1304" s="21">
        <v>11815895.123415787</v>
      </c>
      <c r="G1304">
        <f t="shared" si="42"/>
        <v>381157.90720696084</v>
      </c>
      <c r="J1304" t="str">
        <f>VLOOKUP($A1304,[1]MD01!$A:$K,5,0)</f>
        <v>13SZ5515</v>
      </c>
      <c r="K1304" t="str">
        <f>VLOOKUP($A1304,[1]MD01!$A:$K,11,0)</f>
        <v>31.05.2005</v>
      </c>
      <c r="L1304" t="str">
        <f>RIGHT(VLOOKUP($A1304,[1]MD01!$A:$K,4,0),8)</f>
        <v>13SZ5515</v>
      </c>
      <c r="M1304" s="16" t="str">
        <f>VLOOKUP(A1304,[1]MD01!A:O,15,0)</f>
        <v>Собственность</v>
      </c>
    </row>
    <row r="1305" spans="1:13" x14ac:dyDescent="0.25">
      <c r="A1305" s="12" t="s">
        <v>2979</v>
      </c>
      <c r="B1305" t="s">
        <v>174</v>
      </c>
      <c r="C1305" t="s">
        <v>4386</v>
      </c>
      <c r="D1305" s="5">
        <v>14770029.41</v>
      </c>
      <c r="E1305" s="24">
        <f t="shared" si="44"/>
        <v>36925073.524999999</v>
      </c>
      <c r="F1305" s="21">
        <v>39963344.074728392</v>
      </c>
      <c r="G1305">
        <f t="shared" si="42"/>
        <v>1289140.1314428514</v>
      </c>
      <c r="J1305" t="str">
        <f>VLOOKUP($A1305,[1]MD01!$A:$K,5,0)</f>
        <v>13SZ5532</v>
      </c>
      <c r="K1305" t="str">
        <f>VLOOKUP($A1305,[1]MD01!$A:$K,11,0)</f>
        <v>24.09.2007</v>
      </c>
      <c r="L1305" t="str">
        <f>RIGHT(VLOOKUP($A1305,[1]MD01!$A:$K,4,0),8)</f>
        <v>13SZ5532</v>
      </c>
      <c r="M1305" s="16" t="str">
        <f>VLOOKUP(A1305,[1]MD01!A:O,15,0)</f>
        <v>Собственность</v>
      </c>
    </row>
    <row r="1306" spans="1:13" x14ac:dyDescent="0.25">
      <c r="A1306" s="12" t="s">
        <v>2991</v>
      </c>
      <c r="B1306" t="s">
        <v>186</v>
      </c>
      <c r="C1306" t="s">
        <v>4386</v>
      </c>
      <c r="D1306" s="5">
        <v>7583905.21</v>
      </c>
      <c r="E1306" s="24">
        <f t="shared" si="44"/>
        <v>18959763.024999999</v>
      </c>
      <c r="F1306" s="21">
        <v>20519811.093413066</v>
      </c>
      <c r="G1306">
        <f t="shared" si="42"/>
        <v>661929.39011009887</v>
      </c>
      <c r="J1306" t="str">
        <f>VLOOKUP($A1306,[1]MD01!$A:$K,5,0)</f>
        <v>13SZ5547</v>
      </c>
      <c r="K1306" t="str">
        <f>VLOOKUP($A1306,[1]MD01!$A:$K,11,0)</f>
        <v>25.10.2007</v>
      </c>
      <c r="L1306" t="str">
        <f>RIGHT(VLOOKUP($A1306,[1]MD01!$A:$K,4,0),8)</f>
        <v>13SZ5547</v>
      </c>
      <c r="M1306" s="16" t="str">
        <f>VLOOKUP(A1306,[1]MD01!A:O,15,0)</f>
        <v>Собственность</v>
      </c>
    </row>
    <row r="1307" spans="1:13" x14ac:dyDescent="0.25">
      <c r="A1307" s="12" t="s">
        <v>2996</v>
      </c>
      <c r="B1307" t="s">
        <v>191</v>
      </c>
      <c r="C1307" t="s">
        <v>4386</v>
      </c>
      <c r="D1307" s="5">
        <v>15764916.07</v>
      </c>
      <c r="E1307" s="24">
        <f t="shared" si="44"/>
        <v>39412290.174999997</v>
      </c>
      <c r="F1307" s="21">
        <v>42655213.996261425</v>
      </c>
      <c r="G1307">
        <f t="shared" si="42"/>
        <v>1375974.6450406911</v>
      </c>
      <c r="J1307" t="str">
        <f>VLOOKUP($A1307,[1]MD01!$A:$K,5,0)</f>
        <v>13SZ5552</v>
      </c>
      <c r="K1307" t="str">
        <f>VLOOKUP($A1307,[1]MD01!$A:$K,11,0)</f>
        <v>17.08.2009</v>
      </c>
      <c r="L1307" t="str">
        <f>RIGHT(VLOOKUP($A1307,[1]MD01!$A:$K,4,0),8)</f>
        <v>13SZ5552</v>
      </c>
      <c r="M1307" s="16" t="str">
        <f>VLOOKUP(A1307,[1]MD01!A:O,15,0)</f>
        <v>Собственность</v>
      </c>
    </row>
    <row r="1308" spans="1:13" x14ac:dyDescent="0.25">
      <c r="A1308" s="12" t="s">
        <v>3013</v>
      </c>
      <c r="B1308" t="s">
        <v>208</v>
      </c>
      <c r="C1308" t="s">
        <v>4386</v>
      </c>
      <c r="D1308" s="5">
        <v>6542405.1100000003</v>
      </c>
      <c r="E1308" s="24">
        <f t="shared" si="44"/>
        <v>16356012.775000002</v>
      </c>
      <c r="F1308" s="21">
        <v>17701818.948997699</v>
      </c>
      <c r="G1308">
        <f t="shared" ref="G1308:G1371" si="45">F1308/31</f>
        <v>571026.41770960321</v>
      </c>
      <c r="J1308" t="str">
        <f>VLOOKUP($A1308,[1]MD01!$A:$K,5,0)</f>
        <v>13SZ5572</v>
      </c>
      <c r="K1308" t="str">
        <f>VLOOKUP($A1308,[1]MD01!$A:$K,11,0)</f>
        <v>05.08.2005</v>
      </c>
      <c r="L1308" t="str">
        <f>RIGHT(VLOOKUP($A1308,[1]MD01!$A:$K,4,0),8)</f>
        <v>13SZ5572</v>
      </c>
      <c r="M1308" s="16" t="str">
        <f>VLOOKUP(A1308,[1]MD01!A:O,15,0)</f>
        <v>Собственность</v>
      </c>
    </row>
    <row r="1309" spans="1:13" x14ac:dyDescent="0.25">
      <c r="A1309" s="12" t="s">
        <v>3014</v>
      </c>
      <c r="B1309" t="s">
        <v>209</v>
      </c>
      <c r="C1309" t="s">
        <v>4386</v>
      </c>
      <c r="D1309" s="5">
        <v>2931906.23</v>
      </c>
      <c r="E1309" s="24">
        <f t="shared" si="44"/>
        <v>7329765.5750000002</v>
      </c>
      <c r="F1309" s="21">
        <v>7932873.6735622901</v>
      </c>
      <c r="G1309">
        <f t="shared" si="45"/>
        <v>255899.15076007388</v>
      </c>
      <c r="J1309" t="str">
        <f>VLOOKUP($A1309,[1]MD01!$A:$K,5,0)</f>
        <v>13SZ5573</v>
      </c>
      <c r="K1309" t="str">
        <f>VLOOKUP($A1309,[1]MD01!$A:$K,11,0)</f>
        <v>09.08.2005</v>
      </c>
      <c r="L1309" t="str">
        <f>RIGHT(VLOOKUP($A1309,[1]MD01!$A:$K,4,0),8)</f>
        <v>13SZ5573</v>
      </c>
      <c r="M1309" s="16" t="str">
        <f>VLOOKUP(A1309,[1]MD01!A:O,15,0)</f>
        <v>Собственность</v>
      </c>
    </row>
    <row r="1310" spans="1:13" x14ac:dyDescent="0.25">
      <c r="A1310" s="12" t="s">
        <v>4627</v>
      </c>
      <c r="B1310" t="s">
        <v>4628</v>
      </c>
      <c r="C1310" t="s">
        <v>4386</v>
      </c>
      <c r="D1310" s="5">
        <v>12518929.380000001</v>
      </c>
      <c r="E1310" s="24">
        <f t="shared" si="44"/>
        <v>31297323.450000003</v>
      </c>
      <c r="F1310" s="21">
        <v>33872531.216589242</v>
      </c>
      <c r="G1310">
        <f t="shared" si="45"/>
        <v>1092662.2973093304</v>
      </c>
      <c r="J1310" t="str">
        <f>VLOOKUP($A1310,[1]MD01!$A:$K,5,0)</f>
        <v>13SZ5580</v>
      </c>
      <c r="K1310" t="str">
        <f>VLOOKUP($A1310,[1]MD01!$A:$K,11,0)</f>
        <v>15.10.2005</v>
      </c>
      <c r="L1310" t="str">
        <f>RIGHT(VLOOKUP($A1310,[1]MD01!$A:$K,4,0),8)</f>
        <v>13SZ5580</v>
      </c>
      <c r="M1310" s="16" t="str">
        <f>VLOOKUP(A1310,[1]MD01!A:O,15,0)</f>
        <v>Собственность</v>
      </c>
    </row>
    <row r="1311" spans="1:13" x14ac:dyDescent="0.25">
      <c r="A1311" s="12" t="s">
        <v>3026</v>
      </c>
      <c r="B1311" t="s">
        <v>221</v>
      </c>
      <c r="C1311" t="s">
        <v>4386</v>
      </c>
      <c r="D1311" s="5">
        <v>4779919.88</v>
      </c>
      <c r="E1311" s="24">
        <f t="shared" si="44"/>
        <v>11949799.700000001</v>
      </c>
      <c r="F1311" s="21">
        <v>12933053.652875189</v>
      </c>
      <c r="G1311">
        <f t="shared" si="45"/>
        <v>417195.27912500611</v>
      </c>
      <c r="J1311" t="str">
        <f>VLOOKUP($A1311,[1]MD01!$A:$K,5,0)</f>
        <v>13SZ5586</v>
      </c>
      <c r="K1311" t="str">
        <f>VLOOKUP($A1311,[1]MD01!$A:$K,11,0)</f>
        <v>23.03.2007</v>
      </c>
      <c r="L1311" t="str">
        <f>RIGHT(VLOOKUP($A1311,[1]MD01!$A:$K,4,0),8)</f>
        <v>13SZ5586</v>
      </c>
      <c r="M1311" s="16" t="str">
        <f>VLOOKUP(A1311,[1]MD01!A:O,15,0)</f>
        <v>Аренда</v>
      </c>
    </row>
    <row r="1312" spans="1:13" x14ac:dyDescent="0.25">
      <c r="A1312" s="12" t="s">
        <v>3030</v>
      </c>
      <c r="B1312" t="s">
        <v>225</v>
      </c>
      <c r="C1312" t="s">
        <v>4386</v>
      </c>
      <c r="D1312" s="5">
        <v>9860092.5</v>
      </c>
      <c r="E1312" s="24">
        <f t="shared" si="44"/>
        <v>24650231.25</v>
      </c>
      <c r="F1312" s="21">
        <v>26678502.679172989</v>
      </c>
      <c r="G1312">
        <f t="shared" si="45"/>
        <v>860596.86061848351</v>
      </c>
      <c r="J1312" t="str">
        <f>VLOOKUP($A1312,[1]MD01!$A:$K,5,0)</f>
        <v>13SZ5592</v>
      </c>
      <c r="K1312" t="str">
        <f>VLOOKUP($A1312,[1]MD01!$A:$K,11,0)</f>
        <v>30.12.2005</v>
      </c>
      <c r="L1312" t="str">
        <f>RIGHT(VLOOKUP($A1312,[1]MD01!$A:$K,4,0),8)</f>
        <v>13SZ5592</v>
      </c>
      <c r="M1312" s="16" t="str">
        <f>VLOOKUP(A1312,[1]MD01!A:O,15,0)</f>
        <v>Аренда</v>
      </c>
    </row>
    <row r="1313" spans="1:13" x14ac:dyDescent="0.25">
      <c r="A1313" s="12" t="s">
        <v>3047</v>
      </c>
      <c r="B1313" t="s">
        <v>241</v>
      </c>
      <c r="C1313" t="s">
        <v>4386</v>
      </c>
      <c r="D1313" s="5">
        <v>10823474.58</v>
      </c>
      <c r="E1313" s="24">
        <f t="shared" si="44"/>
        <v>27058686.449999999</v>
      </c>
      <c r="F1313" s="21">
        <v>29285130.497557782</v>
      </c>
      <c r="G1313">
        <f t="shared" si="45"/>
        <v>944681.62895347679</v>
      </c>
      <c r="J1313" t="str">
        <f>VLOOKUP($A1313,[1]MD01!$A:$K,5,0)</f>
        <v>13SZ5609</v>
      </c>
      <c r="K1313" t="str">
        <f>VLOOKUP($A1313,[1]MD01!$A:$K,11,0)</f>
        <v>30.06.2006</v>
      </c>
      <c r="L1313" t="str">
        <f>RIGHT(VLOOKUP($A1313,[1]MD01!$A:$K,4,0),8)</f>
        <v>13SZ5609</v>
      </c>
      <c r="M1313" s="16" t="str">
        <f>VLOOKUP(A1313,[1]MD01!A:O,15,0)</f>
        <v>Аренда</v>
      </c>
    </row>
    <row r="1314" spans="1:13" x14ac:dyDescent="0.25">
      <c r="A1314" s="12" t="s">
        <v>3054</v>
      </c>
      <c r="B1314" t="s">
        <v>248</v>
      </c>
      <c r="C1314" t="s">
        <v>4386</v>
      </c>
      <c r="D1314" s="5">
        <v>4395706.92</v>
      </c>
      <c r="E1314" s="24">
        <f t="shared" si="44"/>
        <v>10989267.299999999</v>
      </c>
      <c r="F1314" s="21">
        <v>11893486.683018362</v>
      </c>
      <c r="G1314">
        <f t="shared" si="45"/>
        <v>383660.86074252782</v>
      </c>
      <c r="J1314" t="str">
        <f>VLOOKUP($A1314,[1]MD01!$A:$K,5,0)</f>
        <v>13SZ5616</v>
      </c>
      <c r="K1314" t="str">
        <f>VLOOKUP($A1314,[1]MD01!$A:$K,11,0)</f>
        <v>22.09.2006</v>
      </c>
      <c r="L1314" t="str">
        <f>RIGHT(VLOOKUP($A1314,[1]MD01!$A:$K,4,0),8)</f>
        <v>13SZ5616</v>
      </c>
      <c r="M1314" s="16" t="str">
        <f>VLOOKUP(A1314,[1]MD01!A:O,15,0)</f>
        <v>Аренда</v>
      </c>
    </row>
    <row r="1315" spans="1:13" x14ac:dyDescent="0.25">
      <c r="A1315" s="12" t="s">
        <v>4730</v>
      </c>
      <c r="B1315" t="s">
        <v>4731</v>
      </c>
      <c r="C1315" t="s">
        <v>4386</v>
      </c>
      <c r="D1315" s="5">
        <v>9173400.9800000004</v>
      </c>
      <c r="E1315" s="24">
        <f t="shared" si="44"/>
        <v>22933502.449999999</v>
      </c>
      <c r="F1315" s="21">
        <v>24820517.923341807</v>
      </c>
      <c r="G1315">
        <f t="shared" si="45"/>
        <v>800661.86849489703</v>
      </c>
      <c r="J1315" t="str">
        <f>VLOOKUP($A1315,[1]MD01!$A:$K,5,0)</f>
        <v>13SZ5628</v>
      </c>
      <c r="K1315" t="str">
        <f>VLOOKUP($A1315,[1]MD01!$A:$K,11,0)</f>
        <v>29.06.2007</v>
      </c>
      <c r="L1315" t="str">
        <f>RIGHT(VLOOKUP($A1315,[1]MD01!$A:$K,4,0),8)</f>
        <v>13SZ5628</v>
      </c>
      <c r="M1315" s="16" t="str">
        <f>VLOOKUP(A1315,[1]MD01!A:O,15,0)</f>
        <v>Собственность</v>
      </c>
    </row>
    <row r="1316" spans="1:13" x14ac:dyDescent="0.25">
      <c r="A1316" s="12" t="s">
        <v>3072</v>
      </c>
      <c r="B1316" t="s">
        <v>266</v>
      </c>
      <c r="C1316" t="s">
        <v>4386</v>
      </c>
      <c r="D1316" s="5">
        <v>8717113.0500000007</v>
      </c>
      <c r="E1316" s="24">
        <f t="shared" si="44"/>
        <v>21792782.625</v>
      </c>
      <c r="F1316" s="21">
        <v>23585937.338729717</v>
      </c>
      <c r="G1316">
        <f t="shared" si="45"/>
        <v>760836.68834611995</v>
      </c>
      <c r="J1316" t="str">
        <f>VLOOKUP($A1316,[1]MD01!$A:$K,5,0)</f>
        <v>13SZ5639</v>
      </c>
      <c r="K1316" t="str">
        <f>VLOOKUP($A1316,[1]MD01!$A:$K,11,0)</f>
        <v>05.02.2008</v>
      </c>
      <c r="L1316" t="str">
        <f>RIGHT(VLOOKUP($A1316,[1]MD01!$A:$K,4,0),8)</f>
        <v>13SZ5639</v>
      </c>
      <c r="M1316" s="16" t="str">
        <f>VLOOKUP(A1316,[1]MD01!A:O,15,0)</f>
        <v>Аренда</v>
      </c>
    </row>
    <row r="1317" spans="1:13" x14ac:dyDescent="0.25">
      <c r="A1317" s="12" t="s">
        <v>4671</v>
      </c>
      <c r="B1317" t="s">
        <v>4672</v>
      </c>
      <c r="C1317" t="s">
        <v>4386</v>
      </c>
      <c r="D1317" s="5">
        <v>9347063.0399999991</v>
      </c>
      <c r="E1317" s="24">
        <f t="shared" si="44"/>
        <v>23367657.599999998</v>
      </c>
      <c r="F1317" s="21">
        <v>25290396.24679371</v>
      </c>
      <c r="G1317">
        <f t="shared" si="45"/>
        <v>815819.23376753903</v>
      </c>
      <c r="J1317" t="str">
        <f>VLOOKUP($A1317,[1]MD01!$A:$K,5,0)</f>
        <v>13SZ5640</v>
      </c>
      <c r="K1317" t="str">
        <f>VLOOKUP($A1317,[1]MD01!$A:$K,11,0)</f>
        <v>30.11.2003</v>
      </c>
      <c r="L1317" t="str">
        <f>RIGHT(VLOOKUP($A1317,[1]MD01!$A:$K,4,0),8)</f>
        <v>13SZ5640</v>
      </c>
      <c r="M1317" s="16" t="str">
        <f>VLOOKUP(A1317,[1]MD01!A:O,15,0)</f>
        <v>Собственность</v>
      </c>
    </row>
    <row r="1318" spans="1:13" x14ac:dyDescent="0.25">
      <c r="A1318" s="12" t="s">
        <v>4551</v>
      </c>
      <c r="B1318" t="s">
        <v>4552</v>
      </c>
      <c r="C1318" t="s">
        <v>4386</v>
      </c>
      <c r="D1318" s="5">
        <v>14430771.76</v>
      </c>
      <c r="E1318" s="24">
        <f t="shared" si="44"/>
        <v>36076929.399999999</v>
      </c>
      <c r="F1318" s="21">
        <v>39045412.916937023</v>
      </c>
      <c r="G1318">
        <f t="shared" si="45"/>
        <v>1259529.4489334524</v>
      </c>
      <c r="J1318" t="str">
        <f>VLOOKUP($A1318,[1]MD01!$A:$K,5,0)</f>
        <v>13SZ5642</v>
      </c>
      <c r="K1318" t="str">
        <f>VLOOKUP($A1318,[1]MD01!$A:$K,11,0)</f>
        <v>28.07.2004</v>
      </c>
      <c r="L1318" t="str">
        <f>RIGHT(VLOOKUP($A1318,[1]MD01!$A:$K,4,0),8)</f>
        <v>13SZ5642</v>
      </c>
      <c r="M1318" s="16" t="str">
        <f>VLOOKUP(A1318,[1]MD01!A:O,15,0)</f>
        <v>Собственность</v>
      </c>
    </row>
    <row r="1319" spans="1:13" x14ac:dyDescent="0.25">
      <c r="A1319" s="12" t="s">
        <v>3090</v>
      </c>
      <c r="B1319" t="s">
        <v>284</v>
      </c>
      <c r="C1319" t="s">
        <v>4386</v>
      </c>
      <c r="D1319" s="5">
        <v>13138578.42</v>
      </c>
      <c r="E1319" s="24">
        <f t="shared" si="44"/>
        <v>32846446.049999997</v>
      </c>
      <c r="F1319" s="21">
        <v>35549118.791582778</v>
      </c>
      <c r="G1319">
        <f t="shared" si="45"/>
        <v>1146745.7674704122</v>
      </c>
      <c r="J1319" t="str">
        <f>VLOOKUP($A1319,[1]MD01!$A:$K,5,0)</f>
        <v>13SZ5695</v>
      </c>
      <c r="K1319" t="str">
        <f>VLOOKUP($A1319,[1]MD01!$A:$K,11,0)</f>
        <v>15.10.2009</v>
      </c>
      <c r="L1319" t="str">
        <f>RIGHT(VLOOKUP($A1319,[1]MD01!$A:$K,4,0),8)</f>
        <v>13SZ5695</v>
      </c>
      <c r="M1319" s="16" t="str">
        <f>VLOOKUP(A1319,[1]MD01!A:O,15,0)</f>
        <v>Аренда</v>
      </c>
    </row>
    <row r="1320" spans="1:13" x14ac:dyDescent="0.25">
      <c r="A1320" s="12" t="s">
        <v>3102</v>
      </c>
      <c r="B1320" t="s">
        <v>296</v>
      </c>
      <c r="C1320" t="s">
        <v>4386</v>
      </c>
      <c r="D1320" s="5">
        <v>3743519.66</v>
      </c>
      <c r="E1320" s="24">
        <f t="shared" si="44"/>
        <v>9358799.1500000004</v>
      </c>
      <c r="F1320" s="21">
        <v>10128860.279844917</v>
      </c>
      <c r="G1320">
        <f t="shared" si="45"/>
        <v>326737.42838209413</v>
      </c>
      <c r="J1320" t="str">
        <f>VLOOKUP($A1320,[1]MD01!$A:$K,5,0)</f>
        <v>13SZ5707</v>
      </c>
      <c r="K1320" t="str">
        <f>VLOOKUP($A1320,[1]MD01!$A:$K,11,0)</f>
        <v>30.07.2002</v>
      </c>
      <c r="L1320" t="str">
        <f>RIGHT(VLOOKUP($A1320,[1]MD01!$A:$K,4,0),8)</f>
        <v>13SZ5707</v>
      </c>
      <c r="M1320" s="16" t="str">
        <f>VLOOKUP(A1320,[1]MD01!A:O,15,0)</f>
        <v>Аренда</v>
      </c>
    </row>
    <row r="1321" spans="1:13" x14ac:dyDescent="0.25">
      <c r="A1321" s="12" t="s">
        <v>3185</v>
      </c>
      <c r="B1321" t="s">
        <v>377</v>
      </c>
      <c r="C1321" t="s">
        <v>4386</v>
      </c>
      <c r="D1321" s="5">
        <v>5148493.0999999996</v>
      </c>
      <c r="E1321" s="24">
        <f t="shared" si="44"/>
        <v>12871232.749999998</v>
      </c>
      <c r="F1321" s="21">
        <v>13930304.098268209</v>
      </c>
      <c r="G1321">
        <f t="shared" si="45"/>
        <v>449364.64833123254</v>
      </c>
      <c r="J1321" t="str">
        <f>VLOOKUP($A1321,[1]MD01!$A:$K,5,0)</f>
        <v>13SZ7288</v>
      </c>
      <c r="K1321" t="str">
        <f>VLOOKUP($A1321,[1]MD01!$A:$K,11,0)</f>
        <v>14.04.2011</v>
      </c>
      <c r="L1321" t="str">
        <f>RIGHT(VLOOKUP($A1321,[1]MD01!$A:$K,4,0),8)</f>
        <v>13SZ7288</v>
      </c>
      <c r="M1321" s="16" t="str">
        <f>VLOOKUP(A1321,[1]MD01!A:O,15,0)</f>
        <v>Аренда</v>
      </c>
    </row>
    <row r="1322" spans="1:13" x14ac:dyDescent="0.25">
      <c r="A1322" s="12" t="s">
        <v>3186</v>
      </c>
      <c r="B1322" t="s">
        <v>378</v>
      </c>
      <c r="C1322" t="s">
        <v>4386</v>
      </c>
      <c r="D1322" s="5">
        <v>7555060.7199999997</v>
      </c>
      <c r="E1322" s="24">
        <f t="shared" si="44"/>
        <v>18887651.800000001</v>
      </c>
      <c r="F1322" s="21">
        <v>20441766.409375433</v>
      </c>
      <c r="G1322">
        <f t="shared" si="45"/>
        <v>659411.81965727208</v>
      </c>
      <c r="J1322" t="str">
        <f>VLOOKUP($A1322,[1]MD01!$A:$K,5,0)</f>
        <v>13SZ7293</v>
      </c>
      <c r="K1322" t="str">
        <f>VLOOKUP($A1322,[1]MD01!$A:$K,11,0)</f>
        <v>25.05.2011</v>
      </c>
      <c r="L1322" t="str">
        <f>RIGHT(VLOOKUP($A1322,[1]MD01!$A:$K,4,0),8)</f>
        <v>13SZ7293</v>
      </c>
      <c r="M1322" s="16" t="str">
        <f>VLOOKUP(A1322,[1]MD01!A:O,15,0)</f>
        <v>Аренда</v>
      </c>
    </row>
    <row r="1323" spans="1:13" x14ac:dyDescent="0.25">
      <c r="A1323" s="12" t="s">
        <v>4553</v>
      </c>
      <c r="B1323" t="s">
        <v>4554</v>
      </c>
      <c r="C1323" t="s">
        <v>4386</v>
      </c>
      <c r="D1323" s="5">
        <v>12016384.359999999</v>
      </c>
      <c r="E1323" s="24">
        <f t="shared" si="44"/>
        <v>30040960.899999999</v>
      </c>
      <c r="F1323" s="21">
        <v>32512792.587111369</v>
      </c>
      <c r="G1323">
        <f t="shared" si="45"/>
        <v>1048799.7608745603</v>
      </c>
      <c r="J1323" t="str">
        <f>VLOOKUP($A1323,[1]MD01!$A:$K,5,0)</f>
        <v>E1004759</v>
      </c>
      <c r="K1323" t="str">
        <f>VLOOKUP($A1323,[1]MD01!$A:$K,11,0)</f>
        <v>05.12.2013</v>
      </c>
      <c r="L1323" t="str">
        <f>RIGHT(VLOOKUP($A1323,[1]MD01!$A:$K,4,0),8)</f>
        <v>13SZ8618</v>
      </c>
      <c r="M1323" s="16" t="str">
        <f>VLOOKUP(A1323,[1]MD01!A:O,15,0)</f>
        <v>Собственность</v>
      </c>
    </row>
    <row r="1324" spans="1:13" x14ac:dyDescent="0.25">
      <c r="A1324" s="12" t="s">
        <v>3359</v>
      </c>
      <c r="B1324" t="s">
        <v>550</v>
      </c>
      <c r="C1324" t="s">
        <v>4386</v>
      </c>
      <c r="D1324" s="5">
        <v>6649516.9100000001</v>
      </c>
      <c r="E1324" s="24">
        <f t="shared" si="44"/>
        <v>16623792.275</v>
      </c>
      <c r="F1324" s="21">
        <v>17991631.893782042</v>
      </c>
      <c r="G1324">
        <f t="shared" si="45"/>
        <v>580375.22238006582</v>
      </c>
      <c r="J1324" t="str">
        <f>VLOOKUP($A1324,[1]MD01!$A:$K,5,0)</f>
        <v>E1008413</v>
      </c>
      <c r="K1324" t="str">
        <f>VLOOKUP($A1324,[1]MD01!$A:$K,11,0)</f>
        <v>30.12.2013</v>
      </c>
      <c r="L1324" t="str">
        <f>RIGHT(VLOOKUP($A1324,[1]MD01!$A:$K,4,0),8)</f>
        <v>13SZ9801</v>
      </c>
      <c r="M1324" s="16" t="str">
        <f>VLOOKUP(A1324,[1]MD01!A:O,15,0)</f>
        <v>Аренда</v>
      </c>
    </row>
    <row r="1325" spans="1:13" x14ac:dyDescent="0.25">
      <c r="A1325" s="12" t="s">
        <v>3375</v>
      </c>
      <c r="B1325" t="s">
        <v>566</v>
      </c>
      <c r="C1325" t="s">
        <v>4386</v>
      </c>
      <c r="D1325" s="5">
        <v>16776833.869999999</v>
      </c>
      <c r="E1325" s="24">
        <f t="shared" si="44"/>
        <v>41942084.674999997</v>
      </c>
      <c r="F1325" s="21">
        <v>45393165.160350688</v>
      </c>
      <c r="G1325">
        <f t="shared" si="45"/>
        <v>1464295.6503338933</v>
      </c>
      <c r="J1325" t="str">
        <f>VLOOKUP($A1325,[1]MD01!$A:$K,5,0)</f>
        <v>13SZI048</v>
      </c>
      <c r="K1325" t="str">
        <f>VLOOKUP($A1325,[1]MD01!$A:$K,11,0)</f>
        <v>30.07.2014</v>
      </c>
      <c r="L1325" t="str">
        <f>RIGHT(VLOOKUP($A1325,[1]MD01!$A:$K,4,0),8)</f>
        <v>13SZ9829</v>
      </c>
      <c r="M1325" s="16" t="str">
        <f>VLOOKUP(A1325,[1]MD01!A:O,15,0)</f>
        <v>Собственность</v>
      </c>
    </row>
    <row r="1326" spans="1:13" x14ac:dyDescent="0.25">
      <c r="A1326" s="12" t="s">
        <v>606</v>
      </c>
      <c r="B1326" t="s">
        <v>607</v>
      </c>
      <c r="C1326" t="s">
        <v>4386</v>
      </c>
      <c r="D1326" s="5">
        <v>14888534.93</v>
      </c>
      <c r="E1326" s="24">
        <f t="shared" si="44"/>
        <v>37221337.325000003</v>
      </c>
      <c r="F1326" s="21">
        <v>40283985.06595812</v>
      </c>
      <c r="G1326">
        <f t="shared" si="45"/>
        <v>1299483.3892244555</v>
      </c>
      <c r="J1326" t="str">
        <f>VLOOKUP($A1326,[1]MD01!$A:$K,5,0)</f>
        <v>E1025482</v>
      </c>
      <c r="K1326" t="str">
        <f>VLOOKUP($A1326,[1]MD01!$A:$K,11,0)</f>
        <v>11.05.2018</v>
      </c>
      <c r="L1326" t="str">
        <f>RIGHT(VLOOKUP($A1326,[1]MD01!$A:$K,4,0),8)</f>
        <v>13SZE562</v>
      </c>
      <c r="M1326" s="16" t="str">
        <f>VLOOKUP(A1326,[1]MD01!A:O,15,0)</f>
        <v>Аренда</v>
      </c>
    </row>
    <row r="1327" spans="1:13" x14ac:dyDescent="0.25">
      <c r="A1327" s="12" t="s">
        <v>651</v>
      </c>
      <c r="B1327" t="s">
        <v>652</v>
      </c>
      <c r="C1327" t="s">
        <v>4386</v>
      </c>
      <c r="D1327" s="5">
        <v>9702081.5700000003</v>
      </c>
      <c r="E1327" s="24">
        <f t="shared" si="44"/>
        <v>24255203.925000001</v>
      </c>
      <c r="F1327" s="21">
        <v>26250971.698166106</v>
      </c>
      <c r="G1327">
        <f t="shared" si="45"/>
        <v>846805.53865051956</v>
      </c>
      <c r="J1327" t="str">
        <f>VLOOKUP($A1327,[1]MD01!$A:$K,5,0)</f>
        <v>E1012151</v>
      </c>
      <c r="K1327" t="str">
        <f>VLOOKUP($A1327,[1]MD01!$A:$K,11,0)</f>
        <v>13.07.2016</v>
      </c>
      <c r="L1327" t="str">
        <f>RIGHT(VLOOKUP($A1327,[1]MD01!$A:$K,4,0),8)</f>
        <v>13SZG253</v>
      </c>
      <c r="M1327" s="16" t="str">
        <f>VLOOKUP(A1327,[1]MD01!A:O,15,0)</f>
        <v>Аренда</v>
      </c>
    </row>
    <row r="1328" spans="1:13" x14ac:dyDescent="0.25">
      <c r="A1328" s="12" t="s">
        <v>673</v>
      </c>
      <c r="B1328" t="s">
        <v>674</v>
      </c>
      <c r="C1328" t="s">
        <v>4386</v>
      </c>
      <c r="D1328" s="5">
        <v>8663119.3800000008</v>
      </c>
      <c r="E1328" s="24">
        <f t="shared" si="44"/>
        <v>21657798.450000003</v>
      </c>
      <c r="F1328" s="21">
        <v>23439846.389810793</v>
      </c>
      <c r="G1328">
        <f t="shared" si="45"/>
        <v>756124.0770906707</v>
      </c>
      <c r="J1328" t="str">
        <f>VLOOKUP($A1328,[1]MD01!$A:$K,5,0)</f>
        <v>E1012595</v>
      </c>
      <c r="K1328" t="str">
        <f>VLOOKUP($A1328,[1]MD01!$A:$K,11,0)</f>
        <v>04.08.2016</v>
      </c>
      <c r="L1328" t="str">
        <f>RIGHT(VLOOKUP($A1328,[1]MD01!$A:$K,4,0),8)</f>
        <v>13SZG432</v>
      </c>
      <c r="M1328" s="16" t="str">
        <f>VLOOKUP(A1328,[1]MD01!A:O,15,0)</f>
        <v>Аренда</v>
      </c>
    </row>
    <row r="1329" spans="1:13" x14ac:dyDescent="0.25">
      <c r="A1329" s="12" t="s">
        <v>695</v>
      </c>
      <c r="B1329" t="s">
        <v>696</v>
      </c>
      <c r="C1329" t="s">
        <v>4386</v>
      </c>
      <c r="D1329" s="5">
        <v>4581838.5</v>
      </c>
      <c r="E1329" s="24">
        <f t="shared" si="44"/>
        <v>11454596.25</v>
      </c>
      <c r="F1329" s="21">
        <v>12397103.850474825</v>
      </c>
      <c r="G1329">
        <f t="shared" si="45"/>
        <v>399906.57582176855</v>
      </c>
      <c r="J1329" t="str">
        <f>VLOOKUP($A1329,[1]MD01!$A:$K,5,0)</f>
        <v>E1012653</v>
      </c>
      <c r="K1329" t="str">
        <f>VLOOKUP($A1329,[1]MD01!$A:$K,11,0)</f>
        <v>31.05.2017</v>
      </c>
      <c r="L1329" t="str">
        <f>RIGHT(VLOOKUP($A1329,[1]MD01!$A:$K,4,0),8)</f>
        <v>13SZG537</v>
      </c>
      <c r="M1329" s="16" t="str">
        <f>VLOOKUP(A1329,[1]MD01!A:O,15,0)</f>
        <v>Аренда</v>
      </c>
    </row>
    <row r="1330" spans="1:13" x14ac:dyDescent="0.25">
      <c r="A1330" s="12" t="s">
        <v>723</v>
      </c>
      <c r="B1330" t="s">
        <v>724</v>
      </c>
      <c r="C1330" t="s">
        <v>4386</v>
      </c>
      <c r="D1330" s="5">
        <v>8038062.8200000003</v>
      </c>
      <c r="E1330" s="24">
        <f t="shared" si="44"/>
        <v>20095157.050000001</v>
      </c>
      <c r="F1330" s="21">
        <v>21748627.660311583</v>
      </c>
      <c r="G1330">
        <f t="shared" si="45"/>
        <v>701568.63420359942</v>
      </c>
      <c r="J1330" t="str">
        <f>VLOOKUP($A1330,[1]MD01!$A:$K,5,0)</f>
        <v>E1012116</v>
      </c>
      <c r="K1330" t="str">
        <f>VLOOKUP($A1330,[1]MD01!$A:$K,11,0)</f>
        <v>29.08.2017</v>
      </c>
      <c r="L1330" t="str">
        <f>RIGHT(VLOOKUP($A1330,[1]MD01!$A:$K,4,0),8)</f>
        <v>13SZG986</v>
      </c>
      <c r="M1330" s="16" t="str">
        <f>VLOOKUP(A1330,[1]MD01!A:O,15,0)</f>
        <v>Аренда</v>
      </c>
    </row>
    <row r="1331" spans="1:13" x14ac:dyDescent="0.25">
      <c r="A1331" s="12" t="s">
        <v>794</v>
      </c>
      <c r="B1331" t="s">
        <v>795</v>
      </c>
      <c r="C1331" t="s">
        <v>4386</v>
      </c>
      <c r="D1331" s="5">
        <v>7808988.0300000003</v>
      </c>
      <c r="E1331" s="24">
        <f t="shared" si="44"/>
        <v>19522470.075000003</v>
      </c>
      <c r="F1331" s="21">
        <v>21128818.830044936</v>
      </c>
      <c r="G1331">
        <f t="shared" si="45"/>
        <v>681574.80096919148</v>
      </c>
      <c r="J1331" t="str">
        <f>VLOOKUP($A1331,[1]MD01!$A:$K,5,0)</f>
        <v>E1023783</v>
      </c>
      <c r="K1331" t="str">
        <f>VLOOKUP($A1331,[1]MD01!$A:$K,11,0)</f>
        <v>15.01.2018</v>
      </c>
      <c r="L1331" t="str">
        <f>RIGHT(VLOOKUP($A1331,[1]MD01!$A:$K,4,0),8)</f>
        <v>13SZH524</v>
      </c>
      <c r="M1331" s="16" t="str">
        <f>VLOOKUP(A1331,[1]MD01!A:O,15,0)</f>
        <v>Аренда</v>
      </c>
    </row>
    <row r="1332" spans="1:13" x14ac:dyDescent="0.25">
      <c r="A1332" s="12" t="s">
        <v>856</v>
      </c>
      <c r="B1332" t="s">
        <v>857</v>
      </c>
      <c r="C1332" t="s">
        <v>4386</v>
      </c>
      <c r="D1332" s="5">
        <v>4690896.8899999997</v>
      </c>
      <c r="E1332" s="24">
        <f t="shared" si="44"/>
        <v>11727242.225</v>
      </c>
      <c r="F1332" s="21">
        <v>12692183.693772573</v>
      </c>
      <c r="G1332">
        <f t="shared" si="45"/>
        <v>409425.28044427658</v>
      </c>
      <c r="J1332" t="str">
        <f>VLOOKUP($A1332,[1]MD01!$A:$K,5,0)</f>
        <v>E1013065</v>
      </c>
      <c r="K1332" t="str">
        <f>VLOOKUP($A1332,[1]MD01!$A:$K,11,0)</f>
        <v>30.03.2017</v>
      </c>
      <c r="L1332" t="str">
        <f>RIGHT(VLOOKUP($A1332,[1]MD01!$A:$K,4,0),8)</f>
        <v>13SZJ213</v>
      </c>
      <c r="M1332" s="16" t="str">
        <f>VLOOKUP(A1332,[1]MD01!A:O,15,0)</f>
        <v>Аренда</v>
      </c>
    </row>
    <row r="1333" spans="1:13" x14ac:dyDescent="0.25">
      <c r="A1333" s="12" t="s">
        <v>1513</v>
      </c>
      <c r="B1333" t="s">
        <v>1514</v>
      </c>
      <c r="C1333" t="s">
        <v>4386</v>
      </c>
      <c r="D1333" s="5">
        <v>3368676.59</v>
      </c>
      <c r="E1333" s="24">
        <f t="shared" si="44"/>
        <v>8421691.4749999996</v>
      </c>
      <c r="F1333" s="21">
        <v>9114645.469257243</v>
      </c>
      <c r="G1333">
        <f t="shared" si="45"/>
        <v>294020.8215889433</v>
      </c>
      <c r="J1333" t="str">
        <f>VLOOKUP($A1333,[1]MD01!$A:$K,5,0)</f>
        <v>E1026672</v>
      </c>
      <c r="K1333" t="str">
        <f>VLOOKUP($A1333,[1]MD01!$A:$K,11,0)</f>
        <v>30.09.2018</v>
      </c>
      <c r="L1333" t="str">
        <f>RIGHT(VLOOKUP($A1333,[1]MD01!$A:$K,4,0),8)</f>
        <v>13SZO346</v>
      </c>
      <c r="M1333" s="16" t="str">
        <f>VLOOKUP(A1333,[1]MD01!A:O,15,0)</f>
        <v>Аренда</v>
      </c>
    </row>
    <row r="1334" spans="1:13" x14ac:dyDescent="0.25">
      <c r="A1334" s="12" t="s">
        <v>2616</v>
      </c>
      <c r="B1334" t="s">
        <v>2650</v>
      </c>
      <c r="C1334" t="s">
        <v>4386</v>
      </c>
      <c r="D1334" s="5">
        <v>4051288.34</v>
      </c>
      <c r="E1334" s="24">
        <f t="shared" si="44"/>
        <v>10128220.85</v>
      </c>
      <c r="F1334" s="21">
        <v>10961591.57054483</v>
      </c>
      <c r="G1334">
        <f t="shared" si="45"/>
        <v>353599.72808209126</v>
      </c>
      <c r="J1334" t="str">
        <f>VLOOKUP($A1334,[1]MD01!$A:$K,5,0)</f>
        <v>E1026928</v>
      </c>
      <c r="K1334" t="str">
        <f>VLOOKUP($A1334,[1]MD01!$A:$K,11,0)</f>
        <v>26.10.2018</v>
      </c>
      <c r="L1334" t="str">
        <f>RIGHT(VLOOKUP($A1334,[1]MD01!$A:$K,4,0),8)</f>
        <v>13SZO555</v>
      </c>
      <c r="M1334" s="16" t="str">
        <f>VLOOKUP(A1334,[1]MD01!A:O,15,0)</f>
        <v>Аренда</v>
      </c>
    </row>
    <row r="1335" spans="1:13" x14ac:dyDescent="0.25">
      <c r="A1335" s="12" t="s">
        <v>1492</v>
      </c>
      <c r="B1335" t="s">
        <v>1515</v>
      </c>
      <c r="C1335" t="s">
        <v>4386</v>
      </c>
      <c r="D1335" s="5">
        <v>5685388.4800000004</v>
      </c>
      <c r="E1335" s="24">
        <f t="shared" si="44"/>
        <v>14213471.200000001</v>
      </c>
      <c r="F1335" s="21">
        <v>15382984.672387127</v>
      </c>
      <c r="G1335">
        <f t="shared" si="45"/>
        <v>496225.31201248796</v>
      </c>
      <c r="J1335" t="str">
        <f>VLOOKUP($A1335,[1]MD01!$A:$K,5,0)</f>
        <v>E1026940</v>
      </c>
      <c r="K1335" t="str">
        <f>VLOOKUP($A1335,[1]MD01!$A:$K,11,0)</f>
        <v>26.09.2018</v>
      </c>
      <c r="L1335" t="str">
        <f>RIGHT(VLOOKUP($A1335,[1]MD01!$A:$K,4,0),8)</f>
        <v>13SZO591</v>
      </c>
      <c r="M1335" s="16" t="str">
        <f>VLOOKUP(A1335,[1]MD01!A:O,15,0)</f>
        <v>Аренда</v>
      </c>
    </row>
    <row r="1336" spans="1:13" x14ac:dyDescent="0.25">
      <c r="A1336" s="12" t="s">
        <v>1055</v>
      </c>
      <c r="B1336" t="s">
        <v>1056</v>
      </c>
      <c r="C1336" t="s">
        <v>4386</v>
      </c>
      <c r="D1336" s="5">
        <v>8848519.9000000004</v>
      </c>
      <c r="E1336" s="24">
        <f t="shared" si="44"/>
        <v>22121299.75</v>
      </c>
      <c r="F1336" s="21">
        <v>23941485.524488285</v>
      </c>
      <c r="G1336">
        <f t="shared" si="45"/>
        <v>772305.98466091242</v>
      </c>
      <c r="J1336" t="str">
        <f>VLOOKUP($A1336,[1]MD01!$A:$K,5,0)</f>
        <v>E1008890</v>
      </c>
      <c r="K1336" t="str">
        <f>VLOOKUP($A1336,[1]MD01!$A:$K,11,0)</f>
        <v>06.01.2016</v>
      </c>
      <c r="L1336" t="str">
        <f>RIGHT(VLOOKUP($A1336,[1]MD01!$A:$K,4,0),8)</f>
        <v>13SZQ117</v>
      </c>
      <c r="M1336" s="16" t="str">
        <f>VLOOKUP(A1336,[1]MD01!A:O,15,0)</f>
        <v>Аренда</v>
      </c>
    </row>
    <row r="1337" spans="1:13" x14ac:dyDescent="0.25">
      <c r="A1337" s="12" t="s">
        <v>1073</v>
      </c>
      <c r="B1337" t="s">
        <v>1074</v>
      </c>
      <c r="C1337" t="s">
        <v>4386</v>
      </c>
      <c r="D1337" s="5">
        <v>3688039.05</v>
      </c>
      <c r="E1337" s="24">
        <f t="shared" si="44"/>
        <v>9220097.6249999981</v>
      </c>
      <c r="F1337" s="21">
        <v>9978746.1097671837</v>
      </c>
      <c r="G1337">
        <f t="shared" si="45"/>
        <v>321895.03579894139</v>
      </c>
      <c r="J1337" t="str">
        <f>VLOOKUP($A1337,[1]MD01!$A:$K,5,0)</f>
        <v>E1011070</v>
      </c>
      <c r="K1337" t="str">
        <f>VLOOKUP($A1337,[1]MD01!$A:$K,11,0)</f>
        <v>26.02.2016</v>
      </c>
      <c r="L1337" t="str">
        <f>RIGHT(VLOOKUP($A1337,[1]MD01!$A:$K,4,0),8)</f>
        <v>13SZQ301</v>
      </c>
      <c r="M1337" s="16" t="str">
        <f>VLOOKUP(A1337,[1]MD01!A:O,15,0)</f>
        <v>Аренда</v>
      </c>
    </row>
    <row r="1338" spans="1:13" x14ac:dyDescent="0.25">
      <c r="A1338" s="12" t="s">
        <v>1169</v>
      </c>
      <c r="B1338" t="s">
        <v>1170</v>
      </c>
      <c r="C1338" t="s">
        <v>4386</v>
      </c>
      <c r="D1338" s="5">
        <v>7548631.5099999998</v>
      </c>
      <c r="E1338" s="24">
        <f t="shared" ref="E1338:E1401" si="46">IF(IFERROR(VLOOKUP(A1338,$A$1601:$A$1605,1,0),0)=0,IF(M1338=$M$25,0,D1338/$E$25*$E$24),0)</f>
        <v>18871578.775000002</v>
      </c>
      <c r="F1338" s="21">
        <v>20424370.863014184</v>
      </c>
      <c r="G1338">
        <f t="shared" si="45"/>
        <v>658850.67300045758</v>
      </c>
      <c r="J1338" t="str">
        <f>VLOOKUP($A1338,[1]MD01!$A:$K,5,0)</f>
        <v>E1011072</v>
      </c>
      <c r="K1338" t="str">
        <f>VLOOKUP($A1338,[1]MD01!$A:$K,11,0)</f>
        <v>25.05.2016</v>
      </c>
      <c r="L1338" t="str">
        <f>RIGHT(VLOOKUP($A1338,[1]MD01!$A:$K,4,0),8)</f>
        <v>13SZQ908</v>
      </c>
      <c r="M1338" s="16" t="str">
        <f>VLOOKUP(A1338,[1]MD01!A:O,15,0)</f>
        <v>Аренда</v>
      </c>
    </row>
    <row r="1339" spans="1:13" x14ac:dyDescent="0.25">
      <c r="A1339" s="12" t="s">
        <v>1173</v>
      </c>
      <c r="B1339" t="s">
        <v>1174</v>
      </c>
      <c r="C1339" t="s">
        <v>4386</v>
      </c>
      <c r="D1339" s="5">
        <v>7338795.6600000001</v>
      </c>
      <c r="E1339" s="24">
        <f t="shared" si="46"/>
        <v>18346989.150000002</v>
      </c>
      <c r="F1339" s="21">
        <v>19856616.931049392</v>
      </c>
      <c r="G1339">
        <f t="shared" si="45"/>
        <v>640536.03003385139</v>
      </c>
      <c r="J1339" t="str">
        <f>VLOOKUP($A1339,[1]MD01!$A:$K,5,0)</f>
        <v>E1011602</v>
      </c>
      <c r="K1339" t="str">
        <f>VLOOKUP($A1339,[1]MD01!$A:$K,11,0)</f>
        <v>07.06.2016</v>
      </c>
      <c r="L1339" t="str">
        <f>RIGHT(VLOOKUP($A1339,[1]MD01!$A:$K,4,0),8)</f>
        <v>13SZQ933</v>
      </c>
      <c r="M1339" s="16" t="str">
        <f>VLOOKUP(A1339,[1]MD01!A:O,15,0)</f>
        <v>Аренда</v>
      </c>
    </row>
    <row r="1340" spans="1:13" x14ac:dyDescent="0.25">
      <c r="A1340" s="12" t="s">
        <v>1227</v>
      </c>
      <c r="B1340" t="s">
        <v>1228</v>
      </c>
      <c r="C1340" t="s">
        <v>4386</v>
      </c>
      <c r="D1340" s="5">
        <v>4571166.4400000004</v>
      </c>
      <c r="E1340" s="24">
        <f t="shared" si="46"/>
        <v>11427916.1</v>
      </c>
      <c r="F1340" s="21">
        <v>12368228.403180361</v>
      </c>
      <c r="G1340">
        <f t="shared" si="45"/>
        <v>398975.10978001164</v>
      </c>
      <c r="J1340" t="str">
        <f>VLOOKUP($A1340,[1]MD01!$A:$K,5,0)</f>
        <v>E1014423</v>
      </c>
      <c r="K1340" t="str">
        <f>VLOOKUP($A1340,[1]MD01!$A:$K,11,0)</f>
        <v>01.04.2017</v>
      </c>
      <c r="L1340" t="str">
        <f>RIGHT(VLOOKUP($A1340,[1]MD01!$A:$K,4,0),8)</f>
        <v>13SZS479</v>
      </c>
      <c r="M1340" s="16" t="str">
        <f>VLOOKUP(A1340,[1]MD01!A:O,15,0)</f>
        <v>Аренда</v>
      </c>
    </row>
    <row r="1341" spans="1:13" x14ac:dyDescent="0.25">
      <c r="A1341" s="12" t="s">
        <v>1271</v>
      </c>
      <c r="B1341" t="s">
        <v>1272</v>
      </c>
      <c r="C1341" t="s">
        <v>4386</v>
      </c>
      <c r="D1341" s="5">
        <v>4769756.5599999996</v>
      </c>
      <c r="E1341" s="24">
        <f t="shared" si="46"/>
        <v>11924391.4</v>
      </c>
      <c r="F1341" s="21">
        <v>12905554.705999253</v>
      </c>
      <c r="G1341">
        <f t="shared" si="45"/>
        <v>416308.21632255655</v>
      </c>
      <c r="J1341" t="str">
        <f>VLOOKUP($A1341,[1]MD01!$A:$K,5,0)</f>
        <v>E1014837</v>
      </c>
      <c r="K1341" t="str">
        <f>VLOOKUP($A1341,[1]MD01!$A:$K,11,0)</f>
        <v>31.08.2017</v>
      </c>
      <c r="L1341" t="str">
        <f>RIGHT(VLOOKUP($A1341,[1]MD01!$A:$K,4,0),8)</f>
        <v>13SZS884</v>
      </c>
      <c r="M1341" s="16" t="str">
        <f>VLOOKUP(A1341,[1]MD01!A:O,15,0)</f>
        <v>Аренда</v>
      </c>
    </row>
    <row r="1342" spans="1:13" x14ac:dyDescent="0.25">
      <c r="A1342" s="12" t="s">
        <v>1273</v>
      </c>
      <c r="B1342" t="s">
        <v>1274</v>
      </c>
      <c r="C1342" t="s">
        <v>4386</v>
      </c>
      <c r="D1342" s="5">
        <v>6553440.46</v>
      </c>
      <c r="E1342" s="24">
        <f t="shared" si="46"/>
        <v>16383601.15</v>
      </c>
      <c r="F1342" s="21">
        <v>17731677.351902194</v>
      </c>
      <c r="G1342">
        <f t="shared" si="45"/>
        <v>571989.59199684497</v>
      </c>
      <c r="J1342" t="str">
        <f>VLOOKUP($A1342,[1]MD01!$A:$K,5,0)</f>
        <v>E1014847</v>
      </c>
      <c r="K1342" t="str">
        <f>VLOOKUP($A1342,[1]MD01!$A:$K,11,0)</f>
        <v>16.06.2017</v>
      </c>
      <c r="L1342" t="str">
        <f>RIGHT(VLOOKUP($A1342,[1]MD01!$A:$K,4,0),8)</f>
        <v>13SZS885</v>
      </c>
      <c r="M1342" s="16" t="str">
        <f>VLOOKUP(A1342,[1]MD01!A:O,15,0)</f>
        <v>Аренда</v>
      </c>
    </row>
    <row r="1343" spans="1:13" x14ac:dyDescent="0.25">
      <c r="A1343" s="12" t="s">
        <v>1279</v>
      </c>
      <c r="B1343" t="s">
        <v>1280</v>
      </c>
      <c r="C1343" t="s">
        <v>4386</v>
      </c>
      <c r="D1343" s="5">
        <v>3868975.53</v>
      </c>
      <c r="E1343" s="24">
        <f t="shared" si="46"/>
        <v>9672438.8249999993</v>
      </c>
      <c r="F1343" s="21">
        <v>10468306.868597807</v>
      </c>
      <c r="G1343">
        <f t="shared" si="45"/>
        <v>337687.31834186474</v>
      </c>
      <c r="J1343" t="str">
        <f>VLOOKUP($A1343,[1]MD01!$A:$K,5,0)</f>
        <v>E1014848</v>
      </c>
      <c r="K1343" t="str">
        <f>VLOOKUP($A1343,[1]MD01!$A:$K,11,0)</f>
        <v>31.05.2017</v>
      </c>
      <c r="L1343" t="str">
        <f>RIGHT(VLOOKUP($A1343,[1]MD01!$A:$K,4,0),8)</f>
        <v>13SZS900</v>
      </c>
      <c r="M1343" s="16" t="str">
        <f>VLOOKUP(A1343,[1]MD01!A:O,15,0)</f>
        <v>Аренда</v>
      </c>
    </row>
    <row r="1344" spans="1:13" x14ac:dyDescent="0.25">
      <c r="A1344" s="12" t="s">
        <v>1283</v>
      </c>
      <c r="B1344" t="s">
        <v>1284</v>
      </c>
      <c r="C1344" t="s">
        <v>4386</v>
      </c>
      <c r="D1344" s="5">
        <v>7763819.0499999998</v>
      </c>
      <c r="E1344" s="24">
        <f t="shared" si="46"/>
        <v>19409547.625</v>
      </c>
      <c r="F1344" s="21">
        <v>21006604.889968254</v>
      </c>
      <c r="G1344">
        <f t="shared" si="45"/>
        <v>677632.41580542759</v>
      </c>
      <c r="J1344" t="str">
        <f>VLOOKUP($A1344,[1]MD01!$A:$K,5,0)</f>
        <v>E1014849</v>
      </c>
      <c r="K1344" t="str">
        <f>VLOOKUP($A1344,[1]MD01!$A:$K,11,0)</f>
        <v>29.07.2017</v>
      </c>
      <c r="L1344" t="str">
        <f>RIGHT(VLOOKUP($A1344,[1]MD01!$A:$K,4,0),8)</f>
        <v>13SZS949</v>
      </c>
      <c r="M1344" s="16" t="str">
        <f>VLOOKUP(A1344,[1]MD01!A:O,15,0)</f>
        <v>Аренда</v>
      </c>
    </row>
    <row r="1345" spans="1:13" x14ac:dyDescent="0.25">
      <c r="A1345" s="12" t="s">
        <v>2753</v>
      </c>
      <c r="B1345" t="s">
        <v>2796</v>
      </c>
      <c r="C1345" t="s">
        <v>4386</v>
      </c>
      <c r="D1345" s="5">
        <v>1474240.3</v>
      </c>
      <c r="E1345" s="24">
        <f t="shared" si="46"/>
        <v>3685600.75</v>
      </c>
      <c r="F1345" s="21">
        <v>3988859.5155973225</v>
      </c>
      <c r="G1345">
        <f t="shared" si="45"/>
        <v>128672.88759991362</v>
      </c>
      <c r="J1345" t="str">
        <f>VLOOKUP($A1345,[1]MD01!$A:$K,5,0)</f>
        <v>E1029905</v>
      </c>
      <c r="K1345" t="str">
        <f>VLOOKUP($A1345,[1]MD01!$A:$K,11,0)</f>
        <v>23.01.2019</v>
      </c>
      <c r="L1345" t="str">
        <f>RIGHT(VLOOKUP($A1345,[1]MD01!$A:$K,4,0),8)</f>
        <v>13SZV054</v>
      </c>
      <c r="M1345" s="16" t="str">
        <f>VLOOKUP(A1345,[1]MD01!A:O,15,0)</f>
        <v>Собственность</v>
      </c>
    </row>
    <row r="1346" spans="1:13" x14ac:dyDescent="0.25">
      <c r="A1346" s="12" t="s">
        <v>1341</v>
      </c>
      <c r="B1346" t="s">
        <v>1342</v>
      </c>
      <c r="C1346" t="s">
        <v>4386</v>
      </c>
      <c r="D1346" s="5">
        <v>3062936.96</v>
      </c>
      <c r="E1346" s="24">
        <f t="shared" si="46"/>
        <v>7657342.4000000004</v>
      </c>
      <c r="F1346" s="21">
        <v>8287404.189514244</v>
      </c>
      <c r="G1346">
        <f t="shared" si="45"/>
        <v>267335.61901658849</v>
      </c>
      <c r="J1346" t="str">
        <f>VLOOKUP($A1346,[1]MD01!$A:$K,5,0)</f>
        <v>E1015202</v>
      </c>
      <c r="K1346" t="str">
        <f>VLOOKUP($A1346,[1]MD01!$A:$K,11,0)</f>
        <v>28.06.2017</v>
      </c>
      <c r="L1346" t="str">
        <f>RIGHT(VLOOKUP($A1346,[1]MD01!$A:$K,4,0),8)</f>
        <v>13SZX285</v>
      </c>
      <c r="M1346" s="16" t="str">
        <f>VLOOKUP(A1346,[1]MD01!A:O,15,0)</f>
        <v>Аренда</v>
      </c>
    </row>
    <row r="1347" spans="1:13" x14ac:dyDescent="0.25">
      <c r="A1347" s="12" t="s">
        <v>1395</v>
      </c>
      <c r="B1347" t="s">
        <v>1396</v>
      </c>
      <c r="C1347" t="s">
        <v>4386</v>
      </c>
      <c r="D1347" s="5">
        <v>7055801.0599999996</v>
      </c>
      <c r="E1347" s="24">
        <f t="shared" si="46"/>
        <v>17639502.649999999</v>
      </c>
      <c r="F1347" s="21">
        <v>19090916.995243363</v>
      </c>
      <c r="G1347">
        <f t="shared" si="45"/>
        <v>615836.03210462467</v>
      </c>
      <c r="J1347" t="str">
        <f>VLOOKUP($A1347,[1]MD01!$A:$K,5,0)</f>
        <v>E1015764</v>
      </c>
      <c r="K1347" t="str">
        <f>VLOOKUP($A1347,[1]MD01!$A:$K,11,0)</f>
        <v>15.01.2018</v>
      </c>
      <c r="L1347" t="str">
        <f>RIGHT(VLOOKUP($A1347,[1]MD01!$A:$K,4,0),8)</f>
        <v>13SZX839</v>
      </c>
      <c r="M1347" s="16" t="str">
        <f>VLOOKUP(A1347,[1]MD01!A:O,15,0)</f>
        <v>Аренда</v>
      </c>
    </row>
    <row r="1348" spans="1:13" x14ac:dyDescent="0.25">
      <c r="A1348" s="12" t="s">
        <v>1397</v>
      </c>
      <c r="B1348" t="s">
        <v>1398</v>
      </c>
      <c r="C1348" t="s">
        <v>4386</v>
      </c>
      <c r="D1348" s="5">
        <v>3019713.67</v>
      </c>
      <c r="E1348" s="24">
        <f t="shared" si="46"/>
        <v>7549284.1749999998</v>
      </c>
      <c r="F1348" s="21">
        <v>8170454.7128163651</v>
      </c>
      <c r="G1348">
        <f t="shared" si="45"/>
        <v>263563.0552521408</v>
      </c>
      <c r="J1348" t="str">
        <f>VLOOKUP($A1348,[1]MD01!$A:$K,5,0)</f>
        <v>E1015763</v>
      </c>
      <c r="K1348" t="str">
        <f>VLOOKUP($A1348,[1]MD01!$A:$K,11,0)</f>
        <v>31.07.2017</v>
      </c>
      <c r="L1348" t="str">
        <f>RIGHT(VLOOKUP($A1348,[1]MD01!$A:$K,4,0),8)</f>
        <v>13SZX840</v>
      </c>
      <c r="M1348" s="16" t="str">
        <f>VLOOKUP(A1348,[1]MD01!A:O,15,0)</f>
        <v>Аренда</v>
      </c>
    </row>
    <row r="1349" spans="1:13" x14ac:dyDescent="0.25">
      <c r="A1349" s="12" t="s">
        <v>1407</v>
      </c>
      <c r="B1349" t="s">
        <v>1408</v>
      </c>
      <c r="C1349" t="s">
        <v>4386</v>
      </c>
      <c r="D1349" s="5">
        <v>6889961.0199999996</v>
      </c>
      <c r="E1349" s="24">
        <f t="shared" si="46"/>
        <v>17224902.550000001</v>
      </c>
      <c r="F1349" s="21">
        <v>18642202.751289349</v>
      </c>
      <c r="G1349">
        <f t="shared" si="45"/>
        <v>601361.37907385</v>
      </c>
      <c r="J1349" t="str">
        <f>VLOOKUP($A1349,[1]MD01!$A:$K,5,0)</f>
        <v>E1017426</v>
      </c>
      <c r="K1349" t="str">
        <f>VLOOKUP($A1349,[1]MD01!$A:$K,11,0)</f>
        <v>30.09.2017</v>
      </c>
      <c r="L1349" t="str">
        <f>RIGHT(VLOOKUP($A1349,[1]MD01!$A:$K,4,0),8)</f>
        <v>13SZX877</v>
      </c>
      <c r="M1349" s="16" t="str">
        <f>VLOOKUP(A1349,[1]MD01!A:O,15,0)</f>
        <v>Аренда</v>
      </c>
    </row>
    <row r="1350" spans="1:13" x14ac:dyDescent="0.25">
      <c r="A1350" s="12" t="s">
        <v>1451</v>
      </c>
      <c r="B1350" t="s">
        <v>1452</v>
      </c>
      <c r="C1350" t="s">
        <v>4386</v>
      </c>
      <c r="D1350" s="5">
        <v>8956765.9700000007</v>
      </c>
      <c r="E1350" s="24">
        <f t="shared" si="46"/>
        <v>22391914.925000001</v>
      </c>
      <c r="F1350" s="21">
        <v>24234367.469409689</v>
      </c>
      <c r="G1350">
        <f t="shared" si="45"/>
        <v>781753.78933579638</v>
      </c>
      <c r="J1350" t="str">
        <f>VLOOKUP($A1350,[1]MD01!$A:$K,5,0)</f>
        <v>13SZ6116</v>
      </c>
      <c r="K1350" t="str">
        <f>VLOOKUP($A1350,[1]MD01!$A:$K,11,0)</f>
        <v>21.05.2010</v>
      </c>
      <c r="L1350" t="str">
        <f>RIGHT(VLOOKUP($A1350,[1]MD01!$A:$K,4,0),8)</f>
        <v>13SZY521</v>
      </c>
      <c r="M1350" s="16" t="str">
        <f>VLOOKUP(A1350,[1]MD01!A:O,15,0)</f>
        <v>Аренда</v>
      </c>
    </row>
    <row r="1351" spans="1:13" x14ac:dyDescent="0.25">
      <c r="A1351" s="12" t="s">
        <v>4701</v>
      </c>
      <c r="B1351" t="s">
        <v>4715</v>
      </c>
      <c r="C1351" t="s">
        <v>4390</v>
      </c>
      <c r="D1351" s="5">
        <v>12028423.039999999</v>
      </c>
      <c r="E1351" s="24">
        <f t="shared" si="46"/>
        <v>30071057.599999998</v>
      </c>
      <c r="F1351" s="21">
        <v>32917025.939164206</v>
      </c>
      <c r="G1351">
        <f t="shared" si="45"/>
        <v>1061839.5464246518</v>
      </c>
      <c r="J1351" t="str">
        <f>VLOOKUP($A1351,[1]MD01!$A:$K,5,0)</f>
        <v>E1042767</v>
      </c>
      <c r="K1351" t="str">
        <f>VLOOKUP($A1351,[1]MD01!$A:$K,11,0)</f>
        <v>23.10.2020</v>
      </c>
      <c r="L1351" t="str">
        <f>RIGHT(VLOOKUP($A1351,[1]MD01!$A:$K,4,0),8)</f>
        <v>13SZ31SZ</v>
      </c>
      <c r="M1351" s="16" t="str">
        <f>VLOOKUP(A1351,[1]MD01!A:O,15,0)</f>
        <v>Аренда</v>
      </c>
    </row>
    <row r="1352" spans="1:13" x14ac:dyDescent="0.25">
      <c r="A1352" s="12" t="s">
        <v>3459</v>
      </c>
      <c r="B1352" t="s">
        <v>3474</v>
      </c>
      <c r="C1352" t="s">
        <v>4390</v>
      </c>
      <c r="D1352" s="5">
        <v>3857567.18</v>
      </c>
      <c r="E1352" s="24">
        <f t="shared" si="46"/>
        <v>9643917.9500000011</v>
      </c>
      <c r="F1352" s="21">
        <v>10556632.278717106</v>
      </c>
      <c r="G1352">
        <f t="shared" si="45"/>
        <v>340536.52511990664</v>
      </c>
      <c r="J1352" t="str">
        <f>VLOOKUP($A1352,[1]MD01!$A:$K,5,0)</f>
        <v>E1030063</v>
      </c>
      <c r="K1352" t="str">
        <f>VLOOKUP($A1352,[1]MD01!$A:$K,11,0)</f>
        <v>29.05.2019</v>
      </c>
      <c r="L1352" t="str">
        <f>RIGHT(VLOOKUP($A1352,[1]MD01!$A:$K,4,0),8)</f>
        <v>13SZ324V</v>
      </c>
      <c r="M1352" s="16" t="str">
        <f>VLOOKUP(A1352,[1]MD01!A:O,15,0)</f>
        <v>Аренда</v>
      </c>
    </row>
    <row r="1353" spans="1:13" x14ac:dyDescent="0.25">
      <c r="A1353" s="12" t="s">
        <v>3972</v>
      </c>
      <c r="B1353" t="s">
        <v>4023</v>
      </c>
      <c r="C1353" t="s">
        <v>4390</v>
      </c>
      <c r="D1353" s="5">
        <v>7489513.6699999999</v>
      </c>
      <c r="E1353" s="24">
        <f t="shared" si="46"/>
        <v>18723784.175000001</v>
      </c>
      <c r="F1353" s="21">
        <v>20495830.162215091</v>
      </c>
      <c r="G1353">
        <f t="shared" si="45"/>
        <v>661155.81168435782</v>
      </c>
      <c r="J1353" t="str">
        <f>VLOOKUP($A1353,[1]MD01!$A:$K,5,0)</f>
        <v>E1030025</v>
      </c>
      <c r="K1353" t="str">
        <f>VLOOKUP($A1353,[1]MD01!$A:$K,11,0)</f>
        <v>11.09.2019</v>
      </c>
      <c r="L1353" t="str">
        <f>RIGHT(VLOOKUP($A1353,[1]MD01!$A:$K,4,0),8)</f>
        <v>13SZ325U</v>
      </c>
      <c r="M1353" s="16" t="str">
        <f>VLOOKUP(A1353,[1]MD01!A:O,15,0)</f>
        <v>Аренда</v>
      </c>
    </row>
    <row r="1354" spans="1:13" x14ac:dyDescent="0.25">
      <c r="A1354" s="12" t="s">
        <v>3944</v>
      </c>
      <c r="B1354" t="s">
        <v>3960</v>
      </c>
      <c r="C1354" t="s">
        <v>4390</v>
      </c>
      <c r="D1354" s="5">
        <v>8982478.2599999998</v>
      </c>
      <c r="E1354" s="24">
        <f t="shared" si="46"/>
        <v>22456195.649999999</v>
      </c>
      <c r="F1354" s="21">
        <v>24581482.451950625</v>
      </c>
      <c r="G1354">
        <f t="shared" si="45"/>
        <v>792951.04683711694</v>
      </c>
      <c r="J1354" t="str">
        <f>VLOOKUP($A1354,[1]MD01!$A:$K,5,0)</f>
        <v>E1030061</v>
      </c>
      <c r="K1354" t="str">
        <f>VLOOKUP($A1354,[1]MD01!$A:$K,11,0)</f>
        <v>27.08.2019</v>
      </c>
      <c r="L1354" t="str">
        <f>RIGHT(VLOOKUP($A1354,[1]MD01!$A:$K,4,0),8)</f>
        <v>13SZ326C</v>
      </c>
      <c r="M1354" s="16" t="str">
        <f>VLOOKUP(A1354,[1]MD01!A:O,15,0)</f>
        <v>Аренда</v>
      </c>
    </row>
    <row r="1355" spans="1:13" x14ac:dyDescent="0.25">
      <c r="A1355" s="12" t="s">
        <v>3964</v>
      </c>
      <c r="B1355" t="s">
        <v>3965</v>
      </c>
      <c r="C1355" t="s">
        <v>4390</v>
      </c>
      <c r="D1355" s="5">
        <v>9145206.5999999996</v>
      </c>
      <c r="E1355" s="24">
        <f t="shared" si="46"/>
        <v>22863016.499999996</v>
      </c>
      <c r="F1355" s="21">
        <v>25026805.414986111</v>
      </c>
      <c r="G1355">
        <f t="shared" si="45"/>
        <v>807316.30370922934</v>
      </c>
      <c r="J1355" t="str">
        <f>VLOOKUP($A1355,[1]MD01!$A:$K,5,0)</f>
        <v>E1030088</v>
      </c>
      <c r="K1355" t="str">
        <f>VLOOKUP($A1355,[1]MD01!$A:$K,11,0)</f>
        <v>05.09.2019</v>
      </c>
      <c r="L1355" t="str">
        <f>RIGHT(VLOOKUP($A1355,[1]MD01!$A:$K,4,0),8)</f>
        <v>13SZ326H</v>
      </c>
      <c r="M1355" s="16" t="str">
        <f>VLOOKUP(A1355,[1]MD01!A:O,15,0)</f>
        <v>Аренда</v>
      </c>
    </row>
    <row r="1356" spans="1:13" x14ac:dyDescent="0.25">
      <c r="A1356" s="12" t="s">
        <v>2712</v>
      </c>
      <c r="B1356" t="s">
        <v>2769</v>
      </c>
      <c r="C1356" t="s">
        <v>4390</v>
      </c>
      <c r="D1356" s="5">
        <v>5417013.8700000001</v>
      </c>
      <c r="E1356" s="24">
        <f t="shared" si="46"/>
        <v>13542534.675000001</v>
      </c>
      <c r="F1356" s="21">
        <v>14824219.72345282</v>
      </c>
      <c r="G1356">
        <f t="shared" si="45"/>
        <v>478200.63624041353</v>
      </c>
      <c r="J1356" t="str">
        <f>VLOOKUP($A1356,[1]MD01!$A:$K,5,0)</f>
        <v>E1029229</v>
      </c>
      <c r="K1356" t="str">
        <f>VLOOKUP($A1356,[1]MD01!$A:$K,11,0)</f>
        <v>19.12.2018</v>
      </c>
      <c r="L1356" t="str">
        <f>RIGHT(VLOOKUP($A1356,[1]MD01!$A:$K,4,0),8)</f>
        <v>13SZ328A</v>
      </c>
      <c r="M1356" s="16" t="str">
        <f>VLOOKUP(A1356,[1]MD01!A:O,15,0)</f>
        <v>Аренда</v>
      </c>
    </row>
    <row r="1357" spans="1:13" x14ac:dyDescent="0.25">
      <c r="A1357" s="12" t="s">
        <v>2821</v>
      </c>
      <c r="B1357" t="s">
        <v>18</v>
      </c>
      <c r="C1357" t="s">
        <v>4390</v>
      </c>
      <c r="D1357" s="5">
        <v>8548277.2699999996</v>
      </c>
      <c r="E1357" s="24">
        <f t="shared" si="46"/>
        <v>21370693.174999997</v>
      </c>
      <c r="F1357" s="21">
        <v>23393246.454338022</v>
      </c>
      <c r="G1357">
        <f t="shared" si="45"/>
        <v>754620.8533657426</v>
      </c>
      <c r="J1357" t="str">
        <f>VLOOKUP($A1357,[1]MD01!$A:$K,5,0)</f>
        <v>E1008575</v>
      </c>
      <c r="K1357" t="str">
        <f>VLOOKUP($A1357,[1]MD01!$A:$K,11,0)</f>
        <v>12.11.2014</v>
      </c>
      <c r="L1357" t="str">
        <f>RIGHT(VLOOKUP($A1357,[1]MD01!$A:$K,4,0),8)</f>
        <v>13SZ3406</v>
      </c>
      <c r="M1357" s="16" t="str">
        <f>VLOOKUP(A1357,[1]MD01!A:O,15,0)</f>
        <v>Аренда</v>
      </c>
    </row>
    <row r="1358" spans="1:13" x14ac:dyDescent="0.25">
      <c r="A1358" s="12" t="s">
        <v>2855</v>
      </c>
      <c r="B1358" t="s">
        <v>52</v>
      </c>
      <c r="C1358" t="s">
        <v>4390</v>
      </c>
      <c r="D1358" s="5">
        <v>10321584.859999999</v>
      </c>
      <c r="E1358" s="24">
        <f t="shared" si="46"/>
        <v>25803962.149999999</v>
      </c>
      <c r="F1358" s="21">
        <v>28246086.410501286</v>
      </c>
      <c r="G1358">
        <f t="shared" si="45"/>
        <v>911164.07775810605</v>
      </c>
      <c r="J1358" t="str">
        <f>VLOOKUP($A1358,[1]MD01!$A:$K,5,0)</f>
        <v>E1008910</v>
      </c>
      <c r="K1358" t="str">
        <f>VLOOKUP($A1358,[1]MD01!$A:$K,11,0)</f>
        <v>31.03.2015</v>
      </c>
      <c r="L1358" t="str">
        <f>RIGHT(VLOOKUP($A1358,[1]MD01!$A:$K,4,0),8)</f>
        <v>13SZ3450</v>
      </c>
      <c r="M1358" s="16" t="str">
        <f>VLOOKUP(A1358,[1]MD01!A:O,15,0)</f>
        <v>Аренда</v>
      </c>
    </row>
    <row r="1359" spans="1:13" x14ac:dyDescent="0.25">
      <c r="A1359" s="12" t="s">
        <v>2871</v>
      </c>
      <c r="B1359" t="s">
        <v>68</v>
      </c>
      <c r="C1359" t="s">
        <v>4390</v>
      </c>
      <c r="D1359" s="5">
        <v>5026779.17</v>
      </c>
      <c r="E1359" s="24">
        <f t="shared" si="46"/>
        <v>12566947.925000001</v>
      </c>
      <c r="F1359" s="21">
        <v>13756302.033864977</v>
      </c>
      <c r="G1359">
        <f t="shared" si="45"/>
        <v>443751.67851177347</v>
      </c>
      <c r="J1359" t="str">
        <f>VLOOKUP($A1359,[1]MD01!$A:$K,5,0)</f>
        <v>E1009842</v>
      </c>
      <c r="K1359" t="str">
        <f>VLOOKUP($A1359,[1]MD01!$A:$K,11,0)</f>
        <v>23.06.2015</v>
      </c>
      <c r="L1359" t="str">
        <f>RIGHT(VLOOKUP($A1359,[1]MD01!$A:$K,4,0),8)</f>
        <v>13SZ4490</v>
      </c>
      <c r="M1359" s="16" t="str">
        <f>VLOOKUP(A1359,[1]MD01!A:O,15,0)</f>
        <v>Аренда</v>
      </c>
    </row>
    <row r="1360" spans="1:13" x14ac:dyDescent="0.25">
      <c r="A1360" s="12" t="s">
        <v>2897</v>
      </c>
      <c r="B1360" t="s">
        <v>94</v>
      </c>
      <c r="C1360" t="s">
        <v>4390</v>
      </c>
      <c r="D1360" s="5">
        <v>2410138.2400000002</v>
      </c>
      <c r="E1360" s="24">
        <f t="shared" si="46"/>
        <v>6025345.6000000006</v>
      </c>
      <c r="F1360" s="21">
        <v>6595593.0132510196</v>
      </c>
      <c r="G1360">
        <f t="shared" si="45"/>
        <v>212761.06494358127</v>
      </c>
      <c r="J1360" t="str">
        <f>VLOOKUP($A1360,[1]MD01!$A:$K,5,0)</f>
        <v>13SZ5419</v>
      </c>
      <c r="K1360" t="str">
        <f>VLOOKUP($A1360,[1]MD01!$A:$K,11,0)</f>
        <v>23.12.2003</v>
      </c>
      <c r="L1360" t="str">
        <f>RIGHT(VLOOKUP($A1360,[1]MD01!$A:$K,4,0),8)</f>
        <v>13SZ5419</v>
      </c>
      <c r="M1360" s="16" t="str">
        <f>VLOOKUP(A1360,[1]MD01!A:O,15,0)</f>
        <v>Аренда</v>
      </c>
    </row>
    <row r="1361" spans="1:13" x14ac:dyDescent="0.25">
      <c r="A1361" s="12" t="s">
        <v>2911</v>
      </c>
      <c r="B1361" t="s">
        <v>108</v>
      </c>
      <c r="C1361" t="s">
        <v>4390</v>
      </c>
      <c r="D1361" s="5">
        <v>16707358.27</v>
      </c>
      <c r="E1361" s="24">
        <f t="shared" si="46"/>
        <v>41768395.674999997</v>
      </c>
      <c r="F1361" s="21">
        <v>45721416.990377121</v>
      </c>
      <c r="G1361">
        <f t="shared" si="45"/>
        <v>1474884.4190444231</v>
      </c>
      <c r="J1361" t="str">
        <f>VLOOKUP($A1361,[1]MD01!$A:$K,5,0)</f>
        <v>13SZ5437</v>
      </c>
      <c r="K1361" t="str">
        <f>VLOOKUP($A1361,[1]MD01!$A:$K,11,0)</f>
        <v>06.09.2004</v>
      </c>
      <c r="L1361" t="str">
        <f>RIGHT(VLOOKUP($A1361,[1]MD01!$A:$K,4,0),8)</f>
        <v>13SZ5437</v>
      </c>
      <c r="M1361" s="16" t="str">
        <f>VLOOKUP(A1361,[1]MD01!A:O,15,0)</f>
        <v>Аренда</v>
      </c>
    </row>
    <row r="1362" spans="1:13" x14ac:dyDescent="0.25">
      <c r="A1362" s="12" t="s">
        <v>2913</v>
      </c>
      <c r="B1362" t="s">
        <v>110</v>
      </c>
      <c r="C1362" t="s">
        <v>4390</v>
      </c>
      <c r="D1362" s="5">
        <v>9586433.8699999992</v>
      </c>
      <c r="E1362" s="24">
        <f t="shared" si="46"/>
        <v>23966084.675000001</v>
      </c>
      <c r="F1362" s="21">
        <v>26234269.555826358</v>
      </c>
      <c r="G1362">
        <f t="shared" si="45"/>
        <v>846266.75986536639</v>
      </c>
      <c r="J1362" t="str">
        <f>VLOOKUP($A1362,[1]MD01!$A:$K,5,0)</f>
        <v>13SZ5440</v>
      </c>
      <c r="K1362" t="str">
        <f>VLOOKUP($A1362,[1]MD01!$A:$K,11,0)</f>
        <v>28.09.2001</v>
      </c>
      <c r="L1362" t="str">
        <f>RIGHT(VLOOKUP($A1362,[1]MD01!$A:$K,4,0),8)</f>
        <v>13SZ5440</v>
      </c>
      <c r="M1362" s="16" t="str">
        <f>VLOOKUP(A1362,[1]MD01!A:O,15,0)</f>
        <v>Аренда</v>
      </c>
    </row>
    <row r="1363" spans="1:13" x14ac:dyDescent="0.25">
      <c r="A1363" s="12" t="s">
        <v>2915</v>
      </c>
      <c r="B1363" t="s">
        <v>112</v>
      </c>
      <c r="C1363" t="s">
        <v>4390</v>
      </c>
      <c r="D1363" s="5">
        <v>13051457.33</v>
      </c>
      <c r="E1363" s="24">
        <f t="shared" si="46"/>
        <v>32628643.324999999</v>
      </c>
      <c r="F1363" s="21">
        <v>35716665.272483207</v>
      </c>
      <c r="G1363">
        <f t="shared" si="45"/>
        <v>1152150.4926607485</v>
      </c>
      <c r="J1363" t="str">
        <f>VLOOKUP($A1363,[1]MD01!$A:$K,5,0)</f>
        <v>13SZ5443</v>
      </c>
      <c r="K1363" t="str">
        <f>VLOOKUP($A1363,[1]MD01!$A:$K,11,0)</f>
        <v>14.04.2004</v>
      </c>
      <c r="L1363" t="str">
        <f>RIGHT(VLOOKUP($A1363,[1]MD01!$A:$K,4,0),8)</f>
        <v>13SZ5443</v>
      </c>
      <c r="M1363" s="16" t="str">
        <f>VLOOKUP(A1363,[1]MD01!A:O,15,0)</f>
        <v>Аренда</v>
      </c>
    </row>
    <row r="1364" spans="1:13" x14ac:dyDescent="0.25">
      <c r="A1364" s="12" t="s">
        <v>2918</v>
      </c>
      <c r="B1364" t="s">
        <v>115</v>
      </c>
      <c r="C1364" t="s">
        <v>4390</v>
      </c>
      <c r="D1364" s="5">
        <v>7666131.54</v>
      </c>
      <c r="E1364" s="24">
        <f t="shared" si="46"/>
        <v>19165328.850000001</v>
      </c>
      <c r="F1364" s="21">
        <v>20979163.263218991</v>
      </c>
      <c r="G1364">
        <f t="shared" si="45"/>
        <v>676747.20203932235</v>
      </c>
      <c r="J1364" t="str">
        <f>VLOOKUP($A1364,[1]MD01!$A:$K,5,0)</f>
        <v>13SZ5446</v>
      </c>
      <c r="K1364" t="str">
        <f>VLOOKUP($A1364,[1]MD01!$A:$K,11,0)</f>
        <v>29.08.2001</v>
      </c>
      <c r="L1364" t="str">
        <f>RIGHT(VLOOKUP($A1364,[1]MD01!$A:$K,4,0),8)</f>
        <v>13SZ5446</v>
      </c>
      <c r="M1364" s="16" t="str">
        <f>VLOOKUP(A1364,[1]MD01!A:O,15,0)</f>
        <v>Собственность</v>
      </c>
    </row>
    <row r="1365" spans="1:13" x14ac:dyDescent="0.25">
      <c r="A1365" s="12" t="s">
        <v>2925</v>
      </c>
      <c r="B1365" t="s">
        <v>121</v>
      </c>
      <c r="C1365" t="s">
        <v>4390</v>
      </c>
      <c r="D1365" s="5">
        <v>5993461.0999999996</v>
      </c>
      <c r="E1365" s="24">
        <f t="shared" si="46"/>
        <v>14983652.749999998</v>
      </c>
      <c r="F1365" s="21">
        <v>16401727.295257453</v>
      </c>
      <c r="G1365">
        <f t="shared" si="45"/>
        <v>529087.9772663695</v>
      </c>
      <c r="J1365" t="str">
        <f>VLOOKUP($A1365,[1]MD01!$A:$K,5,0)</f>
        <v>13SZ5455</v>
      </c>
      <c r="K1365" t="str">
        <f>VLOOKUP($A1365,[1]MD01!$A:$K,11,0)</f>
        <v>14.06.1999</v>
      </c>
      <c r="L1365" t="str">
        <f>RIGHT(VLOOKUP($A1365,[1]MD01!$A:$K,4,0),8)</f>
        <v>13SZ5455</v>
      </c>
      <c r="M1365" s="16" t="str">
        <f>VLOOKUP(A1365,[1]MD01!A:O,15,0)</f>
        <v>Аренда</v>
      </c>
    </row>
    <row r="1366" spans="1:13" x14ac:dyDescent="0.25">
      <c r="A1366" s="12" t="s">
        <v>2926</v>
      </c>
      <c r="B1366" t="s">
        <v>122</v>
      </c>
      <c r="C1366" t="s">
        <v>4390</v>
      </c>
      <c r="D1366" s="5">
        <v>8168230.3499999996</v>
      </c>
      <c r="E1366" s="24">
        <f t="shared" si="46"/>
        <v>20420575.874999996</v>
      </c>
      <c r="F1366" s="21">
        <v>22353208.68029749</v>
      </c>
      <c r="G1366">
        <f t="shared" si="45"/>
        <v>721071.24775153189</v>
      </c>
      <c r="J1366" t="str">
        <f>VLOOKUP($A1366,[1]MD01!$A:$K,5,0)</f>
        <v>13SZ5456</v>
      </c>
      <c r="K1366" t="str">
        <f>VLOOKUP($A1366,[1]MD01!$A:$K,11,0)</f>
        <v>19.08.1999</v>
      </c>
      <c r="L1366" t="str">
        <f>RIGHT(VLOOKUP($A1366,[1]MD01!$A:$K,4,0),8)</f>
        <v>13SZ5456</v>
      </c>
      <c r="M1366" s="16" t="str">
        <f>VLOOKUP(A1366,[1]MD01!A:O,15,0)</f>
        <v>Аренда</v>
      </c>
    </row>
    <row r="1367" spans="1:13" x14ac:dyDescent="0.25">
      <c r="A1367" s="12" t="s">
        <v>4661</v>
      </c>
      <c r="B1367" t="s">
        <v>4662</v>
      </c>
      <c r="C1367" t="s">
        <v>4390</v>
      </c>
      <c r="D1367" s="5">
        <v>15302145.92</v>
      </c>
      <c r="E1367" s="24">
        <f t="shared" si="46"/>
        <v>38255364.799999997</v>
      </c>
      <c r="F1367" s="21">
        <v>41875907.797595695</v>
      </c>
      <c r="G1367">
        <f t="shared" si="45"/>
        <v>1350835.7354063126</v>
      </c>
      <c r="J1367" t="str">
        <f>VLOOKUP($A1367,[1]MD01!$A:$K,5,0)</f>
        <v>13SZ5460</v>
      </c>
      <c r="K1367" t="str">
        <f>VLOOKUP($A1367,[1]MD01!$A:$K,11,0)</f>
        <v>30.08.2001</v>
      </c>
      <c r="L1367" t="str">
        <f>RIGHT(VLOOKUP($A1367,[1]MD01!$A:$K,4,0),8)</f>
        <v>13SZ5460</v>
      </c>
      <c r="M1367" s="16" t="str">
        <f>VLOOKUP(A1367,[1]MD01!A:O,15,0)</f>
        <v>Собственность</v>
      </c>
    </row>
    <row r="1368" spans="1:13" x14ac:dyDescent="0.25">
      <c r="A1368" s="12" t="s">
        <v>2955</v>
      </c>
      <c r="B1368" t="s">
        <v>151</v>
      </c>
      <c r="C1368" t="s">
        <v>4390</v>
      </c>
      <c r="D1368" s="5">
        <v>13935498.27</v>
      </c>
      <c r="E1368" s="24">
        <f t="shared" si="46"/>
        <v>34838745.674999997</v>
      </c>
      <c r="F1368" s="21">
        <v>38135934.902133934</v>
      </c>
      <c r="G1368">
        <f t="shared" si="45"/>
        <v>1230191.4484559332</v>
      </c>
      <c r="J1368" t="str">
        <f>VLOOKUP($A1368,[1]MD01!$A:$K,5,0)</f>
        <v>13SZ5492</v>
      </c>
      <c r="K1368" t="str">
        <f>VLOOKUP($A1368,[1]MD01!$A:$K,11,0)</f>
        <v>01.08.2006</v>
      </c>
      <c r="L1368" t="str">
        <f>RIGHT(VLOOKUP($A1368,[1]MD01!$A:$K,4,0),8)</f>
        <v>13SZ5492</v>
      </c>
      <c r="M1368" s="16" t="str">
        <f>VLOOKUP(A1368,[1]MD01!A:O,15,0)</f>
        <v>Собственность</v>
      </c>
    </row>
    <row r="1369" spans="1:13" x14ac:dyDescent="0.25">
      <c r="A1369" s="12" t="s">
        <v>2957</v>
      </c>
      <c r="B1369" t="s">
        <v>153</v>
      </c>
      <c r="C1369" t="s">
        <v>4390</v>
      </c>
      <c r="D1369" s="5">
        <v>16802439.449999999</v>
      </c>
      <c r="E1369" s="24">
        <f t="shared" si="46"/>
        <v>42006098.624999993</v>
      </c>
      <c r="F1369" s="21">
        <v>45981616.49100811</v>
      </c>
      <c r="G1369">
        <f t="shared" si="45"/>
        <v>1483277.9513228422</v>
      </c>
      <c r="J1369" t="str">
        <f>VLOOKUP($A1369,[1]MD01!$A:$K,5,0)</f>
        <v>13SZ5494</v>
      </c>
      <c r="K1369" t="str">
        <f>VLOOKUP($A1369,[1]MD01!$A:$K,11,0)</f>
        <v>30.06.2005</v>
      </c>
      <c r="L1369" t="str">
        <f>RIGHT(VLOOKUP($A1369,[1]MD01!$A:$K,4,0),8)</f>
        <v>13SZ5494</v>
      </c>
      <c r="M1369" s="16" t="str">
        <f>VLOOKUP(A1369,[1]MD01!A:O,15,0)</f>
        <v>Собственность</v>
      </c>
    </row>
    <row r="1370" spans="1:13" x14ac:dyDescent="0.25">
      <c r="A1370" s="12" t="s">
        <v>2970</v>
      </c>
      <c r="B1370" t="s">
        <v>165</v>
      </c>
      <c r="C1370" t="s">
        <v>4390</v>
      </c>
      <c r="D1370" s="5">
        <v>11488919.880000001</v>
      </c>
      <c r="E1370" s="24">
        <f t="shared" si="46"/>
        <v>28722299.700000003</v>
      </c>
      <c r="F1370" s="21">
        <v>31440619.642767355</v>
      </c>
      <c r="G1370">
        <f t="shared" si="45"/>
        <v>1014213.5368634631</v>
      </c>
      <c r="J1370" t="str">
        <f>VLOOKUP($A1370,[1]MD01!$A:$K,5,0)</f>
        <v>13SZ5517</v>
      </c>
      <c r="K1370" t="str">
        <f>VLOOKUP($A1370,[1]MD01!$A:$K,11,0)</f>
        <v>11.01.2005</v>
      </c>
      <c r="L1370" t="str">
        <f>RIGHT(VLOOKUP($A1370,[1]MD01!$A:$K,4,0),8)</f>
        <v>13SZ5517</v>
      </c>
      <c r="M1370" s="16" t="str">
        <f>VLOOKUP(A1370,[1]MD01!A:O,15,0)</f>
        <v>Собственность</v>
      </c>
    </row>
    <row r="1371" spans="1:13" x14ac:dyDescent="0.25">
      <c r="A1371" s="12" t="s">
        <v>2971</v>
      </c>
      <c r="B1371" t="s">
        <v>166</v>
      </c>
      <c r="C1371" t="s">
        <v>4390</v>
      </c>
      <c r="D1371" s="5">
        <v>17039762.57</v>
      </c>
      <c r="E1371" s="24">
        <f t="shared" si="46"/>
        <v>42599406.424999997</v>
      </c>
      <c r="F1371" s="21">
        <v>46631075.798435614</v>
      </c>
      <c r="G1371">
        <f t="shared" si="45"/>
        <v>1504228.2515624391</v>
      </c>
      <c r="J1371" t="str">
        <f>VLOOKUP($A1371,[1]MD01!$A:$K,5,0)</f>
        <v>13SZ5519</v>
      </c>
      <c r="K1371" t="str">
        <f>VLOOKUP($A1371,[1]MD01!$A:$K,11,0)</f>
        <v>30.07.2005</v>
      </c>
      <c r="L1371" t="str">
        <f>RIGHT(VLOOKUP($A1371,[1]MD01!$A:$K,4,0),8)</f>
        <v>13SZ5519</v>
      </c>
      <c r="M1371" s="16" t="str">
        <f>VLOOKUP(A1371,[1]MD01!A:O,15,0)</f>
        <v>Собственность</v>
      </c>
    </row>
    <row r="1372" spans="1:13" x14ac:dyDescent="0.25">
      <c r="A1372" s="12" t="s">
        <v>4720</v>
      </c>
      <c r="B1372" t="s">
        <v>4721</v>
      </c>
      <c r="C1372" t="s">
        <v>4390</v>
      </c>
      <c r="D1372" s="5">
        <v>13377657.539999999</v>
      </c>
      <c r="E1372" s="24">
        <f t="shared" si="46"/>
        <v>33444143.849999998</v>
      </c>
      <c r="F1372" s="21">
        <v>36609345.945437886</v>
      </c>
      <c r="G1372">
        <f t="shared" ref="G1372:G1435" si="47">F1372/31</f>
        <v>1180946.6434012221</v>
      </c>
      <c r="J1372" t="str">
        <f>VLOOKUP($A1372,[1]MD01!$A:$K,5,0)</f>
        <v>13SZ5520</v>
      </c>
      <c r="K1372" t="str">
        <f>VLOOKUP($A1372,[1]MD01!$A:$K,11,0)</f>
        <v>29.12.2004</v>
      </c>
      <c r="L1372" t="str">
        <f>RIGHT(VLOOKUP($A1372,[1]MD01!$A:$K,4,0),8)</f>
        <v>13SZ5520</v>
      </c>
      <c r="M1372" s="16" t="str">
        <f>VLOOKUP(A1372,[1]MD01!A:O,15,0)</f>
        <v>Собственность</v>
      </c>
    </row>
    <row r="1373" spans="1:13" x14ac:dyDescent="0.25">
      <c r="A1373" s="12" t="s">
        <v>2977</v>
      </c>
      <c r="B1373" t="s">
        <v>172</v>
      </c>
      <c r="C1373" t="s">
        <v>4390</v>
      </c>
      <c r="D1373" s="5">
        <v>8506938.6300000008</v>
      </c>
      <c r="E1373" s="24">
        <f t="shared" si="46"/>
        <v>21267346.575000003</v>
      </c>
      <c r="F1373" s="21">
        <v>23280118.982794613</v>
      </c>
      <c r="G1373">
        <f t="shared" si="47"/>
        <v>750971.58009014884</v>
      </c>
      <c r="J1373" t="str">
        <f>VLOOKUP($A1373,[1]MD01!$A:$K,5,0)</f>
        <v>13SZ5527</v>
      </c>
      <c r="K1373" t="str">
        <f>VLOOKUP($A1373,[1]MD01!$A:$K,11,0)</f>
        <v>06.11.2004</v>
      </c>
      <c r="L1373" t="str">
        <f>RIGHT(VLOOKUP($A1373,[1]MD01!$A:$K,4,0),8)</f>
        <v>13SZ5527</v>
      </c>
      <c r="M1373" s="16" t="str">
        <f>VLOOKUP(A1373,[1]MD01!A:O,15,0)</f>
        <v>Собственность</v>
      </c>
    </row>
    <row r="1374" spans="1:13" x14ac:dyDescent="0.25">
      <c r="A1374" s="12" t="s">
        <v>2980</v>
      </c>
      <c r="B1374" t="s">
        <v>175</v>
      </c>
      <c r="C1374" t="s">
        <v>4390</v>
      </c>
      <c r="D1374" s="5">
        <v>11630181.939999999</v>
      </c>
      <c r="E1374" s="24">
        <f t="shared" si="46"/>
        <v>29075454.849999998</v>
      </c>
      <c r="F1374" s="21">
        <v>31827197.906416427</v>
      </c>
      <c r="G1374">
        <f t="shared" si="47"/>
        <v>1026683.803432788</v>
      </c>
      <c r="J1374" t="str">
        <f>VLOOKUP($A1374,[1]MD01!$A:$K,5,0)</f>
        <v>13SZ5533</v>
      </c>
      <c r="K1374" t="str">
        <f>VLOOKUP($A1374,[1]MD01!$A:$K,11,0)</f>
        <v>21.12.2005</v>
      </c>
      <c r="L1374" t="str">
        <f>RIGHT(VLOOKUP($A1374,[1]MD01!$A:$K,4,0),8)</f>
        <v>13SZ5533</v>
      </c>
      <c r="M1374" s="16" t="str">
        <f>VLOOKUP(A1374,[1]MD01!A:O,15,0)</f>
        <v>Собственность</v>
      </c>
    </row>
    <row r="1375" spans="1:13" x14ac:dyDescent="0.25">
      <c r="A1375" s="12" t="s">
        <v>2982</v>
      </c>
      <c r="B1375" t="s">
        <v>177</v>
      </c>
      <c r="C1375" t="s">
        <v>4390</v>
      </c>
      <c r="D1375" s="5">
        <v>13275049.51</v>
      </c>
      <c r="E1375" s="24">
        <f t="shared" si="46"/>
        <v>33187623.774999999</v>
      </c>
      <c r="F1375" s="21">
        <v>36328548.439909138</v>
      </c>
      <c r="G1375">
        <f t="shared" si="47"/>
        <v>1171888.6593519077</v>
      </c>
      <c r="J1375" t="str">
        <f>VLOOKUP($A1375,[1]MD01!$A:$K,5,0)</f>
        <v>13SZ5535</v>
      </c>
      <c r="K1375" t="str">
        <f>VLOOKUP($A1375,[1]MD01!$A:$K,11,0)</f>
        <v>31.01.2006</v>
      </c>
      <c r="L1375" t="str">
        <f>RIGHT(VLOOKUP($A1375,[1]MD01!$A:$K,4,0),8)</f>
        <v>13SZ5535</v>
      </c>
      <c r="M1375" s="16" t="str">
        <f>VLOOKUP(A1375,[1]MD01!A:O,15,0)</f>
        <v>Собственность</v>
      </c>
    </row>
    <row r="1376" spans="1:13" x14ac:dyDescent="0.25">
      <c r="A1376" s="12" t="s">
        <v>4547</v>
      </c>
      <c r="B1376" t="s">
        <v>4548</v>
      </c>
      <c r="C1376" t="s">
        <v>4390</v>
      </c>
      <c r="D1376" s="5">
        <v>8455650.0600000005</v>
      </c>
      <c r="E1376" s="24">
        <f t="shared" si="46"/>
        <v>21139125.149999999</v>
      </c>
      <c r="F1376" s="21">
        <v>23139762.496873021</v>
      </c>
      <c r="G1376">
        <f t="shared" si="47"/>
        <v>746443.95151203289</v>
      </c>
      <c r="J1376" t="str">
        <f>VLOOKUP($A1376,[1]MD01!$A:$K,5,0)</f>
        <v>13SZ5544</v>
      </c>
      <c r="K1376" t="str">
        <f>VLOOKUP($A1376,[1]MD01!$A:$K,11,0)</f>
        <v>05.09.2007</v>
      </c>
      <c r="L1376" t="str">
        <f>RIGHT(VLOOKUP($A1376,[1]MD01!$A:$K,4,0),8)</f>
        <v>13SZ5544</v>
      </c>
      <c r="M1376" s="16" t="str">
        <f>VLOOKUP(A1376,[1]MD01!A:O,15,0)</f>
        <v>Собственность</v>
      </c>
    </row>
    <row r="1377" spans="1:13" x14ac:dyDescent="0.25">
      <c r="A1377" s="12" t="s">
        <v>2990</v>
      </c>
      <c r="B1377" t="s">
        <v>185</v>
      </c>
      <c r="C1377" t="s">
        <v>4390</v>
      </c>
      <c r="D1377" s="5">
        <v>13928363.380000001</v>
      </c>
      <c r="E1377" s="24">
        <f t="shared" si="46"/>
        <v>34820908.450000003</v>
      </c>
      <c r="F1377" s="21">
        <v>38116409.53638798</v>
      </c>
      <c r="G1377">
        <f t="shared" si="47"/>
        <v>1229561.5979479994</v>
      </c>
      <c r="J1377" t="str">
        <f>VLOOKUP($A1377,[1]MD01!$A:$K,5,0)</f>
        <v>13SZ5546</v>
      </c>
      <c r="K1377" t="str">
        <f>VLOOKUP($A1377,[1]MD01!$A:$K,11,0)</f>
        <v>06.07.2007</v>
      </c>
      <c r="L1377" t="str">
        <f>RIGHT(VLOOKUP($A1377,[1]MD01!$A:$K,4,0),8)</f>
        <v>13SZ5546</v>
      </c>
      <c r="M1377" s="16" t="str">
        <f>VLOOKUP(A1377,[1]MD01!A:O,15,0)</f>
        <v>Собственность</v>
      </c>
    </row>
    <row r="1378" spans="1:13" x14ac:dyDescent="0.25">
      <c r="A1378" s="12" t="s">
        <v>2999</v>
      </c>
      <c r="B1378" t="s">
        <v>194</v>
      </c>
      <c r="C1378" t="s">
        <v>4390</v>
      </c>
      <c r="D1378" s="5">
        <v>4780278.74</v>
      </c>
      <c r="E1378" s="24">
        <f t="shared" si="46"/>
        <v>11950696.850000001</v>
      </c>
      <c r="F1378" s="21">
        <v>13081728.066742091</v>
      </c>
      <c r="G1378">
        <f t="shared" si="47"/>
        <v>421991.22795942228</v>
      </c>
      <c r="J1378" t="str">
        <f>VLOOKUP($A1378,[1]MD01!$A:$K,5,0)</f>
        <v>13SZ5555</v>
      </c>
      <c r="K1378" t="str">
        <f>VLOOKUP($A1378,[1]MD01!$A:$K,11,0)</f>
        <v>24.08.2004</v>
      </c>
      <c r="L1378" t="str">
        <f>RIGHT(VLOOKUP($A1378,[1]MD01!$A:$K,4,0),8)</f>
        <v>13SZ5555</v>
      </c>
      <c r="M1378" s="16" t="str">
        <f>VLOOKUP(A1378,[1]MD01!A:O,15,0)</f>
        <v>Собственность</v>
      </c>
    </row>
    <row r="1379" spans="1:13" x14ac:dyDescent="0.25">
      <c r="A1379" s="12" t="s">
        <v>3000</v>
      </c>
      <c r="B1379" t="s">
        <v>195</v>
      </c>
      <c r="C1379" t="s">
        <v>4390</v>
      </c>
      <c r="D1379" s="5">
        <v>4045246.52</v>
      </c>
      <c r="E1379" s="24">
        <f t="shared" si="46"/>
        <v>10113116.299999999</v>
      </c>
      <c r="F1379" s="21">
        <v>11070236.238478169</v>
      </c>
      <c r="G1379">
        <f t="shared" si="47"/>
        <v>357104.39478961832</v>
      </c>
      <c r="J1379" t="str">
        <f>VLOOKUP($A1379,[1]MD01!$A:$K,5,0)</f>
        <v>13SZ5557</v>
      </c>
      <c r="K1379" t="str">
        <f>VLOOKUP($A1379,[1]MD01!$A:$K,11,0)</f>
        <v>27.04.2005</v>
      </c>
      <c r="L1379" t="str">
        <f>RIGHT(VLOOKUP($A1379,[1]MD01!$A:$K,4,0),8)</f>
        <v>13SZ5557</v>
      </c>
      <c r="M1379" s="16" t="str">
        <f>VLOOKUP(A1379,[1]MD01!A:O,15,0)</f>
        <v>Аренда</v>
      </c>
    </row>
    <row r="1380" spans="1:13" x14ac:dyDescent="0.25">
      <c r="A1380" s="12" t="s">
        <v>3003</v>
      </c>
      <c r="B1380" t="s">
        <v>198</v>
      </c>
      <c r="C1380" t="s">
        <v>4390</v>
      </c>
      <c r="D1380" s="5">
        <v>1898882.33</v>
      </c>
      <c r="E1380" s="24">
        <f t="shared" si="46"/>
        <v>4747205.8250000002</v>
      </c>
      <c r="F1380" s="21">
        <v>5196488.2432361292</v>
      </c>
      <c r="G1380">
        <f t="shared" si="47"/>
        <v>167628.65300761707</v>
      </c>
      <c r="J1380" t="str">
        <f>VLOOKUP($A1380,[1]MD01!$A:$K,5,0)</f>
        <v>13SZ5560</v>
      </c>
      <c r="K1380" t="str">
        <f>VLOOKUP($A1380,[1]MD01!$A:$K,11,0)</f>
        <v>30.06.2005</v>
      </c>
      <c r="L1380" t="str">
        <f>RIGHT(VLOOKUP($A1380,[1]MD01!$A:$K,4,0),8)</f>
        <v>13SZ5560</v>
      </c>
      <c r="M1380" s="16" t="str">
        <f>VLOOKUP(A1380,[1]MD01!A:O,15,0)</f>
        <v>Собственность</v>
      </c>
    </row>
    <row r="1381" spans="1:13" x14ac:dyDescent="0.25">
      <c r="A1381" s="12" t="s">
        <v>3006</v>
      </c>
      <c r="B1381" t="s">
        <v>201</v>
      </c>
      <c r="C1381" t="s">
        <v>4390</v>
      </c>
      <c r="D1381" s="5">
        <v>11310470.199999999</v>
      </c>
      <c r="E1381" s="24">
        <f t="shared" si="46"/>
        <v>28276175.499999996</v>
      </c>
      <c r="F1381" s="21">
        <v>30952273.603900764</v>
      </c>
      <c r="G1381">
        <f t="shared" si="47"/>
        <v>998460.43883550854</v>
      </c>
      <c r="J1381" t="str">
        <f>VLOOKUP($A1381,[1]MD01!$A:$K,5,0)</f>
        <v>13SZ5565</v>
      </c>
      <c r="K1381" t="str">
        <f>VLOOKUP($A1381,[1]MD01!$A:$K,11,0)</f>
        <v>29.07.2005</v>
      </c>
      <c r="L1381" t="str">
        <f>RIGHT(VLOOKUP($A1381,[1]MD01!$A:$K,4,0),8)</f>
        <v>13SZ5565</v>
      </c>
      <c r="M1381" s="16" t="str">
        <f>VLOOKUP(A1381,[1]MD01!A:O,15,0)</f>
        <v>Собственность</v>
      </c>
    </row>
    <row r="1382" spans="1:13" x14ac:dyDescent="0.25">
      <c r="A1382" s="12" t="s">
        <v>3012</v>
      </c>
      <c r="B1382" t="s">
        <v>207</v>
      </c>
      <c r="C1382" t="s">
        <v>4390</v>
      </c>
      <c r="D1382" s="5">
        <v>7320971.6399999997</v>
      </c>
      <c r="E1382" s="24">
        <f t="shared" si="46"/>
        <v>18302429.099999998</v>
      </c>
      <c r="F1382" s="21">
        <v>20034597.434125956</v>
      </c>
      <c r="G1382">
        <f t="shared" si="47"/>
        <v>646277.3365847083</v>
      </c>
      <c r="J1382" t="str">
        <f>VLOOKUP($A1382,[1]MD01!$A:$K,5,0)</f>
        <v>13SZ5571</v>
      </c>
      <c r="K1382" t="str">
        <f>VLOOKUP($A1382,[1]MD01!$A:$K,11,0)</f>
        <v>19.08.2005</v>
      </c>
      <c r="L1382" t="str">
        <f>RIGHT(VLOOKUP($A1382,[1]MD01!$A:$K,4,0),8)</f>
        <v>13SZ5571</v>
      </c>
      <c r="M1382" s="16" t="str">
        <f>VLOOKUP(A1382,[1]MD01!A:O,15,0)</f>
        <v>Собственность</v>
      </c>
    </row>
    <row r="1383" spans="1:13" x14ac:dyDescent="0.25">
      <c r="A1383" s="12" t="s">
        <v>3019</v>
      </c>
      <c r="B1383" t="s">
        <v>214</v>
      </c>
      <c r="C1383" t="s">
        <v>4390</v>
      </c>
      <c r="D1383" s="5">
        <v>2887863.35</v>
      </c>
      <c r="E1383" s="24">
        <f t="shared" si="46"/>
        <v>7219658.375</v>
      </c>
      <c r="F1383" s="21">
        <v>7902937.2748692129</v>
      </c>
      <c r="G1383">
        <f t="shared" si="47"/>
        <v>254933.46047965201</v>
      </c>
      <c r="J1383" t="str">
        <f>VLOOKUP($A1383,[1]MD01!$A:$K,5,0)</f>
        <v>13SZ5578</v>
      </c>
      <c r="K1383" t="str">
        <f>VLOOKUP($A1383,[1]MD01!$A:$K,11,0)</f>
        <v>30.06.2005</v>
      </c>
      <c r="L1383" t="str">
        <f>RIGHT(VLOOKUP($A1383,[1]MD01!$A:$K,4,0),8)</f>
        <v>13SZ5578</v>
      </c>
      <c r="M1383" s="16" t="str">
        <f>VLOOKUP(A1383,[1]MD01!A:O,15,0)</f>
        <v>Собственность/Аренда</v>
      </c>
    </row>
    <row r="1384" spans="1:13" x14ac:dyDescent="0.25">
      <c r="A1384" s="12" t="s">
        <v>3028</v>
      </c>
      <c r="B1384" t="s">
        <v>223</v>
      </c>
      <c r="C1384" t="s">
        <v>4390</v>
      </c>
      <c r="D1384" s="5">
        <v>13512841.210000001</v>
      </c>
      <c r="E1384" s="24">
        <f t="shared" si="46"/>
        <v>33782103.024999999</v>
      </c>
      <c r="F1384" s="21">
        <v>36979290.065057196</v>
      </c>
      <c r="G1384">
        <f t="shared" si="47"/>
        <v>1192880.3246792643</v>
      </c>
      <c r="J1384" t="str">
        <f>VLOOKUP($A1384,[1]MD01!$A:$K,5,0)</f>
        <v>13SZ5589</v>
      </c>
      <c r="K1384" t="str">
        <f>VLOOKUP($A1384,[1]MD01!$A:$K,11,0)</f>
        <v>31.10.2005</v>
      </c>
      <c r="L1384" t="str">
        <f>RIGHT(VLOOKUP($A1384,[1]MD01!$A:$K,4,0),8)</f>
        <v>13SZ5589</v>
      </c>
      <c r="M1384" s="16" t="str">
        <f>VLOOKUP(A1384,[1]MD01!A:O,15,0)</f>
        <v>Аренда</v>
      </c>
    </row>
    <row r="1385" spans="1:13" x14ac:dyDescent="0.25">
      <c r="A1385" s="12" t="s">
        <v>3032</v>
      </c>
      <c r="B1385" t="s">
        <v>227</v>
      </c>
      <c r="C1385" t="s">
        <v>4390</v>
      </c>
      <c r="D1385" s="5">
        <v>4225517.7300000004</v>
      </c>
      <c r="E1385" s="24">
        <f t="shared" si="46"/>
        <v>10563794.325000001</v>
      </c>
      <c r="F1385" s="21">
        <v>11563567.082922308</v>
      </c>
      <c r="G1385">
        <f t="shared" si="47"/>
        <v>373018.29299749382</v>
      </c>
      <c r="J1385" t="str">
        <f>VLOOKUP($A1385,[1]MD01!$A:$K,5,0)</f>
        <v>13SZ5594</v>
      </c>
      <c r="K1385" t="str">
        <f>VLOOKUP($A1385,[1]MD01!$A:$K,11,0)</f>
        <v>31.03.2006</v>
      </c>
      <c r="L1385" t="str">
        <f>RIGHT(VLOOKUP($A1385,[1]MD01!$A:$K,4,0),8)</f>
        <v>13SZ5594</v>
      </c>
      <c r="M1385" s="16" t="str">
        <f>VLOOKUP(A1385,[1]MD01!A:O,15,0)</f>
        <v>Собственность</v>
      </c>
    </row>
    <row r="1386" spans="1:13" x14ac:dyDescent="0.25">
      <c r="A1386" s="12" t="s">
        <v>3036</v>
      </c>
      <c r="B1386" t="s">
        <v>231</v>
      </c>
      <c r="C1386" t="s">
        <v>4390</v>
      </c>
      <c r="D1386" s="5">
        <v>5207159.0199999996</v>
      </c>
      <c r="E1386" s="24">
        <f t="shared" si="46"/>
        <v>13017897.549999999</v>
      </c>
      <c r="F1386" s="21">
        <v>14249930.182925532</v>
      </c>
      <c r="G1386">
        <f t="shared" si="47"/>
        <v>459675.16719114617</v>
      </c>
      <c r="J1386" t="str">
        <f>VLOOKUP($A1386,[1]MD01!$A:$K,5,0)</f>
        <v>13SZ5598</v>
      </c>
      <c r="K1386" t="str">
        <f>VLOOKUP($A1386,[1]MD01!$A:$K,11,0)</f>
        <v>19.06.2006</v>
      </c>
      <c r="L1386" t="str">
        <f>RIGHT(VLOOKUP($A1386,[1]MD01!$A:$K,4,0),8)</f>
        <v>13SZ5598</v>
      </c>
      <c r="M1386" s="16" t="str">
        <f>VLOOKUP(A1386,[1]MD01!A:O,15,0)</f>
        <v>Аренда</v>
      </c>
    </row>
    <row r="1387" spans="1:13" x14ac:dyDescent="0.25">
      <c r="A1387" s="12" t="s">
        <v>3065</v>
      </c>
      <c r="B1387" t="s">
        <v>259</v>
      </c>
      <c r="C1387" t="s">
        <v>4390</v>
      </c>
      <c r="D1387" s="5">
        <v>8262240.3399999999</v>
      </c>
      <c r="E1387" s="24">
        <f t="shared" si="46"/>
        <v>20655600.850000001</v>
      </c>
      <c r="F1387" s="21">
        <v>22610476.75850524</v>
      </c>
      <c r="G1387">
        <f t="shared" si="47"/>
        <v>729370.21801629802</v>
      </c>
      <c r="J1387" t="str">
        <f>VLOOKUP($A1387,[1]MD01!$A:$K,5,0)</f>
        <v>13SZ5630</v>
      </c>
      <c r="K1387" t="str">
        <f>VLOOKUP($A1387,[1]MD01!$A:$K,11,0)</f>
        <v>28.06.2007</v>
      </c>
      <c r="L1387" t="str">
        <f>RIGHT(VLOOKUP($A1387,[1]MD01!$A:$K,4,0),8)</f>
        <v>13SZ5630</v>
      </c>
      <c r="M1387" s="16" t="str">
        <f>VLOOKUP(A1387,[1]MD01!A:O,15,0)</f>
        <v>Собственность</v>
      </c>
    </row>
    <row r="1388" spans="1:13" x14ac:dyDescent="0.25">
      <c r="A1388" s="12" t="s">
        <v>3079</v>
      </c>
      <c r="B1388" t="s">
        <v>273</v>
      </c>
      <c r="C1388" t="s">
        <v>4390</v>
      </c>
      <c r="D1388" s="5">
        <v>12807846.33</v>
      </c>
      <c r="E1388" s="24">
        <f t="shared" si="46"/>
        <v>32019615.825000003</v>
      </c>
      <c r="F1388" s="21">
        <v>35049998.529935241</v>
      </c>
      <c r="G1388">
        <f t="shared" si="47"/>
        <v>1130645.1138688787</v>
      </c>
      <c r="J1388" t="str">
        <f>VLOOKUP($A1388,[1]MD01!$A:$K,5,0)</f>
        <v>13SZ5681</v>
      </c>
      <c r="K1388" t="str">
        <f>VLOOKUP($A1388,[1]MD01!$A:$K,11,0)</f>
        <v>31.01.2007</v>
      </c>
      <c r="L1388" t="str">
        <f>RIGHT(VLOOKUP($A1388,[1]MD01!$A:$K,4,0),8)</f>
        <v>13SZ5681</v>
      </c>
      <c r="M1388" s="16" t="str">
        <f>VLOOKUP(A1388,[1]MD01!A:O,15,0)</f>
        <v>Собственность</v>
      </c>
    </row>
    <row r="1389" spans="1:13" x14ac:dyDescent="0.25">
      <c r="A1389" s="12" t="s">
        <v>3082</v>
      </c>
      <c r="B1389" t="s">
        <v>276</v>
      </c>
      <c r="C1389" t="s">
        <v>4390</v>
      </c>
      <c r="D1389" s="5">
        <v>10592220.52</v>
      </c>
      <c r="E1389" s="24">
        <f t="shared" si="46"/>
        <v>26480551.300000001</v>
      </c>
      <c r="F1389" s="21">
        <v>28986708.935221106</v>
      </c>
      <c r="G1389">
        <f t="shared" si="47"/>
        <v>935055.12694261631</v>
      </c>
      <c r="J1389" t="str">
        <f>VLOOKUP($A1389,[1]MD01!$A:$K,5,0)</f>
        <v>13SZ5685</v>
      </c>
      <c r="K1389" t="str">
        <f>VLOOKUP($A1389,[1]MD01!$A:$K,11,0)</f>
        <v>31.03.2008</v>
      </c>
      <c r="L1389" t="str">
        <f>RIGHT(VLOOKUP($A1389,[1]MD01!$A:$K,4,0),8)</f>
        <v>13SZ5685</v>
      </c>
      <c r="M1389" s="16" t="str">
        <f>VLOOKUP(A1389,[1]MD01!A:O,15,0)</f>
        <v>Собственность</v>
      </c>
    </row>
    <row r="1390" spans="1:13" x14ac:dyDescent="0.25">
      <c r="A1390" s="12" t="s">
        <v>3084</v>
      </c>
      <c r="B1390" t="s">
        <v>278</v>
      </c>
      <c r="C1390" t="s">
        <v>4390</v>
      </c>
      <c r="D1390" s="5">
        <v>3209585.97</v>
      </c>
      <c r="E1390" s="24">
        <f t="shared" si="46"/>
        <v>8023964.9249999998</v>
      </c>
      <c r="F1390" s="21">
        <v>8783364.5588563811</v>
      </c>
      <c r="G1390">
        <f t="shared" si="47"/>
        <v>283334.34060827037</v>
      </c>
      <c r="J1390" t="str">
        <f>VLOOKUP($A1390,[1]MD01!$A:$K,5,0)</f>
        <v>13SZ5687</v>
      </c>
      <c r="K1390" t="str">
        <f>VLOOKUP($A1390,[1]MD01!$A:$K,11,0)</f>
        <v>30.03.2006</v>
      </c>
      <c r="L1390" t="str">
        <f>RIGHT(VLOOKUP($A1390,[1]MD01!$A:$K,4,0),8)</f>
        <v>13SZ5687</v>
      </c>
      <c r="M1390" s="16" t="str">
        <f>VLOOKUP(A1390,[1]MD01!A:O,15,0)</f>
        <v>Собственность</v>
      </c>
    </row>
    <row r="1391" spans="1:13" x14ac:dyDescent="0.25">
      <c r="A1391" s="12" t="s">
        <v>4675</v>
      </c>
      <c r="B1391" t="s">
        <v>4676</v>
      </c>
      <c r="C1391" t="s">
        <v>4390</v>
      </c>
      <c r="D1391" s="5">
        <v>12125034.66</v>
      </c>
      <c r="E1391" s="24">
        <f t="shared" si="46"/>
        <v>30312586.650000002</v>
      </c>
      <c r="F1391" s="21">
        <v>33181413.647427313</v>
      </c>
      <c r="G1391">
        <f t="shared" si="47"/>
        <v>1070368.1821750747</v>
      </c>
      <c r="J1391" t="str">
        <f>VLOOKUP($A1391,[1]MD01!$A:$K,5,0)</f>
        <v>13SZ5688</v>
      </c>
      <c r="K1391" t="str">
        <f>VLOOKUP($A1391,[1]MD01!$A:$K,11,0)</f>
        <v>30.11.2007</v>
      </c>
      <c r="L1391" t="str">
        <f>RIGHT(VLOOKUP($A1391,[1]MD01!$A:$K,4,0),8)</f>
        <v>13SZ5688</v>
      </c>
      <c r="M1391" s="16" t="str">
        <f>VLOOKUP(A1391,[1]MD01!A:O,15,0)</f>
        <v>Собственность</v>
      </c>
    </row>
    <row r="1392" spans="1:13" x14ac:dyDescent="0.25">
      <c r="A1392" s="12" t="s">
        <v>3122</v>
      </c>
      <c r="B1392" t="s">
        <v>315</v>
      </c>
      <c r="C1392" t="s">
        <v>4390</v>
      </c>
      <c r="D1392" s="5">
        <v>3334809.82</v>
      </c>
      <c r="E1392" s="24">
        <f t="shared" si="46"/>
        <v>8337024.5499999989</v>
      </c>
      <c r="F1392" s="21">
        <v>9126052.5990877952</v>
      </c>
      <c r="G1392">
        <f t="shared" si="47"/>
        <v>294388.79351896112</v>
      </c>
      <c r="J1392" t="str">
        <f>VLOOKUP($A1392,[1]MD01!$A:$K,5,0)</f>
        <v>13SZ5815</v>
      </c>
      <c r="K1392" t="str">
        <f>VLOOKUP($A1392,[1]MD01!$A:$K,11,0)</f>
        <v>20.11.2009</v>
      </c>
      <c r="L1392" t="str">
        <f>RIGHT(VLOOKUP($A1392,[1]MD01!$A:$K,4,0),8)</f>
        <v>13SZ5815</v>
      </c>
      <c r="M1392" s="16" t="str">
        <f>VLOOKUP(A1392,[1]MD01!A:O,15,0)</f>
        <v>Аренда</v>
      </c>
    </row>
    <row r="1393" spans="1:13" x14ac:dyDescent="0.25">
      <c r="A1393" s="12" t="s">
        <v>4677</v>
      </c>
      <c r="B1393" t="s">
        <v>4678</v>
      </c>
      <c r="C1393" t="s">
        <v>4390</v>
      </c>
      <c r="D1393" s="5">
        <v>14331849.52</v>
      </c>
      <c r="E1393" s="24">
        <f t="shared" si="46"/>
        <v>35829623.799999997</v>
      </c>
      <c r="F1393" s="21">
        <v>39220591.16454538</v>
      </c>
      <c r="G1393">
        <f t="shared" si="47"/>
        <v>1265180.3601466252</v>
      </c>
      <c r="J1393" t="str">
        <f>VLOOKUP($A1393,[1]MD01!$A:$K,5,0)</f>
        <v>13SZ5999</v>
      </c>
      <c r="K1393" t="str">
        <f>VLOOKUP($A1393,[1]MD01!$A:$K,11,0)</f>
        <v>28.12.2009</v>
      </c>
      <c r="L1393" t="str">
        <f>RIGHT(VLOOKUP($A1393,[1]MD01!$A:$K,4,0),8)</f>
        <v>13SZ5999</v>
      </c>
      <c r="M1393" s="16" t="str">
        <f>VLOOKUP(A1393,[1]MD01!A:O,15,0)</f>
        <v>Собственность</v>
      </c>
    </row>
    <row r="1394" spans="1:13" x14ac:dyDescent="0.25">
      <c r="A1394" s="12" t="s">
        <v>3134</v>
      </c>
      <c r="B1394" t="s">
        <v>327</v>
      </c>
      <c r="C1394" t="s">
        <v>4390</v>
      </c>
      <c r="D1394" s="5">
        <v>3794041.05</v>
      </c>
      <c r="E1394" s="24">
        <f t="shared" si="46"/>
        <v>9485102.6249999981</v>
      </c>
      <c r="F1394" s="21">
        <v>10382786.441896193</v>
      </c>
      <c r="G1394">
        <f t="shared" si="47"/>
        <v>334928.59489987721</v>
      </c>
      <c r="J1394" t="str">
        <f>VLOOKUP($A1394,[1]MD01!$A:$K,5,0)</f>
        <v>13SZ6024</v>
      </c>
      <c r="K1394" t="str">
        <f>VLOOKUP($A1394,[1]MD01!$A:$K,11,0)</f>
        <v>17.12.2009</v>
      </c>
      <c r="L1394" t="str">
        <f>RIGHT(VLOOKUP($A1394,[1]MD01!$A:$K,4,0),8)</f>
        <v>13SZ6024</v>
      </c>
      <c r="M1394" s="16" t="str">
        <f>VLOOKUP(A1394,[1]MD01!A:O,15,0)</f>
        <v>Аренда</v>
      </c>
    </row>
    <row r="1395" spans="1:13" x14ac:dyDescent="0.25">
      <c r="A1395" s="12" t="s">
        <v>3154</v>
      </c>
      <c r="B1395" t="s">
        <v>347</v>
      </c>
      <c r="C1395" t="s">
        <v>4390</v>
      </c>
      <c r="D1395" s="5">
        <v>3891795.92</v>
      </c>
      <c r="E1395" s="24">
        <f t="shared" si="46"/>
        <v>9729489.8000000007</v>
      </c>
      <c r="F1395" s="21">
        <v>10650302.772238834</v>
      </c>
      <c r="G1395">
        <f t="shared" si="47"/>
        <v>343558.1539431882</v>
      </c>
      <c r="J1395" t="str">
        <f>VLOOKUP($A1395,[1]MD01!$A:$K,5,0)</f>
        <v>13SZ6330</v>
      </c>
      <c r="K1395" t="str">
        <f>VLOOKUP($A1395,[1]MD01!$A:$K,11,0)</f>
        <v>09.09.2010</v>
      </c>
      <c r="L1395" t="str">
        <f>RIGHT(VLOOKUP($A1395,[1]MD01!$A:$K,4,0),8)</f>
        <v>13SZ6330</v>
      </c>
      <c r="M1395" s="16" t="str">
        <f>VLOOKUP(A1395,[1]MD01!A:O,15,0)</f>
        <v>Собственность</v>
      </c>
    </row>
    <row r="1396" spans="1:13" x14ac:dyDescent="0.25">
      <c r="A1396" s="12" t="s">
        <v>3157</v>
      </c>
      <c r="B1396" t="s">
        <v>350</v>
      </c>
      <c r="C1396" t="s">
        <v>4390</v>
      </c>
      <c r="D1396" s="5">
        <v>9023117.4000000004</v>
      </c>
      <c r="E1396" s="24">
        <f t="shared" si="46"/>
        <v>22557793.500000004</v>
      </c>
      <c r="F1396" s="21">
        <v>24692695.669267379</v>
      </c>
      <c r="G1396">
        <f t="shared" si="47"/>
        <v>796538.56997636706</v>
      </c>
      <c r="J1396" t="str">
        <f>VLOOKUP($A1396,[1]MD01!$A:$K,5,0)</f>
        <v>13SZ6378</v>
      </c>
      <c r="K1396" t="str">
        <f>VLOOKUP($A1396,[1]MD01!$A:$K,11,0)</f>
        <v>26.10.2010</v>
      </c>
      <c r="L1396" t="str">
        <f>RIGHT(VLOOKUP($A1396,[1]MD01!$A:$K,4,0),8)</f>
        <v>13SZ6378</v>
      </c>
      <c r="M1396" s="16" t="str">
        <f>VLOOKUP(A1396,[1]MD01!A:O,15,0)</f>
        <v>Собственность</v>
      </c>
    </row>
    <row r="1397" spans="1:13" x14ac:dyDescent="0.25">
      <c r="A1397" s="12" t="s">
        <v>3163</v>
      </c>
      <c r="B1397" t="s">
        <v>356</v>
      </c>
      <c r="C1397" t="s">
        <v>4390</v>
      </c>
      <c r="D1397" s="5">
        <v>4835282.42</v>
      </c>
      <c r="E1397" s="24">
        <f t="shared" si="46"/>
        <v>12088206.050000001</v>
      </c>
      <c r="F1397" s="21">
        <v>13232251.336109035</v>
      </c>
      <c r="G1397">
        <f t="shared" si="47"/>
        <v>426846.81729383982</v>
      </c>
      <c r="J1397" t="str">
        <f>VLOOKUP($A1397,[1]MD01!$A:$K,5,0)</f>
        <v>13SZ6433</v>
      </c>
      <c r="K1397" t="str">
        <f>VLOOKUP($A1397,[1]MD01!$A:$K,11,0)</f>
        <v>30.09.2010</v>
      </c>
      <c r="L1397" t="str">
        <f>RIGHT(VLOOKUP($A1397,[1]MD01!$A:$K,4,0),8)</f>
        <v>13SZ6433</v>
      </c>
      <c r="M1397" s="16" t="str">
        <f>VLOOKUP(A1397,[1]MD01!A:O,15,0)</f>
        <v>Аренда</v>
      </c>
    </row>
    <row r="1398" spans="1:13" x14ac:dyDescent="0.25">
      <c r="A1398" s="12" t="s">
        <v>3165</v>
      </c>
      <c r="B1398" t="s">
        <v>358</v>
      </c>
      <c r="C1398" t="s">
        <v>4390</v>
      </c>
      <c r="D1398" s="5">
        <v>2805841.68</v>
      </c>
      <c r="E1398" s="24">
        <f t="shared" si="46"/>
        <v>7014604.2000000002</v>
      </c>
      <c r="F1398" s="21">
        <v>7678476.4764765119</v>
      </c>
      <c r="G1398">
        <f t="shared" si="47"/>
        <v>247692.78956375844</v>
      </c>
      <c r="J1398" t="str">
        <f>VLOOKUP($A1398,[1]MD01!$A:$K,5,0)</f>
        <v>13SZ6472</v>
      </c>
      <c r="K1398" t="str">
        <f>VLOOKUP($A1398,[1]MD01!$A:$K,11,0)</f>
        <v>03.11.2010</v>
      </c>
      <c r="L1398" t="str">
        <f>RIGHT(VLOOKUP($A1398,[1]MD01!$A:$K,4,0),8)</f>
        <v>13SZ6472</v>
      </c>
      <c r="M1398" s="16" t="str">
        <f>VLOOKUP(A1398,[1]MD01!A:O,15,0)</f>
        <v>Аренда</v>
      </c>
    </row>
    <row r="1399" spans="1:13" x14ac:dyDescent="0.25">
      <c r="A1399" s="12" t="s">
        <v>3169</v>
      </c>
      <c r="B1399" t="s">
        <v>362</v>
      </c>
      <c r="C1399" t="s">
        <v>4390</v>
      </c>
      <c r="D1399" s="5">
        <v>2833122.34</v>
      </c>
      <c r="E1399" s="24">
        <f t="shared" si="46"/>
        <v>7082805.8499999996</v>
      </c>
      <c r="F1399" s="21">
        <v>7753132.8291730583</v>
      </c>
      <c r="G1399">
        <f t="shared" si="47"/>
        <v>250101.05900558253</v>
      </c>
      <c r="J1399" t="str">
        <f>VLOOKUP($A1399,[1]MD01!$A:$K,5,0)</f>
        <v>13SZ6509</v>
      </c>
      <c r="K1399" t="str">
        <f>VLOOKUP($A1399,[1]MD01!$A:$K,11,0)</f>
        <v>30.11.2010</v>
      </c>
      <c r="L1399" t="str">
        <f>RIGHT(VLOOKUP($A1399,[1]MD01!$A:$K,4,0),8)</f>
        <v>13SZ6509</v>
      </c>
      <c r="M1399" s="16" t="str">
        <f>VLOOKUP(A1399,[1]MD01!A:O,15,0)</f>
        <v>Аренда</v>
      </c>
    </row>
    <row r="1400" spans="1:13" x14ac:dyDescent="0.25">
      <c r="A1400" s="12" t="s">
        <v>3170</v>
      </c>
      <c r="B1400" t="s">
        <v>363</v>
      </c>
      <c r="C1400" t="s">
        <v>4390</v>
      </c>
      <c r="D1400" s="5">
        <v>3635691.58</v>
      </c>
      <c r="E1400" s="24">
        <f t="shared" si="46"/>
        <v>9089228.9499999993</v>
      </c>
      <c r="F1400" s="21">
        <v>9949446.7103196345</v>
      </c>
      <c r="G1400">
        <f t="shared" si="47"/>
        <v>320949.89388127852</v>
      </c>
      <c r="J1400" t="str">
        <f>VLOOKUP($A1400,[1]MD01!$A:$K,5,0)</f>
        <v>13SZ6527</v>
      </c>
      <c r="K1400" t="str">
        <f>VLOOKUP($A1400,[1]MD01!$A:$K,11,0)</f>
        <v>30.11.2010</v>
      </c>
      <c r="L1400" t="str">
        <f>RIGHT(VLOOKUP($A1400,[1]MD01!$A:$K,4,0),8)</f>
        <v>13SZ6527</v>
      </c>
      <c r="M1400" s="16" t="str">
        <f>VLOOKUP(A1400,[1]MD01!A:O,15,0)</f>
        <v>Аренда</v>
      </c>
    </row>
    <row r="1401" spans="1:13" x14ac:dyDescent="0.25">
      <c r="A1401" s="12" t="s">
        <v>3204</v>
      </c>
      <c r="B1401" t="s">
        <v>396</v>
      </c>
      <c r="C1401" t="s">
        <v>4390</v>
      </c>
      <c r="D1401" s="5">
        <v>5418082.71</v>
      </c>
      <c r="E1401" s="24">
        <f t="shared" si="46"/>
        <v>13545206.775</v>
      </c>
      <c r="F1401" s="21">
        <v>14827144.714857578</v>
      </c>
      <c r="G1401">
        <f t="shared" si="47"/>
        <v>478294.99080185738</v>
      </c>
      <c r="J1401" t="str">
        <f>VLOOKUP($A1401,[1]MD01!$A:$K,5,0)</f>
        <v>13SZ7574</v>
      </c>
      <c r="K1401" t="str">
        <f>VLOOKUP($A1401,[1]MD01!$A:$K,11,0)</f>
        <v>31.08.2011</v>
      </c>
      <c r="L1401" t="str">
        <f>RIGHT(VLOOKUP($A1401,[1]MD01!$A:$K,4,0),8)</f>
        <v>13SZ7574</v>
      </c>
      <c r="M1401" s="16" t="str">
        <f>VLOOKUP(A1401,[1]MD01!A:O,15,0)</f>
        <v>Аренда</v>
      </c>
    </row>
    <row r="1402" spans="1:13" x14ac:dyDescent="0.25">
      <c r="A1402" s="12" t="s">
        <v>3294</v>
      </c>
      <c r="B1402" t="s">
        <v>485</v>
      </c>
      <c r="C1402" t="s">
        <v>4390</v>
      </c>
      <c r="D1402" s="5">
        <v>7414135.4299999997</v>
      </c>
      <c r="E1402" s="24">
        <f t="shared" ref="E1402:E1465" si="48">IF(IFERROR(VLOOKUP(A1402,$A$1601:$A$1605,1,0),0)=0,IF(M1402=$M$25,0,D1402/$E$25*$E$24),0)</f>
        <v>18535338.574999999</v>
      </c>
      <c r="F1402" s="21">
        <v>20289549.79835714</v>
      </c>
      <c r="G1402">
        <f t="shared" si="47"/>
        <v>654501.60639861738</v>
      </c>
      <c r="J1402" t="str">
        <f>VLOOKUP($A1402,[1]MD01!$A:$K,5,0)</f>
        <v>13SZI093</v>
      </c>
      <c r="K1402" t="str">
        <f>VLOOKUP($A1402,[1]MD01!$A:$K,11,0)</f>
        <v>27.11.2012</v>
      </c>
      <c r="L1402" t="str">
        <f>RIGHT(VLOOKUP($A1402,[1]MD01!$A:$K,4,0),8)</f>
        <v>13SZ8693</v>
      </c>
      <c r="M1402" s="16" t="str">
        <f>VLOOKUP(A1402,[1]MD01!A:O,15,0)</f>
        <v>Собственность</v>
      </c>
    </row>
    <row r="1403" spans="1:13" x14ac:dyDescent="0.25">
      <c r="A1403" s="12" t="s">
        <v>3296</v>
      </c>
      <c r="B1403" t="s">
        <v>487</v>
      </c>
      <c r="C1403" t="s">
        <v>4390</v>
      </c>
      <c r="D1403" s="5">
        <v>6185341.7300000004</v>
      </c>
      <c r="E1403" s="24">
        <f t="shared" si="48"/>
        <v>15463354.325000001</v>
      </c>
      <c r="F1403" s="21">
        <v>16926828.520408012</v>
      </c>
      <c r="G1403">
        <f t="shared" si="47"/>
        <v>546026.72646477458</v>
      </c>
      <c r="J1403" t="str">
        <f>VLOOKUP($A1403,[1]MD01!$A:$K,5,0)</f>
        <v>13SZI018</v>
      </c>
      <c r="K1403" t="str">
        <f>VLOOKUP($A1403,[1]MD01!$A:$K,11,0)</f>
        <v>14.12.2012</v>
      </c>
      <c r="L1403" t="str">
        <f>RIGHT(VLOOKUP($A1403,[1]MD01!$A:$K,4,0),8)</f>
        <v>13SZ8695</v>
      </c>
      <c r="M1403" s="16" t="str">
        <f>VLOOKUP(A1403,[1]MD01!A:O,15,0)</f>
        <v>Собственность</v>
      </c>
    </row>
    <row r="1404" spans="1:13" x14ac:dyDescent="0.25">
      <c r="A1404" s="12" t="s">
        <v>3297</v>
      </c>
      <c r="B1404" t="s">
        <v>488</v>
      </c>
      <c r="C1404" t="s">
        <v>4390</v>
      </c>
      <c r="D1404" s="5">
        <v>8755919.8100000005</v>
      </c>
      <c r="E1404" s="24">
        <f t="shared" si="48"/>
        <v>21889799.525000002</v>
      </c>
      <c r="F1404" s="21">
        <v>23961481.779328223</v>
      </c>
      <c r="G1404">
        <f t="shared" si="47"/>
        <v>772951.02513962006</v>
      </c>
      <c r="J1404" t="str">
        <f>VLOOKUP($A1404,[1]MD01!$A:$K,5,0)</f>
        <v>13SZI089</v>
      </c>
      <c r="K1404" t="str">
        <f>VLOOKUP($A1404,[1]MD01!$A:$K,11,0)</f>
        <v>22.11.2012</v>
      </c>
      <c r="L1404" t="str">
        <f>RIGHT(VLOOKUP($A1404,[1]MD01!$A:$K,4,0),8)</f>
        <v>13SZ8696</v>
      </c>
      <c r="M1404" s="16" t="str">
        <f>VLOOKUP(A1404,[1]MD01!A:O,15,0)</f>
        <v>Собственность</v>
      </c>
    </row>
    <row r="1405" spans="1:13" x14ac:dyDescent="0.25">
      <c r="A1405" s="12" t="s">
        <v>3303</v>
      </c>
      <c r="B1405" t="s">
        <v>494</v>
      </c>
      <c r="C1405" t="s">
        <v>4390</v>
      </c>
      <c r="D1405" s="5">
        <v>11308669.699999999</v>
      </c>
      <c r="E1405" s="24">
        <f t="shared" si="48"/>
        <v>28271674.25</v>
      </c>
      <c r="F1405" s="21">
        <v>30947346.349097177</v>
      </c>
      <c r="G1405">
        <f t="shared" si="47"/>
        <v>998301.49513216701</v>
      </c>
      <c r="J1405" t="str">
        <f>VLOOKUP($A1405,[1]MD01!$A:$K,5,0)</f>
        <v>13SZI003</v>
      </c>
      <c r="K1405" t="str">
        <f>VLOOKUP($A1405,[1]MD01!$A:$K,11,0)</f>
        <v>26.12.2012</v>
      </c>
      <c r="L1405" t="str">
        <f>RIGHT(VLOOKUP($A1405,[1]MD01!$A:$K,4,0),8)</f>
        <v>13SZ8787</v>
      </c>
      <c r="M1405" s="16" t="str">
        <f>VLOOKUP(A1405,[1]MD01!A:O,15,0)</f>
        <v>Собственность</v>
      </c>
    </row>
    <row r="1406" spans="1:13" x14ac:dyDescent="0.25">
      <c r="A1406" s="12" t="s">
        <v>3307</v>
      </c>
      <c r="B1406" t="s">
        <v>498</v>
      </c>
      <c r="C1406" t="s">
        <v>4390</v>
      </c>
      <c r="D1406" s="5">
        <v>4159508.8</v>
      </c>
      <c r="E1406" s="24">
        <f t="shared" si="48"/>
        <v>10398772</v>
      </c>
      <c r="F1406" s="21">
        <v>11382926.806653269</v>
      </c>
      <c r="G1406">
        <f t="shared" si="47"/>
        <v>367191.18731139577</v>
      </c>
      <c r="J1406" t="str">
        <f>VLOOKUP($A1406,[1]MD01!$A:$K,5,0)</f>
        <v>13SZI094</v>
      </c>
      <c r="K1406" t="str">
        <f>VLOOKUP($A1406,[1]MD01!$A:$K,11,0)</f>
        <v>30.05.2013</v>
      </c>
      <c r="L1406" t="str">
        <f>RIGHT(VLOOKUP($A1406,[1]MD01!$A:$K,4,0),8)</f>
        <v>13SZ8908</v>
      </c>
      <c r="M1406" s="16" t="str">
        <f>VLOOKUP(A1406,[1]MD01!A:O,15,0)</f>
        <v>Собственность</v>
      </c>
    </row>
    <row r="1407" spans="1:13" x14ac:dyDescent="0.25">
      <c r="A1407" s="12" t="s">
        <v>3322</v>
      </c>
      <c r="B1407" t="s">
        <v>513</v>
      </c>
      <c r="C1407" t="s">
        <v>4390</v>
      </c>
      <c r="D1407" s="5">
        <v>4107020.28</v>
      </c>
      <c r="E1407" s="24">
        <f t="shared" si="48"/>
        <v>10267550.699999999</v>
      </c>
      <c r="F1407" s="21">
        <v>11239286.533227339</v>
      </c>
      <c r="G1407">
        <f t="shared" si="47"/>
        <v>362557.63010410772</v>
      </c>
      <c r="J1407" t="str">
        <f>VLOOKUP($A1407,[1]MD01!$A:$K,5,0)</f>
        <v>E1005472</v>
      </c>
      <c r="K1407" t="str">
        <f>VLOOKUP($A1407,[1]MD01!$A:$K,11,0)</f>
        <v>29.08.2013</v>
      </c>
      <c r="L1407" t="str">
        <f>RIGHT(VLOOKUP($A1407,[1]MD01!$A:$K,4,0),8)</f>
        <v>13SZ9090</v>
      </c>
      <c r="M1407" s="16" t="str">
        <f>VLOOKUP(A1407,[1]MD01!A:O,15,0)</f>
        <v>Аренда</v>
      </c>
    </row>
    <row r="1408" spans="1:13" x14ac:dyDescent="0.25">
      <c r="A1408" s="12" t="s">
        <v>669</v>
      </c>
      <c r="B1408" t="s">
        <v>670</v>
      </c>
      <c r="C1408" t="s">
        <v>4390</v>
      </c>
      <c r="D1408" s="5">
        <v>7011636.2400000002</v>
      </c>
      <c r="E1408" s="24">
        <f t="shared" si="48"/>
        <v>17529090.600000001</v>
      </c>
      <c r="F1408" s="21">
        <v>19188069.061134703</v>
      </c>
      <c r="G1408">
        <f t="shared" si="47"/>
        <v>618969.96971402271</v>
      </c>
      <c r="J1408" t="str">
        <f>VLOOKUP($A1408,[1]MD01!$A:$K,5,0)</f>
        <v>E1012112</v>
      </c>
      <c r="K1408" t="str">
        <f>VLOOKUP($A1408,[1]MD01!$A:$K,11,0)</f>
        <v>17.08.2016</v>
      </c>
      <c r="L1408" t="str">
        <f>RIGHT(VLOOKUP($A1408,[1]MD01!$A:$K,4,0),8)</f>
        <v>13SZG387</v>
      </c>
      <c r="M1408" s="16" t="str">
        <f>VLOOKUP(A1408,[1]MD01!A:O,15,0)</f>
        <v>Аренда</v>
      </c>
    </row>
    <row r="1409" spans="1:13" x14ac:dyDescent="0.25">
      <c r="A1409" s="12" t="s">
        <v>763</v>
      </c>
      <c r="B1409" t="s">
        <v>764</v>
      </c>
      <c r="C1409" t="s">
        <v>4390</v>
      </c>
      <c r="D1409" s="5">
        <v>7604234.75</v>
      </c>
      <c r="E1409" s="24">
        <f t="shared" si="48"/>
        <v>19010586.875</v>
      </c>
      <c r="F1409" s="21">
        <v>20809776.284127422</v>
      </c>
      <c r="G1409">
        <f t="shared" si="47"/>
        <v>671283.10593959421</v>
      </c>
      <c r="J1409" t="str">
        <f>VLOOKUP($A1409,[1]MD01!$A:$K,5,0)</f>
        <v>E1023586</v>
      </c>
      <c r="K1409" t="str">
        <f>VLOOKUP($A1409,[1]MD01!$A:$K,11,0)</f>
        <v>01.12.2017</v>
      </c>
      <c r="L1409" t="str">
        <f>RIGHT(VLOOKUP($A1409,[1]MD01!$A:$K,4,0),8)</f>
        <v>13SZH303</v>
      </c>
      <c r="M1409" s="16" t="str">
        <f>VLOOKUP(A1409,[1]MD01!A:O,15,0)</f>
        <v>Аренда</v>
      </c>
    </row>
    <row r="1410" spans="1:13" x14ac:dyDescent="0.25">
      <c r="A1410" s="12" t="s">
        <v>824</v>
      </c>
      <c r="B1410" t="s">
        <v>825</v>
      </c>
      <c r="C1410" t="s">
        <v>4390</v>
      </c>
      <c r="D1410" s="5">
        <v>4108447.89</v>
      </c>
      <c r="E1410" s="24">
        <f t="shared" si="48"/>
        <v>10271119.725000001</v>
      </c>
      <c r="F1410" s="21">
        <v>11243193.335910015</v>
      </c>
      <c r="G1410">
        <f t="shared" si="47"/>
        <v>362683.65599709726</v>
      </c>
      <c r="J1410" t="str">
        <f>VLOOKUP($A1410,[1]MD01!$A:$K,5,0)</f>
        <v>E1024520</v>
      </c>
      <c r="K1410" t="str">
        <f>VLOOKUP($A1410,[1]MD01!$A:$K,11,0)</f>
        <v>06.03.2018</v>
      </c>
      <c r="L1410" t="str">
        <f>RIGHT(VLOOKUP($A1410,[1]MD01!$A:$K,4,0),8)</f>
        <v>13SZH904</v>
      </c>
      <c r="M1410" s="16" t="str">
        <f>VLOOKUP(A1410,[1]MD01!A:O,15,0)</f>
        <v>Аренда</v>
      </c>
    </row>
    <row r="1411" spans="1:13" x14ac:dyDescent="0.25">
      <c r="A1411" s="12" t="s">
        <v>826</v>
      </c>
      <c r="B1411" t="s">
        <v>827</v>
      </c>
      <c r="C1411" t="s">
        <v>4390</v>
      </c>
      <c r="D1411" s="5">
        <v>1959867.38</v>
      </c>
      <c r="E1411" s="24">
        <f t="shared" si="48"/>
        <v>4899668.4499999993</v>
      </c>
      <c r="F1411" s="21">
        <v>5363380.1513503958</v>
      </c>
      <c r="G1411">
        <f t="shared" si="47"/>
        <v>173012.26294678697</v>
      </c>
      <c r="J1411" t="str">
        <f>VLOOKUP($A1411,[1]MD01!$A:$K,5,0)</f>
        <v>E1024517</v>
      </c>
      <c r="K1411" t="str">
        <f>VLOOKUP($A1411,[1]MD01!$A:$K,11,0)</f>
        <v>15.06.2018</v>
      </c>
      <c r="L1411" t="str">
        <f>RIGHT(VLOOKUP($A1411,[1]MD01!$A:$K,4,0),8)</f>
        <v>13SZH927</v>
      </c>
      <c r="M1411" s="16" t="str">
        <f>VLOOKUP(A1411,[1]MD01!A:O,15,0)</f>
        <v>Аренда</v>
      </c>
    </row>
    <row r="1412" spans="1:13" x14ac:dyDescent="0.25">
      <c r="A1412" s="12" t="s">
        <v>874</v>
      </c>
      <c r="B1412" t="s">
        <v>875</v>
      </c>
      <c r="C1412" t="s">
        <v>4390</v>
      </c>
      <c r="D1412" s="5">
        <v>5162908.9400000004</v>
      </c>
      <c r="E1412" s="24">
        <f t="shared" si="48"/>
        <v>12907272.35</v>
      </c>
      <c r="F1412" s="21">
        <v>14128835.254161695</v>
      </c>
      <c r="G1412">
        <f t="shared" si="47"/>
        <v>455768.87916650629</v>
      </c>
      <c r="J1412" t="str">
        <f>VLOOKUP($A1412,[1]MD01!$A:$K,5,0)</f>
        <v>E1013400</v>
      </c>
      <c r="K1412" t="str">
        <f>VLOOKUP($A1412,[1]MD01!$A:$K,11,0)</f>
        <v>15.12.2016</v>
      </c>
      <c r="L1412" t="str">
        <f>RIGHT(VLOOKUP($A1412,[1]MD01!$A:$K,4,0),8)</f>
        <v>13SZJ444</v>
      </c>
      <c r="M1412" s="16" t="str">
        <f>VLOOKUP(A1412,[1]MD01!A:O,15,0)</f>
        <v>Аренда</v>
      </c>
    </row>
    <row r="1413" spans="1:13" x14ac:dyDescent="0.25">
      <c r="A1413" s="12" t="s">
        <v>935</v>
      </c>
      <c r="B1413" t="s">
        <v>936</v>
      </c>
      <c r="C1413" t="s">
        <v>4390</v>
      </c>
      <c r="D1413" s="5">
        <v>3359967.64</v>
      </c>
      <c r="E1413" s="24">
        <f t="shared" si="48"/>
        <v>8399919.0999999996</v>
      </c>
      <c r="F1413" s="21">
        <v>9194899.580172427</v>
      </c>
      <c r="G1413">
        <f t="shared" si="47"/>
        <v>296609.6638765299</v>
      </c>
      <c r="J1413" t="str">
        <f>VLOOKUP($A1413,[1]MD01!$A:$K,5,0)</f>
        <v>E1008889</v>
      </c>
      <c r="K1413" t="str">
        <f>VLOOKUP($A1413,[1]MD01!$A:$K,11,0)</f>
        <v>24.09.2015</v>
      </c>
      <c r="L1413" t="str">
        <f>RIGHT(VLOOKUP($A1413,[1]MD01!$A:$K,4,0),8)</f>
        <v>13SZL221</v>
      </c>
      <c r="M1413" s="16" t="str">
        <f>VLOOKUP(A1413,[1]MD01!A:O,15,0)</f>
        <v>Аренда</v>
      </c>
    </row>
    <row r="1414" spans="1:13" x14ac:dyDescent="0.25">
      <c r="A1414" s="12" t="s">
        <v>2671</v>
      </c>
      <c r="B1414" t="s">
        <v>2700</v>
      </c>
      <c r="C1414" t="s">
        <v>4390</v>
      </c>
      <c r="D1414" s="5">
        <v>3748118.65</v>
      </c>
      <c r="E1414" s="24">
        <f t="shared" si="48"/>
        <v>9370296.625</v>
      </c>
      <c r="F1414" s="21">
        <v>10257115.036179766</v>
      </c>
      <c r="G1414">
        <f t="shared" si="47"/>
        <v>330874.67858644406</v>
      </c>
      <c r="J1414" t="str">
        <f>VLOOKUP($A1414,[1]MD01!$A:$K,5,0)</f>
        <v>E1027495</v>
      </c>
      <c r="K1414" t="str">
        <f>VLOOKUP($A1414,[1]MD01!$A:$K,11,0)</f>
        <v>30.11.2018</v>
      </c>
      <c r="L1414" t="str">
        <f>RIGHT(VLOOKUP($A1414,[1]MD01!$A:$K,4,0),8)</f>
        <v>13SZO806</v>
      </c>
      <c r="M1414" s="16" t="str">
        <f>VLOOKUP(A1414,[1]MD01!A:O,15,0)</f>
        <v>Аренда</v>
      </c>
    </row>
    <row r="1415" spans="1:13" x14ac:dyDescent="0.25">
      <c r="A1415" s="12" t="s">
        <v>2646</v>
      </c>
      <c r="B1415" t="s">
        <v>2647</v>
      </c>
      <c r="C1415" t="s">
        <v>4390</v>
      </c>
      <c r="D1415" s="5">
        <v>3717705.07</v>
      </c>
      <c r="E1415" s="24">
        <f t="shared" si="48"/>
        <v>9294262.6749999989</v>
      </c>
      <c r="F1415" s="21">
        <v>10173885.123294789</v>
      </c>
      <c r="G1415">
        <f t="shared" si="47"/>
        <v>328189.84268692869</v>
      </c>
      <c r="J1415" t="str">
        <f>VLOOKUP($A1415,[1]MD01!$A:$K,5,0)</f>
        <v>E1028705</v>
      </c>
      <c r="K1415" t="str">
        <f>VLOOKUP($A1415,[1]MD01!$A:$K,11,0)</f>
        <v>31.10.2018</v>
      </c>
      <c r="L1415" t="str">
        <f>RIGHT(VLOOKUP($A1415,[1]MD01!$A:$K,4,0),8)</f>
        <v>13SZO871</v>
      </c>
      <c r="M1415" s="16" t="str">
        <f>VLOOKUP(A1415,[1]MD01!A:O,15,0)</f>
        <v>Аренда</v>
      </c>
    </row>
    <row r="1416" spans="1:13" x14ac:dyDescent="0.25">
      <c r="A1416" s="12" t="s">
        <v>2613</v>
      </c>
      <c r="B1416" t="s">
        <v>2635</v>
      </c>
      <c r="C1416" t="s">
        <v>4390</v>
      </c>
      <c r="D1416" s="5">
        <v>8051216.4400000004</v>
      </c>
      <c r="E1416" s="24">
        <f t="shared" si="48"/>
        <v>20128041.100000001</v>
      </c>
      <c r="F1416" s="21">
        <v>22032987.991525225</v>
      </c>
      <c r="G1416">
        <f t="shared" si="47"/>
        <v>710741.548113717</v>
      </c>
      <c r="J1416" t="str">
        <f>VLOOKUP($A1416,[1]MD01!$A:$K,5,0)</f>
        <v>E1028755</v>
      </c>
      <c r="K1416" t="str">
        <f>VLOOKUP($A1416,[1]MD01!$A:$K,11,0)</f>
        <v>19.10.2018</v>
      </c>
      <c r="L1416" t="str">
        <f>RIGHT(VLOOKUP($A1416,[1]MD01!$A:$K,4,0),8)</f>
        <v>13SZO891</v>
      </c>
      <c r="M1416" s="16" t="str">
        <f>VLOOKUP(A1416,[1]MD01!A:O,15,0)</f>
        <v>Аренда</v>
      </c>
    </row>
    <row r="1417" spans="1:13" x14ac:dyDescent="0.25">
      <c r="A1417" s="12" t="s">
        <v>1049</v>
      </c>
      <c r="B1417" t="s">
        <v>1050</v>
      </c>
      <c r="C1417" t="s">
        <v>4390</v>
      </c>
      <c r="D1417" s="5">
        <v>3727435.98</v>
      </c>
      <c r="E1417" s="24">
        <f t="shared" si="48"/>
        <v>9318589.9499999993</v>
      </c>
      <c r="F1417" s="21">
        <v>10200514.766749837</v>
      </c>
      <c r="G1417">
        <f t="shared" si="47"/>
        <v>329048.86344354309</v>
      </c>
      <c r="J1417" t="str">
        <f>VLOOKUP($A1417,[1]MD01!$A:$K,5,0)</f>
        <v>E1010573</v>
      </c>
      <c r="K1417" t="str">
        <f>VLOOKUP($A1417,[1]MD01!$A:$K,11,0)</f>
        <v>06.01.2016</v>
      </c>
      <c r="L1417" t="str">
        <f>RIGHT(VLOOKUP($A1417,[1]MD01!$A:$K,4,0),8)</f>
        <v>13SZQ066</v>
      </c>
      <c r="M1417" s="16" t="str">
        <f>VLOOKUP(A1417,[1]MD01!A:O,15,0)</f>
        <v>Аренда</v>
      </c>
    </row>
    <row r="1418" spans="1:13" x14ac:dyDescent="0.25">
      <c r="A1418" s="12" t="s">
        <v>1125</v>
      </c>
      <c r="B1418" t="s">
        <v>1126</v>
      </c>
      <c r="C1418" t="s">
        <v>4390</v>
      </c>
      <c r="D1418" s="5">
        <v>7518323.9100000001</v>
      </c>
      <c r="E1418" s="24">
        <f t="shared" si="48"/>
        <v>18795809.775000002</v>
      </c>
      <c r="F1418" s="21">
        <v>20574672.36906464</v>
      </c>
      <c r="G1418">
        <f t="shared" si="47"/>
        <v>663699.10867950448</v>
      </c>
      <c r="J1418" t="str">
        <f>VLOOKUP($A1418,[1]MD01!$A:$K,5,0)</f>
        <v>E1010428</v>
      </c>
      <c r="K1418" t="str">
        <f>VLOOKUP($A1418,[1]MD01!$A:$K,11,0)</f>
        <v>08.06.2016</v>
      </c>
      <c r="L1418" t="str">
        <f>RIGHT(VLOOKUP($A1418,[1]MD01!$A:$K,4,0),8)</f>
        <v>13SZQ682</v>
      </c>
      <c r="M1418" s="16" t="str">
        <f>VLOOKUP(A1418,[1]MD01!A:O,15,0)</f>
        <v>Аренда</v>
      </c>
    </row>
    <row r="1419" spans="1:13" x14ac:dyDescent="0.25">
      <c r="A1419" s="12" t="s">
        <v>1127</v>
      </c>
      <c r="B1419" t="s">
        <v>1128</v>
      </c>
      <c r="C1419" t="s">
        <v>4390</v>
      </c>
      <c r="D1419" s="5">
        <v>3993531.1</v>
      </c>
      <c r="E1419" s="24">
        <f t="shared" si="48"/>
        <v>9983827.75</v>
      </c>
      <c r="F1419" s="21">
        <v>10928711.633304758</v>
      </c>
      <c r="G1419">
        <f t="shared" si="47"/>
        <v>352539.0849453148</v>
      </c>
      <c r="J1419" t="str">
        <f>VLOOKUP($A1419,[1]MD01!$A:$K,5,0)</f>
        <v>E1009882</v>
      </c>
      <c r="K1419" t="str">
        <f>VLOOKUP($A1419,[1]MD01!$A:$K,11,0)</f>
        <v>24.05.2016</v>
      </c>
      <c r="L1419" t="str">
        <f>RIGHT(VLOOKUP($A1419,[1]MD01!$A:$K,4,0),8)</f>
        <v>13SZQ683</v>
      </c>
      <c r="M1419" s="16" t="str">
        <f>VLOOKUP(A1419,[1]MD01!A:O,15,0)</f>
        <v>Аренда</v>
      </c>
    </row>
    <row r="1420" spans="1:13" x14ac:dyDescent="0.25">
      <c r="A1420" s="12" t="s">
        <v>1147</v>
      </c>
      <c r="B1420" t="s">
        <v>1148</v>
      </c>
      <c r="C1420" t="s">
        <v>4390</v>
      </c>
      <c r="D1420" s="5">
        <v>2643078.52</v>
      </c>
      <c r="E1420" s="24">
        <f t="shared" si="48"/>
        <v>6607696.2999999998</v>
      </c>
      <c r="F1420" s="21">
        <v>7233058.2249032492</v>
      </c>
      <c r="G1420">
        <f t="shared" si="47"/>
        <v>233324.45886784676</v>
      </c>
      <c r="J1420" t="str">
        <f>VLOOKUP($A1420,[1]MD01!$A:$K,5,0)</f>
        <v>E1011071</v>
      </c>
      <c r="K1420" t="str">
        <f>VLOOKUP($A1420,[1]MD01!$A:$K,11,0)</f>
        <v>10.03.2017</v>
      </c>
      <c r="L1420" t="str">
        <f>RIGHT(VLOOKUP($A1420,[1]MD01!$A:$K,4,0),8)</f>
        <v>13SZQ765</v>
      </c>
      <c r="M1420" s="16" t="str">
        <f>VLOOKUP(A1420,[1]MD01!A:O,15,0)</f>
        <v>Аренда</v>
      </c>
    </row>
    <row r="1421" spans="1:13" x14ac:dyDescent="0.25">
      <c r="A1421" s="12" t="s">
        <v>1249</v>
      </c>
      <c r="B1421" t="s">
        <v>1250</v>
      </c>
      <c r="C1421" t="s">
        <v>4390</v>
      </c>
      <c r="D1421" s="5">
        <v>6829438.5599999996</v>
      </c>
      <c r="E1421" s="24">
        <f t="shared" si="48"/>
        <v>17073596.399999999</v>
      </c>
      <c r="F1421" s="21">
        <v>18689466.231929954</v>
      </c>
      <c r="G1421">
        <f t="shared" si="47"/>
        <v>602886.00748161145</v>
      </c>
      <c r="J1421" t="str">
        <f>VLOOKUP($A1421,[1]MD01!$A:$K,5,0)</f>
        <v>E1014706</v>
      </c>
      <c r="K1421" t="str">
        <f>VLOOKUP($A1421,[1]MD01!$A:$K,11,0)</f>
        <v>30.04.2017</v>
      </c>
      <c r="L1421" t="str">
        <f>RIGHT(VLOOKUP($A1421,[1]MD01!$A:$K,4,0),8)</f>
        <v>13SZS765</v>
      </c>
      <c r="M1421" s="16" t="str">
        <f>VLOOKUP(A1421,[1]MD01!A:O,15,0)</f>
        <v>Аренда</v>
      </c>
    </row>
    <row r="1422" spans="1:13" x14ac:dyDescent="0.25">
      <c r="A1422" s="12" t="s">
        <v>1253</v>
      </c>
      <c r="B1422" t="s">
        <v>1254</v>
      </c>
      <c r="C1422" t="s">
        <v>4390</v>
      </c>
      <c r="D1422" s="5">
        <v>7020285.96</v>
      </c>
      <c r="E1422" s="24">
        <f t="shared" si="48"/>
        <v>17550714.899999999</v>
      </c>
      <c r="F1422" s="21">
        <v>19211739.916130379</v>
      </c>
      <c r="G1422">
        <f t="shared" si="47"/>
        <v>619733.54568162514</v>
      </c>
      <c r="J1422" t="str">
        <f>VLOOKUP($A1422,[1]MD01!$A:$K,5,0)</f>
        <v>13SZ6097</v>
      </c>
      <c r="K1422" t="str">
        <f>VLOOKUP($A1422,[1]MD01!$A:$K,11,0)</f>
        <v>27.04.2010</v>
      </c>
      <c r="L1422" t="str">
        <f>RIGHT(VLOOKUP($A1422,[1]MD01!$A:$K,4,0),8)</f>
        <v>13SZS767</v>
      </c>
      <c r="M1422" s="16" t="str">
        <f>VLOOKUP(A1422,[1]MD01!A:O,15,0)</f>
        <v>Аренда</v>
      </c>
    </row>
    <row r="1423" spans="1:13" x14ac:dyDescent="0.25">
      <c r="A1423" s="12" t="s">
        <v>1305</v>
      </c>
      <c r="B1423" t="s">
        <v>1306</v>
      </c>
      <c r="C1423" t="s">
        <v>4390</v>
      </c>
      <c r="D1423" s="5">
        <v>1665174.3</v>
      </c>
      <c r="E1423" s="24">
        <f t="shared" si="48"/>
        <v>4162935.75</v>
      </c>
      <c r="F1423" s="21">
        <v>4556922.004160706</v>
      </c>
      <c r="G1423">
        <f t="shared" si="47"/>
        <v>146997.48400518406</v>
      </c>
      <c r="J1423" t="str">
        <f>VLOOKUP($A1423,[1]MD01!$A:$K,5,0)</f>
        <v>E1017721</v>
      </c>
      <c r="K1423" t="str">
        <f>VLOOKUP($A1423,[1]MD01!$A:$K,11,0)</f>
        <v>30.09.2017</v>
      </c>
      <c r="L1423" t="str">
        <f>RIGHT(VLOOKUP($A1423,[1]MD01!$A:$K,4,0),8)</f>
        <v>13SZV039</v>
      </c>
      <c r="M1423" s="16" t="str">
        <f>VLOOKUP(A1423,[1]MD01!A:O,15,0)</f>
        <v>Аренда</v>
      </c>
    </row>
    <row r="1424" spans="1:13" x14ac:dyDescent="0.25">
      <c r="A1424" s="12" t="s">
        <v>1353</v>
      </c>
      <c r="B1424" t="s">
        <v>1354</v>
      </c>
      <c r="C1424" t="s">
        <v>4390</v>
      </c>
      <c r="D1424" s="5">
        <v>4183895.72</v>
      </c>
      <c r="E1424" s="24">
        <f t="shared" si="48"/>
        <v>10459739.300000001</v>
      </c>
      <c r="F1424" s="21">
        <v>11449664.14001333</v>
      </c>
      <c r="G1424">
        <f t="shared" si="47"/>
        <v>369344.00451655901</v>
      </c>
      <c r="J1424" t="str">
        <f>VLOOKUP($A1424,[1]MD01!$A:$K,5,0)</f>
        <v>E1015293</v>
      </c>
      <c r="K1424" t="str">
        <f>VLOOKUP($A1424,[1]MD01!$A:$K,11,0)</f>
        <v>02.12.2017</v>
      </c>
      <c r="L1424" t="str">
        <f>RIGHT(VLOOKUP($A1424,[1]MD01!$A:$K,4,0),8)</f>
        <v>13SZX395</v>
      </c>
      <c r="M1424" s="16" t="str">
        <f>VLOOKUP(A1424,[1]MD01!A:O,15,0)</f>
        <v>Аренда</v>
      </c>
    </row>
    <row r="1425" spans="1:13" x14ac:dyDescent="0.25">
      <c r="A1425" s="12" t="s">
        <v>1381</v>
      </c>
      <c r="B1425" t="s">
        <v>1382</v>
      </c>
      <c r="C1425" t="s">
        <v>4390</v>
      </c>
      <c r="D1425" s="5">
        <v>6383081.5800000001</v>
      </c>
      <c r="E1425" s="24">
        <f t="shared" si="48"/>
        <v>15957703.949999999</v>
      </c>
      <c r="F1425" s="21">
        <v>17467964.10817467</v>
      </c>
      <c r="G1425">
        <f t="shared" si="47"/>
        <v>563482.71316692489</v>
      </c>
      <c r="J1425" t="str">
        <f>VLOOKUP($A1425,[1]MD01!$A:$K,5,0)</f>
        <v>E1015599</v>
      </c>
      <c r="K1425" t="str">
        <f>VLOOKUP($A1425,[1]MD01!$A:$K,11,0)</f>
        <v>29.08.2017</v>
      </c>
      <c r="L1425" t="str">
        <f>RIGHT(VLOOKUP($A1425,[1]MD01!$A:$K,4,0),8)</f>
        <v>13SZX775</v>
      </c>
      <c r="M1425" s="16" t="str">
        <f>VLOOKUP(A1425,[1]MD01!A:O,15,0)</f>
        <v>Аренда</v>
      </c>
    </row>
    <row r="1426" spans="1:13" x14ac:dyDescent="0.25">
      <c r="A1426" s="12" t="s">
        <v>1443</v>
      </c>
      <c r="B1426" t="s">
        <v>1444</v>
      </c>
      <c r="C1426" t="s">
        <v>4390</v>
      </c>
      <c r="D1426" s="5">
        <v>11529783.83</v>
      </c>
      <c r="E1426" s="24">
        <f t="shared" si="48"/>
        <v>28824459.575000003</v>
      </c>
      <c r="F1426" s="21">
        <v>31552448.07594214</v>
      </c>
      <c r="G1426">
        <f t="shared" si="47"/>
        <v>1017820.9056755529</v>
      </c>
      <c r="J1426" t="str">
        <f>VLOOKUP($A1426,[1]MD01!$A:$K,5,0)</f>
        <v>E1017859</v>
      </c>
      <c r="K1426" t="str">
        <f>VLOOKUP($A1426,[1]MD01!$A:$K,11,0)</f>
        <v>26.09.2017</v>
      </c>
      <c r="L1426" t="str">
        <f>RIGHT(VLOOKUP($A1426,[1]MD01!$A:$K,4,0),8)</f>
        <v>13SZY350</v>
      </c>
      <c r="M1426" s="16" t="str">
        <f>VLOOKUP(A1426,[1]MD01!A:O,15,0)</f>
        <v>Аренда</v>
      </c>
    </row>
    <row r="1427" spans="1:13" x14ac:dyDescent="0.25">
      <c r="A1427" s="12" t="s">
        <v>1479</v>
      </c>
      <c r="B1427" t="s">
        <v>1480</v>
      </c>
      <c r="C1427" t="s">
        <v>4390</v>
      </c>
      <c r="D1427" s="5">
        <v>7176740.4800000004</v>
      </c>
      <c r="E1427" s="24">
        <f t="shared" si="48"/>
        <v>17941851.199999999</v>
      </c>
      <c r="F1427" s="21">
        <v>19639893.920692183</v>
      </c>
      <c r="G1427">
        <f t="shared" si="47"/>
        <v>633544.96518361883</v>
      </c>
      <c r="J1427" t="str">
        <f>VLOOKUP($A1427,[1]MD01!$A:$K,5,0)</f>
        <v>13SZ6117</v>
      </c>
      <c r="K1427" t="str">
        <f>VLOOKUP($A1427,[1]MD01!$A:$K,11,0)</f>
        <v>27.05.2010</v>
      </c>
      <c r="L1427" t="str">
        <f>RIGHT(VLOOKUP($A1427,[1]MD01!$A:$K,4,0),8)</f>
        <v>13SZY729</v>
      </c>
      <c r="M1427" s="16" t="str">
        <f>VLOOKUP(A1427,[1]MD01!A:O,15,0)</f>
        <v>Аренда</v>
      </c>
    </row>
    <row r="1428" spans="1:13" x14ac:dyDescent="0.25">
      <c r="A1428" s="12" t="s">
        <v>1481</v>
      </c>
      <c r="B1428" t="s">
        <v>1482</v>
      </c>
      <c r="C1428" t="s">
        <v>4390</v>
      </c>
      <c r="D1428" s="5">
        <v>3724864.73</v>
      </c>
      <c r="E1428" s="24">
        <f t="shared" si="48"/>
        <v>9312161.8249999993</v>
      </c>
      <c r="F1428" s="21">
        <v>10193478.274712218</v>
      </c>
      <c r="G1428">
        <f t="shared" si="47"/>
        <v>328821.87982942641</v>
      </c>
      <c r="J1428" t="str">
        <f>VLOOKUP($A1428,[1]MD01!$A:$K,5,0)</f>
        <v>E1018211</v>
      </c>
      <c r="K1428" t="str">
        <f>VLOOKUP($A1428,[1]MD01!$A:$K,11,0)</f>
        <v>27.10.2017</v>
      </c>
      <c r="L1428" t="str">
        <f>RIGHT(VLOOKUP($A1428,[1]MD01!$A:$K,4,0),8)</f>
        <v>13SZY731</v>
      </c>
      <c r="M1428" s="16" t="str">
        <f>VLOOKUP(A1428,[1]MD01!A:O,15,0)</f>
        <v>Аренда</v>
      </c>
    </row>
    <row r="1429" spans="1:13" x14ac:dyDescent="0.25">
      <c r="A1429" s="12" t="s">
        <v>4442</v>
      </c>
      <c r="B1429" t="s">
        <v>4451</v>
      </c>
      <c r="C1429" t="s">
        <v>4389</v>
      </c>
      <c r="D1429" s="5">
        <v>5905317.2800000003</v>
      </c>
      <c r="E1429" s="24">
        <f t="shared" si="48"/>
        <v>14763293.200000001</v>
      </c>
      <c r="F1429" s="21">
        <v>15179789.260889225</v>
      </c>
      <c r="G1429">
        <f t="shared" si="47"/>
        <v>489670.62131900724</v>
      </c>
      <c r="J1429" t="str">
        <f>VLOOKUP($A1429,[1]MD01!$A:$K,5,0)</f>
        <v>E1037433</v>
      </c>
      <c r="K1429" t="str">
        <f>VLOOKUP($A1429,[1]MD01!$A:$K,11,0)</f>
        <v>31.03.2020</v>
      </c>
      <c r="L1429" t="str">
        <f>RIGHT(VLOOKUP($A1429,[1]MD01!$A:$K,4,0),8)</f>
        <v>13SZ30NV</v>
      </c>
      <c r="M1429" s="16" t="str">
        <f>VLOOKUP(A1429,[1]MD01!A:O,15,0)</f>
        <v>Аренда</v>
      </c>
    </row>
    <row r="1430" spans="1:13" x14ac:dyDescent="0.25">
      <c r="A1430" s="12" t="s">
        <v>4574</v>
      </c>
      <c r="B1430" t="s">
        <v>4575</v>
      </c>
      <c r="C1430" t="s">
        <v>4389</v>
      </c>
      <c r="D1430" s="5">
        <v>12960216.99</v>
      </c>
      <c r="E1430" s="24">
        <f t="shared" si="48"/>
        <v>32400542.475000001</v>
      </c>
      <c r="F1430" s="21">
        <v>33314613.484001674</v>
      </c>
      <c r="G1430">
        <f t="shared" si="47"/>
        <v>1074664.9510968281</v>
      </c>
      <c r="J1430" t="str">
        <f>VLOOKUP($A1430,[1]MD01!$A:$K,5,0)</f>
        <v>E1039436</v>
      </c>
      <c r="K1430" t="str">
        <f>VLOOKUP($A1430,[1]MD01!$A:$K,11,0)</f>
        <v>01.08.2020</v>
      </c>
      <c r="L1430" t="str">
        <f>RIGHT(VLOOKUP($A1430,[1]MD01!$A:$K,4,0),8)</f>
        <v>13SZ31GD</v>
      </c>
      <c r="M1430" s="16" t="str">
        <f>VLOOKUP(A1430,[1]MD01!A:O,15,0)</f>
        <v>Аренда</v>
      </c>
    </row>
    <row r="1431" spans="1:13" x14ac:dyDescent="0.25">
      <c r="A1431" s="12" t="s">
        <v>4753</v>
      </c>
      <c r="B1431" t="s">
        <v>4754</v>
      </c>
      <c r="C1431" t="s">
        <v>4389</v>
      </c>
      <c r="D1431" s="5">
        <v>6532021.3399999999</v>
      </c>
      <c r="E1431" s="24">
        <f t="shared" si="48"/>
        <v>16330053.350000001</v>
      </c>
      <c r="F1431" s="21">
        <v>16790750.215004746</v>
      </c>
      <c r="G1431">
        <f t="shared" si="47"/>
        <v>541637.10370983055</v>
      </c>
      <c r="J1431" t="str">
        <f>VLOOKUP($A1431,[1]MD01!$A:$K,5,0)</f>
        <v>E1043633</v>
      </c>
      <c r="K1431" t="str">
        <f>VLOOKUP($A1431,[1]MD01!$A:$K,11,0)</f>
        <v>14.12.2020</v>
      </c>
      <c r="L1431" t="str">
        <f>RIGHT(VLOOKUP($A1431,[1]MD01!$A:$K,4,0),8)</f>
        <v>13SZ31YY</v>
      </c>
      <c r="M1431" s="16" t="str">
        <f>VLOOKUP(A1431,[1]MD01!A:O,15,0)</f>
        <v>Аренда</v>
      </c>
    </row>
    <row r="1432" spans="1:13" x14ac:dyDescent="0.25">
      <c r="A1432" s="12" t="s">
        <v>3456</v>
      </c>
      <c r="B1432" t="s">
        <v>3463</v>
      </c>
      <c r="C1432" t="s">
        <v>4389</v>
      </c>
      <c r="D1432" s="5">
        <v>3924913.94</v>
      </c>
      <c r="E1432" s="24">
        <f t="shared" si="48"/>
        <v>9812284.8499999996</v>
      </c>
      <c r="F1432" s="21">
        <v>10089105.064364368</v>
      </c>
      <c r="G1432">
        <f t="shared" si="47"/>
        <v>325455.00207626994</v>
      </c>
      <c r="J1432" t="str">
        <f>VLOOKUP($A1432,[1]MD01!$A:$K,5,0)</f>
        <v>E1030054</v>
      </c>
      <c r="K1432" t="str">
        <f>VLOOKUP($A1432,[1]MD01!$A:$K,11,0)</f>
        <v>24.05.2019</v>
      </c>
      <c r="L1432" t="str">
        <f>RIGHT(VLOOKUP($A1432,[1]MD01!$A:$K,4,0),8)</f>
        <v>13SZ323I</v>
      </c>
      <c r="M1432" s="16" t="str">
        <f>VLOOKUP(A1432,[1]MD01!A:O,15,0)</f>
        <v>Аренда</v>
      </c>
    </row>
    <row r="1433" spans="1:13" x14ac:dyDescent="0.25">
      <c r="A1433" s="12" t="s">
        <v>3549</v>
      </c>
      <c r="B1433" t="s">
        <v>3557</v>
      </c>
      <c r="C1433" t="s">
        <v>4389</v>
      </c>
      <c r="D1433" s="5">
        <v>5512006.9400000004</v>
      </c>
      <c r="E1433" s="24">
        <f t="shared" si="48"/>
        <v>13780017.35</v>
      </c>
      <c r="F1433" s="21">
        <v>14168773.63001889</v>
      </c>
      <c r="G1433">
        <f t="shared" si="47"/>
        <v>457057.21387157711</v>
      </c>
      <c r="J1433" t="str">
        <f>VLOOKUP($A1433,[1]MD01!$A:$K,5,0)</f>
        <v>E1030016</v>
      </c>
      <c r="K1433" t="str">
        <f>VLOOKUP($A1433,[1]MD01!$A:$K,11,0)</f>
        <v>25.07.2019</v>
      </c>
      <c r="L1433" t="str">
        <f>RIGHT(VLOOKUP($A1433,[1]MD01!$A:$K,4,0),8)</f>
        <v>13SZ323V</v>
      </c>
      <c r="M1433" s="16" t="str">
        <f>VLOOKUP(A1433,[1]MD01!A:O,15,0)</f>
        <v>Аренда</v>
      </c>
    </row>
    <row r="1434" spans="1:13" x14ac:dyDescent="0.25">
      <c r="A1434" s="12" t="s">
        <v>3979</v>
      </c>
      <c r="B1434" t="s">
        <v>4017</v>
      </c>
      <c r="C1434" t="s">
        <v>4389</v>
      </c>
      <c r="D1434" s="5">
        <v>2555700.9300000002</v>
      </c>
      <c r="E1434" s="24">
        <f t="shared" si="48"/>
        <v>6389252.3250000002</v>
      </c>
      <c r="F1434" s="21">
        <v>6569503.3292535646</v>
      </c>
      <c r="G1434">
        <f t="shared" si="47"/>
        <v>211919.46223398595</v>
      </c>
      <c r="J1434" t="str">
        <f>VLOOKUP($A1434,[1]MD01!$A:$K,5,0)</f>
        <v>E1030044</v>
      </c>
      <c r="K1434" t="str">
        <f>VLOOKUP($A1434,[1]MD01!$A:$K,11,0)</f>
        <v>19.09.2019</v>
      </c>
      <c r="L1434" t="str">
        <f>RIGHT(VLOOKUP($A1434,[1]MD01!$A:$K,4,0),8)</f>
        <v>13SZ323X</v>
      </c>
      <c r="M1434" s="16" t="str">
        <f>VLOOKUP(A1434,[1]MD01!A:O,15,0)</f>
        <v>Аренда</v>
      </c>
    </row>
    <row r="1435" spans="1:13" x14ac:dyDescent="0.25">
      <c r="A1435" s="12" t="s">
        <v>4748</v>
      </c>
      <c r="B1435" t="s">
        <v>4757</v>
      </c>
      <c r="C1435" t="s">
        <v>4389</v>
      </c>
      <c r="D1435" s="5">
        <v>6213705.4299999997</v>
      </c>
      <c r="E1435" s="24">
        <f t="shared" si="48"/>
        <v>15534263.574999999</v>
      </c>
      <c r="F1435" s="21">
        <v>15972509.940506203</v>
      </c>
      <c r="G1435">
        <f t="shared" si="47"/>
        <v>515242.2561453614</v>
      </c>
      <c r="J1435" t="str">
        <f>VLOOKUP($A1435,[1]MD01!$A:$K,5,0)</f>
        <v>E1030053</v>
      </c>
      <c r="K1435" t="str">
        <f>VLOOKUP($A1435,[1]MD01!$A:$K,11,0)</f>
        <v>27.11.2020</v>
      </c>
      <c r="L1435" t="str">
        <f>RIGHT(VLOOKUP($A1435,[1]MD01!$A:$K,4,0),8)</f>
        <v>13SZ324C</v>
      </c>
      <c r="M1435" s="16" t="str">
        <f>VLOOKUP(A1435,[1]MD01!A:O,15,0)</f>
        <v>Аренда</v>
      </c>
    </row>
    <row r="1436" spans="1:13" x14ac:dyDescent="0.25">
      <c r="A1436" s="12" t="s">
        <v>3558</v>
      </c>
      <c r="B1436" t="s">
        <v>3559</v>
      </c>
      <c r="C1436" t="s">
        <v>4389</v>
      </c>
      <c r="D1436" s="5">
        <v>5228838.72</v>
      </c>
      <c r="E1436" s="24">
        <f t="shared" si="48"/>
        <v>13072096.800000001</v>
      </c>
      <c r="F1436" s="21">
        <v>13440881.511582009</v>
      </c>
      <c r="G1436">
        <f t="shared" ref="G1436:G1499" si="49">F1436/31</f>
        <v>433576.82295425836</v>
      </c>
      <c r="J1436" t="str">
        <f>VLOOKUP($A1436,[1]MD01!$A:$K,5,0)</f>
        <v>E1030059</v>
      </c>
      <c r="K1436" t="str">
        <f>VLOOKUP($A1436,[1]MD01!$A:$K,11,0)</f>
        <v>25.07.2019</v>
      </c>
      <c r="L1436" t="str">
        <f>RIGHT(VLOOKUP($A1436,[1]MD01!$A:$K,4,0),8)</f>
        <v>13SZ324E</v>
      </c>
      <c r="M1436" s="16" t="str">
        <f>VLOOKUP(A1436,[1]MD01!A:O,15,0)</f>
        <v>Аренда</v>
      </c>
    </row>
    <row r="1437" spans="1:13" x14ac:dyDescent="0.25">
      <c r="A1437" s="12" t="s">
        <v>3946</v>
      </c>
      <c r="B1437" t="s">
        <v>3955</v>
      </c>
      <c r="C1437" t="s">
        <v>4389</v>
      </c>
      <c r="D1437" s="5">
        <v>5013867.25</v>
      </c>
      <c r="E1437" s="24">
        <f t="shared" si="48"/>
        <v>12534668.125</v>
      </c>
      <c r="F1437" s="21">
        <v>12888291.116015054</v>
      </c>
      <c r="G1437">
        <f t="shared" si="49"/>
        <v>415751.32632306626</v>
      </c>
      <c r="J1437" t="str">
        <f>VLOOKUP($A1437,[1]MD01!$A:$K,5,0)</f>
        <v>E1030091</v>
      </c>
      <c r="K1437" t="str">
        <f>VLOOKUP($A1437,[1]MD01!$A:$K,11,0)</f>
        <v>29.08.2019</v>
      </c>
      <c r="L1437" t="str">
        <f>RIGHT(VLOOKUP($A1437,[1]MD01!$A:$K,4,0),8)</f>
        <v>13SZ324G</v>
      </c>
      <c r="M1437" s="16" t="str">
        <f>VLOOKUP(A1437,[1]MD01!A:O,15,0)</f>
        <v>Аренда</v>
      </c>
    </row>
    <row r="1438" spans="1:13" x14ac:dyDescent="0.25">
      <c r="A1438" s="12" t="s">
        <v>4403</v>
      </c>
      <c r="B1438" t="s">
        <v>4405</v>
      </c>
      <c r="C1438" t="s">
        <v>4389</v>
      </c>
      <c r="D1438" s="5">
        <v>4082852.92</v>
      </c>
      <c r="E1438" s="24">
        <f t="shared" si="48"/>
        <v>10207132.300000001</v>
      </c>
      <c r="F1438" s="21">
        <v>10495091.791038569</v>
      </c>
      <c r="G1438">
        <f t="shared" si="49"/>
        <v>338551.34809801838</v>
      </c>
      <c r="J1438" t="str">
        <f>VLOOKUP($A1438,[1]MD01!$A:$K,5,0)</f>
        <v>E1030075</v>
      </c>
      <c r="K1438" t="str">
        <f>VLOOKUP($A1438,[1]MD01!$A:$K,11,0)</f>
        <v>28.01.2020</v>
      </c>
      <c r="L1438" t="str">
        <f>RIGHT(VLOOKUP($A1438,[1]MD01!$A:$K,4,0),8)</f>
        <v>13SZ324K</v>
      </c>
      <c r="M1438" s="16" t="str">
        <f>VLOOKUP(A1438,[1]MD01!A:O,15,0)</f>
        <v>Аренда</v>
      </c>
    </row>
    <row r="1439" spans="1:13" x14ac:dyDescent="0.25">
      <c r="A1439" s="12" t="s">
        <v>3450</v>
      </c>
      <c r="B1439" t="s">
        <v>3473</v>
      </c>
      <c r="C1439" t="s">
        <v>4389</v>
      </c>
      <c r="D1439" s="5">
        <v>7075783.8700000001</v>
      </c>
      <c r="E1439" s="24">
        <f t="shared" si="48"/>
        <v>17689459.675000001</v>
      </c>
      <c r="F1439" s="21">
        <v>18188507.561815407</v>
      </c>
      <c r="G1439">
        <f t="shared" si="49"/>
        <v>586726.05038114218</v>
      </c>
      <c r="J1439" t="str">
        <f>VLOOKUP($A1439,[1]MD01!$A:$K,5,0)</f>
        <v>E1030017</v>
      </c>
      <c r="K1439" t="str">
        <f>VLOOKUP($A1439,[1]MD01!$A:$K,11,0)</f>
        <v>13.05.2019</v>
      </c>
      <c r="L1439" t="str">
        <f>RIGHT(VLOOKUP($A1439,[1]MD01!$A:$K,4,0),8)</f>
        <v>13SZ324O</v>
      </c>
      <c r="M1439" s="16" t="str">
        <f>VLOOKUP(A1439,[1]MD01!A:O,15,0)</f>
        <v>Аренда</v>
      </c>
    </row>
    <row r="1440" spans="1:13" x14ac:dyDescent="0.25">
      <c r="A1440" s="12" t="s">
        <v>3941</v>
      </c>
      <c r="B1440" t="s">
        <v>3957</v>
      </c>
      <c r="C1440" t="s">
        <v>4389</v>
      </c>
      <c r="D1440" s="5">
        <v>2938105.61</v>
      </c>
      <c r="E1440" s="24">
        <f t="shared" si="48"/>
        <v>7345264.0249999994</v>
      </c>
      <c r="F1440" s="21">
        <v>7552485.6449434301</v>
      </c>
      <c r="G1440">
        <f t="shared" si="49"/>
        <v>243628.56919172354</v>
      </c>
      <c r="J1440" t="str">
        <f>VLOOKUP($A1440,[1]MD01!$A:$K,5,0)</f>
        <v>E1030060</v>
      </c>
      <c r="K1440" t="str">
        <f>VLOOKUP($A1440,[1]MD01!$A:$K,11,0)</f>
        <v>15.08.2019</v>
      </c>
      <c r="L1440" t="str">
        <f>RIGHT(VLOOKUP($A1440,[1]MD01!$A:$K,4,0),8)</f>
        <v>13SZ324U</v>
      </c>
      <c r="M1440" s="16" t="str">
        <f>VLOOKUP(A1440,[1]MD01!A:O,15,0)</f>
        <v>Аренда</v>
      </c>
    </row>
    <row r="1441" spans="1:13" x14ac:dyDescent="0.25">
      <c r="A1441" s="12" t="s">
        <v>3951</v>
      </c>
      <c r="B1441" t="s">
        <v>3959</v>
      </c>
      <c r="C1441" t="s">
        <v>4389</v>
      </c>
      <c r="D1441" s="5">
        <v>2861260.55</v>
      </c>
      <c r="E1441" s="24">
        <f t="shared" si="48"/>
        <v>7153151.375</v>
      </c>
      <c r="F1441" s="21">
        <v>7354953.1905076569</v>
      </c>
      <c r="G1441">
        <f t="shared" si="49"/>
        <v>237256.55453250505</v>
      </c>
      <c r="J1441" t="str">
        <f>VLOOKUP($A1441,[1]MD01!$A:$K,5,0)</f>
        <v>E1030098</v>
      </c>
      <c r="K1441" t="str">
        <f>VLOOKUP($A1441,[1]MD01!$A:$K,11,0)</f>
        <v>31.08.2019</v>
      </c>
      <c r="L1441" t="str">
        <f>RIGHT(VLOOKUP($A1441,[1]MD01!$A:$K,4,0),8)</f>
        <v>13SZ325Q</v>
      </c>
      <c r="M1441" s="16" t="str">
        <f>VLOOKUP(A1441,[1]MD01!A:O,15,0)</f>
        <v>Аренда</v>
      </c>
    </row>
    <row r="1442" spans="1:13" x14ac:dyDescent="0.25">
      <c r="A1442" s="12" t="s">
        <v>3986</v>
      </c>
      <c r="B1442" t="s">
        <v>4021</v>
      </c>
      <c r="C1442" t="s">
        <v>4389</v>
      </c>
      <c r="D1442" s="5">
        <v>6951700.79</v>
      </c>
      <c r="E1442" s="24">
        <f t="shared" si="48"/>
        <v>17379251.975000001</v>
      </c>
      <c r="F1442" s="21">
        <v>17869548.407559425</v>
      </c>
      <c r="G1442">
        <f t="shared" si="49"/>
        <v>576437.04540514271</v>
      </c>
      <c r="J1442" t="str">
        <f>VLOOKUP($A1442,[1]MD01!$A:$K,5,0)</f>
        <v>E1030014</v>
      </c>
      <c r="K1442" t="str">
        <f>VLOOKUP($A1442,[1]MD01!$A:$K,11,0)</f>
        <v>30.09.2019</v>
      </c>
      <c r="L1442" t="str">
        <f>RIGHT(VLOOKUP($A1442,[1]MD01!$A:$K,4,0),8)</f>
        <v>13SZ325R</v>
      </c>
      <c r="M1442" s="16" t="str">
        <f>VLOOKUP(A1442,[1]MD01!A:O,15,0)</f>
        <v>Аренда</v>
      </c>
    </row>
    <row r="1443" spans="1:13" x14ac:dyDescent="0.25">
      <c r="A1443" s="12" t="s">
        <v>3962</v>
      </c>
      <c r="B1443" t="s">
        <v>3963</v>
      </c>
      <c r="C1443" t="s">
        <v>4389</v>
      </c>
      <c r="D1443" s="5">
        <v>2242096.38</v>
      </c>
      <c r="E1443" s="24">
        <f t="shared" si="48"/>
        <v>5605240.9499999993</v>
      </c>
      <c r="F1443" s="21">
        <v>5763373.7422153549</v>
      </c>
      <c r="G1443">
        <f t="shared" si="49"/>
        <v>185915.28200694695</v>
      </c>
      <c r="J1443" t="str">
        <f>VLOOKUP($A1443,[1]MD01!$A:$K,5,0)</f>
        <v>E1030081</v>
      </c>
      <c r="K1443" t="str">
        <f>VLOOKUP($A1443,[1]MD01!$A:$K,11,0)</f>
        <v>04.09.2019</v>
      </c>
      <c r="L1443" t="str">
        <f>RIGHT(VLOOKUP($A1443,[1]MD01!$A:$K,4,0),8)</f>
        <v>13SZ326F</v>
      </c>
      <c r="M1443" s="16" t="str">
        <f>VLOOKUP(A1443,[1]MD01!A:O,15,0)</f>
        <v>Аренда</v>
      </c>
    </row>
    <row r="1444" spans="1:13" x14ac:dyDescent="0.25">
      <c r="A1444" s="12" t="s">
        <v>3513</v>
      </c>
      <c r="B1444" t="s">
        <v>3562</v>
      </c>
      <c r="C1444" t="s">
        <v>4389</v>
      </c>
      <c r="D1444" s="5">
        <v>3980273.05</v>
      </c>
      <c r="E1444" s="24">
        <f t="shared" si="48"/>
        <v>9950682.625</v>
      </c>
      <c r="F1444" s="21">
        <v>10231407.261456542</v>
      </c>
      <c r="G1444">
        <f t="shared" si="49"/>
        <v>330045.39553085616</v>
      </c>
      <c r="J1444" t="str">
        <f>VLOOKUP($A1444,[1]MD01!$A:$K,5,0)</f>
        <v>E1030106</v>
      </c>
      <c r="K1444" t="str">
        <f>VLOOKUP($A1444,[1]MD01!$A:$K,11,0)</f>
        <v>23.07.2019</v>
      </c>
      <c r="L1444" t="str">
        <f>RIGHT(VLOOKUP($A1444,[1]MD01!$A:$K,4,0),8)</f>
        <v>13SZ326R</v>
      </c>
      <c r="M1444" s="16" t="str">
        <f>VLOOKUP(A1444,[1]MD01!A:O,15,0)</f>
        <v>Аренда</v>
      </c>
    </row>
    <row r="1445" spans="1:13" x14ac:dyDescent="0.25">
      <c r="A1445" s="12" t="s">
        <v>4828</v>
      </c>
      <c r="B1445" t="s">
        <v>4838</v>
      </c>
      <c r="C1445" t="s">
        <v>4389</v>
      </c>
      <c r="D1445" s="5">
        <v>6486122.0800000001</v>
      </c>
      <c r="E1445" s="24">
        <f t="shared" si="48"/>
        <v>16215305.199999999</v>
      </c>
      <c r="F1445" s="21">
        <v>16672764.83657462</v>
      </c>
      <c r="G1445">
        <f t="shared" si="49"/>
        <v>537831.12376047159</v>
      </c>
      <c r="J1445" t="str">
        <f>VLOOKUP($A1445,[1]MD01!$A:$K,5,0)</f>
        <v>E1044030</v>
      </c>
      <c r="K1445" t="str">
        <f>VLOOKUP($A1445,[1]MD01!$A:$K,11,0)</f>
        <v>18.01.2021</v>
      </c>
      <c r="L1445" t="str">
        <f>RIGHT(VLOOKUP($A1445,[1]MD01!$A:$K,4,0),8)</f>
        <v>13SZ33CY</v>
      </c>
      <c r="M1445" s="16" t="str">
        <f>VLOOKUP(A1445,[1]MD01!A:O,15,0)</f>
        <v>Аренда</v>
      </c>
    </row>
    <row r="1446" spans="1:13" x14ac:dyDescent="0.25">
      <c r="A1446" s="12" t="s">
        <v>2820</v>
      </c>
      <c r="B1446" t="s">
        <v>17</v>
      </c>
      <c r="C1446" t="s">
        <v>4389</v>
      </c>
      <c r="D1446" s="5">
        <v>3237993.6</v>
      </c>
      <c r="E1446" s="24">
        <f t="shared" si="48"/>
        <v>8094984</v>
      </c>
      <c r="F1446" s="21">
        <v>8323356.4168643681</v>
      </c>
      <c r="G1446">
        <f t="shared" si="49"/>
        <v>268495.36828594736</v>
      </c>
      <c r="J1446" t="str">
        <f>VLOOKUP($A1446,[1]MD01!$A:$K,5,0)</f>
        <v>E1008564</v>
      </c>
      <c r="K1446" t="str">
        <f>VLOOKUP($A1446,[1]MD01!$A:$K,11,0)</f>
        <v>20.11.2014</v>
      </c>
      <c r="L1446" t="str">
        <f>RIGHT(VLOOKUP($A1446,[1]MD01!$A:$K,4,0),8)</f>
        <v>13SZ3403</v>
      </c>
      <c r="M1446" s="16" t="str">
        <f>VLOOKUP(A1446,[1]MD01!A:O,15,0)</f>
        <v>Аренда</v>
      </c>
    </row>
    <row r="1447" spans="1:13" x14ac:dyDescent="0.25">
      <c r="A1447" s="12" t="s">
        <v>2826</v>
      </c>
      <c r="B1447" t="s">
        <v>23</v>
      </c>
      <c r="C1447" t="s">
        <v>4389</v>
      </c>
      <c r="D1447" s="5">
        <v>5711023.79</v>
      </c>
      <c r="E1447" s="24">
        <f t="shared" si="48"/>
        <v>14277559.475</v>
      </c>
      <c r="F1447" s="21">
        <v>14680352.21235816</v>
      </c>
      <c r="G1447">
        <f t="shared" si="49"/>
        <v>473559.7487857471</v>
      </c>
      <c r="J1447" t="str">
        <f>VLOOKUP($A1447,[1]MD01!$A:$K,5,0)</f>
        <v>E1008800</v>
      </c>
      <c r="K1447" t="str">
        <f>VLOOKUP($A1447,[1]MD01!$A:$K,11,0)</f>
        <v>26.11.2014</v>
      </c>
      <c r="L1447" t="str">
        <f>RIGHT(VLOOKUP($A1447,[1]MD01!$A:$K,4,0),8)</f>
        <v>13SZ3412</v>
      </c>
      <c r="M1447" s="16" t="str">
        <f>VLOOKUP(A1447,[1]MD01!A:O,15,0)</f>
        <v>Аренда</v>
      </c>
    </row>
    <row r="1448" spans="1:13" x14ac:dyDescent="0.25">
      <c r="A1448" s="12" t="s">
        <v>2853</v>
      </c>
      <c r="B1448" t="s">
        <v>50</v>
      </c>
      <c r="C1448" t="s">
        <v>4389</v>
      </c>
      <c r="D1448" s="5">
        <v>3658890.4</v>
      </c>
      <c r="E1448" s="24">
        <f t="shared" si="48"/>
        <v>9147226</v>
      </c>
      <c r="F1448" s="21">
        <v>9405283.8428845052</v>
      </c>
      <c r="G1448">
        <f t="shared" si="49"/>
        <v>303396.25299627439</v>
      </c>
      <c r="J1448" t="str">
        <f>VLOOKUP($A1448,[1]MD01!$A:$K,5,0)</f>
        <v>E1008912</v>
      </c>
      <c r="K1448" t="str">
        <f>VLOOKUP($A1448,[1]MD01!$A:$K,11,0)</f>
        <v>17.02.2015</v>
      </c>
      <c r="L1448" t="str">
        <f>RIGHT(VLOOKUP($A1448,[1]MD01!$A:$K,4,0),8)</f>
        <v>13SZ3448</v>
      </c>
      <c r="M1448" s="16" t="str">
        <f>VLOOKUP(A1448,[1]MD01!A:O,15,0)</f>
        <v>Аренда</v>
      </c>
    </row>
    <row r="1449" spans="1:13" x14ac:dyDescent="0.25">
      <c r="A1449" s="12" t="s">
        <v>3511</v>
      </c>
      <c r="B1449" t="s">
        <v>3539</v>
      </c>
      <c r="C1449" t="s">
        <v>4389</v>
      </c>
      <c r="D1449" s="5">
        <v>3528424.1</v>
      </c>
      <c r="E1449" s="24">
        <f t="shared" si="48"/>
        <v>8821060.25</v>
      </c>
      <c r="F1449" s="21">
        <v>9069916.4365716726</v>
      </c>
      <c r="G1449">
        <f t="shared" si="49"/>
        <v>292577.94956682815</v>
      </c>
      <c r="J1449" t="str">
        <f>VLOOKUP($A1449,[1]MD01!$A:$K,5,0)</f>
        <v>E1030560</v>
      </c>
      <c r="K1449" t="str">
        <f>VLOOKUP($A1449,[1]MD01!$A:$K,11,0)</f>
        <v>29.06.2019</v>
      </c>
      <c r="L1449" t="str">
        <f>RIGHT(VLOOKUP($A1449,[1]MD01!$A:$K,4,0),8)</f>
        <v>13SZ355X</v>
      </c>
      <c r="M1449" s="16" t="str">
        <f>VLOOKUP(A1449,[1]MD01!A:O,15,0)</f>
        <v>Аренда</v>
      </c>
    </row>
    <row r="1450" spans="1:13" x14ac:dyDescent="0.25">
      <c r="A1450" s="12" t="s">
        <v>2870</v>
      </c>
      <c r="B1450" t="s">
        <v>67</v>
      </c>
      <c r="C1450" t="s">
        <v>4389</v>
      </c>
      <c r="D1450" s="5">
        <v>4431289.22</v>
      </c>
      <c r="E1450" s="24">
        <f t="shared" si="48"/>
        <v>11078223.049999999</v>
      </c>
      <c r="F1450" s="21">
        <v>11390757.401209472</v>
      </c>
      <c r="G1450">
        <f t="shared" si="49"/>
        <v>367443.7871357894</v>
      </c>
      <c r="J1450" t="str">
        <f>VLOOKUP($A1450,[1]MD01!$A:$K,5,0)</f>
        <v>E1008916</v>
      </c>
      <c r="K1450" t="str">
        <f>VLOOKUP($A1450,[1]MD01!$A:$K,11,0)</f>
        <v>27.05.2015</v>
      </c>
      <c r="L1450" t="str">
        <f>RIGHT(VLOOKUP($A1450,[1]MD01!$A:$K,4,0),8)</f>
        <v>13SZ4341</v>
      </c>
      <c r="M1450" s="16" t="str">
        <f>VLOOKUP(A1450,[1]MD01!A:O,15,0)</f>
        <v>Аренда</v>
      </c>
    </row>
    <row r="1451" spans="1:13" x14ac:dyDescent="0.25">
      <c r="A1451" s="12" t="s">
        <v>2890</v>
      </c>
      <c r="B1451" t="s">
        <v>87</v>
      </c>
      <c r="C1451" t="s">
        <v>4389</v>
      </c>
      <c r="D1451" s="5">
        <v>6815966.8300000001</v>
      </c>
      <c r="E1451" s="24">
        <f t="shared" si="48"/>
        <v>17039917.074999999</v>
      </c>
      <c r="F1451" s="21">
        <v>17520640.328509353</v>
      </c>
      <c r="G1451">
        <f t="shared" si="49"/>
        <v>565181.94608094683</v>
      </c>
      <c r="J1451" t="str">
        <f>VLOOKUP($A1451,[1]MD01!$A:$K,5,0)</f>
        <v>13SZ5410</v>
      </c>
      <c r="K1451" t="str">
        <f>VLOOKUP($A1451,[1]MD01!$A:$K,11,0)</f>
        <v>25.03.2004</v>
      </c>
      <c r="L1451" t="str">
        <f>RIGHT(VLOOKUP($A1451,[1]MD01!$A:$K,4,0),8)</f>
        <v>13SZ5410</v>
      </c>
      <c r="M1451" s="16" t="str">
        <f>VLOOKUP(A1451,[1]MD01!A:O,15,0)</f>
        <v>Собственность</v>
      </c>
    </row>
    <row r="1452" spans="1:13" x14ac:dyDescent="0.25">
      <c r="A1452" s="12" t="s">
        <v>2895</v>
      </c>
      <c r="B1452" t="s">
        <v>92</v>
      </c>
      <c r="C1452" t="s">
        <v>4389</v>
      </c>
      <c r="D1452" s="5">
        <v>7209631.6500000004</v>
      </c>
      <c r="E1452" s="24">
        <f t="shared" si="48"/>
        <v>18024079.125000004</v>
      </c>
      <c r="F1452" s="21">
        <v>18532567.160495918</v>
      </c>
      <c r="G1452">
        <f t="shared" si="49"/>
        <v>597824.74711277161</v>
      </c>
      <c r="J1452" t="str">
        <f>VLOOKUP($A1452,[1]MD01!$A:$K,5,0)</f>
        <v>13SZ5417</v>
      </c>
      <c r="K1452" t="str">
        <f>VLOOKUP($A1452,[1]MD01!$A:$K,11,0)</f>
        <v>30.04.2003</v>
      </c>
      <c r="L1452" t="str">
        <f>RIGHT(VLOOKUP($A1452,[1]MD01!$A:$K,4,0),8)</f>
        <v>13SZ5417</v>
      </c>
      <c r="M1452" s="16" t="str">
        <f>VLOOKUP(A1452,[1]MD01!A:O,15,0)</f>
        <v>Аренда</v>
      </c>
    </row>
    <row r="1453" spans="1:13" x14ac:dyDescent="0.25">
      <c r="A1453" s="12" t="s">
        <v>2900</v>
      </c>
      <c r="B1453" t="s">
        <v>97</v>
      </c>
      <c r="C1453" t="s">
        <v>4389</v>
      </c>
      <c r="D1453" s="5">
        <v>11686730.310000001</v>
      </c>
      <c r="E1453" s="24">
        <f t="shared" si="48"/>
        <v>29216825.774999999</v>
      </c>
      <c r="F1453" s="21">
        <v>30041079.055221669</v>
      </c>
      <c r="G1453">
        <f t="shared" si="49"/>
        <v>969067.06629747315</v>
      </c>
      <c r="J1453" t="str">
        <f>VLOOKUP($A1453,[1]MD01!$A:$K,5,0)</f>
        <v>13SZ5422</v>
      </c>
      <c r="K1453" t="str">
        <f>VLOOKUP($A1453,[1]MD01!$A:$K,11,0)</f>
        <v>11.10.2002</v>
      </c>
      <c r="L1453" t="str">
        <f>RIGHT(VLOOKUP($A1453,[1]MD01!$A:$K,4,0),8)</f>
        <v>13SZ5422</v>
      </c>
      <c r="M1453" s="16" t="str">
        <f>VLOOKUP(A1453,[1]MD01!A:O,15,0)</f>
        <v>Собственность</v>
      </c>
    </row>
    <row r="1454" spans="1:13" x14ac:dyDescent="0.25">
      <c r="A1454" s="12" t="s">
        <v>2906</v>
      </c>
      <c r="B1454" t="s">
        <v>103</v>
      </c>
      <c r="C1454" t="s">
        <v>4389</v>
      </c>
      <c r="D1454" s="5">
        <v>3945914.03</v>
      </c>
      <c r="E1454" s="24">
        <f t="shared" si="48"/>
        <v>9864785.0749999993</v>
      </c>
      <c r="F1454" s="21">
        <v>10143086.40449309</v>
      </c>
      <c r="G1454">
        <f t="shared" si="49"/>
        <v>327196.33562880935</v>
      </c>
      <c r="J1454" t="str">
        <f>VLOOKUP($A1454,[1]MD01!$A:$K,5,0)</f>
        <v>13SZ5430</v>
      </c>
      <c r="K1454" t="str">
        <f>VLOOKUP($A1454,[1]MD01!$A:$K,11,0)</f>
        <v>28.02.2002</v>
      </c>
      <c r="L1454" t="str">
        <f>RIGHT(VLOOKUP($A1454,[1]MD01!$A:$K,4,0),8)</f>
        <v>13SZ5430</v>
      </c>
      <c r="M1454" s="16" t="str">
        <f>VLOOKUP(A1454,[1]MD01!A:O,15,0)</f>
        <v>Аренда</v>
      </c>
    </row>
    <row r="1455" spans="1:13" x14ac:dyDescent="0.25">
      <c r="A1455" s="12" t="s">
        <v>2912</v>
      </c>
      <c r="B1455" t="s">
        <v>109</v>
      </c>
      <c r="C1455" t="s">
        <v>4389</v>
      </c>
      <c r="D1455" s="5">
        <v>10602611.970000001</v>
      </c>
      <c r="E1455" s="24">
        <f t="shared" si="48"/>
        <v>26506529.925000001</v>
      </c>
      <c r="F1455" s="21">
        <v>27254321.434119716</v>
      </c>
      <c r="G1455">
        <f t="shared" si="49"/>
        <v>879171.65916515212</v>
      </c>
      <c r="J1455" t="str">
        <f>VLOOKUP($A1455,[1]MD01!$A:$K,5,0)</f>
        <v>13SZ5439</v>
      </c>
      <c r="K1455" t="str">
        <f>VLOOKUP($A1455,[1]MD01!$A:$K,11,0)</f>
        <v>21.12.2001</v>
      </c>
      <c r="L1455" t="str">
        <f>RIGHT(VLOOKUP($A1455,[1]MD01!$A:$K,4,0),8)</f>
        <v>13SZ5439</v>
      </c>
      <c r="M1455" s="16" t="str">
        <f>VLOOKUP(A1455,[1]MD01!A:O,15,0)</f>
        <v>Аренда</v>
      </c>
    </row>
    <row r="1456" spans="1:13" s="3" customFormat="1" x14ac:dyDescent="0.25">
      <c r="A1456" s="12" t="s">
        <v>2921</v>
      </c>
      <c r="B1456" t="s">
        <v>2791</v>
      </c>
      <c r="C1456" t="s">
        <v>4389</v>
      </c>
      <c r="D1456" s="5">
        <v>7825507.8099999996</v>
      </c>
      <c r="E1456" s="24">
        <f t="shared" si="48"/>
        <v>19563769.524999999</v>
      </c>
      <c r="F1456" s="21">
        <v>20115694.683765195</v>
      </c>
      <c r="G1456">
        <f t="shared" si="49"/>
        <v>648893.37689565145</v>
      </c>
      <c r="H1456"/>
      <c r="I1456"/>
      <c r="J1456" t="str">
        <f>VLOOKUP($A1456,[1]MD01!$A:$K,5,0)</f>
        <v>13SZ5450</v>
      </c>
      <c r="K1456" t="str">
        <f>VLOOKUP($A1456,[1]MD01!$A:$K,11,0)</f>
        <v>06.07.2001</v>
      </c>
      <c r="L1456" t="str">
        <f>RIGHT(VLOOKUP($A1456,[1]MD01!$A:$K,4,0),8)</f>
        <v>13SZ5450</v>
      </c>
      <c r="M1456" s="16" t="str">
        <f>VLOOKUP(A1456,[1]MD01!A:O,15,0)</f>
        <v>Собственность</v>
      </c>
    </row>
    <row r="1457" spans="1:13" x14ac:dyDescent="0.25">
      <c r="A1457" s="12" t="s">
        <v>2929</v>
      </c>
      <c r="B1457" t="s">
        <v>125</v>
      </c>
      <c r="C1457" t="s">
        <v>4389</v>
      </c>
      <c r="D1457" s="5">
        <v>4284169.3</v>
      </c>
      <c r="E1457" s="24">
        <f t="shared" si="48"/>
        <v>10710423.25</v>
      </c>
      <c r="F1457" s="21">
        <v>11012581.381905243</v>
      </c>
      <c r="G1457">
        <f t="shared" si="49"/>
        <v>355244.56070662074</v>
      </c>
      <c r="J1457" t="str">
        <f>VLOOKUP($A1457,[1]MD01!$A:$K,5,0)</f>
        <v>13SZ5462</v>
      </c>
      <c r="K1457" t="str">
        <f>VLOOKUP($A1457,[1]MD01!$A:$K,11,0)</f>
        <v>28.10.1999</v>
      </c>
      <c r="L1457" t="str">
        <f>RIGHT(VLOOKUP($A1457,[1]MD01!$A:$K,4,0),8)</f>
        <v>13SZ5462</v>
      </c>
      <c r="M1457" s="16" t="str">
        <f>VLOOKUP(A1457,[1]MD01!A:O,15,0)</f>
        <v>Аренда</v>
      </c>
    </row>
    <row r="1458" spans="1:13" x14ac:dyDescent="0.25">
      <c r="A1458" s="12" t="s">
        <v>2935</v>
      </c>
      <c r="B1458" t="s">
        <v>131</v>
      </c>
      <c r="C1458" t="s">
        <v>4389</v>
      </c>
      <c r="D1458" s="5">
        <v>8380235.6900000004</v>
      </c>
      <c r="E1458" s="24">
        <f t="shared" si="48"/>
        <v>20950589.225000001</v>
      </c>
      <c r="F1458" s="21">
        <v>21541638.780631717</v>
      </c>
      <c r="G1458">
        <f t="shared" si="49"/>
        <v>694891.57356876507</v>
      </c>
      <c r="J1458" t="str">
        <f>VLOOKUP($A1458,[1]MD01!$A:$K,5,0)</f>
        <v>13SZ5468</v>
      </c>
      <c r="K1458" t="str">
        <f>VLOOKUP($A1458,[1]MD01!$A:$K,11,0)</f>
        <v>09.12.1999</v>
      </c>
      <c r="L1458" t="str">
        <f>RIGHT(VLOOKUP($A1458,[1]MD01!$A:$K,4,0),8)</f>
        <v>13SZ5468</v>
      </c>
      <c r="M1458" s="16" t="str">
        <f>VLOOKUP(A1458,[1]MD01!A:O,15,0)</f>
        <v>Аренда</v>
      </c>
    </row>
    <row r="1459" spans="1:13" x14ac:dyDescent="0.25">
      <c r="A1459" s="12" t="s">
        <v>2937</v>
      </c>
      <c r="B1459" t="s">
        <v>133</v>
      </c>
      <c r="C1459" t="s">
        <v>4389</v>
      </c>
      <c r="D1459" s="5">
        <v>4571524.0999999996</v>
      </c>
      <c r="E1459" s="24">
        <f t="shared" si="48"/>
        <v>11428810.249999998</v>
      </c>
      <c r="F1459" s="21">
        <v>11751235.225599304</v>
      </c>
      <c r="G1459">
        <f t="shared" si="49"/>
        <v>379072.10405159043</v>
      </c>
      <c r="J1459" t="str">
        <f>VLOOKUP($A1459,[1]MD01!$A:$K,5,0)</f>
        <v>13SZ5470</v>
      </c>
      <c r="K1459" t="str">
        <f>VLOOKUP($A1459,[1]MD01!$A:$K,11,0)</f>
        <v>11.02.2000</v>
      </c>
      <c r="L1459" t="str">
        <f>RIGHT(VLOOKUP($A1459,[1]MD01!$A:$K,4,0),8)</f>
        <v>13SZ5470</v>
      </c>
      <c r="M1459" s="16" t="str">
        <f>VLOOKUP(A1459,[1]MD01!A:O,15,0)</f>
        <v>Аренда</v>
      </c>
    </row>
    <row r="1460" spans="1:13" x14ac:dyDescent="0.25">
      <c r="A1460" s="12" t="s">
        <v>2940</v>
      </c>
      <c r="B1460" t="s">
        <v>136</v>
      </c>
      <c r="C1460" t="s">
        <v>4389</v>
      </c>
      <c r="D1460" s="5">
        <v>11882017.6</v>
      </c>
      <c r="E1460" s="24">
        <f t="shared" si="48"/>
        <v>29705044</v>
      </c>
      <c r="F1460" s="21">
        <v>30543070.695462573</v>
      </c>
      <c r="G1460">
        <f t="shared" si="49"/>
        <v>985260.34501492174</v>
      </c>
      <c r="J1460" t="str">
        <f>VLOOKUP($A1460,[1]MD01!$A:$K,5,0)</f>
        <v>13SZ5473</v>
      </c>
      <c r="K1460" t="str">
        <f>VLOOKUP($A1460,[1]MD01!$A:$K,11,0)</f>
        <v>29.06.2000</v>
      </c>
      <c r="L1460" t="str">
        <f>RIGHT(VLOOKUP($A1460,[1]MD01!$A:$K,4,0),8)</f>
        <v>13SZ5473</v>
      </c>
      <c r="M1460" s="16" t="str">
        <f>VLOOKUP(A1460,[1]MD01!A:O,15,0)</f>
        <v>Аренда</v>
      </c>
    </row>
    <row r="1461" spans="1:13" x14ac:dyDescent="0.25">
      <c r="A1461" s="12" t="s">
        <v>4623</v>
      </c>
      <c r="B1461" t="s">
        <v>4624</v>
      </c>
      <c r="C1461" t="s">
        <v>4389</v>
      </c>
      <c r="D1461" s="5">
        <v>14388997.01</v>
      </c>
      <c r="E1461" s="24">
        <f t="shared" si="48"/>
        <v>35972492.524999999</v>
      </c>
      <c r="F1461" s="21">
        <v>36987333.945139885</v>
      </c>
      <c r="G1461">
        <f t="shared" si="49"/>
        <v>1193139.8046819319</v>
      </c>
      <c r="J1461" t="str">
        <f>VLOOKUP($A1461,[1]MD01!$A:$K,5,0)</f>
        <v>13SZ5486</v>
      </c>
      <c r="K1461" t="str">
        <f>VLOOKUP($A1461,[1]MD01!$A:$K,11,0)</f>
        <v>24.09.2001</v>
      </c>
      <c r="L1461" t="str">
        <f>RIGHT(VLOOKUP($A1461,[1]MD01!$A:$K,4,0),8)</f>
        <v>13SZ5486</v>
      </c>
      <c r="M1461" s="16" t="str">
        <f>VLOOKUP(A1461,[1]MD01!A:O,15,0)</f>
        <v>Собственность</v>
      </c>
    </row>
    <row r="1462" spans="1:13" s="3" customFormat="1" x14ac:dyDescent="0.25">
      <c r="A1462" s="12" t="s">
        <v>2964</v>
      </c>
      <c r="B1462" t="s">
        <v>159</v>
      </c>
      <c r="C1462" t="s">
        <v>4389</v>
      </c>
      <c r="D1462" s="5">
        <v>8974566.4700000007</v>
      </c>
      <c r="E1462" s="24">
        <f t="shared" si="48"/>
        <v>22436416.175000001</v>
      </c>
      <c r="F1462" s="21">
        <v>23069383.280019548</v>
      </c>
      <c r="G1462">
        <f t="shared" si="49"/>
        <v>744173.65419417899</v>
      </c>
      <c r="H1462"/>
      <c r="I1462"/>
      <c r="J1462" t="str">
        <f>VLOOKUP($A1462,[1]MD01!$A:$K,5,0)</f>
        <v>13SZ5505</v>
      </c>
      <c r="K1462" t="str">
        <f>VLOOKUP($A1462,[1]MD01!$A:$K,11,0)</f>
        <v>24.02.2004</v>
      </c>
      <c r="L1462" t="str">
        <f>RIGHT(VLOOKUP($A1462,[1]MD01!$A:$K,4,0),8)</f>
        <v>13SZ5505</v>
      </c>
      <c r="M1462" s="16" t="str">
        <f>VLOOKUP(A1462,[1]MD01!A:O,15,0)</f>
        <v>Собственность</v>
      </c>
    </row>
    <row r="1463" spans="1:13" x14ac:dyDescent="0.25">
      <c r="A1463" s="12" t="s">
        <v>2965</v>
      </c>
      <c r="B1463" t="s">
        <v>160</v>
      </c>
      <c r="C1463" t="s">
        <v>4389</v>
      </c>
      <c r="D1463" s="5">
        <v>8511671.3599999994</v>
      </c>
      <c r="E1463" s="24">
        <f t="shared" si="48"/>
        <v>21279178.399999999</v>
      </c>
      <c r="F1463" s="21">
        <v>21879497.980631173</v>
      </c>
      <c r="G1463">
        <f t="shared" si="49"/>
        <v>705790.25743971521</v>
      </c>
      <c r="J1463" t="str">
        <f>VLOOKUP($A1463,[1]MD01!$A:$K,5,0)</f>
        <v>13SZ5506</v>
      </c>
      <c r="K1463" t="str">
        <f>VLOOKUP($A1463,[1]MD01!$A:$K,11,0)</f>
        <v>02.06.2006</v>
      </c>
      <c r="L1463" t="str">
        <f>RIGHT(VLOOKUP($A1463,[1]MD01!$A:$K,4,0),8)</f>
        <v>13SZ5506</v>
      </c>
      <c r="M1463" s="16" t="str">
        <f>VLOOKUP(A1463,[1]MD01!A:O,15,0)</f>
        <v>Собственность/Аренда</v>
      </c>
    </row>
    <row r="1464" spans="1:13" x14ac:dyDescent="0.25">
      <c r="A1464" s="12" t="s">
        <v>4484</v>
      </c>
      <c r="B1464" t="s">
        <v>4485</v>
      </c>
      <c r="C1464" t="s">
        <v>4389</v>
      </c>
      <c r="D1464" s="5">
        <v>13099463.92</v>
      </c>
      <c r="E1464" s="24">
        <f t="shared" si="48"/>
        <v>32748659.800000001</v>
      </c>
      <c r="F1464" s="21">
        <v>33672551.754276253</v>
      </c>
      <c r="G1464">
        <f t="shared" si="49"/>
        <v>1086211.3469121372</v>
      </c>
      <c r="J1464" t="str">
        <f>VLOOKUP($A1464,[1]MD01!$A:$K,5,0)</f>
        <v>13SZ5509</v>
      </c>
      <c r="K1464" t="str">
        <f>VLOOKUP($A1464,[1]MD01!$A:$K,11,0)</f>
        <v>09.08.2005</v>
      </c>
      <c r="L1464" t="str">
        <f>RIGHT(VLOOKUP($A1464,[1]MD01!$A:$K,4,0),8)</f>
        <v>13SZ5509</v>
      </c>
      <c r="M1464" s="16" t="str">
        <f>VLOOKUP(A1464,[1]MD01!A:O,15,0)</f>
        <v>Собственность</v>
      </c>
    </row>
    <row r="1465" spans="1:13" x14ac:dyDescent="0.25">
      <c r="A1465" s="12" t="s">
        <v>2967</v>
      </c>
      <c r="B1465" t="s">
        <v>162</v>
      </c>
      <c r="C1465" t="s">
        <v>4389</v>
      </c>
      <c r="D1465" s="5">
        <v>15208633.17</v>
      </c>
      <c r="E1465" s="24">
        <f t="shared" si="48"/>
        <v>38021582.924999997</v>
      </c>
      <c r="F1465" s="21">
        <v>39094232.45532535</v>
      </c>
      <c r="G1465">
        <f t="shared" si="49"/>
        <v>1261104.2727524308</v>
      </c>
      <c r="J1465" t="str">
        <f>VLOOKUP($A1465,[1]MD01!$A:$K,5,0)</f>
        <v>13SZ5513</v>
      </c>
      <c r="K1465" t="str">
        <f>VLOOKUP($A1465,[1]MD01!$A:$K,11,0)</f>
        <v>30.04.2005</v>
      </c>
      <c r="L1465" t="str">
        <f>RIGHT(VLOOKUP($A1465,[1]MD01!$A:$K,4,0),8)</f>
        <v>13SZ5513</v>
      </c>
      <c r="M1465" s="16" t="str">
        <f>VLOOKUP(A1465,[1]MD01!A:O,15,0)</f>
        <v>Собственность</v>
      </c>
    </row>
    <row r="1466" spans="1:13" x14ac:dyDescent="0.25">
      <c r="A1466" s="12" t="s">
        <v>2989</v>
      </c>
      <c r="B1466" t="s">
        <v>184</v>
      </c>
      <c r="C1466" t="s">
        <v>4389</v>
      </c>
      <c r="D1466" s="5">
        <v>13871915.34</v>
      </c>
      <c r="E1466" s="24">
        <f t="shared" ref="E1466:E1528" si="50">IF(IFERROR(VLOOKUP(A1466,$A$1601:$A$1605,1,0),0)=0,IF(M1466=$M$25,0,D1466/$E$25*$E$24),0)</f>
        <v>34679788.350000001</v>
      </c>
      <c r="F1466" s="21">
        <v>35658160.522426069</v>
      </c>
      <c r="G1466">
        <f t="shared" si="49"/>
        <v>1150263.2426589055</v>
      </c>
      <c r="J1466" t="str">
        <f>VLOOKUP($A1466,[1]MD01!$A:$K,5,0)</f>
        <v>13SZ5545</v>
      </c>
      <c r="K1466" t="str">
        <f>VLOOKUP($A1466,[1]MD01!$A:$K,11,0)</f>
        <v>10.08.2007</v>
      </c>
      <c r="L1466" t="str">
        <f>RIGHT(VLOOKUP($A1466,[1]MD01!$A:$K,4,0),8)</f>
        <v>13SZ5545</v>
      </c>
      <c r="M1466" s="16" t="str">
        <f>VLOOKUP(A1466,[1]MD01!A:O,15,0)</f>
        <v>Собственность</v>
      </c>
    </row>
    <row r="1467" spans="1:13" x14ac:dyDescent="0.25">
      <c r="A1467" s="12" t="s">
        <v>2998</v>
      </c>
      <c r="B1467" t="s">
        <v>193</v>
      </c>
      <c r="C1467" t="s">
        <v>4389</v>
      </c>
      <c r="D1467" s="5">
        <v>8123977.5999999996</v>
      </c>
      <c r="E1467" s="24">
        <f t="shared" si="50"/>
        <v>20309944</v>
      </c>
      <c r="F1467" s="21">
        <v>20882919.931473117</v>
      </c>
      <c r="G1467">
        <f t="shared" si="49"/>
        <v>673642.57843461668</v>
      </c>
      <c r="J1467" t="str">
        <f>VLOOKUP($A1467,[1]MD01!$A:$K,5,0)</f>
        <v>13SZ5554</v>
      </c>
      <c r="K1467" t="str">
        <f>VLOOKUP($A1467,[1]MD01!$A:$K,11,0)</f>
        <v>25.11.2009</v>
      </c>
      <c r="L1467" t="str">
        <f>RIGHT(VLOOKUP($A1467,[1]MD01!$A:$K,4,0),8)</f>
        <v>13SZ5554</v>
      </c>
      <c r="M1467" s="16" t="str">
        <f>VLOOKUP(A1467,[1]MD01!A:O,15,0)</f>
        <v>Аренда</v>
      </c>
    </row>
    <row r="1468" spans="1:13" x14ac:dyDescent="0.25">
      <c r="A1468" s="12" t="s">
        <v>4549</v>
      </c>
      <c r="B1468" t="s">
        <v>4550</v>
      </c>
      <c r="C1468" t="s">
        <v>4389</v>
      </c>
      <c r="D1468" s="5">
        <v>5991219.5099999998</v>
      </c>
      <c r="E1468" s="24">
        <f t="shared" si="50"/>
        <v>14978048.774999999</v>
      </c>
      <c r="F1468" s="21">
        <v>15400603.433373522</v>
      </c>
      <c r="G1468">
        <f t="shared" si="49"/>
        <v>496793.65914108133</v>
      </c>
      <c r="J1468" t="str">
        <f>VLOOKUP($A1468,[1]MD01!$A:$K,5,0)</f>
        <v>13SZ5562</v>
      </c>
      <c r="K1468" t="str">
        <f>VLOOKUP($A1468,[1]MD01!$A:$K,11,0)</f>
        <v>30.09.2005</v>
      </c>
      <c r="L1468" t="str">
        <f>RIGHT(VLOOKUP($A1468,[1]MD01!$A:$K,4,0),8)</f>
        <v>13SZ5562</v>
      </c>
      <c r="M1468" s="16" t="str">
        <f>VLOOKUP(A1468,[1]MD01!A:O,15,0)</f>
        <v>Собственность</v>
      </c>
    </row>
    <row r="1469" spans="1:13" x14ac:dyDescent="0.25">
      <c r="A1469" s="12" t="s">
        <v>3005</v>
      </c>
      <c r="B1469" t="s">
        <v>200</v>
      </c>
      <c r="C1469" t="s">
        <v>4389</v>
      </c>
      <c r="D1469" s="5">
        <v>3639320.06</v>
      </c>
      <c r="E1469" s="24">
        <f t="shared" si="50"/>
        <v>9098300.1500000004</v>
      </c>
      <c r="F1469" s="21">
        <v>9354977.7165786307</v>
      </c>
      <c r="G1469">
        <f t="shared" si="49"/>
        <v>301773.4747283429</v>
      </c>
      <c r="J1469" t="str">
        <f>VLOOKUP($A1469,[1]MD01!$A:$K,5,0)</f>
        <v>13SZ5563</v>
      </c>
      <c r="K1469" t="str">
        <f>VLOOKUP($A1469,[1]MD01!$A:$K,11,0)</f>
        <v>30.06.2005</v>
      </c>
      <c r="L1469" t="str">
        <f>RIGHT(VLOOKUP($A1469,[1]MD01!$A:$K,4,0),8)</f>
        <v>13SZ5563</v>
      </c>
      <c r="M1469" s="16" t="str">
        <f>VLOOKUP(A1469,[1]MD01!A:O,15,0)</f>
        <v>Собственность</v>
      </c>
    </row>
    <row r="1470" spans="1:13" x14ac:dyDescent="0.25">
      <c r="A1470" s="12" t="s">
        <v>3007</v>
      </c>
      <c r="B1470" t="s">
        <v>202</v>
      </c>
      <c r="C1470" t="s">
        <v>4389</v>
      </c>
      <c r="D1470" s="5">
        <v>11944243.970000001</v>
      </c>
      <c r="E1470" s="24">
        <f t="shared" si="50"/>
        <v>29860609.925000001</v>
      </c>
      <c r="F1470" s="21">
        <v>30703025.383463711</v>
      </c>
      <c r="G1470">
        <f t="shared" si="49"/>
        <v>990420.17366011965</v>
      </c>
      <c r="J1470" t="str">
        <f>VLOOKUP($A1470,[1]MD01!$A:$K,5,0)</f>
        <v>13SZ5566</v>
      </c>
      <c r="K1470" t="str">
        <f>VLOOKUP($A1470,[1]MD01!$A:$K,11,0)</f>
        <v>25.08.2005</v>
      </c>
      <c r="L1470" t="str">
        <f>RIGHT(VLOOKUP($A1470,[1]MD01!$A:$K,4,0),8)</f>
        <v>13SZ5566</v>
      </c>
      <c r="M1470" s="16" t="str">
        <f>VLOOKUP(A1470,[1]MD01!A:O,15,0)</f>
        <v>Собственность</v>
      </c>
    </row>
    <row r="1471" spans="1:13" x14ac:dyDescent="0.25">
      <c r="A1471" s="12" t="s">
        <v>3009</v>
      </c>
      <c r="B1471" t="s">
        <v>204</v>
      </c>
      <c r="C1471" t="s">
        <v>4389</v>
      </c>
      <c r="D1471" s="5">
        <v>7308062.5999999996</v>
      </c>
      <c r="E1471" s="24">
        <f t="shared" si="50"/>
        <v>18270156.5</v>
      </c>
      <c r="F1471" s="21">
        <v>18785586.770942505</v>
      </c>
      <c r="G1471">
        <f t="shared" si="49"/>
        <v>605986.67003040342</v>
      </c>
      <c r="J1471" t="str">
        <f>VLOOKUP($A1471,[1]MD01!$A:$K,5,0)</f>
        <v>13SZ5568</v>
      </c>
      <c r="K1471" t="str">
        <f>VLOOKUP($A1471,[1]MD01!$A:$K,11,0)</f>
        <v>17.08.2005</v>
      </c>
      <c r="L1471" t="str">
        <f>RIGHT(VLOOKUP($A1471,[1]MD01!$A:$K,4,0),8)</f>
        <v>13SZ5568</v>
      </c>
      <c r="M1471" s="16" t="str">
        <f>VLOOKUP(A1471,[1]MD01!A:O,15,0)</f>
        <v>Собственность</v>
      </c>
    </row>
    <row r="1472" spans="1:13" x14ac:dyDescent="0.25">
      <c r="A1472" s="12" t="s">
        <v>3011</v>
      </c>
      <c r="B1472" t="s">
        <v>206</v>
      </c>
      <c r="C1472" t="s">
        <v>4389</v>
      </c>
      <c r="D1472" s="5">
        <v>2144923.65</v>
      </c>
      <c r="E1472" s="24">
        <f t="shared" si="50"/>
        <v>5362309.1249999991</v>
      </c>
      <c r="F1472" s="21">
        <v>5513588.4227540288</v>
      </c>
      <c r="G1472">
        <f t="shared" si="49"/>
        <v>177857.69105658156</v>
      </c>
      <c r="J1472" t="str">
        <f>VLOOKUP($A1472,[1]MD01!$A:$K,5,0)</f>
        <v>13SZ5570</v>
      </c>
      <c r="K1472" t="str">
        <f>VLOOKUP($A1472,[1]MD01!$A:$K,11,0)</f>
        <v>30.07.2005</v>
      </c>
      <c r="L1472" t="str">
        <f>RIGHT(VLOOKUP($A1472,[1]MD01!$A:$K,4,0),8)</f>
        <v>13SZ5570</v>
      </c>
      <c r="M1472" s="16" t="str">
        <f>VLOOKUP(A1472,[1]MD01!A:O,15,0)</f>
        <v>Собственность</v>
      </c>
    </row>
    <row r="1473" spans="1:13" x14ac:dyDescent="0.25">
      <c r="A1473" s="12" t="s">
        <v>3044</v>
      </c>
      <c r="B1473" t="s">
        <v>238</v>
      </c>
      <c r="C1473" t="s">
        <v>4389</v>
      </c>
      <c r="D1473" s="5">
        <v>4709758.6399999997</v>
      </c>
      <c r="E1473" s="24">
        <f t="shared" si="50"/>
        <v>11774396.6</v>
      </c>
      <c r="F1473" s="21">
        <v>12106571.118030129</v>
      </c>
      <c r="G1473">
        <f t="shared" si="49"/>
        <v>390534.55219452031</v>
      </c>
      <c r="J1473" t="str">
        <f>VLOOKUP($A1473,[1]MD01!$A:$K,5,0)</f>
        <v>13SZ5606</v>
      </c>
      <c r="K1473" t="str">
        <f>VLOOKUP($A1473,[1]MD01!$A:$K,11,0)</f>
        <v>01.09.2006</v>
      </c>
      <c r="L1473" t="str">
        <f>RIGHT(VLOOKUP($A1473,[1]MD01!$A:$K,4,0),8)</f>
        <v>13SZ5606</v>
      </c>
      <c r="M1473" s="16" t="str">
        <f>VLOOKUP(A1473,[1]MD01!A:O,15,0)</f>
        <v>Собственность</v>
      </c>
    </row>
    <row r="1474" spans="1:13" x14ac:dyDescent="0.25">
      <c r="A1474" s="12" t="s">
        <v>3064</v>
      </c>
      <c r="B1474" t="s">
        <v>258</v>
      </c>
      <c r="C1474" t="s">
        <v>4389</v>
      </c>
      <c r="D1474" s="5">
        <v>11012434.66</v>
      </c>
      <c r="E1474" s="24">
        <f t="shared" si="50"/>
        <v>27531086.649999999</v>
      </c>
      <c r="F1474" s="21">
        <v>28307782.539351091</v>
      </c>
      <c r="G1474">
        <f t="shared" si="49"/>
        <v>913154.27546293836</v>
      </c>
      <c r="J1474" t="str">
        <f>VLOOKUP($A1474,[1]MD01!$A:$K,5,0)</f>
        <v>13SZ5629</v>
      </c>
      <c r="K1474" t="str">
        <f>VLOOKUP($A1474,[1]MD01!$A:$K,11,0)</f>
        <v>25.04.2007</v>
      </c>
      <c r="L1474" t="str">
        <f>RIGHT(VLOOKUP($A1474,[1]MD01!$A:$K,4,0),8)</f>
        <v>13SZ5629</v>
      </c>
      <c r="M1474" s="16" t="str">
        <f>VLOOKUP(A1474,[1]MD01!A:O,15,0)</f>
        <v>Собственность</v>
      </c>
    </row>
    <row r="1475" spans="1:13" x14ac:dyDescent="0.25">
      <c r="A1475" s="12" t="s">
        <v>3068</v>
      </c>
      <c r="B1475" t="s">
        <v>262</v>
      </c>
      <c r="C1475" t="s">
        <v>4389</v>
      </c>
      <c r="D1475" s="5">
        <v>6569234.5999999996</v>
      </c>
      <c r="E1475" s="24">
        <f t="shared" si="50"/>
        <v>16423086.5</v>
      </c>
      <c r="F1475" s="21">
        <v>16886407.978631407</v>
      </c>
      <c r="G1475">
        <f t="shared" si="49"/>
        <v>544722.83802036801</v>
      </c>
      <c r="J1475" t="str">
        <f>VLOOKUP($A1475,[1]MD01!$A:$K,5,0)</f>
        <v>13SZ5634</v>
      </c>
      <c r="K1475" t="str">
        <f>VLOOKUP($A1475,[1]MD01!$A:$K,11,0)</f>
        <v>16.08.2007</v>
      </c>
      <c r="L1475" t="str">
        <f>RIGHT(VLOOKUP($A1475,[1]MD01!$A:$K,4,0),8)</f>
        <v>13SZ5634</v>
      </c>
      <c r="M1475" s="16" t="str">
        <f>VLOOKUP(A1475,[1]MD01!A:O,15,0)</f>
        <v>Аренда</v>
      </c>
    </row>
    <row r="1476" spans="1:13" x14ac:dyDescent="0.25">
      <c r="A1476" s="12" t="s">
        <v>3073</v>
      </c>
      <c r="B1476" t="s">
        <v>267</v>
      </c>
      <c r="C1476" t="s">
        <v>4389</v>
      </c>
      <c r="D1476" s="5">
        <v>9359755.0999999996</v>
      </c>
      <c r="E1476" s="24">
        <f t="shared" si="50"/>
        <v>23399387.75</v>
      </c>
      <c r="F1476" s="21">
        <v>24059521.819889948</v>
      </c>
      <c r="G1476">
        <f t="shared" si="49"/>
        <v>776113.60709322407</v>
      </c>
      <c r="J1476" t="str">
        <f>VLOOKUP($A1476,[1]MD01!$A:$K,5,0)</f>
        <v>13SZ5643</v>
      </c>
      <c r="K1476" t="str">
        <f>VLOOKUP($A1476,[1]MD01!$A:$K,11,0)</f>
        <v>28.06.2005</v>
      </c>
      <c r="L1476" t="str">
        <f>RIGHT(VLOOKUP($A1476,[1]MD01!$A:$K,4,0),8)</f>
        <v>13SZ5643</v>
      </c>
      <c r="M1476" s="16" t="str">
        <f>VLOOKUP(A1476,[1]MD01!A:O,15,0)</f>
        <v>Аренда</v>
      </c>
    </row>
    <row r="1477" spans="1:13" x14ac:dyDescent="0.25">
      <c r="A1477" s="12" t="s">
        <v>4369</v>
      </c>
      <c r="B1477" t="s">
        <v>4370</v>
      </c>
      <c r="C1477" t="s">
        <v>4389</v>
      </c>
      <c r="D1477" s="5">
        <v>11525662.550000001</v>
      </c>
      <c r="E1477" s="24">
        <f t="shared" si="50"/>
        <v>28814156.375000004</v>
      </c>
      <c r="F1477" s="21">
        <v>29627049.708855465</v>
      </c>
      <c r="G1477">
        <f t="shared" si="49"/>
        <v>955711.28093082143</v>
      </c>
      <c r="J1477" t="str">
        <f>VLOOKUP($A1477,[1]MD01!$A:$K,5,0)</f>
        <v>13SZ5683</v>
      </c>
      <c r="K1477" t="str">
        <f>VLOOKUP($A1477,[1]MD01!$A:$K,11,0)</f>
        <v>13.08.2007</v>
      </c>
      <c r="L1477" t="str">
        <f>RIGHT(VLOOKUP($A1477,[1]MD01!$A:$K,4,0),8)</f>
        <v>13SZ5683</v>
      </c>
      <c r="M1477" s="16" t="str">
        <f>VLOOKUP(A1477,[1]MD01!A:O,15,0)</f>
        <v>Собственность</v>
      </c>
    </row>
    <row r="1478" spans="1:13" x14ac:dyDescent="0.25">
      <c r="A1478" s="12" t="s">
        <v>3083</v>
      </c>
      <c r="B1478" t="s">
        <v>277</v>
      </c>
      <c r="C1478" t="s">
        <v>4389</v>
      </c>
      <c r="D1478" s="5">
        <v>13545800.58</v>
      </c>
      <c r="E1478" s="24">
        <f t="shared" si="50"/>
        <v>33864501.450000003</v>
      </c>
      <c r="F1478" s="21">
        <v>34819873.077917166</v>
      </c>
      <c r="G1478">
        <f t="shared" si="49"/>
        <v>1123221.7121908762</v>
      </c>
      <c r="J1478" t="str">
        <f>VLOOKUP($A1478,[1]MD01!$A:$K,5,0)</f>
        <v>13SZ5686</v>
      </c>
      <c r="K1478" t="str">
        <f>VLOOKUP($A1478,[1]MD01!$A:$K,11,0)</f>
        <v>16.03.2007</v>
      </c>
      <c r="L1478" t="str">
        <f>RIGHT(VLOOKUP($A1478,[1]MD01!$A:$K,4,0),8)</f>
        <v>13SZ5686</v>
      </c>
      <c r="M1478" s="16" t="str">
        <f>VLOOKUP(A1478,[1]MD01!A:O,15,0)</f>
        <v>Собственность</v>
      </c>
    </row>
    <row r="1479" spans="1:13" x14ac:dyDescent="0.25">
      <c r="A1479" s="12" t="s">
        <v>3110</v>
      </c>
      <c r="B1479" t="s">
        <v>304</v>
      </c>
      <c r="C1479" t="s">
        <v>4389</v>
      </c>
      <c r="D1479" s="5">
        <v>6737526.6699999999</v>
      </c>
      <c r="E1479" s="24">
        <f t="shared" si="50"/>
        <v>16843816.674999997</v>
      </c>
      <c r="F1479" s="21">
        <v>17319007.623282302</v>
      </c>
      <c r="G1479">
        <f t="shared" si="49"/>
        <v>558677.66526717099</v>
      </c>
      <c r="J1479" t="str">
        <f>VLOOKUP($A1479,[1]MD01!$A:$K,5,0)</f>
        <v>13SZ5717</v>
      </c>
      <c r="K1479" t="str">
        <f>VLOOKUP($A1479,[1]MD01!$A:$K,11,0)</f>
        <v>05.06.2008</v>
      </c>
      <c r="L1479" t="str">
        <f>RIGHT(VLOOKUP($A1479,[1]MD01!$A:$K,4,0),8)</f>
        <v>13SZ5717</v>
      </c>
      <c r="M1479" s="16" t="str">
        <f>VLOOKUP(A1479,[1]MD01!A:O,15,0)</f>
        <v>Собственность</v>
      </c>
    </row>
    <row r="1480" spans="1:13" x14ac:dyDescent="0.25">
      <c r="A1480" s="12" t="s">
        <v>3111</v>
      </c>
      <c r="B1480" t="s">
        <v>305</v>
      </c>
      <c r="C1480" t="s">
        <v>4389</v>
      </c>
      <c r="D1480" s="5">
        <v>9651245.0399999991</v>
      </c>
      <c r="E1480" s="24">
        <f t="shared" si="50"/>
        <v>24128112.599999998</v>
      </c>
      <c r="F1480" s="21">
        <v>24808805.160829965</v>
      </c>
      <c r="G1480">
        <f t="shared" si="49"/>
        <v>800284.03744612786</v>
      </c>
      <c r="J1480" t="str">
        <f>VLOOKUP($A1480,[1]MD01!$A:$K,5,0)</f>
        <v>13SZ5718</v>
      </c>
      <c r="K1480" t="str">
        <f>VLOOKUP($A1480,[1]MD01!$A:$K,11,0)</f>
        <v>31.07.2008</v>
      </c>
      <c r="L1480" t="str">
        <f>RIGHT(VLOOKUP($A1480,[1]MD01!$A:$K,4,0),8)</f>
        <v>13SZ5718</v>
      </c>
      <c r="M1480" s="16" t="str">
        <f>VLOOKUP(A1480,[1]MD01!A:O,15,0)</f>
        <v>Аренда</v>
      </c>
    </row>
    <row r="1481" spans="1:13" x14ac:dyDescent="0.25">
      <c r="A1481" s="12" t="s">
        <v>3124</v>
      </c>
      <c r="B1481" t="s">
        <v>317</v>
      </c>
      <c r="C1481" t="s">
        <v>4389</v>
      </c>
      <c r="D1481" s="5">
        <v>5431140.4400000004</v>
      </c>
      <c r="E1481" s="24">
        <f t="shared" si="50"/>
        <v>13577851.1</v>
      </c>
      <c r="F1481" s="21">
        <v>13960903.947483271</v>
      </c>
      <c r="G1481">
        <f t="shared" si="49"/>
        <v>450351.74024139583</v>
      </c>
      <c r="J1481" t="str">
        <f>VLOOKUP($A1481,[1]MD01!$A:$K,5,0)</f>
        <v>13SZ5990</v>
      </c>
      <c r="K1481" t="str">
        <f>VLOOKUP($A1481,[1]MD01!$A:$K,11,0)</f>
        <v>20.11.2009</v>
      </c>
      <c r="L1481" t="str">
        <f>RIGHT(VLOOKUP($A1481,[1]MD01!$A:$K,4,0),8)</f>
        <v>13SZ5990</v>
      </c>
      <c r="M1481" s="16" t="str">
        <f>VLOOKUP(A1481,[1]MD01!A:O,15,0)</f>
        <v>Аренда</v>
      </c>
    </row>
    <row r="1482" spans="1:13" x14ac:dyDescent="0.25">
      <c r="A1482" s="12" t="s">
        <v>3126</v>
      </c>
      <c r="B1482" t="s">
        <v>319</v>
      </c>
      <c r="C1482" t="s">
        <v>4389</v>
      </c>
      <c r="D1482" s="5">
        <v>4984372.3899999997</v>
      </c>
      <c r="E1482" s="24">
        <f t="shared" si="50"/>
        <v>12460930.974999998</v>
      </c>
      <c r="F1482" s="21">
        <v>12812473.723341541</v>
      </c>
      <c r="G1482">
        <f t="shared" si="49"/>
        <v>413305.60397875938</v>
      </c>
      <c r="J1482" t="str">
        <f>VLOOKUP($A1482,[1]MD01!$A:$K,5,0)</f>
        <v>13SZ5992</v>
      </c>
      <c r="K1482" t="str">
        <f>VLOOKUP($A1482,[1]MD01!$A:$K,11,0)</f>
        <v>20.11.2009</v>
      </c>
      <c r="L1482" t="str">
        <f>RIGHT(VLOOKUP($A1482,[1]MD01!$A:$K,4,0),8)</f>
        <v>13SZ5992</v>
      </c>
      <c r="M1482" s="16" t="str">
        <f>VLOOKUP(A1482,[1]MD01!A:O,15,0)</f>
        <v>Аренда</v>
      </c>
    </row>
    <row r="1483" spans="1:13" x14ac:dyDescent="0.25">
      <c r="A1483" s="12" t="s">
        <v>3128</v>
      </c>
      <c r="B1483" t="s">
        <v>321</v>
      </c>
      <c r="C1483" t="s">
        <v>4389</v>
      </c>
      <c r="D1483" s="5">
        <v>4124244.83</v>
      </c>
      <c r="E1483" s="24">
        <f t="shared" si="50"/>
        <v>10310612.074999999</v>
      </c>
      <c r="F1483" s="21">
        <v>10601490.895627525</v>
      </c>
      <c r="G1483">
        <f t="shared" si="49"/>
        <v>341983.57727830723</v>
      </c>
      <c r="J1483" t="str">
        <f>VLOOKUP($A1483,[1]MD01!$A:$K,5,0)</f>
        <v>13SZ5994</v>
      </c>
      <c r="K1483" t="str">
        <f>VLOOKUP($A1483,[1]MD01!$A:$K,11,0)</f>
        <v>19.01.2010</v>
      </c>
      <c r="L1483" t="str">
        <f>RIGHT(VLOOKUP($A1483,[1]MD01!$A:$K,4,0),8)</f>
        <v>13SZ5994</v>
      </c>
      <c r="M1483" s="16" t="str">
        <f>VLOOKUP(A1483,[1]MD01!A:O,15,0)</f>
        <v>Аренда</v>
      </c>
    </row>
    <row r="1484" spans="1:13" x14ac:dyDescent="0.25">
      <c r="A1484" s="12" t="s">
        <v>3138</v>
      </c>
      <c r="B1484" t="s">
        <v>331</v>
      </c>
      <c r="C1484" t="s">
        <v>4389</v>
      </c>
      <c r="D1484" s="5">
        <v>4815489.1399999997</v>
      </c>
      <c r="E1484" s="24">
        <f t="shared" si="50"/>
        <v>12038722.85</v>
      </c>
      <c r="F1484" s="21">
        <v>12378354.433362586</v>
      </c>
      <c r="G1484">
        <f t="shared" si="49"/>
        <v>399301.75591492216</v>
      </c>
      <c r="J1484" t="str">
        <f>VLOOKUP($A1484,[1]MD01!$A:$K,5,0)</f>
        <v>13SZ6051</v>
      </c>
      <c r="K1484" t="str">
        <f>VLOOKUP($A1484,[1]MD01!$A:$K,11,0)</f>
        <v>31.03.2010</v>
      </c>
      <c r="L1484" t="str">
        <f>RIGHT(VLOOKUP($A1484,[1]MD01!$A:$K,4,0),8)</f>
        <v>13SZ6051</v>
      </c>
      <c r="M1484" s="16" t="str">
        <f>VLOOKUP(A1484,[1]MD01!A:O,15,0)</f>
        <v>Аренда</v>
      </c>
    </row>
    <row r="1485" spans="1:13" x14ac:dyDescent="0.25">
      <c r="A1485" s="12" t="s">
        <v>3379</v>
      </c>
      <c r="B1485" t="s">
        <v>570</v>
      </c>
      <c r="C1485" t="s">
        <v>4389</v>
      </c>
      <c r="D1485" s="5">
        <v>9722527.1899999995</v>
      </c>
      <c r="E1485" s="24">
        <f t="shared" si="50"/>
        <v>24306317.974999998</v>
      </c>
      <c r="F1485" s="21">
        <v>24992037.993844334</v>
      </c>
      <c r="G1485">
        <f t="shared" si="49"/>
        <v>806194.77399497852</v>
      </c>
      <c r="J1485" t="str">
        <f>VLOOKUP($A1485,[1]MD01!$A:$K,5,0)</f>
        <v>E1008573</v>
      </c>
      <c r="K1485" t="str">
        <f>VLOOKUP($A1485,[1]MD01!$A:$K,11,0)</f>
        <v>29.10.2014</v>
      </c>
      <c r="L1485" t="str">
        <f>RIGHT(VLOOKUP($A1485,[1]MD01!$A:$K,4,0),8)</f>
        <v>13SZ9834</v>
      </c>
      <c r="M1485" s="16" t="str">
        <f>VLOOKUP(A1485,[1]MD01!A:O,15,0)</f>
        <v>Аренда</v>
      </c>
    </row>
    <row r="1486" spans="1:13" x14ac:dyDescent="0.25">
      <c r="A1486" s="12" t="s">
        <v>597</v>
      </c>
      <c r="B1486" t="s">
        <v>4555</v>
      </c>
      <c r="C1486" t="s">
        <v>4389</v>
      </c>
      <c r="D1486" s="5">
        <v>4064298.67</v>
      </c>
      <c r="E1486" s="24">
        <f t="shared" si="50"/>
        <v>10160746.675000001</v>
      </c>
      <c r="F1486" s="21">
        <v>10447397.553533712</v>
      </c>
      <c r="G1486">
        <f t="shared" si="49"/>
        <v>337012.82430753909</v>
      </c>
      <c r="J1486" t="str">
        <f>VLOOKUP($A1486,[1]MD01!$A:$K,5,0)</f>
        <v>E1024817</v>
      </c>
      <c r="K1486" t="str">
        <f>VLOOKUP($A1486,[1]MD01!$A:$K,11,0)</f>
        <v>06.07.2018</v>
      </c>
      <c r="L1486" t="str">
        <f>RIGHT(VLOOKUP($A1486,[1]MD01!$A:$K,4,0),8)</f>
        <v>13SZE169</v>
      </c>
      <c r="M1486" s="16" t="str">
        <f>VLOOKUP(A1486,[1]MD01!A:O,15,0)</f>
        <v>Аренда</v>
      </c>
    </row>
    <row r="1487" spans="1:13" x14ac:dyDescent="0.25">
      <c r="A1487" s="12" t="s">
        <v>626</v>
      </c>
      <c r="B1487" t="s">
        <v>627</v>
      </c>
      <c r="C1487" t="s">
        <v>4389</v>
      </c>
      <c r="D1487" s="5">
        <v>7920105.6500000004</v>
      </c>
      <c r="E1487" s="24">
        <f t="shared" si="50"/>
        <v>19800264.125</v>
      </c>
      <c r="F1487" s="21">
        <v>20358861.173836552</v>
      </c>
      <c r="G1487">
        <f t="shared" si="49"/>
        <v>656737.45722053398</v>
      </c>
      <c r="J1487" t="str">
        <f>VLOOKUP($A1487,[1]MD01!$A:$K,5,0)</f>
        <v>E1026105</v>
      </c>
      <c r="K1487" t="str">
        <f>VLOOKUP($A1487,[1]MD01!$A:$K,11,0)</f>
        <v>20.08.2018</v>
      </c>
      <c r="L1487" t="str">
        <f>RIGHT(VLOOKUP($A1487,[1]MD01!$A:$K,4,0),8)</f>
        <v>13SZE993</v>
      </c>
      <c r="M1487" s="16" t="str">
        <f>VLOOKUP(A1487,[1]MD01!A:O,15,0)</f>
        <v>Аренда</v>
      </c>
    </row>
    <row r="1488" spans="1:13" x14ac:dyDescent="0.25">
      <c r="A1488" s="12" t="s">
        <v>834</v>
      </c>
      <c r="B1488" t="s">
        <v>835</v>
      </c>
      <c r="C1488" t="s">
        <v>4389</v>
      </c>
      <c r="D1488" s="5">
        <v>4278464.3600000003</v>
      </c>
      <c r="E1488" s="24">
        <f t="shared" si="50"/>
        <v>10696160.900000002</v>
      </c>
      <c r="F1488" s="21">
        <v>10997916.668251447</v>
      </c>
      <c r="G1488">
        <f t="shared" si="49"/>
        <v>354771.50542746607</v>
      </c>
      <c r="J1488" t="str">
        <f>VLOOKUP($A1488,[1]MD01!$A:$K,5,0)</f>
        <v>E1012896</v>
      </c>
      <c r="K1488" t="str">
        <f>VLOOKUP($A1488,[1]MD01!$A:$K,11,0)</f>
        <v>04.11.2016</v>
      </c>
      <c r="L1488" t="str">
        <f>RIGHT(VLOOKUP($A1488,[1]MD01!$A:$K,4,0),8)</f>
        <v>13SZJ002</v>
      </c>
      <c r="M1488" s="16" t="str">
        <f>VLOOKUP(A1488,[1]MD01!A:O,15,0)</f>
        <v>Аренда</v>
      </c>
    </row>
    <row r="1489" spans="1:13" x14ac:dyDescent="0.25">
      <c r="A1489" s="12" t="s">
        <v>860</v>
      </c>
      <c r="B1489" t="s">
        <v>861</v>
      </c>
      <c r="C1489" t="s">
        <v>4389</v>
      </c>
      <c r="D1489" s="5">
        <v>5017870.09</v>
      </c>
      <c r="E1489" s="24">
        <f t="shared" si="50"/>
        <v>12544675.225</v>
      </c>
      <c r="F1489" s="21">
        <v>12898580.532275692</v>
      </c>
      <c r="G1489">
        <f t="shared" si="49"/>
        <v>416083.24297663523</v>
      </c>
      <c r="J1489" t="str">
        <f>VLOOKUP($A1489,[1]MD01!$A:$K,5,0)</f>
        <v>E1013256</v>
      </c>
      <c r="K1489" t="str">
        <f>VLOOKUP($A1489,[1]MD01!$A:$K,11,0)</f>
        <v>24.11.2016</v>
      </c>
      <c r="L1489" t="str">
        <f>RIGHT(VLOOKUP($A1489,[1]MD01!$A:$K,4,0),8)</f>
        <v>13SZJ285</v>
      </c>
      <c r="M1489" s="16" t="str">
        <f>VLOOKUP(A1489,[1]MD01!A:O,15,0)</f>
        <v>Аренда</v>
      </c>
    </row>
    <row r="1490" spans="1:13" x14ac:dyDescent="0.25">
      <c r="A1490" s="12" t="s">
        <v>862</v>
      </c>
      <c r="B1490" t="s">
        <v>863</v>
      </c>
      <c r="C1490" t="s">
        <v>4389</v>
      </c>
      <c r="D1490" s="5">
        <v>6310699.5499999998</v>
      </c>
      <c r="E1490" s="24">
        <f t="shared" si="50"/>
        <v>15776748.875</v>
      </c>
      <c r="F1490" s="21">
        <v>16221836.137784703</v>
      </c>
      <c r="G1490">
        <f t="shared" si="49"/>
        <v>523285.03670273232</v>
      </c>
      <c r="J1490" t="str">
        <f>VLOOKUP($A1490,[1]MD01!$A:$K,5,0)</f>
        <v>E1013257</v>
      </c>
      <c r="K1490" t="str">
        <f>VLOOKUP($A1490,[1]MD01!$A:$K,11,0)</f>
        <v>30.11.2017</v>
      </c>
      <c r="L1490" t="str">
        <f>RIGHT(VLOOKUP($A1490,[1]MD01!$A:$K,4,0),8)</f>
        <v>13SZJ286</v>
      </c>
      <c r="M1490" s="16" t="str">
        <f>VLOOKUP(A1490,[1]MD01!A:O,15,0)</f>
        <v>Аренда</v>
      </c>
    </row>
    <row r="1491" spans="1:13" x14ac:dyDescent="0.25">
      <c r="A1491" s="12" t="s">
        <v>921</v>
      </c>
      <c r="B1491" t="s">
        <v>922</v>
      </c>
      <c r="C1491" t="s">
        <v>4389</v>
      </c>
      <c r="D1491" s="5">
        <v>4939865.57</v>
      </c>
      <c r="E1491" s="24">
        <f t="shared" si="50"/>
        <v>12349663.925000001</v>
      </c>
      <c r="F1491" s="21">
        <v>12698067.652297664</v>
      </c>
      <c r="G1491">
        <f t="shared" si="49"/>
        <v>409615.08555798919</v>
      </c>
      <c r="J1491" t="str">
        <f>VLOOKUP($A1491,[1]MD01!$A:$K,5,0)</f>
        <v>E1013991</v>
      </c>
      <c r="K1491" t="str">
        <f>VLOOKUP($A1491,[1]MD01!$A:$K,11,0)</f>
        <v>28.04.2017</v>
      </c>
      <c r="L1491" t="str">
        <f>RIGHT(VLOOKUP($A1491,[1]MD01!$A:$K,4,0),8)</f>
        <v>13SZJ996</v>
      </c>
      <c r="M1491" s="16" t="str">
        <f>VLOOKUP(A1491,[1]MD01!A:O,15,0)</f>
        <v>Аренда</v>
      </c>
    </row>
    <row r="1492" spans="1:13" x14ac:dyDescent="0.25">
      <c r="A1492" s="12" t="s">
        <v>951</v>
      </c>
      <c r="B1492" t="s">
        <v>952</v>
      </c>
      <c r="C1492" t="s">
        <v>4389</v>
      </c>
      <c r="D1492" s="5">
        <v>3885547.86</v>
      </c>
      <c r="E1492" s="24">
        <f t="shared" si="50"/>
        <v>9713869.6499999985</v>
      </c>
      <c r="F1492" s="21">
        <v>9987913.4145183638</v>
      </c>
      <c r="G1492">
        <f t="shared" si="49"/>
        <v>322190.75530704402</v>
      </c>
      <c r="J1492" t="str">
        <f>VLOOKUP($A1492,[1]MD01!$A:$K,5,0)</f>
        <v>E1010426</v>
      </c>
      <c r="K1492" t="str">
        <f>VLOOKUP($A1492,[1]MD01!$A:$K,11,0)</f>
        <v>05.01.2016</v>
      </c>
      <c r="L1492" t="str">
        <f>RIGHT(VLOOKUP($A1492,[1]MD01!$A:$K,4,0),8)</f>
        <v>13SZL718</v>
      </c>
      <c r="M1492" s="16" t="str">
        <f>VLOOKUP(A1492,[1]MD01!A:O,15,0)</f>
        <v>Аренда</v>
      </c>
    </row>
    <row r="1493" spans="1:13" x14ac:dyDescent="0.25">
      <c r="A1493" s="12" t="s">
        <v>979</v>
      </c>
      <c r="B1493" t="s">
        <v>980</v>
      </c>
      <c r="C1493" t="s">
        <v>4389</v>
      </c>
      <c r="D1493" s="5">
        <v>3140826.66</v>
      </c>
      <c r="E1493" s="24">
        <f t="shared" si="50"/>
        <v>7852066.6500000004</v>
      </c>
      <c r="F1493" s="21">
        <v>8073585.9807658931</v>
      </c>
      <c r="G1493">
        <f t="shared" si="49"/>
        <v>260438.25744406108</v>
      </c>
      <c r="J1493" t="str">
        <f>VLOOKUP($A1493,[1]MD01!$A:$K,5,0)</f>
        <v>E1008928</v>
      </c>
      <c r="K1493" t="str">
        <f>VLOOKUP($A1493,[1]MD01!$A:$K,11,0)</f>
        <v>03.12.2015</v>
      </c>
      <c r="L1493" t="str">
        <f>RIGHT(VLOOKUP($A1493,[1]MD01!$A:$K,4,0),8)</f>
        <v>13SZL819</v>
      </c>
      <c r="M1493" s="16" t="str">
        <f>VLOOKUP(A1493,[1]MD01!A:O,15,0)</f>
        <v>Аренда</v>
      </c>
    </row>
    <row r="1494" spans="1:13" x14ac:dyDescent="0.25">
      <c r="A1494" s="12" t="s">
        <v>1007</v>
      </c>
      <c r="B1494" t="s">
        <v>1008</v>
      </c>
      <c r="C1494" t="s">
        <v>4389</v>
      </c>
      <c r="D1494" s="5">
        <v>6054894.4000000004</v>
      </c>
      <c r="E1494" s="24">
        <f t="shared" si="50"/>
        <v>15137236.000000002</v>
      </c>
      <c r="F1494" s="21">
        <v>15564281.584026644</v>
      </c>
      <c r="G1494">
        <f t="shared" si="49"/>
        <v>502073.59948473045</v>
      </c>
      <c r="J1494" t="str">
        <f>VLOOKUP($A1494,[1]MD01!$A:$K,5,0)</f>
        <v>E1010553</v>
      </c>
      <c r="K1494" t="str">
        <f>VLOOKUP($A1494,[1]MD01!$A:$K,11,0)</f>
        <v>10.12.2015</v>
      </c>
      <c r="L1494" t="str">
        <f>RIGHT(VLOOKUP($A1494,[1]MD01!$A:$K,4,0),8)</f>
        <v>13SZL920</v>
      </c>
      <c r="M1494" s="16" t="str">
        <f>VLOOKUP(A1494,[1]MD01!A:O,15,0)</f>
        <v>Аренда</v>
      </c>
    </row>
    <row r="1495" spans="1:13" x14ac:dyDescent="0.25">
      <c r="A1495" s="12" t="s">
        <v>2718</v>
      </c>
      <c r="B1495" t="s">
        <v>2772</v>
      </c>
      <c r="C1495" t="s">
        <v>4389</v>
      </c>
      <c r="D1495" s="5">
        <v>7294806.7199999997</v>
      </c>
      <c r="E1495" s="24">
        <f t="shared" si="50"/>
        <v>18237016.799999997</v>
      </c>
      <c r="F1495" s="21">
        <v>18751512.147120152</v>
      </c>
      <c r="G1495">
        <f t="shared" si="49"/>
        <v>604887.4886167791</v>
      </c>
      <c r="J1495" t="str">
        <f>VLOOKUP($A1495,[1]MD01!$A:$K,5,0)</f>
        <v>E1027053</v>
      </c>
      <c r="K1495" t="str">
        <f>VLOOKUP($A1495,[1]MD01!$A:$K,11,0)</f>
        <v>28.12.2018</v>
      </c>
      <c r="L1495" t="str">
        <f>RIGHT(VLOOKUP($A1495,[1]MD01!$A:$K,4,0),8)</f>
        <v>13SZO691</v>
      </c>
      <c r="M1495" s="16" t="str">
        <f>VLOOKUP(A1495,[1]MD01!A:O,15,0)</f>
        <v>Аренда</v>
      </c>
    </row>
    <row r="1496" spans="1:13" x14ac:dyDescent="0.25">
      <c r="A1496" s="12" t="s">
        <v>2651</v>
      </c>
      <c r="B1496" t="s">
        <v>2652</v>
      </c>
      <c r="C1496" t="s">
        <v>4389</v>
      </c>
      <c r="D1496" s="5">
        <v>5482543</v>
      </c>
      <c r="E1496" s="24">
        <f t="shared" si="50"/>
        <v>13706357.5</v>
      </c>
      <c r="F1496" s="21">
        <v>14093035.718101736</v>
      </c>
      <c r="G1496">
        <f t="shared" si="49"/>
        <v>454614.05542263662</v>
      </c>
      <c r="J1496" t="str">
        <f>VLOOKUP($A1496,[1]MD01!$A:$K,5,0)</f>
        <v>E1028547</v>
      </c>
      <c r="K1496" t="str">
        <f>VLOOKUP($A1496,[1]MD01!$A:$K,11,0)</f>
        <v>06.11.2018</v>
      </c>
      <c r="L1496" t="str">
        <f>RIGHT(VLOOKUP($A1496,[1]MD01!$A:$K,4,0),8)</f>
        <v>13SZO854</v>
      </c>
      <c r="M1496" s="16" t="str">
        <f>VLOOKUP(A1496,[1]MD01!A:O,15,0)</f>
        <v>Аренда</v>
      </c>
    </row>
    <row r="1497" spans="1:13" x14ac:dyDescent="0.25">
      <c r="A1497" s="12" t="s">
        <v>1099</v>
      </c>
      <c r="B1497" t="s">
        <v>1100</v>
      </c>
      <c r="C1497" t="s">
        <v>4389</v>
      </c>
      <c r="D1497" s="5">
        <v>7962803.1699999999</v>
      </c>
      <c r="E1497" s="24">
        <f t="shared" si="50"/>
        <v>19907007.924999997</v>
      </c>
      <c r="F1497" s="21">
        <v>20468616.386779588</v>
      </c>
      <c r="G1497">
        <f t="shared" si="49"/>
        <v>660277.94796063181</v>
      </c>
      <c r="J1497" t="str">
        <f>VLOOKUP($A1497,[1]MD01!$A:$K,5,0)</f>
        <v>E1011612</v>
      </c>
      <c r="K1497" t="str">
        <f>VLOOKUP($A1497,[1]MD01!$A:$K,11,0)</f>
        <v>30.03.2016</v>
      </c>
      <c r="L1497" t="str">
        <f>RIGHT(VLOOKUP($A1497,[1]MD01!$A:$K,4,0),8)</f>
        <v>13SZQ539</v>
      </c>
      <c r="M1497" s="16" t="str">
        <f>VLOOKUP(A1497,[1]MD01!A:O,15,0)</f>
        <v>Аренда</v>
      </c>
    </row>
    <row r="1498" spans="1:13" x14ac:dyDescent="0.25">
      <c r="A1498" s="12" t="s">
        <v>1109</v>
      </c>
      <c r="B1498" t="s">
        <v>1110</v>
      </c>
      <c r="C1498" t="s">
        <v>4389</v>
      </c>
      <c r="D1498" s="5">
        <v>2622344.83</v>
      </c>
      <c r="E1498" s="24">
        <f t="shared" si="50"/>
        <v>6555862.0750000002</v>
      </c>
      <c r="F1498" s="21">
        <v>6740813.4061820265</v>
      </c>
      <c r="G1498">
        <f t="shared" si="49"/>
        <v>217445.59374780732</v>
      </c>
      <c r="J1498" t="str">
        <f>VLOOKUP($A1498,[1]MD01!$A:$K,5,0)</f>
        <v>E1011628</v>
      </c>
      <c r="K1498" t="str">
        <f>VLOOKUP($A1498,[1]MD01!$A:$K,11,0)</f>
        <v>28.04.2016</v>
      </c>
      <c r="L1498" t="str">
        <f>RIGHT(VLOOKUP($A1498,[1]MD01!$A:$K,4,0),8)</f>
        <v>13SZQ578</v>
      </c>
      <c r="M1498" s="16" t="str">
        <f>VLOOKUP(A1498,[1]MD01!A:O,15,0)</f>
        <v>Аренда</v>
      </c>
    </row>
    <row r="1499" spans="1:13" x14ac:dyDescent="0.25">
      <c r="A1499" s="12" t="s">
        <v>1129</v>
      </c>
      <c r="B1499" t="s">
        <v>1130</v>
      </c>
      <c r="C1499" t="s">
        <v>4389</v>
      </c>
      <c r="D1499" s="5">
        <v>4302900.58</v>
      </c>
      <c r="E1499" s="24">
        <f t="shared" si="50"/>
        <v>10757251.449999999</v>
      </c>
      <c r="F1499" s="21">
        <v>11060730.680157123</v>
      </c>
      <c r="G1499">
        <f t="shared" si="49"/>
        <v>356797.76387603622</v>
      </c>
      <c r="J1499" t="str">
        <f>VLOOKUP($A1499,[1]MD01!$A:$K,5,0)</f>
        <v>E1011977</v>
      </c>
      <c r="K1499" t="str">
        <f>VLOOKUP($A1499,[1]MD01!$A:$K,11,0)</f>
        <v>20.05.2016</v>
      </c>
      <c r="L1499" t="str">
        <f>RIGHT(VLOOKUP($A1499,[1]MD01!$A:$K,4,0),8)</f>
        <v>13SZQ693</v>
      </c>
      <c r="M1499" s="16" t="str">
        <f>VLOOKUP(A1499,[1]MD01!A:O,15,0)</f>
        <v>Аренда</v>
      </c>
    </row>
    <row r="1500" spans="1:13" x14ac:dyDescent="0.25">
      <c r="A1500" s="12" t="s">
        <v>1193</v>
      </c>
      <c r="B1500" t="s">
        <v>1194</v>
      </c>
      <c r="C1500" t="s">
        <v>4389</v>
      </c>
      <c r="D1500" s="5">
        <v>2326230.66</v>
      </c>
      <c r="E1500" s="24">
        <f t="shared" si="50"/>
        <v>5815576.6500000004</v>
      </c>
      <c r="F1500" s="21">
        <v>5979643.3479725337</v>
      </c>
      <c r="G1500">
        <f t="shared" ref="G1500:G1563" si="51">F1500/31</f>
        <v>192891.72090233979</v>
      </c>
      <c r="J1500" t="str">
        <f>VLOOKUP($A1500,[1]MD01!$A:$K,5,0)</f>
        <v>E1014118</v>
      </c>
      <c r="K1500" t="str">
        <f>VLOOKUP($A1500,[1]MD01!$A:$K,11,0)</f>
        <v>21.03.2017</v>
      </c>
      <c r="L1500" t="str">
        <f>RIGHT(VLOOKUP($A1500,[1]MD01!$A:$K,4,0),8)</f>
        <v>13SZS139</v>
      </c>
      <c r="M1500" s="16" t="str">
        <f>VLOOKUP(A1500,[1]MD01!A:O,15,0)</f>
        <v>Аренда</v>
      </c>
    </row>
    <row r="1501" spans="1:13" x14ac:dyDescent="0.25">
      <c r="A1501" s="12" t="s">
        <v>1217</v>
      </c>
      <c r="B1501" t="s">
        <v>1218</v>
      </c>
      <c r="C1501" t="s">
        <v>4389</v>
      </c>
      <c r="D1501" s="5">
        <v>2529378.58</v>
      </c>
      <c r="E1501" s="24">
        <f t="shared" si="50"/>
        <v>6323446.4500000002</v>
      </c>
      <c r="F1501" s="21">
        <v>6501840.9655047758</v>
      </c>
      <c r="G1501">
        <f t="shared" si="51"/>
        <v>209736.80533886372</v>
      </c>
      <c r="J1501" t="str">
        <f>VLOOKUP($A1501,[1]MD01!$A:$K,5,0)</f>
        <v>E1014377</v>
      </c>
      <c r="K1501" t="str">
        <f>VLOOKUP($A1501,[1]MD01!$A:$K,11,0)</f>
        <v>30.03.2017</v>
      </c>
      <c r="L1501" t="str">
        <f>RIGHT(VLOOKUP($A1501,[1]MD01!$A:$K,4,0),8)</f>
        <v>13SZS408</v>
      </c>
      <c r="M1501" s="16" t="str">
        <f>VLOOKUP(A1501,[1]MD01!A:O,15,0)</f>
        <v>Аренда</v>
      </c>
    </row>
    <row r="1502" spans="1:13" s="3" customFormat="1" x14ac:dyDescent="0.25">
      <c r="A1502" s="12" t="s">
        <v>1221</v>
      </c>
      <c r="B1502" t="s">
        <v>1222</v>
      </c>
      <c r="C1502" t="s">
        <v>4389</v>
      </c>
      <c r="D1502" s="5">
        <v>5848359.8300000001</v>
      </c>
      <c r="E1502" s="24">
        <f t="shared" si="50"/>
        <v>14620899.574999999</v>
      </c>
      <c r="F1502" s="21">
        <v>15033378.484491849</v>
      </c>
      <c r="G1502">
        <f t="shared" si="51"/>
        <v>484947.69304812414</v>
      </c>
      <c r="H1502"/>
      <c r="I1502"/>
      <c r="J1502" t="str">
        <f>VLOOKUP($A1502,[1]MD01!$A:$K,5,0)</f>
        <v>E1014388</v>
      </c>
      <c r="K1502" t="str">
        <f>VLOOKUP($A1502,[1]MD01!$A:$K,11,0)</f>
        <v>26.03.2017</v>
      </c>
      <c r="L1502" t="str">
        <f>RIGHT(VLOOKUP($A1502,[1]MD01!$A:$K,4,0),8)</f>
        <v>13SZS426</v>
      </c>
      <c r="M1502" s="16" t="str">
        <f>VLOOKUP(A1502,[1]MD01!A:O,15,0)</f>
        <v>Аренда</v>
      </c>
    </row>
    <row r="1503" spans="1:13" x14ac:dyDescent="0.25">
      <c r="A1503" s="12" t="s">
        <v>1247</v>
      </c>
      <c r="B1503" t="s">
        <v>1248</v>
      </c>
      <c r="C1503" t="s">
        <v>4389</v>
      </c>
      <c r="D1503" s="5">
        <v>3946832.21</v>
      </c>
      <c r="E1503" s="24">
        <f t="shared" si="50"/>
        <v>9867080.5249999985</v>
      </c>
      <c r="F1503" s="21">
        <v>10145446.61280074</v>
      </c>
      <c r="G1503">
        <f t="shared" si="51"/>
        <v>327272.47138066904</v>
      </c>
      <c r="J1503" t="str">
        <f>VLOOKUP($A1503,[1]MD01!$A:$K,5,0)</f>
        <v>E1014705</v>
      </c>
      <c r="K1503" t="str">
        <f>VLOOKUP($A1503,[1]MD01!$A:$K,11,0)</f>
        <v>15.12.2017</v>
      </c>
      <c r="L1503" t="str">
        <f>RIGHT(VLOOKUP($A1503,[1]MD01!$A:$K,4,0),8)</f>
        <v>13SZS764</v>
      </c>
      <c r="M1503" s="16" t="str">
        <f>VLOOKUP(A1503,[1]MD01!A:O,15,0)</f>
        <v>Аренда</v>
      </c>
    </row>
    <row r="1504" spans="1:13" x14ac:dyDescent="0.25">
      <c r="A1504" s="12" t="s">
        <v>2752</v>
      </c>
      <c r="B1504" t="s">
        <v>2795</v>
      </c>
      <c r="C1504" t="s">
        <v>4389</v>
      </c>
      <c r="D1504" s="5">
        <v>653837.79</v>
      </c>
      <c r="E1504" s="24">
        <f t="shared" si="50"/>
        <v>1634594.4750000001</v>
      </c>
      <c r="F1504" s="21">
        <v>1680708.9936758731</v>
      </c>
      <c r="G1504">
        <f t="shared" si="51"/>
        <v>54216.419150834619</v>
      </c>
      <c r="J1504" t="str">
        <f>VLOOKUP($A1504,[1]MD01!$A:$K,5,0)</f>
        <v>E1029857</v>
      </c>
      <c r="K1504" t="str">
        <f>VLOOKUP($A1504,[1]MD01!$A:$K,11,0)</f>
        <v>21.01.2019</v>
      </c>
      <c r="L1504" t="str">
        <f>RIGHT(VLOOKUP($A1504,[1]MD01!$A:$K,4,0),8)</f>
        <v>13SZV052</v>
      </c>
      <c r="M1504" s="16" t="str">
        <f>VLOOKUP(A1504,[1]MD01!A:O,15,0)</f>
        <v>Аренда</v>
      </c>
    </row>
    <row r="1505" spans="1:13" x14ac:dyDescent="0.25">
      <c r="A1505" s="12" t="s">
        <v>1403</v>
      </c>
      <c r="B1505" t="s">
        <v>1404</v>
      </c>
      <c r="C1505" t="s">
        <v>4389</v>
      </c>
      <c r="D1505" s="5">
        <v>8028031.2599999998</v>
      </c>
      <c r="E1505" s="24">
        <f t="shared" si="50"/>
        <v>20070078.149999999</v>
      </c>
      <c r="F1505" s="21">
        <v>20636287.083059318</v>
      </c>
      <c r="G1505">
        <f t="shared" si="51"/>
        <v>665686.68009868765</v>
      </c>
      <c r="J1505" t="str">
        <f>VLOOKUP($A1505,[1]MD01!$A:$K,5,0)</f>
        <v>E1015786</v>
      </c>
      <c r="K1505" t="str">
        <f>VLOOKUP($A1505,[1]MD01!$A:$K,11,0)</f>
        <v>04.08.2017</v>
      </c>
      <c r="L1505" t="str">
        <f>RIGHT(VLOOKUP($A1505,[1]MD01!$A:$K,4,0),8)</f>
        <v>13SZX851</v>
      </c>
      <c r="M1505" s="16" t="str">
        <f>VLOOKUP(A1505,[1]MD01!A:O,15,0)</f>
        <v>Аренда</v>
      </c>
    </row>
    <row r="1506" spans="1:13" x14ac:dyDescent="0.25">
      <c r="A1506" s="12" t="s">
        <v>1409</v>
      </c>
      <c r="B1506" t="s">
        <v>1410</v>
      </c>
      <c r="C1506" t="s">
        <v>4389</v>
      </c>
      <c r="D1506" s="5">
        <v>4526096.22</v>
      </c>
      <c r="E1506" s="24">
        <f t="shared" si="50"/>
        <v>11315240.550000001</v>
      </c>
      <c r="F1506" s="21">
        <v>11634461.543124286</v>
      </c>
      <c r="G1506">
        <f t="shared" si="51"/>
        <v>375305.21106852539</v>
      </c>
      <c r="J1506" t="str">
        <f>VLOOKUP($A1506,[1]MD01!$A:$K,5,0)</f>
        <v>E1017433</v>
      </c>
      <c r="K1506" t="str">
        <f>VLOOKUP($A1506,[1]MD01!$A:$K,11,0)</f>
        <v>31.08.2017</v>
      </c>
      <c r="L1506" t="str">
        <f>RIGHT(VLOOKUP($A1506,[1]MD01!$A:$K,4,0),8)</f>
        <v>13SZX908</v>
      </c>
      <c r="M1506" s="16" t="str">
        <f>VLOOKUP(A1506,[1]MD01!A:O,15,0)</f>
        <v>Аренда</v>
      </c>
    </row>
    <row r="1507" spans="1:13" x14ac:dyDescent="0.25">
      <c r="A1507" s="12" t="s">
        <v>1415</v>
      </c>
      <c r="B1507" t="s">
        <v>1416</v>
      </c>
      <c r="C1507" t="s">
        <v>4389</v>
      </c>
      <c r="D1507" s="5">
        <v>10419086.27</v>
      </c>
      <c r="E1507" s="24">
        <f t="shared" si="50"/>
        <v>26047715.674999997</v>
      </c>
      <c r="F1507" s="21">
        <v>26782563.301937327</v>
      </c>
      <c r="G1507">
        <f t="shared" si="51"/>
        <v>863953.65490120405</v>
      </c>
      <c r="J1507" t="str">
        <f>VLOOKUP($A1507,[1]MD01!$A:$K,5,0)</f>
        <v>E1017490</v>
      </c>
      <c r="K1507" t="str">
        <f>VLOOKUP($A1507,[1]MD01!$A:$K,11,0)</f>
        <v>24.08.2017</v>
      </c>
      <c r="L1507" t="str">
        <f>RIGHT(VLOOKUP($A1507,[1]MD01!$A:$K,4,0),8)</f>
        <v>13SZX945</v>
      </c>
      <c r="M1507" s="16" t="str">
        <f>VLOOKUP(A1507,[1]MD01!A:O,15,0)</f>
        <v>Аренда</v>
      </c>
    </row>
    <row r="1508" spans="1:13" x14ac:dyDescent="0.25">
      <c r="A1508" s="12" t="s">
        <v>1423</v>
      </c>
      <c r="B1508" t="s">
        <v>1424</v>
      </c>
      <c r="C1508" t="s">
        <v>4389</v>
      </c>
      <c r="D1508" s="5">
        <v>3610258.45</v>
      </c>
      <c r="E1508" s="24">
        <f t="shared" si="50"/>
        <v>9025646.125</v>
      </c>
      <c r="F1508" s="21">
        <v>9280274.005589854</v>
      </c>
      <c r="G1508">
        <f t="shared" si="51"/>
        <v>299363.67759967269</v>
      </c>
      <c r="J1508" t="str">
        <f>VLOOKUP($A1508,[1]MD01!$A:$K,5,0)</f>
        <v>E1017543</v>
      </c>
      <c r="K1508" t="str">
        <f>VLOOKUP($A1508,[1]MD01!$A:$K,11,0)</f>
        <v>30.09.2017</v>
      </c>
      <c r="L1508" t="str">
        <f>RIGHT(VLOOKUP($A1508,[1]MD01!$A:$K,4,0),8)</f>
        <v>13SZY001</v>
      </c>
      <c r="M1508" s="16" t="str">
        <f>VLOOKUP(A1508,[1]MD01!A:O,15,0)</f>
        <v>Аренда</v>
      </c>
    </row>
    <row r="1509" spans="1:13" x14ac:dyDescent="0.25">
      <c r="A1509" s="12" t="s">
        <v>1427</v>
      </c>
      <c r="B1509" t="s">
        <v>1428</v>
      </c>
      <c r="C1509" t="s">
        <v>4389</v>
      </c>
      <c r="D1509" s="5">
        <v>4172355.26</v>
      </c>
      <c r="E1509" s="24">
        <f t="shared" si="50"/>
        <v>10430888.15</v>
      </c>
      <c r="F1509" s="21">
        <v>10725160.150643535</v>
      </c>
      <c r="G1509">
        <f t="shared" si="51"/>
        <v>345972.90808527532</v>
      </c>
      <c r="J1509" t="str">
        <f>VLOOKUP($A1509,[1]MD01!$A:$K,5,0)</f>
        <v>E1017568</v>
      </c>
      <c r="K1509" t="str">
        <f>VLOOKUP($A1509,[1]MD01!$A:$K,11,0)</f>
        <v>07.09.2017</v>
      </c>
      <c r="L1509" t="str">
        <f>RIGHT(VLOOKUP($A1509,[1]MD01!$A:$K,4,0),8)</f>
        <v>13SZY046</v>
      </c>
      <c r="M1509" s="16" t="str">
        <f>VLOOKUP(A1509,[1]MD01!A:O,15,0)</f>
        <v>Аренда</v>
      </c>
    </row>
    <row r="1510" spans="1:13" x14ac:dyDescent="0.25">
      <c r="A1510" s="12" t="s">
        <v>1455</v>
      </c>
      <c r="B1510" t="s">
        <v>1456</v>
      </c>
      <c r="C1510" t="s">
        <v>4389</v>
      </c>
      <c r="D1510" s="5">
        <v>6946832.29</v>
      </c>
      <c r="E1510" s="24">
        <f t="shared" si="50"/>
        <v>17367080.724999998</v>
      </c>
      <c r="F1510" s="21">
        <v>17857033.787173666</v>
      </c>
      <c r="G1510">
        <f t="shared" si="51"/>
        <v>576033.34797334403</v>
      </c>
      <c r="J1510" t="str">
        <f>VLOOKUP($A1510,[1]MD01!$A:$K,5,0)</f>
        <v>E1017947</v>
      </c>
      <c r="K1510" t="str">
        <f>VLOOKUP($A1510,[1]MD01!$A:$K,11,0)</f>
        <v>31.10.2017</v>
      </c>
      <c r="L1510" t="str">
        <f>RIGHT(VLOOKUP($A1510,[1]MD01!$A:$K,4,0),8)</f>
        <v>13SZY545</v>
      </c>
      <c r="M1510" s="16" t="str">
        <f>VLOOKUP(A1510,[1]MD01!A:O,15,0)</f>
        <v>Аренда</v>
      </c>
    </row>
    <row r="1511" spans="1:13" x14ac:dyDescent="0.25">
      <c r="A1511" s="12" t="s">
        <v>1467</v>
      </c>
      <c r="B1511" t="s">
        <v>1468</v>
      </c>
      <c r="C1511" t="s">
        <v>4389</v>
      </c>
      <c r="D1511" s="5">
        <v>3674171.94</v>
      </c>
      <c r="E1511" s="24">
        <f t="shared" si="50"/>
        <v>9185429.8499999996</v>
      </c>
      <c r="F1511" s="21">
        <v>9444565.4844598845</v>
      </c>
      <c r="G1511">
        <f t="shared" si="51"/>
        <v>304663.40272451239</v>
      </c>
      <c r="J1511" t="str">
        <f>VLOOKUP($A1511,[1]MD01!$A:$K,5,0)</f>
        <v>E1018061</v>
      </c>
      <c r="K1511" t="str">
        <f>VLOOKUP($A1511,[1]MD01!$A:$K,11,0)</f>
        <v>27.10.2017</v>
      </c>
      <c r="L1511" t="str">
        <f>RIGHT(VLOOKUP($A1511,[1]MD01!$A:$K,4,0),8)</f>
        <v>13SZY639</v>
      </c>
      <c r="M1511" s="16" t="str">
        <f>VLOOKUP(A1511,[1]MD01!A:O,15,0)</f>
        <v>Аренда</v>
      </c>
    </row>
    <row r="1512" spans="1:13" x14ac:dyDescent="0.25">
      <c r="A1512" s="12" t="s">
        <v>4525</v>
      </c>
      <c r="B1512" t="s">
        <v>4528</v>
      </c>
      <c r="C1512" t="s">
        <v>4392</v>
      </c>
      <c r="D1512" s="5">
        <v>4065734.26</v>
      </c>
      <c r="E1512" s="24">
        <f t="shared" si="50"/>
        <v>10164335.649999999</v>
      </c>
      <c r="F1512" s="21">
        <v>22200982.61038769</v>
      </c>
      <c r="G1512">
        <f t="shared" si="51"/>
        <v>716160.72936734487</v>
      </c>
      <c r="J1512" t="str">
        <f>VLOOKUP($A1512,[1]MD01!$A:$K,5,0)</f>
        <v>E1034098</v>
      </c>
      <c r="K1512" t="str">
        <f>VLOOKUP($A1512,[1]MD01!$A:$K,11,0)</f>
        <v>26.06.2020</v>
      </c>
      <c r="L1512" t="str">
        <f>RIGHT(VLOOKUP($A1512,[1]MD01!$A:$K,4,0),8)</f>
        <v>13SZ30L3</v>
      </c>
      <c r="M1512" s="16" t="str">
        <f>VLOOKUP(A1512,[1]MD01!A:O,15,0)</f>
        <v>Аренда</v>
      </c>
    </row>
    <row r="1513" spans="1:13" x14ac:dyDescent="0.25">
      <c r="A1513" s="12" t="s">
        <v>4700</v>
      </c>
      <c r="B1513" t="s">
        <v>4710</v>
      </c>
      <c r="C1513" t="s">
        <v>4392</v>
      </c>
      <c r="D1513" s="5">
        <v>3493665.85</v>
      </c>
      <c r="E1513" s="24">
        <f t="shared" si="50"/>
        <v>8734164.625</v>
      </c>
      <c r="F1513" s="21">
        <v>19077197.333195932</v>
      </c>
      <c r="G1513">
        <f t="shared" si="51"/>
        <v>615393.46236115915</v>
      </c>
      <c r="J1513" t="str">
        <f>VLOOKUP($A1513,[1]MD01!$A:$K,5,0)</f>
        <v>E1034100</v>
      </c>
      <c r="K1513" t="str">
        <f>VLOOKUP($A1513,[1]MD01!$A:$K,11,0)</f>
        <v>31.10.2020</v>
      </c>
      <c r="L1513" t="str">
        <f>RIGHT(VLOOKUP($A1513,[1]MD01!$A:$K,4,0),8)</f>
        <v>13SZ30MK</v>
      </c>
      <c r="M1513" s="16" t="str">
        <f>VLOOKUP(A1513,[1]MD01!A:O,15,0)</f>
        <v>Аренда</v>
      </c>
    </row>
    <row r="1514" spans="1:13" x14ac:dyDescent="0.25">
      <c r="A1514" s="12" t="s">
        <v>4522</v>
      </c>
      <c r="B1514" t="s">
        <v>4529</v>
      </c>
      <c r="C1514" t="s">
        <v>4392</v>
      </c>
      <c r="D1514" s="5">
        <v>4757249.5999999996</v>
      </c>
      <c r="E1514" s="24">
        <f t="shared" si="50"/>
        <v>11893123.999999998</v>
      </c>
      <c r="F1514" s="21">
        <v>25977009.044086859</v>
      </c>
      <c r="G1514">
        <f t="shared" si="51"/>
        <v>837968.0336802213</v>
      </c>
      <c r="J1514" t="str">
        <f>VLOOKUP($A1514,[1]MD01!$A:$K,5,0)</f>
        <v>E1034976</v>
      </c>
      <c r="K1514" t="str">
        <f>VLOOKUP($A1514,[1]MD01!$A:$K,11,0)</f>
        <v>26.06.2020</v>
      </c>
      <c r="L1514" t="str">
        <f>RIGHT(VLOOKUP($A1514,[1]MD01!$A:$K,4,0),8)</f>
        <v>13SZ30N8</v>
      </c>
      <c r="M1514" s="16" t="str">
        <f>VLOOKUP(A1514,[1]MD01!A:O,15,0)</f>
        <v>Аренда</v>
      </c>
    </row>
    <row r="1515" spans="1:13" x14ac:dyDescent="0.25">
      <c r="A1515" s="12" t="s">
        <v>4524</v>
      </c>
      <c r="B1515" t="s">
        <v>4530</v>
      </c>
      <c r="C1515" t="s">
        <v>4392</v>
      </c>
      <c r="D1515" s="5">
        <v>6084733.8899999997</v>
      </c>
      <c r="E1515" s="24">
        <f t="shared" si="50"/>
        <v>15211834.725</v>
      </c>
      <c r="F1515" s="21">
        <v>33225750.293066785</v>
      </c>
      <c r="G1515">
        <f t="shared" si="51"/>
        <v>1071798.3965505415</v>
      </c>
      <c r="J1515" t="str">
        <f>VLOOKUP($A1515,[1]MD01!$A:$K,5,0)</f>
        <v>E1037458</v>
      </c>
      <c r="K1515" t="str">
        <f>VLOOKUP($A1515,[1]MD01!$A:$K,11,0)</f>
        <v>26.06.2020</v>
      </c>
      <c r="L1515" t="str">
        <f>RIGHT(VLOOKUP($A1515,[1]MD01!$A:$K,4,0),8)</f>
        <v>13SZ30ON</v>
      </c>
      <c r="M1515" s="16" t="str">
        <f>VLOOKUP(A1515,[1]MD01!A:O,15,0)</f>
        <v>Аренда</v>
      </c>
    </row>
    <row r="1516" spans="1:13" x14ac:dyDescent="0.25">
      <c r="A1516" s="12" t="s">
        <v>4523</v>
      </c>
      <c r="B1516" t="s">
        <v>4531</v>
      </c>
      <c r="C1516" t="s">
        <v>4392</v>
      </c>
      <c r="D1516" s="5">
        <v>3638023.57</v>
      </c>
      <c r="E1516" s="24">
        <f t="shared" si="50"/>
        <v>9095058.9249999989</v>
      </c>
      <c r="F1516" s="21">
        <v>19865464.107767474</v>
      </c>
      <c r="G1516">
        <f t="shared" si="51"/>
        <v>640821.42283120879</v>
      </c>
      <c r="J1516" t="str">
        <f>VLOOKUP($A1516,[1]MD01!$A:$K,5,0)</f>
        <v>E1037588</v>
      </c>
      <c r="K1516" t="str">
        <f>VLOOKUP($A1516,[1]MD01!$A:$K,11,0)</f>
        <v>26.06.2020</v>
      </c>
      <c r="L1516" t="str">
        <f>RIGHT(VLOOKUP($A1516,[1]MD01!$A:$K,4,0),8)</f>
        <v>13SZ30QE</v>
      </c>
      <c r="M1516" s="16" t="str">
        <f>VLOOKUP(A1516,[1]MD01!A:O,15,0)</f>
        <v>Аренда</v>
      </c>
    </row>
    <row r="1517" spans="1:13" x14ac:dyDescent="0.25">
      <c r="A1517" s="12" t="s">
        <v>4521</v>
      </c>
      <c r="B1517" t="s">
        <v>4534</v>
      </c>
      <c r="C1517" t="s">
        <v>4392</v>
      </c>
      <c r="D1517" s="5">
        <v>4540412.43</v>
      </c>
      <c r="E1517" s="24">
        <f t="shared" si="50"/>
        <v>11351031.074999999</v>
      </c>
      <c r="F1517" s="21">
        <v>24792967.507526703</v>
      </c>
      <c r="G1517">
        <f t="shared" si="51"/>
        <v>799773.14540408715</v>
      </c>
      <c r="J1517" t="str">
        <f>VLOOKUP($A1517,[1]MD01!$A:$K,5,0)</f>
        <v>E1038512</v>
      </c>
      <c r="K1517" t="str">
        <f>VLOOKUP($A1517,[1]MD01!$A:$K,11,0)</f>
        <v>26.06.2020</v>
      </c>
      <c r="L1517" t="str">
        <f>RIGHT(VLOOKUP($A1517,[1]MD01!$A:$K,4,0),8)</f>
        <v>13SZ31AG</v>
      </c>
      <c r="M1517" s="16" t="str">
        <f>VLOOKUP(A1517,[1]MD01!A:O,15,0)</f>
        <v>Аренда</v>
      </c>
    </row>
    <row r="1518" spans="1:13" x14ac:dyDescent="0.25">
      <c r="A1518" s="12" t="s">
        <v>4569</v>
      </c>
      <c r="B1518" t="s">
        <v>4577</v>
      </c>
      <c r="C1518" t="s">
        <v>4392</v>
      </c>
      <c r="D1518" s="5">
        <v>5228527.42</v>
      </c>
      <c r="E1518" s="24">
        <f t="shared" si="50"/>
        <v>13071318.550000001</v>
      </c>
      <c r="F1518" s="21">
        <v>28550426.296025366</v>
      </c>
      <c r="G1518">
        <f t="shared" si="51"/>
        <v>920981.49342017306</v>
      </c>
      <c r="J1518" t="str">
        <f>VLOOKUP($A1518,[1]MD01!$A:$K,5,0)</f>
        <v>E1038497</v>
      </c>
      <c r="K1518" t="str">
        <f>VLOOKUP($A1518,[1]MD01!$A:$K,11,0)</f>
        <v>07.08.2020</v>
      </c>
      <c r="L1518" t="str">
        <f>RIGHT(VLOOKUP($A1518,[1]MD01!$A:$K,4,0),8)</f>
        <v>13SZ31H0</v>
      </c>
      <c r="M1518" s="16" t="str">
        <f>VLOOKUP(A1518,[1]MD01!A:O,15,0)</f>
        <v>Аренда</v>
      </c>
    </row>
    <row r="1519" spans="1:13" x14ac:dyDescent="0.25">
      <c r="A1519" s="12" t="s">
        <v>11714</v>
      </c>
      <c r="B1519" t="s">
        <v>11725</v>
      </c>
      <c r="C1519" t="s">
        <v>4392</v>
      </c>
      <c r="D1519" s="5">
        <v>3092280.02</v>
      </c>
      <c r="E1519" s="24">
        <f t="shared" si="50"/>
        <v>7730700.0500000007</v>
      </c>
      <c r="F1519" s="21">
        <v>16885425.992024701</v>
      </c>
      <c r="G1519">
        <f t="shared" si="51"/>
        <v>544691.16103305493</v>
      </c>
      <c r="J1519" t="str">
        <f>VLOOKUP($A1519,[1]MD01!$A:$K,5,0)</f>
        <v>E1040221</v>
      </c>
      <c r="K1519" t="str">
        <f>VLOOKUP($A1519,[1]MD01!$A:$K,11,0)</f>
        <v>31.03.2021</v>
      </c>
      <c r="L1519" t="str">
        <f>RIGHT(VLOOKUP($A1519,[1]MD01!$A:$K,4,0),8)</f>
        <v>13SZ31LR</v>
      </c>
      <c r="M1519" s="16" t="str">
        <f>VLOOKUP(A1519,[1]MD01!A:O,15,0)</f>
        <v>Аренда</v>
      </c>
    </row>
    <row r="1520" spans="1:13" x14ac:dyDescent="0.25">
      <c r="A1520" s="12" t="s">
        <v>4648</v>
      </c>
      <c r="B1520" t="s">
        <v>4656</v>
      </c>
      <c r="C1520" t="s">
        <v>4392</v>
      </c>
      <c r="D1520" s="5">
        <v>2750472.73</v>
      </c>
      <c r="E1520" s="24">
        <f t="shared" si="50"/>
        <v>6876181.8249999993</v>
      </c>
      <c r="F1520" s="21">
        <v>15018983.864694482</v>
      </c>
      <c r="G1520">
        <f t="shared" si="51"/>
        <v>484483.35047401552</v>
      </c>
      <c r="J1520" t="str">
        <f>VLOOKUP($A1520,[1]MD01!$A:$K,5,0)</f>
        <v>E1040892</v>
      </c>
      <c r="K1520" t="str">
        <f>VLOOKUP($A1520,[1]MD01!$A:$K,11,0)</f>
        <v>30.09.2020</v>
      </c>
      <c r="L1520" t="str">
        <f>RIGHT(VLOOKUP($A1520,[1]MD01!$A:$K,4,0),8)</f>
        <v>13SZ31NE</v>
      </c>
      <c r="M1520" s="16" t="str">
        <f>VLOOKUP(A1520,[1]MD01!A:O,15,0)</f>
        <v>Аренда</v>
      </c>
    </row>
    <row r="1521" spans="1:13" x14ac:dyDescent="0.25">
      <c r="A1521" s="12" t="s">
        <v>4788</v>
      </c>
      <c r="B1521" t="s">
        <v>4831</v>
      </c>
      <c r="C1521" t="s">
        <v>4392</v>
      </c>
      <c r="D1521" s="5">
        <v>1703233.58</v>
      </c>
      <c r="E1521" s="24">
        <f t="shared" si="50"/>
        <v>4258083.95</v>
      </c>
      <c r="F1521" s="21">
        <v>9300524.0069498233</v>
      </c>
      <c r="G1521">
        <f t="shared" si="51"/>
        <v>300016.90344999428</v>
      </c>
      <c r="J1521" t="str">
        <f>VLOOKUP($A1521,[1]MD01!$A:$K,5,0)</f>
        <v>E1042603</v>
      </c>
      <c r="K1521" t="str">
        <f>VLOOKUP($A1521,[1]MD01!$A:$K,11,0)</f>
        <v>29.01.2021</v>
      </c>
      <c r="L1521" t="str">
        <f>RIGHT(VLOOKUP($A1521,[1]MD01!$A:$K,4,0),8)</f>
        <v>13SZ31SB</v>
      </c>
      <c r="M1521" s="16" t="str">
        <f>VLOOKUP(A1521,[1]MD01!A:O,15,0)</f>
        <v>Аренда</v>
      </c>
    </row>
    <row r="1522" spans="1:13" x14ac:dyDescent="0.25">
      <c r="A1522" s="12" t="s">
        <v>4826</v>
      </c>
      <c r="B1522" t="s">
        <v>4832</v>
      </c>
      <c r="C1522" t="s">
        <v>4392</v>
      </c>
      <c r="D1522" s="5">
        <v>2981415.17</v>
      </c>
      <c r="E1522" s="24">
        <f t="shared" si="50"/>
        <v>7453537.9249999998</v>
      </c>
      <c r="F1522" s="21">
        <v>16280047.369233636</v>
      </c>
      <c r="G1522">
        <f t="shared" si="51"/>
        <v>525162.81836237537</v>
      </c>
      <c r="J1522" t="str">
        <f>VLOOKUP($A1522,[1]MD01!$A:$K,5,0)</f>
        <v>E1040235</v>
      </c>
      <c r="K1522" t="str">
        <f>VLOOKUP($A1522,[1]MD01!$A:$K,11,0)</f>
        <v>26.01.2021</v>
      </c>
      <c r="L1522" t="str">
        <f>RIGHT(VLOOKUP($A1522,[1]MD01!$A:$K,4,0),8)</f>
        <v>13SZ31SJ</v>
      </c>
      <c r="M1522" s="16" t="str">
        <f>VLOOKUP(A1522,[1]MD01!A:O,15,0)</f>
        <v>Аренда</v>
      </c>
    </row>
    <row r="1523" spans="1:13" x14ac:dyDescent="0.25">
      <c r="A1523" s="12" t="s">
        <v>4790</v>
      </c>
      <c r="B1523" t="s">
        <v>4794</v>
      </c>
      <c r="C1523" t="s">
        <v>4392</v>
      </c>
      <c r="D1523" s="5">
        <v>2702449.78</v>
      </c>
      <c r="E1523" s="24">
        <f t="shared" si="50"/>
        <v>6756124.4499999993</v>
      </c>
      <c r="F1523" s="21">
        <v>14756754.065679157</v>
      </c>
      <c r="G1523">
        <f t="shared" si="51"/>
        <v>476024.32469932764</v>
      </c>
      <c r="J1523" t="str">
        <f>VLOOKUP($A1523,[1]MD01!$A:$K,5,0)</f>
        <v>E1043472</v>
      </c>
      <c r="K1523" t="str">
        <f>VLOOKUP($A1523,[1]MD01!$A:$K,11,0)</f>
        <v>15.12.2020</v>
      </c>
      <c r="L1523" t="str">
        <f>RIGHT(VLOOKUP($A1523,[1]MD01!$A:$K,4,0),8)</f>
        <v>13SZ31Y0</v>
      </c>
      <c r="M1523" s="16" t="str">
        <f>VLOOKUP(A1523,[1]MD01!A:O,15,0)</f>
        <v>Аренда</v>
      </c>
    </row>
    <row r="1524" spans="1:13" x14ac:dyDescent="0.25">
      <c r="A1524" s="12" t="s">
        <v>4751</v>
      </c>
      <c r="B1524" t="s">
        <v>4752</v>
      </c>
      <c r="C1524" t="s">
        <v>4392</v>
      </c>
      <c r="D1524" s="5">
        <v>2060006.6</v>
      </c>
      <c r="E1524" s="24">
        <f t="shared" si="50"/>
        <v>5150016.5</v>
      </c>
      <c r="F1524" s="21">
        <v>11248686.652699204</v>
      </c>
      <c r="G1524">
        <f t="shared" si="51"/>
        <v>362860.85976449045</v>
      </c>
      <c r="J1524" t="str">
        <f>VLOOKUP($A1524,[1]MD01!$A:$K,5,0)</f>
        <v>E1043469</v>
      </c>
      <c r="K1524" t="str">
        <f>VLOOKUP($A1524,[1]MD01!$A:$K,11,0)</f>
        <v>14.12.2020</v>
      </c>
      <c r="L1524" t="str">
        <f>RIGHT(VLOOKUP($A1524,[1]MD01!$A:$K,4,0),8)</f>
        <v>13SZ31Y1</v>
      </c>
      <c r="M1524" s="16" t="str">
        <f>VLOOKUP(A1524,[1]MD01!A:O,15,0)</f>
        <v>Аренда</v>
      </c>
    </row>
    <row r="1525" spans="1:13" x14ac:dyDescent="0.25">
      <c r="A1525" s="12" t="s">
        <v>4789</v>
      </c>
      <c r="B1525" t="s">
        <v>4795</v>
      </c>
      <c r="C1525" t="s">
        <v>4392</v>
      </c>
      <c r="D1525" s="5">
        <v>2314114.1800000002</v>
      </c>
      <c r="E1525" s="24">
        <f t="shared" si="50"/>
        <v>5785285.4500000011</v>
      </c>
      <c r="F1525" s="21">
        <v>12636243.636009695</v>
      </c>
      <c r="G1525">
        <f t="shared" si="51"/>
        <v>407620.76245192566</v>
      </c>
      <c r="J1525" t="str">
        <f>VLOOKUP($A1525,[1]MD01!$A:$K,5,0)</f>
        <v>E1043471</v>
      </c>
      <c r="K1525" t="str">
        <f>VLOOKUP($A1525,[1]MD01!$A:$K,11,0)</f>
        <v>25.12.2020</v>
      </c>
      <c r="L1525" t="str">
        <f>RIGHT(VLOOKUP($A1525,[1]MD01!$A:$K,4,0),8)</f>
        <v>13SZ31Y2</v>
      </c>
      <c r="M1525" s="16" t="str">
        <f>VLOOKUP(A1525,[1]MD01!A:O,15,0)</f>
        <v>Аренда</v>
      </c>
    </row>
    <row r="1526" spans="1:13" x14ac:dyDescent="0.25">
      <c r="A1526" s="12" t="s">
        <v>4791</v>
      </c>
      <c r="B1526" t="s">
        <v>4796</v>
      </c>
      <c r="C1526" t="s">
        <v>4392</v>
      </c>
      <c r="D1526" s="5">
        <v>2422048.4300000002</v>
      </c>
      <c r="E1526" s="24">
        <f t="shared" si="50"/>
        <v>6055121.0750000002</v>
      </c>
      <c r="F1526" s="21">
        <v>13225619.688175788</v>
      </c>
      <c r="G1526">
        <f t="shared" si="51"/>
        <v>426632.89316696092</v>
      </c>
      <c r="J1526" t="str">
        <f>VLOOKUP($A1526,[1]MD01!$A:$K,5,0)</f>
        <v>E1043470</v>
      </c>
      <c r="K1526" t="str">
        <f>VLOOKUP($A1526,[1]MD01!$A:$K,11,0)</f>
        <v>15.12.2020</v>
      </c>
      <c r="L1526" t="str">
        <f>RIGHT(VLOOKUP($A1526,[1]MD01!$A:$K,4,0),8)</f>
        <v>13SZ31Y4</v>
      </c>
      <c r="M1526" s="16" t="str">
        <f>VLOOKUP(A1526,[1]MD01!A:O,15,0)</f>
        <v>Аренда</v>
      </c>
    </row>
    <row r="1527" spans="1:13" x14ac:dyDescent="0.25">
      <c r="A1527" s="12" t="s">
        <v>4825</v>
      </c>
      <c r="B1527" t="s">
        <v>4837</v>
      </c>
      <c r="C1527" t="s">
        <v>4392</v>
      </c>
      <c r="D1527" s="5">
        <v>2240265.13</v>
      </c>
      <c r="E1527" s="24">
        <f t="shared" si="50"/>
        <v>5600662.8250000002</v>
      </c>
      <c r="F1527" s="21">
        <v>12232990.159516212</v>
      </c>
      <c r="G1527">
        <f t="shared" si="51"/>
        <v>394612.58579084551</v>
      </c>
      <c r="J1527" t="str">
        <f>VLOOKUP($A1527,[1]MD01!$A:$K,5,0)</f>
        <v>E1043720</v>
      </c>
      <c r="K1527" t="str">
        <f>VLOOKUP($A1527,[1]MD01!$A:$K,11,0)</f>
        <v>02.02.2021</v>
      </c>
      <c r="L1527" t="str">
        <f>RIGHT(VLOOKUP($A1527,[1]MD01!$A:$K,4,0),8)</f>
        <v>13SZ33AI</v>
      </c>
      <c r="M1527" s="16" t="str">
        <f>VLOOKUP(A1527,[1]MD01!A:O,15,0)</f>
        <v>Аренда</v>
      </c>
    </row>
    <row r="1528" spans="1:13" x14ac:dyDescent="0.25">
      <c r="A1528" s="12" t="s">
        <v>11718</v>
      </c>
      <c r="B1528" t="s">
        <v>11729</v>
      </c>
      <c r="C1528" t="s">
        <v>4392</v>
      </c>
      <c r="D1528" s="5">
        <v>2102181.4300000002</v>
      </c>
      <c r="E1528" s="24">
        <f t="shared" si="50"/>
        <v>5255453.5750000011</v>
      </c>
      <c r="F1528" s="21">
        <v>11478982.733935479</v>
      </c>
      <c r="G1528">
        <f t="shared" si="51"/>
        <v>370289.76561082189</v>
      </c>
      <c r="J1528" t="str">
        <f>VLOOKUP($A1528,[1]MD01!$A:$K,5,0)</f>
        <v>E1045909</v>
      </c>
      <c r="K1528" t="str">
        <f>VLOOKUP($A1528,[1]MD01!$A:$K,11,0)</f>
        <v>30.03.2021</v>
      </c>
      <c r="L1528" t="str">
        <f>RIGHT(VLOOKUP($A1528,[1]MD01!$A:$K,4,0),8)</f>
        <v>13SZ33KD</v>
      </c>
      <c r="M1528" s="16" t="str">
        <f>VLOOKUP(A1528,[1]MD01!A:O,15,0)</f>
        <v>Аренда</v>
      </c>
    </row>
    <row r="1529" spans="1:13" x14ac:dyDescent="0.25">
      <c r="A1529" s="60" t="s">
        <v>11731</v>
      </c>
      <c r="B1529" s="52" t="s">
        <v>11797</v>
      </c>
      <c r="C1529" s="53" t="s">
        <v>4392</v>
      </c>
      <c r="D1529" s="54"/>
      <c r="E1529" s="37"/>
      <c r="F1529" s="62">
        <v>7521759.1925256802</v>
      </c>
      <c r="G1529">
        <f t="shared" si="51"/>
        <v>242637.39330728</v>
      </c>
      <c r="H1529" s="37"/>
      <c r="I1529" s="37"/>
      <c r="J1529" s="37"/>
      <c r="L1529" s="37"/>
      <c r="M1529" s="38"/>
    </row>
    <row r="1530" spans="1:13" x14ac:dyDescent="0.25">
      <c r="A1530" s="12" t="s">
        <v>2690</v>
      </c>
      <c r="B1530" t="s">
        <v>2691</v>
      </c>
      <c r="C1530" t="s">
        <v>4570</v>
      </c>
      <c r="D1530" s="5">
        <v>5239777.13</v>
      </c>
      <c r="E1530" s="24">
        <f t="shared" ref="E1530:E1593" si="52">IF(IFERROR(VLOOKUP(A1530,$A$1601:$A$1605,1,0),0)=0,IF(M1530=$M$25,0,D1530/$E$25*$E$24),0)</f>
        <v>13099442.825000001</v>
      </c>
      <c r="F1530" s="21">
        <v>15628198.300886178</v>
      </c>
      <c r="G1530">
        <f t="shared" si="51"/>
        <v>504135.42906084447</v>
      </c>
      <c r="J1530" t="str">
        <f>VLOOKUP($A1530,[1]MD01!$A:$K,5,0)</f>
        <v>E1029481</v>
      </c>
      <c r="K1530" t="str">
        <f>VLOOKUP($A1530,[1]MD01!$A:$K,11,0)</f>
        <v>29.11.2018</v>
      </c>
      <c r="L1530" t="str">
        <f>RIGHT(VLOOKUP($A1530,[1]MD01!$A:$K,4,0),8)</f>
        <v>13SZ305C</v>
      </c>
      <c r="M1530" s="16" t="str">
        <f>VLOOKUP(A1530,[1]MD01!A:O,15,0)</f>
        <v>Аренда</v>
      </c>
    </row>
    <row r="1531" spans="1:13" x14ac:dyDescent="0.25">
      <c r="A1531" s="12" t="s">
        <v>2694</v>
      </c>
      <c r="B1531" t="s">
        <v>2695</v>
      </c>
      <c r="C1531" t="s">
        <v>4570</v>
      </c>
      <c r="D1531" s="5">
        <v>7995577.9000000004</v>
      </c>
      <c r="E1531" s="24">
        <f t="shared" si="52"/>
        <v>19988944.75</v>
      </c>
      <c r="F1531" s="21">
        <v>23847670.206420224</v>
      </c>
      <c r="G1531">
        <f t="shared" si="51"/>
        <v>769279.68407807173</v>
      </c>
      <c r="J1531" t="str">
        <f>VLOOKUP($A1531,[1]MD01!$A:$K,5,0)</f>
        <v>E1029470</v>
      </c>
      <c r="K1531" t="str">
        <f>VLOOKUP($A1531,[1]MD01!$A:$K,11,0)</f>
        <v>01.12.2018</v>
      </c>
      <c r="L1531" t="str">
        <f>RIGHT(VLOOKUP($A1531,[1]MD01!$A:$K,4,0),8)</f>
        <v>13SZ305E</v>
      </c>
      <c r="M1531" s="16" t="str">
        <f>VLOOKUP(A1531,[1]MD01!A:O,15,0)</f>
        <v>Аренда</v>
      </c>
    </row>
    <row r="1532" spans="1:13" x14ac:dyDescent="0.25">
      <c r="A1532" s="12" t="s">
        <v>4443</v>
      </c>
      <c r="B1532" t="s">
        <v>4447</v>
      </c>
      <c r="C1532" t="s">
        <v>4570</v>
      </c>
      <c r="D1532" s="5">
        <v>7271130.0999999996</v>
      </c>
      <c r="E1532" s="24">
        <f t="shared" si="52"/>
        <v>18177825.25</v>
      </c>
      <c r="F1532" s="21">
        <v>21686926.80147301</v>
      </c>
      <c r="G1532">
        <f t="shared" si="51"/>
        <v>699578.28391848423</v>
      </c>
      <c r="J1532" t="str">
        <f>VLOOKUP($A1532,[1]MD01!$A:$K,5,0)</f>
        <v>E1033504</v>
      </c>
      <c r="K1532" t="str">
        <f>VLOOKUP($A1532,[1]MD01!$A:$K,11,0)</f>
        <v>31.03.2020</v>
      </c>
      <c r="L1532" t="str">
        <f>RIGHT(VLOOKUP($A1532,[1]MD01!$A:$K,4,0),8)</f>
        <v>13SZ30D1</v>
      </c>
      <c r="M1532" s="16" t="str">
        <f>VLOOKUP(A1532,[1]MD01!A:O,15,0)</f>
        <v>Аренда</v>
      </c>
    </row>
    <row r="1533" spans="1:13" x14ac:dyDescent="0.25">
      <c r="A1533" s="12" t="s">
        <v>4446</v>
      </c>
      <c r="B1533" t="s">
        <v>4452</v>
      </c>
      <c r="C1533" t="s">
        <v>4570</v>
      </c>
      <c r="D1533" s="5">
        <v>2588778.77</v>
      </c>
      <c r="E1533" s="24">
        <f t="shared" si="52"/>
        <v>6471946.9250000007</v>
      </c>
      <c r="F1533" s="21">
        <v>7721310.844128252</v>
      </c>
      <c r="G1533">
        <f t="shared" si="51"/>
        <v>249074.54335897588</v>
      </c>
      <c r="J1533" t="str">
        <f>VLOOKUP($A1533,[1]MD01!$A:$K,5,0)</f>
        <v>E1037486</v>
      </c>
      <c r="K1533" t="str">
        <f>VLOOKUP($A1533,[1]MD01!$A:$K,11,0)</f>
        <v>31.03.2020</v>
      </c>
      <c r="L1533" t="str">
        <f>RIGHT(VLOOKUP($A1533,[1]MD01!$A:$K,4,0),8)</f>
        <v>13SZ30P2</v>
      </c>
      <c r="M1533" s="16" t="str">
        <f>VLOOKUP(A1533,[1]MD01!A:O,15,0)</f>
        <v>Аренда</v>
      </c>
    </row>
    <row r="1534" spans="1:13" x14ac:dyDescent="0.25">
      <c r="A1534" s="12" t="s">
        <v>4527</v>
      </c>
      <c r="B1534" t="s">
        <v>4571</v>
      </c>
      <c r="C1534" t="s">
        <v>4570</v>
      </c>
      <c r="D1534" s="5">
        <v>4063091.67</v>
      </c>
      <c r="E1534" s="24">
        <f t="shared" si="52"/>
        <v>10157729.174999999</v>
      </c>
      <c r="F1534" s="21">
        <v>12118607.482345108</v>
      </c>
      <c r="G1534">
        <f t="shared" si="51"/>
        <v>390922.82201113249</v>
      </c>
      <c r="J1534" t="str">
        <f>VLOOKUP($A1534,[1]MD01!$A:$K,5,0)</f>
        <v>E1038514</v>
      </c>
      <c r="K1534" t="str">
        <f>VLOOKUP($A1534,[1]MD01!$A:$K,11,0)</f>
        <v>23.07.2020</v>
      </c>
      <c r="L1534" t="str">
        <f>RIGHT(VLOOKUP($A1534,[1]MD01!$A:$K,4,0),8)</f>
        <v>13SZ30XI</v>
      </c>
      <c r="M1534" s="16" t="str">
        <f>VLOOKUP(A1534,[1]MD01!A:O,15,0)</f>
        <v>Аренда</v>
      </c>
    </row>
    <row r="1535" spans="1:13" x14ac:dyDescent="0.25">
      <c r="A1535" s="12" t="s">
        <v>4518</v>
      </c>
      <c r="B1535" t="s">
        <v>4533</v>
      </c>
      <c r="C1535" t="s">
        <v>4570</v>
      </c>
      <c r="D1535" s="5">
        <v>7189466.8799999999</v>
      </c>
      <c r="E1535" s="24">
        <f t="shared" si="52"/>
        <v>17973667.199999999</v>
      </c>
      <c r="F1535" s="21">
        <v>21443357.473162878</v>
      </c>
      <c r="G1535">
        <f t="shared" si="51"/>
        <v>691721.2088117057</v>
      </c>
      <c r="J1535" t="str">
        <f>VLOOKUP($A1535,[1]MD01!$A:$K,5,0)</f>
        <v>E1038199</v>
      </c>
      <c r="K1535" t="str">
        <f>VLOOKUP($A1535,[1]MD01!$A:$K,11,0)</f>
        <v>16.06.2020</v>
      </c>
      <c r="L1535" t="str">
        <f>RIGHT(VLOOKUP($A1535,[1]MD01!$A:$K,4,0),8)</f>
        <v>13SZ30XY</v>
      </c>
      <c r="M1535" s="16" t="str">
        <f>VLOOKUP(A1535,[1]MD01!A:O,15,0)</f>
        <v>Аренда</v>
      </c>
    </row>
    <row r="1536" spans="1:13" x14ac:dyDescent="0.25">
      <c r="A1536" s="12" t="s">
        <v>4650</v>
      </c>
      <c r="B1536" t="s">
        <v>4659</v>
      </c>
      <c r="C1536" t="s">
        <v>4570</v>
      </c>
      <c r="D1536" s="5">
        <v>3130794.15</v>
      </c>
      <c r="E1536" s="24">
        <f t="shared" si="52"/>
        <v>7826985.3749999991</v>
      </c>
      <c r="F1536" s="21">
        <v>9337929.9541800115</v>
      </c>
      <c r="G1536">
        <f t="shared" si="51"/>
        <v>301223.54690903262</v>
      </c>
      <c r="J1536" t="str">
        <f>VLOOKUP($A1536,[1]MD01!$A:$K,5,0)</f>
        <v>E1042107</v>
      </c>
      <c r="K1536" t="str">
        <f>VLOOKUP($A1536,[1]MD01!$A:$K,11,0)</f>
        <v>29.09.2020</v>
      </c>
      <c r="L1536" t="str">
        <f>RIGHT(VLOOKUP($A1536,[1]MD01!$A:$K,4,0),8)</f>
        <v>13SZ31P9</v>
      </c>
      <c r="M1536" s="16" t="str">
        <f>VLOOKUP(A1536,[1]MD01!A:O,15,0)</f>
        <v>Аренда</v>
      </c>
    </row>
    <row r="1537" spans="1:13" x14ac:dyDescent="0.25">
      <c r="A1537" s="12" t="s">
        <v>4746</v>
      </c>
      <c r="B1537" t="s">
        <v>4750</v>
      </c>
      <c r="C1537" t="s">
        <v>4570</v>
      </c>
      <c r="D1537" s="5">
        <v>2147483.69</v>
      </c>
      <c r="E1537" s="24">
        <f t="shared" si="52"/>
        <v>5368709.2249999996</v>
      </c>
      <c r="F1537" s="21">
        <v>6405100.851157533</v>
      </c>
      <c r="G1537">
        <f t="shared" si="51"/>
        <v>206616.15648895266</v>
      </c>
      <c r="J1537" t="str">
        <f>VLOOKUP($A1537,[1]MD01!$A:$K,5,0)</f>
        <v>E1043348</v>
      </c>
      <c r="K1537" t="str">
        <f>VLOOKUP($A1537,[1]MD01!$A:$K,11,0)</f>
        <v>20.11.2020</v>
      </c>
      <c r="L1537" t="str">
        <f>RIGHT(VLOOKUP($A1537,[1]MD01!$A:$K,4,0),8)</f>
        <v>13SZ31W4</v>
      </c>
      <c r="M1537" s="16" t="str">
        <f>VLOOKUP(A1537,[1]MD01!A:O,15,0)</f>
        <v>Аренда</v>
      </c>
    </row>
    <row r="1538" spans="1:13" x14ac:dyDescent="0.25">
      <c r="A1538" s="12" t="s">
        <v>2801</v>
      </c>
      <c r="B1538" t="s">
        <v>2814</v>
      </c>
      <c r="C1538" t="s">
        <v>4570</v>
      </c>
      <c r="D1538" s="5">
        <v>9204385.5800000001</v>
      </c>
      <c r="E1538" s="24">
        <f t="shared" si="52"/>
        <v>23010963.950000003</v>
      </c>
      <c r="F1538" s="21">
        <v>27453068.997623041</v>
      </c>
      <c r="G1538">
        <f t="shared" si="51"/>
        <v>885582.8708910658</v>
      </c>
      <c r="J1538" t="str">
        <f>VLOOKUP($A1538,[1]MD01!$A:$K,5,0)</f>
        <v>E1030140</v>
      </c>
      <c r="K1538" t="str">
        <f>VLOOKUP($A1538,[1]MD01!$A:$K,11,0)</f>
        <v>26.02.2019</v>
      </c>
      <c r="L1538" t="str">
        <f>RIGHT(VLOOKUP($A1538,[1]MD01!$A:$K,4,0),8)</f>
        <v>13SZ327P</v>
      </c>
      <c r="M1538" s="16" t="str">
        <f>VLOOKUP(A1538,[1]MD01!A:O,15,0)</f>
        <v>Аренда</v>
      </c>
    </row>
    <row r="1539" spans="1:13" x14ac:dyDescent="0.25">
      <c r="A1539" s="12" t="s">
        <v>3393</v>
      </c>
      <c r="B1539" t="s">
        <v>3407</v>
      </c>
      <c r="C1539" t="s">
        <v>4570</v>
      </c>
      <c r="D1539" s="5">
        <v>3141394.75</v>
      </c>
      <c r="E1539" s="24">
        <f t="shared" si="52"/>
        <v>7853486.875</v>
      </c>
      <c r="F1539" s="21">
        <v>9369547.3827076219</v>
      </c>
      <c r="G1539">
        <f t="shared" si="51"/>
        <v>302243.46395831037</v>
      </c>
      <c r="J1539" t="str">
        <f>VLOOKUP($A1539,[1]MD01!$A:$K,5,0)</f>
        <v>E1030314</v>
      </c>
      <c r="K1539" t="str">
        <f>VLOOKUP($A1539,[1]MD01!$A:$K,11,0)</f>
        <v>22.03.2019</v>
      </c>
      <c r="L1539" t="str">
        <f>RIGHT(VLOOKUP($A1539,[1]MD01!$A:$K,4,0),8)</f>
        <v>13SZ330R</v>
      </c>
      <c r="M1539" s="16" t="str">
        <f>VLOOKUP(A1539,[1]MD01!A:O,15,0)</f>
        <v>Аренда</v>
      </c>
    </row>
    <row r="1540" spans="1:13" x14ac:dyDescent="0.25">
      <c r="A1540" s="12" t="s">
        <v>2819</v>
      </c>
      <c r="B1540" t="s">
        <v>16</v>
      </c>
      <c r="C1540" t="s">
        <v>4570</v>
      </c>
      <c r="D1540" s="5">
        <v>5037231.96</v>
      </c>
      <c r="E1540" s="24">
        <f t="shared" si="52"/>
        <v>12593079.9</v>
      </c>
      <c r="F1540" s="21">
        <v>15024085.568013757</v>
      </c>
      <c r="G1540">
        <f t="shared" si="51"/>
        <v>484647.92154883087</v>
      </c>
      <c r="J1540" t="str">
        <f>VLOOKUP($A1540,[1]MD01!$A:$K,5,0)</f>
        <v>E1007345</v>
      </c>
      <c r="K1540" t="str">
        <f>VLOOKUP($A1540,[1]MD01!$A:$K,11,0)</f>
        <v>17.10.2014</v>
      </c>
      <c r="L1540" t="str">
        <f>RIGHT(VLOOKUP($A1540,[1]MD01!$A:$K,4,0),8)</f>
        <v>13SZ3402</v>
      </c>
      <c r="M1540" s="16" t="str">
        <f>VLOOKUP(A1540,[1]MD01!A:O,15,0)</f>
        <v>Аренда</v>
      </c>
    </row>
    <row r="1541" spans="1:13" x14ac:dyDescent="0.25">
      <c r="A1541" s="12" t="s">
        <v>2846</v>
      </c>
      <c r="B1541" t="s">
        <v>43</v>
      </c>
      <c r="C1541" t="s">
        <v>4570</v>
      </c>
      <c r="D1541" s="5">
        <v>4367931.62</v>
      </c>
      <c r="E1541" s="24">
        <f t="shared" si="52"/>
        <v>10919829.050000001</v>
      </c>
      <c r="F1541" s="21">
        <v>13027825.38807543</v>
      </c>
      <c r="G1541">
        <f t="shared" si="51"/>
        <v>420252.43187340099</v>
      </c>
      <c r="J1541" t="str">
        <f>VLOOKUP($A1541,[1]MD01!$A:$K,5,0)</f>
        <v>E1007809</v>
      </c>
      <c r="K1541" t="str">
        <f>VLOOKUP($A1541,[1]MD01!$A:$K,11,0)</f>
        <v>25.12.2014</v>
      </c>
      <c r="L1541" t="str">
        <f>RIGHT(VLOOKUP($A1541,[1]MD01!$A:$K,4,0),8)</f>
        <v>13SZ3440</v>
      </c>
      <c r="M1541" s="16" t="str">
        <f>VLOOKUP(A1541,[1]MD01!A:O,15,0)</f>
        <v>Аренда</v>
      </c>
    </row>
    <row r="1542" spans="1:13" x14ac:dyDescent="0.25">
      <c r="A1542" s="12" t="s">
        <v>2856</v>
      </c>
      <c r="B1542" t="s">
        <v>53</v>
      </c>
      <c r="C1542" t="s">
        <v>4570</v>
      </c>
      <c r="D1542" s="5">
        <v>2805813.05</v>
      </c>
      <c r="E1542" s="24">
        <f t="shared" si="52"/>
        <v>7014532.625</v>
      </c>
      <c r="F1542" s="21">
        <v>8368638.9044211619</v>
      </c>
      <c r="G1542">
        <f t="shared" si="51"/>
        <v>269956.0936910052</v>
      </c>
      <c r="J1542" t="str">
        <f>VLOOKUP($A1542,[1]MD01!$A:$K,5,0)</f>
        <v>E1007347</v>
      </c>
      <c r="K1542" t="str">
        <f>VLOOKUP($A1542,[1]MD01!$A:$K,11,0)</f>
        <v>11.03.2015</v>
      </c>
      <c r="L1542" t="str">
        <f>RIGHT(VLOOKUP($A1542,[1]MD01!$A:$K,4,0),8)</f>
        <v>13SZ3451</v>
      </c>
      <c r="M1542" s="16" t="str">
        <f>VLOOKUP(A1542,[1]MD01!A:O,15,0)</f>
        <v>Аренда</v>
      </c>
    </row>
    <row r="1543" spans="1:13" x14ac:dyDescent="0.25">
      <c r="A1543" s="12" t="s">
        <v>3553</v>
      </c>
      <c r="B1543" t="s">
        <v>3563</v>
      </c>
      <c r="C1543" t="s">
        <v>4570</v>
      </c>
      <c r="D1543" s="5">
        <v>6900455.8099999996</v>
      </c>
      <c r="E1543" s="24">
        <f t="shared" si="52"/>
        <v>17251139.524999999</v>
      </c>
      <c r="F1543" s="21">
        <v>20581350.902835466</v>
      </c>
      <c r="G1543">
        <f t="shared" si="51"/>
        <v>663914.54525275691</v>
      </c>
      <c r="J1543" t="str">
        <f>VLOOKUP($A1543,[1]MD01!$A:$K,5,0)</f>
        <v>E1031566</v>
      </c>
      <c r="K1543" t="str">
        <f>VLOOKUP($A1543,[1]MD01!$A:$K,11,0)</f>
        <v>02.08.2019</v>
      </c>
      <c r="L1543" t="str">
        <f>RIGHT(VLOOKUP($A1543,[1]MD01!$A:$K,4,0),8)</f>
        <v>13SZ358Y</v>
      </c>
      <c r="M1543" s="16" t="str">
        <f>VLOOKUP(A1543,[1]MD01!A:O,15,0)</f>
        <v>Аренда</v>
      </c>
    </row>
    <row r="1544" spans="1:13" x14ac:dyDescent="0.25">
      <c r="A1544" s="12" t="s">
        <v>3515</v>
      </c>
      <c r="B1544" t="s">
        <v>3540</v>
      </c>
      <c r="C1544" t="s">
        <v>4570</v>
      </c>
      <c r="D1544" s="5">
        <v>5281383.09</v>
      </c>
      <c r="E1544" s="24">
        <f t="shared" si="52"/>
        <v>13203457.725</v>
      </c>
      <c r="F1544" s="21">
        <v>15752292.547119649</v>
      </c>
      <c r="G1544">
        <f t="shared" si="51"/>
        <v>508138.46926192415</v>
      </c>
      <c r="J1544" t="str">
        <f>VLOOKUP($A1544,[1]MD01!$A:$K,5,0)</f>
        <v>E1031565</v>
      </c>
      <c r="K1544" t="str">
        <f>VLOOKUP($A1544,[1]MD01!$A:$K,11,0)</f>
        <v>30.06.2019</v>
      </c>
      <c r="L1544" t="str">
        <f>RIGHT(VLOOKUP($A1544,[1]MD01!$A:$K,4,0),8)</f>
        <v>13SZ358Z</v>
      </c>
      <c r="M1544" s="16" t="str">
        <f>VLOOKUP(A1544,[1]MD01!A:O,15,0)</f>
        <v>Аренда</v>
      </c>
    </row>
    <row r="1545" spans="1:13" x14ac:dyDescent="0.25">
      <c r="A1545" s="12" t="s">
        <v>3975</v>
      </c>
      <c r="B1545" t="s">
        <v>4029</v>
      </c>
      <c r="C1545" t="s">
        <v>4570</v>
      </c>
      <c r="D1545" s="5">
        <v>2943975.36</v>
      </c>
      <c r="E1545" s="24">
        <f t="shared" si="52"/>
        <v>7359938.4000000004</v>
      </c>
      <c r="F1545" s="21">
        <v>8780722.839446947</v>
      </c>
      <c r="G1545">
        <f t="shared" si="51"/>
        <v>283249.1238531273</v>
      </c>
      <c r="J1545" t="str">
        <f>VLOOKUP($A1545,[1]MD01!$A:$K,5,0)</f>
        <v>E1031864</v>
      </c>
      <c r="K1545" t="str">
        <f>VLOOKUP($A1545,[1]MD01!$A:$K,11,0)</f>
        <v>13.09.2019</v>
      </c>
      <c r="L1545" t="str">
        <f>RIGHT(VLOOKUP($A1545,[1]MD01!$A:$K,4,0),8)</f>
        <v>13SZ368K</v>
      </c>
      <c r="M1545" s="16" t="str">
        <f>VLOOKUP(A1545,[1]MD01!A:O,15,0)</f>
        <v>Аренда</v>
      </c>
    </row>
    <row r="1546" spans="1:13" x14ac:dyDescent="0.25">
      <c r="A1546" s="12" t="s">
        <v>3985</v>
      </c>
      <c r="B1546" t="s">
        <v>4031</v>
      </c>
      <c r="C1546" t="s">
        <v>4570</v>
      </c>
      <c r="D1546" s="5">
        <v>7475730.6299999999</v>
      </c>
      <c r="E1546" s="24">
        <f t="shared" si="52"/>
        <v>18689326.574999999</v>
      </c>
      <c r="F1546" s="21">
        <v>22297169.866392531</v>
      </c>
      <c r="G1546">
        <f t="shared" si="51"/>
        <v>719263.54407717835</v>
      </c>
      <c r="J1546" t="str">
        <f>VLOOKUP($A1546,[1]MD01!$A:$K,5,0)</f>
        <v>E1032071</v>
      </c>
      <c r="K1546" t="str">
        <f>VLOOKUP($A1546,[1]MD01!$A:$K,11,0)</f>
        <v>30.09.2019</v>
      </c>
      <c r="L1546" t="str">
        <f>RIGHT(VLOOKUP($A1546,[1]MD01!$A:$K,4,0),8)</f>
        <v>13SZ373N</v>
      </c>
      <c r="M1546" s="16" t="str">
        <f>VLOOKUP(A1546,[1]MD01!A:O,15,0)</f>
        <v>Аренда</v>
      </c>
    </row>
    <row r="1547" spans="1:13" x14ac:dyDescent="0.25">
      <c r="A1547" s="12" t="s">
        <v>4061</v>
      </c>
      <c r="B1547" t="s">
        <v>4072</v>
      </c>
      <c r="C1547" t="s">
        <v>4570</v>
      </c>
      <c r="D1547" s="5">
        <v>7743978.4299999997</v>
      </c>
      <c r="E1547" s="24">
        <f t="shared" si="52"/>
        <v>19359946.074999999</v>
      </c>
      <c r="F1547" s="21">
        <v>23097247.752945017</v>
      </c>
      <c r="G1547">
        <f t="shared" si="51"/>
        <v>745072.50815951673</v>
      </c>
      <c r="J1547" t="str">
        <f>VLOOKUP($A1547,[1]MD01!$A:$K,5,0)</f>
        <v>E1032075</v>
      </c>
      <c r="K1547" t="str">
        <f>VLOOKUP($A1547,[1]MD01!$A:$K,11,0)</f>
        <v>05.11.2019</v>
      </c>
      <c r="L1547" t="str">
        <f>RIGHT(VLOOKUP($A1547,[1]MD01!$A:$K,4,0),8)</f>
        <v>13SZ377Z</v>
      </c>
      <c r="M1547" s="16" t="str">
        <f>VLOOKUP(A1547,[1]MD01!A:O,15,0)</f>
        <v>Аренда</v>
      </c>
    </row>
    <row r="1548" spans="1:13" x14ac:dyDescent="0.25">
      <c r="A1548" s="12" t="s">
        <v>4440</v>
      </c>
      <c r="B1548" t="s">
        <v>4453</v>
      </c>
      <c r="C1548" t="s">
        <v>4570</v>
      </c>
      <c r="D1548" s="5">
        <v>5939864.3099999996</v>
      </c>
      <c r="E1548" s="24">
        <f t="shared" si="52"/>
        <v>14849660.774999999</v>
      </c>
      <c r="F1548" s="21">
        <v>17716283.539150536</v>
      </c>
      <c r="G1548">
        <f t="shared" si="51"/>
        <v>571493.0173919528</v>
      </c>
      <c r="J1548" t="str">
        <f>VLOOKUP($A1548,[1]MD01!$A:$K,5,0)</f>
        <v>E1032764</v>
      </c>
      <c r="K1548" t="str">
        <f>VLOOKUP($A1548,[1]MD01!$A:$K,11,0)</f>
        <v>13.03.2020</v>
      </c>
      <c r="L1548" t="str">
        <f>RIGHT(VLOOKUP($A1548,[1]MD01!$A:$K,4,0),8)</f>
        <v>13SZ391E</v>
      </c>
      <c r="M1548" s="16" t="str">
        <f>VLOOKUP(A1548,[1]MD01!A:O,15,0)</f>
        <v>Аренда</v>
      </c>
    </row>
    <row r="1549" spans="1:13" x14ac:dyDescent="0.25">
      <c r="A1549" s="12" t="s">
        <v>4081</v>
      </c>
      <c r="B1549" t="s">
        <v>4134</v>
      </c>
      <c r="C1549" t="s">
        <v>4570</v>
      </c>
      <c r="D1549" s="5">
        <v>6521702.46</v>
      </c>
      <c r="E1549" s="24">
        <f t="shared" si="52"/>
        <v>16304256.149999999</v>
      </c>
      <c r="F1549" s="21">
        <v>19451678.33965816</v>
      </c>
      <c r="G1549">
        <f t="shared" si="51"/>
        <v>627473.49482768262</v>
      </c>
      <c r="J1549" t="str">
        <f>VLOOKUP($A1549,[1]MD01!$A:$K,5,0)</f>
        <v>E1032765</v>
      </c>
      <c r="K1549" t="str">
        <f>VLOOKUP($A1549,[1]MD01!$A:$K,11,0)</f>
        <v>28.11.2019</v>
      </c>
      <c r="L1549" t="str">
        <f>RIGHT(VLOOKUP($A1549,[1]MD01!$A:$K,4,0),8)</f>
        <v>13SZ391G</v>
      </c>
      <c r="M1549" s="16" t="str">
        <f>VLOOKUP(A1549,[1]MD01!A:O,15,0)</f>
        <v>Аренда</v>
      </c>
    </row>
    <row r="1550" spans="1:13" x14ac:dyDescent="0.25">
      <c r="A1550" s="12" t="s">
        <v>4136</v>
      </c>
      <c r="B1550" t="s">
        <v>4137</v>
      </c>
      <c r="C1550" t="s">
        <v>4570</v>
      </c>
      <c r="D1550" s="5">
        <v>4263547.07</v>
      </c>
      <c r="E1550" s="24">
        <f t="shared" si="52"/>
        <v>10658867.675000001</v>
      </c>
      <c r="F1550" s="21">
        <v>12716487.251648095</v>
      </c>
      <c r="G1550">
        <f t="shared" si="51"/>
        <v>410209.26618219662</v>
      </c>
      <c r="J1550" t="str">
        <f>VLOOKUP($A1550,[1]MD01!$A:$K,5,0)</f>
        <v>E1033231</v>
      </c>
      <c r="K1550" t="str">
        <f>VLOOKUP($A1550,[1]MD01!$A:$K,11,0)</f>
        <v>12.12.2019</v>
      </c>
      <c r="L1550" t="str">
        <f>RIGHT(VLOOKUP($A1550,[1]MD01!$A:$K,4,0),8)</f>
        <v>13SZ395X</v>
      </c>
      <c r="M1550" s="16" t="str">
        <f>VLOOKUP(A1550,[1]MD01!A:O,15,0)</f>
        <v>Аренда</v>
      </c>
    </row>
    <row r="1551" spans="1:13" x14ac:dyDescent="0.25">
      <c r="A1551" s="12" t="s">
        <v>2866</v>
      </c>
      <c r="B1551" t="s">
        <v>63</v>
      </c>
      <c r="C1551" t="s">
        <v>4570</v>
      </c>
      <c r="D1551" s="5">
        <v>3224253.99</v>
      </c>
      <c r="E1551" s="24">
        <f t="shared" si="52"/>
        <v>8060634.9750000006</v>
      </c>
      <c r="F1551" s="21">
        <v>9616683.9691793304</v>
      </c>
      <c r="G1551">
        <f t="shared" si="51"/>
        <v>310215.61190901068</v>
      </c>
      <c r="J1551" t="str">
        <f>VLOOKUP($A1551,[1]MD01!$A:$K,5,0)</f>
        <v>E1008893</v>
      </c>
      <c r="K1551" t="str">
        <f>VLOOKUP($A1551,[1]MD01!$A:$K,11,0)</f>
        <v>08.05.2015</v>
      </c>
      <c r="L1551" t="str">
        <f>RIGHT(VLOOKUP($A1551,[1]MD01!$A:$K,4,0),8)</f>
        <v>13SZ4199</v>
      </c>
      <c r="M1551" s="16" t="str">
        <f>VLOOKUP(A1551,[1]MD01!A:O,15,0)</f>
        <v>Аренда</v>
      </c>
    </row>
    <row r="1552" spans="1:13" x14ac:dyDescent="0.25">
      <c r="A1552" s="12" t="s">
        <v>2872</v>
      </c>
      <c r="B1552" t="s">
        <v>69</v>
      </c>
      <c r="C1552" t="s">
        <v>4570</v>
      </c>
      <c r="D1552" s="5">
        <v>4074012.97</v>
      </c>
      <c r="E1552" s="24">
        <f t="shared" si="52"/>
        <v>10185032.425000001</v>
      </c>
      <c r="F1552" s="21">
        <v>12151181.433081726</v>
      </c>
      <c r="G1552">
        <f t="shared" si="51"/>
        <v>391973.59461553954</v>
      </c>
      <c r="J1552" t="str">
        <f>VLOOKUP($A1552,[1]MD01!$A:$K,5,0)</f>
        <v>E1008895</v>
      </c>
      <c r="K1552" t="str">
        <f>VLOOKUP($A1552,[1]MD01!$A:$K,11,0)</f>
        <v>28.05.2015</v>
      </c>
      <c r="L1552" t="str">
        <f>RIGHT(VLOOKUP($A1552,[1]MD01!$A:$K,4,0),8)</f>
        <v>13SZ4524</v>
      </c>
      <c r="M1552" s="16" t="str">
        <f>VLOOKUP(A1552,[1]MD01!A:O,15,0)</f>
        <v>Аренда</v>
      </c>
    </row>
    <row r="1553" spans="1:13" x14ac:dyDescent="0.25">
      <c r="A1553" s="12" t="s">
        <v>2875</v>
      </c>
      <c r="B1553" t="s">
        <v>72</v>
      </c>
      <c r="C1553" t="s">
        <v>4570</v>
      </c>
      <c r="D1553" s="5">
        <v>6757767.75</v>
      </c>
      <c r="E1553" s="24">
        <f t="shared" si="52"/>
        <v>16894419.375</v>
      </c>
      <c r="F1553" s="21">
        <v>20155768.432145778</v>
      </c>
      <c r="G1553">
        <f t="shared" si="51"/>
        <v>650186.07845631544</v>
      </c>
      <c r="J1553" t="str">
        <f>VLOOKUP($A1553,[1]MD01!$A:$K,5,0)</f>
        <v>E1008896</v>
      </c>
      <c r="K1553" t="str">
        <f>VLOOKUP($A1553,[1]MD01!$A:$K,11,0)</f>
        <v>25.06.2015</v>
      </c>
      <c r="L1553" t="str">
        <f>RIGHT(VLOOKUP($A1553,[1]MD01!$A:$K,4,0),8)</f>
        <v>13SZ4646</v>
      </c>
      <c r="M1553" s="16" t="str">
        <f>VLOOKUP(A1553,[1]MD01!A:O,15,0)</f>
        <v>Аренда</v>
      </c>
    </row>
    <row r="1554" spans="1:13" x14ac:dyDescent="0.25">
      <c r="A1554" s="12" t="s">
        <v>2883</v>
      </c>
      <c r="B1554" t="s">
        <v>80</v>
      </c>
      <c r="C1554" t="s">
        <v>4570</v>
      </c>
      <c r="D1554" s="5">
        <v>2191195.3199999998</v>
      </c>
      <c r="E1554" s="24">
        <f t="shared" si="52"/>
        <v>5477988.2999999998</v>
      </c>
      <c r="F1554" s="21">
        <v>6535475.4844188839</v>
      </c>
      <c r="G1554">
        <f t="shared" si="51"/>
        <v>210821.789819964</v>
      </c>
      <c r="J1554" t="str">
        <f>VLOOKUP($A1554,[1]MD01!$A:$K,5,0)</f>
        <v>E1008894</v>
      </c>
      <c r="K1554" t="str">
        <f>VLOOKUP($A1554,[1]MD01!$A:$K,11,0)</f>
        <v>26.08.2015</v>
      </c>
      <c r="L1554" t="str">
        <f>RIGHT(VLOOKUP($A1554,[1]MD01!$A:$K,4,0),8)</f>
        <v>13SZ4971</v>
      </c>
      <c r="M1554" s="16" t="str">
        <f>VLOOKUP(A1554,[1]MD01!A:O,15,0)</f>
        <v>Аренда</v>
      </c>
    </row>
    <row r="1555" spans="1:13" x14ac:dyDescent="0.25">
      <c r="A1555" s="12" t="s">
        <v>3293</v>
      </c>
      <c r="B1555" t="s">
        <v>484</v>
      </c>
      <c r="C1555" t="s">
        <v>4570</v>
      </c>
      <c r="D1555" s="5">
        <v>3316502.04</v>
      </c>
      <c r="E1555" s="24">
        <f t="shared" si="52"/>
        <v>8291255.0999999996</v>
      </c>
      <c r="F1555" s="21">
        <v>9891823.6902975943</v>
      </c>
      <c r="G1555">
        <f t="shared" si="51"/>
        <v>319091.08678379335</v>
      </c>
      <c r="J1555" t="str">
        <f>VLOOKUP($A1555,[1]MD01!$A:$K,5,0)</f>
        <v>E1005918</v>
      </c>
      <c r="K1555" t="str">
        <f>VLOOKUP($A1555,[1]MD01!$A:$K,11,0)</f>
        <v>03.12.2012</v>
      </c>
      <c r="L1555" t="str">
        <f>RIGHT(VLOOKUP($A1555,[1]MD01!$A:$K,4,0),8)</f>
        <v>13SZ8672</v>
      </c>
      <c r="M1555" s="16" t="str">
        <f>VLOOKUP(A1555,[1]MD01!A:O,15,0)</f>
        <v>Аренда</v>
      </c>
    </row>
    <row r="1556" spans="1:13" x14ac:dyDescent="0.25">
      <c r="A1556" s="12" t="s">
        <v>3306</v>
      </c>
      <c r="B1556" t="s">
        <v>497</v>
      </c>
      <c r="C1556" t="s">
        <v>4570</v>
      </c>
      <c r="D1556" s="5">
        <v>2502702.09</v>
      </c>
      <c r="E1556" s="24">
        <f t="shared" si="52"/>
        <v>6256755.2249999996</v>
      </c>
      <c r="F1556" s="21">
        <v>7464577.8971446976</v>
      </c>
      <c r="G1556">
        <f t="shared" si="51"/>
        <v>240792.83539176444</v>
      </c>
      <c r="J1556" t="str">
        <f>VLOOKUP($A1556,[1]MD01!$A:$K,5,0)</f>
        <v>E1004627</v>
      </c>
      <c r="K1556" t="str">
        <f>VLOOKUP($A1556,[1]MD01!$A:$K,11,0)</f>
        <v>24.04.2013</v>
      </c>
      <c r="L1556" t="str">
        <f>RIGHT(VLOOKUP($A1556,[1]MD01!$A:$K,4,0),8)</f>
        <v>13SZ8889</v>
      </c>
      <c r="M1556" s="16" t="str">
        <f>VLOOKUP(A1556,[1]MD01!A:O,15,0)</f>
        <v>Аренда</v>
      </c>
    </row>
    <row r="1557" spans="1:13" x14ac:dyDescent="0.25">
      <c r="A1557" s="12" t="s">
        <v>3312</v>
      </c>
      <c r="B1557" t="s">
        <v>503</v>
      </c>
      <c r="C1557" t="s">
        <v>4570</v>
      </c>
      <c r="D1557" s="5">
        <v>4565690.45</v>
      </c>
      <c r="E1557" s="24">
        <f t="shared" si="52"/>
        <v>11414226.125</v>
      </c>
      <c r="F1557" s="21">
        <v>13617662.347608713</v>
      </c>
      <c r="G1557">
        <f t="shared" si="51"/>
        <v>439279.430568023</v>
      </c>
      <c r="J1557" t="str">
        <f>VLOOKUP($A1557,[1]MD01!$A:$K,5,0)</f>
        <v>E1004690</v>
      </c>
      <c r="K1557" t="str">
        <f>VLOOKUP($A1557,[1]MD01!$A:$K,11,0)</f>
        <v>27.06.2013</v>
      </c>
      <c r="L1557" t="str">
        <f>RIGHT(VLOOKUP($A1557,[1]MD01!$A:$K,4,0),8)</f>
        <v>13SZ8928</v>
      </c>
      <c r="M1557" s="16" t="str">
        <f>VLOOKUP(A1557,[1]MD01!A:O,15,0)</f>
        <v>Аренда</v>
      </c>
    </row>
    <row r="1558" spans="1:13" x14ac:dyDescent="0.25">
      <c r="A1558" s="12" t="s">
        <v>3329</v>
      </c>
      <c r="B1558" t="s">
        <v>520</v>
      </c>
      <c r="C1558" t="s">
        <v>4570</v>
      </c>
      <c r="D1558" s="5">
        <v>3941796.27</v>
      </c>
      <c r="E1558" s="24">
        <f t="shared" si="52"/>
        <v>9854490.6750000007</v>
      </c>
      <c r="F1558" s="21">
        <v>11756830.918732887</v>
      </c>
      <c r="G1558">
        <f t="shared" si="51"/>
        <v>379252.61028170603</v>
      </c>
      <c r="J1558" t="str">
        <f>VLOOKUP($A1558,[1]MD01!$A:$K,5,0)</f>
        <v>E1004772</v>
      </c>
      <c r="K1558" t="str">
        <f>VLOOKUP($A1558,[1]MD01!$A:$K,11,0)</f>
        <v>25.10.2014</v>
      </c>
      <c r="L1558" t="str">
        <f>RIGHT(VLOOKUP($A1558,[1]MD01!$A:$K,4,0),8)</f>
        <v>13SZ9120</v>
      </c>
      <c r="M1558" s="16" t="str">
        <f>VLOOKUP(A1558,[1]MD01!A:O,15,0)</f>
        <v>Собственность</v>
      </c>
    </row>
    <row r="1559" spans="1:13" x14ac:dyDescent="0.25">
      <c r="A1559" s="12" t="s">
        <v>3330</v>
      </c>
      <c r="B1559" t="s">
        <v>521</v>
      </c>
      <c r="C1559" t="s">
        <v>4570</v>
      </c>
      <c r="D1559" s="5">
        <v>3544587.29</v>
      </c>
      <c r="E1559" s="24">
        <f t="shared" si="52"/>
        <v>8861468.2249999996</v>
      </c>
      <c r="F1559" s="21">
        <v>10572112.456035079</v>
      </c>
      <c r="G1559">
        <f t="shared" si="51"/>
        <v>341035.88567855093</v>
      </c>
      <c r="J1559" t="str">
        <f>VLOOKUP($A1559,[1]MD01!$A:$K,5,0)</f>
        <v>E1004770</v>
      </c>
      <c r="K1559" t="str">
        <f>VLOOKUP($A1559,[1]MD01!$A:$K,11,0)</f>
        <v>28.11.2014</v>
      </c>
      <c r="L1559" t="str">
        <f>RIGHT(VLOOKUP($A1559,[1]MD01!$A:$K,4,0),8)</f>
        <v>13SZ9121</v>
      </c>
      <c r="M1559" s="16" t="str">
        <f>VLOOKUP(A1559,[1]MD01!A:O,15,0)</f>
        <v>Собственность</v>
      </c>
    </row>
    <row r="1560" spans="1:13" x14ac:dyDescent="0.25">
      <c r="A1560" s="12" t="s">
        <v>3338</v>
      </c>
      <c r="B1560" t="s">
        <v>529</v>
      </c>
      <c r="C1560" t="s">
        <v>4570</v>
      </c>
      <c r="D1560" s="5">
        <v>2393244.59</v>
      </c>
      <c r="E1560" s="24">
        <f t="shared" si="52"/>
        <v>5983111.4749999996</v>
      </c>
      <c r="F1560" s="21">
        <v>7138109.1422571689</v>
      </c>
      <c r="G1560">
        <f t="shared" si="51"/>
        <v>230261.58523410221</v>
      </c>
      <c r="J1560" t="str">
        <f>VLOOKUP($A1560,[1]MD01!$A:$K,5,0)</f>
        <v>E1004649</v>
      </c>
      <c r="K1560" t="str">
        <f>VLOOKUP($A1560,[1]MD01!$A:$K,11,0)</f>
        <v>26.09.2013</v>
      </c>
      <c r="L1560" t="str">
        <f>RIGHT(VLOOKUP($A1560,[1]MD01!$A:$K,4,0),8)</f>
        <v>13SZ9147</v>
      </c>
      <c r="M1560" s="16" t="str">
        <f>VLOOKUP(A1560,[1]MD01!A:O,15,0)</f>
        <v>Аренда</v>
      </c>
    </row>
    <row r="1561" spans="1:13" x14ac:dyDescent="0.25">
      <c r="A1561" s="12" t="s">
        <v>3342</v>
      </c>
      <c r="B1561" t="s">
        <v>533</v>
      </c>
      <c r="C1561" t="s">
        <v>4570</v>
      </c>
      <c r="D1561" s="5">
        <v>8791772.8000000007</v>
      </c>
      <c r="E1561" s="24">
        <f t="shared" si="52"/>
        <v>21979432</v>
      </c>
      <c r="F1561" s="21">
        <v>26222407.046296891</v>
      </c>
      <c r="G1561">
        <f t="shared" si="51"/>
        <v>845884.09826764162</v>
      </c>
      <c r="J1561" t="str">
        <f>VLOOKUP($A1561,[1]MD01!$A:$K,5,0)</f>
        <v>E1005922</v>
      </c>
      <c r="K1561" t="str">
        <f>VLOOKUP($A1561,[1]MD01!$A:$K,11,0)</f>
        <v>26.09.2013</v>
      </c>
      <c r="L1561" t="str">
        <f>RIGHT(VLOOKUP($A1561,[1]MD01!$A:$K,4,0),8)</f>
        <v>13SZ9200</v>
      </c>
      <c r="M1561" s="16" t="str">
        <f>VLOOKUP(A1561,[1]MD01!A:O,15,0)</f>
        <v>Аренда</v>
      </c>
    </row>
    <row r="1562" spans="1:13" x14ac:dyDescent="0.25">
      <c r="A1562" s="12" t="s">
        <v>3373</v>
      </c>
      <c r="B1562" t="s">
        <v>564</v>
      </c>
      <c r="C1562" t="s">
        <v>4570</v>
      </c>
      <c r="D1562" s="5">
        <v>5522354.0999999996</v>
      </c>
      <c r="E1562" s="24">
        <f t="shared" si="52"/>
        <v>13805885.25</v>
      </c>
      <c r="F1562" s="21">
        <v>16471014.476623705</v>
      </c>
      <c r="G1562">
        <f t="shared" si="51"/>
        <v>531323.04763302277</v>
      </c>
      <c r="J1562" t="str">
        <f>VLOOKUP($A1562,[1]MD01!$A:$K,5,0)</f>
        <v>E1007351</v>
      </c>
      <c r="K1562" t="str">
        <f>VLOOKUP($A1562,[1]MD01!$A:$K,11,0)</f>
        <v>28.07.2014</v>
      </c>
      <c r="L1562" t="str">
        <f>RIGHT(VLOOKUP($A1562,[1]MD01!$A:$K,4,0),8)</f>
        <v>13SZ9827</v>
      </c>
      <c r="M1562" s="16" t="str">
        <f>VLOOKUP(A1562,[1]MD01!A:O,15,0)</f>
        <v>Аренда</v>
      </c>
    </row>
    <row r="1563" spans="1:13" x14ac:dyDescent="0.25">
      <c r="A1563" s="12" t="s">
        <v>583</v>
      </c>
      <c r="B1563" t="s">
        <v>584</v>
      </c>
      <c r="C1563" t="s">
        <v>4570</v>
      </c>
      <c r="D1563" s="5">
        <v>6257959.1699999999</v>
      </c>
      <c r="E1563" s="24">
        <f t="shared" si="52"/>
        <v>15644897.924999999</v>
      </c>
      <c r="F1563" s="21">
        <v>18665035.638187356</v>
      </c>
      <c r="G1563">
        <f t="shared" si="51"/>
        <v>602097.92381249531</v>
      </c>
      <c r="J1563" t="str">
        <f>VLOOKUP($A1563,[1]MD01!$A:$K,5,0)</f>
        <v>E1024643</v>
      </c>
      <c r="K1563" t="str">
        <f>VLOOKUP($A1563,[1]MD01!$A:$K,11,0)</f>
        <v>22.02.2018</v>
      </c>
      <c r="L1563" t="str">
        <f>RIGHT(VLOOKUP($A1563,[1]MD01!$A:$K,4,0),8)</f>
        <v>13SZE022</v>
      </c>
      <c r="M1563" s="16" t="str">
        <f>VLOOKUP(A1563,[1]MD01!A:O,15,0)</f>
        <v>Аренда</v>
      </c>
    </row>
    <row r="1564" spans="1:13" x14ac:dyDescent="0.25">
      <c r="A1564" s="12" t="s">
        <v>600</v>
      </c>
      <c r="B1564" t="s">
        <v>601</v>
      </c>
      <c r="C1564" t="s">
        <v>4570</v>
      </c>
      <c r="D1564" s="5">
        <v>3542766.96</v>
      </c>
      <c r="E1564" s="24">
        <f t="shared" si="52"/>
        <v>8856917.4000000004</v>
      </c>
      <c r="F1564" s="21">
        <v>10566683.126216799</v>
      </c>
      <c r="G1564">
        <f t="shared" ref="G1564:G1605" si="53">F1564/31</f>
        <v>340860.74600699352</v>
      </c>
      <c r="J1564" t="str">
        <f>VLOOKUP($A1564,[1]MD01!$A:$K,5,0)</f>
        <v>E1025047</v>
      </c>
      <c r="K1564" t="str">
        <f>VLOOKUP($A1564,[1]MD01!$A:$K,11,0)</f>
        <v>12.04.2018</v>
      </c>
      <c r="L1564" t="str">
        <f>RIGHT(VLOOKUP($A1564,[1]MD01!$A:$K,4,0),8)</f>
        <v>13SZE292</v>
      </c>
      <c r="M1564" s="16" t="str">
        <f>VLOOKUP(A1564,[1]MD01!A:O,15,0)</f>
        <v>Аренда</v>
      </c>
    </row>
    <row r="1565" spans="1:13" x14ac:dyDescent="0.25">
      <c r="A1565" s="12" t="s">
        <v>608</v>
      </c>
      <c r="B1565" t="s">
        <v>609</v>
      </c>
      <c r="C1565" t="s">
        <v>4570</v>
      </c>
      <c r="D1565" s="5">
        <v>4055785.65</v>
      </c>
      <c r="E1565" s="24">
        <f t="shared" si="52"/>
        <v>10139464.125</v>
      </c>
      <c r="F1565" s="21">
        <v>12096816.492667988</v>
      </c>
      <c r="G1565">
        <f t="shared" si="53"/>
        <v>390219.88686025765</v>
      </c>
      <c r="J1565" t="str">
        <f>VLOOKUP($A1565,[1]MD01!$A:$K,5,0)</f>
        <v>E1025514</v>
      </c>
      <c r="K1565" t="str">
        <f>VLOOKUP($A1565,[1]MD01!$A:$K,11,0)</f>
        <v>11.08.2018</v>
      </c>
      <c r="L1565" t="str">
        <f>RIGHT(VLOOKUP($A1565,[1]MD01!$A:$K,4,0),8)</f>
        <v>13SZE590</v>
      </c>
      <c r="M1565" s="16" t="str">
        <f>VLOOKUP(A1565,[1]MD01!A:O,15,0)</f>
        <v>Аренда</v>
      </c>
    </row>
    <row r="1566" spans="1:13" x14ac:dyDescent="0.25">
      <c r="A1566" s="12" t="s">
        <v>614</v>
      </c>
      <c r="B1566" t="s">
        <v>615</v>
      </c>
      <c r="C1566" t="s">
        <v>4570</v>
      </c>
      <c r="D1566" s="5">
        <v>5970868.6600000001</v>
      </c>
      <c r="E1566" s="24">
        <f t="shared" si="52"/>
        <v>14927171.65</v>
      </c>
      <c r="F1566" s="21">
        <v>17808757.344422877</v>
      </c>
      <c r="G1566">
        <f t="shared" si="53"/>
        <v>574476.04336847994</v>
      </c>
      <c r="J1566" t="str">
        <f>VLOOKUP($A1566,[1]MD01!$A:$K,5,0)</f>
        <v>E1025679</v>
      </c>
      <c r="K1566" t="str">
        <f>VLOOKUP($A1566,[1]MD01!$A:$K,11,0)</f>
        <v>22.05.2018</v>
      </c>
      <c r="L1566" t="str">
        <f>RIGHT(VLOOKUP($A1566,[1]MD01!$A:$K,4,0),8)</f>
        <v>13SZE673</v>
      </c>
      <c r="M1566" s="16" t="str">
        <f>VLOOKUP(A1566,[1]MD01!A:O,15,0)</f>
        <v>Аренда</v>
      </c>
    </row>
    <row r="1567" spans="1:13" x14ac:dyDescent="0.25">
      <c r="A1567" s="12" t="s">
        <v>632</v>
      </c>
      <c r="B1567" t="s">
        <v>633</v>
      </c>
      <c r="C1567" t="s">
        <v>4570</v>
      </c>
      <c r="D1567" s="5">
        <v>4492616.24</v>
      </c>
      <c r="E1567" s="24">
        <f t="shared" si="52"/>
        <v>11231540.600000001</v>
      </c>
      <c r="F1567" s="21">
        <v>13399710.664507147</v>
      </c>
      <c r="G1567">
        <f t="shared" si="53"/>
        <v>432248.73111313378</v>
      </c>
      <c r="J1567" t="str">
        <f>VLOOKUP($A1567,[1]MD01!$A:$K,5,0)</f>
        <v>E1011627</v>
      </c>
      <c r="K1567" t="str">
        <f>VLOOKUP($A1567,[1]MD01!$A:$K,11,0)</f>
        <v>30.06.2016</v>
      </c>
      <c r="L1567" t="str">
        <f>RIGHT(VLOOKUP($A1567,[1]MD01!$A:$K,4,0),8)</f>
        <v>13SZG079</v>
      </c>
      <c r="M1567" s="16" t="str">
        <f>VLOOKUP(A1567,[1]MD01!A:O,15,0)</f>
        <v>Аренда</v>
      </c>
    </row>
    <row r="1568" spans="1:13" x14ac:dyDescent="0.25">
      <c r="A1568" s="12" t="s">
        <v>646</v>
      </c>
      <c r="B1568" t="s">
        <v>3567</v>
      </c>
      <c r="C1568" t="s">
        <v>4570</v>
      </c>
      <c r="D1568" s="5">
        <v>7408525.8399999999</v>
      </c>
      <c r="E1568" s="24">
        <f t="shared" si="52"/>
        <v>18521314.600000001</v>
      </c>
      <c r="F1568" s="21">
        <v>22096724.359106347</v>
      </c>
      <c r="G1568">
        <f t="shared" si="53"/>
        <v>712797.55997117248</v>
      </c>
      <c r="J1568" t="str">
        <f>VLOOKUP($A1568,[1]MD01!$A:$K,5,0)</f>
        <v>E1012148</v>
      </c>
      <c r="K1568" t="str">
        <f>VLOOKUP($A1568,[1]MD01!$A:$K,11,0)</f>
        <v>28.07.2016</v>
      </c>
      <c r="L1568" t="str">
        <f>RIGHT(VLOOKUP($A1568,[1]MD01!$A:$K,4,0),8)</f>
        <v>13SZG224</v>
      </c>
      <c r="M1568" s="16" t="str">
        <f>VLOOKUP(A1568,[1]MD01!A:O,15,0)</f>
        <v>Аренда</v>
      </c>
    </row>
    <row r="1569" spans="1:13" x14ac:dyDescent="0.25">
      <c r="A1569" s="12" t="s">
        <v>649</v>
      </c>
      <c r="B1569" t="s">
        <v>650</v>
      </c>
      <c r="C1569" t="s">
        <v>4570</v>
      </c>
      <c r="D1569" s="5">
        <v>3683225.92</v>
      </c>
      <c r="E1569" s="24">
        <f t="shared" si="52"/>
        <v>9208064.8000000007</v>
      </c>
      <c r="F1569" s="21">
        <v>10985617.066641139</v>
      </c>
      <c r="G1569">
        <f t="shared" si="53"/>
        <v>354374.74408519804</v>
      </c>
      <c r="J1569" t="str">
        <f>VLOOKUP($A1569,[1]MD01!$A:$K,5,0)</f>
        <v>E1012168</v>
      </c>
      <c r="K1569" t="str">
        <f>VLOOKUP($A1569,[1]MD01!$A:$K,11,0)</f>
        <v>13.12.2016</v>
      </c>
      <c r="L1569" t="str">
        <f>RIGHT(VLOOKUP($A1569,[1]MD01!$A:$K,4,0),8)</f>
        <v>13SZG245</v>
      </c>
      <c r="M1569" s="16" t="str">
        <f>VLOOKUP(A1569,[1]MD01!A:O,15,0)</f>
        <v>Аренда</v>
      </c>
    </row>
    <row r="1570" spans="1:13" x14ac:dyDescent="0.25">
      <c r="A1570" s="12" t="s">
        <v>675</v>
      </c>
      <c r="B1570" t="s">
        <v>676</v>
      </c>
      <c r="C1570" t="s">
        <v>4570</v>
      </c>
      <c r="D1570" s="5">
        <v>4617140.74</v>
      </c>
      <c r="E1570" s="24">
        <f t="shared" si="52"/>
        <v>11542851.85</v>
      </c>
      <c r="F1570" s="21">
        <v>13771118.365834072</v>
      </c>
      <c r="G1570">
        <f t="shared" si="53"/>
        <v>444229.62470432493</v>
      </c>
      <c r="J1570" t="str">
        <f>VLOOKUP($A1570,[1]MD01!$A:$K,5,0)</f>
        <v>E1012170</v>
      </c>
      <c r="K1570" t="str">
        <f>VLOOKUP($A1570,[1]MD01!$A:$K,11,0)</f>
        <v>31.08.2016</v>
      </c>
      <c r="L1570" t="str">
        <f>RIGHT(VLOOKUP($A1570,[1]MD01!$A:$K,4,0),8)</f>
        <v>13SZG450</v>
      </c>
      <c r="M1570" s="16" t="str">
        <f>VLOOKUP(A1570,[1]MD01!A:O,15,0)</f>
        <v>Аренда</v>
      </c>
    </row>
    <row r="1571" spans="1:13" x14ac:dyDescent="0.25">
      <c r="A1571" s="12" t="s">
        <v>693</v>
      </c>
      <c r="B1571" t="s">
        <v>694</v>
      </c>
      <c r="C1571" t="s">
        <v>4570</v>
      </c>
      <c r="D1571" s="5">
        <v>2708493.46</v>
      </c>
      <c r="E1571" s="24">
        <f t="shared" si="52"/>
        <v>6771233.6500000004</v>
      </c>
      <c r="F1571" s="21">
        <v>8078372.7703192066</v>
      </c>
      <c r="G1571">
        <f t="shared" si="53"/>
        <v>260592.67001029698</v>
      </c>
      <c r="J1571" t="str">
        <f>VLOOKUP($A1571,[1]MD01!$A:$K,5,0)</f>
        <v>E1012650</v>
      </c>
      <c r="K1571" t="str">
        <f>VLOOKUP($A1571,[1]MD01!$A:$K,11,0)</f>
        <v>06.01.2017</v>
      </c>
      <c r="L1571" t="str">
        <f>RIGHT(VLOOKUP($A1571,[1]MD01!$A:$K,4,0),8)</f>
        <v>13SZG528</v>
      </c>
      <c r="M1571" s="16" t="str">
        <f>VLOOKUP(A1571,[1]MD01!A:O,15,0)</f>
        <v>Аренда</v>
      </c>
    </row>
    <row r="1572" spans="1:13" x14ac:dyDescent="0.25">
      <c r="A1572" s="12" t="s">
        <v>727</v>
      </c>
      <c r="B1572" t="s">
        <v>728</v>
      </c>
      <c r="C1572" t="s">
        <v>4570</v>
      </c>
      <c r="D1572" s="5">
        <v>4258873.75</v>
      </c>
      <c r="E1572" s="24">
        <f t="shared" si="52"/>
        <v>10647184.375</v>
      </c>
      <c r="F1572" s="21">
        <v>12702548.572602885</v>
      </c>
      <c r="G1572">
        <f t="shared" si="53"/>
        <v>409759.6313742866</v>
      </c>
      <c r="J1572" t="str">
        <f>VLOOKUP($A1572,[1]MD01!$A:$K,5,0)</f>
        <v>E1012173</v>
      </c>
      <c r="K1572" t="str">
        <f>VLOOKUP($A1572,[1]MD01!$A:$K,11,0)</f>
        <v>29.07.2017</v>
      </c>
      <c r="L1572" t="str">
        <f>RIGHT(VLOOKUP($A1572,[1]MD01!$A:$K,4,0),8)</f>
        <v>13SZG995</v>
      </c>
      <c r="M1572" s="16" t="str">
        <f>VLOOKUP(A1572,[1]MD01!A:O,15,0)</f>
        <v>Аренда</v>
      </c>
    </row>
    <row r="1573" spans="1:13" x14ac:dyDescent="0.25">
      <c r="A1573" s="12" t="s">
        <v>729</v>
      </c>
      <c r="B1573" t="s">
        <v>730</v>
      </c>
      <c r="C1573" t="s">
        <v>4570</v>
      </c>
      <c r="D1573" s="5">
        <v>9401770.8000000007</v>
      </c>
      <c r="E1573" s="24">
        <f t="shared" si="52"/>
        <v>23504427</v>
      </c>
      <c r="F1573" s="21">
        <v>28041791.62518717</v>
      </c>
      <c r="G1573">
        <f t="shared" si="53"/>
        <v>904573.92339313449</v>
      </c>
      <c r="J1573" t="str">
        <f>VLOOKUP($A1573,[1]MD01!$A:$K,5,0)</f>
        <v>E1022676</v>
      </c>
      <c r="K1573" t="str">
        <f>VLOOKUP($A1573,[1]MD01!$A:$K,11,0)</f>
        <v>08.11.2017</v>
      </c>
      <c r="L1573" t="str">
        <f>RIGHT(VLOOKUP($A1573,[1]MD01!$A:$K,4,0),8)</f>
        <v>13SZH024</v>
      </c>
      <c r="M1573" s="16" t="str">
        <f>VLOOKUP(A1573,[1]MD01!A:O,15,0)</f>
        <v>Аренда</v>
      </c>
    </row>
    <row r="1574" spans="1:13" x14ac:dyDescent="0.25">
      <c r="A1574" s="12" t="s">
        <v>741</v>
      </c>
      <c r="B1574" t="s">
        <v>742</v>
      </c>
      <c r="C1574" t="s">
        <v>4570</v>
      </c>
      <c r="D1574" s="5">
        <v>14778760.99</v>
      </c>
      <c r="E1574" s="24">
        <f t="shared" si="52"/>
        <v>36946902.475000001</v>
      </c>
      <c r="F1574" s="21">
        <v>44079242.620977834</v>
      </c>
      <c r="G1574">
        <f t="shared" si="53"/>
        <v>1421911.0522896075</v>
      </c>
      <c r="J1574" t="str">
        <f>VLOOKUP($A1574,[1]MD01!$A:$K,5,0)</f>
        <v>E1023328</v>
      </c>
      <c r="K1574" t="str">
        <f>VLOOKUP($A1574,[1]MD01!$A:$K,11,0)</f>
        <v>08.12.2017</v>
      </c>
      <c r="L1574" t="str">
        <f>RIGHT(VLOOKUP($A1574,[1]MD01!$A:$K,4,0),8)</f>
        <v>13SZH086</v>
      </c>
      <c r="M1574" s="16" t="str">
        <f>VLOOKUP(A1574,[1]MD01!A:O,15,0)</f>
        <v>Аренда</v>
      </c>
    </row>
    <row r="1575" spans="1:13" x14ac:dyDescent="0.25">
      <c r="A1575" s="12" t="s">
        <v>749</v>
      </c>
      <c r="B1575" t="s">
        <v>750</v>
      </c>
      <c r="C1575" t="s">
        <v>4570</v>
      </c>
      <c r="D1575" s="5">
        <v>4015065.68</v>
      </c>
      <c r="E1575" s="24">
        <f t="shared" si="52"/>
        <v>10037664.200000001</v>
      </c>
      <c r="F1575" s="21">
        <v>11975364.806808569</v>
      </c>
      <c r="G1575">
        <f t="shared" si="53"/>
        <v>386302.0905422119</v>
      </c>
      <c r="J1575" t="str">
        <f>VLOOKUP($A1575,[1]MD01!$A:$K,5,0)</f>
        <v>E1023460</v>
      </c>
      <c r="K1575" t="str">
        <f>VLOOKUP($A1575,[1]MD01!$A:$K,11,0)</f>
        <v>15.12.2017</v>
      </c>
      <c r="L1575" t="str">
        <f>RIGHT(VLOOKUP($A1575,[1]MD01!$A:$K,4,0),8)</f>
        <v>13SZH198</v>
      </c>
      <c r="M1575" s="16" t="str">
        <f>VLOOKUP(A1575,[1]MD01!A:O,15,0)</f>
        <v>Аренда</v>
      </c>
    </row>
    <row r="1576" spans="1:13" x14ac:dyDescent="0.25">
      <c r="A1576" s="12" t="s">
        <v>769</v>
      </c>
      <c r="B1576" t="s">
        <v>770</v>
      </c>
      <c r="C1576" t="s">
        <v>4570</v>
      </c>
      <c r="D1576" s="5">
        <v>3617752.67</v>
      </c>
      <c r="E1576" s="24">
        <f t="shared" si="52"/>
        <v>9044381.6750000007</v>
      </c>
      <c r="F1576" s="21">
        <v>10790336.063457804</v>
      </c>
      <c r="G1576">
        <f t="shared" si="53"/>
        <v>348075.35688573559</v>
      </c>
      <c r="J1576" t="str">
        <f>VLOOKUP($A1576,[1]MD01!$A:$K,5,0)</f>
        <v>E1023644</v>
      </c>
      <c r="K1576" t="str">
        <f>VLOOKUP($A1576,[1]MD01!$A:$K,11,0)</f>
        <v>15.12.2017</v>
      </c>
      <c r="L1576" t="str">
        <f>RIGHT(VLOOKUP($A1576,[1]MD01!$A:$K,4,0),8)</f>
        <v>13SZH371</v>
      </c>
      <c r="M1576" s="16" t="str">
        <f>VLOOKUP(A1576,[1]MD01!A:O,15,0)</f>
        <v>Аренда</v>
      </c>
    </row>
    <row r="1577" spans="1:13" x14ac:dyDescent="0.25">
      <c r="A1577" s="12" t="s">
        <v>800</v>
      </c>
      <c r="B1577" t="s">
        <v>801</v>
      </c>
      <c r="C1577" t="s">
        <v>4570</v>
      </c>
      <c r="D1577" s="5">
        <v>5474527.6799999997</v>
      </c>
      <c r="E1577" s="24">
        <f t="shared" si="52"/>
        <v>13686319.199999999</v>
      </c>
      <c r="F1577" s="21">
        <v>16328367.040055832</v>
      </c>
      <c r="G1577">
        <f t="shared" si="53"/>
        <v>526721.51742115582</v>
      </c>
      <c r="J1577" t="str">
        <f>VLOOKUP($A1577,[1]MD01!$A:$K,5,0)</f>
        <v>E1023835</v>
      </c>
      <c r="K1577" t="str">
        <f>VLOOKUP($A1577,[1]MD01!$A:$K,11,0)</f>
        <v>16.02.2018</v>
      </c>
      <c r="L1577" t="str">
        <f>RIGHT(VLOOKUP($A1577,[1]MD01!$A:$K,4,0),8)</f>
        <v>13SZH569</v>
      </c>
      <c r="M1577" s="16" t="str">
        <f>VLOOKUP(A1577,[1]MD01!A:O,15,0)</f>
        <v>Аренда</v>
      </c>
    </row>
    <row r="1578" spans="1:13" x14ac:dyDescent="0.25">
      <c r="A1578" s="12" t="s">
        <v>842</v>
      </c>
      <c r="B1578" t="s">
        <v>843</v>
      </c>
      <c r="C1578" t="s">
        <v>4570</v>
      </c>
      <c r="D1578" s="5">
        <v>5973546.9100000001</v>
      </c>
      <c r="E1578" s="24">
        <f t="shared" si="52"/>
        <v>14933867.275</v>
      </c>
      <c r="F1578" s="21">
        <v>17816745.512824107</v>
      </c>
      <c r="G1578">
        <f t="shared" si="53"/>
        <v>574733.72622013243</v>
      </c>
      <c r="J1578" t="str">
        <f>VLOOKUP($A1578,[1]MD01!$A:$K,5,0)</f>
        <v>E1012902</v>
      </c>
      <c r="K1578" t="str">
        <f>VLOOKUP($A1578,[1]MD01!$A:$K,11,0)</f>
        <v>07.10.2016</v>
      </c>
      <c r="L1578" t="str">
        <f>RIGHT(VLOOKUP($A1578,[1]MD01!$A:$K,4,0),8)</f>
        <v>13SZJ012</v>
      </c>
      <c r="M1578" s="16" t="str">
        <f>VLOOKUP(A1578,[1]MD01!A:O,15,0)</f>
        <v>Аренда</v>
      </c>
    </row>
    <row r="1579" spans="1:13" x14ac:dyDescent="0.25">
      <c r="A1579" s="12" t="s">
        <v>850</v>
      </c>
      <c r="B1579" t="s">
        <v>851</v>
      </c>
      <c r="C1579" t="s">
        <v>4570</v>
      </c>
      <c r="D1579" s="5">
        <v>6953392</v>
      </c>
      <c r="E1579" s="24">
        <f t="shared" si="52"/>
        <v>17383480</v>
      </c>
      <c r="F1579" s="21">
        <v>20739238.777469821</v>
      </c>
      <c r="G1579">
        <f t="shared" si="53"/>
        <v>669007.70249902655</v>
      </c>
      <c r="J1579" t="str">
        <f>VLOOKUP($A1579,[1]MD01!$A:$K,5,0)</f>
        <v>E1013030</v>
      </c>
      <c r="K1579" t="str">
        <f>VLOOKUP($A1579,[1]MD01!$A:$K,11,0)</f>
        <v>28.10.2016</v>
      </c>
      <c r="L1579" t="str">
        <f>RIGHT(VLOOKUP($A1579,[1]MD01!$A:$K,4,0),8)</f>
        <v>13SZJ173</v>
      </c>
      <c r="M1579" s="16" t="str">
        <f>VLOOKUP(A1579,[1]MD01!A:O,15,0)</f>
        <v>Аренда</v>
      </c>
    </row>
    <row r="1580" spans="1:13" x14ac:dyDescent="0.25">
      <c r="A1580" s="12" t="s">
        <v>870</v>
      </c>
      <c r="B1580" t="s">
        <v>871</v>
      </c>
      <c r="C1580" t="s">
        <v>4570</v>
      </c>
      <c r="D1580" s="5">
        <v>3387721.74</v>
      </c>
      <c r="E1580" s="24">
        <f t="shared" si="52"/>
        <v>8469304.3500000015</v>
      </c>
      <c r="F1580" s="21">
        <v>10104244.098058265</v>
      </c>
      <c r="G1580">
        <f t="shared" si="53"/>
        <v>325943.35800187953</v>
      </c>
      <c r="J1580" t="str">
        <f>VLOOKUP($A1580,[1]MD01!$A:$K,5,0)</f>
        <v>E1013403</v>
      </c>
      <c r="K1580" t="str">
        <f>VLOOKUP($A1580,[1]MD01!$A:$K,11,0)</f>
        <v>25.11.2016</v>
      </c>
      <c r="L1580" t="str">
        <f>RIGHT(VLOOKUP($A1580,[1]MD01!$A:$K,4,0),8)</f>
        <v>13SZJ427</v>
      </c>
      <c r="M1580" s="16" t="str">
        <f>VLOOKUP(A1580,[1]MD01!A:O,15,0)</f>
        <v>Аренда</v>
      </c>
    </row>
    <row r="1581" spans="1:13" x14ac:dyDescent="0.25">
      <c r="A1581" s="12" t="s">
        <v>983</v>
      </c>
      <c r="B1581" t="s">
        <v>984</v>
      </c>
      <c r="C1581" t="s">
        <v>4570</v>
      </c>
      <c r="D1581" s="5">
        <v>2865302.84</v>
      </c>
      <c r="E1581" s="24">
        <f t="shared" si="52"/>
        <v>7163257.0999999996</v>
      </c>
      <c r="F1581" s="21">
        <v>8546073.5952355918</v>
      </c>
      <c r="G1581">
        <f t="shared" si="53"/>
        <v>275679.79339469649</v>
      </c>
      <c r="J1581" t="str">
        <f>VLOOKUP($A1581,[1]MD01!$A:$K,5,0)</f>
        <v>E1007346</v>
      </c>
      <c r="K1581" t="str">
        <f>VLOOKUP($A1581,[1]MD01!$A:$K,11,0)</f>
        <v>18.11.2015</v>
      </c>
      <c r="L1581" t="str">
        <f>RIGHT(VLOOKUP($A1581,[1]MD01!$A:$K,4,0),8)</f>
        <v>13SZL851</v>
      </c>
      <c r="M1581" s="16" t="str">
        <f>VLOOKUP(A1581,[1]MD01!A:O,15,0)</f>
        <v>Аренда</v>
      </c>
    </row>
    <row r="1582" spans="1:13" x14ac:dyDescent="0.25">
      <c r="A1582" s="12" t="s">
        <v>985</v>
      </c>
      <c r="B1582" t="s">
        <v>986</v>
      </c>
      <c r="C1582" t="s">
        <v>4570</v>
      </c>
      <c r="D1582" s="5">
        <v>6199941.5700000003</v>
      </c>
      <c r="E1582" s="24">
        <f t="shared" si="52"/>
        <v>15499853.925000001</v>
      </c>
      <c r="F1582" s="21">
        <v>18491991.912233789</v>
      </c>
      <c r="G1582">
        <f t="shared" si="53"/>
        <v>596515.86813657382</v>
      </c>
      <c r="J1582" t="str">
        <f>VLOOKUP($A1582,[1]MD01!$A:$K,5,0)</f>
        <v>E1008902</v>
      </c>
      <c r="K1582" t="str">
        <f>VLOOKUP($A1582,[1]MD01!$A:$K,11,0)</f>
        <v>26.11.2015</v>
      </c>
      <c r="L1582" t="str">
        <f>RIGHT(VLOOKUP($A1582,[1]MD01!$A:$K,4,0),8)</f>
        <v>13SZL852</v>
      </c>
      <c r="M1582" s="16" t="str">
        <f>VLOOKUP(A1582,[1]MD01!A:O,15,0)</f>
        <v>Аренда</v>
      </c>
    </row>
    <row r="1583" spans="1:13" x14ac:dyDescent="0.25">
      <c r="A1583" s="12" t="s">
        <v>989</v>
      </c>
      <c r="B1583" t="s">
        <v>990</v>
      </c>
      <c r="C1583" t="s">
        <v>4570</v>
      </c>
      <c r="D1583" s="5">
        <v>3069436.55</v>
      </c>
      <c r="E1583" s="24">
        <f t="shared" si="52"/>
        <v>7673591.375</v>
      </c>
      <c r="F1583" s="21">
        <v>9154924.3193456065</v>
      </c>
      <c r="G1583">
        <f t="shared" si="53"/>
        <v>295320.13933372922</v>
      </c>
      <c r="J1583" t="str">
        <f>VLOOKUP($A1583,[1]MD01!$A:$K,5,0)</f>
        <v>E1007353</v>
      </c>
      <c r="K1583" t="str">
        <f>VLOOKUP($A1583,[1]MD01!$A:$K,11,0)</f>
        <v>04.12.2015</v>
      </c>
      <c r="L1583" t="str">
        <f>RIGHT(VLOOKUP($A1583,[1]MD01!$A:$K,4,0),8)</f>
        <v>13SZL877</v>
      </c>
      <c r="M1583" s="16" t="str">
        <f>VLOOKUP(A1583,[1]MD01!A:O,15,0)</f>
        <v>Аренда</v>
      </c>
    </row>
    <row r="1584" spans="1:13" x14ac:dyDescent="0.25">
      <c r="A1584" s="12" t="s">
        <v>1009</v>
      </c>
      <c r="B1584" t="s">
        <v>1010</v>
      </c>
      <c r="C1584" t="s">
        <v>4570</v>
      </c>
      <c r="D1584" s="5">
        <v>3272857.15</v>
      </c>
      <c r="E1584" s="24">
        <f t="shared" si="52"/>
        <v>8182142.875</v>
      </c>
      <c r="F1584" s="21">
        <v>9761648.1162574124</v>
      </c>
      <c r="G1584">
        <f t="shared" si="53"/>
        <v>314891.87471798103</v>
      </c>
      <c r="J1584" t="str">
        <f>VLOOKUP($A1584,[1]MD01!$A:$K,5,0)</f>
        <v>E1010561</v>
      </c>
      <c r="K1584" t="str">
        <f>VLOOKUP($A1584,[1]MD01!$A:$K,11,0)</f>
        <v>15.12.2015</v>
      </c>
      <c r="L1584" t="str">
        <f>RIGHT(VLOOKUP($A1584,[1]MD01!$A:$K,4,0),8)</f>
        <v>13SZL940</v>
      </c>
      <c r="M1584" s="16" t="str">
        <f>VLOOKUP(A1584,[1]MD01!A:O,15,0)</f>
        <v>Аренда</v>
      </c>
    </row>
    <row r="1585" spans="1:13" x14ac:dyDescent="0.25">
      <c r="A1585" s="12" t="s">
        <v>1023</v>
      </c>
      <c r="B1585" t="s">
        <v>1024</v>
      </c>
      <c r="C1585" t="s">
        <v>4570</v>
      </c>
      <c r="D1585" s="5">
        <v>4673121.21</v>
      </c>
      <c r="E1585" s="24">
        <f t="shared" si="52"/>
        <v>11682803.025</v>
      </c>
      <c r="F1585" s="21">
        <v>13938086.13267434</v>
      </c>
      <c r="G1585">
        <f t="shared" si="53"/>
        <v>449615.68169917224</v>
      </c>
      <c r="J1585" t="str">
        <f>VLOOKUP($A1585,[1]MD01!$A:$K,5,0)</f>
        <v>E1026213</v>
      </c>
      <c r="K1585" t="str">
        <f>VLOOKUP($A1585,[1]MD01!$A:$K,11,0)</f>
        <v>21.07.2018</v>
      </c>
      <c r="L1585" t="str">
        <f>RIGHT(VLOOKUP($A1585,[1]MD01!$A:$K,4,0),8)</f>
        <v>13SZO131</v>
      </c>
      <c r="M1585" s="16" t="str">
        <f>VLOOKUP(A1585,[1]MD01!A:O,15,0)</f>
        <v>Аренда</v>
      </c>
    </row>
    <row r="1586" spans="1:13" x14ac:dyDescent="0.25">
      <c r="A1586" s="12" t="s">
        <v>1508</v>
      </c>
      <c r="B1586" t="s">
        <v>1509</v>
      </c>
      <c r="C1586" t="s">
        <v>4570</v>
      </c>
      <c r="D1586" s="5">
        <v>7173981.4900000002</v>
      </c>
      <c r="E1586" s="24">
        <f t="shared" si="52"/>
        <v>17934953.725000001</v>
      </c>
      <c r="F1586" s="21">
        <v>21397170.633592747</v>
      </c>
      <c r="G1586">
        <f t="shared" si="53"/>
        <v>690231.31076105637</v>
      </c>
      <c r="J1586" t="str">
        <f>VLOOKUP($A1586,[1]MD01!$A:$K,5,0)</f>
        <v>E1026360</v>
      </c>
      <c r="K1586" t="str">
        <f>VLOOKUP($A1586,[1]MD01!$A:$K,11,0)</f>
        <v>05.10.2018</v>
      </c>
      <c r="L1586" t="str">
        <f>RIGHT(VLOOKUP($A1586,[1]MD01!$A:$K,4,0),8)</f>
        <v>13SZO253</v>
      </c>
      <c r="M1586" s="16" t="str">
        <f>VLOOKUP(A1586,[1]MD01!A:O,15,0)</f>
        <v>Аренда</v>
      </c>
    </row>
    <row r="1587" spans="1:13" x14ac:dyDescent="0.25">
      <c r="A1587" s="12" t="s">
        <v>1510</v>
      </c>
      <c r="B1587" t="s">
        <v>1511</v>
      </c>
      <c r="C1587" t="s">
        <v>4570</v>
      </c>
      <c r="D1587" s="5">
        <v>4595875.58</v>
      </c>
      <c r="E1587" s="24">
        <f t="shared" si="52"/>
        <v>11489688.949999999</v>
      </c>
      <c r="F1587" s="21">
        <v>13707692.741206393</v>
      </c>
      <c r="G1587">
        <f t="shared" si="53"/>
        <v>442183.63681310945</v>
      </c>
      <c r="J1587" t="str">
        <f>VLOOKUP($A1587,[1]MD01!$A:$K,5,0)</f>
        <v>E1027059</v>
      </c>
      <c r="K1587" t="str">
        <f>VLOOKUP($A1587,[1]MD01!$A:$K,11,0)</f>
        <v>29.09.2018</v>
      </c>
      <c r="L1587" t="str">
        <f>RIGHT(VLOOKUP($A1587,[1]MD01!$A:$K,4,0),8)</f>
        <v>13SZO683</v>
      </c>
      <c r="M1587" s="16" t="str">
        <f>VLOOKUP(A1587,[1]MD01!A:O,15,0)</f>
        <v>Аренда</v>
      </c>
    </row>
    <row r="1588" spans="1:13" x14ac:dyDescent="0.25">
      <c r="A1588" s="12" t="s">
        <v>3391</v>
      </c>
      <c r="B1588" t="s">
        <v>3413</v>
      </c>
      <c r="C1588" t="s">
        <v>4570</v>
      </c>
      <c r="D1588" s="5">
        <v>4440728.4400000004</v>
      </c>
      <c r="E1588" s="24">
        <f t="shared" si="52"/>
        <v>11101821.100000001</v>
      </c>
      <c r="F1588" s="21">
        <v>13244949.725696621</v>
      </c>
      <c r="G1588">
        <f t="shared" si="53"/>
        <v>427256.44276440714</v>
      </c>
      <c r="J1588" t="str">
        <f>VLOOKUP($A1588,[1]MD01!$A:$K,5,0)</f>
        <v>E1027250</v>
      </c>
      <c r="K1588" t="str">
        <f>VLOOKUP($A1588,[1]MD01!$A:$K,11,0)</f>
        <v>16.03.2019</v>
      </c>
      <c r="L1588" t="str">
        <f>RIGHT(VLOOKUP($A1588,[1]MD01!$A:$K,4,0),8)</f>
        <v>13SZO749</v>
      </c>
      <c r="M1588" s="16" t="str">
        <f>VLOOKUP(A1588,[1]MD01!A:O,15,0)</f>
        <v>Аренда</v>
      </c>
    </row>
    <row r="1589" spans="1:13" x14ac:dyDescent="0.25">
      <c r="A1589" s="12" t="s">
        <v>1047</v>
      </c>
      <c r="B1589" t="s">
        <v>1048</v>
      </c>
      <c r="C1589" t="s">
        <v>4570</v>
      </c>
      <c r="D1589" s="5">
        <v>3036970.11</v>
      </c>
      <c r="E1589" s="24">
        <f t="shared" si="52"/>
        <v>7592425.2750000004</v>
      </c>
      <c r="F1589" s="21">
        <v>9058089.6735476442</v>
      </c>
      <c r="G1589">
        <f t="shared" si="53"/>
        <v>292196.44108218205</v>
      </c>
      <c r="J1589" t="str">
        <f>VLOOKUP($A1589,[1]MD01!$A:$K,5,0)</f>
        <v>E1010593</v>
      </c>
      <c r="K1589" t="str">
        <f>VLOOKUP($A1589,[1]MD01!$A:$K,11,0)</f>
        <v>10.01.2016</v>
      </c>
      <c r="L1589" t="str">
        <f>RIGHT(VLOOKUP($A1589,[1]MD01!$A:$K,4,0),8)</f>
        <v>13SZQ051</v>
      </c>
      <c r="M1589" s="16" t="str">
        <f>VLOOKUP(A1589,[1]MD01!A:O,15,0)</f>
        <v>Аренда</v>
      </c>
    </row>
    <row r="1590" spans="1:13" x14ac:dyDescent="0.25">
      <c r="A1590" s="12" t="s">
        <v>1095</v>
      </c>
      <c r="B1590" t="s">
        <v>1096</v>
      </c>
      <c r="C1590" t="s">
        <v>4570</v>
      </c>
      <c r="D1590" s="5">
        <v>4211737.24</v>
      </c>
      <c r="E1590" s="24">
        <f t="shared" si="52"/>
        <v>10529343.1</v>
      </c>
      <c r="F1590" s="21">
        <v>12561958.866740394</v>
      </c>
      <c r="G1590">
        <f t="shared" si="53"/>
        <v>405224.47957227076</v>
      </c>
      <c r="J1590" t="str">
        <f>VLOOKUP($A1590,[1]MD01!$A:$K,5,0)</f>
        <v>E1007807</v>
      </c>
      <c r="K1590" t="str">
        <f>VLOOKUP($A1590,[1]MD01!$A:$K,11,0)</f>
        <v>01.04.2016</v>
      </c>
      <c r="L1590" t="str">
        <f>RIGHT(VLOOKUP($A1590,[1]MD01!$A:$K,4,0),8)</f>
        <v>13SZQ521</v>
      </c>
      <c r="M1590" s="16" t="str">
        <f>VLOOKUP(A1590,[1]MD01!A:O,15,0)</f>
        <v>Аренда</v>
      </c>
    </row>
    <row r="1591" spans="1:13" x14ac:dyDescent="0.25">
      <c r="A1591" s="12" t="s">
        <v>1113</v>
      </c>
      <c r="B1591" t="s">
        <v>1114</v>
      </c>
      <c r="C1591" t="s">
        <v>4570</v>
      </c>
      <c r="D1591" s="5">
        <v>6166099.6399999997</v>
      </c>
      <c r="E1591" s="24">
        <f t="shared" si="52"/>
        <v>15415249.1</v>
      </c>
      <c r="F1591" s="21">
        <v>18391054.719715316</v>
      </c>
      <c r="G1591">
        <f t="shared" si="53"/>
        <v>593259.82966823597</v>
      </c>
      <c r="J1591" t="str">
        <f>VLOOKUP($A1591,[1]MD01!$A:$K,5,0)</f>
        <v>E1011124</v>
      </c>
      <c r="K1591" t="str">
        <f>VLOOKUP($A1591,[1]MD01!$A:$K,11,0)</f>
        <v>28.04.2016</v>
      </c>
      <c r="L1591" t="str">
        <f>RIGHT(VLOOKUP($A1591,[1]MD01!$A:$K,4,0),8)</f>
        <v>13SZQ615</v>
      </c>
      <c r="M1591" s="16" t="str">
        <f>VLOOKUP(A1591,[1]MD01!A:O,15,0)</f>
        <v>Аренда</v>
      </c>
    </row>
    <row r="1592" spans="1:13" x14ac:dyDescent="0.25">
      <c r="A1592" s="12" t="s">
        <v>1115</v>
      </c>
      <c r="B1592" t="s">
        <v>1116</v>
      </c>
      <c r="C1592" t="s">
        <v>4570</v>
      </c>
      <c r="D1592" s="5">
        <v>5588557.6600000001</v>
      </c>
      <c r="E1592" s="24">
        <f t="shared" si="52"/>
        <v>13971394.15</v>
      </c>
      <c r="F1592" s="21">
        <v>16668473.707853377</v>
      </c>
      <c r="G1592">
        <f t="shared" si="53"/>
        <v>537692.70025333471</v>
      </c>
      <c r="J1592" t="str">
        <f>VLOOKUP($A1592,[1]MD01!$A:$K,5,0)</f>
        <v>E1011123</v>
      </c>
      <c r="K1592" t="str">
        <f>VLOOKUP($A1592,[1]MD01!$A:$K,11,0)</f>
        <v>23.07.2016</v>
      </c>
      <c r="L1592" t="str">
        <f>RIGHT(VLOOKUP($A1592,[1]MD01!$A:$K,4,0),8)</f>
        <v>13SZQ616</v>
      </c>
      <c r="M1592" s="16" t="str">
        <f>VLOOKUP(A1592,[1]MD01!A:O,15,0)</f>
        <v>Аренда</v>
      </c>
    </row>
    <row r="1593" spans="1:13" x14ac:dyDescent="0.25">
      <c r="A1593" s="12" t="s">
        <v>1135</v>
      </c>
      <c r="B1593" t="s">
        <v>1136</v>
      </c>
      <c r="C1593" t="s">
        <v>4570</v>
      </c>
      <c r="D1593" s="5">
        <v>2660698.4500000002</v>
      </c>
      <c r="E1593" s="24">
        <f t="shared" si="52"/>
        <v>6651746.125</v>
      </c>
      <c r="F1593" s="21">
        <v>7935819.017451317</v>
      </c>
      <c r="G1593">
        <f t="shared" si="53"/>
        <v>255994.16185326831</v>
      </c>
      <c r="J1593" t="str">
        <f>VLOOKUP($A1593,[1]MD01!$A:$K,5,0)</f>
        <v>E1011129</v>
      </c>
      <c r="K1593" t="str">
        <f>VLOOKUP($A1593,[1]MD01!$A:$K,11,0)</f>
        <v>17.05.2016</v>
      </c>
      <c r="L1593" t="str">
        <f>RIGHT(VLOOKUP($A1593,[1]MD01!$A:$K,4,0),8)</f>
        <v>13SZQ736</v>
      </c>
      <c r="M1593" s="16" t="str">
        <f>VLOOKUP(A1593,[1]MD01!A:O,15,0)</f>
        <v>Аренда</v>
      </c>
    </row>
    <row r="1594" spans="1:13" x14ac:dyDescent="0.25">
      <c r="A1594" s="12" t="s">
        <v>1171</v>
      </c>
      <c r="B1594" t="s">
        <v>1172</v>
      </c>
      <c r="C1594" t="s">
        <v>4570</v>
      </c>
      <c r="D1594" s="5">
        <v>2586412.2200000002</v>
      </c>
      <c r="E1594" s="24">
        <f t="shared" ref="E1594:E1604" si="54">IF(IFERROR(VLOOKUP(A1594,$A$1601:$A$1605,1,0),0)=0,IF(M1594=$M$25,0,D1594/$E$25*$E$24),0)</f>
        <v>6466030.5500000007</v>
      </c>
      <c r="F1594" s="21">
        <v>7714252.3544689864</v>
      </c>
      <c r="G1594">
        <f t="shared" si="53"/>
        <v>248846.85014416085</v>
      </c>
      <c r="J1594" t="str">
        <f>VLOOKUP($A1594,[1]MD01!$A:$K,5,0)</f>
        <v>E1011127</v>
      </c>
      <c r="K1594" t="str">
        <f>VLOOKUP($A1594,[1]MD01!$A:$K,11,0)</f>
        <v>05.08.2016</v>
      </c>
      <c r="L1594" t="str">
        <f>RIGHT(VLOOKUP($A1594,[1]MD01!$A:$K,4,0),8)</f>
        <v>13SZQ932</v>
      </c>
      <c r="M1594" s="16" t="str">
        <f>VLOOKUP(A1594,[1]MD01!A:O,15,0)</f>
        <v>Аренда</v>
      </c>
    </row>
    <row r="1595" spans="1:13" x14ac:dyDescent="0.25">
      <c r="A1595" s="12" t="s">
        <v>1213</v>
      </c>
      <c r="B1595" t="s">
        <v>1214</v>
      </c>
      <c r="C1595" t="s">
        <v>4570</v>
      </c>
      <c r="D1595" s="5">
        <v>4253161.7</v>
      </c>
      <c r="E1595" s="24">
        <f t="shared" si="54"/>
        <v>10632904.25</v>
      </c>
      <c r="F1595" s="21">
        <v>12685511.76972181</v>
      </c>
      <c r="G1595">
        <f t="shared" si="53"/>
        <v>409210.05708780029</v>
      </c>
      <c r="J1595" t="str">
        <f>VLOOKUP($A1595,[1]MD01!$A:$K,5,0)</f>
        <v>E1014347</v>
      </c>
      <c r="K1595" t="str">
        <f>VLOOKUP($A1595,[1]MD01!$A:$K,11,0)</f>
        <v>24.03.2017</v>
      </c>
      <c r="L1595" t="str">
        <f>RIGHT(VLOOKUP($A1595,[1]MD01!$A:$K,4,0),8)</f>
        <v>13SZS389</v>
      </c>
      <c r="M1595" s="16" t="str">
        <f>VLOOKUP(A1595,[1]MD01!A:O,15,0)</f>
        <v>Аренда</v>
      </c>
    </row>
    <row r="1596" spans="1:13" x14ac:dyDescent="0.25">
      <c r="A1596" s="12" t="s">
        <v>1215</v>
      </c>
      <c r="B1596" t="s">
        <v>1216</v>
      </c>
      <c r="C1596" t="s">
        <v>4570</v>
      </c>
      <c r="D1596" s="5">
        <v>3047047.29</v>
      </c>
      <c r="E1596" s="24">
        <f t="shared" si="54"/>
        <v>7617618.2250000006</v>
      </c>
      <c r="F1596" s="21">
        <v>9088145.9456841126</v>
      </c>
      <c r="G1596">
        <f t="shared" si="53"/>
        <v>293165.99824787461</v>
      </c>
      <c r="J1596" t="str">
        <f>VLOOKUP($A1596,[1]MD01!$A:$K,5,0)</f>
        <v>E1014378</v>
      </c>
      <c r="K1596" t="str">
        <f>VLOOKUP($A1596,[1]MD01!$A:$K,11,0)</f>
        <v>28.04.2017</v>
      </c>
      <c r="L1596" t="str">
        <f>RIGHT(VLOOKUP($A1596,[1]MD01!$A:$K,4,0),8)</f>
        <v>13SZS407</v>
      </c>
      <c r="M1596" s="16" t="str">
        <f>VLOOKUP(A1596,[1]MD01!A:O,15,0)</f>
        <v>Аренда</v>
      </c>
    </row>
    <row r="1597" spans="1:13" x14ac:dyDescent="0.25">
      <c r="A1597" s="12" t="s">
        <v>1267</v>
      </c>
      <c r="B1597" t="s">
        <v>1268</v>
      </c>
      <c r="C1597" t="s">
        <v>4570</v>
      </c>
      <c r="D1597" s="5">
        <v>6609091.6200000001</v>
      </c>
      <c r="E1597" s="24">
        <f t="shared" si="54"/>
        <v>16522729.050000001</v>
      </c>
      <c r="F1597" s="21">
        <v>19712325.899266839</v>
      </c>
      <c r="G1597">
        <f t="shared" si="53"/>
        <v>635881.48062151088</v>
      </c>
      <c r="J1597" t="str">
        <f>VLOOKUP($A1597,[1]MD01!$A:$K,5,0)</f>
        <v>E1014828</v>
      </c>
      <c r="K1597" t="str">
        <f>VLOOKUP($A1597,[1]MD01!$A:$K,11,0)</f>
        <v>23.07.2017</v>
      </c>
      <c r="L1597" t="str">
        <f>RIGHT(VLOOKUP($A1597,[1]MD01!$A:$K,4,0),8)</f>
        <v>13SZS868</v>
      </c>
      <c r="M1597" s="16" t="str">
        <f>VLOOKUP(A1597,[1]MD01!A:O,15,0)</f>
        <v>Аренда</v>
      </c>
    </row>
    <row r="1598" spans="1:13" x14ac:dyDescent="0.25">
      <c r="A1598" s="12" t="s">
        <v>1315</v>
      </c>
      <c r="B1598" t="s">
        <v>1316</v>
      </c>
      <c r="C1598" t="s">
        <v>4570</v>
      </c>
      <c r="D1598" s="5">
        <v>7126911.1200000001</v>
      </c>
      <c r="E1598" s="24">
        <f t="shared" si="54"/>
        <v>17817277.800000001</v>
      </c>
      <c r="F1598" s="21">
        <v>21256778.197386958</v>
      </c>
      <c r="G1598">
        <f t="shared" si="53"/>
        <v>685702.52249635349</v>
      </c>
      <c r="J1598" t="str">
        <f>VLOOKUP($A1598,[1]MD01!$A:$K,5,0)</f>
        <v>E1014935</v>
      </c>
      <c r="K1598" t="str">
        <f>VLOOKUP($A1598,[1]MD01!$A:$K,11,0)</f>
        <v>30.06.2017</v>
      </c>
      <c r="L1598" t="str">
        <f>RIGHT(VLOOKUP($A1598,[1]MD01!$A:$K,4,0),8)</f>
        <v>13SZX002</v>
      </c>
      <c r="M1598" s="16" t="str">
        <f>VLOOKUP(A1598,[1]MD01!A:O,15,0)</f>
        <v>Аренда</v>
      </c>
    </row>
    <row r="1599" spans="1:13" x14ac:dyDescent="0.25">
      <c r="A1599" s="12" t="s">
        <v>1349</v>
      </c>
      <c r="B1599" t="s">
        <v>1350</v>
      </c>
      <c r="C1599" t="s">
        <v>4570</v>
      </c>
      <c r="D1599" s="5">
        <v>4906874.47</v>
      </c>
      <c r="E1599" s="24">
        <f t="shared" si="54"/>
        <v>12267186.174999999</v>
      </c>
      <c r="F1599" s="21">
        <v>14635280.347260829</v>
      </c>
      <c r="G1599">
        <f t="shared" si="53"/>
        <v>472105.81765357516</v>
      </c>
      <c r="J1599" t="str">
        <f>VLOOKUP($A1599,[1]MD01!$A:$K,5,0)</f>
        <v>E1015236</v>
      </c>
      <c r="K1599" t="str">
        <f>VLOOKUP($A1599,[1]MD01!$A:$K,11,0)</f>
        <v>28.06.2017</v>
      </c>
      <c r="L1599" t="str">
        <f>RIGHT(VLOOKUP($A1599,[1]MD01!$A:$K,4,0),8)</f>
        <v>13SZX351</v>
      </c>
      <c r="M1599" s="16" t="str">
        <f>VLOOKUP(A1599,[1]MD01!A:O,15,0)</f>
        <v>Аренда</v>
      </c>
    </row>
    <row r="1600" spans="1:13" x14ac:dyDescent="0.25">
      <c r="A1600" s="12" t="s">
        <v>1363</v>
      </c>
      <c r="B1600" t="s">
        <v>1364</v>
      </c>
      <c r="C1600" t="s">
        <v>4570</v>
      </c>
      <c r="D1600" s="5">
        <v>5177039.3899999997</v>
      </c>
      <c r="E1600" s="24">
        <f t="shared" si="54"/>
        <v>12942598.475</v>
      </c>
      <c r="F1600" s="21">
        <v>15441076.25020662</v>
      </c>
      <c r="G1600">
        <f t="shared" si="53"/>
        <v>498099.23387763288</v>
      </c>
      <c r="J1600" t="str">
        <f>VLOOKUP($A1600,[1]MD01!$A:$K,5,0)</f>
        <v>E1015350</v>
      </c>
      <c r="K1600" t="str">
        <f>VLOOKUP($A1600,[1]MD01!$A:$K,11,0)</f>
        <v>15.09.2017</v>
      </c>
      <c r="L1600" t="str">
        <f>RIGHT(VLOOKUP($A1600,[1]MD01!$A:$K,4,0),8)</f>
        <v>13SZX499</v>
      </c>
      <c r="M1600" s="16" t="str">
        <f>VLOOKUP(A1600,[1]MD01!A:O,15,0)</f>
        <v>Аренда</v>
      </c>
    </row>
    <row r="1601" spans="1:13" s="37" customFormat="1" x14ac:dyDescent="0.25">
      <c r="A1601" s="48" t="s">
        <v>1375</v>
      </c>
      <c r="B1601" s="49" t="s">
        <v>1376</v>
      </c>
      <c r="C1601" s="49" t="s">
        <v>4570</v>
      </c>
      <c r="D1601" s="61">
        <v>5554731.1399999997</v>
      </c>
      <c r="E1601" s="24">
        <f t="shared" si="54"/>
        <v>0</v>
      </c>
      <c r="F1601" s="50">
        <v>16567582.477315696</v>
      </c>
      <c r="G1601">
        <f t="shared" si="53"/>
        <v>534438.14442953863</v>
      </c>
      <c r="H1601"/>
      <c r="I1601"/>
      <c r="J1601" t="str">
        <f>VLOOKUP($A1601,[1]MD01!$A:$K,5,0)</f>
        <v>E1015562</v>
      </c>
      <c r="K1601" t="str">
        <f>VLOOKUP($A1601,[1]MD01!$A:$K,11,0)</f>
        <v>31.07.2017</v>
      </c>
      <c r="L1601" t="str">
        <f>RIGHT(VLOOKUP($A1601,[1]MD01!$A:$K,4,0),8)</f>
        <v>13SZX751</v>
      </c>
      <c r="M1601" s="16" t="str">
        <f>VLOOKUP(A1601,[1]MD01!A:O,15,0)</f>
        <v>Аренда</v>
      </c>
    </row>
    <row r="1602" spans="1:13" s="37" customFormat="1" x14ac:dyDescent="0.25">
      <c r="A1602" s="51" t="s">
        <v>1421</v>
      </c>
      <c r="B1602" t="s">
        <v>1422</v>
      </c>
      <c r="C1602" t="s">
        <v>4570</v>
      </c>
      <c r="D1602" s="5">
        <v>2586691.5</v>
      </c>
      <c r="E1602" s="24">
        <f t="shared" si="54"/>
        <v>0</v>
      </c>
      <c r="F1602" s="55">
        <v>7715085.3370774407</v>
      </c>
      <c r="G1602">
        <f t="shared" si="53"/>
        <v>248873.72055088519</v>
      </c>
      <c r="H1602"/>
      <c r="I1602"/>
      <c r="J1602" t="str">
        <f>VLOOKUP($A1602,[1]MD01!$A:$K,5,0)</f>
        <v>E1017531</v>
      </c>
      <c r="K1602" t="str">
        <f>VLOOKUP($A1602,[1]MD01!$A:$K,11,0)</f>
        <v>28.08.2017</v>
      </c>
      <c r="L1602" t="str">
        <f>RIGHT(VLOOKUP($A1602,[1]MD01!$A:$K,4,0),8)</f>
        <v>13SZX997</v>
      </c>
      <c r="M1602" s="16" t="str">
        <f>VLOOKUP(A1602,[1]MD01!A:O,15,0)</f>
        <v>Аренда</v>
      </c>
    </row>
    <row r="1603" spans="1:13" s="37" customFormat="1" x14ac:dyDescent="0.25">
      <c r="A1603" s="51" t="s">
        <v>1435</v>
      </c>
      <c r="B1603" t="s">
        <v>1436</v>
      </c>
      <c r="C1603" t="s">
        <v>4570</v>
      </c>
      <c r="D1603" s="5">
        <v>9977651.6099999994</v>
      </c>
      <c r="E1603" s="24">
        <f t="shared" si="54"/>
        <v>0</v>
      </c>
      <c r="F1603" s="55">
        <v>29759418.019032463</v>
      </c>
      <c r="G1603">
        <f t="shared" si="53"/>
        <v>959981.22642040206</v>
      </c>
      <c r="H1603"/>
      <c r="I1603"/>
      <c r="J1603" t="str">
        <f>VLOOKUP($A1603,[1]MD01!$A:$K,5,0)</f>
        <v>E1017621</v>
      </c>
      <c r="K1603" t="str">
        <f>VLOOKUP($A1603,[1]MD01!$A:$K,11,0)</f>
        <v>29.08.2017</v>
      </c>
      <c r="L1603" t="str">
        <f>RIGHT(VLOOKUP($A1603,[1]MD01!$A:$K,4,0),8)</f>
        <v>13SZY149</v>
      </c>
      <c r="M1603" s="16" t="str">
        <f>VLOOKUP(A1603,[1]MD01!A:O,15,0)</f>
        <v>Аренда</v>
      </c>
    </row>
    <row r="1604" spans="1:13" s="37" customFormat="1" x14ac:dyDescent="0.25">
      <c r="A1604" s="51" t="s">
        <v>1463</v>
      </c>
      <c r="B1604" t="s">
        <v>1464</v>
      </c>
      <c r="C1604" t="s">
        <v>4570</v>
      </c>
      <c r="D1604" s="5">
        <v>4604441.13</v>
      </c>
      <c r="E1604" s="24">
        <f t="shared" si="54"/>
        <v>0</v>
      </c>
      <c r="F1604" s="55">
        <v>13733240.414444197</v>
      </c>
      <c r="G1604">
        <f t="shared" si="53"/>
        <v>443007.75530465151</v>
      </c>
      <c r="H1604"/>
      <c r="I1604"/>
      <c r="J1604" t="str">
        <f>VLOOKUP($A1604,[1]MD01!$A:$K,5,0)</f>
        <v>E1018052</v>
      </c>
      <c r="K1604" t="str">
        <f>VLOOKUP($A1604,[1]MD01!$A:$K,11,0)</f>
        <v>30.09.2017</v>
      </c>
      <c r="L1604" t="str">
        <f>RIGHT(VLOOKUP($A1604,[1]MD01!$A:$K,4,0),8)</f>
        <v>13SZY616</v>
      </c>
      <c r="M1604" s="16" t="str">
        <f>VLOOKUP(A1604,[1]MD01!A:O,15,0)</f>
        <v>Аренда</v>
      </c>
    </row>
    <row r="1605" spans="1:13" s="37" customFormat="1" x14ac:dyDescent="0.25">
      <c r="A1605" s="51" t="s">
        <v>11790</v>
      </c>
      <c r="B1605" s="52" t="s">
        <v>11796</v>
      </c>
      <c r="C1605" s="53" t="s">
        <v>4570</v>
      </c>
      <c r="D1605" s="54"/>
      <c r="F1605" s="55">
        <v>3937644.2702829172</v>
      </c>
      <c r="G1605">
        <f t="shared" si="53"/>
        <v>127020.78291235217</v>
      </c>
      <c r="K1605" s="16"/>
      <c r="M1605" s="38"/>
    </row>
    <row r="1606" spans="1:13" x14ac:dyDescent="0.25">
      <c r="A1606" s="1"/>
      <c r="B1606" s="1"/>
      <c r="D1606" s="16"/>
      <c r="E1606" s="20"/>
    </row>
    <row r="1607" spans="1:13" x14ac:dyDescent="0.25">
      <c r="A1607" t="s">
        <v>6</v>
      </c>
      <c r="B1607" t="s">
        <v>13</v>
      </c>
      <c r="C1607" t="s">
        <v>4740</v>
      </c>
      <c r="D1607" t="s">
        <v>8</v>
      </c>
    </row>
    <row r="1608" spans="1:13" x14ac:dyDescent="0.25">
      <c r="A1608" s="14" t="s">
        <v>4391</v>
      </c>
      <c r="B1608" s="5">
        <v>282914992.14999998</v>
      </c>
      <c r="C1608" s="5">
        <v>707287480.37499976</v>
      </c>
      <c r="D1608" s="29">
        <v>857009430.96483696</v>
      </c>
      <c r="E1608" s="33">
        <f t="shared" ref="E1608:E1629" si="55">D1608-D2</f>
        <v>0</v>
      </c>
    </row>
    <row r="1609" spans="1:13" x14ac:dyDescent="0.25">
      <c r="A1609" s="14" t="s">
        <v>4378</v>
      </c>
      <c r="B1609" s="5">
        <v>381694133.97999996</v>
      </c>
      <c r="C1609" s="5">
        <v>954235334.94999981</v>
      </c>
      <c r="D1609" s="29">
        <v>1236935407.6175885</v>
      </c>
      <c r="E1609" s="33">
        <f t="shared" si="55"/>
        <v>0</v>
      </c>
    </row>
    <row r="1610" spans="1:13" x14ac:dyDescent="0.25">
      <c r="A1610" s="14" t="s">
        <v>4382</v>
      </c>
      <c r="B1610" s="5">
        <v>280028645.31</v>
      </c>
      <c r="C1610" s="5">
        <v>691926370.19999993</v>
      </c>
      <c r="D1610" s="29">
        <v>792382163.51584625</v>
      </c>
      <c r="E1610" s="33">
        <f t="shared" si="55"/>
        <v>0</v>
      </c>
    </row>
    <row r="1611" spans="1:13" x14ac:dyDescent="0.25">
      <c r="A1611" s="14" t="s">
        <v>4384</v>
      </c>
      <c r="B1611" s="5">
        <v>259254325.64999992</v>
      </c>
      <c r="C1611" s="5">
        <v>648135814.12499988</v>
      </c>
      <c r="D1611" s="29">
        <v>811732962.70925367</v>
      </c>
      <c r="E1611" s="33">
        <f t="shared" si="55"/>
        <v>0</v>
      </c>
    </row>
    <row r="1612" spans="1:13" x14ac:dyDescent="0.25">
      <c r="A1612" s="14" t="s">
        <v>4379</v>
      </c>
      <c r="B1612" s="5">
        <v>484550664.3499999</v>
      </c>
      <c r="C1612" s="5">
        <v>1206164855.0249999</v>
      </c>
      <c r="D1612" s="29">
        <v>1382913114.4805255</v>
      </c>
      <c r="E1612" s="33">
        <f t="shared" si="55"/>
        <v>0</v>
      </c>
    </row>
    <row r="1613" spans="1:13" x14ac:dyDescent="0.25">
      <c r="A1613" s="14" t="s">
        <v>4387</v>
      </c>
      <c r="B1613" s="5">
        <v>173934644.65000001</v>
      </c>
      <c r="C1613" s="5">
        <v>434836611.62500018</v>
      </c>
      <c r="D1613" s="29">
        <v>545126568.02347493</v>
      </c>
      <c r="E1613" s="33">
        <f t="shared" si="55"/>
        <v>0</v>
      </c>
    </row>
    <row r="1614" spans="1:13" x14ac:dyDescent="0.25">
      <c r="A1614" s="14" t="s">
        <v>4373</v>
      </c>
      <c r="B1614" s="5">
        <v>208165294.63999996</v>
      </c>
      <c r="C1614" s="5">
        <v>520413236.60000008</v>
      </c>
      <c r="D1614" s="29">
        <v>606885033.12800992</v>
      </c>
      <c r="E1614" s="33">
        <f t="shared" si="55"/>
        <v>0</v>
      </c>
    </row>
    <row r="1615" spans="1:13" x14ac:dyDescent="0.25">
      <c r="A1615" s="14" t="s">
        <v>4377</v>
      </c>
      <c r="B1615" s="5">
        <v>341859338.22000015</v>
      </c>
      <c r="C1615" s="5">
        <v>841508696.77499986</v>
      </c>
      <c r="D1615" s="29">
        <v>1069853300.7217253</v>
      </c>
      <c r="E1615" s="33">
        <f t="shared" si="55"/>
        <v>0</v>
      </c>
    </row>
    <row r="1616" spans="1:13" x14ac:dyDescent="0.25">
      <c r="A1616" s="14" t="s">
        <v>4374</v>
      </c>
      <c r="B1616" s="5">
        <v>258765685.88999999</v>
      </c>
      <c r="C1616" s="5">
        <v>646914214.72499979</v>
      </c>
      <c r="D1616" s="29">
        <v>778717855.60477483</v>
      </c>
      <c r="E1616" s="33">
        <f t="shared" si="55"/>
        <v>0</v>
      </c>
    </row>
    <row r="1617" spans="1:5" x14ac:dyDescent="0.25">
      <c r="A1617" s="14" t="s">
        <v>4381</v>
      </c>
      <c r="B1617" s="5">
        <v>435410693.93000007</v>
      </c>
      <c r="C1617" s="5">
        <v>1088526734.825</v>
      </c>
      <c r="D1617" s="29">
        <v>1346959550.0398486</v>
      </c>
      <c r="E1617" s="33">
        <f t="shared" si="55"/>
        <v>0</v>
      </c>
    </row>
    <row r="1618" spans="1:5" x14ac:dyDescent="0.25">
      <c r="A1618" s="14" t="s">
        <v>4380</v>
      </c>
      <c r="B1618" s="5">
        <v>474698616.1699999</v>
      </c>
      <c r="C1618" s="5">
        <v>1186746540.425</v>
      </c>
      <c r="D1618" s="29">
        <v>1412623530.6357064</v>
      </c>
      <c r="E1618" s="33">
        <f t="shared" si="55"/>
        <v>0</v>
      </c>
    </row>
    <row r="1619" spans="1:5" x14ac:dyDescent="0.25">
      <c r="A1619" s="14" t="s">
        <v>4376</v>
      </c>
      <c r="B1619" s="5">
        <v>541781284.46000004</v>
      </c>
      <c r="C1619" s="5">
        <v>1341453714.3000004</v>
      </c>
      <c r="D1619" s="29">
        <v>1630782219.6201472</v>
      </c>
      <c r="E1619" s="33">
        <f t="shared" si="55"/>
        <v>0</v>
      </c>
    </row>
    <row r="1620" spans="1:5" x14ac:dyDescent="0.25">
      <c r="A1620" s="14" t="s">
        <v>4388</v>
      </c>
      <c r="B1620" s="5">
        <v>564124687.72999978</v>
      </c>
      <c r="C1620" s="5">
        <v>1410311719.3250005</v>
      </c>
      <c r="D1620" s="29">
        <v>1486619047.6793263</v>
      </c>
      <c r="E1620" s="33">
        <f t="shared" si="55"/>
        <v>0</v>
      </c>
    </row>
    <row r="1621" spans="1:5" x14ac:dyDescent="0.25">
      <c r="A1621" s="14" t="s">
        <v>4385</v>
      </c>
      <c r="B1621" s="5">
        <v>511900572.96000022</v>
      </c>
      <c r="C1621" s="5">
        <v>1279751432.3999994</v>
      </c>
      <c r="D1621" s="29">
        <v>1382481138.4973004</v>
      </c>
      <c r="E1621" s="33">
        <f t="shared" si="55"/>
        <v>0</v>
      </c>
    </row>
    <row r="1622" spans="1:5" x14ac:dyDescent="0.25">
      <c r="A1622" s="14" t="s">
        <v>4375</v>
      </c>
      <c r="B1622" s="5">
        <v>367754619.51999986</v>
      </c>
      <c r="C1622" s="5">
        <v>878330932.92500007</v>
      </c>
      <c r="D1622" s="29">
        <v>970957869.83976173</v>
      </c>
      <c r="E1622" s="33">
        <f t="shared" si="55"/>
        <v>0</v>
      </c>
    </row>
    <row r="1623" spans="1:5" x14ac:dyDescent="0.25">
      <c r="A1623" s="14" t="s">
        <v>4383</v>
      </c>
      <c r="B1623" s="5">
        <v>314025170.37999988</v>
      </c>
      <c r="C1623" s="5">
        <v>785062925.95000029</v>
      </c>
      <c r="D1623" s="29">
        <v>940342039.54724932</v>
      </c>
      <c r="E1623" s="33">
        <f t="shared" si="55"/>
        <v>0</v>
      </c>
    </row>
    <row r="1624" spans="1:5" x14ac:dyDescent="0.25">
      <c r="A1624" s="14" t="s">
        <v>4386</v>
      </c>
      <c r="B1624" s="5">
        <v>595998013.13999999</v>
      </c>
      <c r="C1624" s="5">
        <v>1464194165.2750001</v>
      </c>
      <c r="D1624" s="29">
        <v>1584671055.0075893</v>
      </c>
      <c r="E1624" s="33">
        <f t="shared" si="55"/>
        <v>0</v>
      </c>
    </row>
    <row r="1625" spans="1:5" x14ac:dyDescent="0.25">
      <c r="A1625" s="14" t="s">
        <v>4390</v>
      </c>
      <c r="B1625" s="5">
        <v>587282788.18999994</v>
      </c>
      <c r="C1625" s="5">
        <v>1468206970.4750001</v>
      </c>
      <c r="D1625" s="29">
        <v>1607160199.4865415</v>
      </c>
      <c r="E1625" s="33">
        <f t="shared" si="55"/>
        <v>0</v>
      </c>
    </row>
    <row r="1626" spans="1:5" x14ac:dyDescent="0.25">
      <c r="A1626" s="14" t="s">
        <v>4389</v>
      </c>
      <c r="B1626" s="5">
        <v>533592342.83000004</v>
      </c>
      <c r="C1626" s="5">
        <v>1333980857.075</v>
      </c>
      <c r="D1626" s="29">
        <v>1371614585.860755</v>
      </c>
      <c r="E1626" s="33">
        <f t="shared" si="55"/>
        <v>0</v>
      </c>
    </row>
    <row r="1627" spans="1:5" x14ac:dyDescent="0.25">
      <c r="A1627" s="14" t="s">
        <v>4392</v>
      </c>
      <c r="B1627" s="5">
        <v>76534359.689999998</v>
      </c>
      <c r="C1627" s="5">
        <v>140442035.17499998</v>
      </c>
      <c r="D1627" s="29">
        <v>306754055.36097497</v>
      </c>
      <c r="E1627" s="33">
        <f t="shared" si="55"/>
        <v>0</v>
      </c>
    </row>
    <row r="1628" spans="1:5" x14ac:dyDescent="0.25">
      <c r="A1628" s="14" t="s">
        <v>4570</v>
      </c>
      <c r="B1628" s="5">
        <v>385653903.28000003</v>
      </c>
      <c r="C1628" s="5">
        <v>942658825.12500012</v>
      </c>
      <c r="D1628" s="29">
        <v>1124632493.6063745</v>
      </c>
      <c r="E1628" s="33">
        <f t="shared" si="55"/>
        <v>0</v>
      </c>
    </row>
    <row r="1629" spans="1:5" x14ac:dyDescent="0.25">
      <c r="A1629" s="14" t="s">
        <v>7</v>
      </c>
      <c r="B1629" s="5">
        <v>8059924777.119998</v>
      </c>
      <c r="C1629" s="5">
        <v>19971089467.674999</v>
      </c>
      <c r="D1629" s="63">
        <v>23247153621.947609</v>
      </c>
      <c r="E1629" s="33">
        <f t="shared" si="55"/>
        <v>0</v>
      </c>
    </row>
    <row r="1631" spans="1:5" x14ac:dyDescent="0.25">
      <c r="A1631" s="35"/>
    </row>
    <row r="1632" spans="1:5" x14ac:dyDescent="0.25">
      <c r="A1632" s="35"/>
    </row>
    <row r="1633" spans="1:1" x14ac:dyDescent="0.25">
      <c r="A1633" s="35"/>
    </row>
    <row r="1634" spans="1:1" x14ac:dyDescent="0.25">
      <c r="A1634" s="35"/>
    </row>
  </sheetData>
  <autoFilter ref="A26:M1605">
    <sortState ref="A27:M1605">
      <sortCondition ref="C26:C1605"/>
    </sortState>
  </autoFilter>
  <conditionalFormatting sqref="A1607:A1630 A1:A56 A1142:A1167 A83:A559 A1020:A1124 A1635:A1048576">
    <cfRule type="duplicateValues" dxfId="296" priority="51"/>
  </conditionalFormatting>
  <conditionalFormatting sqref="A1607:A1630 A1635:A1048576">
    <cfRule type="duplicateValues" dxfId="295" priority="52"/>
  </conditionalFormatting>
  <conditionalFormatting sqref="L1607:L1048576 L1:L26">
    <cfRule type="duplicateValues" dxfId="294" priority="53"/>
  </conditionalFormatting>
  <conditionalFormatting sqref="A1607:A1630 A1:A56 A83:A559 A1020:A1167 A1635:A1048576">
    <cfRule type="duplicateValues" dxfId="293" priority="50"/>
  </conditionalFormatting>
  <conditionalFormatting sqref="A1607:A1630 A1:A56 A1142:A1167 A83:A559 A1020:A1124 A1635:A1048576">
    <cfRule type="duplicateValues" dxfId="292" priority="54"/>
    <cfRule type="duplicateValues" dxfId="291" priority="55"/>
  </conditionalFormatting>
  <conditionalFormatting sqref="A1607:A1630">
    <cfRule type="duplicateValues" dxfId="290" priority="56"/>
  </conditionalFormatting>
  <conditionalFormatting sqref="A1142:A1144 A27:A56 A83:A559 A1020:A1124">
    <cfRule type="duplicateValues" dxfId="289" priority="57"/>
  </conditionalFormatting>
  <conditionalFormatting sqref="B1142:B1144 B27:B56 B83:B559 B1020:B1124">
    <cfRule type="duplicateValues" dxfId="288" priority="58"/>
  </conditionalFormatting>
  <conditionalFormatting sqref="A1125:A1141">
    <cfRule type="duplicateValues" dxfId="287" priority="59"/>
  </conditionalFormatting>
  <conditionalFormatting sqref="B1125:B1141">
    <cfRule type="duplicateValues" dxfId="286" priority="60"/>
  </conditionalFormatting>
  <conditionalFormatting sqref="A1125:A1141">
    <cfRule type="duplicateValues" dxfId="285" priority="61"/>
    <cfRule type="duplicateValues" dxfId="284" priority="62"/>
  </conditionalFormatting>
  <conditionalFormatting sqref="L1606">
    <cfRule type="duplicateValues" dxfId="283" priority="63"/>
  </conditionalFormatting>
  <conditionalFormatting sqref="B1606">
    <cfRule type="duplicateValues" dxfId="282" priority="64"/>
  </conditionalFormatting>
  <conditionalFormatting sqref="A1606">
    <cfRule type="duplicateValues" dxfId="281" priority="65"/>
    <cfRule type="duplicateValues" dxfId="280" priority="66"/>
  </conditionalFormatting>
  <conditionalFormatting sqref="A1606">
    <cfRule type="duplicateValues" dxfId="279" priority="67"/>
  </conditionalFormatting>
  <conditionalFormatting sqref="A1606:A1630 A1:A56 A83:A559 A1020:A1167 A1635:A1048576">
    <cfRule type="duplicateValues" dxfId="278" priority="68"/>
  </conditionalFormatting>
  <conditionalFormatting sqref="A57:A82">
    <cfRule type="duplicateValues" dxfId="277" priority="43"/>
  </conditionalFormatting>
  <conditionalFormatting sqref="A57:A82">
    <cfRule type="duplicateValues" dxfId="276" priority="42"/>
  </conditionalFormatting>
  <conditionalFormatting sqref="A57:A82">
    <cfRule type="duplicateValues" dxfId="275" priority="44"/>
    <cfRule type="duplicateValues" dxfId="274" priority="45"/>
  </conditionalFormatting>
  <conditionalFormatting sqref="A57:A82">
    <cfRule type="duplicateValues" dxfId="273" priority="46"/>
  </conditionalFormatting>
  <conditionalFormatting sqref="B57:B82">
    <cfRule type="duplicateValues" dxfId="272" priority="47"/>
  </conditionalFormatting>
  <conditionalFormatting sqref="A57:A82">
    <cfRule type="duplicateValues" dxfId="271" priority="48"/>
  </conditionalFormatting>
  <conditionalFormatting sqref="A57:A82">
    <cfRule type="duplicateValues" dxfId="270" priority="49"/>
  </conditionalFormatting>
  <conditionalFormatting sqref="A1635:A1048576 A1020:A1458 A1:A559 A1606:A1630">
    <cfRule type="duplicateValues" dxfId="269" priority="41"/>
  </conditionalFormatting>
  <conditionalFormatting sqref="A560:A572">
    <cfRule type="duplicateValues" dxfId="268" priority="37"/>
  </conditionalFormatting>
  <conditionalFormatting sqref="A560:A572">
    <cfRule type="duplicateValues" dxfId="267" priority="38"/>
  </conditionalFormatting>
  <conditionalFormatting sqref="A560:A572">
    <cfRule type="duplicateValues" dxfId="266" priority="39"/>
  </conditionalFormatting>
  <conditionalFormatting sqref="A560:A572">
    <cfRule type="duplicateValues" dxfId="265" priority="40"/>
  </conditionalFormatting>
  <conditionalFormatting sqref="A573:A598">
    <cfRule type="duplicateValues" dxfId="264" priority="30"/>
  </conditionalFormatting>
  <conditionalFormatting sqref="A573:A598">
    <cfRule type="duplicateValues" dxfId="263" priority="29"/>
  </conditionalFormatting>
  <conditionalFormatting sqref="A573:A598">
    <cfRule type="duplicateValues" dxfId="262" priority="31"/>
    <cfRule type="duplicateValues" dxfId="261" priority="32"/>
  </conditionalFormatting>
  <conditionalFormatting sqref="A573:A598">
    <cfRule type="duplicateValues" dxfId="260" priority="33"/>
  </conditionalFormatting>
  <conditionalFormatting sqref="B573:B598">
    <cfRule type="duplicateValues" dxfId="259" priority="34"/>
  </conditionalFormatting>
  <conditionalFormatting sqref="A573:A598">
    <cfRule type="duplicateValues" dxfId="258" priority="35"/>
  </conditionalFormatting>
  <conditionalFormatting sqref="A573:A598">
    <cfRule type="duplicateValues" dxfId="257" priority="36"/>
  </conditionalFormatting>
  <conditionalFormatting sqref="A1145:A1167">
    <cfRule type="duplicateValues" dxfId="256" priority="69"/>
  </conditionalFormatting>
  <conditionalFormatting sqref="B1145:B1167">
    <cfRule type="duplicateValues" dxfId="255" priority="70"/>
  </conditionalFormatting>
  <conditionalFormatting sqref="A1459:A1480 A1533:A1577">
    <cfRule type="duplicateValues" dxfId="254" priority="24"/>
  </conditionalFormatting>
  <conditionalFormatting sqref="A1459:A1480">
    <cfRule type="duplicateValues" dxfId="253" priority="23"/>
  </conditionalFormatting>
  <conditionalFormatting sqref="A1459:A1480">
    <cfRule type="duplicateValues" dxfId="252" priority="25"/>
  </conditionalFormatting>
  <conditionalFormatting sqref="A1459:A1480 A1533:A1577">
    <cfRule type="duplicateValues" dxfId="251" priority="26"/>
    <cfRule type="duplicateValues" dxfId="250" priority="27"/>
  </conditionalFormatting>
  <conditionalFormatting sqref="B1459:B1480 B1533:B1577">
    <cfRule type="duplicateValues" dxfId="249" priority="28"/>
  </conditionalFormatting>
  <conditionalFormatting sqref="A1635:A1048576 A1606:A1630 A1:A56 A83:A559 A1020:A1458">
    <cfRule type="duplicateValues" dxfId="248" priority="71"/>
  </conditionalFormatting>
  <conditionalFormatting sqref="A1168:A1458">
    <cfRule type="duplicateValues" dxfId="247" priority="72"/>
  </conditionalFormatting>
  <conditionalFormatting sqref="A1168:A1458">
    <cfRule type="duplicateValues" dxfId="246" priority="73"/>
    <cfRule type="duplicateValues" dxfId="245" priority="74"/>
  </conditionalFormatting>
  <conditionalFormatting sqref="B1168:B1458">
    <cfRule type="duplicateValues" dxfId="244" priority="75"/>
  </conditionalFormatting>
  <conditionalFormatting sqref="A1631:A1634">
    <cfRule type="duplicateValues" dxfId="243" priority="22"/>
  </conditionalFormatting>
  <conditionalFormatting sqref="A1606:A1048576 A1533:A1600 A1:A1480">
    <cfRule type="duplicateValues" dxfId="242" priority="21"/>
  </conditionalFormatting>
  <conditionalFormatting sqref="A1481:A1497">
    <cfRule type="duplicateValues" dxfId="241" priority="16"/>
  </conditionalFormatting>
  <conditionalFormatting sqref="A1481:A1497">
    <cfRule type="duplicateValues" dxfId="240" priority="15"/>
  </conditionalFormatting>
  <conditionalFormatting sqref="A1481:A1497">
    <cfRule type="duplicateValues" dxfId="239" priority="17"/>
  </conditionalFormatting>
  <conditionalFormatting sqref="A1481:A1497">
    <cfRule type="duplicateValues" dxfId="238" priority="18"/>
    <cfRule type="duplicateValues" dxfId="237" priority="19"/>
  </conditionalFormatting>
  <conditionalFormatting sqref="B1481:B1497">
    <cfRule type="duplicateValues" dxfId="236" priority="20"/>
  </conditionalFormatting>
  <conditionalFormatting sqref="A1498:A1507">
    <cfRule type="duplicateValues" dxfId="235" priority="9"/>
  </conditionalFormatting>
  <conditionalFormatting sqref="A1498:A1507">
    <cfRule type="duplicateValues" dxfId="234" priority="10"/>
  </conditionalFormatting>
  <conditionalFormatting sqref="A1498:A1507">
    <cfRule type="duplicateValues" dxfId="233" priority="11"/>
    <cfRule type="duplicateValues" dxfId="232" priority="12"/>
  </conditionalFormatting>
  <conditionalFormatting sqref="B1498:B1507">
    <cfRule type="duplicateValues" dxfId="231" priority="13"/>
  </conditionalFormatting>
  <conditionalFormatting sqref="A1498:A1507">
    <cfRule type="duplicateValues" dxfId="230" priority="14"/>
  </conditionalFormatting>
  <conditionalFormatting sqref="A1508:A1532">
    <cfRule type="duplicateValues" dxfId="229" priority="3"/>
  </conditionalFormatting>
  <conditionalFormatting sqref="A1508:A1532">
    <cfRule type="duplicateValues" dxfId="228" priority="4"/>
  </conditionalFormatting>
  <conditionalFormatting sqref="A1508:A1532">
    <cfRule type="duplicateValues" dxfId="227" priority="5"/>
    <cfRule type="duplicateValues" dxfId="226" priority="6"/>
  </conditionalFormatting>
  <conditionalFormatting sqref="B1508:B1532">
    <cfRule type="duplicateValues" dxfId="225" priority="7"/>
  </conditionalFormatting>
  <conditionalFormatting sqref="A1508:A1532">
    <cfRule type="duplicateValues" dxfId="224" priority="8"/>
  </conditionalFormatting>
  <conditionalFormatting sqref="A1481:A1532">
    <cfRule type="duplicateValues" dxfId="223" priority="2"/>
  </conditionalFormatting>
  <conditionalFormatting sqref="A1:A1048576">
    <cfRule type="duplicateValues" dxfId="222" priority="1"/>
  </conditionalFormatting>
  <conditionalFormatting sqref="A1578:A1600">
    <cfRule type="duplicateValues" dxfId="221" priority="76"/>
  </conditionalFormatting>
  <conditionalFormatting sqref="A1578:A1600">
    <cfRule type="duplicateValues" dxfId="220" priority="77"/>
    <cfRule type="duplicateValues" dxfId="219" priority="78"/>
  </conditionalFormatting>
  <conditionalFormatting sqref="B1578:B1600">
    <cfRule type="duplicateValues" dxfId="218" priority="79"/>
  </conditionalFormatting>
  <conditionalFormatting sqref="L1603:L1605">
    <cfRule type="duplicateValues" dxfId="217" priority="80"/>
  </conditionalFormatting>
  <conditionalFormatting sqref="L1601:L1602">
    <cfRule type="duplicateValues" dxfId="216" priority="81"/>
  </conditionalFormatting>
  <conditionalFormatting sqref="A1601:A1605">
    <cfRule type="duplicateValues" dxfId="215" priority="82"/>
  </conditionalFormatting>
  <conditionalFormatting sqref="A1601:A1605">
    <cfRule type="duplicateValues" dxfId="214" priority="83"/>
    <cfRule type="duplicateValues" dxfId="213" priority="84"/>
  </conditionalFormatting>
  <conditionalFormatting sqref="B1601:B1605">
    <cfRule type="duplicateValues" dxfId="212" priority="85"/>
  </conditionalFormatting>
  <conditionalFormatting sqref="A560:A572 A599:A1019">
    <cfRule type="duplicateValues" dxfId="211" priority="86"/>
  </conditionalFormatting>
  <conditionalFormatting sqref="A560:A572 A599:A1019">
    <cfRule type="duplicateValues" dxfId="210" priority="87"/>
    <cfRule type="duplicateValues" dxfId="209" priority="88"/>
  </conditionalFormatting>
  <conditionalFormatting sqref="B560:B572 B599:B1019">
    <cfRule type="duplicateValues" dxfId="208" priority="89"/>
  </conditionalFormatting>
  <conditionalFormatting sqref="A560:A1019">
    <cfRule type="duplicateValues" dxfId="207" priority="90"/>
  </conditionalFormatting>
  <conditionalFormatting sqref="L27:L1600">
    <cfRule type="duplicateValues" dxfId="206" priority="91"/>
  </conditionalFormatting>
  <pageMargins left="0.7" right="0.7" top="0.75" bottom="0.75" header="0.3" footer="0.3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33"/>
  <sheetViews>
    <sheetView zoomScale="80" zoomScaleNormal="80" workbookViewId="0">
      <selection activeCell="A42" sqref="A42"/>
    </sheetView>
  </sheetViews>
  <sheetFormatPr defaultRowHeight="15" x14ac:dyDescent="0.25"/>
  <cols>
    <col min="1" max="1" width="48.140625" customWidth="1"/>
    <col min="2" max="2" width="28" customWidth="1"/>
    <col min="3" max="3" width="51.7109375" customWidth="1"/>
    <col min="4" max="4" width="34.140625" customWidth="1"/>
    <col min="5" max="6" width="16.85546875" customWidth="1"/>
    <col min="7" max="10" width="9.28515625" customWidth="1"/>
    <col min="11" max="11" width="14" style="16" customWidth="1"/>
    <col min="12" max="12" width="12" customWidth="1"/>
    <col min="13" max="13" width="10.7109375" style="16" bestFit="1" customWidth="1"/>
    <col min="14" max="627" width="9.28515625" customWidth="1"/>
    <col min="628" max="879" width="9.28515625" bestFit="1" customWidth="1"/>
    <col min="880" max="891" width="10.28515625" bestFit="1" customWidth="1"/>
    <col min="892" max="892" width="12.140625" bestFit="1" customWidth="1"/>
  </cols>
  <sheetData>
    <row r="1" spans="1:12" ht="58.5" customHeight="1" x14ac:dyDescent="0.25">
      <c r="A1" s="17"/>
      <c r="D1" t="s">
        <v>4738</v>
      </c>
      <c r="E1" s="34" t="s">
        <v>4739</v>
      </c>
      <c r="F1" s="35" t="s">
        <v>4434</v>
      </c>
    </row>
    <row r="2" spans="1:12" x14ac:dyDescent="0.25">
      <c r="B2" s="19"/>
      <c r="C2" t="s">
        <v>4391</v>
      </c>
      <c r="D2" s="2">
        <v>767830439.09213507</v>
      </c>
      <c r="E2" s="6">
        <f t="shared" ref="E2:E22" si="0">SUMIF($C$26:$C$1598,C2,$E$26:$E$1598)</f>
        <v>782082666.58222187</v>
      </c>
      <c r="F2" s="7">
        <f t="shared" ref="F2:F23" si="1">E2/D2</f>
        <v>1.0185616859718902</v>
      </c>
      <c r="I2" s="15"/>
      <c r="J2" s="13"/>
      <c r="L2" s="13"/>
    </row>
    <row r="3" spans="1:12" x14ac:dyDescent="0.25">
      <c r="B3" s="19"/>
      <c r="C3" t="s">
        <v>4378</v>
      </c>
      <c r="D3" s="2">
        <v>1055736011.5410724</v>
      </c>
      <c r="E3" s="6">
        <f t="shared" si="0"/>
        <v>1019260161.1022222</v>
      </c>
      <c r="F3" s="7">
        <f t="shared" si="1"/>
        <v>0.96544983780026039</v>
      </c>
      <c r="I3" s="15"/>
      <c r="J3" s="13"/>
      <c r="L3" s="13"/>
    </row>
    <row r="4" spans="1:12" x14ac:dyDescent="0.25">
      <c r="B4" s="19"/>
      <c r="C4" t="s">
        <v>4382</v>
      </c>
      <c r="D4" s="2">
        <v>717983166.74503458</v>
      </c>
      <c r="E4" s="6">
        <f t="shared" si="0"/>
        <v>746903608.29292631</v>
      </c>
      <c r="F4" s="7">
        <f t="shared" si="1"/>
        <v>1.0402801108541333</v>
      </c>
      <c r="I4" s="15"/>
      <c r="J4" s="13"/>
      <c r="L4" s="13"/>
    </row>
    <row r="5" spans="1:12" x14ac:dyDescent="0.25">
      <c r="B5" s="19"/>
      <c r="C5" t="s">
        <v>4384</v>
      </c>
      <c r="D5" s="2">
        <v>727265365.6508007</v>
      </c>
      <c r="E5" s="6">
        <f t="shared" si="0"/>
        <v>731752691.77444482</v>
      </c>
      <c r="F5" s="7">
        <f t="shared" si="1"/>
        <v>1.0061701358755459</v>
      </c>
      <c r="I5" s="15"/>
      <c r="J5" s="13"/>
      <c r="L5" s="13"/>
    </row>
    <row r="6" spans="1:12" x14ac:dyDescent="0.25">
      <c r="B6" s="19"/>
      <c r="C6" t="s">
        <v>4379</v>
      </c>
      <c r="D6" s="2">
        <v>1306156448.4147773</v>
      </c>
      <c r="E6" s="6">
        <f t="shared" si="0"/>
        <v>1276808067.8266664</v>
      </c>
      <c r="F6" s="7">
        <f t="shared" si="1"/>
        <v>0.97753073100566956</v>
      </c>
      <c r="I6" s="15"/>
      <c r="J6" s="13"/>
      <c r="L6" s="13"/>
    </row>
    <row r="7" spans="1:12" x14ac:dyDescent="0.25">
      <c r="B7" s="19"/>
      <c r="C7" t="s">
        <v>4387</v>
      </c>
      <c r="D7" s="2">
        <v>468315226.14095581</v>
      </c>
      <c r="E7" s="6">
        <f t="shared" si="0"/>
        <v>486568740.35111105</v>
      </c>
      <c r="F7" s="7">
        <f t="shared" si="1"/>
        <v>1.0389769821506107</v>
      </c>
      <c r="I7" s="15"/>
      <c r="J7" s="13"/>
      <c r="L7" s="13"/>
    </row>
    <row r="8" spans="1:12" x14ac:dyDescent="0.25">
      <c r="B8" s="19"/>
      <c r="C8" t="s">
        <v>4373</v>
      </c>
      <c r="D8" s="2">
        <v>543733574.71197617</v>
      </c>
      <c r="E8" s="6">
        <f t="shared" si="0"/>
        <v>554350115.42111123</v>
      </c>
      <c r="F8" s="7">
        <f t="shared" si="1"/>
        <v>1.0195252623764475</v>
      </c>
      <c r="I8" s="15"/>
      <c r="J8" s="13"/>
      <c r="L8" s="13"/>
    </row>
    <row r="9" spans="1:12" x14ac:dyDescent="0.25">
      <c r="B9" s="19"/>
      <c r="C9" t="s">
        <v>4377</v>
      </c>
      <c r="D9" s="2">
        <v>915419460.08943772</v>
      </c>
      <c r="E9" s="6">
        <f t="shared" si="0"/>
        <v>917721302.79333293</v>
      </c>
      <c r="F9" s="7">
        <f t="shared" si="1"/>
        <v>1.0025145223629726</v>
      </c>
      <c r="I9" s="15"/>
      <c r="J9" s="13"/>
      <c r="L9" s="13"/>
    </row>
    <row r="10" spans="1:12" x14ac:dyDescent="0.25">
      <c r="B10" s="19"/>
      <c r="C10" t="s">
        <v>4374</v>
      </c>
      <c r="D10" s="2">
        <v>697685756.29296172</v>
      </c>
      <c r="E10" s="6">
        <f t="shared" si="0"/>
        <v>724453355.44555557</v>
      </c>
      <c r="F10" s="7">
        <f t="shared" si="1"/>
        <v>1.0383662686405111</v>
      </c>
      <c r="I10" s="15"/>
      <c r="J10" s="13"/>
      <c r="L10" s="13"/>
    </row>
    <row r="11" spans="1:12" x14ac:dyDescent="0.25">
      <c r="B11" s="19"/>
      <c r="C11" t="s">
        <v>4381</v>
      </c>
      <c r="D11" s="2">
        <v>1225876082.0596547</v>
      </c>
      <c r="E11" s="6">
        <f t="shared" si="0"/>
        <v>1195615610.1555552</v>
      </c>
      <c r="F11" s="7">
        <f t="shared" si="1"/>
        <v>0.97531522774042756</v>
      </c>
      <c r="I11" s="15"/>
      <c r="J11" s="13"/>
      <c r="L11" s="13"/>
    </row>
    <row r="12" spans="1:12" x14ac:dyDescent="0.25">
      <c r="B12" s="19"/>
      <c r="C12" t="s">
        <v>4380</v>
      </c>
      <c r="D12" s="2">
        <v>1279363906.8509758</v>
      </c>
      <c r="E12" s="6">
        <f t="shared" si="0"/>
        <v>1269715824.2077775</v>
      </c>
      <c r="F12" s="7">
        <f t="shared" si="1"/>
        <v>0.99245868779669888</v>
      </c>
      <c r="I12" s="15"/>
      <c r="J12" s="13"/>
      <c r="L12" s="13"/>
    </row>
    <row r="13" spans="1:12" x14ac:dyDescent="0.25">
      <c r="B13" s="19"/>
      <c r="C13" t="s">
        <v>4376</v>
      </c>
      <c r="D13" s="2">
        <v>1470691288.1282878</v>
      </c>
      <c r="E13" s="6">
        <f t="shared" si="0"/>
        <v>1425548189.8455551</v>
      </c>
      <c r="F13" s="7">
        <f t="shared" si="1"/>
        <v>0.96930484415924889</v>
      </c>
      <c r="I13" s="15"/>
      <c r="J13" s="13"/>
      <c r="L13" s="13"/>
    </row>
    <row r="14" spans="1:12" x14ac:dyDescent="0.25">
      <c r="B14" s="19"/>
      <c r="C14" t="s">
        <v>4388</v>
      </c>
      <c r="D14" s="2">
        <v>1490267048.1530471</v>
      </c>
      <c r="E14" s="6">
        <f t="shared" si="0"/>
        <v>1534812223.4922218</v>
      </c>
      <c r="F14" s="7">
        <f t="shared" si="1"/>
        <v>1.0298907336066925</v>
      </c>
      <c r="I14" s="15"/>
      <c r="J14" s="13"/>
      <c r="L14" s="13"/>
    </row>
    <row r="15" spans="1:12" x14ac:dyDescent="0.25">
      <c r="B15" s="19"/>
      <c r="C15" t="s">
        <v>4385</v>
      </c>
      <c r="D15" s="2">
        <v>1366788424.4099157</v>
      </c>
      <c r="E15" s="6">
        <f t="shared" si="0"/>
        <v>1346261200.1967936</v>
      </c>
      <c r="F15" s="7">
        <f t="shared" si="1"/>
        <v>0.98498141786503324</v>
      </c>
      <c r="I15" s="15"/>
      <c r="J15" s="13"/>
      <c r="L15" s="13"/>
    </row>
    <row r="16" spans="1:12" x14ac:dyDescent="0.25">
      <c r="B16" s="19"/>
      <c r="C16" s="15" t="s">
        <v>4375</v>
      </c>
      <c r="D16" s="2">
        <v>981701242.202824</v>
      </c>
      <c r="E16" s="6">
        <f t="shared" si="0"/>
        <v>948417835.77529168</v>
      </c>
      <c r="F16" s="7">
        <f t="shared" si="1"/>
        <v>0.96609619607606056</v>
      </c>
      <c r="I16" s="15"/>
      <c r="J16" s="13"/>
      <c r="L16" s="13"/>
    </row>
    <row r="17" spans="1:13" x14ac:dyDescent="0.25">
      <c r="B17" s="19"/>
      <c r="C17" s="15" t="s">
        <v>4383</v>
      </c>
      <c r="D17" s="2">
        <v>852839942.76964116</v>
      </c>
      <c r="E17" s="6">
        <f t="shared" si="0"/>
        <v>851011204.09222233</v>
      </c>
      <c r="F17" s="7">
        <f t="shared" si="1"/>
        <v>0.99785570704922677</v>
      </c>
      <c r="I17" s="15"/>
      <c r="J17" s="13"/>
      <c r="L17" s="13"/>
    </row>
    <row r="18" spans="1:13" x14ac:dyDescent="0.25">
      <c r="B18" s="19"/>
      <c r="C18" s="15" t="s">
        <v>4386</v>
      </c>
      <c r="D18" s="2">
        <v>1530427519.5850055</v>
      </c>
      <c r="E18" s="6">
        <f t="shared" si="0"/>
        <v>1534525664.3626497</v>
      </c>
      <c r="F18" s="7">
        <f t="shared" si="1"/>
        <v>1.002677777761573</v>
      </c>
      <c r="I18" s="15"/>
      <c r="J18" s="13"/>
      <c r="L18" s="13"/>
    </row>
    <row r="19" spans="1:13" x14ac:dyDescent="0.25">
      <c r="B19" s="19"/>
      <c r="C19" s="15" t="s">
        <v>4390</v>
      </c>
      <c r="D19" s="2">
        <v>1553711712.7967424</v>
      </c>
      <c r="E19" s="6">
        <f t="shared" si="0"/>
        <v>1556526741.1366673</v>
      </c>
      <c r="F19" s="7">
        <f t="shared" si="1"/>
        <v>1.001811808662276</v>
      </c>
      <c r="I19" s="15"/>
      <c r="J19" s="13"/>
      <c r="L19" s="13"/>
    </row>
    <row r="20" spans="1:13" x14ac:dyDescent="0.25">
      <c r="B20" s="19"/>
      <c r="C20" s="15" t="s">
        <v>4389</v>
      </c>
      <c r="D20" s="2">
        <v>1346914355.3133283</v>
      </c>
      <c r="E20" s="6">
        <f t="shared" si="0"/>
        <v>1425418133.9611118</v>
      </c>
      <c r="F20" s="7">
        <f t="shared" si="1"/>
        <v>1.0582841650904533</v>
      </c>
      <c r="I20" s="15"/>
      <c r="J20" s="13"/>
      <c r="L20" s="13"/>
    </row>
    <row r="21" spans="1:13" x14ac:dyDescent="0.25">
      <c r="B21" s="19"/>
      <c r="C21" s="15" t="s">
        <v>4392</v>
      </c>
      <c r="D21" s="2">
        <v>268150520.69066885</v>
      </c>
      <c r="E21" s="6">
        <f t="shared" si="0"/>
        <v>138335136.03438038</v>
      </c>
      <c r="F21" s="7">
        <f t="shared" si="1"/>
        <v>0.51588613618229751</v>
      </c>
      <c r="I21" s="15"/>
      <c r="J21" s="13"/>
      <c r="L21" s="13"/>
    </row>
    <row r="22" spans="1:13" x14ac:dyDescent="0.25">
      <c r="B22" s="19"/>
      <c r="C22" s="15" t="s">
        <v>4570</v>
      </c>
      <c r="D22" s="2">
        <v>1076640550.2881439</v>
      </c>
      <c r="E22" s="6">
        <f t="shared" si="0"/>
        <v>945791280.13333333</v>
      </c>
      <c r="F22" s="7">
        <f t="shared" si="1"/>
        <v>0.87846522210240818</v>
      </c>
      <c r="I22" s="15"/>
      <c r="J22" s="13"/>
      <c r="L22" s="13"/>
    </row>
    <row r="23" spans="1:13" s="3" customFormat="1" x14ac:dyDescent="0.25">
      <c r="C23" s="3" t="s">
        <v>7</v>
      </c>
      <c r="D23" s="2">
        <f>SUM(D2:D22)</f>
        <v>21643498041.927387</v>
      </c>
      <c r="E23" s="23">
        <f>SUM(E2:E22)</f>
        <v>21411879752.983154</v>
      </c>
      <c r="F23" s="30">
        <f t="shared" si="1"/>
        <v>0.98929848176595359</v>
      </c>
      <c r="I23" s="31"/>
      <c r="J23" s="32"/>
      <c r="K23" s="18"/>
      <c r="L23" s="32"/>
      <c r="M23" s="18"/>
    </row>
    <row r="24" spans="1:13" x14ac:dyDescent="0.25">
      <c r="E24" s="4">
        <v>31</v>
      </c>
      <c r="L24" s="13"/>
    </row>
    <row r="25" spans="1:13" x14ac:dyDescent="0.25">
      <c r="D25" s="1" t="s">
        <v>11872</v>
      </c>
      <c r="E25" s="4">
        <v>9</v>
      </c>
      <c r="M25" s="16" t="s">
        <v>9087</v>
      </c>
    </row>
    <row r="26" spans="1:13" s="3" customFormat="1" ht="45" x14ac:dyDescent="0.25">
      <c r="A26" s="10" t="s">
        <v>1</v>
      </c>
      <c r="B26" s="10" t="s">
        <v>2</v>
      </c>
      <c r="C26" s="10" t="s">
        <v>3</v>
      </c>
      <c r="D26" s="11" t="s">
        <v>0</v>
      </c>
      <c r="E26" s="8" t="s">
        <v>4732</v>
      </c>
      <c r="F26" s="9" t="s">
        <v>5</v>
      </c>
      <c r="H26"/>
      <c r="I26"/>
      <c r="J26" t="s">
        <v>1518</v>
      </c>
      <c r="K26" s="18" t="s">
        <v>1519</v>
      </c>
      <c r="L26" s="3" t="s">
        <v>2608</v>
      </c>
      <c r="M26" s="18"/>
    </row>
    <row r="27" spans="1:13" x14ac:dyDescent="0.25">
      <c r="A27" s="12" t="s">
        <v>2836</v>
      </c>
      <c r="B27" t="s">
        <v>33</v>
      </c>
      <c r="C27" t="s">
        <v>4391</v>
      </c>
      <c r="D27" s="5">
        <v>3070435.47</v>
      </c>
      <c r="E27" s="24">
        <f t="shared" ref="E27:E90" si="2">IF(IFERROR(VLOOKUP(A27,$A$1599:$A$1604,1,0),0)=0,IF(M27=$M$25,0,D27/$E$25*$E$24),0)</f>
        <v>10575944.396666668</v>
      </c>
      <c r="F27" s="21">
        <v>10383214.431019289</v>
      </c>
      <c r="G27">
        <f t="shared" ref="G27:G90" si="3">F27/30</f>
        <v>346107.14770064299</v>
      </c>
      <c r="J27" t="str">
        <f>VLOOKUP($A27,[2]MD01!$A:$K,5,0)</f>
        <v>E1008577</v>
      </c>
      <c r="K27" t="str">
        <f>VLOOKUP($A27,[2]MD01!$A:$K,11,0)</f>
        <v>15.12.2014</v>
      </c>
      <c r="L27" t="str">
        <f>RIGHT(VLOOKUP($A27,[2]MD01!$A:$K,4,0),8)</f>
        <v>13SZ3425</v>
      </c>
      <c r="M27" s="16" t="str">
        <f>VLOOKUP(A27,[2]MD01!A:O,15,0)</f>
        <v>Аренда</v>
      </c>
    </row>
    <row r="28" spans="1:13" x14ac:dyDescent="0.25">
      <c r="A28" s="12" t="s">
        <v>2849</v>
      </c>
      <c r="B28" t="s">
        <v>46</v>
      </c>
      <c r="C28" t="s">
        <v>4391</v>
      </c>
      <c r="D28" s="5">
        <v>1393128.17</v>
      </c>
      <c r="E28" s="24">
        <f t="shared" si="2"/>
        <v>4798552.5855555553</v>
      </c>
      <c r="F28" s="21">
        <v>4711106.5060108528</v>
      </c>
      <c r="G28">
        <f t="shared" si="3"/>
        <v>157036.8835336951</v>
      </c>
      <c r="J28" t="str">
        <f>VLOOKUP($A28,[2]MD01!$A:$K,5,0)</f>
        <v>E1004259</v>
      </c>
      <c r="K28" t="str">
        <f>VLOOKUP($A28,[2]MD01!$A:$K,11,0)</f>
        <v>25.12.2014</v>
      </c>
      <c r="L28" t="str">
        <f>RIGHT(VLOOKUP($A28,[2]MD01!$A:$K,4,0),8)</f>
        <v>13SZ3443</v>
      </c>
      <c r="M28" s="16" t="str">
        <f>VLOOKUP(A28,[2]MD01!A:O,15,0)</f>
        <v>Аренда</v>
      </c>
    </row>
    <row r="29" spans="1:13" x14ac:dyDescent="0.25">
      <c r="A29" s="12" t="s">
        <v>2851</v>
      </c>
      <c r="B29" t="s">
        <v>48</v>
      </c>
      <c r="C29" t="s">
        <v>4391</v>
      </c>
      <c r="D29" s="5">
        <v>3575081.26</v>
      </c>
      <c r="E29" s="24">
        <f t="shared" si="2"/>
        <v>12314168.784444444</v>
      </c>
      <c r="F29" s="21">
        <v>12089762.411094937</v>
      </c>
      <c r="G29">
        <f t="shared" si="3"/>
        <v>402992.08036983124</v>
      </c>
      <c r="J29" t="str">
        <f>VLOOKUP($A29,[2]MD01!$A:$K,5,0)</f>
        <v>E1009602</v>
      </c>
      <c r="K29" t="str">
        <f>VLOOKUP($A29,[2]MD01!$A:$K,11,0)</f>
        <v>25.12.2014</v>
      </c>
      <c r="L29" t="str">
        <f>RIGHT(VLOOKUP($A29,[2]MD01!$A:$K,4,0),8)</f>
        <v>13SZ3446</v>
      </c>
      <c r="M29" s="16" t="str">
        <f>VLOOKUP(A29,[2]MD01!A:O,15,0)</f>
        <v>Аренда</v>
      </c>
    </row>
    <row r="30" spans="1:13" x14ac:dyDescent="0.25">
      <c r="A30" s="12" t="s">
        <v>2860</v>
      </c>
      <c r="B30" t="s">
        <v>57</v>
      </c>
      <c r="C30" t="s">
        <v>4391</v>
      </c>
      <c r="D30" s="5">
        <v>1727460.82</v>
      </c>
      <c r="E30" s="24">
        <f t="shared" si="2"/>
        <v>5950142.8244444439</v>
      </c>
      <c r="F30" s="21">
        <v>5841710.8226164449</v>
      </c>
      <c r="G30">
        <f t="shared" si="3"/>
        <v>194723.69408721483</v>
      </c>
      <c r="J30" t="str">
        <f>VLOOKUP($A30,[2]MD01!$A:$K,5,0)</f>
        <v>E1007899</v>
      </c>
      <c r="K30" t="str">
        <f>VLOOKUP($A30,[2]MD01!$A:$K,11,0)</f>
        <v>31.03.2015</v>
      </c>
      <c r="L30" t="str">
        <f>RIGHT(VLOOKUP($A30,[2]MD01!$A:$K,4,0),8)</f>
        <v>13SZ3457</v>
      </c>
      <c r="M30" s="16" t="str">
        <f>VLOOKUP(A30,[2]MD01!A:O,15,0)</f>
        <v>Аренда</v>
      </c>
    </row>
    <row r="31" spans="1:13" x14ac:dyDescent="0.25">
      <c r="A31" s="12" t="s">
        <v>2861</v>
      </c>
      <c r="B31" t="s">
        <v>58</v>
      </c>
      <c r="C31" t="s">
        <v>4391</v>
      </c>
      <c r="D31" s="5">
        <v>2712192.81</v>
      </c>
      <c r="E31" s="24">
        <f t="shared" si="2"/>
        <v>9341997.456666667</v>
      </c>
      <c r="F31" s="21">
        <v>9171754.2347498853</v>
      </c>
      <c r="G31">
        <f t="shared" si="3"/>
        <v>305725.1411583295</v>
      </c>
      <c r="J31" t="str">
        <f>VLOOKUP($A31,[2]MD01!$A:$K,5,0)</f>
        <v>E1004262</v>
      </c>
      <c r="K31" t="str">
        <f>VLOOKUP($A31,[2]MD01!$A:$K,11,0)</f>
        <v>09.04.2015</v>
      </c>
      <c r="L31" t="str">
        <f>RIGHT(VLOOKUP($A31,[2]MD01!$A:$K,4,0),8)</f>
        <v>13SZ3462</v>
      </c>
      <c r="M31" s="16" t="str">
        <f>VLOOKUP(A31,[2]MD01!A:O,15,0)</f>
        <v>Аренда</v>
      </c>
    </row>
    <row r="32" spans="1:13" x14ac:dyDescent="0.25">
      <c r="A32" s="12" t="s">
        <v>3035</v>
      </c>
      <c r="B32" t="s">
        <v>230</v>
      </c>
      <c r="C32" t="s">
        <v>4391</v>
      </c>
      <c r="D32" s="5">
        <v>4506804.83</v>
      </c>
      <c r="E32" s="24">
        <f t="shared" si="2"/>
        <v>15523438.858888889</v>
      </c>
      <c r="F32" s="21">
        <v>15240548.582069183</v>
      </c>
      <c r="G32">
        <f t="shared" si="3"/>
        <v>508018.28606897278</v>
      </c>
      <c r="J32" t="str">
        <f>VLOOKUP($A32,[2]MD01!$A:$K,5,0)</f>
        <v>13SZ5597</v>
      </c>
      <c r="K32" t="str">
        <f>VLOOKUP($A32,[2]MD01!$A:$K,11,0)</f>
        <v>21.02.2007</v>
      </c>
      <c r="L32" t="str">
        <f>RIGHT(VLOOKUP($A32,[2]MD01!$A:$K,4,0),8)</f>
        <v>13SZ5597</v>
      </c>
      <c r="M32" s="16" t="str">
        <f>VLOOKUP(A32,[2]MD01!A:O,15,0)</f>
        <v>Собственность</v>
      </c>
    </row>
    <row r="33" spans="1:13" x14ac:dyDescent="0.25">
      <c r="A33" s="12" t="s">
        <v>3055</v>
      </c>
      <c r="B33" t="s">
        <v>249</v>
      </c>
      <c r="C33" t="s">
        <v>4391</v>
      </c>
      <c r="D33" s="5">
        <v>4329125.13</v>
      </c>
      <c r="E33" s="24">
        <f t="shared" si="2"/>
        <v>14911431.003333334</v>
      </c>
      <c r="F33" s="21">
        <v>14639693.607859556</v>
      </c>
      <c r="G33">
        <f t="shared" si="3"/>
        <v>487989.78692865185</v>
      </c>
      <c r="J33" t="str">
        <f>VLOOKUP($A33,[2]MD01!$A:$K,5,0)</f>
        <v>13SZ5619</v>
      </c>
      <c r="K33" t="str">
        <f>VLOOKUP($A33,[2]MD01!$A:$K,11,0)</f>
        <v>26.10.2006</v>
      </c>
      <c r="L33" t="str">
        <f>RIGHT(VLOOKUP($A33,[2]MD01!$A:$K,4,0),8)</f>
        <v>13SZ5619</v>
      </c>
      <c r="M33" s="16" t="str">
        <f>VLOOKUP(A33,[2]MD01!A:O,15,0)</f>
        <v>Собственность</v>
      </c>
    </row>
    <row r="34" spans="1:13" x14ac:dyDescent="0.25">
      <c r="A34" s="12" t="s">
        <v>3066</v>
      </c>
      <c r="B34" t="s">
        <v>260</v>
      </c>
      <c r="C34" t="s">
        <v>4391</v>
      </c>
      <c r="D34" s="5">
        <v>6907170.8899999997</v>
      </c>
      <c r="E34" s="24">
        <f t="shared" si="2"/>
        <v>23791366.39888889</v>
      </c>
      <c r="F34" s="21">
        <v>23357806.136392873</v>
      </c>
      <c r="G34">
        <f t="shared" si="3"/>
        <v>778593.53787976247</v>
      </c>
      <c r="J34" t="str">
        <f>VLOOKUP($A34,[2]MD01!$A:$K,5,0)</f>
        <v>13SZ5631</v>
      </c>
      <c r="K34" t="str">
        <f>VLOOKUP($A34,[2]MD01!$A:$K,11,0)</f>
        <v>25.05.2007</v>
      </c>
      <c r="L34" t="str">
        <f>RIGHT(VLOOKUP($A34,[2]MD01!$A:$K,4,0),8)</f>
        <v>13SZ5631</v>
      </c>
      <c r="M34" s="16" t="str">
        <f>VLOOKUP(A34,[2]MD01!A:O,15,0)</f>
        <v>Аренда</v>
      </c>
    </row>
    <row r="35" spans="1:13" x14ac:dyDescent="0.25">
      <c r="A35" s="12" t="s">
        <v>3067</v>
      </c>
      <c r="B35" t="s">
        <v>261</v>
      </c>
      <c r="C35" t="s">
        <v>4391</v>
      </c>
      <c r="D35" s="5">
        <v>2977213.53</v>
      </c>
      <c r="E35" s="24">
        <f t="shared" si="2"/>
        <v>10254846.603333332</v>
      </c>
      <c r="F35" s="21">
        <v>10067968.140337393</v>
      </c>
      <c r="G35">
        <f t="shared" si="3"/>
        <v>335598.93801124644</v>
      </c>
      <c r="J35" t="str">
        <f>VLOOKUP($A35,[2]MD01!$A:$K,5,0)</f>
        <v>13SZ5633</v>
      </c>
      <c r="K35" t="str">
        <f>VLOOKUP($A35,[2]MD01!$A:$K,11,0)</f>
        <v>31.05.2007</v>
      </c>
      <c r="L35" t="str">
        <f>RIGHT(VLOOKUP($A35,[2]MD01!$A:$K,4,0),8)</f>
        <v>13SZ5633</v>
      </c>
      <c r="M35" s="16" t="str">
        <f>VLOOKUP(A35,[2]MD01!A:O,15,0)</f>
        <v>Аренда</v>
      </c>
    </row>
    <row r="36" spans="1:13" x14ac:dyDescent="0.25">
      <c r="A36" s="12" t="s">
        <v>3071</v>
      </c>
      <c r="B36" t="s">
        <v>265</v>
      </c>
      <c r="C36" t="s">
        <v>4391</v>
      </c>
      <c r="D36" s="5">
        <v>5484104.5099999998</v>
      </c>
      <c r="E36" s="24">
        <f t="shared" si="2"/>
        <v>18889693.31222222</v>
      </c>
      <c r="F36" s="21">
        <v>18545458.338341158</v>
      </c>
      <c r="G36">
        <f t="shared" si="3"/>
        <v>618181.94461137196</v>
      </c>
      <c r="J36" t="str">
        <f>VLOOKUP($A36,[2]MD01!$A:$K,5,0)</f>
        <v>13SZ5638</v>
      </c>
      <c r="K36" t="str">
        <f>VLOOKUP($A36,[2]MD01!$A:$K,11,0)</f>
        <v>21.11.2007</v>
      </c>
      <c r="L36" t="str">
        <f>RIGHT(VLOOKUP($A36,[2]MD01!$A:$K,4,0),8)</f>
        <v>13SZ5638</v>
      </c>
      <c r="M36" s="16" t="str">
        <f>VLOOKUP(A36,[2]MD01!A:O,15,0)</f>
        <v>Аренда</v>
      </c>
    </row>
    <row r="37" spans="1:13" x14ac:dyDescent="0.25">
      <c r="A37" s="12" t="s">
        <v>3081</v>
      </c>
      <c r="B37" t="s">
        <v>275</v>
      </c>
      <c r="C37" t="s">
        <v>4391</v>
      </c>
      <c r="D37" s="5">
        <v>7014614.7699999996</v>
      </c>
      <c r="E37" s="24">
        <f t="shared" si="2"/>
        <v>24161450.874444444</v>
      </c>
      <c r="F37" s="21">
        <v>23721146.404000159</v>
      </c>
      <c r="G37">
        <f t="shared" si="3"/>
        <v>790704.88013333862</v>
      </c>
      <c r="J37" t="str">
        <f>VLOOKUP($A37,[2]MD01!$A:$K,5,0)</f>
        <v>13SZ5684</v>
      </c>
      <c r="K37" t="str">
        <f>VLOOKUP($A37,[2]MD01!$A:$K,11,0)</f>
        <v>16.06.2009</v>
      </c>
      <c r="L37" t="str">
        <f>RIGHT(VLOOKUP($A37,[2]MD01!$A:$K,4,0),8)</f>
        <v>13SZ5684</v>
      </c>
      <c r="M37" s="16" t="str">
        <f>VLOOKUP(A37,[2]MD01!A:O,15,0)</f>
        <v>Собственность</v>
      </c>
    </row>
    <row r="38" spans="1:13" x14ac:dyDescent="0.25">
      <c r="A38" s="12" t="s">
        <v>3085</v>
      </c>
      <c r="B38" t="s">
        <v>279</v>
      </c>
      <c r="C38" t="s">
        <v>4391</v>
      </c>
      <c r="D38" s="5">
        <v>5995747.6399999997</v>
      </c>
      <c r="E38" s="24">
        <f t="shared" si="2"/>
        <v>20652019.64888889</v>
      </c>
      <c r="F38" s="21">
        <v>20275669.047165431</v>
      </c>
      <c r="G38">
        <f t="shared" si="3"/>
        <v>675855.63490551442</v>
      </c>
      <c r="J38" t="str">
        <f>VLOOKUP($A38,[2]MD01!$A:$K,5,0)</f>
        <v>13SZ5690</v>
      </c>
      <c r="K38" t="str">
        <f>VLOOKUP($A38,[2]MD01!$A:$K,11,0)</f>
        <v>29.10.2009</v>
      </c>
      <c r="L38" t="str">
        <f>RIGHT(VLOOKUP($A38,[2]MD01!$A:$K,4,0),8)</f>
        <v>13SZ5690</v>
      </c>
      <c r="M38" s="16" t="str">
        <f>VLOOKUP(A38,[2]MD01!A:O,15,0)</f>
        <v>Аренда</v>
      </c>
    </row>
    <row r="39" spans="1:13" x14ac:dyDescent="0.25">
      <c r="A39" s="12" t="s">
        <v>3103</v>
      </c>
      <c r="B39" t="s">
        <v>297</v>
      </c>
      <c r="C39" t="s">
        <v>4391</v>
      </c>
      <c r="D39" s="5">
        <v>2039815.08</v>
      </c>
      <c r="E39" s="24">
        <f t="shared" si="2"/>
        <v>7026029.7199999997</v>
      </c>
      <c r="F39" s="21">
        <v>6897991.3703468135</v>
      </c>
      <c r="G39">
        <f t="shared" si="3"/>
        <v>229933.04567822712</v>
      </c>
      <c r="J39" t="str">
        <f>VLOOKUP($A39,[2]MD01!$A:$K,5,0)</f>
        <v>13SZ5708</v>
      </c>
      <c r="K39" t="str">
        <f>VLOOKUP($A39,[2]MD01!$A:$K,11,0)</f>
        <v>31.01.2008</v>
      </c>
      <c r="L39" t="str">
        <f>RIGHT(VLOOKUP($A39,[2]MD01!$A:$K,4,0),8)</f>
        <v>13SZ5708</v>
      </c>
      <c r="M39" s="16" t="str">
        <f>VLOOKUP(A39,[2]MD01!A:O,15,0)</f>
        <v>Аренда</v>
      </c>
    </row>
    <row r="40" spans="1:13" x14ac:dyDescent="0.25">
      <c r="A40" s="12" t="s">
        <v>3105</v>
      </c>
      <c r="B40" t="s">
        <v>299</v>
      </c>
      <c r="C40" t="s">
        <v>4391</v>
      </c>
      <c r="D40" s="5">
        <v>1943546.1</v>
      </c>
      <c r="E40" s="24">
        <f t="shared" si="2"/>
        <v>6694436.5666666673</v>
      </c>
      <c r="F40" s="21">
        <v>6572440.9811065849</v>
      </c>
      <c r="G40">
        <f t="shared" si="3"/>
        <v>219081.36603688617</v>
      </c>
      <c r="J40" t="str">
        <f>VLOOKUP($A40,[2]MD01!$A:$K,5,0)</f>
        <v>13SZ5711</v>
      </c>
      <c r="K40" t="str">
        <f>VLOOKUP($A40,[2]MD01!$A:$K,11,0)</f>
        <v>29.04.2008</v>
      </c>
      <c r="L40" t="str">
        <f>RIGHT(VLOOKUP($A40,[2]MD01!$A:$K,4,0),8)</f>
        <v>13SZ5711</v>
      </c>
      <c r="M40" s="16" t="str">
        <f>VLOOKUP(A40,[2]MD01!A:O,15,0)</f>
        <v>Аренда</v>
      </c>
    </row>
    <row r="41" spans="1:13" x14ac:dyDescent="0.25">
      <c r="A41" s="12" t="s">
        <v>3108</v>
      </c>
      <c r="B41" t="s">
        <v>302</v>
      </c>
      <c r="C41" t="s">
        <v>4391</v>
      </c>
      <c r="D41" s="5">
        <v>3856765.25</v>
      </c>
      <c r="E41" s="24">
        <f t="shared" si="2"/>
        <v>13284413.63888889</v>
      </c>
      <c r="F41" s="21">
        <v>13042326.077888135</v>
      </c>
      <c r="G41">
        <f t="shared" si="3"/>
        <v>434744.20259627118</v>
      </c>
      <c r="J41" t="str">
        <f>VLOOKUP($A41,[2]MD01!$A:$K,5,0)</f>
        <v>13SZ5715</v>
      </c>
      <c r="K41" t="str">
        <f>VLOOKUP($A41,[2]MD01!$A:$K,11,0)</f>
        <v>29.04.2008</v>
      </c>
      <c r="L41" t="str">
        <f>RIGHT(VLOOKUP($A41,[2]MD01!$A:$K,4,0),8)</f>
        <v>13SZ5715</v>
      </c>
      <c r="M41" s="16" t="str">
        <f>VLOOKUP(A41,[2]MD01!A:O,15,0)</f>
        <v>Аренда</v>
      </c>
    </row>
    <row r="42" spans="1:13" x14ac:dyDescent="0.25">
      <c r="A42" s="12" t="s">
        <v>3119</v>
      </c>
      <c r="B42" t="s">
        <v>312</v>
      </c>
      <c r="C42" t="s">
        <v>4391</v>
      </c>
      <c r="D42" s="5">
        <v>4104747.7</v>
      </c>
      <c r="E42" s="24">
        <f t="shared" si="2"/>
        <v>14138575.411111113</v>
      </c>
      <c r="F42" s="21">
        <v>13880922.094198331</v>
      </c>
      <c r="G42">
        <f t="shared" si="3"/>
        <v>462697.40313994436</v>
      </c>
      <c r="J42" t="str">
        <f>VLOOKUP($A42,[2]MD01!$A:$K,5,0)</f>
        <v>13SZ5726</v>
      </c>
      <c r="K42" t="str">
        <f>VLOOKUP($A42,[2]MD01!$A:$K,11,0)</f>
        <v>21.08.2009</v>
      </c>
      <c r="L42" t="str">
        <f>RIGHT(VLOOKUP($A42,[2]MD01!$A:$K,4,0),8)</f>
        <v>13SZ5726</v>
      </c>
      <c r="M42" s="16" t="str">
        <f>VLOOKUP(A42,[2]MD01!A:O,15,0)</f>
        <v>Аренда</v>
      </c>
    </row>
    <row r="43" spans="1:13" x14ac:dyDescent="0.25">
      <c r="A43" s="12" t="s">
        <v>3120</v>
      </c>
      <c r="B43" t="s">
        <v>313</v>
      </c>
      <c r="C43" t="s">
        <v>4391</v>
      </c>
      <c r="D43" s="5">
        <v>5738440.1600000001</v>
      </c>
      <c r="E43" s="24">
        <f t="shared" si="2"/>
        <v>19765738.328888889</v>
      </c>
      <c r="F43" s="21">
        <v>19405538.811357152</v>
      </c>
      <c r="G43">
        <f t="shared" si="3"/>
        <v>646851.29371190502</v>
      </c>
      <c r="J43" t="str">
        <f>VLOOKUP($A43,[2]MD01!$A:$K,5,0)</f>
        <v>13SZ5729</v>
      </c>
      <c r="K43" t="str">
        <f>VLOOKUP($A43,[2]MD01!$A:$K,11,0)</f>
        <v>15.09.2009</v>
      </c>
      <c r="L43" t="str">
        <f>RIGHT(VLOOKUP($A43,[2]MD01!$A:$K,4,0),8)</f>
        <v>13SZ5729</v>
      </c>
      <c r="M43" s="16" t="str">
        <f>VLOOKUP(A43,[2]MD01!A:O,15,0)</f>
        <v>Аренда</v>
      </c>
    </row>
    <row r="44" spans="1:13" x14ac:dyDescent="0.25">
      <c r="A44" s="12" t="s">
        <v>3142</v>
      </c>
      <c r="B44" t="s">
        <v>335</v>
      </c>
      <c r="C44" t="s">
        <v>4391</v>
      </c>
      <c r="D44" s="5">
        <v>2797481.05</v>
      </c>
      <c r="E44" s="24">
        <f t="shared" si="2"/>
        <v>9635768.0611111112</v>
      </c>
      <c r="F44" s="21">
        <v>9460171.3316134233</v>
      </c>
      <c r="G44">
        <f t="shared" si="3"/>
        <v>315339.04438711412</v>
      </c>
      <c r="J44" t="str">
        <f>VLOOKUP($A44,[2]MD01!$A:$K,5,0)</f>
        <v>13SZ6098</v>
      </c>
      <c r="K44" t="str">
        <f>VLOOKUP($A44,[2]MD01!$A:$K,11,0)</f>
        <v>17.06.2010</v>
      </c>
      <c r="L44" t="str">
        <f>RIGHT(VLOOKUP($A44,[2]MD01!$A:$K,4,0),8)</f>
        <v>13SZ6098</v>
      </c>
      <c r="M44" s="16" t="str">
        <f>VLOOKUP(A44,[2]MD01!A:O,15,0)</f>
        <v>Аренда</v>
      </c>
    </row>
    <row r="45" spans="1:13" x14ac:dyDescent="0.25">
      <c r="A45" s="12" t="s">
        <v>3146</v>
      </c>
      <c r="B45" t="s">
        <v>339</v>
      </c>
      <c r="C45" t="s">
        <v>4391</v>
      </c>
      <c r="D45" s="5">
        <v>3521008.06</v>
      </c>
      <c r="E45" s="24">
        <f t="shared" si="2"/>
        <v>12127916.651111111</v>
      </c>
      <c r="F45" s="21">
        <v>11906904.430180786</v>
      </c>
      <c r="G45">
        <f t="shared" si="3"/>
        <v>396896.81433935952</v>
      </c>
      <c r="J45" t="str">
        <f>VLOOKUP($A45,[2]MD01!$A:$K,5,0)</f>
        <v>13SZ6172</v>
      </c>
      <c r="K45" t="str">
        <f>VLOOKUP($A45,[2]MD01!$A:$K,11,0)</f>
        <v>31.05.2010</v>
      </c>
      <c r="L45" t="str">
        <f>RIGHT(VLOOKUP($A45,[2]MD01!$A:$K,4,0),8)</f>
        <v>13SZ6172</v>
      </c>
      <c r="M45" s="16" t="str">
        <f>VLOOKUP(A45,[2]MD01!A:O,15,0)</f>
        <v>Аренда</v>
      </c>
    </row>
    <row r="46" spans="1:13" x14ac:dyDescent="0.25">
      <c r="A46" s="12" t="s">
        <v>3150</v>
      </c>
      <c r="B46" t="s">
        <v>343</v>
      </c>
      <c r="C46" t="s">
        <v>4391</v>
      </c>
      <c r="D46" s="5">
        <v>2538224.62</v>
      </c>
      <c r="E46" s="24">
        <f t="shared" si="2"/>
        <v>8742773.691111112</v>
      </c>
      <c r="F46" s="21">
        <v>8583450.3805912752</v>
      </c>
      <c r="G46">
        <f t="shared" si="3"/>
        <v>286115.01268637582</v>
      </c>
      <c r="J46" t="str">
        <f>VLOOKUP($A46,[2]MD01!$A:$K,5,0)</f>
        <v>13SZ6245</v>
      </c>
      <c r="K46" t="str">
        <f>VLOOKUP($A46,[2]MD01!$A:$K,11,0)</f>
        <v>31.08.2010</v>
      </c>
      <c r="L46" t="str">
        <f>RIGHT(VLOOKUP($A46,[2]MD01!$A:$K,4,0),8)</f>
        <v>13SZ6245</v>
      </c>
      <c r="M46" s="16" t="str">
        <f>VLOOKUP(A46,[2]MD01!A:O,15,0)</f>
        <v>Аренда</v>
      </c>
    </row>
    <row r="47" spans="1:13" x14ac:dyDescent="0.25">
      <c r="A47" s="12" t="s">
        <v>3151</v>
      </c>
      <c r="B47" t="s">
        <v>344</v>
      </c>
      <c r="C47" t="s">
        <v>4391</v>
      </c>
      <c r="D47" s="5">
        <v>3942831.24</v>
      </c>
      <c r="E47" s="24">
        <f t="shared" si="2"/>
        <v>13580863.160000002</v>
      </c>
      <c r="F47" s="21">
        <v>13333373.272372235</v>
      </c>
      <c r="G47">
        <f t="shared" si="3"/>
        <v>444445.77574574115</v>
      </c>
      <c r="J47" t="str">
        <f>VLOOKUP($A47,[2]MD01!$A:$K,5,0)</f>
        <v>13SZ6255</v>
      </c>
      <c r="K47" t="str">
        <f>VLOOKUP($A47,[2]MD01!$A:$K,11,0)</f>
        <v>20.08.2010</v>
      </c>
      <c r="L47" t="str">
        <f>RIGHT(VLOOKUP($A47,[2]MD01!$A:$K,4,0),8)</f>
        <v>13SZ6255</v>
      </c>
      <c r="M47" s="16" t="str">
        <f>VLOOKUP(A47,[2]MD01!A:O,15,0)</f>
        <v>Аренда</v>
      </c>
    </row>
    <row r="48" spans="1:13" x14ac:dyDescent="0.25">
      <c r="A48" s="12" t="s">
        <v>3156</v>
      </c>
      <c r="B48" t="s">
        <v>349</v>
      </c>
      <c r="C48" t="s">
        <v>4391</v>
      </c>
      <c r="D48" s="5">
        <v>2266440.4500000002</v>
      </c>
      <c r="E48" s="24">
        <f t="shared" si="2"/>
        <v>7806628.2166666668</v>
      </c>
      <c r="F48" s="21">
        <v>7664364.6861876072</v>
      </c>
      <c r="G48">
        <f t="shared" si="3"/>
        <v>255478.82287292025</v>
      </c>
      <c r="J48" t="str">
        <f>VLOOKUP($A48,[2]MD01!$A:$K,5,0)</f>
        <v>13SZ6336</v>
      </c>
      <c r="K48" t="str">
        <f>VLOOKUP($A48,[2]MD01!$A:$K,11,0)</f>
        <v>21.09.2010</v>
      </c>
      <c r="L48" t="str">
        <f>RIGHT(VLOOKUP($A48,[2]MD01!$A:$K,4,0),8)</f>
        <v>13SZ6336</v>
      </c>
      <c r="M48" s="16" t="str">
        <f>VLOOKUP(A48,[2]MD01!A:O,15,0)</f>
        <v>Аренда</v>
      </c>
    </row>
    <row r="49" spans="1:13" x14ac:dyDescent="0.25">
      <c r="A49" s="12" t="s">
        <v>3168</v>
      </c>
      <c r="B49" t="s">
        <v>361</v>
      </c>
      <c r="C49" t="s">
        <v>4391</v>
      </c>
      <c r="D49" s="5">
        <v>5313976.05</v>
      </c>
      <c r="E49" s="24">
        <f t="shared" si="2"/>
        <v>18303695.283333331</v>
      </c>
      <c r="F49" s="21">
        <v>17970139.202583816</v>
      </c>
      <c r="G49">
        <f t="shared" si="3"/>
        <v>599004.64008612721</v>
      </c>
      <c r="J49" t="str">
        <f>VLOOKUP($A49,[2]MD01!$A:$K,5,0)</f>
        <v>13SZ6508</v>
      </c>
      <c r="K49" t="str">
        <f>VLOOKUP($A49,[2]MD01!$A:$K,11,0)</f>
        <v>30.11.2010</v>
      </c>
      <c r="L49" t="str">
        <f>RIGHT(VLOOKUP($A49,[2]MD01!$A:$K,4,0),8)</f>
        <v>13SZ6508</v>
      </c>
      <c r="M49" s="16" t="str">
        <f>VLOOKUP(A49,[2]MD01!A:O,15,0)</f>
        <v>Аренда</v>
      </c>
    </row>
    <row r="50" spans="1:13" x14ac:dyDescent="0.25">
      <c r="A50" s="12" t="s">
        <v>3177</v>
      </c>
      <c r="B50" t="s">
        <v>370</v>
      </c>
      <c r="C50" t="s">
        <v>4391</v>
      </c>
      <c r="D50" s="5">
        <v>1608735.52</v>
      </c>
      <c r="E50" s="24">
        <f t="shared" si="2"/>
        <v>5541200.1244444447</v>
      </c>
      <c r="F50" s="21">
        <v>5440220.4606362628</v>
      </c>
      <c r="G50">
        <f t="shared" si="3"/>
        <v>181340.68202120875</v>
      </c>
      <c r="J50" t="str">
        <f>VLOOKUP($A50,[2]MD01!$A:$K,5,0)</f>
        <v>13SZ6617</v>
      </c>
      <c r="K50" t="str">
        <f>VLOOKUP($A50,[2]MD01!$A:$K,11,0)</f>
        <v>30.03.2011</v>
      </c>
      <c r="L50" t="str">
        <f>RIGHT(VLOOKUP($A50,[2]MD01!$A:$K,4,0),8)</f>
        <v>13SZ6617</v>
      </c>
      <c r="M50" s="16" t="str">
        <f>VLOOKUP(A50,[2]MD01!A:O,15,0)</f>
        <v>Собственность</v>
      </c>
    </row>
    <row r="51" spans="1:13" x14ac:dyDescent="0.25">
      <c r="A51" s="12" t="s">
        <v>3179</v>
      </c>
      <c r="B51" t="s">
        <v>371</v>
      </c>
      <c r="C51" t="s">
        <v>4391</v>
      </c>
      <c r="D51" s="5">
        <v>2183399.7000000002</v>
      </c>
      <c r="E51" s="24">
        <f t="shared" si="2"/>
        <v>7520598.9666666668</v>
      </c>
      <c r="F51" s="21">
        <v>7383547.8697499493</v>
      </c>
      <c r="G51">
        <f t="shared" si="3"/>
        <v>246118.2623249983</v>
      </c>
      <c r="J51" t="str">
        <f>VLOOKUP($A51,[2]MD01!$A:$K,5,0)</f>
        <v>13SZ6624</v>
      </c>
      <c r="K51" t="str">
        <f>VLOOKUP($A51,[2]MD01!$A:$K,11,0)</f>
        <v>18.02.2011</v>
      </c>
      <c r="L51" t="str">
        <f>RIGHT(VLOOKUP($A51,[2]MD01!$A:$K,4,0),8)</f>
        <v>13SZ6624</v>
      </c>
      <c r="M51" s="16" t="str">
        <f>VLOOKUP(A51,[2]MD01!A:O,15,0)</f>
        <v>Аренда</v>
      </c>
    </row>
    <row r="52" spans="1:13" x14ac:dyDescent="0.25">
      <c r="A52" s="12" t="s">
        <v>3401</v>
      </c>
      <c r="B52" t="s">
        <v>3402</v>
      </c>
      <c r="C52" t="s">
        <v>4391</v>
      </c>
      <c r="D52" s="5">
        <v>3889958.45</v>
      </c>
      <c r="E52" s="24">
        <f t="shared" si="2"/>
        <v>13398745.772222223</v>
      </c>
      <c r="F52" s="21">
        <v>13154574.687773986</v>
      </c>
      <c r="G52">
        <f t="shared" si="3"/>
        <v>438485.82292579953</v>
      </c>
      <c r="J52" t="str">
        <f>VLOOKUP($A52,[2]MD01!$A:$K,5,0)</f>
        <v>13SZ7276</v>
      </c>
      <c r="K52" t="str">
        <f>VLOOKUP($A52,[2]MD01!$A:$K,11,0)</f>
        <v>30.03.2011</v>
      </c>
      <c r="L52" t="str">
        <f>RIGHT(VLOOKUP($A52,[2]MD01!$A:$K,4,0),8)</f>
        <v>13SZ7276</v>
      </c>
      <c r="M52" s="16" t="str">
        <f>VLOOKUP(A52,[2]MD01!A:O,15,0)</f>
        <v>Аренда</v>
      </c>
    </row>
    <row r="53" spans="1:13" x14ac:dyDescent="0.25">
      <c r="A53" s="12" t="s">
        <v>3189</v>
      </c>
      <c r="B53" t="s">
        <v>381</v>
      </c>
      <c r="C53" t="s">
        <v>4391</v>
      </c>
      <c r="D53" s="5">
        <v>1896068.69</v>
      </c>
      <c r="E53" s="24">
        <f t="shared" si="2"/>
        <v>6530903.265555555</v>
      </c>
      <c r="F53" s="21">
        <v>6411887.8174019512</v>
      </c>
      <c r="G53">
        <f t="shared" si="3"/>
        <v>213729.59391339836</v>
      </c>
      <c r="J53" t="str">
        <f>VLOOKUP($A53,[2]MD01!$A:$K,5,0)</f>
        <v>13SZ7325</v>
      </c>
      <c r="K53" t="str">
        <f>VLOOKUP($A53,[2]MD01!$A:$K,11,0)</f>
        <v>25.08.2011</v>
      </c>
      <c r="L53" t="str">
        <f>RIGHT(VLOOKUP($A53,[2]MD01!$A:$K,4,0),8)</f>
        <v>13SZ7325</v>
      </c>
      <c r="M53" s="16" t="str">
        <f>VLOOKUP(A53,[2]MD01!A:O,15,0)</f>
        <v>Аренда</v>
      </c>
    </row>
    <row r="54" spans="1:13" x14ac:dyDescent="0.25">
      <c r="A54" s="12" t="s">
        <v>3208</v>
      </c>
      <c r="B54" t="s">
        <v>400</v>
      </c>
      <c r="C54" t="s">
        <v>4391</v>
      </c>
      <c r="D54" s="5">
        <v>2259123.94</v>
      </c>
      <c r="E54" s="24">
        <f t="shared" si="2"/>
        <v>7781426.904444444</v>
      </c>
      <c r="F54" s="21">
        <v>7639622.6282746634</v>
      </c>
      <c r="G54">
        <f t="shared" si="3"/>
        <v>254654.08760915545</v>
      </c>
      <c r="J54" t="str">
        <f>VLOOKUP($A54,[2]MD01!$A:$K,5,0)</f>
        <v>13SZ7603</v>
      </c>
      <c r="K54" t="str">
        <f>VLOOKUP($A54,[2]MD01!$A:$K,11,0)</f>
        <v>28.07.2011</v>
      </c>
      <c r="L54" t="str">
        <f>RIGHT(VLOOKUP($A54,[2]MD01!$A:$K,4,0),8)</f>
        <v>13SZ7603</v>
      </c>
      <c r="M54" s="16" t="str">
        <f>VLOOKUP(A54,[2]MD01!A:O,15,0)</f>
        <v>Аренда</v>
      </c>
    </row>
    <row r="55" spans="1:13" x14ac:dyDescent="0.25">
      <c r="A55" s="12" t="s">
        <v>3211</v>
      </c>
      <c r="B55" t="s">
        <v>403</v>
      </c>
      <c r="C55" t="s">
        <v>4391</v>
      </c>
      <c r="D55" s="5">
        <v>2756378.68</v>
      </c>
      <c r="E55" s="24">
        <f t="shared" si="2"/>
        <v>9494193.2311111111</v>
      </c>
      <c r="F55" s="21">
        <v>9321176.4803934786</v>
      </c>
      <c r="G55">
        <f t="shared" si="3"/>
        <v>310705.88267978263</v>
      </c>
      <c r="J55" t="str">
        <f>VLOOKUP($A55,[2]MD01!$A:$K,5,0)</f>
        <v>13SZ7641</v>
      </c>
      <c r="K55" t="str">
        <f>VLOOKUP($A55,[2]MD01!$A:$K,11,0)</f>
        <v>30.09.2011</v>
      </c>
      <c r="L55" t="str">
        <f>RIGHT(VLOOKUP($A55,[2]MD01!$A:$K,4,0),8)</f>
        <v>13SZ7641</v>
      </c>
      <c r="M55" s="16" t="str">
        <f>VLOOKUP(A55,[2]MD01!A:O,15,0)</f>
        <v>Собственность</v>
      </c>
    </row>
    <row r="56" spans="1:13" x14ac:dyDescent="0.25">
      <c r="A56" s="12" t="s">
        <v>3220</v>
      </c>
      <c r="B56" t="s">
        <v>412</v>
      </c>
      <c r="C56" t="s">
        <v>4391</v>
      </c>
      <c r="D56" s="5">
        <v>2930308.79</v>
      </c>
      <c r="E56" s="24">
        <f t="shared" si="2"/>
        <v>10093285.832222223</v>
      </c>
      <c r="F56" s="21">
        <v>9909351.5603735093</v>
      </c>
      <c r="G56">
        <f t="shared" si="3"/>
        <v>330311.71867911698</v>
      </c>
      <c r="J56" t="str">
        <f>VLOOKUP($A56,[2]MD01!$A:$K,5,0)</f>
        <v>E1005925</v>
      </c>
      <c r="K56" t="str">
        <f>VLOOKUP($A56,[2]MD01!$A:$K,11,0)</f>
        <v>30.09.2012</v>
      </c>
      <c r="L56" t="str">
        <f>RIGHT(VLOOKUP($A56,[2]MD01!$A:$K,4,0),8)</f>
        <v>13SZ7856</v>
      </c>
      <c r="M56" s="16" t="str">
        <f>VLOOKUP(A56,[2]MD01!A:O,15,0)</f>
        <v>Аренда</v>
      </c>
    </row>
    <row r="57" spans="1:13" x14ac:dyDescent="0.25">
      <c r="A57" s="12" t="s">
        <v>3229</v>
      </c>
      <c r="B57" t="s">
        <v>421</v>
      </c>
      <c r="C57" t="s">
        <v>4391</v>
      </c>
      <c r="D57" s="5">
        <v>1794663.78</v>
      </c>
      <c r="E57" s="24">
        <f t="shared" si="2"/>
        <v>6181619.6866666665</v>
      </c>
      <c r="F57" s="21">
        <v>6068969.3828099323</v>
      </c>
      <c r="G57">
        <f t="shared" si="3"/>
        <v>202298.97942699774</v>
      </c>
      <c r="J57" t="str">
        <f>VLOOKUP($A57,[2]MD01!$A:$K,5,0)</f>
        <v>E1001560</v>
      </c>
      <c r="K57" t="str">
        <f>VLOOKUP($A57,[2]MD01!$A:$K,11,0)</f>
        <v>16.12.2011</v>
      </c>
      <c r="L57" t="str">
        <f>RIGHT(VLOOKUP($A57,[2]MD01!$A:$K,4,0),8)</f>
        <v>13SZ7894</v>
      </c>
      <c r="M57" s="16" t="str">
        <f>VLOOKUP(A57,[2]MD01!A:O,15,0)</f>
        <v>Собственность</v>
      </c>
    </row>
    <row r="58" spans="1:13" x14ac:dyDescent="0.25">
      <c r="A58" s="12" t="s">
        <v>3232</v>
      </c>
      <c r="B58" t="s">
        <v>424</v>
      </c>
      <c r="C58" t="s">
        <v>4391</v>
      </c>
      <c r="D58" s="5">
        <v>1904234.02</v>
      </c>
      <c r="E58" s="24">
        <f t="shared" si="2"/>
        <v>6559028.2911111116</v>
      </c>
      <c r="F58" s="21">
        <v>6439500.3085675901</v>
      </c>
      <c r="G58">
        <f t="shared" si="3"/>
        <v>214650.01028558632</v>
      </c>
      <c r="J58" t="str">
        <f>VLOOKUP($A58,[2]MD01!$A:$K,5,0)</f>
        <v>E1001660</v>
      </c>
      <c r="K58" t="str">
        <f>VLOOKUP($A58,[2]MD01!$A:$K,11,0)</f>
        <v>29.10.2011</v>
      </c>
      <c r="L58" t="str">
        <f>RIGHT(VLOOKUP($A58,[2]MD01!$A:$K,4,0),8)</f>
        <v>13SZ7897</v>
      </c>
      <c r="M58" s="16" t="str">
        <f>VLOOKUP(A58,[2]MD01!A:O,15,0)</f>
        <v>Аренда</v>
      </c>
    </row>
    <row r="59" spans="1:13" x14ac:dyDescent="0.25">
      <c r="A59" s="12" t="s">
        <v>3236</v>
      </c>
      <c r="B59" t="s">
        <v>428</v>
      </c>
      <c r="C59" t="s">
        <v>4391</v>
      </c>
      <c r="D59" s="5">
        <v>6851374.9400000004</v>
      </c>
      <c r="E59" s="24">
        <f t="shared" si="2"/>
        <v>23599180.348888889</v>
      </c>
      <c r="F59" s="21">
        <v>23169122.37511766</v>
      </c>
      <c r="G59">
        <f t="shared" si="3"/>
        <v>772304.07917058864</v>
      </c>
      <c r="J59" t="str">
        <f>VLOOKUP($A59,[2]MD01!$A:$K,5,0)</f>
        <v>E1001656</v>
      </c>
      <c r="K59" t="str">
        <f>VLOOKUP($A59,[2]MD01!$A:$K,11,0)</f>
        <v>22.11.2011</v>
      </c>
      <c r="L59" t="str">
        <f>RIGHT(VLOOKUP($A59,[2]MD01!$A:$K,4,0),8)</f>
        <v>13SZ7924</v>
      </c>
      <c r="M59" s="16" t="str">
        <f>VLOOKUP(A59,[2]MD01!A:O,15,0)</f>
        <v>Аренда</v>
      </c>
    </row>
    <row r="60" spans="1:13" x14ac:dyDescent="0.25">
      <c r="A60" s="12" t="s">
        <v>3248</v>
      </c>
      <c r="B60" t="s">
        <v>440</v>
      </c>
      <c r="C60" t="s">
        <v>4391</v>
      </c>
      <c r="D60" s="5">
        <v>2054624.25</v>
      </c>
      <c r="E60" s="24">
        <f t="shared" si="2"/>
        <v>7077039.083333334</v>
      </c>
      <c r="F60" s="21">
        <v>6948071.1681988817</v>
      </c>
      <c r="G60">
        <f t="shared" si="3"/>
        <v>231602.37227329606</v>
      </c>
      <c r="J60" t="str">
        <f>VLOOKUP($A60,[2]MD01!$A:$K,5,0)</f>
        <v>E1004255</v>
      </c>
      <c r="K60" t="str">
        <f>VLOOKUP($A60,[2]MD01!$A:$K,11,0)</f>
        <v>30.01.2012</v>
      </c>
      <c r="L60" t="str">
        <f>RIGHT(VLOOKUP($A60,[2]MD01!$A:$K,4,0),8)</f>
        <v>13SZ8087</v>
      </c>
      <c r="M60" s="16" t="str">
        <f>VLOOKUP(A60,[2]MD01!A:O,15,0)</f>
        <v>Аренда</v>
      </c>
    </row>
    <row r="61" spans="1:13" x14ac:dyDescent="0.25">
      <c r="A61" s="12" t="s">
        <v>3250</v>
      </c>
      <c r="B61" t="s">
        <v>442</v>
      </c>
      <c r="C61" t="s">
        <v>4391</v>
      </c>
      <c r="D61" s="5">
        <v>1634590.17</v>
      </c>
      <c r="E61" s="24">
        <f t="shared" si="2"/>
        <v>5630255.0300000003</v>
      </c>
      <c r="F61" s="21">
        <v>5527652.4804953067</v>
      </c>
      <c r="G61">
        <f t="shared" si="3"/>
        <v>184255.08268317688</v>
      </c>
      <c r="J61" t="str">
        <f>VLOOKUP($A61,[2]MD01!$A:$K,5,0)</f>
        <v>E1004230</v>
      </c>
      <c r="K61" t="str">
        <f>VLOOKUP($A61,[2]MD01!$A:$K,11,0)</f>
        <v>31.03.2012</v>
      </c>
      <c r="L61" t="str">
        <f>RIGHT(VLOOKUP($A61,[2]MD01!$A:$K,4,0),8)</f>
        <v>13SZ8091</v>
      </c>
      <c r="M61" s="16" t="str">
        <f>VLOOKUP(A61,[2]MD01!A:O,15,0)</f>
        <v>Собственность</v>
      </c>
    </row>
    <row r="62" spans="1:13" x14ac:dyDescent="0.25">
      <c r="A62" s="12" t="s">
        <v>3253</v>
      </c>
      <c r="B62" t="s">
        <v>444</v>
      </c>
      <c r="C62" t="s">
        <v>4391</v>
      </c>
      <c r="D62" s="5">
        <v>2345903.6</v>
      </c>
      <c r="E62" s="24">
        <f t="shared" si="2"/>
        <v>8080334.6222222224</v>
      </c>
      <c r="F62" s="21">
        <v>7933083.2226544395</v>
      </c>
      <c r="G62">
        <f t="shared" si="3"/>
        <v>264436.10742181464</v>
      </c>
      <c r="J62" t="str">
        <f>VLOOKUP($A62,[2]MD01!$A:$K,5,0)</f>
        <v>E1004146</v>
      </c>
      <c r="K62" t="str">
        <f>VLOOKUP($A62,[2]MD01!$A:$K,11,0)</f>
        <v>19.04.2012</v>
      </c>
      <c r="L62" t="str">
        <f>RIGHT(VLOOKUP($A62,[2]MD01!$A:$K,4,0),8)</f>
        <v>13SZ8110</v>
      </c>
      <c r="M62" s="16" t="str">
        <f>VLOOKUP(A62,[2]MD01!A:O,15,0)</f>
        <v>Аренда</v>
      </c>
    </row>
    <row r="63" spans="1:13" x14ac:dyDescent="0.25">
      <c r="A63" s="12" t="s">
        <v>3256</v>
      </c>
      <c r="B63" t="s">
        <v>447</v>
      </c>
      <c r="C63" t="s">
        <v>4391</v>
      </c>
      <c r="D63" s="5">
        <v>6526925.79</v>
      </c>
      <c r="E63" s="24">
        <f t="shared" si="2"/>
        <v>22481633.276666667</v>
      </c>
      <c r="F63" s="21">
        <v>22071940.841967922</v>
      </c>
      <c r="G63">
        <f t="shared" si="3"/>
        <v>735731.36139893078</v>
      </c>
      <c r="J63" t="str">
        <f>VLOOKUP($A63,[2]MD01!$A:$K,5,0)</f>
        <v>E1004980</v>
      </c>
      <c r="K63" t="str">
        <f>VLOOKUP($A63,[2]MD01!$A:$K,11,0)</f>
        <v>31.05.2012</v>
      </c>
      <c r="L63" t="str">
        <f>RIGHT(VLOOKUP($A63,[2]MD01!$A:$K,4,0),8)</f>
        <v>13SZ8150</v>
      </c>
      <c r="M63" s="16" t="str">
        <f>VLOOKUP(A63,[2]MD01!A:O,15,0)</f>
        <v>Аренда</v>
      </c>
    </row>
    <row r="64" spans="1:13" x14ac:dyDescent="0.25">
      <c r="A64" s="12" t="s">
        <v>3311</v>
      </c>
      <c r="B64" t="s">
        <v>502</v>
      </c>
      <c r="C64" t="s">
        <v>4391</v>
      </c>
      <c r="D64" s="5">
        <v>2144045.2000000002</v>
      </c>
      <c r="E64" s="24">
        <f t="shared" si="2"/>
        <v>7385044.5777777778</v>
      </c>
      <c r="F64" s="21">
        <v>7250463.7465634914</v>
      </c>
      <c r="G64">
        <f t="shared" si="3"/>
        <v>241682.12488544971</v>
      </c>
      <c r="J64" t="str">
        <f>VLOOKUP($A64,[2]MD01!$A:$K,5,0)</f>
        <v>E1004866</v>
      </c>
      <c r="K64" t="str">
        <f>VLOOKUP($A64,[2]MD01!$A:$K,11,0)</f>
        <v>29.08.2013</v>
      </c>
      <c r="L64" t="str">
        <f>RIGHT(VLOOKUP($A64,[2]MD01!$A:$K,4,0),8)</f>
        <v>13SZ8927</v>
      </c>
      <c r="M64" s="16" t="str">
        <f>VLOOKUP(A64,[2]MD01!A:O,15,0)</f>
        <v>Аренда</v>
      </c>
    </row>
    <row r="65" spans="1:13" x14ac:dyDescent="0.25">
      <c r="A65" s="12" t="s">
        <v>3315</v>
      </c>
      <c r="B65" t="s">
        <v>506</v>
      </c>
      <c r="C65" t="s">
        <v>4391</v>
      </c>
      <c r="D65" s="5">
        <v>3060455.23</v>
      </c>
      <c r="E65" s="24">
        <f t="shared" si="2"/>
        <v>10541568.014444444</v>
      </c>
      <c r="F65" s="21">
        <v>10349464.504337704</v>
      </c>
      <c r="G65">
        <f t="shared" si="3"/>
        <v>344982.15014459012</v>
      </c>
      <c r="J65" t="str">
        <f>VLOOKUP($A65,[2]MD01!$A:$K,5,0)</f>
        <v>E1004874</v>
      </c>
      <c r="K65" t="str">
        <f>VLOOKUP($A65,[2]MD01!$A:$K,11,0)</f>
        <v>18.07.2013</v>
      </c>
      <c r="L65" t="str">
        <f>RIGHT(VLOOKUP($A65,[2]MD01!$A:$K,4,0),8)</f>
        <v>13SZ8990</v>
      </c>
      <c r="M65" s="16" t="str">
        <f>VLOOKUP(A65,[2]MD01!A:O,15,0)</f>
        <v>Аренда</v>
      </c>
    </row>
    <row r="66" spans="1:13" x14ac:dyDescent="0.25">
      <c r="A66" s="12" t="s">
        <v>11873</v>
      </c>
      <c r="B66" t="s">
        <v>11874</v>
      </c>
      <c r="C66" t="s">
        <v>4391</v>
      </c>
      <c r="D66" s="5">
        <v>909404.9</v>
      </c>
      <c r="E66" s="24">
        <f t="shared" si="2"/>
        <v>3132394.6555555556</v>
      </c>
      <c r="F66" s="21">
        <v>3075311.6857784516</v>
      </c>
      <c r="G66">
        <f t="shared" si="3"/>
        <v>102510.38952594838</v>
      </c>
      <c r="J66" t="str">
        <f>VLOOKUP($A66,[2]MD01!$A:$K,5,0)</f>
        <v>E1008065</v>
      </c>
      <c r="K66" t="str">
        <f>VLOOKUP($A66,[2]MD01!$A:$K,11,0)</f>
        <v>29.11.2013</v>
      </c>
      <c r="L66" t="str">
        <f>RIGHT(VLOOKUP($A66,[2]MD01!$A:$K,4,0),8)</f>
        <v>13SZ9327</v>
      </c>
      <c r="M66" s="16" t="str">
        <f>VLOOKUP(A66,[2]MD01!A:O,15,0)</f>
        <v>Аренда</v>
      </c>
    </row>
    <row r="67" spans="1:13" x14ac:dyDescent="0.25">
      <c r="A67" s="12" t="s">
        <v>3362</v>
      </c>
      <c r="B67" t="s">
        <v>553</v>
      </c>
      <c r="C67" t="s">
        <v>4391</v>
      </c>
      <c r="D67" s="5">
        <v>1826568.26</v>
      </c>
      <c r="E67" s="24">
        <f t="shared" si="2"/>
        <v>6291512.8955555558</v>
      </c>
      <c r="F67" s="21">
        <v>6176859.9606731981</v>
      </c>
      <c r="G67">
        <f t="shared" si="3"/>
        <v>205895.33202243995</v>
      </c>
      <c r="J67" t="str">
        <f>VLOOKUP($A67,[2]MD01!$A:$K,5,0)</f>
        <v>E1007465</v>
      </c>
      <c r="K67" t="str">
        <f>VLOOKUP($A67,[2]MD01!$A:$K,11,0)</f>
        <v>31.01.2014</v>
      </c>
      <c r="L67" t="str">
        <f>RIGHT(VLOOKUP($A67,[2]MD01!$A:$K,4,0),8)</f>
        <v>13SZ9805</v>
      </c>
      <c r="M67" s="16" t="str">
        <f>VLOOKUP(A67,[2]MD01!A:O,15,0)</f>
        <v>Аренда</v>
      </c>
    </row>
    <row r="68" spans="1:13" x14ac:dyDescent="0.25">
      <c r="A68" s="12" t="s">
        <v>3365</v>
      </c>
      <c r="B68" t="s">
        <v>556</v>
      </c>
      <c r="C68" t="s">
        <v>4391</v>
      </c>
      <c r="D68" s="5">
        <v>2810541.23</v>
      </c>
      <c r="E68" s="24">
        <f t="shared" si="2"/>
        <v>9680753.1255555563</v>
      </c>
      <c r="F68" s="21">
        <v>9504336.6139561627</v>
      </c>
      <c r="G68">
        <f t="shared" si="3"/>
        <v>316811.22046520544</v>
      </c>
      <c r="J68" t="str">
        <f>VLOOKUP($A68,[2]MD01!$A:$K,5,0)</f>
        <v>E1008415</v>
      </c>
      <c r="K68" t="str">
        <f>VLOOKUP($A68,[2]MD01!$A:$K,11,0)</f>
        <v>27.02.2014</v>
      </c>
      <c r="L68" t="str">
        <f>RIGHT(VLOOKUP($A68,[2]MD01!$A:$K,4,0),8)</f>
        <v>13SZ9808</v>
      </c>
      <c r="M68" s="16" t="str">
        <f>VLOOKUP(A68,[2]MD01!A:O,15,0)</f>
        <v>Аренда</v>
      </c>
    </row>
    <row r="69" spans="1:13" x14ac:dyDescent="0.25">
      <c r="A69" s="12" t="s">
        <v>3367</v>
      </c>
      <c r="B69" t="s">
        <v>558</v>
      </c>
      <c r="C69" t="s">
        <v>4391</v>
      </c>
      <c r="D69" s="5">
        <v>1903900.84</v>
      </c>
      <c r="E69" s="24">
        <f t="shared" si="2"/>
        <v>6557880.6711111115</v>
      </c>
      <c r="F69" s="21">
        <v>6438373.602138509</v>
      </c>
      <c r="G69">
        <f t="shared" si="3"/>
        <v>214612.45340461697</v>
      </c>
      <c r="J69" t="str">
        <f>VLOOKUP($A69,[2]MD01!$A:$K,5,0)</f>
        <v>E1007898</v>
      </c>
      <c r="K69" t="str">
        <f>VLOOKUP($A69,[2]MD01!$A:$K,11,0)</f>
        <v>16.03.2015</v>
      </c>
      <c r="L69" t="str">
        <f>RIGHT(VLOOKUP($A69,[2]MD01!$A:$K,4,0),8)</f>
        <v>13SZ9812</v>
      </c>
      <c r="M69" s="16" t="str">
        <f>VLOOKUP(A69,[2]MD01!A:O,15,0)</f>
        <v>Собственность</v>
      </c>
    </row>
    <row r="70" spans="1:13" x14ac:dyDescent="0.25">
      <c r="A70" s="12" t="s">
        <v>3370</v>
      </c>
      <c r="B70" t="s">
        <v>561</v>
      </c>
      <c r="C70" t="s">
        <v>4391</v>
      </c>
      <c r="D70" s="5">
        <v>1888103.71</v>
      </c>
      <c r="E70" s="24">
        <f t="shared" si="2"/>
        <v>6503468.3344444437</v>
      </c>
      <c r="F70" s="21">
        <v>6384952.8447940489</v>
      </c>
      <c r="G70">
        <f t="shared" si="3"/>
        <v>212831.76149313495</v>
      </c>
      <c r="J70" t="str">
        <f>VLOOKUP($A70,[2]MD01!$A:$K,5,0)</f>
        <v>E1007482</v>
      </c>
      <c r="K70" t="str">
        <f>VLOOKUP($A70,[2]MD01!$A:$K,11,0)</f>
        <v>26.05.2014</v>
      </c>
      <c r="L70" t="str">
        <f>RIGHT(VLOOKUP($A70,[2]MD01!$A:$K,4,0),8)</f>
        <v>13SZ9819</v>
      </c>
      <c r="M70" s="16" t="str">
        <f>VLOOKUP(A70,[2]MD01!A:O,15,0)</f>
        <v>Аренда</v>
      </c>
    </row>
    <row r="71" spans="1:13" x14ac:dyDescent="0.25">
      <c r="A71" s="12" t="s">
        <v>3371</v>
      </c>
      <c r="B71" t="s">
        <v>562</v>
      </c>
      <c r="C71" t="s">
        <v>4391</v>
      </c>
      <c r="D71" s="5">
        <v>1557593.44</v>
      </c>
      <c r="E71" s="24">
        <f t="shared" si="2"/>
        <v>5365044.071111111</v>
      </c>
      <c r="F71" s="21">
        <v>5267274.5745309461</v>
      </c>
      <c r="G71">
        <f t="shared" si="3"/>
        <v>175575.81915103152</v>
      </c>
      <c r="J71" t="str">
        <f>VLOOKUP($A71,[2]MD01!$A:$K,5,0)</f>
        <v>E1007485</v>
      </c>
      <c r="K71" t="str">
        <f>VLOOKUP($A71,[2]MD01!$A:$K,11,0)</f>
        <v>09.06.2014</v>
      </c>
      <c r="L71" t="str">
        <f>RIGHT(VLOOKUP($A71,[2]MD01!$A:$K,4,0),8)</f>
        <v>13SZ9823</v>
      </c>
      <c r="M71" s="16" t="str">
        <f>VLOOKUP(A71,[2]MD01!A:O,15,0)</f>
        <v>Аренда</v>
      </c>
    </row>
    <row r="72" spans="1:13" x14ac:dyDescent="0.25">
      <c r="A72" s="12" t="s">
        <v>3374</v>
      </c>
      <c r="B72" t="s">
        <v>565</v>
      </c>
      <c r="C72" t="s">
        <v>4391</v>
      </c>
      <c r="D72" s="5">
        <v>3791280.62</v>
      </c>
      <c r="E72" s="24">
        <f t="shared" si="2"/>
        <v>13058855.46888889</v>
      </c>
      <c r="F72" s="21">
        <v>12820878.351052841</v>
      </c>
      <c r="G72">
        <f t="shared" si="3"/>
        <v>427362.61170176137</v>
      </c>
      <c r="J72" t="str">
        <f>VLOOKUP($A72,[2]MD01!$A:$K,5,0)</f>
        <v>E1008604</v>
      </c>
      <c r="K72" t="str">
        <f>VLOOKUP($A72,[2]MD01!$A:$K,11,0)</f>
        <v>20.08.2014</v>
      </c>
      <c r="L72" t="str">
        <f>RIGHT(VLOOKUP($A72,[2]MD01!$A:$K,4,0),8)</f>
        <v>13SZ9828</v>
      </c>
      <c r="M72" s="16" t="str">
        <f>VLOOKUP(A72,[2]MD01!A:O,15,0)</f>
        <v>Собственность</v>
      </c>
    </row>
    <row r="73" spans="1:13" x14ac:dyDescent="0.25">
      <c r="A73" s="12" t="s">
        <v>3376</v>
      </c>
      <c r="B73" t="s">
        <v>567</v>
      </c>
      <c r="C73" t="s">
        <v>4391</v>
      </c>
      <c r="D73" s="5">
        <v>1647849.11</v>
      </c>
      <c r="E73" s="24">
        <f t="shared" si="2"/>
        <v>5675924.7122222222</v>
      </c>
      <c r="F73" s="21">
        <v>5572489.9045327567</v>
      </c>
      <c r="G73">
        <f t="shared" si="3"/>
        <v>185749.66348442523</v>
      </c>
      <c r="J73" t="str">
        <f>VLOOKUP($A73,[2]MD01!$A:$K,5,0)</f>
        <v>E1008219</v>
      </c>
      <c r="K73" t="str">
        <f>VLOOKUP($A73,[2]MD01!$A:$K,11,0)</f>
        <v>18.08.2014</v>
      </c>
      <c r="L73" t="str">
        <f>RIGHT(VLOOKUP($A73,[2]MD01!$A:$K,4,0),8)</f>
        <v>13SZ9830</v>
      </c>
      <c r="M73" s="16" t="str">
        <f>VLOOKUP(A73,[2]MD01!A:O,15,0)</f>
        <v>Аренда</v>
      </c>
    </row>
    <row r="74" spans="1:13" x14ac:dyDescent="0.25">
      <c r="A74" s="12" t="s">
        <v>3383</v>
      </c>
      <c r="B74" t="s">
        <v>574</v>
      </c>
      <c r="C74" t="s">
        <v>4391</v>
      </c>
      <c r="D74" s="5">
        <v>3415607.09</v>
      </c>
      <c r="E74" s="24">
        <f t="shared" si="2"/>
        <v>11764868.865555555</v>
      </c>
      <c r="F74" s="21">
        <v>11550472.619956996</v>
      </c>
      <c r="G74">
        <f t="shared" si="3"/>
        <v>385015.75399856654</v>
      </c>
      <c r="J74" t="str">
        <f>VLOOKUP($A74,[2]MD01!$A:$K,5,0)</f>
        <v>E1008578</v>
      </c>
      <c r="K74" t="str">
        <f>VLOOKUP($A74,[2]MD01!$A:$K,11,0)</f>
        <v>31.10.2014</v>
      </c>
      <c r="L74" t="str">
        <f>RIGHT(VLOOKUP($A74,[2]MD01!$A:$K,4,0),8)</f>
        <v>13SZ9839</v>
      </c>
      <c r="M74" s="16" t="str">
        <f>VLOOKUP(A74,[2]MD01!A:O,15,0)</f>
        <v>Аренда</v>
      </c>
    </row>
    <row r="75" spans="1:13" x14ac:dyDescent="0.25">
      <c r="A75" s="12" t="s">
        <v>3385</v>
      </c>
      <c r="B75" t="s">
        <v>576</v>
      </c>
      <c r="C75" t="s">
        <v>4391</v>
      </c>
      <c r="D75" s="5">
        <v>2368493.41</v>
      </c>
      <c r="E75" s="24">
        <f t="shared" si="2"/>
        <v>8158143.9677777793</v>
      </c>
      <c r="F75" s="21">
        <v>8009474.6151711466</v>
      </c>
      <c r="G75">
        <f t="shared" si="3"/>
        <v>266982.48717237153</v>
      </c>
      <c r="J75" t="str">
        <f>VLOOKUP($A75,[2]MD01!$A:$K,5,0)</f>
        <v>E1008220</v>
      </c>
      <c r="K75" t="str">
        <f>VLOOKUP($A75,[2]MD01!$A:$K,11,0)</f>
        <v>30.09.2014</v>
      </c>
      <c r="L75" t="str">
        <f>RIGHT(VLOOKUP($A75,[2]MD01!$A:$K,4,0),8)</f>
        <v>13SZ9845</v>
      </c>
      <c r="M75" s="16" t="str">
        <f>VLOOKUP(A75,[2]MD01!A:O,15,0)</f>
        <v>Аренда</v>
      </c>
    </row>
    <row r="76" spans="1:13" x14ac:dyDescent="0.25">
      <c r="A76" s="12" t="s">
        <v>3386</v>
      </c>
      <c r="B76" t="s">
        <v>577</v>
      </c>
      <c r="C76" t="s">
        <v>4391</v>
      </c>
      <c r="D76" s="5">
        <v>2152326.33</v>
      </c>
      <c r="E76" s="24">
        <f t="shared" si="2"/>
        <v>7413568.4699999997</v>
      </c>
      <c r="F76" s="21">
        <v>7278467.835677648</v>
      </c>
      <c r="G76">
        <f t="shared" si="3"/>
        <v>242615.59452258828</v>
      </c>
      <c r="J76" t="str">
        <f>VLOOKUP($A76,[2]MD01!$A:$K,5,0)</f>
        <v>E1008565</v>
      </c>
      <c r="K76" t="str">
        <f>VLOOKUP($A76,[2]MD01!$A:$K,11,0)</f>
        <v>02.11.2014</v>
      </c>
      <c r="L76" t="str">
        <f>RIGHT(VLOOKUP($A76,[2]MD01!$A:$K,4,0),8)</f>
        <v>13SZ9848</v>
      </c>
      <c r="M76" s="16" t="str">
        <f>VLOOKUP(A76,[2]MD01!A:O,15,0)</f>
        <v>Аренда</v>
      </c>
    </row>
    <row r="77" spans="1:13" x14ac:dyDescent="0.25">
      <c r="A77" s="12" t="s">
        <v>587</v>
      </c>
      <c r="B77" t="s">
        <v>588</v>
      </c>
      <c r="C77" t="s">
        <v>4391</v>
      </c>
      <c r="D77" s="5">
        <v>1903652.05</v>
      </c>
      <c r="E77" s="24">
        <f t="shared" si="2"/>
        <v>6557023.7277777782</v>
      </c>
      <c r="F77" s="21">
        <v>6437532.2752506677</v>
      </c>
      <c r="G77">
        <f t="shared" si="3"/>
        <v>214584.40917502224</v>
      </c>
      <c r="J77" t="str">
        <f>VLOOKUP($A77,[2]MD01!$A:$K,5,0)</f>
        <v>E1024658</v>
      </c>
      <c r="K77" t="str">
        <f>VLOOKUP($A77,[2]MD01!$A:$K,11,0)</f>
        <v>29.03.2018</v>
      </c>
      <c r="L77" t="str">
        <f>RIGHT(VLOOKUP($A77,[2]MD01!$A:$K,4,0),8)</f>
        <v>13SZE041</v>
      </c>
      <c r="M77" s="16" t="str">
        <f>VLOOKUP(A77,[2]MD01!A:O,15,0)</f>
        <v>Аренда</v>
      </c>
    </row>
    <row r="78" spans="1:13" x14ac:dyDescent="0.25">
      <c r="A78" s="12" t="s">
        <v>591</v>
      </c>
      <c r="B78" t="s">
        <v>592</v>
      </c>
      <c r="C78" t="s">
        <v>4391</v>
      </c>
      <c r="D78" s="5">
        <v>2024551.91</v>
      </c>
      <c r="E78" s="24">
        <f t="shared" si="2"/>
        <v>6973456.5788888885</v>
      </c>
      <c r="F78" s="21">
        <v>6846376.29210936</v>
      </c>
      <c r="G78">
        <f t="shared" si="3"/>
        <v>228212.54307031201</v>
      </c>
      <c r="J78" t="str">
        <f>VLOOKUP($A78,[2]MD01!$A:$K,5,0)</f>
        <v>E1024681</v>
      </c>
      <c r="K78" t="str">
        <f>VLOOKUP($A78,[2]MD01!$A:$K,11,0)</f>
        <v>30.03.2018</v>
      </c>
      <c r="L78" t="str">
        <f>RIGHT(VLOOKUP($A78,[2]MD01!$A:$K,4,0),8)</f>
        <v>13SZE086</v>
      </c>
      <c r="M78" s="16" t="str">
        <f>VLOOKUP(A78,[2]MD01!A:O,15,0)</f>
        <v>Аренда</v>
      </c>
    </row>
    <row r="79" spans="1:13" x14ac:dyDescent="0.25">
      <c r="A79" s="12" t="s">
        <v>640</v>
      </c>
      <c r="B79" t="s">
        <v>641</v>
      </c>
      <c r="C79" t="s">
        <v>4391</v>
      </c>
      <c r="D79" s="5">
        <v>2013517.2</v>
      </c>
      <c r="E79" s="24">
        <f t="shared" si="2"/>
        <v>6935448.1333333328</v>
      </c>
      <c r="F79" s="21">
        <v>6809060.490740601</v>
      </c>
      <c r="G79">
        <f t="shared" si="3"/>
        <v>226968.6830246867</v>
      </c>
      <c r="J79" t="str">
        <f>VLOOKUP($A79,[2]MD01!$A:$K,5,0)</f>
        <v>E1008611</v>
      </c>
      <c r="K79" t="str">
        <f>VLOOKUP($A79,[2]MD01!$A:$K,11,0)</f>
        <v>30.09.2016</v>
      </c>
      <c r="L79" t="str">
        <f>RIGHT(VLOOKUP($A79,[2]MD01!$A:$K,4,0),8)</f>
        <v>13SZG181</v>
      </c>
      <c r="M79" s="16" t="str">
        <f>VLOOKUP(A79,[2]MD01!A:O,15,0)</f>
        <v>Аренда</v>
      </c>
    </row>
    <row r="80" spans="1:13" x14ac:dyDescent="0.25">
      <c r="A80" s="12" t="s">
        <v>642</v>
      </c>
      <c r="B80" t="s">
        <v>643</v>
      </c>
      <c r="C80" t="s">
        <v>4391</v>
      </c>
      <c r="D80" s="5">
        <v>1470165.91</v>
      </c>
      <c r="E80" s="24">
        <f t="shared" si="2"/>
        <v>5063904.8011111105</v>
      </c>
      <c r="F80" s="21">
        <v>4971623.0944611263</v>
      </c>
      <c r="G80">
        <f t="shared" si="3"/>
        <v>165720.76981537088</v>
      </c>
      <c r="J80" t="str">
        <f>VLOOKUP($A80,[2]MD01!$A:$K,5,0)</f>
        <v>E1011076</v>
      </c>
      <c r="K80" t="str">
        <f>VLOOKUP($A80,[2]MD01!$A:$K,11,0)</f>
        <v>30.06.2016</v>
      </c>
      <c r="L80" t="str">
        <f>RIGHT(VLOOKUP($A80,[2]MD01!$A:$K,4,0),8)</f>
        <v>13SZG182</v>
      </c>
      <c r="M80" s="16" t="str">
        <f>VLOOKUP(A80,[2]MD01!A:O,15,0)</f>
        <v>Аренда</v>
      </c>
    </row>
    <row r="81" spans="1:13" x14ac:dyDescent="0.25">
      <c r="A81" s="12" t="s">
        <v>683</v>
      </c>
      <c r="B81" t="s">
        <v>684</v>
      </c>
      <c r="C81" t="s">
        <v>4391</v>
      </c>
      <c r="D81" s="5">
        <v>2100856.13</v>
      </c>
      <c r="E81" s="24">
        <f t="shared" si="2"/>
        <v>7236282.225555555</v>
      </c>
      <c r="F81" s="21">
        <v>7104412.35441803</v>
      </c>
      <c r="G81">
        <f t="shared" si="3"/>
        <v>236813.74514726768</v>
      </c>
      <c r="J81" t="str">
        <f>VLOOKUP($A81,[2]MD01!$A:$K,5,0)</f>
        <v>E1011074</v>
      </c>
      <c r="K81" t="str">
        <f>VLOOKUP($A81,[2]MD01!$A:$K,11,0)</f>
        <v>29.11.2016</v>
      </c>
      <c r="L81" t="str">
        <f>RIGHT(VLOOKUP($A81,[2]MD01!$A:$K,4,0),8)</f>
        <v>13SZG517</v>
      </c>
      <c r="M81" s="16" t="str">
        <f>VLOOKUP(A81,[2]MD01!A:O,15,0)</f>
        <v>Аренда</v>
      </c>
    </row>
    <row r="82" spans="1:13" x14ac:dyDescent="0.25">
      <c r="A82" s="12" t="s">
        <v>685</v>
      </c>
      <c r="B82" t="s">
        <v>686</v>
      </c>
      <c r="C82" t="s">
        <v>4391</v>
      </c>
      <c r="D82" s="5">
        <v>1401000.47</v>
      </c>
      <c r="E82" s="24">
        <f t="shared" si="2"/>
        <v>4825668.2855555555</v>
      </c>
      <c r="F82" s="21">
        <v>4737728.0649929456</v>
      </c>
      <c r="G82">
        <f t="shared" si="3"/>
        <v>157924.26883309818</v>
      </c>
      <c r="J82" t="str">
        <f>VLOOKUP($A82,[2]MD01!$A:$K,5,0)</f>
        <v>E1011605</v>
      </c>
      <c r="K82" t="str">
        <f>VLOOKUP($A82,[2]MD01!$A:$K,11,0)</f>
        <v>22.03.2017</v>
      </c>
      <c r="L82" t="str">
        <f>RIGHT(VLOOKUP($A82,[2]MD01!$A:$K,4,0),8)</f>
        <v>13SZG518</v>
      </c>
      <c r="M82" s="16" t="str">
        <f>VLOOKUP(A82,[2]MD01!A:O,15,0)</f>
        <v>Аренда</v>
      </c>
    </row>
    <row r="83" spans="1:13" x14ac:dyDescent="0.25">
      <c r="A83" s="12" t="s">
        <v>699</v>
      </c>
      <c r="B83" t="s">
        <v>700</v>
      </c>
      <c r="C83" t="s">
        <v>4391</v>
      </c>
      <c r="D83" s="5">
        <v>3265361.42</v>
      </c>
      <c r="E83" s="24">
        <f t="shared" si="2"/>
        <v>11247356.002222223</v>
      </c>
      <c r="F83" s="21">
        <v>11042390.615243133</v>
      </c>
      <c r="G83">
        <f t="shared" si="3"/>
        <v>368079.6871747711</v>
      </c>
      <c r="J83" t="str">
        <f>VLOOKUP($A83,[2]MD01!$A:$K,5,0)</f>
        <v>E1011606</v>
      </c>
      <c r="K83" t="str">
        <f>VLOOKUP($A83,[2]MD01!$A:$K,11,0)</f>
        <v>26.08.2016</v>
      </c>
      <c r="L83" t="str">
        <f>RIGHT(VLOOKUP($A83,[2]MD01!$A:$K,4,0),8)</f>
        <v>13SZG580</v>
      </c>
      <c r="M83" s="16" t="str">
        <f>VLOOKUP(A83,[2]MD01!A:O,15,0)</f>
        <v>Аренда</v>
      </c>
    </row>
    <row r="84" spans="1:13" x14ac:dyDescent="0.25">
      <c r="A84" s="12" t="s">
        <v>757</v>
      </c>
      <c r="B84" t="s">
        <v>758</v>
      </c>
      <c r="C84" t="s">
        <v>4391</v>
      </c>
      <c r="D84" s="5">
        <v>2339133.87</v>
      </c>
      <c r="E84" s="24">
        <f t="shared" si="2"/>
        <v>8057016.6633333331</v>
      </c>
      <c r="F84" s="21">
        <v>7910190.196920176</v>
      </c>
      <c r="G84">
        <f t="shared" si="3"/>
        <v>263673.00656400586</v>
      </c>
      <c r="J84" t="str">
        <f>VLOOKUP($A84,[2]MD01!$A:$K,5,0)</f>
        <v>E1023501</v>
      </c>
      <c r="K84" t="str">
        <f>VLOOKUP($A84,[2]MD01!$A:$K,11,0)</f>
        <v>15.12.2017</v>
      </c>
      <c r="L84" t="str">
        <f>RIGHT(VLOOKUP($A84,[2]MD01!$A:$K,4,0),8)</f>
        <v>13SZH231</v>
      </c>
      <c r="M84" s="16" t="str">
        <f>VLOOKUP(A84,[2]MD01!A:O,15,0)</f>
        <v>Аренда</v>
      </c>
    </row>
    <row r="85" spans="1:13" x14ac:dyDescent="0.25">
      <c r="A85" s="12" t="s">
        <v>838</v>
      </c>
      <c r="B85" t="s">
        <v>839</v>
      </c>
      <c r="C85" t="s">
        <v>4391</v>
      </c>
      <c r="D85" s="5">
        <v>1669009.77</v>
      </c>
      <c r="E85" s="24">
        <f t="shared" si="2"/>
        <v>5748811.4299999997</v>
      </c>
      <c r="F85" s="21">
        <v>5644048.376426612</v>
      </c>
      <c r="G85">
        <f t="shared" si="3"/>
        <v>188134.94588088707</v>
      </c>
      <c r="J85" t="str">
        <f>VLOOKUP($A85,[2]MD01!$A:$K,5,0)</f>
        <v>E1012123</v>
      </c>
      <c r="K85" t="str">
        <f>VLOOKUP($A85,[2]MD01!$A:$K,11,0)</f>
        <v>29.10.2016</v>
      </c>
      <c r="L85" t="str">
        <f>RIGHT(VLOOKUP($A85,[2]MD01!$A:$K,4,0),8)</f>
        <v>13SZJ005</v>
      </c>
      <c r="M85" s="16" t="str">
        <f>VLOOKUP(A85,[2]MD01!A:O,15,0)</f>
        <v>Аренда</v>
      </c>
    </row>
    <row r="86" spans="1:13" x14ac:dyDescent="0.25">
      <c r="A86" s="12" t="s">
        <v>840</v>
      </c>
      <c r="B86" t="s">
        <v>841</v>
      </c>
      <c r="C86" t="s">
        <v>4391</v>
      </c>
      <c r="D86" s="5">
        <v>2333117.85</v>
      </c>
      <c r="E86" s="24">
        <f t="shared" si="2"/>
        <v>8036294.8166666673</v>
      </c>
      <c r="F86" s="21">
        <v>7889845.9733428936</v>
      </c>
      <c r="G86">
        <f t="shared" si="3"/>
        <v>262994.86577809643</v>
      </c>
      <c r="J86" t="str">
        <f>VLOOKUP($A86,[2]MD01!$A:$K,5,0)</f>
        <v>E1012122</v>
      </c>
      <c r="K86" t="str">
        <f>VLOOKUP($A86,[2]MD01!$A:$K,11,0)</f>
        <v>29.06.2017</v>
      </c>
      <c r="L86" t="str">
        <f>RIGHT(VLOOKUP($A86,[2]MD01!$A:$K,4,0),8)</f>
        <v>13SZJ006</v>
      </c>
      <c r="M86" s="16" t="str">
        <f>VLOOKUP(A86,[2]MD01!A:O,15,0)</f>
        <v>Аренда</v>
      </c>
    </row>
    <row r="87" spans="1:13" x14ac:dyDescent="0.25">
      <c r="A87" s="12" t="s">
        <v>854</v>
      </c>
      <c r="B87" t="s">
        <v>855</v>
      </c>
      <c r="C87" t="s">
        <v>4391</v>
      </c>
      <c r="D87" s="5">
        <v>1696062.43</v>
      </c>
      <c r="E87" s="24">
        <f t="shared" si="2"/>
        <v>5841992.8144444441</v>
      </c>
      <c r="F87" s="21">
        <v>5735531.6765819015</v>
      </c>
      <c r="G87">
        <f t="shared" si="3"/>
        <v>191184.38921939672</v>
      </c>
      <c r="J87" t="str">
        <f>VLOOKUP($A87,[2]MD01!$A:$K,5,0)</f>
        <v>E1012124</v>
      </c>
      <c r="K87" t="str">
        <f>VLOOKUP($A87,[2]MD01!$A:$K,11,0)</f>
        <v>30.11.2016</v>
      </c>
      <c r="L87" t="str">
        <f>RIGHT(VLOOKUP($A87,[2]MD01!$A:$K,4,0),8)</f>
        <v>13SZJ210</v>
      </c>
      <c r="M87" s="16" t="str">
        <f>VLOOKUP(A87,[2]MD01!A:O,15,0)</f>
        <v>Аренда</v>
      </c>
    </row>
    <row r="88" spans="1:13" x14ac:dyDescent="0.25">
      <c r="A88" s="12" t="s">
        <v>868</v>
      </c>
      <c r="B88" t="s">
        <v>869</v>
      </c>
      <c r="C88" t="s">
        <v>4391</v>
      </c>
      <c r="D88" s="5">
        <v>3989550.13</v>
      </c>
      <c r="E88" s="24">
        <f t="shared" si="2"/>
        <v>13741783.78111111</v>
      </c>
      <c r="F88" s="21">
        <v>13491361.368063819</v>
      </c>
      <c r="G88">
        <f t="shared" si="3"/>
        <v>449712.04560212727</v>
      </c>
      <c r="J88" t="str">
        <f>VLOOKUP($A88,[2]MD01!$A:$K,5,0)</f>
        <v>E1013338</v>
      </c>
      <c r="K88" t="str">
        <f>VLOOKUP($A88,[2]MD01!$A:$K,11,0)</f>
        <v>22.11.2016</v>
      </c>
      <c r="L88" t="str">
        <f>RIGHT(VLOOKUP($A88,[2]MD01!$A:$K,4,0),8)</f>
        <v>13SZJ308</v>
      </c>
      <c r="M88" s="16" t="str">
        <f>VLOOKUP(A88,[2]MD01!A:O,15,0)</f>
        <v>Аренда</v>
      </c>
    </row>
    <row r="89" spans="1:13" x14ac:dyDescent="0.25">
      <c r="A89" s="12" t="s">
        <v>878</v>
      </c>
      <c r="B89" t="s">
        <v>879</v>
      </c>
      <c r="C89" t="s">
        <v>4391</v>
      </c>
      <c r="D89" s="5">
        <v>3017099.84</v>
      </c>
      <c r="E89" s="24">
        <f t="shared" si="2"/>
        <v>10392232.782222221</v>
      </c>
      <c r="F89" s="21">
        <v>10202850.672029912</v>
      </c>
      <c r="G89">
        <f t="shared" si="3"/>
        <v>340095.02240099706</v>
      </c>
      <c r="J89" t="str">
        <f>VLOOKUP($A89,[2]MD01!$A:$K,5,0)</f>
        <v>E1013430</v>
      </c>
      <c r="K89" t="str">
        <f>VLOOKUP($A89,[2]MD01!$A:$K,11,0)</f>
        <v>09.12.2016</v>
      </c>
      <c r="L89" t="str">
        <f>RIGHT(VLOOKUP($A89,[2]MD01!$A:$K,4,0),8)</f>
        <v>13SZJ492</v>
      </c>
      <c r="M89" s="16" t="str">
        <f>VLOOKUP(A89,[2]MD01!A:O,15,0)</f>
        <v>Аренда</v>
      </c>
    </row>
    <row r="90" spans="1:13" x14ac:dyDescent="0.25">
      <c r="A90" s="12" t="s">
        <v>923</v>
      </c>
      <c r="B90" t="s">
        <v>924</v>
      </c>
      <c r="C90" t="s">
        <v>4391</v>
      </c>
      <c r="D90" s="5">
        <v>2867748.74</v>
      </c>
      <c r="E90" s="24">
        <f t="shared" si="2"/>
        <v>9877801.2155555561</v>
      </c>
      <c r="F90" s="21">
        <v>9697793.8121934813</v>
      </c>
      <c r="G90">
        <f t="shared" si="3"/>
        <v>323259.7937397827</v>
      </c>
      <c r="J90" t="str">
        <f>VLOOKUP($A90,[2]MD01!$A:$K,5,0)</f>
        <v>E1008892</v>
      </c>
      <c r="K90" t="str">
        <f>VLOOKUP($A90,[2]MD01!$A:$K,11,0)</f>
        <v>31.08.2015</v>
      </c>
      <c r="L90" t="str">
        <f>RIGHT(VLOOKUP($A90,[2]MD01!$A:$K,4,0),8)</f>
        <v>13SZL088</v>
      </c>
      <c r="M90" s="16" t="str">
        <f>VLOOKUP(A90,[2]MD01!A:O,15,0)</f>
        <v>Аренда</v>
      </c>
    </row>
    <row r="91" spans="1:13" x14ac:dyDescent="0.25">
      <c r="A91" s="12" t="s">
        <v>955</v>
      </c>
      <c r="B91" t="s">
        <v>956</v>
      </c>
      <c r="C91" t="s">
        <v>4391</v>
      </c>
      <c r="D91" s="5">
        <v>2330107.61</v>
      </c>
      <c r="E91" s="24">
        <f t="shared" ref="E91:E154" si="4">IF(IFERROR(VLOOKUP(A91,$A$1599:$A$1604,1,0),0)=0,IF(M91=$M$25,0,D91/$E$25*$E$24),0)</f>
        <v>8025926.2122222222</v>
      </c>
      <c r="F91" s="21">
        <v>7879666.320419319</v>
      </c>
      <c r="G91">
        <f t="shared" ref="G91:G154" si="5">F91/30</f>
        <v>262655.54401397728</v>
      </c>
      <c r="J91" t="str">
        <f>VLOOKUP($A91,[2]MD01!$A:$K,5,0)</f>
        <v>E1008903</v>
      </c>
      <c r="K91" t="str">
        <f>VLOOKUP($A91,[2]MD01!$A:$K,11,0)</f>
        <v>02.12.2015</v>
      </c>
      <c r="L91" t="str">
        <f>RIGHT(VLOOKUP($A91,[2]MD01!$A:$K,4,0),8)</f>
        <v>13SZL723</v>
      </c>
      <c r="M91" s="16" t="str">
        <f>VLOOKUP(A91,[2]MD01!A:O,15,0)</f>
        <v>Аренда</v>
      </c>
    </row>
    <row r="92" spans="1:13" x14ac:dyDescent="0.25">
      <c r="A92" s="12" t="s">
        <v>963</v>
      </c>
      <c r="B92" t="s">
        <v>964</v>
      </c>
      <c r="C92" t="s">
        <v>4391</v>
      </c>
      <c r="D92" s="5">
        <v>2633853.23</v>
      </c>
      <c r="E92" s="24">
        <f t="shared" si="4"/>
        <v>9072161.1255555563</v>
      </c>
      <c r="F92" s="21">
        <v>8906835.2467028946</v>
      </c>
      <c r="G92">
        <f t="shared" si="5"/>
        <v>296894.50822342985</v>
      </c>
      <c r="J92" t="str">
        <f>VLOOKUP($A92,[2]MD01!$A:$K,5,0)</f>
        <v>E1008580</v>
      </c>
      <c r="K92" t="str">
        <f>VLOOKUP($A92,[2]MD01!$A:$K,11,0)</f>
        <v>10.12.2015</v>
      </c>
      <c r="L92" t="str">
        <f>RIGHT(VLOOKUP($A92,[2]MD01!$A:$K,4,0),8)</f>
        <v>13SZL739</v>
      </c>
      <c r="M92" s="16" t="str">
        <f>VLOOKUP(A92,[2]MD01!A:O,15,0)</f>
        <v>Аренда</v>
      </c>
    </row>
    <row r="93" spans="1:13" x14ac:dyDescent="0.25">
      <c r="A93" s="12" t="s">
        <v>969</v>
      </c>
      <c r="B93" t="s">
        <v>970</v>
      </c>
      <c r="C93" t="s">
        <v>4391</v>
      </c>
      <c r="D93" s="5">
        <v>2349466.63</v>
      </c>
      <c r="E93" s="24">
        <f t="shared" si="4"/>
        <v>8092607.2811111109</v>
      </c>
      <c r="F93" s="21">
        <v>7945132.2316225888</v>
      </c>
      <c r="G93">
        <f t="shared" si="5"/>
        <v>264837.74105408631</v>
      </c>
      <c r="J93" t="str">
        <f>VLOOKUP($A93,[2]MD01!$A:$K,5,0)</f>
        <v>E1009632</v>
      </c>
      <c r="K93" t="str">
        <f>VLOOKUP($A93,[2]MD01!$A:$K,11,0)</f>
        <v>05.12.2015</v>
      </c>
      <c r="L93" t="str">
        <f>RIGHT(VLOOKUP($A93,[2]MD01!$A:$K,4,0),8)</f>
        <v>13SZL762</v>
      </c>
      <c r="M93" s="16" t="str">
        <f>VLOOKUP(A93,[2]MD01!A:O,15,0)</f>
        <v>Аренда</v>
      </c>
    </row>
    <row r="94" spans="1:13" x14ac:dyDescent="0.25">
      <c r="A94" s="12" t="s">
        <v>1493</v>
      </c>
      <c r="B94" t="s">
        <v>1499</v>
      </c>
      <c r="C94" t="s">
        <v>4391</v>
      </c>
      <c r="D94" s="5">
        <v>1828372.79</v>
      </c>
      <c r="E94" s="24">
        <f t="shared" si="4"/>
        <v>6297728.4988888884</v>
      </c>
      <c r="F94" s="21">
        <v>6182962.2944041211</v>
      </c>
      <c r="G94">
        <f t="shared" si="5"/>
        <v>206098.74314680404</v>
      </c>
      <c r="J94" t="str">
        <f>VLOOKUP($A94,[2]MD01!$A:$K,5,0)</f>
        <v>E1027032</v>
      </c>
      <c r="K94" t="str">
        <f>VLOOKUP($A94,[2]MD01!$A:$K,11,0)</f>
        <v>27.09.2018</v>
      </c>
      <c r="L94" t="str">
        <f>RIGHT(VLOOKUP($A94,[2]MD01!$A:$K,4,0),8)</f>
        <v>13SZO654</v>
      </c>
      <c r="M94" s="16" t="str">
        <f>VLOOKUP(A94,[2]MD01!A:O,15,0)</f>
        <v>Аренда</v>
      </c>
    </row>
    <row r="95" spans="1:13" x14ac:dyDescent="0.25">
      <c r="A95" s="12" t="s">
        <v>2682</v>
      </c>
      <c r="B95" t="s">
        <v>2683</v>
      </c>
      <c r="C95" t="s">
        <v>4391</v>
      </c>
      <c r="D95" s="5">
        <v>1875198.53</v>
      </c>
      <c r="E95" s="24">
        <f t="shared" si="4"/>
        <v>6459017.1588888895</v>
      </c>
      <c r="F95" s="21">
        <v>6341311.7220542524</v>
      </c>
      <c r="G95">
        <f t="shared" si="5"/>
        <v>211377.05740180842</v>
      </c>
      <c r="J95" t="str">
        <f>VLOOKUP($A95,[2]MD01!$A:$K,5,0)</f>
        <v>E1027331</v>
      </c>
      <c r="K95" t="str">
        <f>VLOOKUP($A95,[2]MD01!$A:$K,11,0)</f>
        <v>03.12.2018</v>
      </c>
      <c r="L95" t="str">
        <f>RIGHT(VLOOKUP($A95,[2]MD01!$A:$K,4,0),8)</f>
        <v>13SZO803</v>
      </c>
      <c r="M95" s="16" t="str">
        <f>VLOOKUP(A95,[2]MD01!A:O,15,0)</f>
        <v>Аренда</v>
      </c>
    </row>
    <row r="96" spans="1:13" x14ac:dyDescent="0.25">
      <c r="A96" s="12" t="s">
        <v>1069</v>
      </c>
      <c r="B96" t="s">
        <v>1070</v>
      </c>
      <c r="C96" t="s">
        <v>4391</v>
      </c>
      <c r="D96" s="5">
        <v>2567087.0499999998</v>
      </c>
      <c r="E96" s="24">
        <f t="shared" si="4"/>
        <v>8842188.7277777772</v>
      </c>
      <c r="F96" s="21">
        <v>8681053.7344537415</v>
      </c>
      <c r="G96">
        <f t="shared" si="5"/>
        <v>289368.45781512471</v>
      </c>
      <c r="J96" t="str">
        <f>VLOOKUP($A96,[2]MD01!$A:$K,5,0)</f>
        <v>E1011073</v>
      </c>
      <c r="K96" t="str">
        <f>VLOOKUP($A96,[2]MD01!$A:$K,11,0)</f>
        <v>07.03.2016</v>
      </c>
      <c r="L96" t="str">
        <f>RIGHT(VLOOKUP($A96,[2]MD01!$A:$K,4,0),8)</f>
        <v>13SZQ291</v>
      </c>
      <c r="M96" s="16" t="str">
        <f>VLOOKUP(A96,[2]MD01!A:O,15,0)</f>
        <v>Аренда</v>
      </c>
    </row>
    <row r="97" spans="1:13" x14ac:dyDescent="0.25">
      <c r="A97" s="12" t="s">
        <v>1071</v>
      </c>
      <c r="B97" t="s">
        <v>1072</v>
      </c>
      <c r="C97" t="s">
        <v>4391</v>
      </c>
      <c r="D97" s="5">
        <v>1862321.36</v>
      </c>
      <c r="E97" s="24">
        <f t="shared" si="4"/>
        <v>6414662.4622222222</v>
      </c>
      <c r="F97" s="21">
        <v>6297765.3200272163</v>
      </c>
      <c r="G97">
        <f t="shared" si="5"/>
        <v>209925.51066757386</v>
      </c>
      <c r="J97" t="str">
        <f>VLOOKUP($A97,[2]MD01!$A:$K,5,0)</f>
        <v>E1011075</v>
      </c>
      <c r="K97" t="str">
        <f>VLOOKUP($A97,[2]MD01!$A:$K,11,0)</f>
        <v>08.05.2016</v>
      </c>
      <c r="L97" t="str">
        <f>RIGHT(VLOOKUP($A97,[2]MD01!$A:$K,4,0),8)</f>
        <v>13SZQ292</v>
      </c>
      <c r="M97" s="16" t="str">
        <f>VLOOKUP(A97,[2]MD01!A:O,15,0)</f>
        <v>Аренда</v>
      </c>
    </row>
    <row r="98" spans="1:13" x14ac:dyDescent="0.25">
      <c r="A98" s="12" t="s">
        <v>1195</v>
      </c>
      <c r="B98" t="s">
        <v>1196</v>
      </c>
      <c r="C98" t="s">
        <v>4391</v>
      </c>
      <c r="D98" s="5">
        <v>1758595.47</v>
      </c>
      <c r="E98" s="24">
        <f t="shared" si="4"/>
        <v>6057384.3966666665</v>
      </c>
      <c r="F98" s="21">
        <v>5946998.085724025</v>
      </c>
      <c r="G98">
        <f t="shared" si="5"/>
        <v>198233.26952413417</v>
      </c>
      <c r="J98" t="str">
        <f>VLOOKUP($A98,[2]MD01!$A:$K,5,0)</f>
        <v>E1013510</v>
      </c>
      <c r="K98" t="str">
        <f>VLOOKUP($A98,[2]MD01!$A:$K,11,0)</f>
        <v>29.03.2017</v>
      </c>
      <c r="L98" t="str">
        <f>RIGHT(VLOOKUP($A98,[2]MD01!$A:$K,4,0),8)</f>
        <v>13SZS148</v>
      </c>
      <c r="M98" s="16" t="str">
        <f>VLOOKUP(A98,[2]MD01!A:O,15,0)</f>
        <v>Собственность</v>
      </c>
    </row>
    <row r="99" spans="1:13" x14ac:dyDescent="0.25">
      <c r="A99" s="12" t="s">
        <v>1197</v>
      </c>
      <c r="B99" t="s">
        <v>1198</v>
      </c>
      <c r="C99" t="s">
        <v>4391</v>
      </c>
      <c r="D99" s="5">
        <v>1930429.7</v>
      </c>
      <c r="E99" s="24">
        <f t="shared" si="4"/>
        <v>6649257.8555555558</v>
      </c>
      <c r="F99" s="21">
        <v>6528085.5810033474</v>
      </c>
      <c r="G99">
        <f t="shared" si="5"/>
        <v>217602.85270011157</v>
      </c>
      <c r="J99" t="str">
        <f>VLOOKUP($A99,[2]MD01!$A:$K,5,0)</f>
        <v>E1014160</v>
      </c>
      <c r="K99" t="str">
        <f>VLOOKUP($A99,[2]MD01!$A:$K,11,0)</f>
        <v>29.03.2017</v>
      </c>
      <c r="L99" t="str">
        <f>RIGHT(VLOOKUP($A99,[2]MD01!$A:$K,4,0),8)</f>
        <v>13SZS181</v>
      </c>
      <c r="M99" s="16" t="str">
        <f>VLOOKUP(A99,[2]MD01!A:O,15,0)</f>
        <v>Аренда</v>
      </c>
    </row>
    <row r="100" spans="1:13" x14ac:dyDescent="0.25">
      <c r="A100" s="12" t="s">
        <v>1229</v>
      </c>
      <c r="B100" t="s">
        <v>1230</v>
      </c>
      <c r="C100" t="s">
        <v>4391</v>
      </c>
      <c r="D100" s="5">
        <v>1143428.19</v>
      </c>
      <c r="E100" s="24">
        <f t="shared" si="4"/>
        <v>3938474.8766666665</v>
      </c>
      <c r="F100" s="21">
        <v>3866702.3616823521</v>
      </c>
      <c r="G100">
        <f t="shared" si="5"/>
        <v>128890.07872274508</v>
      </c>
      <c r="J100" t="str">
        <f>VLOOKUP($A100,[2]MD01!$A:$K,5,0)</f>
        <v>E1014426</v>
      </c>
      <c r="K100" t="str">
        <f>VLOOKUP($A100,[2]MD01!$A:$K,11,0)</f>
        <v>31.03.2017</v>
      </c>
      <c r="L100" t="str">
        <f>RIGHT(VLOOKUP($A100,[2]MD01!$A:$K,4,0),8)</f>
        <v>13SZS488</v>
      </c>
      <c r="M100" s="16" t="str">
        <f>VLOOKUP(A100,[2]MD01!A:O,15,0)</f>
        <v>Аренда</v>
      </c>
    </row>
    <row r="101" spans="1:13" x14ac:dyDescent="0.25">
      <c r="A101" s="12" t="s">
        <v>1231</v>
      </c>
      <c r="B101" t="s">
        <v>1232</v>
      </c>
      <c r="C101" t="s">
        <v>4391</v>
      </c>
      <c r="D101" s="5">
        <v>2489567.88</v>
      </c>
      <c r="E101" s="24">
        <f t="shared" si="4"/>
        <v>8575178.2533333339</v>
      </c>
      <c r="F101" s="21">
        <v>8418909.1062767375</v>
      </c>
      <c r="G101">
        <f t="shared" si="5"/>
        <v>280630.30354255793</v>
      </c>
      <c r="J101" t="str">
        <f>VLOOKUP($A101,[2]MD01!$A:$K,5,0)</f>
        <v>E1014434</v>
      </c>
      <c r="K101" t="str">
        <f>VLOOKUP($A101,[2]MD01!$A:$K,11,0)</f>
        <v>27.04.2017</v>
      </c>
      <c r="L101" t="str">
        <f>RIGHT(VLOOKUP($A101,[2]MD01!$A:$K,4,0),8)</f>
        <v>13SZS497</v>
      </c>
      <c r="M101" s="16" t="str">
        <f>VLOOKUP(A101,[2]MD01!A:O,15,0)</f>
        <v>Аренда</v>
      </c>
    </row>
    <row r="102" spans="1:13" x14ac:dyDescent="0.25">
      <c r="A102" s="12" t="s">
        <v>1251</v>
      </c>
      <c r="B102" t="s">
        <v>1252</v>
      </c>
      <c r="C102" t="s">
        <v>4391</v>
      </c>
      <c r="D102" s="5">
        <v>3785873.35</v>
      </c>
      <c r="E102" s="24">
        <f t="shared" si="4"/>
        <v>13040230.427777778</v>
      </c>
      <c r="F102" s="21">
        <v>12802592.722045168</v>
      </c>
      <c r="G102">
        <f t="shared" si="5"/>
        <v>426753.09073483892</v>
      </c>
      <c r="J102" t="str">
        <f>VLOOKUP($A102,[2]MD01!$A:$K,5,0)</f>
        <v>13SZ6091</v>
      </c>
      <c r="K102" t="str">
        <f>VLOOKUP($A102,[2]MD01!$A:$K,11,0)</f>
        <v>30.07.2010</v>
      </c>
      <c r="L102" t="str">
        <f>RIGHT(VLOOKUP($A102,[2]MD01!$A:$K,4,0),8)</f>
        <v>13SZS766</v>
      </c>
      <c r="M102" s="16" t="str">
        <f>VLOOKUP(A102,[2]MD01!A:O,15,0)</f>
        <v>Аренда</v>
      </c>
    </row>
    <row r="103" spans="1:13" x14ac:dyDescent="0.25">
      <c r="A103" s="12" t="s">
        <v>1311</v>
      </c>
      <c r="B103" t="s">
        <v>1312</v>
      </c>
      <c r="C103" t="s">
        <v>4391</v>
      </c>
      <c r="D103" s="5">
        <v>978273.99</v>
      </c>
      <c r="E103" s="24">
        <f t="shared" si="4"/>
        <v>3369610.41</v>
      </c>
      <c r="F103" s="21">
        <v>3308204.5559025602</v>
      </c>
      <c r="G103">
        <f t="shared" si="5"/>
        <v>110273.48519675201</v>
      </c>
      <c r="J103" t="str">
        <f>VLOOKUP($A103,[2]MD01!$A:$K,5,0)</f>
        <v>E1023843</v>
      </c>
      <c r="K103" t="str">
        <f>VLOOKUP($A103,[2]MD01!$A:$K,11,0)</f>
        <v>15.12.2017</v>
      </c>
      <c r="L103" t="str">
        <f>RIGHT(VLOOKUP($A103,[2]MD01!$A:$K,4,0),8)</f>
        <v>13SZV045</v>
      </c>
      <c r="M103" s="16" t="str">
        <f>VLOOKUP(A103,[2]MD01!A:O,15,0)</f>
        <v>Аренда</v>
      </c>
    </row>
    <row r="104" spans="1:13" x14ac:dyDescent="0.25">
      <c r="A104" s="12" t="s">
        <v>3552</v>
      </c>
      <c r="B104" t="s">
        <v>3570</v>
      </c>
      <c r="C104" t="s">
        <v>4391</v>
      </c>
      <c r="D104" s="5">
        <v>939554.99</v>
      </c>
      <c r="E104" s="24">
        <f t="shared" si="4"/>
        <v>3236244.9655555557</v>
      </c>
      <c r="F104" s="21">
        <v>3177269.4870881564</v>
      </c>
      <c r="G104">
        <f t="shared" si="5"/>
        <v>105908.98290293854</v>
      </c>
      <c r="J104" t="str">
        <f>VLOOKUP($A104,[2]MD01!$A:$K,5,0)</f>
        <v>E1031440</v>
      </c>
      <c r="K104" t="str">
        <f>VLOOKUP($A104,[2]MD01!$A:$K,11,0)</f>
        <v>30.07.2019</v>
      </c>
      <c r="L104" t="str">
        <f>RIGHT(VLOOKUP($A104,[2]MD01!$A:$K,4,0),8)</f>
        <v>13SZV059</v>
      </c>
      <c r="M104" s="16" t="str">
        <f>VLOOKUP(A104,[2]MD01!A:O,15,0)</f>
        <v>Аренда</v>
      </c>
    </row>
    <row r="105" spans="1:13" x14ac:dyDescent="0.25">
      <c r="A105" s="12" t="s">
        <v>1325</v>
      </c>
      <c r="B105" t="s">
        <v>1326</v>
      </c>
      <c r="C105" t="s">
        <v>4391</v>
      </c>
      <c r="D105" s="5">
        <v>2055697.04</v>
      </c>
      <c r="E105" s="24">
        <f t="shared" si="4"/>
        <v>7080734.2488888884</v>
      </c>
      <c r="F105" s="21">
        <v>6951698.9951694487</v>
      </c>
      <c r="G105">
        <f t="shared" si="5"/>
        <v>231723.29983898162</v>
      </c>
      <c r="J105" t="str">
        <f>VLOOKUP($A105,[2]MD01!$A:$K,5,0)</f>
        <v>E1015051</v>
      </c>
      <c r="K105" t="str">
        <f>VLOOKUP($A105,[2]MD01!$A:$K,11,0)</f>
        <v>28.07.2017</v>
      </c>
      <c r="L105" t="str">
        <f>RIGHT(VLOOKUP($A105,[2]MD01!$A:$K,4,0),8)</f>
        <v>13SZX086</v>
      </c>
      <c r="M105" s="16" t="str">
        <f>VLOOKUP(A105,[2]MD01!A:O,15,0)</f>
        <v>Аренда</v>
      </c>
    </row>
    <row r="106" spans="1:13" x14ac:dyDescent="0.25">
      <c r="A106" s="12" t="s">
        <v>1417</v>
      </c>
      <c r="B106" t="s">
        <v>1418</v>
      </c>
      <c r="C106" t="s">
        <v>4391</v>
      </c>
      <c r="D106" s="5">
        <v>2976272.65</v>
      </c>
      <c r="E106" s="24">
        <f t="shared" si="4"/>
        <v>10251605.794444444</v>
      </c>
      <c r="F106" s="21">
        <v>10064786.390097303</v>
      </c>
      <c r="G106">
        <f t="shared" si="5"/>
        <v>335492.87966991012</v>
      </c>
      <c r="J106" t="str">
        <f>VLOOKUP($A106,[2]MD01!$A:$K,5,0)</f>
        <v>E1017502</v>
      </c>
      <c r="K106" t="str">
        <f>VLOOKUP($A106,[2]MD01!$A:$K,11,0)</f>
        <v>25.10.2017</v>
      </c>
      <c r="L106" t="str">
        <f>RIGHT(VLOOKUP($A106,[2]MD01!$A:$K,4,0),8)</f>
        <v>13SZX976</v>
      </c>
      <c r="M106" s="16" t="str">
        <f>VLOOKUP(A106,[2]MD01!A:O,15,0)</f>
        <v>Аренда</v>
      </c>
    </row>
    <row r="107" spans="1:13" x14ac:dyDescent="0.25">
      <c r="A107" s="12" t="s">
        <v>1437</v>
      </c>
      <c r="B107" t="s">
        <v>1438</v>
      </c>
      <c r="C107" t="s">
        <v>4391</v>
      </c>
      <c r="D107" s="5">
        <v>1735226.96</v>
      </c>
      <c r="E107" s="24">
        <f t="shared" si="4"/>
        <v>5976892.8622222226</v>
      </c>
      <c r="F107" s="21">
        <v>5867973.3829956474</v>
      </c>
      <c r="G107">
        <f t="shared" si="5"/>
        <v>195599.11276652158</v>
      </c>
      <c r="J107" t="str">
        <f>VLOOKUP($A107,[2]MD01!$A:$K,5,0)</f>
        <v>E1017658</v>
      </c>
      <c r="K107" t="str">
        <f>VLOOKUP($A107,[2]MD01!$A:$K,11,0)</f>
        <v>31.08.2017</v>
      </c>
      <c r="L107" t="str">
        <f>RIGHT(VLOOKUP($A107,[2]MD01!$A:$K,4,0),8)</f>
        <v>13SZY167</v>
      </c>
      <c r="M107" s="16" t="str">
        <f>VLOOKUP(A107,[2]MD01!A:O,15,0)</f>
        <v>Аренда</v>
      </c>
    </row>
    <row r="108" spans="1:13" x14ac:dyDescent="0.25">
      <c r="A108" s="12" t="s">
        <v>1457</v>
      </c>
      <c r="B108" t="s">
        <v>1458</v>
      </c>
      <c r="C108" t="s">
        <v>4391</v>
      </c>
      <c r="D108" s="5">
        <v>1857287.62</v>
      </c>
      <c r="E108" s="24">
        <f t="shared" si="4"/>
        <v>6397324.024444445</v>
      </c>
      <c r="F108" s="21">
        <v>6280742.8480291329</v>
      </c>
      <c r="G108">
        <f t="shared" si="5"/>
        <v>209358.09493430442</v>
      </c>
      <c r="J108" t="str">
        <f>VLOOKUP($A108,[2]MD01!$A:$K,5,0)</f>
        <v>E1018005</v>
      </c>
      <c r="K108" t="str">
        <f>VLOOKUP($A108,[2]MD01!$A:$K,11,0)</f>
        <v>30.09.2017</v>
      </c>
      <c r="L108" t="str">
        <f>RIGHT(VLOOKUP($A108,[2]MD01!$A:$K,4,0),8)</f>
        <v>13SZY575</v>
      </c>
      <c r="M108" s="16" t="str">
        <f>VLOOKUP(A108,[2]MD01!A:O,15,0)</f>
        <v>Аренда</v>
      </c>
    </row>
    <row r="109" spans="1:13" x14ac:dyDescent="0.25">
      <c r="A109" s="12" t="s">
        <v>2684</v>
      </c>
      <c r="B109" t="s">
        <v>2685</v>
      </c>
      <c r="C109" t="s">
        <v>4378</v>
      </c>
      <c r="D109" s="5">
        <v>2109350.83</v>
      </c>
      <c r="E109" s="24">
        <f t="shared" si="4"/>
        <v>7265541.7477777787</v>
      </c>
      <c r="F109" s="21">
        <v>7525550.7467193017</v>
      </c>
      <c r="G109">
        <f t="shared" si="5"/>
        <v>250851.69155731006</v>
      </c>
      <c r="J109" t="str">
        <f>VLOOKUP($A109,[2]MD01!$A:$K,5,0)</f>
        <v>E1029505</v>
      </c>
      <c r="K109" t="str">
        <f>VLOOKUP($A109,[2]MD01!$A:$K,11,0)</f>
        <v>06.12.2018</v>
      </c>
      <c r="L109" t="str">
        <f>RIGHT(VLOOKUP($A109,[2]MD01!$A:$K,4,0),8)</f>
        <v>13SZ304E</v>
      </c>
      <c r="M109" s="16" t="str">
        <f>VLOOKUP(A109,[2]MD01!A:O,15,0)</f>
        <v>Аренда</v>
      </c>
    </row>
    <row r="110" spans="1:13" x14ac:dyDescent="0.25">
      <c r="A110" s="12" t="s">
        <v>4419</v>
      </c>
      <c r="B110" t="s">
        <v>4420</v>
      </c>
      <c r="C110" t="s">
        <v>4378</v>
      </c>
      <c r="D110" s="5">
        <v>4185894.28</v>
      </c>
      <c r="E110" s="24">
        <f t="shared" si="4"/>
        <v>14418080.297777778</v>
      </c>
      <c r="F110" s="21">
        <v>14934054.29600445</v>
      </c>
      <c r="G110">
        <f t="shared" si="5"/>
        <v>497801.80986681499</v>
      </c>
      <c r="J110" t="str">
        <f>VLOOKUP($A110,[2]MD01!$A:$K,5,0)</f>
        <v>E1033961</v>
      </c>
      <c r="K110" t="str">
        <f>VLOOKUP($A110,[2]MD01!$A:$K,11,0)</f>
        <v>05.03.2020</v>
      </c>
      <c r="L110" t="str">
        <f>RIGHT(VLOOKUP($A110,[2]MD01!$A:$K,4,0),8)</f>
        <v>13SZ30IQ</v>
      </c>
      <c r="M110" s="16" t="str">
        <f>VLOOKUP(A110,[2]MD01!A:O,15,0)</f>
        <v>Аренда</v>
      </c>
    </row>
    <row r="111" spans="1:13" x14ac:dyDescent="0.25">
      <c r="A111" s="12" t="s">
        <v>2799</v>
      </c>
      <c r="B111" t="s">
        <v>2808</v>
      </c>
      <c r="C111" t="s">
        <v>4378</v>
      </c>
      <c r="D111" s="5">
        <v>3583236.21</v>
      </c>
      <c r="E111" s="24">
        <f t="shared" si="4"/>
        <v>12342258.056666667</v>
      </c>
      <c r="F111" s="21">
        <v>12783945.44535635</v>
      </c>
      <c r="G111">
        <f t="shared" si="5"/>
        <v>426131.5148452117</v>
      </c>
      <c r="J111" t="str">
        <f>VLOOKUP($A111,[2]MD01!$A:$K,5,0)</f>
        <v>E1029910</v>
      </c>
      <c r="K111" t="str">
        <f>VLOOKUP($A111,[2]MD01!$A:$K,11,0)</f>
        <v>22.02.2019</v>
      </c>
      <c r="L111" t="str">
        <f>RIGHT(VLOOKUP($A111,[2]MD01!$A:$K,4,0),8)</f>
        <v>13SZ317T</v>
      </c>
      <c r="M111" s="16" t="str">
        <f>VLOOKUP(A111,[2]MD01!A:O,15,0)</f>
        <v>Аренда</v>
      </c>
    </row>
    <row r="112" spans="1:13" x14ac:dyDescent="0.25">
      <c r="A112" s="12" t="s">
        <v>3392</v>
      </c>
      <c r="B112" t="s">
        <v>3408</v>
      </c>
      <c r="C112" t="s">
        <v>4378</v>
      </c>
      <c r="D112" s="5">
        <v>2621800.23</v>
      </c>
      <c r="E112" s="24">
        <f t="shared" si="4"/>
        <v>9030645.2366666663</v>
      </c>
      <c r="F112" s="21">
        <v>9353821.2790450491</v>
      </c>
      <c r="G112">
        <f t="shared" si="5"/>
        <v>311794.04263483494</v>
      </c>
      <c r="J112" t="str">
        <f>VLOOKUP($A112,[2]MD01!$A:$K,5,0)</f>
        <v>E1030326</v>
      </c>
      <c r="K112" t="str">
        <f>VLOOKUP($A112,[2]MD01!$A:$K,11,0)</f>
        <v>14.03.2019</v>
      </c>
      <c r="L112" t="str">
        <f>RIGHT(VLOOKUP($A112,[2]MD01!$A:$K,4,0),8)</f>
        <v>13SZ332B</v>
      </c>
      <c r="M112" s="16" t="str">
        <f>VLOOKUP(A112,[2]MD01!A:O,15,0)</f>
        <v>Аренда</v>
      </c>
    </row>
    <row r="113" spans="1:13" x14ac:dyDescent="0.25">
      <c r="A113" s="12" t="s">
        <v>4503</v>
      </c>
      <c r="B113" t="s">
        <v>4511</v>
      </c>
      <c r="C113" t="s">
        <v>4378</v>
      </c>
      <c r="D113" s="5">
        <v>2568475.98</v>
      </c>
      <c r="E113" s="24">
        <f t="shared" si="4"/>
        <v>8846972.8199999984</v>
      </c>
      <c r="F113" s="21">
        <v>9163575.8520167954</v>
      </c>
      <c r="G113">
        <f t="shared" si="5"/>
        <v>305452.52840055985</v>
      </c>
      <c r="J113" t="str">
        <f>VLOOKUP($A113,[2]MD01!$A:$K,5,0)</f>
        <v>E1030678</v>
      </c>
      <c r="K113" t="str">
        <f>VLOOKUP($A113,[2]MD01!$A:$K,11,0)</f>
        <v>30.05.2020</v>
      </c>
      <c r="L113" t="str">
        <f>RIGHT(VLOOKUP($A113,[2]MD01!$A:$K,4,0),8)</f>
        <v>13SZ340S</v>
      </c>
      <c r="M113" s="16" t="str">
        <f>VLOOKUP(A113,[2]MD01!A:O,15,0)</f>
        <v>Аренда</v>
      </c>
    </row>
    <row r="114" spans="1:13" x14ac:dyDescent="0.25">
      <c r="A114" s="12" t="s">
        <v>3507</v>
      </c>
      <c r="B114" t="s">
        <v>3538</v>
      </c>
      <c r="C114" t="s">
        <v>4378</v>
      </c>
      <c r="D114" s="5">
        <v>1867794.4</v>
      </c>
      <c r="E114" s="24">
        <f t="shared" si="4"/>
        <v>6433514.0444444437</v>
      </c>
      <c r="F114" s="21">
        <v>6663747.6050573001</v>
      </c>
      <c r="G114">
        <f t="shared" si="5"/>
        <v>222124.92016857667</v>
      </c>
      <c r="J114" t="str">
        <f>VLOOKUP($A114,[2]MD01!$A:$K,5,0)</f>
        <v>E1030690</v>
      </c>
      <c r="K114" t="str">
        <f>VLOOKUP($A114,[2]MD01!$A:$K,11,0)</f>
        <v>19.06.2019</v>
      </c>
      <c r="L114" t="str">
        <f>RIGHT(VLOOKUP($A114,[2]MD01!$A:$K,4,0),8)</f>
        <v>13SZ342M</v>
      </c>
      <c r="M114" s="16" t="str">
        <f>VLOOKUP(A114,[2]MD01!A:O,15,0)</f>
        <v>Аренда</v>
      </c>
    </row>
    <row r="115" spans="1:13" x14ac:dyDescent="0.25">
      <c r="A115" s="12" t="s">
        <v>2854</v>
      </c>
      <c r="B115" t="s">
        <v>51</v>
      </c>
      <c r="C115" t="s">
        <v>4378</v>
      </c>
      <c r="D115" s="5">
        <v>4690699.76</v>
      </c>
      <c r="E115" s="24">
        <f t="shared" si="4"/>
        <v>16156854.728888888</v>
      </c>
      <c r="F115" s="21">
        <v>16735053.54322877</v>
      </c>
      <c r="G115">
        <f t="shared" si="5"/>
        <v>557835.11810762563</v>
      </c>
      <c r="J115" t="str">
        <f>VLOOKUP($A115,[2]MD01!$A:$K,5,0)</f>
        <v>E1004670</v>
      </c>
      <c r="K115" t="str">
        <f>VLOOKUP($A115,[2]MD01!$A:$K,11,0)</f>
        <v>20.01.2018</v>
      </c>
      <c r="L115" t="str">
        <f>RIGHT(VLOOKUP($A115,[2]MD01!$A:$K,4,0),8)</f>
        <v>13SZ3449</v>
      </c>
      <c r="M115" s="16" t="str">
        <f>VLOOKUP(A115,[2]MD01!A:O,15,0)</f>
        <v>Аренда</v>
      </c>
    </row>
    <row r="116" spans="1:13" x14ac:dyDescent="0.25">
      <c r="A116" s="12" t="s">
        <v>2857</v>
      </c>
      <c r="B116" t="s">
        <v>54</v>
      </c>
      <c r="C116" t="s">
        <v>4378</v>
      </c>
      <c r="D116" s="5">
        <v>4240006.4400000004</v>
      </c>
      <c r="E116" s="24">
        <f t="shared" si="4"/>
        <v>14604466.626666669</v>
      </c>
      <c r="F116" s="21">
        <v>15127110.756932098</v>
      </c>
      <c r="G116">
        <f t="shared" si="5"/>
        <v>504237.02523106994</v>
      </c>
      <c r="J116" t="str">
        <f>VLOOKUP($A116,[2]MD01!$A:$K,5,0)</f>
        <v>E1008582</v>
      </c>
      <c r="K116" t="str">
        <f>VLOOKUP($A116,[2]MD01!$A:$K,11,0)</f>
        <v>20.02.2015</v>
      </c>
      <c r="L116" t="str">
        <f>RIGHT(VLOOKUP($A116,[2]MD01!$A:$K,4,0),8)</f>
        <v>13SZ3452</v>
      </c>
      <c r="M116" s="16" t="str">
        <f>VLOOKUP(A116,[2]MD01!A:O,15,0)</f>
        <v>Аренда</v>
      </c>
    </row>
    <row r="117" spans="1:13" x14ac:dyDescent="0.25">
      <c r="A117" s="12" t="s">
        <v>2888</v>
      </c>
      <c r="B117" t="s">
        <v>85</v>
      </c>
      <c r="C117" t="s">
        <v>4378</v>
      </c>
      <c r="D117" s="5">
        <v>5923828.2699999996</v>
      </c>
      <c r="E117" s="24">
        <f t="shared" si="4"/>
        <v>20404297.374444444</v>
      </c>
      <c r="F117" s="21">
        <v>21134497.697917517</v>
      </c>
      <c r="G117">
        <f t="shared" si="5"/>
        <v>704483.25659725058</v>
      </c>
      <c r="J117" t="str">
        <f>VLOOKUP($A117,[2]MD01!$A:$K,5,0)</f>
        <v>13SZ5365</v>
      </c>
      <c r="K117" t="str">
        <f>VLOOKUP($A117,[2]MD01!$A:$K,11,0)</f>
        <v>28.10.2009</v>
      </c>
      <c r="L117" t="str">
        <f>RIGHT(VLOOKUP($A117,[2]MD01!$A:$K,4,0),8)</f>
        <v>13SZ5365</v>
      </c>
      <c r="M117" s="16" t="str">
        <f>VLOOKUP(A117,[2]MD01!A:O,15,0)</f>
        <v>Собственность</v>
      </c>
    </row>
    <row r="118" spans="1:13" x14ac:dyDescent="0.25">
      <c r="A118" s="12" t="s">
        <v>2891</v>
      </c>
      <c r="B118" t="s">
        <v>88</v>
      </c>
      <c r="C118" t="s">
        <v>4378</v>
      </c>
      <c r="D118" s="5">
        <v>5842614.1699999999</v>
      </c>
      <c r="E118" s="24">
        <f t="shared" si="4"/>
        <v>20124559.918888889</v>
      </c>
      <c r="F118" s="21">
        <v>20844749.391373776</v>
      </c>
      <c r="G118">
        <f t="shared" si="5"/>
        <v>694824.97971245914</v>
      </c>
      <c r="J118" t="str">
        <f>VLOOKUP($A118,[2]MD01!$A:$K,5,0)</f>
        <v>13SZ5412</v>
      </c>
      <c r="K118" t="str">
        <f>VLOOKUP($A118,[2]MD01!$A:$K,11,0)</f>
        <v>17.10.2003</v>
      </c>
      <c r="L118" t="str">
        <f>RIGHT(VLOOKUP($A118,[2]MD01!$A:$K,4,0),8)</f>
        <v>13SZ5412</v>
      </c>
      <c r="M118" s="16" t="str">
        <f>VLOOKUP(A118,[2]MD01!A:O,15,0)</f>
        <v>Аренда</v>
      </c>
    </row>
    <row r="119" spans="1:13" x14ac:dyDescent="0.25">
      <c r="A119" s="12" t="s">
        <v>4669</v>
      </c>
      <c r="B119" t="s">
        <v>4670</v>
      </c>
      <c r="C119" t="s">
        <v>4378</v>
      </c>
      <c r="D119" s="5">
        <v>9579546.8399999999</v>
      </c>
      <c r="E119" s="24">
        <f t="shared" si="4"/>
        <v>32996216.893333331</v>
      </c>
      <c r="F119" s="21">
        <v>34177039.139095947</v>
      </c>
      <c r="G119">
        <f t="shared" si="5"/>
        <v>1139234.637969865</v>
      </c>
      <c r="J119" t="str">
        <f>VLOOKUP($A119,[2]MD01!$A:$K,5,0)</f>
        <v>13SZ5556</v>
      </c>
      <c r="K119" t="str">
        <f>VLOOKUP($A119,[2]MD01!$A:$K,11,0)</f>
        <v>18.07.2008</v>
      </c>
      <c r="L119" t="str">
        <f>RIGHT(VLOOKUP($A119,[2]MD01!$A:$K,4,0),8)</f>
        <v>13SZ5556</v>
      </c>
      <c r="M119" s="16" t="str">
        <f>VLOOKUP(A119,[2]MD01!A:O,15,0)</f>
        <v>Собственность</v>
      </c>
    </row>
    <row r="120" spans="1:13" x14ac:dyDescent="0.25">
      <c r="A120" s="12" t="s">
        <v>3023</v>
      </c>
      <c r="B120" t="s">
        <v>218</v>
      </c>
      <c r="C120" t="s">
        <v>4378</v>
      </c>
      <c r="D120" s="5">
        <v>2087133.26</v>
      </c>
      <c r="E120" s="24">
        <f t="shared" si="4"/>
        <v>7189014.5622222219</v>
      </c>
      <c r="F120" s="21">
        <v>7446284.9137787521</v>
      </c>
      <c r="G120">
        <f t="shared" si="5"/>
        <v>248209.49712595841</v>
      </c>
      <c r="J120" t="str">
        <f>VLOOKUP($A120,[2]MD01!$A:$K,5,0)</f>
        <v>13SZ5583</v>
      </c>
      <c r="K120" t="str">
        <f>VLOOKUP($A120,[2]MD01!$A:$K,11,0)</f>
        <v>30.09.2005</v>
      </c>
      <c r="L120" t="str">
        <f>RIGHT(VLOOKUP($A120,[2]MD01!$A:$K,4,0),8)</f>
        <v>13SZ5583</v>
      </c>
      <c r="M120" s="16" t="str">
        <f>VLOOKUP(A120,[2]MD01!A:O,15,0)</f>
        <v>Аренда</v>
      </c>
    </row>
    <row r="121" spans="1:13" x14ac:dyDescent="0.25">
      <c r="A121" s="12" t="s">
        <v>3042</v>
      </c>
      <c r="B121" t="s">
        <v>12</v>
      </c>
      <c r="C121" t="s">
        <v>4378</v>
      </c>
      <c r="D121" s="5">
        <v>9072242.6400000006</v>
      </c>
      <c r="E121" s="24">
        <f t="shared" si="4"/>
        <v>31248835.760000002</v>
      </c>
      <c r="F121" s="21">
        <v>32367125.185083929</v>
      </c>
      <c r="G121">
        <f t="shared" si="5"/>
        <v>1078904.172836131</v>
      </c>
      <c r="J121" t="str">
        <f>VLOOKUP($A121,[2]MD01!$A:$K,5,0)</f>
        <v>13SZ5604</v>
      </c>
      <c r="K121" t="str">
        <f>VLOOKUP($A121,[2]MD01!$A:$K,11,0)</f>
        <v>12.10.2006</v>
      </c>
      <c r="L121" t="str">
        <f>RIGHT(VLOOKUP($A121,[2]MD01!$A:$K,4,0),8)</f>
        <v>13SZ5604</v>
      </c>
      <c r="M121" s="16" t="str">
        <f>VLOOKUP(A121,[2]MD01!A:O,15,0)</f>
        <v>Собственность</v>
      </c>
    </row>
    <row r="122" spans="1:13" x14ac:dyDescent="0.25">
      <c r="A122" s="12" t="s">
        <v>3051</v>
      </c>
      <c r="B122" t="s">
        <v>245</v>
      </c>
      <c r="C122" t="s">
        <v>4378</v>
      </c>
      <c r="D122" s="5">
        <v>3936217.32</v>
      </c>
      <c r="E122" s="24">
        <f t="shared" si="4"/>
        <v>13558081.879999999</v>
      </c>
      <c r="F122" s="21">
        <v>14043279.463272329</v>
      </c>
      <c r="G122">
        <f t="shared" si="5"/>
        <v>468109.315442411</v>
      </c>
      <c r="J122" t="str">
        <f>VLOOKUP($A122,[2]MD01!$A:$K,5,0)</f>
        <v>13SZ5613</v>
      </c>
      <c r="K122" t="str">
        <f>VLOOKUP($A122,[2]MD01!$A:$K,11,0)</f>
        <v>08.08.2006</v>
      </c>
      <c r="L122" t="str">
        <f>RIGHT(VLOOKUP($A122,[2]MD01!$A:$K,4,0),8)</f>
        <v>13SZ5613</v>
      </c>
      <c r="M122" s="16" t="str">
        <f>VLOOKUP(A122,[2]MD01!A:O,15,0)</f>
        <v>Аренда</v>
      </c>
    </row>
    <row r="123" spans="1:13" x14ac:dyDescent="0.25">
      <c r="A123" s="12" t="s">
        <v>4728</v>
      </c>
      <c r="B123" t="s">
        <v>4729</v>
      </c>
      <c r="C123" t="s">
        <v>4378</v>
      </c>
      <c r="D123" s="5">
        <v>7394470.4000000004</v>
      </c>
      <c r="E123" s="24">
        <f t="shared" si="4"/>
        <v>25469842.48888889</v>
      </c>
      <c r="F123" s="21">
        <v>26381321.423100475</v>
      </c>
      <c r="G123">
        <f t="shared" si="5"/>
        <v>879377.38077001588</v>
      </c>
      <c r="J123" t="str">
        <f>VLOOKUP($A123,[2]MD01!$A:$K,5,0)</f>
        <v>13SZ5618</v>
      </c>
      <c r="K123" t="str">
        <f>VLOOKUP($A123,[2]MD01!$A:$K,11,0)</f>
        <v>31.05.2007</v>
      </c>
      <c r="L123" t="str">
        <f>RIGHT(VLOOKUP($A123,[2]MD01!$A:$K,4,0),8)</f>
        <v>13SZ5618</v>
      </c>
      <c r="M123" s="16" t="str">
        <f>VLOOKUP(A123,[2]MD01!A:O,15,0)</f>
        <v>Аренда</v>
      </c>
    </row>
    <row r="124" spans="1:13" x14ac:dyDescent="0.25">
      <c r="A124" s="12" t="s">
        <v>3056</v>
      </c>
      <c r="B124" t="s">
        <v>250</v>
      </c>
      <c r="C124" t="s">
        <v>4378</v>
      </c>
      <c r="D124" s="5">
        <v>2784314.74</v>
      </c>
      <c r="E124" s="24">
        <f t="shared" si="4"/>
        <v>9590417.4377777781</v>
      </c>
      <c r="F124" s="21">
        <v>9933625.8211293183</v>
      </c>
      <c r="G124">
        <f t="shared" si="5"/>
        <v>331120.86070431059</v>
      </c>
      <c r="J124" t="str">
        <f>VLOOKUP($A124,[2]MD01!$A:$K,5,0)</f>
        <v>13SZ5620</v>
      </c>
      <c r="K124" t="str">
        <f>VLOOKUP($A124,[2]MD01!$A:$K,11,0)</f>
        <v>12.02.2007</v>
      </c>
      <c r="L124" t="str">
        <f>RIGHT(VLOOKUP($A124,[2]MD01!$A:$K,4,0),8)</f>
        <v>13SZ5620</v>
      </c>
      <c r="M124" s="16" t="str">
        <f>VLOOKUP(A124,[2]MD01!A:O,15,0)</f>
        <v>Аренда</v>
      </c>
    </row>
    <row r="125" spans="1:13" x14ac:dyDescent="0.25">
      <c r="A125" s="12" t="s">
        <v>3115</v>
      </c>
      <c r="B125" t="s">
        <v>11</v>
      </c>
      <c r="C125" t="s">
        <v>4378</v>
      </c>
      <c r="D125" s="5">
        <v>7402637.5499999998</v>
      </c>
      <c r="E125" s="24">
        <f t="shared" si="4"/>
        <v>25497973.783333331</v>
      </c>
      <c r="F125" s="21">
        <v>26410459.440781992</v>
      </c>
      <c r="G125">
        <f t="shared" si="5"/>
        <v>880348.64802606637</v>
      </c>
      <c r="J125" t="str">
        <f>VLOOKUP($A125,[2]MD01!$A:$K,5,0)</f>
        <v>13SZ5722</v>
      </c>
      <c r="K125" t="str">
        <f>VLOOKUP($A125,[2]MD01!$A:$K,11,0)</f>
        <v>28.11.2008</v>
      </c>
      <c r="L125" t="str">
        <f>RIGHT(VLOOKUP($A125,[2]MD01!$A:$K,4,0),8)</f>
        <v>13SZ5722</v>
      </c>
      <c r="M125" s="16" t="str">
        <f>VLOOKUP(A125,[2]MD01!A:O,15,0)</f>
        <v>Аренда</v>
      </c>
    </row>
    <row r="126" spans="1:13" x14ac:dyDescent="0.25">
      <c r="A126" s="12" t="s">
        <v>3116</v>
      </c>
      <c r="B126" t="s">
        <v>309</v>
      </c>
      <c r="C126" t="s">
        <v>4378</v>
      </c>
      <c r="D126" s="5">
        <v>2751541.45</v>
      </c>
      <c r="E126" s="24">
        <f t="shared" si="4"/>
        <v>9477531.6611111127</v>
      </c>
      <c r="F126" s="21">
        <v>9816700.2469080091</v>
      </c>
      <c r="G126">
        <f t="shared" si="5"/>
        <v>327223.34156360029</v>
      </c>
      <c r="J126" t="str">
        <f>VLOOKUP($A126,[2]MD01!$A:$K,5,0)</f>
        <v>13SZ5723</v>
      </c>
      <c r="K126" t="str">
        <f>VLOOKUP($A126,[2]MD01!$A:$K,11,0)</f>
        <v>29.05.2009</v>
      </c>
      <c r="L126" t="str">
        <f>RIGHT(VLOOKUP($A126,[2]MD01!$A:$K,4,0),8)</f>
        <v>13SZ5723</v>
      </c>
      <c r="M126" s="16" t="str">
        <f>VLOOKUP(A126,[2]MD01!A:O,15,0)</f>
        <v>Аренда</v>
      </c>
    </row>
    <row r="127" spans="1:13" x14ac:dyDescent="0.25">
      <c r="A127" s="12" t="s">
        <v>3135</v>
      </c>
      <c r="B127" t="s">
        <v>328</v>
      </c>
      <c r="C127" t="s">
        <v>4378</v>
      </c>
      <c r="D127" s="5">
        <v>5528158.71</v>
      </c>
      <c r="E127" s="24">
        <f t="shared" si="4"/>
        <v>19041435.556666669</v>
      </c>
      <c r="F127" s="21">
        <v>19722863.696421385</v>
      </c>
      <c r="G127">
        <f t="shared" si="5"/>
        <v>657428.78988071287</v>
      </c>
      <c r="J127" t="str">
        <f>VLOOKUP($A127,[2]MD01!$A:$K,5,0)</f>
        <v>13SZ6025</v>
      </c>
      <c r="K127" t="str">
        <f>VLOOKUP($A127,[2]MD01!$A:$K,11,0)</f>
        <v>28.01.2010</v>
      </c>
      <c r="L127" t="str">
        <f>RIGHT(VLOOKUP($A127,[2]MD01!$A:$K,4,0),8)</f>
        <v>13SZ6025</v>
      </c>
      <c r="M127" s="16" t="str">
        <f>VLOOKUP(A127,[2]MD01!A:O,15,0)</f>
        <v>Аренда</v>
      </c>
    </row>
    <row r="128" spans="1:13" x14ac:dyDescent="0.25">
      <c r="A128" s="12" t="s">
        <v>3144</v>
      </c>
      <c r="B128" t="s">
        <v>337</v>
      </c>
      <c r="C128" t="s">
        <v>4378</v>
      </c>
      <c r="D128" s="5">
        <v>4935642.8899999997</v>
      </c>
      <c r="E128" s="24">
        <f t="shared" si="4"/>
        <v>17000547.732222218</v>
      </c>
      <c r="F128" s="21">
        <v>17608939.446255747</v>
      </c>
      <c r="G128">
        <f t="shared" si="5"/>
        <v>586964.64820852492</v>
      </c>
      <c r="J128" t="str">
        <f>VLOOKUP($A128,[2]MD01!$A:$K,5,0)</f>
        <v>13SZ6142</v>
      </c>
      <c r="K128" t="str">
        <f>VLOOKUP($A128,[2]MD01!$A:$K,11,0)</f>
        <v>10.06.2010</v>
      </c>
      <c r="L128" t="str">
        <f>RIGHT(VLOOKUP($A128,[2]MD01!$A:$K,4,0),8)</f>
        <v>13SZ6142</v>
      </c>
      <c r="M128" s="16" t="str">
        <f>VLOOKUP(A128,[2]MD01!A:O,15,0)</f>
        <v>Аренда</v>
      </c>
    </row>
    <row r="129" spans="1:13" x14ac:dyDescent="0.25">
      <c r="A129" s="12" t="s">
        <v>3152</v>
      </c>
      <c r="B129" t="s">
        <v>345</v>
      </c>
      <c r="C129" t="s">
        <v>4378</v>
      </c>
      <c r="D129" s="5">
        <v>4047275.06</v>
      </c>
      <c r="E129" s="24">
        <f t="shared" si="4"/>
        <v>13940614.095555555</v>
      </c>
      <c r="F129" s="21">
        <v>14439501.204245575</v>
      </c>
      <c r="G129">
        <f t="shared" si="5"/>
        <v>481316.70680818585</v>
      </c>
      <c r="J129" t="str">
        <f>VLOOKUP($A129,[2]MD01!$A:$K,5,0)</f>
        <v>13SZ6274</v>
      </c>
      <c r="K129" t="str">
        <f>VLOOKUP($A129,[2]MD01!$A:$K,11,0)</f>
        <v>31.08.2010</v>
      </c>
      <c r="L129" t="str">
        <f>RIGHT(VLOOKUP($A129,[2]MD01!$A:$K,4,0),8)</f>
        <v>13SZ6274</v>
      </c>
      <c r="M129" s="16" t="str">
        <f>VLOOKUP(A129,[2]MD01!A:O,15,0)</f>
        <v>Аренда</v>
      </c>
    </row>
    <row r="130" spans="1:13" x14ac:dyDescent="0.25">
      <c r="A130" s="12" t="s">
        <v>3173</v>
      </c>
      <c r="B130" t="s">
        <v>366</v>
      </c>
      <c r="C130" t="s">
        <v>4378</v>
      </c>
      <c r="D130" s="5">
        <v>2106535.04</v>
      </c>
      <c r="E130" s="24">
        <f t="shared" si="4"/>
        <v>7255842.9155555563</v>
      </c>
      <c r="F130" s="21">
        <v>7515504.8263177611</v>
      </c>
      <c r="G130">
        <f t="shared" si="5"/>
        <v>250516.82754392538</v>
      </c>
      <c r="J130" t="str">
        <f>VLOOKUP($A130,[2]MD01!$A:$K,5,0)</f>
        <v>13SZ6598</v>
      </c>
      <c r="K130" t="str">
        <f>VLOOKUP($A130,[2]MD01!$A:$K,11,0)</f>
        <v>19.01.2011</v>
      </c>
      <c r="L130" t="str">
        <f>RIGHT(VLOOKUP($A130,[2]MD01!$A:$K,4,0),8)</f>
        <v>13SZ6598</v>
      </c>
      <c r="M130" s="16" t="str">
        <f>VLOOKUP(A130,[2]MD01!A:O,15,0)</f>
        <v>Аренда</v>
      </c>
    </row>
    <row r="131" spans="1:13" x14ac:dyDescent="0.25">
      <c r="A131" s="12" t="s">
        <v>3178</v>
      </c>
      <c r="B131" t="s">
        <v>9</v>
      </c>
      <c r="C131" t="s">
        <v>4378</v>
      </c>
      <c r="D131" s="5">
        <v>4932547.91</v>
      </c>
      <c r="E131" s="24">
        <f t="shared" si="4"/>
        <v>16989887.245555554</v>
      </c>
      <c r="F131" s="21">
        <v>17597897.45707177</v>
      </c>
      <c r="G131">
        <f t="shared" si="5"/>
        <v>586596.58190239232</v>
      </c>
      <c r="J131" t="str">
        <f>VLOOKUP($A131,[2]MD01!$A:$K,5,0)</f>
        <v>13SZ6618</v>
      </c>
      <c r="K131" t="str">
        <f>VLOOKUP($A131,[2]MD01!$A:$K,11,0)</f>
        <v>28.02.2011</v>
      </c>
      <c r="L131" t="str">
        <f>RIGHT(VLOOKUP($A131,[2]MD01!$A:$K,4,0),8)</f>
        <v>13SZ6618</v>
      </c>
      <c r="M131" s="16" t="str">
        <f>VLOOKUP(A131,[2]MD01!A:O,15,0)</f>
        <v>Аренда</v>
      </c>
    </row>
    <row r="132" spans="1:13" x14ac:dyDescent="0.25">
      <c r="A132" s="12" t="s">
        <v>3188</v>
      </c>
      <c r="B132" t="s">
        <v>380</v>
      </c>
      <c r="C132" t="s">
        <v>4378</v>
      </c>
      <c r="D132" s="5">
        <v>2190149.21</v>
      </c>
      <c r="E132" s="24">
        <f t="shared" si="4"/>
        <v>7543847.2788888887</v>
      </c>
      <c r="F132" s="21">
        <v>7813815.88511864</v>
      </c>
      <c r="G132">
        <f t="shared" si="5"/>
        <v>260460.52950395466</v>
      </c>
      <c r="J132" t="str">
        <f>VLOOKUP($A132,[2]MD01!$A:$K,5,0)</f>
        <v>13SZ7313</v>
      </c>
      <c r="K132" t="str">
        <f>VLOOKUP($A132,[2]MD01!$A:$K,11,0)</f>
        <v>28.04.2011</v>
      </c>
      <c r="L132" t="str">
        <f>RIGHT(VLOOKUP($A132,[2]MD01!$A:$K,4,0),8)</f>
        <v>13SZ7313</v>
      </c>
      <c r="M132" s="16" t="str">
        <f>VLOOKUP(A132,[2]MD01!A:O,15,0)</f>
        <v>Аренда</v>
      </c>
    </row>
    <row r="133" spans="1:13" x14ac:dyDescent="0.25">
      <c r="A133" s="12" t="s">
        <v>3196</v>
      </c>
      <c r="B133" t="s">
        <v>388</v>
      </c>
      <c r="C133" t="s">
        <v>4378</v>
      </c>
      <c r="D133" s="5">
        <v>3624762.58</v>
      </c>
      <c r="E133" s="24">
        <f t="shared" si="4"/>
        <v>12485293.331111113</v>
      </c>
      <c r="F133" s="21">
        <v>12932099.465217544</v>
      </c>
      <c r="G133">
        <f t="shared" si="5"/>
        <v>431069.98217391811</v>
      </c>
      <c r="J133" t="str">
        <f>VLOOKUP($A133,[2]MD01!$A:$K,5,0)</f>
        <v>13SZ7536</v>
      </c>
      <c r="K133" t="str">
        <f>VLOOKUP($A133,[2]MD01!$A:$K,11,0)</f>
        <v>29.06.2011</v>
      </c>
      <c r="L133" t="str">
        <f>RIGHT(VLOOKUP($A133,[2]MD01!$A:$K,4,0),8)</f>
        <v>13SZ7536</v>
      </c>
      <c r="M133" s="16" t="str">
        <f>VLOOKUP(A133,[2]MD01!A:O,15,0)</f>
        <v>Аренда</v>
      </c>
    </row>
    <row r="134" spans="1:13" x14ac:dyDescent="0.25">
      <c r="A134" s="12" t="s">
        <v>3197</v>
      </c>
      <c r="B134" t="s">
        <v>389</v>
      </c>
      <c r="C134" t="s">
        <v>4378</v>
      </c>
      <c r="D134" s="5">
        <v>3713627.03</v>
      </c>
      <c r="E134" s="24">
        <f t="shared" si="4"/>
        <v>12791381.992222222</v>
      </c>
      <c r="F134" s="21">
        <v>13249141.997234039</v>
      </c>
      <c r="G134">
        <f t="shared" si="5"/>
        <v>441638.06657446799</v>
      </c>
      <c r="J134" t="str">
        <f>VLOOKUP($A134,[2]MD01!$A:$K,5,0)</f>
        <v>13SZ7540</v>
      </c>
      <c r="K134" t="str">
        <f>VLOOKUP($A134,[2]MD01!$A:$K,11,0)</f>
        <v>30.06.2011</v>
      </c>
      <c r="L134" t="str">
        <f>RIGHT(VLOOKUP($A134,[2]MD01!$A:$K,4,0),8)</f>
        <v>13SZ7540</v>
      </c>
      <c r="M134" s="16" t="str">
        <f>VLOOKUP(A134,[2]MD01!A:O,15,0)</f>
        <v>Аренда</v>
      </c>
    </row>
    <row r="135" spans="1:13" x14ac:dyDescent="0.25">
      <c r="A135" s="12" t="s">
        <v>3198</v>
      </c>
      <c r="B135" t="s">
        <v>390</v>
      </c>
      <c r="C135" t="s">
        <v>4378</v>
      </c>
      <c r="D135" s="5">
        <v>5228699.3499999996</v>
      </c>
      <c r="E135" s="24">
        <f t="shared" si="4"/>
        <v>18009964.427777775</v>
      </c>
      <c r="F135" s="21">
        <v>18654479.728136651</v>
      </c>
      <c r="G135">
        <f t="shared" si="5"/>
        <v>621815.99093788839</v>
      </c>
      <c r="J135" t="str">
        <f>VLOOKUP($A135,[2]MD01!$A:$K,5,0)</f>
        <v>13SZ7541</v>
      </c>
      <c r="K135" t="str">
        <f>VLOOKUP($A135,[2]MD01!$A:$K,11,0)</f>
        <v>31.05.2011</v>
      </c>
      <c r="L135" t="str">
        <f>RIGHT(VLOOKUP($A135,[2]MD01!$A:$K,4,0),8)</f>
        <v>13SZ7541</v>
      </c>
      <c r="M135" s="16" t="str">
        <f>VLOOKUP(A135,[2]MD01!A:O,15,0)</f>
        <v>Аренда</v>
      </c>
    </row>
    <row r="136" spans="1:13" x14ac:dyDescent="0.25">
      <c r="A136" s="12" t="s">
        <v>3215</v>
      </c>
      <c r="B136" t="s">
        <v>407</v>
      </c>
      <c r="C136" t="s">
        <v>4378</v>
      </c>
      <c r="D136" s="5">
        <v>6586479.5099999998</v>
      </c>
      <c r="E136" s="24">
        <f t="shared" si="4"/>
        <v>22686762.756666668</v>
      </c>
      <c r="F136" s="21">
        <v>23498644.744047571</v>
      </c>
      <c r="G136">
        <f t="shared" si="5"/>
        <v>783288.15813491901</v>
      </c>
      <c r="J136" t="str">
        <f>VLOOKUP($A136,[2]MD01!$A:$K,5,0)</f>
        <v>13SZ7742</v>
      </c>
      <c r="K136" t="str">
        <f>VLOOKUP($A136,[2]MD01!$A:$K,11,0)</f>
        <v>31.08.2011</v>
      </c>
      <c r="L136" t="str">
        <f>RIGHT(VLOOKUP($A136,[2]MD01!$A:$K,4,0),8)</f>
        <v>13SZ7742</v>
      </c>
      <c r="M136" s="16" t="str">
        <f>VLOOKUP(A136,[2]MD01!A:O,15,0)</f>
        <v>Аренда</v>
      </c>
    </row>
    <row r="137" spans="1:13" x14ac:dyDescent="0.25">
      <c r="A137" s="12" t="s">
        <v>3216</v>
      </c>
      <c r="B137" t="s">
        <v>408</v>
      </c>
      <c r="C137" t="s">
        <v>4378</v>
      </c>
      <c r="D137" s="5">
        <v>1978948.37</v>
      </c>
      <c r="E137" s="24">
        <f t="shared" si="4"/>
        <v>6816377.7188888891</v>
      </c>
      <c r="F137" s="21">
        <v>7060312.6667044023</v>
      </c>
      <c r="G137">
        <f t="shared" si="5"/>
        <v>235343.75555681341</v>
      </c>
      <c r="J137" t="str">
        <f>VLOOKUP($A137,[2]MD01!$A:$K,5,0)</f>
        <v>13SZ7743</v>
      </c>
      <c r="K137" t="str">
        <f>VLOOKUP($A137,[2]MD01!$A:$K,11,0)</f>
        <v>28.10.2011</v>
      </c>
      <c r="L137" t="str">
        <f>RIGHT(VLOOKUP($A137,[2]MD01!$A:$K,4,0),8)</f>
        <v>13SZ7743</v>
      </c>
      <c r="M137" s="16" t="str">
        <f>VLOOKUP(A137,[2]MD01!A:O,15,0)</f>
        <v>Аренда</v>
      </c>
    </row>
    <row r="138" spans="1:13" x14ac:dyDescent="0.25">
      <c r="A138" s="12" t="s">
        <v>3221</v>
      </c>
      <c r="B138" t="s">
        <v>413</v>
      </c>
      <c r="C138" t="s">
        <v>4378</v>
      </c>
      <c r="D138" s="5">
        <v>3054387.14</v>
      </c>
      <c r="E138" s="24">
        <f t="shared" si="4"/>
        <v>10520666.815555556</v>
      </c>
      <c r="F138" s="21">
        <v>10897165.656505244</v>
      </c>
      <c r="G138">
        <f t="shared" si="5"/>
        <v>363238.85521684145</v>
      </c>
      <c r="J138" t="str">
        <f>VLOOKUP($A138,[2]MD01!$A:$K,5,0)</f>
        <v>13SZ7858</v>
      </c>
      <c r="K138" t="str">
        <f>VLOOKUP($A138,[2]MD01!$A:$K,11,0)</f>
        <v>21.10.2011</v>
      </c>
      <c r="L138" t="str">
        <f>RIGHT(VLOOKUP($A138,[2]MD01!$A:$K,4,0),8)</f>
        <v>13SZ7858</v>
      </c>
      <c r="M138" s="16" t="str">
        <f>VLOOKUP(A138,[2]MD01!A:O,15,0)</f>
        <v>Аренда</v>
      </c>
    </row>
    <row r="139" spans="1:13" x14ac:dyDescent="0.25">
      <c r="A139" s="12" t="s">
        <v>3237</v>
      </c>
      <c r="B139" t="s">
        <v>429</v>
      </c>
      <c r="C139" t="s">
        <v>4378</v>
      </c>
      <c r="D139" s="5">
        <v>2672115.39</v>
      </c>
      <c r="E139" s="24">
        <f t="shared" si="4"/>
        <v>9203953.0099999998</v>
      </c>
      <c r="F139" s="21">
        <v>9533331.1474481635</v>
      </c>
      <c r="G139">
        <f t="shared" si="5"/>
        <v>317777.70491493877</v>
      </c>
      <c r="J139" t="str">
        <f>VLOOKUP($A139,[2]MD01!$A:$K,5,0)</f>
        <v>E1001563</v>
      </c>
      <c r="K139" t="str">
        <f>VLOOKUP($A139,[2]MD01!$A:$K,11,0)</f>
        <v>31.12.2011</v>
      </c>
      <c r="L139" t="str">
        <f>RIGHT(VLOOKUP($A139,[2]MD01!$A:$K,4,0),8)</f>
        <v>13SZ7925</v>
      </c>
      <c r="M139" s="16" t="str">
        <f>VLOOKUP(A139,[2]MD01!A:O,15,0)</f>
        <v>Аренда</v>
      </c>
    </row>
    <row r="140" spans="1:13" x14ac:dyDescent="0.25">
      <c r="A140" s="12" t="s">
        <v>3241</v>
      </c>
      <c r="B140" t="s">
        <v>433</v>
      </c>
      <c r="C140" t="s">
        <v>4378</v>
      </c>
      <c r="D140" s="5">
        <v>3707713.22</v>
      </c>
      <c r="E140" s="24">
        <f t="shared" si="4"/>
        <v>12771012.202222222</v>
      </c>
      <c r="F140" s="21">
        <v>13228043.241811996</v>
      </c>
      <c r="G140">
        <f t="shared" si="5"/>
        <v>440934.77472706657</v>
      </c>
      <c r="J140" t="str">
        <f>VLOOKUP($A140,[2]MD01!$A:$K,5,0)</f>
        <v>E1004606</v>
      </c>
      <c r="K140" t="str">
        <f>VLOOKUP($A140,[2]MD01!$A:$K,11,0)</f>
        <v>08.12.2011</v>
      </c>
      <c r="L140" t="str">
        <f>RIGHT(VLOOKUP($A140,[2]MD01!$A:$K,4,0),8)</f>
        <v>13SZ8000</v>
      </c>
      <c r="M140" s="16" t="str">
        <f>VLOOKUP(A140,[2]MD01!A:O,15,0)</f>
        <v>Аренда</v>
      </c>
    </row>
    <row r="141" spans="1:13" x14ac:dyDescent="0.25">
      <c r="A141" s="12" t="s">
        <v>3265</v>
      </c>
      <c r="B141" t="s">
        <v>456</v>
      </c>
      <c r="C141" t="s">
        <v>4378</v>
      </c>
      <c r="D141" s="5">
        <v>1874887.92</v>
      </c>
      <c r="E141" s="24">
        <f t="shared" si="4"/>
        <v>6457947.2800000003</v>
      </c>
      <c r="F141" s="21">
        <v>6689055.222914719</v>
      </c>
      <c r="G141">
        <f t="shared" si="5"/>
        <v>222968.50743049063</v>
      </c>
      <c r="J141" t="str">
        <f>VLOOKUP($A141,[2]MD01!$A:$K,5,0)</f>
        <v>E1004268</v>
      </c>
      <c r="K141" t="str">
        <f>VLOOKUP($A141,[2]MD01!$A:$K,11,0)</f>
        <v>29.06.2012</v>
      </c>
      <c r="L141" t="str">
        <f>RIGHT(VLOOKUP($A141,[2]MD01!$A:$K,4,0),8)</f>
        <v>13SZ8284</v>
      </c>
      <c r="M141" s="16" t="str">
        <f>VLOOKUP(A141,[2]MD01!A:O,15,0)</f>
        <v>Аренда</v>
      </c>
    </row>
    <row r="142" spans="1:13" x14ac:dyDescent="0.25">
      <c r="A142" s="12" t="s">
        <v>3277</v>
      </c>
      <c r="B142" t="s">
        <v>468</v>
      </c>
      <c r="C142" t="s">
        <v>4378</v>
      </c>
      <c r="D142" s="5">
        <v>3545290.66</v>
      </c>
      <c r="E142" s="24">
        <f t="shared" si="4"/>
        <v>12211556.717777779</v>
      </c>
      <c r="F142" s="21">
        <v>12648566.75060543</v>
      </c>
      <c r="G142">
        <f t="shared" si="5"/>
        <v>421618.89168684767</v>
      </c>
      <c r="J142" t="str">
        <f>VLOOKUP($A142,[2]MD01!$A:$K,5,0)</f>
        <v>E1004276</v>
      </c>
      <c r="K142" t="str">
        <f>VLOOKUP($A142,[2]MD01!$A:$K,11,0)</f>
        <v>31.07.2012</v>
      </c>
      <c r="L142" t="str">
        <f>RIGHT(VLOOKUP($A142,[2]MD01!$A:$K,4,0),8)</f>
        <v>13SZ8375</v>
      </c>
      <c r="M142" s="16" t="str">
        <f>VLOOKUP(A142,[2]MD01!A:O,15,0)</f>
        <v>Аренда</v>
      </c>
    </row>
    <row r="143" spans="1:13" x14ac:dyDescent="0.25">
      <c r="A143" s="12" t="s">
        <v>3278</v>
      </c>
      <c r="B143" t="s">
        <v>469</v>
      </c>
      <c r="C143" t="s">
        <v>4378</v>
      </c>
      <c r="D143" s="5">
        <v>3748582.8</v>
      </c>
      <c r="E143" s="24">
        <f t="shared" si="4"/>
        <v>12911785.199999999</v>
      </c>
      <c r="F143" s="21">
        <v>13373854.025827996</v>
      </c>
      <c r="G143">
        <f t="shared" si="5"/>
        <v>445795.13419426657</v>
      </c>
      <c r="J143" t="str">
        <f>VLOOKUP($A143,[2]MD01!$A:$K,5,0)</f>
        <v>E1004249</v>
      </c>
      <c r="K143" t="str">
        <f>VLOOKUP($A143,[2]MD01!$A:$K,11,0)</f>
        <v>22.01.2013</v>
      </c>
      <c r="L143" t="str">
        <f>RIGHT(VLOOKUP($A143,[2]MD01!$A:$K,4,0),8)</f>
        <v>13SZ8384</v>
      </c>
      <c r="M143" s="16" t="str">
        <f>VLOOKUP(A143,[2]MD01!A:O,15,0)</f>
        <v>Аренда</v>
      </c>
    </row>
    <row r="144" spans="1:13" x14ac:dyDescent="0.25">
      <c r="A144" s="12" t="s">
        <v>3281</v>
      </c>
      <c r="B144" t="s">
        <v>472</v>
      </c>
      <c r="C144" t="s">
        <v>4378</v>
      </c>
      <c r="D144" s="5">
        <v>2969724.21</v>
      </c>
      <c r="E144" s="24">
        <f t="shared" si="4"/>
        <v>10229050.056666667</v>
      </c>
      <c r="F144" s="21">
        <v>10595112.9268126</v>
      </c>
      <c r="G144">
        <f t="shared" si="5"/>
        <v>353170.43089375336</v>
      </c>
      <c r="J144" t="str">
        <f>VLOOKUP($A144,[2]MD01!$A:$K,5,0)</f>
        <v>E1004242</v>
      </c>
      <c r="K144" t="str">
        <f>VLOOKUP($A144,[2]MD01!$A:$K,11,0)</f>
        <v>30.09.2012</v>
      </c>
      <c r="L144" t="str">
        <f>RIGHT(VLOOKUP($A144,[2]MD01!$A:$K,4,0),8)</f>
        <v>13SZ8542</v>
      </c>
      <c r="M144" s="16" t="str">
        <f>VLOOKUP(A144,[2]MD01!A:O,15,0)</f>
        <v>Аренда</v>
      </c>
    </row>
    <row r="145" spans="1:13" x14ac:dyDescent="0.25">
      <c r="A145" s="12" t="s">
        <v>3284</v>
      </c>
      <c r="B145" t="s">
        <v>475</v>
      </c>
      <c r="C145" t="s">
        <v>4378</v>
      </c>
      <c r="D145" s="5">
        <v>5806975.2400000002</v>
      </c>
      <c r="E145" s="24">
        <f t="shared" si="4"/>
        <v>20001803.604444444</v>
      </c>
      <c r="F145" s="21">
        <v>20717600.046438217</v>
      </c>
      <c r="G145">
        <f t="shared" si="5"/>
        <v>690586.66821460729</v>
      </c>
      <c r="J145" t="str">
        <f>VLOOKUP($A145,[2]MD01!$A:$K,5,0)</f>
        <v>E1004982</v>
      </c>
      <c r="K145" t="str">
        <f>VLOOKUP($A145,[2]MD01!$A:$K,11,0)</f>
        <v>24.10.2012</v>
      </c>
      <c r="L145" t="str">
        <f>RIGHT(VLOOKUP($A145,[2]MD01!$A:$K,4,0),8)</f>
        <v>13SZ8555</v>
      </c>
      <c r="M145" s="16" t="str">
        <f>VLOOKUP(A145,[2]MD01!A:O,15,0)</f>
        <v>Аренда</v>
      </c>
    </row>
    <row r="146" spans="1:13" x14ac:dyDescent="0.25">
      <c r="A146" s="12" t="s">
        <v>3289</v>
      </c>
      <c r="B146" t="s">
        <v>480</v>
      </c>
      <c r="C146" t="s">
        <v>4378</v>
      </c>
      <c r="D146" s="5">
        <v>2725427.62</v>
      </c>
      <c r="E146" s="24">
        <f t="shared" si="4"/>
        <v>9387584.0244444441</v>
      </c>
      <c r="F146" s="21">
        <v>9723533.6906096395</v>
      </c>
      <c r="G146">
        <f t="shared" si="5"/>
        <v>324117.78968698799</v>
      </c>
      <c r="J146" t="str">
        <f>VLOOKUP($A146,[2]MD01!$A:$K,5,0)</f>
        <v>E1005917</v>
      </c>
      <c r="K146" t="str">
        <f>VLOOKUP($A146,[2]MD01!$A:$K,11,0)</f>
        <v>31.10.2012</v>
      </c>
      <c r="L146" t="str">
        <f>RIGHT(VLOOKUP($A146,[2]MD01!$A:$K,4,0),8)</f>
        <v>13SZ8608</v>
      </c>
      <c r="M146" s="16" t="str">
        <f>VLOOKUP(A146,[2]MD01!A:O,15,0)</f>
        <v>Аренда</v>
      </c>
    </row>
    <row r="147" spans="1:13" x14ac:dyDescent="0.25">
      <c r="A147" s="12" t="s">
        <v>3290</v>
      </c>
      <c r="B147" t="s">
        <v>481</v>
      </c>
      <c r="C147" t="s">
        <v>4378</v>
      </c>
      <c r="D147" s="5">
        <v>3004525.13</v>
      </c>
      <c r="E147" s="24">
        <f t="shared" si="4"/>
        <v>10348919.892222222</v>
      </c>
      <c r="F147" s="21">
        <v>10719272.49560871</v>
      </c>
      <c r="G147">
        <f t="shared" si="5"/>
        <v>357309.083186957</v>
      </c>
      <c r="J147" t="str">
        <f>VLOOKUP($A147,[2]MD01!$A:$K,5,0)</f>
        <v>E1005919</v>
      </c>
      <c r="K147" t="str">
        <f>VLOOKUP($A147,[2]MD01!$A:$K,11,0)</f>
        <v>02.11.2012</v>
      </c>
      <c r="L147" t="str">
        <f>RIGHT(VLOOKUP($A147,[2]MD01!$A:$K,4,0),8)</f>
        <v>13SZ8609</v>
      </c>
      <c r="M147" s="16" t="str">
        <f>VLOOKUP(A147,[2]MD01!A:O,15,0)</f>
        <v>Аренда</v>
      </c>
    </row>
    <row r="148" spans="1:13" x14ac:dyDescent="0.25">
      <c r="A148" s="12" t="s">
        <v>3317</v>
      </c>
      <c r="B148" t="s">
        <v>508</v>
      </c>
      <c r="C148" t="s">
        <v>4378</v>
      </c>
      <c r="D148" s="5">
        <v>3735874.09</v>
      </c>
      <c r="E148" s="24">
        <f t="shared" si="4"/>
        <v>12868010.754444443</v>
      </c>
      <c r="F148" s="21">
        <v>13328513.041924272</v>
      </c>
      <c r="G148">
        <f t="shared" si="5"/>
        <v>444283.76806414238</v>
      </c>
      <c r="J148" t="str">
        <f>VLOOKUP($A148,[2]MD01!$A:$K,5,0)</f>
        <v>E1004691</v>
      </c>
      <c r="K148" t="str">
        <f>VLOOKUP($A148,[2]MD01!$A:$K,11,0)</f>
        <v>18.07.2013</v>
      </c>
      <c r="L148" t="str">
        <f>RIGHT(VLOOKUP($A148,[2]MD01!$A:$K,4,0),8)</f>
        <v>13SZ9012</v>
      </c>
      <c r="M148" s="16" t="str">
        <f>VLOOKUP(A148,[2]MD01!A:O,15,0)</f>
        <v>Собственность</v>
      </c>
    </row>
    <row r="149" spans="1:13" x14ac:dyDescent="0.25">
      <c r="A149" s="12" t="s">
        <v>3319</v>
      </c>
      <c r="B149" t="s">
        <v>510</v>
      </c>
      <c r="C149" t="s">
        <v>4378</v>
      </c>
      <c r="D149" s="5">
        <v>2228248.2799999998</v>
      </c>
      <c r="E149" s="24">
        <f t="shared" si="4"/>
        <v>7675077.4088888885</v>
      </c>
      <c r="F149" s="21">
        <v>7949742.2946139304</v>
      </c>
      <c r="G149">
        <f t="shared" si="5"/>
        <v>264991.40982046432</v>
      </c>
      <c r="J149" t="str">
        <f>VLOOKUP($A149,[2]MD01!$A:$K,5,0)</f>
        <v>E1004692</v>
      </c>
      <c r="K149" t="str">
        <f>VLOOKUP($A149,[2]MD01!$A:$K,11,0)</f>
        <v>27.06.2013</v>
      </c>
      <c r="L149" t="str">
        <f>RIGHT(VLOOKUP($A149,[2]MD01!$A:$K,4,0),8)</f>
        <v>13SZ9025</v>
      </c>
      <c r="M149" s="16" t="str">
        <f>VLOOKUP(A149,[2]MD01!A:O,15,0)</f>
        <v>Аренда</v>
      </c>
    </row>
    <row r="150" spans="1:13" x14ac:dyDescent="0.25">
      <c r="A150" s="12" t="s">
        <v>3323</v>
      </c>
      <c r="B150" t="s">
        <v>514</v>
      </c>
      <c r="C150" t="s">
        <v>4378</v>
      </c>
      <c r="D150" s="5">
        <v>3071513.15</v>
      </c>
      <c r="E150" s="24">
        <f t="shared" si="4"/>
        <v>10579656.405555554</v>
      </c>
      <c r="F150" s="21">
        <v>10958266.28306333</v>
      </c>
      <c r="G150">
        <f t="shared" si="5"/>
        <v>365275.54276877764</v>
      </c>
      <c r="J150" t="str">
        <f>VLOOKUP($A150,[2]MD01!$A:$K,5,0)</f>
        <v>E1004272</v>
      </c>
      <c r="K150" t="str">
        <f>VLOOKUP($A150,[2]MD01!$A:$K,11,0)</f>
        <v>30.08.2013</v>
      </c>
      <c r="L150" t="str">
        <f>RIGHT(VLOOKUP($A150,[2]MD01!$A:$K,4,0),8)</f>
        <v>13SZ9091</v>
      </c>
      <c r="M150" s="16" t="str">
        <f>VLOOKUP(A150,[2]MD01!A:O,15,0)</f>
        <v>Аренда</v>
      </c>
    </row>
    <row r="151" spans="1:13" x14ac:dyDescent="0.25">
      <c r="A151" s="12" t="s">
        <v>3343</v>
      </c>
      <c r="B151" t="s">
        <v>534</v>
      </c>
      <c r="C151" t="s">
        <v>4378</v>
      </c>
      <c r="D151" s="5">
        <v>3315788.05</v>
      </c>
      <c r="E151" s="24">
        <f t="shared" si="4"/>
        <v>11421047.727777777</v>
      </c>
      <c r="F151" s="21">
        <v>11829768.135649789</v>
      </c>
      <c r="G151">
        <f t="shared" si="5"/>
        <v>394325.60452165961</v>
      </c>
      <c r="J151" t="str">
        <f>VLOOKUP($A151,[2]MD01!$A:$K,5,0)</f>
        <v>E1006941</v>
      </c>
      <c r="K151" t="str">
        <f>VLOOKUP($A151,[2]MD01!$A:$K,11,0)</f>
        <v>31.10.2013</v>
      </c>
      <c r="L151" t="str">
        <f>RIGHT(VLOOKUP($A151,[2]MD01!$A:$K,4,0),8)</f>
        <v>13SZ9219</v>
      </c>
      <c r="M151" s="16" t="str">
        <f>VLOOKUP(A151,[2]MD01!A:O,15,0)</f>
        <v>Аренда</v>
      </c>
    </row>
    <row r="152" spans="1:13" x14ac:dyDescent="0.25">
      <c r="A152" s="12" t="s">
        <v>3347</v>
      </c>
      <c r="B152" t="s">
        <v>538</v>
      </c>
      <c r="C152" t="s">
        <v>4378</v>
      </c>
      <c r="D152" s="5">
        <v>3108455.14</v>
      </c>
      <c r="E152" s="24">
        <f t="shared" si="4"/>
        <v>10706901.037777778</v>
      </c>
      <c r="F152" s="21">
        <v>11090064.567386569</v>
      </c>
      <c r="G152">
        <f t="shared" si="5"/>
        <v>369668.81891288568</v>
      </c>
      <c r="J152" t="str">
        <f>VLOOKUP($A152,[2]MD01!$A:$K,5,0)</f>
        <v>E1006950</v>
      </c>
      <c r="K152" t="str">
        <f>VLOOKUP($A152,[2]MD01!$A:$K,11,0)</f>
        <v>21.11.2013</v>
      </c>
      <c r="L152" t="str">
        <f>RIGHT(VLOOKUP($A152,[2]MD01!$A:$K,4,0),8)</f>
        <v>13SZ9228</v>
      </c>
      <c r="M152" s="16" t="str">
        <f>VLOOKUP(A152,[2]MD01!A:O,15,0)</f>
        <v>Собственность</v>
      </c>
    </row>
    <row r="153" spans="1:13" x14ac:dyDescent="0.25">
      <c r="A153" s="12" t="s">
        <v>3366</v>
      </c>
      <c r="B153" t="s">
        <v>557</v>
      </c>
      <c r="C153" t="s">
        <v>4378</v>
      </c>
      <c r="D153" s="5">
        <v>1785594.21</v>
      </c>
      <c r="E153" s="24">
        <f t="shared" si="4"/>
        <v>6150380.0566666666</v>
      </c>
      <c r="F153" s="21">
        <v>6370481.2159687821</v>
      </c>
      <c r="G153">
        <f t="shared" si="5"/>
        <v>212349.37386562608</v>
      </c>
      <c r="J153" t="str">
        <f>VLOOKUP($A153,[2]MD01!$A:$K,5,0)</f>
        <v>E1007483</v>
      </c>
      <c r="K153" t="str">
        <f>VLOOKUP($A153,[2]MD01!$A:$K,11,0)</f>
        <v>31.03.2014</v>
      </c>
      <c r="L153" t="str">
        <f>RIGHT(VLOOKUP($A153,[2]MD01!$A:$K,4,0),8)</f>
        <v>13SZ9810</v>
      </c>
      <c r="M153" s="16" t="str">
        <f>VLOOKUP(A153,[2]MD01!A:O,15,0)</f>
        <v>Аренда</v>
      </c>
    </row>
    <row r="154" spans="1:13" x14ac:dyDescent="0.25">
      <c r="A154" s="12" t="s">
        <v>3368</v>
      </c>
      <c r="B154" t="s">
        <v>559</v>
      </c>
      <c r="C154" t="s">
        <v>4378</v>
      </c>
      <c r="D154" s="5">
        <v>1821554.72</v>
      </c>
      <c r="E154" s="24">
        <f t="shared" si="4"/>
        <v>6274244.0355555555</v>
      </c>
      <c r="F154" s="21">
        <v>6498777.8648874955</v>
      </c>
      <c r="G154">
        <f t="shared" si="5"/>
        <v>216625.92882958319</v>
      </c>
      <c r="J154" t="str">
        <f>VLOOKUP($A154,[2]MD01!$A:$K,5,0)</f>
        <v>E1007486</v>
      </c>
      <c r="K154" t="str">
        <f>VLOOKUP($A154,[2]MD01!$A:$K,11,0)</f>
        <v>21.05.2014</v>
      </c>
      <c r="L154" t="str">
        <f>RIGHT(VLOOKUP($A154,[2]MD01!$A:$K,4,0),8)</f>
        <v>13SZ9816</v>
      </c>
      <c r="M154" s="16" t="str">
        <f>VLOOKUP(A154,[2]MD01!A:O,15,0)</f>
        <v>Аренда</v>
      </c>
    </row>
    <row r="155" spans="1:13" x14ac:dyDescent="0.25">
      <c r="A155" s="12" t="s">
        <v>3369</v>
      </c>
      <c r="B155" t="s">
        <v>560</v>
      </c>
      <c r="C155" t="s">
        <v>4378</v>
      </c>
      <c r="D155" s="5">
        <v>2670503.29</v>
      </c>
      <c r="E155" s="24">
        <f t="shared" ref="E155:E218" si="6">IF(IFERROR(VLOOKUP(A155,$A$1599:$A$1604,1,0),0)=0,IF(M155=$M$25,0,D155/$E$25*$E$24),0)</f>
        <v>9198400.2211111113</v>
      </c>
      <c r="F155" s="21">
        <v>9527579.6431529839</v>
      </c>
      <c r="G155">
        <f t="shared" ref="G155:G218" si="7">F155/30</f>
        <v>317585.98810509947</v>
      </c>
      <c r="J155" t="str">
        <f>VLOOKUP($A155,[2]MD01!$A:$K,5,0)</f>
        <v>E1008221</v>
      </c>
      <c r="K155" t="str">
        <f>VLOOKUP($A155,[2]MD01!$A:$K,11,0)</f>
        <v>19.05.2014</v>
      </c>
      <c r="L155" t="str">
        <f>RIGHT(VLOOKUP($A155,[2]MD01!$A:$K,4,0),8)</f>
        <v>13SZ9817</v>
      </c>
      <c r="M155" s="16" t="str">
        <f>VLOOKUP(A155,[2]MD01!A:O,15,0)</f>
        <v>Аренда</v>
      </c>
    </row>
    <row r="156" spans="1:13" x14ac:dyDescent="0.25">
      <c r="A156" s="12" t="s">
        <v>3378</v>
      </c>
      <c r="B156" t="s">
        <v>569</v>
      </c>
      <c r="C156" t="s">
        <v>4378</v>
      </c>
      <c r="D156" s="5">
        <v>2211768.96</v>
      </c>
      <c r="E156" s="24">
        <f t="shared" si="6"/>
        <v>7618315.3066666666</v>
      </c>
      <c r="F156" s="21">
        <v>7890948.8700362714</v>
      </c>
      <c r="G156">
        <f t="shared" si="7"/>
        <v>263031.62900120905</v>
      </c>
      <c r="J156" t="str">
        <f>VLOOKUP($A156,[2]MD01!$A:$K,5,0)</f>
        <v>E1008222</v>
      </c>
      <c r="K156" t="str">
        <f>VLOOKUP($A156,[2]MD01!$A:$K,11,0)</f>
        <v>04.09.2014</v>
      </c>
      <c r="L156" t="str">
        <f>RIGHT(VLOOKUP($A156,[2]MD01!$A:$K,4,0),8)</f>
        <v>13SZ9833</v>
      </c>
      <c r="M156" s="16" t="str">
        <f>VLOOKUP(A156,[2]MD01!A:O,15,0)</f>
        <v>Аренда</v>
      </c>
    </row>
    <row r="157" spans="1:13" x14ac:dyDescent="0.25">
      <c r="A157" s="12" t="s">
        <v>3381</v>
      </c>
      <c r="B157" t="s">
        <v>572</v>
      </c>
      <c r="C157" t="s">
        <v>4378</v>
      </c>
      <c r="D157" s="5">
        <v>3544118.54</v>
      </c>
      <c r="E157" s="24">
        <f t="shared" si="6"/>
        <v>12207519.415555555</v>
      </c>
      <c r="F157" s="21">
        <v>12644384.967084266</v>
      </c>
      <c r="G157">
        <f t="shared" si="7"/>
        <v>421479.49890280887</v>
      </c>
      <c r="J157" t="str">
        <f>VLOOKUP($A157,[2]MD01!$A:$K,5,0)</f>
        <v>E1008566</v>
      </c>
      <c r="K157" t="str">
        <f>VLOOKUP($A157,[2]MD01!$A:$K,11,0)</f>
        <v>06.11.2014</v>
      </c>
      <c r="L157" t="str">
        <f>RIGHT(VLOOKUP($A157,[2]MD01!$A:$K,4,0),8)</f>
        <v>13SZ9837</v>
      </c>
      <c r="M157" s="16" t="str">
        <f>VLOOKUP(A157,[2]MD01!A:O,15,0)</f>
        <v>Аренда</v>
      </c>
    </row>
    <row r="158" spans="1:13" x14ac:dyDescent="0.25">
      <c r="A158" s="12" t="s">
        <v>3384</v>
      </c>
      <c r="B158" t="s">
        <v>575</v>
      </c>
      <c r="C158" t="s">
        <v>4378</v>
      </c>
      <c r="D158" s="5">
        <v>4023881.3</v>
      </c>
      <c r="E158" s="24">
        <f t="shared" si="6"/>
        <v>13860035.588888887</v>
      </c>
      <c r="F158" s="21">
        <v>14356039.067206677</v>
      </c>
      <c r="G158">
        <f t="shared" si="7"/>
        <v>478534.63557355589</v>
      </c>
      <c r="J158" t="str">
        <f>VLOOKUP($A158,[2]MD01!$A:$K,5,0)</f>
        <v>E1008567</v>
      </c>
      <c r="K158" t="str">
        <f>VLOOKUP($A158,[2]MD01!$A:$K,11,0)</f>
        <v>30.09.2014</v>
      </c>
      <c r="L158" t="str">
        <f>RIGHT(VLOOKUP($A158,[2]MD01!$A:$K,4,0),8)</f>
        <v>13SZ9840</v>
      </c>
      <c r="M158" s="16" t="str">
        <f>VLOOKUP(A158,[2]MD01!A:O,15,0)</f>
        <v>Аренда</v>
      </c>
    </row>
    <row r="159" spans="1:13" x14ac:dyDescent="0.25">
      <c r="A159" s="12" t="s">
        <v>659</v>
      </c>
      <c r="B159" t="s">
        <v>660</v>
      </c>
      <c r="C159" t="s">
        <v>4378</v>
      </c>
      <c r="D159" s="5">
        <v>3932988.38</v>
      </c>
      <c r="E159" s="24">
        <f t="shared" si="6"/>
        <v>13546959.975555556</v>
      </c>
      <c r="F159" s="21">
        <v>14031759.5437395</v>
      </c>
      <c r="G159">
        <f t="shared" si="7"/>
        <v>467725.31812464999</v>
      </c>
      <c r="J159" t="str">
        <f>VLOOKUP($A159,[2]MD01!$A:$K,5,0)</f>
        <v>E1012125</v>
      </c>
      <c r="K159" t="str">
        <f>VLOOKUP($A159,[2]MD01!$A:$K,11,0)</f>
        <v>15.07.2016</v>
      </c>
      <c r="L159" t="str">
        <f>RIGHT(VLOOKUP($A159,[2]MD01!$A:$K,4,0),8)</f>
        <v>13SZG306</v>
      </c>
      <c r="M159" s="16" t="str">
        <f>VLOOKUP(A159,[2]MD01!A:O,15,0)</f>
        <v>Аренда</v>
      </c>
    </row>
    <row r="160" spans="1:13" x14ac:dyDescent="0.25">
      <c r="A160" s="12" t="s">
        <v>709</v>
      </c>
      <c r="B160" t="s">
        <v>710</v>
      </c>
      <c r="C160" t="s">
        <v>4378</v>
      </c>
      <c r="D160" s="5">
        <v>3956760.93</v>
      </c>
      <c r="E160" s="24">
        <f t="shared" si="6"/>
        <v>13628843.203333333</v>
      </c>
      <c r="F160" s="21">
        <v>14116573.093415312</v>
      </c>
      <c r="G160">
        <f t="shared" si="7"/>
        <v>470552.43644717708</v>
      </c>
      <c r="J160" t="str">
        <f>VLOOKUP($A160,[2]MD01!$A:$K,5,0)</f>
        <v>E1011080</v>
      </c>
      <c r="K160" t="str">
        <f>VLOOKUP($A160,[2]MD01!$A:$K,11,0)</f>
        <v>20.09.2016</v>
      </c>
      <c r="L160" t="str">
        <f>RIGHT(VLOOKUP($A160,[2]MD01!$A:$K,4,0),8)</f>
        <v>13SZG844</v>
      </c>
      <c r="M160" s="16" t="str">
        <f>VLOOKUP(A160,[2]MD01!A:O,15,0)</f>
        <v>Аренда</v>
      </c>
    </row>
    <row r="161" spans="1:13" x14ac:dyDescent="0.25">
      <c r="A161" s="12" t="s">
        <v>733</v>
      </c>
      <c r="B161" t="s">
        <v>734</v>
      </c>
      <c r="C161" t="s">
        <v>4378</v>
      </c>
      <c r="D161" s="5">
        <v>4040498.74</v>
      </c>
      <c r="E161" s="24">
        <f t="shared" si="6"/>
        <v>13917273.437777778</v>
      </c>
      <c r="F161" s="21">
        <v>14415325.263804218</v>
      </c>
      <c r="G161">
        <f t="shared" si="7"/>
        <v>480510.84212680726</v>
      </c>
      <c r="J161" t="str">
        <f>VLOOKUP($A161,[2]MD01!$A:$K,5,0)</f>
        <v>E1022699</v>
      </c>
      <c r="K161" t="str">
        <f>VLOOKUP($A161,[2]MD01!$A:$K,11,0)</f>
        <v>23.11.2017</v>
      </c>
      <c r="L161" t="str">
        <f>RIGHT(VLOOKUP($A161,[2]MD01!$A:$K,4,0),8)</f>
        <v>13SZH029</v>
      </c>
      <c r="M161" s="16" t="str">
        <f>VLOOKUP(A161,[2]MD01!A:O,15,0)</f>
        <v>Аренда</v>
      </c>
    </row>
    <row r="162" spans="1:13" x14ac:dyDescent="0.25">
      <c r="A162" s="12" t="s">
        <v>775</v>
      </c>
      <c r="B162" t="s">
        <v>776</v>
      </c>
      <c r="C162" t="s">
        <v>4378</v>
      </c>
      <c r="D162" s="5">
        <v>2798195.91</v>
      </c>
      <c r="E162" s="24">
        <f t="shared" si="6"/>
        <v>9638230.3566666674</v>
      </c>
      <c r="F162" s="21">
        <v>9983149.8015753962</v>
      </c>
      <c r="G162">
        <f t="shared" si="7"/>
        <v>332771.66005251318</v>
      </c>
      <c r="J162" t="str">
        <f>VLOOKUP($A162,[2]MD01!$A:$K,5,0)</f>
        <v>E1023686</v>
      </c>
      <c r="K162" t="str">
        <f>VLOOKUP($A162,[2]MD01!$A:$K,11,0)</f>
        <v>19.12.2017</v>
      </c>
      <c r="L162" t="str">
        <f>RIGHT(VLOOKUP($A162,[2]MD01!$A:$K,4,0),8)</f>
        <v>13SZH433</v>
      </c>
      <c r="M162" s="16" t="str">
        <f>VLOOKUP(A162,[2]MD01!A:O,15,0)</f>
        <v>Аренда</v>
      </c>
    </row>
    <row r="163" spans="1:13" x14ac:dyDescent="0.25">
      <c r="A163" s="12" t="s">
        <v>777</v>
      </c>
      <c r="B163" t="s">
        <v>778</v>
      </c>
      <c r="C163" t="s">
        <v>4378</v>
      </c>
      <c r="D163" s="5">
        <v>1744956.19</v>
      </c>
      <c r="E163" s="24">
        <f t="shared" si="6"/>
        <v>6010404.654444444</v>
      </c>
      <c r="F163" s="21">
        <v>6225496.5707373414</v>
      </c>
      <c r="G163">
        <f t="shared" si="7"/>
        <v>207516.55235791139</v>
      </c>
      <c r="J163" t="str">
        <f>VLOOKUP($A163,[2]MD01!$A:$K,5,0)</f>
        <v>E1023687</v>
      </c>
      <c r="K163" t="str">
        <f>VLOOKUP($A163,[2]MD01!$A:$K,11,0)</f>
        <v>19.12.2017</v>
      </c>
      <c r="L163" t="str">
        <f>RIGHT(VLOOKUP($A163,[2]MD01!$A:$K,4,0),8)</f>
        <v>13SZH434</v>
      </c>
      <c r="M163" s="16" t="str">
        <f>VLOOKUP(A163,[2]MD01!A:O,15,0)</f>
        <v>Аренда</v>
      </c>
    </row>
    <row r="164" spans="1:13" x14ac:dyDescent="0.25">
      <c r="A164" s="12" t="s">
        <v>779</v>
      </c>
      <c r="B164" t="s">
        <v>780</v>
      </c>
      <c r="C164" t="s">
        <v>4378</v>
      </c>
      <c r="D164" s="5">
        <v>1686884.19</v>
      </c>
      <c r="E164" s="24">
        <f t="shared" si="6"/>
        <v>5810378.8766666669</v>
      </c>
      <c r="F164" s="21">
        <v>6018312.5514893532</v>
      </c>
      <c r="G164">
        <f t="shared" si="7"/>
        <v>200610.41838297845</v>
      </c>
      <c r="J164" t="str">
        <f>VLOOKUP($A164,[2]MD01!$A:$K,5,0)</f>
        <v>E1023688</v>
      </c>
      <c r="K164" t="str">
        <f>VLOOKUP($A164,[2]MD01!$A:$K,11,0)</f>
        <v>22.12.2017</v>
      </c>
      <c r="L164" t="str">
        <f>RIGHT(VLOOKUP($A164,[2]MD01!$A:$K,4,0),8)</f>
        <v>13SZH435</v>
      </c>
      <c r="M164" s="16" t="str">
        <f>VLOOKUP(A164,[2]MD01!A:O,15,0)</f>
        <v>Аренда</v>
      </c>
    </row>
    <row r="165" spans="1:13" x14ac:dyDescent="0.25">
      <c r="A165" s="12" t="s">
        <v>820</v>
      </c>
      <c r="B165" t="s">
        <v>821</v>
      </c>
      <c r="C165" t="s">
        <v>4378</v>
      </c>
      <c r="D165" s="5">
        <v>3074325.28</v>
      </c>
      <c r="E165" s="24">
        <f t="shared" si="6"/>
        <v>10589342.63111111</v>
      </c>
      <c r="F165" s="21">
        <v>10968299.145648532</v>
      </c>
      <c r="G165">
        <f t="shared" si="7"/>
        <v>365609.97152161773</v>
      </c>
      <c r="J165" t="str">
        <f>VLOOKUP($A165,[2]MD01!$A:$K,5,0)</f>
        <v>E1024479</v>
      </c>
      <c r="K165" t="str">
        <f>VLOOKUP($A165,[2]MD01!$A:$K,11,0)</f>
        <v>09.02.2018</v>
      </c>
      <c r="L165" t="str">
        <f>RIGHT(VLOOKUP($A165,[2]MD01!$A:$K,4,0),8)</f>
        <v>13SZH860</v>
      </c>
      <c r="M165" s="16" t="str">
        <f>VLOOKUP(A165,[2]MD01!A:O,15,0)</f>
        <v>Аренда</v>
      </c>
    </row>
    <row r="166" spans="1:13" x14ac:dyDescent="0.25">
      <c r="A166" s="12" t="s">
        <v>864</v>
      </c>
      <c r="B166" t="s">
        <v>865</v>
      </c>
      <c r="C166" t="s">
        <v>4378</v>
      </c>
      <c r="D166" s="5">
        <v>2808983.02</v>
      </c>
      <c r="E166" s="24">
        <f t="shared" si="6"/>
        <v>9675385.9577777777</v>
      </c>
      <c r="F166" s="21">
        <v>10021635.075130124</v>
      </c>
      <c r="G166">
        <f t="shared" si="7"/>
        <v>334054.50250433746</v>
      </c>
      <c r="J166" t="str">
        <f>VLOOKUP($A166,[2]MD01!$A:$K,5,0)</f>
        <v>E1013258</v>
      </c>
      <c r="K166" t="str">
        <f>VLOOKUP($A166,[2]MD01!$A:$K,11,0)</f>
        <v>15.12.2016</v>
      </c>
      <c r="L166" t="str">
        <f>RIGHT(VLOOKUP($A166,[2]MD01!$A:$K,4,0),8)</f>
        <v>13SZJ287</v>
      </c>
      <c r="M166" s="16" t="str">
        <f>VLOOKUP(A166,[2]MD01!A:O,15,0)</f>
        <v>Аренда</v>
      </c>
    </row>
    <row r="167" spans="1:13" x14ac:dyDescent="0.25">
      <c r="A167" s="12" t="s">
        <v>876</v>
      </c>
      <c r="B167" t="s">
        <v>877</v>
      </c>
      <c r="C167" t="s">
        <v>4378</v>
      </c>
      <c r="D167" s="5">
        <v>3927467.59</v>
      </c>
      <c r="E167" s="24">
        <f t="shared" si="6"/>
        <v>13527943.921111111</v>
      </c>
      <c r="F167" s="21">
        <v>14012062.96945888</v>
      </c>
      <c r="G167">
        <f t="shared" si="7"/>
        <v>467068.76564862934</v>
      </c>
      <c r="J167" t="str">
        <f>VLOOKUP($A167,[2]MD01!$A:$K,5,0)</f>
        <v>E1012127</v>
      </c>
      <c r="K167" t="str">
        <f>VLOOKUP($A167,[2]MD01!$A:$K,11,0)</f>
        <v>14.02.2017</v>
      </c>
      <c r="L167" t="str">
        <f>RIGHT(VLOOKUP($A167,[2]MD01!$A:$K,4,0),8)</f>
        <v>13SZJ445</v>
      </c>
      <c r="M167" s="16" t="str">
        <f>VLOOKUP(A167,[2]MD01!A:O,15,0)</f>
        <v>Аренда</v>
      </c>
    </row>
    <row r="168" spans="1:13" x14ac:dyDescent="0.25">
      <c r="A168" s="12" t="s">
        <v>892</v>
      </c>
      <c r="B168" t="s">
        <v>893</v>
      </c>
      <c r="C168" t="s">
        <v>4378</v>
      </c>
      <c r="D168" s="5">
        <v>4212986.8600000003</v>
      </c>
      <c r="E168" s="24">
        <f t="shared" si="6"/>
        <v>14511399.184444446</v>
      </c>
      <c r="F168" s="21">
        <v>15030712.747860728</v>
      </c>
      <c r="G168">
        <f t="shared" si="7"/>
        <v>501023.75826202426</v>
      </c>
      <c r="J168" t="str">
        <f>VLOOKUP($A168,[2]MD01!$A:$K,5,0)</f>
        <v>E1013624</v>
      </c>
      <c r="K168" t="str">
        <f>VLOOKUP($A168,[2]MD01!$A:$K,11,0)</f>
        <v>06.01.2017</v>
      </c>
      <c r="L168" t="str">
        <f>RIGHT(VLOOKUP($A168,[2]MD01!$A:$K,4,0),8)</f>
        <v>13SZJ707</v>
      </c>
      <c r="M168" s="16" t="str">
        <f>VLOOKUP(A168,[2]MD01!A:O,15,0)</f>
        <v>Аренда</v>
      </c>
    </row>
    <row r="169" spans="1:13" x14ac:dyDescent="0.25">
      <c r="A169" s="12" t="s">
        <v>927</v>
      </c>
      <c r="B169" t="s">
        <v>928</v>
      </c>
      <c r="C169" t="s">
        <v>4378</v>
      </c>
      <c r="D169" s="5">
        <v>2212003.88</v>
      </c>
      <c r="E169" s="24">
        <f t="shared" si="6"/>
        <v>7619124.475555555</v>
      </c>
      <c r="F169" s="21">
        <v>7891786.9963243576</v>
      </c>
      <c r="G169">
        <f t="shared" si="7"/>
        <v>263059.56654414523</v>
      </c>
      <c r="J169" t="str">
        <f>VLOOKUP($A169,[2]MD01!$A:$K,5,0)</f>
        <v>E1008581</v>
      </c>
      <c r="K169" t="str">
        <f>VLOOKUP($A169,[2]MD01!$A:$K,11,0)</f>
        <v>16.09.2015</v>
      </c>
      <c r="L169" t="str">
        <f>RIGHT(VLOOKUP($A169,[2]MD01!$A:$K,4,0),8)</f>
        <v>13SZL126</v>
      </c>
      <c r="M169" s="16" t="str">
        <f>VLOOKUP(A169,[2]MD01!A:O,15,0)</f>
        <v>Аренда</v>
      </c>
    </row>
    <row r="170" spans="1:13" x14ac:dyDescent="0.25">
      <c r="A170" s="12" t="s">
        <v>941</v>
      </c>
      <c r="B170" t="s">
        <v>942</v>
      </c>
      <c r="C170" t="s">
        <v>4378</v>
      </c>
      <c r="D170" s="5">
        <v>2845370.45</v>
      </c>
      <c r="E170" s="24">
        <f t="shared" si="6"/>
        <v>9800720.4388888888</v>
      </c>
      <c r="F170" s="21">
        <v>10151454.850538321</v>
      </c>
      <c r="G170">
        <f t="shared" si="7"/>
        <v>338381.82835127733</v>
      </c>
      <c r="J170" t="str">
        <f>VLOOKUP($A170,[2]MD01!$A:$K,5,0)</f>
        <v>E1008905</v>
      </c>
      <c r="K170" t="str">
        <f>VLOOKUP($A170,[2]MD01!$A:$K,11,0)</f>
        <v>27.09.2015</v>
      </c>
      <c r="L170" t="str">
        <f>RIGHT(VLOOKUP($A170,[2]MD01!$A:$K,4,0),8)</f>
        <v>13SZL488</v>
      </c>
      <c r="M170" s="16" t="str">
        <f>VLOOKUP(A170,[2]MD01!A:O,15,0)</f>
        <v>Аренда</v>
      </c>
    </row>
    <row r="171" spans="1:13" x14ac:dyDescent="0.25">
      <c r="A171" s="12" t="s">
        <v>991</v>
      </c>
      <c r="B171" t="s">
        <v>992</v>
      </c>
      <c r="C171" t="s">
        <v>4378</v>
      </c>
      <c r="D171" s="5">
        <v>2891424.37</v>
      </c>
      <c r="E171" s="24">
        <f t="shared" si="6"/>
        <v>9959350.6077777781</v>
      </c>
      <c r="F171" s="21">
        <v>10315761.853013273</v>
      </c>
      <c r="G171">
        <f t="shared" si="7"/>
        <v>343858.72843377577</v>
      </c>
      <c r="J171" t="str">
        <f>VLOOKUP($A171,[2]MD01!$A:$K,5,0)</f>
        <v>E1007901</v>
      </c>
      <c r="K171" t="str">
        <f>VLOOKUP($A171,[2]MD01!$A:$K,11,0)</f>
        <v>10.04.2016</v>
      </c>
      <c r="L171" t="str">
        <f>RIGHT(VLOOKUP($A171,[2]MD01!$A:$K,4,0),8)</f>
        <v>13SZL878</v>
      </c>
      <c r="M171" s="16" t="str">
        <f>VLOOKUP(A171,[2]MD01!A:O,15,0)</f>
        <v>Аренда</v>
      </c>
    </row>
    <row r="172" spans="1:13" x14ac:dyDescent="0.25">
      <c r="A172" s="12" t="s">
        <v>1027</v>
      </c>
      <c r="B172" t="s">
        <v>1028</v>
      </c>
      <c r="C172" t="s">
        <v>4378</v>
      </c>
      <c r="D172" s="5">
        <v>3690627.65</v>
      </c>
      <c r="E172" s="24">
        <f t="shared" si="6"/>
        <v>12712161.905555554</v>
      </c>
      <c r="F172" s="21">
        <v>13167086.893421326</v>
      </c>
      <c r="G172">
        <f t="shared" si="7"/>
        <v>438902.89644737751</v>
      </c>
      <c r="J172" t="str">
        <f>VLOOKUP($A172,[2]MD01!$A:$K,5,0)</f>
        <v>E1026381</v>
      </c>
      <c r="K172" t="str">
        <f>VLOOKUP($A172,[2]MD01!$A:$K,11,0)</f>
        <v>19.07.2018</v>
      </c>
      <c r="L172" t="str">
        <f>RIGHT(VLOOKUP($A172,[2]MD01!$A:$K,4,0),8)</f>
        <v>13SZO164</v>
      </c>
      <c r="M172" s="16" t="str">
        <f>VLOOKUP(A172,[2]MD01!A:O,15,0)</f>
        <v>Аренда</v>
      </c>
    </row>
    <row r="173" spans="1:13" x14ac:dyDescent="0.25">
      <c r="A173" s="12" t="s">
        <v>1037</v>
      </c>
      <c r="B173" t="s">
        <v>1038</v>
      </c>
      <c r="C173" t="s">
        <v>4378</v>
      </c>
      <c r="D173" s="5">
        <v>2264617.44</v>
      </c>
      <c r="E173" s="24">
        <f t="shared" si="6"/>
        <v>7800348.96</v>
      </c>
      <c r="F173" s="21">
        <v>8079496.8879717141</v>
      </c>
      <c r="G173">
        <f t="shared" si="7"/>
        <v>269316.56293239049</v>
      </c>
      <c r="J173" t="str">
        <f>VLOOKUP($A173,[2]MD01!$A:$K,5,0)</f>
        <v>E1026724</v>
      </c>
      <c r="K173" t="str">
        <f>VLOOKUP($A173,[2]MD01!$A:$K,11,0)</f>
        <v>24.08.2018</v>
      </c>
      <c r="L173" t="str">
        <f>RIGHT(VLOOKUP($A173,[2]MD01!$A:$K,4,0),8)</f>
        <v>13SZO428</v>
      </c>
      <c r="M173" s="16" t="str">
        <f>VLOOKUP(A173,[2]MD01!A:O,15,0)</f>
        <v>Аренда</v>
      </c>
    </row>
    <row r="174" spans="1:13" x14ac:dyDescent="0.25">
      <c r="A174" s="12" t="s">
        <v>1500</v>
      </c>
      <c r="B174" t="s">
        <v>1501</v>
      </c>
      <c r="C174" t="s">
        <v>4378</v>
      </c>
      <c r="D174" s="5">
        <v>2589824.0299999998</v>
      </c>
      <c r="E174" s="24">
        <f t="shared" si="6"/>
        <v>8920504.9922222216</v>
      </c>
      <c r="F174" s="21">
        <v>9239739.490295263</v>
      </c>
      <c r="G174">
        <f t="shared" si="7"/>
        <v>307991.31634317542</v>
      </c>
      <c r="J174" t="str">
        <f>VLOOKUP($A174,[2]MD01!$A:$K,5,0)</f>
        <v>E1027149</v>
      </c>
      <c r="K174" t="str">
        <f>VLOOKUP($A174,[2]MD01!$A:$K,11,0)</f>
        <v>29.09.2018</v>
      </c>
      <c r="L174" t="str">
        <f>RIGHT(VLOOKUP($A174,[2]MD01!$A:$K,4,0),8)</f>
        <v>13SZO708</v>
      </c>
      <c r="M174" s="16" t="str">
        <f>VLOOKUP(A174,[2]MD01!A:O,15,0)</f>
        <v>Аренда</v>
      </c>
    </row>
    <row r="175" spans="1:13" x14ac:dyDescent="0.25">
      <c r="A175" s="12" t="s">
        <v>1081</v>
      </c>
      <c r="B175" t="s">
        <v>1082</v>
      </c>
      <c r="C175" t="s">
        <v>4378</v>
      </c>
      <c r="D175" s="5">
        <v>3218712.58</v>
      </c>
      <c r="E175" s="24">
        <f t="shared" si="6"/>
        <v>11086676.664444445</v>
      </c>
      <c r="F175" s="21">
        <v>11483431.070541171</v>
      </c>
      <c r="G175">
        <f t="shared" si="7"/>
        <v>382781.03568470571</v>
      </c>
      <c r="J175" t="str">
        <f>VLOOKUP($A175,[2]MD01!$A:$K,5,0)</f>
        <v>E1011629</v>
      </c>
      <c r="K175" t="str">
        <f>VLOOKUP($A175,[2]MD01!$A:$K,11,0)</f>
        <v>04.03.2016</v>
      </c>
      <c r="L175" t="str">
        <f>RIGHT(VLOOKUP($A175,[2]MD01!$A:$K,4,0),8)</f>
        <v>13SZQ368</v>
      </c>
      <c r="M175" s="16" t="str">
        <f>VLOOKUP(A175,[2]MD01!A:O,15,0)</f>
        <v>Аренда</v>
      </c>
    </row>
    <row r="176" spans="1:13" x14ac:dyDescent="0.25">
      <c r="A176" s="12" t="s">
        <v>1159</v>
      </c>
      <c r="B176" t="s">
        <v>1160</v>
      </c>
      <c r="C176" t="s">
        <v>4378</v>
      </c>
      <c r="D176" s="5">
        <v>6969308.8300000001</v>
      </c>
      <c r="E176" s="24">
        <f t="shared" si="6"/>
        <v>24005397.081111111</v>
      </c>
      <c r="F176" s="21">
        <v>24864468.500824928</v>
      </c>
      <c r="G176">
        <f t="shared" si="7"/>
        <v>828815.61669416423</v>
      </c>
      <c r="J176" t="str">
        <f>VLOOKUP($A176,[2]MD01!$A:$K,5,0)</f>
        <v>E1011604</v>
      </c>
      <c r="K176" t="str">
        <f>VLOOKUP($A176,[2]MD01!$A:$K,11,0)</f>
        <v>06.05.2016</v>
      </c>
      <c r="L176" t="str">
        <f>RIGHT(VLOOKUP($A176,[2]MD01!$A:$K,4,0),8)</f>
        <v>13SZQ849</v>
      </c>
      <c r="M176" s="16" t="str">
        <f>VLOOKUP(A176,[2]MD01!A:O,15,0)</f>
        <v>Аренда</v>
      </c>
    </row>
    <row r="177" spans="1:13" x14ac:dyDescent="0.25">
      <c r="A177" s="12" t="s">
        <v>1177</v>
      </c>
      <c r="B177" t="s">
        <v>1178</v>
      </c>
      <c r="C177" t="s">
        <v>4378</v>
      </c>
      <c r="D177" s="5">
        <v>3846853.75</v>
      </c>
      <c r="E177" s="24">
        <f t="shared" si="6"/>
        <v>13250274.027777778</v>
      </c>
      <c r="F177" s="21">
        <v>13724456.216148948</v>
      </c>
      <c r="G177">
        <f t="shared" si="7"/>
        <v>457481.87387163163</v>
      </c>
      <c r="J177" t="str">
        <f>VLOOKUP($A177,[2]MD01!$A:$K,5,0)</f>
        <v>E1011079</v>
      </c>
      <c r="K177" t="str">
        <f>VLOOKUP($A177,[2]MD01!$A:$K,11,0)</f>
        <v>23.06.2016</v>
      </c>
      <c r="L177" t="str">
        <f>RIGHT(VLOOKUP($A177,[2]MD01!$A:$K,4,0),8)</f>
        <v>13SZQ975</v>
      </c>
      <c r="M177" s="16" t="str">
        <f>VLOOKUP(A177,[2]MD01!A:O,15,0)</f>
        <v>Аренда</v>
      </c>
    </row>
    <row r="178" spans="1:13" x14ac:dyDescent="0.25">
      <c r="A178" s="12" t="s">
        <v>1179</v>
      </c>
      <c r="B178" t="s">
        <v>1180</v>
      </c>
      <c r="C178" t="s">
        <v>4378</v>
      </c>
      <c r="D178" s="5">
        <v>4894829.62</v>
      </c>
      <c r="E178" s="24">
        <f t="shared" si="6"/>
        <v>16859968.69111111</v>
      </c>
      <c r="F178" s="21">
        <v>17463329.559955064</v>
      </c>
      <c r="G178">
        <f t="shared" si="7"/>
        <v>582110.98533183546</v>
      </c>
      <c r="J178" t="str">
        <f>VLOOKUP($A178,[2]MD01!$A:$K,5,0)</f>
        <v>E1011636</v>
      </c>
      <c r="K178" t="str">
        <f>VLOOKUP($A178,[2]MD01!$A:$K,11,0)</f>
        <v>10.06.2016</v>
      </c>
      <c r="L178" t="str">
        <f>RIGHT(VLOOKUP($A178,[2]MD01!$A:$K,4,0),8)</f>
        <v>13SZQ976</v>
      </c>
      <c r="M178" s="16" t="str">
        <f>VLOOKUP(A178,[2]MD01!A:O,15,0)</f>
        <v>Аренда</v>
      </c>
    </row>
    <row r="179" spans="1:13" x14ac:dyDescent="0.25">
      <c r="A179" s="12" t="s">
        <v>1187</v>
      </c>
      <c r="B179" t="s">
        <v>1188</v>
      </c>
      <c r="C179" t="s">
        <v>4378</v>
      </c>
      <c r="D179" s="5">
        <v>3980389.16</v>
      </c>
      <c r="E179" s="24">
        <f t="shared" si="6"/>
        <v>13710229.328888889</v>
      </c>
      <c r="F179" s="21">
        <v>14200871.751273075</v>
      </c>
      <c r="G179">
        <f t="shared" si="7"/>
        <v>473362.39170910249</v>
      </c>
      <c r="J179" t="str">
        <f>VLOOKUP($A179,[2]MD01!$A:$K,5,0)</f>
        <v>E1014123</v>
      </c>
      <c r="K179" t="str">
        <f>VLOOKUP($A179,[2]MD01!$A:$K,11,0)</f>
        <v>29.03.2017</v>
      </c>
      <c r="L179" t="str">
        <f>RIGHT(VLOOKUP($A179,[2]MD01!$A:$K,4,0),8)</f>
        <v>13SZS133</v>
      </c>
      <c r="M179" s="16" t="str">
        <f>VLOOKUP(A179,[2]MD01!A:O,15,0)</f>
        <v>Аренда</v>
      </c>
    </row>
    <row r="180" spans="1:13" x14ac:dyDescent="0.25">
      <c r="A180" s="12" t="s">
        <v>1203</v>
      </c>
      <c r="B180" t="s">
        <v>1204</v>
      </c>
      <c r="C180" t="s">
        <v>4378</v>
      </c>
      <c r="D180" s="5">
        <v>4135300.85</v>
      </c>
      <c r="E180" s="24">
        <f t="shared" si="6"/>
        <v>14243814.038888888</v>
      </c>
      <c r="F180" s="21">
        <v>14753551.641111527</v>
      </c>
      <c r="G180">
        <f t="shared" si="7"/>
        <v>491785.05470371753</v>
      </c>
      <c r="J180" t="str">
        <f>VLOOKUP($A180,[2]MD01!$A:$K,5,0)</f>
        <v>E1014207</v>
      </c>
      <c r="K180" t="str">
        <f>VLOOKUP($A180,[2]MD01!$A:$K,11,0)</f>
        <v>28.03.2017</v>
      </c>
      <c r="L180" t="str">
        <f>RIGHT(VLOOKUP($A180,[2]MD01!$A:$K,4,0),8)</f>
        <v>13SZS229</v>
      </c>
      <c r="M180" s="16" t="str">
        <f>VLOOKUP(A180,[2]MD01!A:O,15,0)</f>
        <v>Аренда</v>
      </c>
    </row>
    <row r="181" spans="1:13" x14ac:dyDescent="0.25">
      <c r="A181" s="12" t="s">
        <v>1245</v>
      </c>
      <c r="B181" t="s">
        <v>1246</v>
      </c>
      <c r="C181" t="s">
        <v>4378</v>
      </c>
      <c r="D181" s="5">
        <v>3303908.11</v>
      </c>
      <c r="E181" s="24">
        <f t="shared" si="6"/>
        <v>11380127.934444444</v>
      </c>
      <c r="F181" s="21">
        <v>11787383.962250819</v>
      </c>
      <c r="G181">
        <f t="shared" si="7"/>
        <v>392912.79874169396</v>
      </c>
      <c r="J181" t="str">
        <f>VLOOKUP($A181,[2]MD01!$A:$K,5,0)</f>
        <v>E1014665</v>
      </c>
      <c r="K181" t="str">
        <f>VLOOKUP($A181,[2]MD01!$A:$K,11,0)</f>
        <v>28.04.2017</v>
      </c>
      <c r="L181" t="str">
        <f>RIGHT(VLOOKUP($A181,[2]MD01!$A:$K,4,0),8)</f>
        <v>13SZS713</v>
      </c>
      <c r="M181" s="16" t="str">
        <f>VLOOKUP(A181,[2]MD01!A:O,15,0)</f>
        <v>Аренда</v>
      </c>
    </row>
    <row r="182" spans="1:13" x14ac:dyDescent="0.25">
      <c r="A182" s="12" t="s">
        <v>1255</v>
      </c>
      <c r="B182" t="s">
        <v>1256</v>
      </c>
      <c r="C182" t="s">
        <v>4378</v>
      </c>
      <c r="D182" s="5">
        <v>1243530.1000000001</v>
      </c>
      <c r="E182" s="24">
        <f t="shared" si="6"/>
        <v>4283270.3444444444</v>
      </c>
      <c r="F182" s="21">
        <v>4436554.0049224179</v>
      </c>
      <c r="G182">
        <f t="shared" si="7"/>
        <v>147885.13349741392</v>
      </c>
      <c r="J182" t="str">
        <f>VLOOKUP($A182,[2]MD01!$A:$K,5,0)</f>
        <v>13SZ6095</v>
      </c>
      <c r="K182" t="str">
        <f>VLOOKUP($A182,[2]MD01!$A:$K,11,0)</f>
        <v>07.04.2010</v>
      </c>
      <c r="L182" t="str">
        <f>RIGHT(VLOOKUP($A182,[2]MD01!$A:$K,4,0),8)</f>
        <v>13SZS768</v>
      </c>
      <c r="M182" s="16" t="str">
        <f>VLOOKUP(A182,[2]MD01!A:O,15,0)</f>
        <v>Аренда</v>
      </c>
    </row>
    <row r="183" spans="1:13" x14ac:dyDescent="0.25">
      <c r="A183" s="12" t="s">
        <v>1281</v>
      </c>
      <c r="B183" t="s">
        <v>1282</v>
      </c>
      <c r="C183" t="s">
        <v>4378</v>
      </c>
      <c r="D183" s="5">
        <v>3478192.96</v>
      </c>
      <c r="E183" s="24">
        <f t="shared" si="6"/>
        <v>11980442.417777777</v>
      </c>
      <c r="F183" s="21">
        <v>12409181.656785758</v>
      </c>
      <c r="G183">
        <f t="shared" si="7"/>
        <v>413639.38855952525</v>
      </c>
      <c r="J183" t="str">
        <f>VLOOKUP($A183,[2]MD01!$A:$K,5,0)</f>
        <v>E1014878</v>
      </c>
      <c r="K183" t="str">
        <f>VLOOKUP($A183,[2]MD01!$A:$K,11,0)</f>
        <v>31.05.2017</v>
      </c>
      <c r="L183" t="str">
        <f>RIGHT(VLOOKUP($A183,[2]MD01!$A:$K,4,0),8)</f>
        <v>13SZS919</v>
      </c>
      <c r="M183" s="16" t="str">
        <f>VLOOKUP(A183,[2]MD01!A:O,15,0)</f>
        <v>Аренда</v>
      </c>
    </row>
    <row r="184" spans="1:13" x14ac:dyDescent="0.25">
      <c r="A184" s="12" t="s">
        <v>1367</v>
      </c>
      <c r="B184" t="s">
        <v>1368</v>
      </c>
      <c r="C184" t="s">
        <v>4378</v>
      </c>
      <c r="D184" s="5">
        <v>1697344.07</v>
      </c>
      <c r="E184" s="24">
        <f t="shared" si="6"/>
        <v>5846407.3522222228</v>
      </c>
      <c r="F184" s="21">
        <v>6055630.3635029169</v>
      </c>
      <c r="G184">
        <f t="shared" si="7"/>
        <v>201854.34545009723</v>
      </c>
      <c r="J184" t="str">
        <f>VLOOKUP($A184,[2]MD01!$A:$K,5,0)</f>
        <v>E1015470</v>
      </c>
      <c r="K184" t="str">
        <f>VLOOKUP($A184,[2]MD01!$A:$K,11,0)</f>
        <v>21.07.2017</v>
      </c>
      <c r="L184" t="str">
        <f>RIGHT(VLOOKUP($A184,[2]MD01!$A:$K,4,0),8)</f>
        <v>13SZX597</v>
      </c>
      <c r="M184" s="16" t="str">
        <f>VLOOKUP(A184,[2]MD01!A:O,15,0)</f>
        <v>Аренда</v>
      </c>
    </row>
    <row r="185" spans="1:13" x14ac:dyDescent="0.25">
      <c r="A185" s="12" t="s">
        <v>1371</v>
      </c>
      <c r="B185" t="s">
        <v>1372</v>
      </c>
      <c r="C185" t="s">
        <v>4378</v>
      </c>
      <c r="D185" s="5">
        <v>6715785.71</v>
      </c>
      <c r="E185" s="24">
        <f t="shared" si="6"/>
        <v>23132150.778888889</v>
      </c>
      <c r="F185" s="21">
        <v>23959971.686975047</v>
      </c>
      <c r="G185">
        <f t="shared" si="7"/>
        <v>798665.72289916826</v>
      </c>
      <c r="J185" t="str">
        <f>VLOOKUP($A185,[2]MD01!$A:$K,5,0)</f>
        <v>E1015522</v>
      </c>
      <c r="K185" t="str">
        <f>VLOOKUP($A185,[2]MD01!$A:$K,11,0)</f>
        <v>27.07.2017</v>
      </c>
      <c r="L185" t="str">
        <f>RIGHT(VLOOKUP($A185,[2]MD01!$A:$K,4,0),8)</f>
        <v>13SZX701</v>
      </c>
      <c r="M185" s="16" t="str">
        <f>VLOOKUP(A185,[2]MD01!A:O,15,0)</f>
        <v>Аренда</v>
      </c>
    </row>
    <row r="186" spans="1:13" x14ac:dyDescent="0.25">
      <c r="A186" s="12" t="s">
        <v>1425</v>
      </c>
      <c r="B186" t="s">
        <v>1426</v>
      </c>
      <c r="C186" t="s">
        <v>4378</v>
      </c>
      <c r="D186" s="5">
        <v>1482070.2</v>
      </c>
      <c r="E186" s="24">
        <f t="shared" si="6"/>
        <v>5104908.4666666668</v>
      </c>
      <c r="F186" s="21">
        <v>5287595.7577433549</v>
      </c>
      <c r="G186">
        <f t="shared" si="7"/>
        <v>176253.19192477848</v>
      </c>
      <c r="J186" t="str">
        <f>VLOOKUP($A186,[2]MD01!$A:$K,5,0)</f>
        <v>E1017569</v>
      </c>
      <c r="K186" t="str">
        <f>VLOOKUP($A186,[2]MD01!$A:$K,11,0)</f>
        <v>31.08.2017</v>
      </c>
      <c r="L186" t="str">
        <f>RIGHT(VLOOKUP($A186,[2]MD01!$A:$K,4,0),8)</f>
        <v>13SZY045</v>
      </c>
      <c r="M186" s="16" t="str">
        <f>VLOOKUP(A186,[2]MD01!A:O,15,0)</f>
        <v>Аренда</v>
      </c>
    </row>
    <row r="187" spans="1:13" x14ac:dyDescent="0.25">
      <c r="A187" s="12" t="s">
        <v>1431</v>
      </c>
      <c r="B187" t="s">
        <v>1432</v>
      </c>
      <c r="C187" t="s">
        <v>4378</v>
      </c>
      <c r="D187" s="5">
        <v>2381282.54</v>
      </c>
      <c r="E187" s="24">
        <f t="shared" si="6"/>
        <v>8202195.4155555554</v>
      </c>
      <c r="F187" s="21">
        <v>8495724.0598268025</v>
      </c>
      <c r="G187">
        <f t="shared" si="7"/>
        <v>283190.80199422676</v>
      </c>
      <c r="J187" t="str">
        <f>VLOOKUP($A187,[2]MD01!$A:$K,5,0)</f>
        <v>E1017589</v>
      </c>
      <c r="K187" t="str">
        <f>VLOOKUP($A187,[2]MD01!$A:$K,11,0)</f>
        <v>01.09.2017</v>
      </c>
      <c r="L187" t="str">
        <f>RIGHT(VLOOKUP($A187,[2]MD01!$A:$K,4,0),8)</f>
        <v>13SZY098</v>
      </c>
      <c r="M187" s="16" t="str">
        <f>VLOOKUP(A187,[2]MD01!A:O,15,0)</f>
        <v>Аренда</v>
      </c>
    </row>
    <row r="188" spans="1:13" x14ac:dyDescent="0.25">
      <c r="A188" s="12" t="s">
        <v>1453</v>
      </c>
      <c r="B188" t="s">
        <v>1454</v>
      </c>
      <c r="C188" t="s">
        <v>4378</v>
      </c>
      <c r="D188" s="5">
        <v>3346559.44</v>
      </c>
      <c r="E188" s="24">
        <f t="shared" si="6"/>
        <v>11527038.071111111</v>
      </c>
      <c r="F188" s="21">
        <v>11939551.512458706</v>
      </c>
      <c r="G188">
        <f t="shared" si="7"/>
        <v>397985.05041529023</v>
      </c>
      <c r="J188" t="str">
        <f>VLOOKUP($A188,[2]MD01!$A:$K,5,0)</f>
        <v>E1017965</v>
      </c>
      <c r="K188" t="str">
        <f>VLOOKUP($A188,[2]MD01!$A:$K,11,0)</f>
        <v>26.09.2017</v>
      </c>
      <c r="L188" t="str">
        <f>RIGHT(VLOOKUP($A188,[2]MD01!$A:$K,4,0),8)</f>
        <v>13SZY543</v>
      </c>
      <c r="M188" s="16" t="str">
        <f>VLOOKUP(A188,[2]MD01!A:O,15,0)</f>
        <v>Аренда</v>
      </c>
    </row>
    <row r="189" spans="1:13" x14ac:dyDescent="0.25">
      <c r="A189" s="12" t="s">
        <v>1461</v>
      </c>
      <c r="B189" t="s">
        <v>1462</v>
      </c>
      <c r="C189" t="s">
        <v>4378</v>
      </c>
      <c r="D189" s="5">
        <v>4400698</v>
      </c>
      <c r="E189" s="24">
        <f t="shared" si="6"/>
        <v>15157959.777777778</v>
      </c>
      <c r="F189" s="21">
        <v>15700411.54319793</v>
      </c>
      <c r="G189">
        <f t="shared" si="7"/>
        <v>523347.05143993098</v>
      </c>
      <c r="J189" t="str">
        <f>VLOOKUP($A189,[2]MD01!$A:$K,5,0)</f>
        <v>E1018050</v>
      </c>
      <c r="K189" t="str">
        <f>VLOOKUP($A189,[2]MD01!$A:$K,11,0)</f>
        <v>30.09.2017</v>
      </c>
      <c r="L189" t="str">
        <f>RIGHT(VLOOKUP($A189,[2]MD01!$A:$K,4,0),8)</f>
        <v>13SZY615</v>
      </c>
      <c r="M189" s="16" t="str">
        <f>VLOOKUP(A189,[2]MD01!A:O,15,0)</f>
        <v>Аренда</v>
      </c>
    </row>
    <row r="190" spans="1:13" x14ac:dyDescent="0.25">
      <c r="A190" s="12" t="s">
        <v>2710</v>
      </c>
      <c r="B190" t="s">
        <v>2760</v>
      </c>
      <c r="C190" t="s">
        <v>4382</v>
      </c>
      <c r="D190" s="5">
        <v>2638663.77</v>
      </c>
      <c r="E190" s="24">
        <f t="shared" si="6"/>
        <v>9088730.7633333337</v>
      </c>
      <c r="F190" s="21">
        <v>8748789.7989295181</v>
      </c>
      <c r="G190">
        <f t="shared" si="7"/>
        <v>291626.32663098391</v>
      </c>
      <c r="J190" t="str">
        <f>VLOOKUP($A190,[2]MD01!$A:$K,5,0)</f>
        <v>E1029613</v>
      </c>
      <c r="K190" t="str">
        <f>VLOOKUP($A190,[2]MD01!$A:$K,11,0)</f>
        <v>15.12.2018</v>
      </c>
      <c r="L190" t="str">
        <f>RIGHT(VLOOKUP($A190,[2]MD01!$A:$K,4,0),8)</f>
        <v>13SZ308J</v>
      </c>
      <c r="M190" s="16" t="str">
        <f>VLOOKUP(A190,[2]MD01!A:O,15,0)</f>
        <v>Аренда</v>
      </c>
    </row>
    <row r="191" spans="1:13" x14ac:dyDescent="0.25">
      <c r="A191" s="12" t="s">
        <v>4474</v>
      </c>
      <c r="B191" t="s">
        <v>4478</v>
      </c>
      <c r="C191" t="s">
        <v>4382</v>
      </c>
      <c r="D191" s="5">
        <v>2177950.81</v>
      </c>
      <c r="E191" s="24">
        <f t="shared" si="6"/>
        <v>7501830.567777778</v>
      </c>
      <c r="F191" s="21">
        <v>7221243.5876581119</v>
      </c>
      <c r="G191">
        <f t="shared" si="7"/>
        <v>240708.11958860373</v>
      </c>
      <c r="J191" t="str">
        <f>VLOOKUP($A191,[2]MD01!$A:$K,5,0)</f>
        <v>E1037805</v>
      </c>
      <c r="K191" t="str">
        <f>VLOOKUP($A191,[2]MD01!$A:$K,11,0)</f>
        <v>30.04.2020</v>
      </c>
      <c r="L191" t="str">
        <f>RIGHT(VLOOKUP($A191,[2]MD01!$A:$K,4,0),8)</f>
        <v>13SZ30S0</v>
      </c>
      <c r="M191" s="16" t="str">
        <f>VLOOKUP(A191,[2]MD01!A:O,15,0)</f>
        <v>Аренда</v>
      </c>
    </row>
    <row r="192" spans="1:13" x14ac:dyDescent="0.25">
      <c r="A192" s="12" t="s">
        <v>4566</v>
      </c>
      <c r="B192" t="s">
        <v>4576</v>
      </c>
      <c r="C192" t="s">
        <v>4382</v>
      </c>
      <c r="D192" s="5">
        <v>2253483.0099999998</v>
      </c>
      <c r="E192" s="24">
        <f t="shared" si="6"/>
        <v>7761997.0344444439</v>
      </c>
      <c r="F192" s="21">
        <v>7471679.1862985184</v>
      </c>
      <c r="G192">
        <f t="shared" si="7"/>
        <v>249055.97287661728</v>
      </c>
      <c r="J192" t="str">
        <f>VLOOKUP($A192,[2]MD01!$A:$K,5,0)</f>
        <v>E1039468</v>
      </c>
      <c r="K192" t="str">
        <f>VLOOKUP($A192,[2]MD01!$A:$K,11,0)</f>
        <v>21.07.2020</v>
      </c>
      <c r="L192" t="str">
        <f>RIGHT(VLOOKUP($A192,[2]MD01!$A:$K,4,0),8)</f>
        <v>13SZ31GL</v>
      </c>
      <c r="M192" s="16" t="str">
        <f>VLOOKUP(A192,[2]MD01!A:O,15,0)</f>
        <v>Аренда</v>
      </c>
    </row>
    <row r="193" spans="1:13" x14ac:dyDescent="0.25">
      <c r="A193" s="12" t="s">
        <v>4652</v>
      </c>
      <c r="B193" t="s">
        <v>4657</v>
      </c>
      <c r="C193" t="s">
        <v>4382</v>
      </c>
      <c r="D193" s="5">
        <v>1750811.99</v>
      </c>
      <c r="E193" s="24">
        <f t="shared" si="6"/>
        <v>6030574.6322222222</v>
      </c>
      <c r="F193" s="21">
        <v>5805016.2556161853</v>
      </c>
      <c r="G193">
        <f t="shared" si="7"/>
        <v>193500.54185387286</v>
      </c>
      <c r="J193" t="str">
        <f>VLOOKUP($A193,[2]MD01!$A:$K,5,0)</f>
        <v>E1040956</v>
      </c>
      <c r="K193" t="str">
        <f>VLOOKUP($A193,[2]MD01!$A:$K,11,0)</f>
        <v>06.10.2020</v>
      </c>
      <c r="L193" t="str">
        <f>RIGHT(VLOOKUP($A193,[2]MD01!$A:$K,4,0),8)</f>
        <v>13SZ31NH</v>
      </c>
      <c r="M193" s="16" t="str">
        <f>VLOOKUP(A193,[2]MD01!A:O,15,0)</f>
        <v>Аренда</v>
      </c>
    </row>
    <row r="194" spans="1:13" x14ac:dyDescent="0.25">
      <c r="A194" s="12" t="s">
        <v>3451</v>
      </c>
      <c r="B194" t="s">
        <v>3483</v>
      </c>
      <c r="C194" t="s">
        <v>4382</v>
      </c>
      <c r="D194" s="5">
        <v>6385880.5300000003</v>
      </c>
      <c r="E194" s="24">
        <f t="shared" si="6"/>
        <v>21995810.714444447</v>
      </c>
      <c r="F194" s="21">
        <v>21173113.101123385</v>
      </c>
      <c r="G194">
        <f t="shared" si="7"/>
        <v>705770.4367041128</v>
      </c>
      <c r="J194" t="str">
        <f>VLOOKUP($A194,[2]MD01!$A:$K,5,0)</f>
        <v>E1030596</v>
      </c>
      <c r="K194" t="str">
        <f>VLOOKUP($A194,[2]MD01!$A:$K,11,0)</f>
        <v>15.05.2019</v>
      </c>
      <c r="L194" t="str">
        <f>RIGHT(VLOOKUP($A194,[2]MD01!$A:$K,4,0),8)</f>
        <v>13SZ338W</v>
      </c>
      <c r="M194" s="16" t="str">
        <f>VLOOKUP(A194,[2]MD01!A:O,15,0)</f>
        <v>Аренда</v>
      </c>
    </row>
    <row r="195" spans="1:13" x14ac:dyDescent="0.25">
      <c r="A195" s="12" t="s">
        <v>4787</v>
      </c>
      <c r="B195" t="s">
        <v>4797</v>
      </c>
      <c r="C195" t="s">
        <v>4382</v>
      </c>
      <c r="D195" s="5">
        <v>4852791.92</v>
      </c>
      <c r="E195" s="24">
        <f t="shared" si="6"/>
        <v>16715172.168888889</v>
      </c>
      <c r="F195" s="21">
        <v>16089983.471453654</v>
      </c>
      <c r="G195">
        <f t="shared" si="7"/>
        <v>536332.78238178848</v>
      </c>
      <c r="J195" t="str">
        <f>VLOOKUP($A195,[2]MD01!$A:$K,5,0)</f>
        <v>E1043716</v>
      </c>
      <c r="K195" t="str">
        <f>VLOOKUP($A195,[2]MD01!$A:$K,11,0)</f>
        <v>15.12.2020</v>
      </c>
      <c r="L195" t="str">
        <f>RIGHT(VLOOKUP($A195,[2]MD01!$A:$K,4,0),8)</f>
        <v>13SZ33AE</v>
      </c>
      <c r="M195" s="16" t="str">
        <f>VLOOKUP(A195,[2]MD01!A:O,15,0)</f>
        <v>Аренда</v>
      </c>
    </row>
    <row r="196" spans="1:13" x14ac:dyDescent="0.25">
      <c r="A196" s="12" t="s">
        <v>2817</v>
      </c>
      <c r="B196" t="s">
        <v>14</v>
      </c>
      <c r="C196" t="s">
        <v>4382</v>
      </c>
      <c r="D196" s="5">
        <v>2277788.0299999998</v>
      </c>
      <c r="E196" s="24">
        <f t="shared" si="6"/>
        <v>7845714.3255555546</v>
      </c>
      <c r="F196" s="21">
        <v>7552265.2440813854</v>
      </c>
      <c r="G196">
        <f t="shared" si="7"/>
        <v>251742.17480271283</v>
      </c>
      <c r="J196" t="str">
        <f>VLOOKUP($A196,[2]MD01!$A:$K,5,0)</f>
        <v>E1007484</v>
      </c>
      <c r="K196" t="str">
        <f>VLOOKUP($A196,[2]MD01!$A:$K,11,0)</f>
        <v>20.12.2014</v>
      </c>
      <c r="L196" t="str">
        <f>RIGHT(VLOOKUP($A196,[2]MD01!$A:$K,4,0),8)</f>
        <v>13SZ3400</v>
      </c>
      <c r="M196" s="16" t="str">
        <f>VLOOKUP(A196,[2]MD01!A:O,15,0)</f>
        <v>Собственность</v>
      </c>
    </row>
    <row r="197" spans="1:13" x14ac:dyDescent="0.25">
      <c r="A197" s="12" t="s">
        <v>2842</v>
      </c>
      <c r="B197" t="s">
        <v>39</v>
      </c>
      <c r="C197" t="s">
        <v>4382</v>
      </c>
      <c r="D197" s="5">
        <v>2589300.79</v>
      </c>
      <c r="E197" s="24">
        <f t="shared" si="6"/>
        <v>8918702.7211111113</v>
      </c>
      <c r="F197" s="21">
        <v>8585121.2251692601</v>
      </c>
      <c r="G197">
        <f t="shared" si="7"/>
        <v>286170.70750564203</v>
      </c>
      <c r="J197" t="str">
        <f>VLOOKUP($A197,[2]MD01!$A:$K,5,0)</f>
        <v>E1008224</v>
      </c>
      <c r="K197" t="str">
        <f>VLOOKUP($A197,[2]MD01!$A:$K,11,0)</f>
        <v>21.07.2015</v>
      </c>
      <c r="L197" t="str">
        <f>RIGHT(VLOOKUP($A197,[2]MD01!$A:$K,4,0),8)</f>
        <v>13SZ3433</v>
      </c>
      <c r="M197" s="16" t="str">
        <f>VLOOKUP(A197,[2]MD01!A:O,15,0)</f>
        <v>Аренда</v>
      </c>
    </row>
    <row r="198" spans="1:13" x14ac:dyDescent="0.25">
      <c r="A198" s="12" t="s">
        <v>2844</v>
      </c>
      <c r="B198" t="s">
        <v>41</v>
      </c>
      <c r="C198" t="s">
        <v>4382</v>
      </c>
      <c r="D198" s="5">
        <v>2169710.4</v>
      </c>
      <c r="E198" s="24">
        <f t="shared" si="6"/>
        <v>7473446.9333333327</v>
      </c>
      <c r="F198" s="21">
        <v>7193921.5712016542</v>
      </c>
      <c r="G198">
        <f t="shared" si="7"/>
        <v>239797.38570672181</v>
      </c>
      <c r="J198" t="str">
        <f>VLOOKUP($A198,[2]MD01!$A:$K,5,0)</f>
        <v>E1008227</v>
      </c>
      <c r="K198" t="str">
        <f>VLOOKUP($A198,[2]MD01!$A:$K,11,0)</f>
        <v>24.12.2014</v>
      </c>
      <c r="L198" t="str">
        <f>RIGHT(VLOOKUP($A198,[2]MD01!$A:$K,4,0),8)</f>
        <v>13SZ3435</v>
      </c>
      <c r="M198" s="16" t="str">
        <f>VLOOKUP(A198,[2]MD01!A:O,15,0)</f>
        <v>Аренда</v>
      </c>
    </row>
    <row r="199" spans="1:13" x14ac:dyDescent="0.25">
      <c r="A199" s="12" t="s">
        <v>3945</v>
      </c>
      <c r="B199" t="s">
        <v>3970</v>
      </c>
      <c r="C199" t="s">
        <v>4382</v>
      </c>
      <c r="D199" s="5">
        <v>2077208.02</v>
      </c>
      <c r="E199" s="24">
        <f t="shared" si="6"/>
        <v>7154827.6244444447</v>
      </c>
      <c r="F199" s="21">
        <v>6887219.4109181939</v>
      </c>
      <c r="G199">
        <f t="shared" si="7"/>
        <v>229573.9803639398</v>
      </c>
      <c r="J199" t="str">
        <f>VLOOKUP($A199,[2]MD01!$A:$K,5,0)</f>
        <v>E1031502</v>
      </c>
      <c r="K199" t="str">
        <f>VLOOKUP($A199,[2]MD01!$A:$K,11,0)</f>
        <v>27.08.2019</v>
      </c>
      <c r="L199" t="str">
        <f>RIGHT(VLOOKUP($A199,[2]MD01!$A:$K,4,0),8)</f>
        <v>13SZ358U</v>
      </c>
      <c r="M199" s="16" t="str">
        <f>VLOOKUP(A199,[2]MD01!A:O,15,0)</f>
        <v>Аренда</v>
      </c>
    </row>
    <row r="200" spans="1:13" x14ac:dyDescent="0.25">
      <c r="A200" s="12" t="s">
        <v>3977</v>
      </c>
      <c r="B200" t="s">
        <v>4028</v>
      </c>
      <c r="C200" t="s">
        <v>4382</v>
      </c>
      <c r="D200" s="5">
        <v>4195816.83</v>
      </c>
      <c r="E200" s="24">
        <f t="shared" si="6"/>
        <v>14452257.970000001</v>
      </c>
      <c r="F200" s="21">
        <v>13911707.849189434</v>
      </c>
      <c r="G200">
        <f t="shared" si="7"/>
        <v>463723.59497298114</v>
      </c>
      <c r="J200" t="str">
        <f>VLOOKUP($A200,[2]MD01!$A:$K,5,0)</f>
        <v>E1030814</v>
      </c>
      <c r="K200" t="str">
        <f>VLOOKUP($A200,[2]MD01!$A:$K,11,0)</f>
        <v>20.09.2019</v>
      </c>
      <c r="L200" t="str">
        <f>RIGHT(VLOOKUP($A200,[2]MD01!$A:$K,4,0),8)</f>
        <v>13SZ363T</v>
      </c>
      <c r="M200" s="16" t="str">
        <f>VLOOKUP(A200,[2]MD01!A:O,15,0)</f>
        <v>Аренда</v>
      </c>
    </row>
    <row r="201" spans="1:13" x14ac:dyDescent="0.25">
      <c r="A201" s="12" t="s">
        <v>4470</v>
      </c>
      <c r="B201" t="s">
        <v>4482</v>
      </c>
      <c r="C201" t="s">
        <v>4382</v>
      </c>
      <c r="D201" s="5">
        <v>3437263.58</v>
      </c>
      <c r="E201" s="24">
        <f t="shared" si="6"/>
        <v>11839463.442222223</v>
      </c>
      <c r="F201" s="21">
        <v>11396638.285951816</v>
      </c>
      <c r="G201">
        <f t="shared" si="7"/>
        <v>379887.94286506053</v>
      </c>
      <c r="J201" t="str">
        <f>VLOOKUP($A201,[2]MD01!$A:$K,5,0)</f>
        <v>E1032662</v>
      </c>
      <c r="K201" t="str">
        <f>VLOOKUP($A201,[2]MD01!$A:$K,11,0)</f>
        <v>29.04.2020</v>
      </c>
      <c r="L201" t="str">
        <f>RIGHT(VLOOKUP($A201,[2]MD01!$A:$K,4,0),8)</f>
        <v>13SZ386Z</v>
      </c>
      <c r="M201" s="16" t="str">
        <f>VLOOKUP(A201,[2]MD01!A:O,15,0)</f>
        <v>Аренда</v>
      </c>
    </row>
    <row r="202" spans="1:13" x14ac:dyDescent="0.25">
      <c r="A202" s="12" t="s">
        <v>4398</v>
      </c>
      <c r="B202" t="s">
        <v>4407</v>
      </c>
      <c r="C202" t="s">
        <v>4382</v>
      </c>
      <c r="D202" s="5">
        <v>2416057.42</v>
      </c>
      <c r="E202" s="24">
        <f t="shared" si="6"/>
        <v>8321975.5577777773</v>
      </c>
      <c r="F202" s="21">
        <v>8010713.1306555085</v>
      </c>
      <c r="G202">
        <f t="shared" si="7"/>
        <v>267023.77102185029</v>
      </c>
      <c r="J202" t="str">
        <f>VLOOKUP($A202,[2]MD01!$A:$K,5,0)</f>
        <v>E1032775</v>
      </c>
      <c r="K202" t="str">
        <f>VLOOKUP($A202,[2]MD01!$A:$K,11,0)</f>
        <v>14.01.2020</v>
      </c>
      <c r="L202" t="str">
        <f>RIGHT(VLOOKUP($A202,[2]MD01!$A:$K,4,0),8)</f>
        <v>13SZ391O</v>
      </c>
      <c r="M202" s="16" t="str">
        <f>VLOOKUP(A202,[2]MD01!A:O,15,0)</f>
        <v>Аренда</v>
      </c>
    </row>
    <row r="203" spans="1:13" x14ac:dyDescent="0.25">
      <c r="A203" s="12" t="s">
        <v>4397</v>
      </c>
      <c r="B203" t="s">
        <v>4408</v>
      </c>
      <c r="C203" t="s">
        <v>4382</v>
      </c>
      <c r="D203" s="5">
        <v>1364705.41</v>
      </c>
      <c r="E203" s="24">
        <f t="shared" si="6"/>
        <v>4700651.9677777775</v>
      </c>
      <c r="F203" s="21">
        <v>4524835.9814907089</v>
      </c>
      <c r="G203">
        <f t="shared" si="7"/>
        <v>150827.86604969029</v>
      </c>
      <c r="J203" t="str">
        <f>VLOOKUP($A203,[2]MD01!$A:$K,5,0)</f>
        <v>E1033209</v>
      </c>
      <c r="K203" t="str">
        <f>VLOOKUP($A203,[2]MD01!$A:$K,11,0)</f>
        <v>11.01.2020</v>
      </c>
      <c r="L203" t="str">
        <f>RIGHT(VLOOKUP($A203,[2]MD01!$A:$K,4,0),8)</f>
        <v>13SZ398W</v>
      </c>
      <c r="M203" s="16" t="str">
        <f>VLOOKUP(A203,[2]MD01!A:O,15,0)</f>
        <v>Аренда</v>
      </c>
    </row>
    <row r="204" spans="1:13" x14ac:dyDescent="0.25">
      <c r="A204" s="12" t="s">
        <v>2864</v>
      </c>
      <c r="B204" t="s">
        <v>61</v>
      </c>
      <c r="C204" t="s">
        <v>4382</v>
      </c>
      <c r="D204" s="5">
        <v>3430427.6</v>
      </c>
      <c r="E204" s="24">
        <f t="shared" si="6"/>
        <v>11815917.288888888</v>
      </c>
      <c r="F204" s="21">
        <v>11373972.816872483</v>
      </c>
      <c r="G204">
        <f t="shared" si="7"/>
        <v>379132.42722908279</v>
      </c>
      <c r="J204" t="str">
        <f>VLOOKUP($A204,[2]MD01!$A:$K,5,0)</f>
        <v>E1007794</v>
      </c>
      <c r="K204" t="str">
        <f>VLOOKUP($A204,[2]MD01!$A:$K,11,0)</f>
        <v>14.05.2015</v>
      </c>
      <c r="L204" t="str">
        <f>RIGHT(VLOOKUP($A204,[2]MD01!$A:$K,4,0),8)</f>
        <v>13SZ4181</v>
      </c>
      <c r="M204" s="16" t="str">
        <f>VLOOKUP(A204,[2]MD01!A:O,15,0)</f>
        <v>Аренда</v>
      </c>
    </row>
    <row r="205" spans="1:13" x14ac:dyDescent="0.25">
      <c r="A205" s="12" t="s">
        <v>2884</v>
      </c>
      <c r="B205" t="s">
        <v>81</v>
      </c>
      <c r="C205" t="s">
        <v>4382</v>
      </c>
      <c r="D205" s="5">
        <v>1996930.3</v>
      </c>
      <c r="E205" s="24">
        <f t="shared" si="6"/>
        <v>6878315.4777777782</v>
      </c>
      <c r="F205" s="21">
        <v>6621049.5010560825</v>
      </c>
      <c r="G205">
        <f t="shared" si="7"/>
        <v>220701.65003520277</v>
      </c>
      <c r="J205" t="str">
        <f>VLOOKUP($A205,[2]MD01!$A:$K,5,0)</f>
        <v>E1008906</v>
      </c>
      <c r="K205" t="str">
        <f>VLOOKUP($A205,[2]MD01!$A:$K,11,0)</f>
        <v>22.09.2015</v>
      </c>
      <c r="L205" t="str">
        <f>RIGHT(VLOOKUP($A205,[2]MD01!$A:$K,4,0),8)</f>
        <v>13SZ4978</v>
      </c>
      <c r="M205" s="16" t="str">
        <f>VLOOKUP(A205,[2]MD01!A:O,15,0)</f>
        <v>Аренда</v>
      </c>
    </row>
    <row r="206" spans="1:13" x14ac:dyDescent="0.25">
      <c r="A206" s="12" t="s">
        <v>3086</v>
      </c>
      <c r="B206" t="s">
        <v>280</v>
      </c>
      <c r="C206" t="s">
        <v>4382</v>
      </c>
      <c r="D206" s="5">
        <v>1637327.96</v>
      </c>
      <c r="E206" s="24">
        <f t="shared" si="6"/>
        <v>5639685.1955555556</v>
      </c>
      <c r="F206" s="21">
        <v>5428747.048719313</v>
      </c>
      <c r="G206">
        <f t="shared" si="7"/>
        <v>180958.23495731043</v>
      </c>
      <c r="J206" t="str">
        <f>VLOOKUP($A206,[2]MD01!$A:$K,5,0)</f>
        <v>13SZ5691</v>
      </c>
      <c r="K206" t="str">
        <f>VLOOKUP($A206,[2]MD01!$A:$K,11,0)</f>
        <v>23.11.2007</v>
      </c>
      <c r="L206" t="str">
        <f>RIGHT(VLOOKUP($A206,[2]MD01!$A:$K,4,0),8)</f>
        <v>13SZ5691</v>
      </c>
      <c r="M206" s="16" t="str">
        <f>VLOOKUP(A206,[2]MD01!A:O,15,0)</f>
        <v>Собственность</v>
      </c>
    </row>
    <row r="207" spans="1:13" x14ac:dyDescent="0.25">
      <c r="A207" s="12" t="s">
        <v>3087</v>
      </c>
      <c r="B207" t="s">
        <v>281</v>
      </c>
      <c r="C207" t="s">
        <v>4382</v>
      </c>
      <c r="D207" s="5">
        <v>4284369.3600000003</v>
      </c>
      <c r="E207" s="24">
        <f t="shared" si="6"/>
        <v>14757272.240000002</v>
      </c>
      <c r="F207" s="21">
        <v>14205313.832619982</v>
      </c>
      <c r="G207">
        <f t="shared" si="7"/>
        <v>473510.46108733275</v>
      </c>
      <c r="J207" t="str">
        <f>VLOOKUP($A207,[2]MD01!$A:$K,5,0)</f>
        <v>13SZ5692</v>
      </c>
      <c r="K207" t="str">
        <f>VLOOKUP($A207,[2]MD01!$A:$K,11,0)</f>
        <v>31.10.2008</v>
      </c>
      <c r="L207" t="str">
        <f>RIGHT(VLOOKUP($A207,[2]MD01!$A:$K,4,0),8)</f>
        <v>13SZ5692</v>
      </c>
      <c r="M207" s="16" t="str">
        <f>VLOOKUP(A207,[2]MD01!A:O,15,0)</f>
        <v>Аренда</v>
      </c>
    </row>
    <row r="208" spans="1:13" x14ac:dyDescent="0.25">
      <c r="A208" s="12" t="s">
        <v>3088</v>
      </c>
      <c r="B208" t="s">
        <v>282</v>
      </c>
      <c r="C208" t="s">
        <v>4382</v>
      </c>
      <c r="D208" s="5">
        <v>2621007.15</v>
      </c>
      <c r="E208" s="24">
        <f t="shared" si="6"/>
        <v>9027913.5166666657</v>
      </c>
      <c r="F208" s="21">
        <v>8690247.2674043365</v>
      </c>
      <c r="G208">
        <f t="shared" si="7"/>
        <v>289674.90891347791</v>
      </c>
      <c r="J208" t="str">
        <f>VLOOKUP($A208,[2]MD01!$A:$K,5,0)</f>
        <v>13SZ5693</v>
      </c>
      <c r="K208" t="str">
        <f>VLOOKUP($A208,[2]MD01!$A:$K,11,0)</f>
        <v>23.11.2007</v>
      </c>
      <c r="L208" t="str">
        <f>RIGHT(VLOOKUP($A208,[2]MD01!$A:$K,4,0),8)</f>
        <v>13SZ5693</v>
      </c>
      <c r="M208" s="16" t="str">
        <f>VLOOKUP(A208,[2]MD01!A:O,15,0)</f>
        <v>Аренда</v>
      </c>
    </row>
    <row r="209" spans="1:13" x14ac:dyDescent="0.25">
      <c r="A209" s="12" t="s">
        <v>3089</v>
      </c>
      <c r="B209" t="s">
        <v>283</v>
      </c>
      <c r="C209" t="s">
        <v>4382</v>
      </c>
      <c r="D209" s="5">
        <v>3221761.08</v>
      </c>
      <c r="E209" s="24">
        <f t="shared" si="6"/>
        <v>11097177.053333335</v>
      </c>
      <c r="F209" s="21">
        <v>10682115.240204381</v>
      </c>
      <c r="G209">
        <f t="shared" si="7"/>
        <v>356070.50800681271</v>
      </c>
      <c r="J209" t="str">
        <f>VLOOKUP($A209,[2]MD01!$A:$K,5,0)</f>
        <v>13SZ5694</v>
      </c>
      <c r="K209" t="str">
        <f>VLOOKUP($A209,[2]MD01!$A:$K,11,0)</f>
        <v>26.06.2008</v>
      </c>
      <c r="L209" t="str">
        <f>RIGHT(VLOOKUP($A209,[2]MD01!$A:$K,4,0),8)</f>
        <v>13SZ5694</v>
      </c>
      <c r="M209" s="16" t="str">
        <f>VLOOKUP(A209,[2]MD01!A:O,15,0)</f>
        <v>Собственность</v>
      </c>
    </row>
    <row r="210" spans="1:13" x14ac:dyDescent="0.25">
      <c r="A210" s="12" t="s">
        <v>3091</v>
      </c>
      <c r="B210" t="s">
        <v>285</v>
      </c>
      <c r="C210" t="s">
        <v>4382</v>
      </c>
      <c r="D210" s="5">
        <v>2389541.84</v>
      </c>
      <c r="E210" s="24">
        <f t="shared" si="6"/>
        <v>8230644.1155555556</v>
      </c>
      <c r="F210" s="21">
        <v>7922797.7098072134</v>
      </c>
      <c r="G210">
        <f t="shared" si="7"/>
        <v>264093.2569935738</v>
      </c>
      <c r="J210" t="str">
        <f>VLOOKUP($A210,[2]MD01!$A:$K,5,0)</f>
        <v>13SZ5696</v>
      </c>
      <c r="K210" t="str">
        <f>VLOOKUP($A210,[2]MD01!$A:$K,11,0)</f>
        <v>22.10.2008</v>
      </c>
      <c r="L210" t="str">
        <f>RIGHT(VLOOKUP($A210,[2]MD01!$A:$K,4,0),8)</f>
        <v>13SZ5696</v>
      </c>
      <c r="M210" s="16" t="str">
        <f>VLOOKUP(A210,[2]MD01!A:O,15,0)</f>
        <v>Аренда</v>
      </c>
    </row>
    <row r="211" spans="1:13" x14ac:dyDescent="0.25">
      <c r="A211" s="12" t="s">
        <v>3092</v>
      </c>
      <c r="B211" t="s">
        <v>286</v>
      </c>
      <c r="C211" t="s">
        <v>4382</v>
      </c>
      <c r="D211" s="5">
        <v>3098404.16</v>
      </c>
      <c r="E211" s="24">
        <f t="shared" si="6"/>
        <v>10672280.995555557</v>
      </c>
      <c r="F211" s="21">
        <v>10273111.343765024</v>
      </c>
      <c r="G211">
        <f t="shared" si="7"/>
        <v>342437.04479216749</v>
      </c>
      <c r="J211" t="str">
        <f>VLOOKUP($A211,[2]MD01!$A:$K,5,0)</f>
        <v>13SZ5697</v>
      </c>
      <c r="K211" t="str">
        <f>VLOOKUP($A211,[2]MD01!$A:$K,11,0)</f>
        <v>28.08.2009</v>
      </c>
      <c r="L211" t="str">
        <f>RIGHT(VLOOKUP($A211,[2]MD01!$A:$K,4,0),8)</f>
        <v>13SZ5697</v>
      </c>
      <c r="M211" s="16" t="str">
        <f>VLOOKUP(A211,[2]MD01!A:O,15,0)</f>
        <v>Аренда</v>
      </c>
    </row>
    <row r="212" spans="1:13" x14ac:dyDescent="0.25">
      <c r="A212" s="12" t="s">
        <v>3145</v>
      </c>
      <c r="B212" t="s">
        <v>338</v>
      </c>
      <c r="C212" t="s">
        <v>4382</v>
      </c>
      <c r="D212" s="5">
        <v>3642734.1</v>
      </c>
      <c r="E212" s="24">
        <f t="shared" si="6"/>
        <v>12547195.233333334</v>
      </c>
      <c r="F212" s="21">
        <v>12077899.161170011</v>
      </c>
      <c r="G212">
        <f t="shared" si="7"/>
        <v>402596.63870566705</v>
      </c>
      <c r="J212" t="str">
        <f>VLOOKUP($A212,[2]MD01!$A:$K,5,0)</f>
        <v>13SZ6154</v>
      </c>
      <c r="K212" t="str">
        <f>VLOOKUP($A212,[2]MD01!$A:$K,11,0)</f>
        <v>29.06.2010</v>
      </c>
      <c r="L212" t="str">
        <f>RIGHT(VLOOKUP($A212,[2]MD01!$A:$K,4,0),8)</f>
        <v>13SZ6154</v>
      </c>
      <c r="M212" s="16" t="str">
        <f>VLOOKUP(A212,[2]MD01!A:O,15,0)</f>
        <v>Аренда</v>
      </c>
    </row>
    <row r="213" spans="1:13" x14ac:dyDescent="0.25">
      <c r="A213" s="12" t="s">
        <v>3148</v>
      </c>
      <c r="B213" t="s">
        <v>341</v>
      </c>
      <c r="C213" t="s">
        <v>4382</v>
      </c>
      <c r="D213" s="5">
        <v>2065205.59</v>
      </c>
      <c r="E213" s="24">
        <f t="shared" si="6"/>
        <v>7113485.9211111115</v>
      </c>
      <c r="F213" s="21">
        <v>6847423.989333895</v>
      </c>
      <c r="G213">
        <f t="shared" si="7"/>
        <v>228247.46631112983</v>
      </c>
      <c r="J213" t="str">
        <f>VLOOKUP($A213,[2]MD01!$A:$K,5,0)</f>
        <v>13SZ6199</v>
      </c>
      <c r="K213" t="str">
        <f>VLOOKUP($A213,[2]MD01!$A:$K,11,0)</f>
        <v>03.08.2010</v>
      </c>
      <c r="L213" t="str">
        <f>RIGHT(VLOOKUP($A213,[2]MD01!$A:$K,4,0),8)</f>
        <v>13SZ6199</v>
      </c>
      <c r="M213" s="16" t="str">
        <f>VLOOKUP(A213,[2]MD01!A:O,15,0)</f>
        <v>Аренда</v>
      </c>
    </row>
    <row r="214" spans="1:13" x14ac:dyDescent="0.25">
      <c r="A214" s="12" t="s">
        <v>3149</v>
      </c>
      <c r="B214" t="s">
        <v>342</v>
      </c>
      <c r="C214" t="s">
        <v>4382</v>
      </c>
      <c r="D214" s="5">
        <v>2496622.5299999998</v>
      </c>
      <c r="E214" s="24">
        <f t="shared" si="6"/>
        <v>8599477.6033333316</v>
      </c>
      <c r="F214" s="21">
        <v>8277835.9147446807</v>
      </c>
      <c r="G214">
        <f t="shared" si="7"/>
        <v>275927.86382482271</v>
      </c>
      <c r="J214" t="str">
        <f>VLOOKUP($A214,[2]MD01!$A:$K,5,0)</f>
        <v>13SZ6244</v>
      </c>
      <c r="K214" t="str">
        <f>VLOOKUP($A214,[2]MD01!$A:$K,11,0)</f>
        <v>24.08.2010</v>
      </c>
      <c r="L214" t="str">
        <f>RIGHT(VLOOKUP($A214,[2]MD01!$A:$K,4,0),8)</f>
        <v>13SZ6244</v>
      </c>
      <c r="M214" s="16" t="str">
        <f>VLOOKUP(A214,[2]MD01!A:O,15,0)</f>
        <v>Аренда</v>
      </c>
    </row>
    <row r="215" spans="1:13" x14ac:dyDescent="0.25">
      <c r="A215" s="12" t="s">
        <v>3155</v>
      </c>
      <c r="B215" t="s">
        <v>348</v>
      </c>
      <c r="C215" t="s">
        <v>4382</v>
      </c>
      <c r="D215" s="5">
        <v>3495190.27</v>
      </c>
      <c r="E215" s="24">
        <f t="shared" si="6"/>
        <v>12038988.707777778</v>
      </c>
      <c r="F215" s="21">
        <v>11588700.814084284</v>
      </c>
      <c r="G215">
        <f t="shared" si="7"/>
        <v>386290.02713614277</v>
      </c>
      <c r="J215" t="str">
        <f>VLOOKUP($A215,[2]MD01!$A:$K,5,0)</f>
        <v>13SZ6332</v>
      </c>
      <c r="K215" t="str">
        <f>VLOOKUP($A215,[2]MD01!$A:$K,11,0)</f>
        <v>24.08.2010</v>
      </c>
      <c r="L215" t="str">
        <f>RIGHT(VLOOKUP($A215,[2]MD01!$A:$K,4,0),8)</f>
        <v>13SZ6332</v>
      </c>
      <c r="M215" s="16" t="str">
        <f>VLOOKUP(A215,[2]MD01!A:O,15,0)</f>
        <v>Аренда</v>
      </c>
    </row>
    <row r="216" spans="1:13" x14ac:dyDescent="0.25">
      <c r="A216" s="12" t="s">
        <v>3161</v>
      </c>
      <c r="B216" t="s">
        <v>354</v>
      </c>
      <c r="C216" t="s">
        <v>4382</v>
      </c>
      <c r="D216" s="5">
        <v>2400848.52</v>
      </c>
      <c r="E216" s="24">
        <f t="shared" si="6"/>
        <v>8269589.3466666667</v>
      </c>
      <c r="F216" s="21">
        <v>7960286.293145651</v>
      </c>
      <c r="G216">
        <f t="shared" si="7"/>
        <v>265342.87643818837</v>
      </c>
      <c r="J216" t="str">
        <f>VLOOKUP($A216,[2]MD01!$A:$K,5,0)</f>
        <v>13SZ6428</v>
      </c>
      <c r="K216" t="str">
        <f>VLOOKUP($A216,[2]MD01!$A:$K,11,0)</f>
        <v>19.10.2010</v>
      </c>
      <c r="L216" t="str">
        <f>RIGHT(VLOOKUP($A216,[2]MD01!$A:$K,4,0),8)</f>
        <v>13SZ6428</v>
      </c>
      <c r="M216" s="16" t="str">
        <f>VLOOKUP(A216,[2]MD01!A:O,15,0)</f>
        <v>Аренда</v>
      </c>
    </row>
    <row r="217" spans="1:13" x14ac:dyDescent="0.25">
      <c r="A217" s="12" t="s">
        <v>3167</v>
      </c>
      <c r="B217" t="s">
        <v>360</v>
      </c>
      <c r="C217" t="s">
        <v>4382</v>
      </c>
      <c r="D217" s="5">
        <v>2029625.93</v>
      </c>
      <c r="E217" s="24">
        <f t="shared" si="6"/>
        <v>6990933.7588888882</v>
      </c>
      <c r="F217" s="21">
        <v>6729455.5804761862</v>
      </c>
      <c r="G217">
        <f t="shared" si="7"/>
        <v>224315.18601587287</v>
      </c>
      <c r="J217" t="str">
        <f>VLOOKUP($A217,[2]MD01!$A:$K,5,0)</f>
        <v>13SZ6504</v>
      </c>
      <c r="K217" t="str">
        <f>VLOOKUP($A217,[2]MD01!$A:$K,11,0)</f>
        <v>16.11.2010</v>
      </c>
      <c r="L217" t="str">
        <f>RIGHT(VLOOKUP($A217,[2]MD01!$A:$K,4,0),8)</f>
        <v>13SZ6504</v>
      </c>
      <c r="M217" s="16" t="str">
        <f>VLOOKUP(A217,[2]MD01!A:O,15,0)</f>
        <v>Аренда</v>
      </c>
    </row>
    <row r="218" spans="1:13" x14ac:dyDescent="0.25">
      <c r="A218" s="12" t="s">
        <v>3172</v>
      </c>
      <c r="B218" t="s">
        <v>365</v>
      </c>
      <c r="C218" t="s">
        <v>4382</v>
      </c>
      <c r="D218" s="5">
        <v>2807911.33</v>
      </c>
      <c r="E218" s="24">
        <f t="shared" si="6"/>
        <v>9671694.5811111126</v>
      </c>
      <c r="F218" s="21">
        <v>9309949.330983771</v>
      </c>
      <c r="G218">
        <f t="shared" si="7"/>
        <v>310331.64436612569</v>
      </c>
      <c r="J218" t="str">
        <f>VLOOKUP($A218,[2]MD01!$A:$K,5,0)</f>
        <v>13SZ6563</v>
      </c>
      <c r="K218" t="str">
        <f>VLOOKUP($A218,[2]MD01!$A:$K,11,0)</f>
        <v>26.01.2011</v>
      </c>
      <c r="L218" t="str">
        <f>RIGHT(VLOOKUP($A218,[2]MD01!$A:$K,4,0),8)</f>
        <v>13SZ6563</v>
      </c>
      <c r="M218" s="16" t="str">
        <f>VLOOKUP(A218,[2]MD01!A:O,15,0)</f>
        <v>Аренда</v>
      </c>
    </row>
    <row r="219" spans="1:13" x14ac:dyDescent="0.25">
      <c r="A219" s="12" t="s">
        <v>3175</v>
      </c>
      <c r="B219" t="s">
        <v>368</v>
      </c>
      <c r="C219" t="s">
        <v>4382</v>
      </c>
      <c r="D219" s="5">
        <v>3217965.8</v>
      </c>
      <c r="E219" s="24">
        <f t="shared" ref="E219:E272" si="8">IF(IFERROR(VLOOKUP(A219,$A$1599:$A$1604,1,0),0)=0,IF(M219=$M$25,0,D219/$E$25*$E$24),0)</f>
        <v>11084104.422222221</v>
      </c>
      <c r="F219" s="21">
        <v>10669531.557764202</v>
      </c>
      <c r="G219">
        <f t="shared" ref="G219:G282" si="9">F219/30</f>
        <v>355651.05192547344</v>
      </c>
      <c r="J219" t="str">
        <f>VLOOKUP($A219,[2]MD01!$A:$K,5,0)</f>
        <v>13SZ6608</v>
      </c>
      <c r="K219" t="str">
        <f>VLOOKUP($A219,[2]MD01!$A:$K,11,0)</f>
        <v>22.02.2011</v>
      </c>
      <c r="L219" t="str">
        <f>RIGHT(VLOOKUP($A219,[2]MD01!$A:$K,4,0),8)</f>
        <v>13SZ6608</v>
      </c>
      <c r="M219" s="16" t="str">
        <f>VLOOKUP(A219,[2]MD01!A:O,15,0)</f>
        <v>Аренда</v>
      </c>
    </row>
    <row r="220" spans="1:13" x14ac:dyDescent="0.25">
      <c r="A220" s="12" t="s">
        <v>3183</v>
      </c>
      <c r="B220" t="s">
        <v>375</v>
      </c>
      <c r="C220" t="s">
        <v>4382</v>
      </c>
      <c r="D220" s="5">
        <v>1347315.74</v>
      </c>
      <c r="E220" s="24">
        <f t="shared" si="8"/>
        <v>4640754.2155555552</v>
      </c>
      <c r="F220" s="21">
        <v>4467178.5530481488</v>
      </c>
      <c r="G220">
        <f t="shared" si="9"/>
        <v>148905.95176827163</v>
      </c>
      <c r="J220" t="str">
        <f>VLOOKUP($A220,[2]MD01!$A:$K,5,0)</f>
        <v>13SZ6660</v>
      </c>
      <c r="K220" t="str">
        <f>VLOOKUP($A220,[2]MD01!$A:$K,11,0)</f>
        <v>25.03.2011</v>
      </c>
      <c r="L220" t="str">
        <f>RIGHT(VLOOKUP($A220,[2]MD01!$A:$K,4,0),8)</f>
        <v>13SZ6660</v>
      </c>
      <c r="M220" s="16" t="str">
        <f>VLOOKUP(A220,[2]MD01!A:O,15,0)</f>
        <v>Аренда</v>
      </c>
    </row>
    <row r="221" spans="1:13" x14ac:dyDescent="0.25">
      <c r="A221" s="12" t="s">
        <v>3195</v>
      </c>
      <c r="B221" t="s">
        <v>387</v>
      </c>
      <c r="C221" t="s">
        <v>4382</v>
      </c>
      <c r="D221" s="5">
        <v>1671019.33</v>
      </c>
      <c r="E221" s="24">
        <f t="shared" si="8"/>
        <v>5755733.2477777787</v>
      </c>
      <c r="F221" s="21">
        <v>5540454.6173452176</v>
      </c>
      <c r="G221">
        <f t="shared" si="9"/>
        <v>184681.82057817391</v>
      </c>
      <c r="J221" t="str">
        <f>VLOOKUP($A221,[2]MD01!$A:$K,5,0)</f>
        <v>13SZ7534</v>
      </c>
      <c r="K221" t="str">
        <f>VLOOKUP($A221,[2]MD01!$A:$K,11,0)</f>
        <v>31.05.2011</v>
      </c>
      <c r="L221" t="str">
        <f>RIGHT(VLOOKUP($A221,[2]MD01!$A:$K,4,0),8)</f>
        <v>13SZ7534</v>
      </c>
      <c r="M221" s="16" t="str">
        <f>VLOOKUP(A221,[2]MD01!A:O,15,0)</f>
        <v>Аренда</v>
      </c>
    </row>
    <row r="222" spans="1:13" x14ac:dyDescent="0.25">
      <c r="A222" s="12" t="s">
        <v>3209</v>
      </c>
      <c r="B222" t="s">
        <v>401</v>
      </c>
      <c r="C222" t="s">
        <v>4382</v>
      </c>
      <c r="D222" s="5">
        <v>2685160.92</v>
      </c>
      <c r="E222" s="24">
        <f t="shared" si="8"/>
        <v>9248887.6133333333</v>
      </c>
      <c r="F222" s="21">
        <v>8902956.3874218799</v>
      </c>
      <c r="G222">
        <f t="shared" si="9"/>
        <v>296765.21291406266</v>
      </c>
      <c r="J222" t="str">
        <f>VLOOKUP($A222,[2]MD01!$A:$K,5,0)</f>
        <v>13SZ7604</v>
      </c>
      <c r="K222" t="str">
        <f>VLOOKUP($A222,[2]MD01!$A:$K,11,0)</f>
        <v>28.07.2011</v>
      </c>
      <c r="L222" t="str">
        <f>RIGHT(VLOOKUP($A222,[2]MD01!$A:$K,4,0),8)</f>
        <v>13SZ7604</v>
      </c>
      <c r="M222" s="16" t="str">
        <f>VLOOKUP(A222,[2]MD01!A:O,15,0)</f>
        <v>Аренда</v>
      </c>
    </row>
    <row r="223" spans="1:13" x14ac:dyDescent="0.25">
      <c r="A223" s="12" t="s">
        <v>3231</v>
      </c>
      <c r="B223" t="s">
        <v>423</v>
      </c>
      <c r="C223" t="s">
        <v>4382</v>
      </c>
      <c r="D223" s="5">
        <v>3466202.3</v>
      </c>
      <c r="E223" s="24">
        <f t="shared" si="8"/>
        <v>11939141.255555555</v>
      </c>
      <c r="F223" s="21">
        <v>11492587.903030187</v>
      </c>
      <c r="G223">
        <f t="shared" si="9"/>
        <v>383086.26343433955</v>
      </c>
      <c r="J223" t="str">
        <f>VLOOKUP($A223,[2]MD01!$A:$K,5,0)</f>
        <v>E1001640</v>
      </c>
      <c r="K223" t="str">
        <f>VLOOKUP($A223,[2]MD01!$A:$K,11,0)</f>
        <v>14.12.2011</v>
      </c>
      <c r="L223" t="str">
        <f>RIGHT(VLOOKUP($A223,[2]MD01!$A:$K,4,0),8)</f>
        <v>13SZ7896</v>
      </c>
      <c r="M223" s="16" t="str">
        <f>VLOOKUP(A223,[2]MD01!A:O,15,0)</f>
        <v>Собственность</v>
      </c>
    </row>
    <row r="224" spans="1:13" x14ac:dyDescent="0.25">
      <c r="A224" s="12" t="s">
        <v>3249</v>
      </c>
      <c r="B224" t="s">
        <v>441</v>
      </c>
      <c r="C224" t="s">
        <v>4382</v>
      </c>
      <c r="D224" s="5">
        <v>2976318.71</v>
      </c>
      <c r="E224" s="24">
        <f t="shared" si="8"/>
        <v>10251764.445555555</v>
      </c>
      <c r="F224" s="21">
        <v>9868323.1507025454</v>
      </c>
      <c r="G224">
        <f t="shared" si="9"/>
        <v>328944.1050234182</v>
      </c>
      <c r="J224" t="str">
        <f>VLOOKUP($A224,[2]MD01!$A:$K,5,0)</f>
        <v>E1004147</v>
      </c>
      <c r="K224" t="str">
        <f>VLOOKUP($A224,[2]MD01!$A:$K,11,0)</f>
        <v>26.01.2012</v>
      </c>
      <c r="L224" t="str">
        <f>RIGHT(VLOOKUP($A224,[2]MD01!$A:$K,4,0),8)</f>
        <v>13SZ8088</v>
      </c>
      <c r="M224" s="16" t="str">
        <f>VLOOKUP(A224,[2]MD01!A:O,15,0)</f>
        <v>Аренда</v>
      </c>
    </row>
    <row r="225" spans="1:13" x14ac:dyDescent="0.25">
      <c r="A225" s="12" t="s">
        <v>3255</v>
      </c>
      <c r="B225" t="s">
        <v>446</v>
      </c>
      <c r="C225" t="s">
        <v>4382</v>
      </c>
      <c r="D225" s="5">
        <v>1980348.85</v>
      </c>
      <c r="E225" s="24">
        <f t="shared" si="8"/>
        <v>6821201.5944444444</v>
      </c>
      <c r="F225" s="21">
        <v>6566071.8179345001</v>
      </c>
      <c r="G225">
        <f t="shared" si="9"/>
        <v>218869.06059781666</v>
      </c>
      <c r="J225" t="str">
        <f>VLOOKUP($A225,[2]MD01!$A:$K,5,0)</f>
        <v>E1004251</v>
      </c>
      <c r="K225" t="str">
        <f>VLOOKUP($A225,[2]MD01!$A:$K,11,0)</f>
        <v>28.04.2012</v>
      </c>
      <c r="L225" t="str">
        <f>RIGHT(VLOOKUP($A225,[2]MD01!$A:$K,4,0),8)</f>
        <v>13SZ8149</v>
      </c>
      <c r="M225" s="16" t="str">
        <f>VLOOKUP(A225,[2]MD01!A:O,15,0)</f>
        <v>Аренда</v>
      </c>
    </row>
    <row r="226" spans="1:13" x14ac:dyDescent="0.25">
      <c r="A226" s="12" t="s">
        <v>3261</v>
      </c>
      <c r="B226" t="s">
        <v>452</v>
      </c>
      <c r="C226" t="s">
        <v>4382</v>
      </c>
      <c r="D226" s="5">
        <v>1839785.11</v>
      </c>
      <c r="E226" s="24">
        <f t="shared" si="8"/>
        <v>6337037.6011111112</v>
      </c>
      <c r="F226" s="21">
        <v>6100016.7530213296</v>
      </c>
      <c r="G226">
        <f t="shared" si="9"/>
        <v>203333.89176737765</v>
      </c>
      <c r="J226" t="str">
        <f>VLOOKUP($A226,[2]MD01!$A:$K,5,0)</f>
        <v>E1004271</v>
      </c>
      <c r="K226" t="str">
        <f>VLOOKUP($A226,[2]MD01!$A:$K,11,0)</f>
        <v>07.12.2012</v>
      </c>
      <c r="L226" t="str">
        <f>RIGHT(VLOOKUP($A226,[2]MD01!$A:$K,4,0),8)</f>
        <v>13SZ8195</v>
      </c>
      <c r="M226" s="16" t="str">
        <f>VLOOKUP(A226,[2]MD01!A:O,15,0)</f>
        <v>Аренда</v>
      </c>
    </row>
    <row r="227" spans="1:13" x14ac:dyDescent="0.25">
      <c r="A227" s="12" t="s">
        <v>3268</v>
      </c>
      <c r="B227" t="s">
        <v>459</v>
      </c>
      <c r="C227" t="s">
        <v>4382</v>
      </c>
      <c r="D227" s="5">
        <v>3100368.37</v>
      </c>
      <c r="E227" s="24">
        <f t="shared" si="8"/>
        <v>10679046.607777778</v>
      </c>
      <c r="F227" s="21">
        <v>10279623.905390467</v>
      </c>
      <c r="G227">
        <f t="shared" si="9"/>
        <v>342654.13017968222</v>
      </c>
      <c r="J227" t="str">
        <f>VLOOKUP($A227,[2]MD01!$A:$K,5,0)</f>
        <v>E1004269</v>
      </c>
      <c r="K227" t="str">
        <f>VLOOKUP($A227,[2]MD01!$A:$K,11,0)</f>
        <v>29.06.2012</v>
      </c>
      <c r="L227" t="str">
        <f>RIGHT(VLOOKUP($A227,[2]MD01!$A:$K,4,0),8)</f>
        <v>13SZ8315</v>
      </c>
      <c r="M227" s="16" t="str">
        <f>VLOOKUP(A227,[2]MD01!A:O,15,0)</f>
        <v>Аренда</v>
      </c>
    </row>
    <row r="228" spans="1:13" x14ac:dyDescent="0.25">
      <c r="A228" s="12" t="s">
        <v>3270</v>
      </c>
      <c r="B228" t="s">
        <v>461</v>
      </c>
      <c r="C228" t="s">
        <v>4382</v>
      </c>
      <c r="D228" s="5">
        <v>2550830.2200000002</v>
      </c>
      <c r="E228" s="24">
        <f t="shared" si="8"/>
        <v>8786192.9800000004</v>
      </c>
      <c r="F228" s="21">
        <v>8457567.6754515544</v>
      </c>
      <c r="G228">
        <f t="shared" si="9"/>
        <v>281918.92251505179</v>
      </c>
      <c r="J228" t="str">
        <f>VLOOKUP($A228,[2]MD01!$A:$K,5,0)</f>
        <v>E1004987</v>
      </c>
      <c r="K228" t="str">
        <f>VLOOKUP($A228,[2]MD01!$A:$K,11,0)</f>
        <v>27.09.2012</v>
      </c>
      <c r="L228" t="str">
        <f>RIGHT(VLOOKUP($A228,[2]MD01!$A:$K,4,0),8)</f>
        <v>13SZ8353</v>
      </c>
      <c r="M228" s="16" t="str">
        <f>VLOOKUP(A228,[2]MD01!A:O,15,0)</f>
        <v>Аренда</v>
      </c>
    </row>
    <row r="229" spans="1:13" x14ac:dyDescent="0.25">
      <c r="A229" s="12" t="s">
        <v>3292</v>
      </c>
      <c r="B229" t="s">
        <v>483</v>
      </c>
      <c r="C229" t="s">
        <v>4382</v>
      </c>
      <c r="D229" s="5">
        <v>1741577.43</v>
      </c>
      <c r="E229" s="24">
        <f t="shared" si="8"/>
        <v>5998766.7033333331</v>
      </c>
      <c r="F229" s="21">
        <v>5774398.0217797449</v>
      </c>
      <c r="G229">
        <f t="shared" si="9"/>
        <v>192479.93405932482</v>
      </c>
      <c r="J229" t="str">
        <f>VLOOKUP($A229,[2]MD01!$A:$K,5,0)</f>
        <v>E1004274</v>
      </c>
      <c r="K229" t="str">
        <f>VLOOKUP($A229,[2]MD01!$A:$K,11,0)</f>
        <v>18.12.2012</v>
      </c>
      <c r="L229" t="str">
        <f>RIGHT(VLOOKUP($A229,[2]MD01!$A:$K,4,0),8)</f>
        <v>13SZ8669</v>
      </c>
      <c r="M229" s="16" t="str">
        <f>VLOOKUP(A229,[2]MD01!A:O,15,0)</f>
        <v>Аренда</v>
      </c>
    </row>
    <row r="230" spans="1:13" x14ac:dyDescent="0.25">
      <c r="A230" s="12" t="s">
        <v>3316</v>
      </c>
      <c r="B230" t="s">
        <v>507</v>
      </c>
      <c r="C230" t="s">
        <v>4382</v>
      </c>
      <c r="D230" s="5">
        <v>2385893.48</v>
      </c>
      <c r="E230" s="24">
        <f t="shared" si="8"/>
        <v>8218077.5422222214</v>
      </c>
      <c r="F230" s="21">
        <v>7910701.1573348138</v>
      </c>
      <c r="G230">
        <f t="shared" si="9"/>
        <v>263690.0385778271</v>
      </c>
      <c r="J230" t="str">
        <f>VLOOKUP($A230,[2]MD01!$A:$K,5,0)</f>
        <v>E1004988</v>
      </c>
      <c r="K230" t="str">
        <f>VLOOKUP($A230,[2]MD01!$A:$K,11,0)</f>
        <v>27.06.2013</v>
      </c>
      <c r="L230" t="str">
        <f>RIGHT(VLOOKUP($A230,[2]MD01!$A:$K,4,0),8)</f>
        <v>13SZ8991</v>
      </c>
      <c r="M230" s="16" t="str">
        <f>VLOOKUP(A230,[2]MD01!A:O,15,0)</f>
        <v>Аренда</v>
      </c>
    </row>
    <row r="231" spans="1:13" x14ac:dyDescent="0.25">
      <c r="A231" s="12" t="s">
        <v>3318</v>
      </c>
      <c r="B231" t="s">
        <v>509</v>
      </c>
      <c r="C231" t="s">
        <v>4382</v>
      </c>
      <c r="D231" s="5">
        <v>2054409.02</v>
      </c>
      <c r="E231" s="24">
        <f t="shared" si="8"/>
        <v>7076297.7355555557</v>
      </c>
      <c r="F231" s="21">
        <v>6811626.7337102927</v>
      </c>
      <c r="G231">
        <f t="shared" si="9"/>
        <v>227054.22445700975</v>
      </c>
      <c r="J231" t="str">
        <f>VLOOKUP($A231,[2]MD01!$A:$K,5,0)</f>
        <v>E1004875</v>
      </c>
      <c r="K231" t="str">
        <f>VLOOKUP($A231,[2]MD01!$A:$K,11,0)</f>
        <v>27.06.2013</v>
      </c>
      <c r="L231" t="str">
        <f>RIGHT(VLOOKUP($A231,[2]MD01!$A:$K,4,0),8)</f>
        <v>13SZ9013</v>
      </c>
      <c r="M231" s="16" t="str">
        <f>VLOOKUP(A231,[2]MD01!A:O,15,0)</f>
        <v>Аренда</v>
      </c>
    </row>
    <row r="232" spans="1:13" x14ac:dyDescent="0.25">
      <c r="A232" s="12" t="s">
        <v>3320</v>
      </c>
      <c r="B232" t="s">
        <v>511</v>
      </c>
      <c r="C232" t="s">
        <v>4382</v>
      </c>
      <c r="D232" s="5">
        <v>1988349.78</v>
      </c>
      <c r="E232" s="24">
        <f t="shared" si="8"/>
        <v>6848760.3533333335</v>
      </c>
      <c r="F232" s="21">
        <v>6592599.8112172326</v>
      </c>
      <c r="G232">
        <f t="shared" si="9"/>
        <v>219753.32704057443</v>
      </c>
      <c r="J232" t="str">
        <f>VLOOKUP($A232,[2]MD01!$A:$K,5,0)</f>
        <v>E1004870</v>
      </c>
      <c r="K232" t="str">
        <f>VLOOKUP($A232,[2]MD01!$A:$K,11,0)</f>
        <v>22.08.2013</v>
      </c>
      <c r="L232" t="str">
        <f>RIGHT(VLOOKUP($A232,[2]MD01!$A:$K,4,0),8)</f>
        <v>13SZ9083</v>
      </c>
      <c r="M232" s="16" t="str">
        <f>VLOOKUP(A232,[2]MD01!A:O,15,0)</f>
        <v>Аренда</v>
      </c>
    </row>
    <row r="233" spans="1:13" x14ac:dyDescent="0.25">
      <c r="A233" s="12" t="s">
        <v>3332</v>
      </c>
      <c r="B233" t="s">
        <v>523</v>
      </c>
      <c r="C233" t="s">
        <v>4382</v>
      </c>
      <c r="D233" s="5">
        <v>2451271.29</v>
      </c>
      <c r="E233" s="24">
        <f t="shared" si="8"/>
        <v>8443267.7766666673</v>
      </c>
      <c r="F233" s="21">
        <v>8127468.7211704887</v>
      </c>
      <c r="G233">
        <f t="shared" si="9"/>
        <v>270915.62403901631</v>
      </c>
      <c r="J233" t="str">
        <f>VLOOKUP($A233,[2]MD01!$A:$K,5,0)</f>
        <v>13SZI095</v>
      </c>
      <c r="K233" t="str">
        <f>VLOOKUP($A233,[2]MD01!$A:$K,11,0)</f>
        <v>23.10.2013</v>
      </c>
      <c r="L233" t="str">
        <f>RIGHT(VLOOKUP($A233,[2]MD01!$A:$K,4,0),8)</f>
        <v>13SZ9123</v>
      </c>
      <c r="M233" s="16" t="str">
        <f>VLOOKUP(A233,[2]MD01!A:O,15,0)</f>
        <v>Собственность</v>
      </c>
    </row>
    <row r="234" spans="1:13" x14ac:dyDescent="0.25">
      <c r="A234" s="12" t="s">
        <v>3335</v>
      </c>
      <c r="B234" t="s">
        <v>526</v>
      </c>
      <c r="C234" t="s">
        <v>4382</v>
      </c>
      <c r="D234" s="5">
        <v>1663134.28</v>
      </c>
      <c r="E234" s="24">
        <f t="shared" si="8"/>
        <v>5728573.6311111115</v>
      </c>
      <c r="F234" s="21">
        <v>5514310.8373803869</v>
      </c>
      <c r="G234">
        <f t="shared" si="9"/>
        <v>183810.36124601291</v>
      </c>
      <c r="J234" t="str">
        <f>VLOOKUP($A234,[2]MD01!$A:$K,5,0)</f>
        <v>13SZI016</v>
      </c>
      <c r="K234" t="str">
        <f>VLOOKUP($A234,[2]MD01!$A:$K,11,0)</f>
        <v>26.09.2013</v>
      </c>
      <c r="L234" t="str">
        <f>RIGHT(VLOOKUP($A234,[2]MD01!$A:$K,4,0),8)</f>
        <v>13SZ9127</v>
      </c>
      <c r="M234" s="16" t="str">
        <f>VLOOKUP(A234,[2]MD01!A:O,15,0)</f>
        <v>Собственность</v>
      </c>
    </row>
    <row r="235" spans="1:13" x14ac:dyDescent="0.25">
      <c r="A235" s="12" t="s">
        <v>3341</v>
      </c>
      <c r="B235" t="s">
        <v>532</v>
      </c>
      <c r="C235" t="s">
        <v>4382</v>
      </c>
      <c r="D235" s="5">
        <v>2177860.7200000002</v>
      </c>
      <c r="E235" s="24">
        <f t="shared" si="8"/>
        <v>7501520.2577777784</v>
      </c>
      <c r="F235" s="21">
        <v>7220944.8840180552</v>
      </c>
      <c r="G235">
        <f t="shared" si="9"/>
        <v>240698.16280060183</v>
      </c>
      <c r="J235" t="str">
        <f>VLOOKUP($A235,[2]MD01!$A:$K,5,0)</f>
        <v>E1005927</v>
      </c>
      <c r="K235" t="str">
        <f>VLOOKUP($A235,[2]MD01!$A:$K,11,0)</f>
        <v>27.09.2013</v>
      </c>
      <c r="L235" t="str">
        <f>RIGHT(VLOOKUP($A235,[2]MD01!$A:$K,4,0),8)</f>
        <v>13SZ9199</v>
      </c>
      <c r="M235" s="16" t="str">
        <f>VLOOKUP(A235,[2]MD01!A:O,15,0)</f>
        <v>Аренда</v>
      </c>
    </row>
    <row r="236" spans="1:13" x14ac:dyDescent="0.25">
      <c r="A236" s="12" t="s">
        <v>3346</v>
      </c>
      <c r="B236" t="s">
        <v>537</v>
      </c>
      <c r="C236" t="s">
        <v>4382</v>
      </c>
      <c r="D236" s="5">
        <v>3522026.87</v>
      </c>
      <c r="E236" s="24">
        <f t="shared" si="8"/>
        <v>12131425.885555556</v>
      </c>
      <c r="F236" s="21">
        <v>11677680.613249052</v>
      </c>
      <c r="G236">
        <f t="shared" si="9"/>
        <v>389256.0204416351</v>
      </c>
      <c r="J236" t="str">
        <f>VLOOKUP($A236,[2]MD01!$A:$K,5,0)</f>
        <v>E1006942</v>
      </c>
      <c r="K236" t="str">
        <f>VLOOKUP($A236,[2]MD01!$A:$K,11,0)</f>
        <v>31.10.2013</v>
      </c>
      <c r="L236" t="str">
        <f>RIGHT(VLOOKUP($A236,[2]MD01!$A:$K,4,0),8)</f>
        <v>13SZ9222</v>
      </c>
      <c r="M236" s="16" t="str">
        <f>VLOOKUP(A236,[2]MD01!A:O,15,0)</f>
        <v>Аренда</v>
      </c>
    </row>
    <row r="237" spans="1:13" x14ac:dyDescent="0.25">
      <c r="A237" s="12" t="s">
        <v>4488</v>
      </c>
      <c r="B237" t="s">
        <v>4489</v>
      </c>
      <c r="C237" t="s">
        <v>4382</v>
      </c>
      <c r="D237" s="5">
        <v>3389870.34</v>
      </c>
      <c r="E237" s="24">
        <f t="shared" si="8"/>
        <v>11676220.060000001</v>
      </c>
      <c r="F237" s="21">
        <v>11239500.609160876</v>
      </c>
      <c r="G237">
        <f t="shared" si="9"/>
        <v>374650.02030536253</v>
      </c>
      <c r="J237" t="str">
        <f>VLOOKUP($A237,[2]MD01!$A:$K,5,0)</f>
        <v>E1008119</v>
      </c>
      <c r="K237" t="str">
        <f>VLOOKUP($A237,[2]MD01!$A:$K,11,0)</f>
        <v>26.12.2013</v>
      </c>
      <c r="L237" t="str">
        <f>RIGHT(VLOOKUP($A237,[2]MD01!$A:$K,4,0),8)</f>
        <v>13SZ9800</v>
      </c>
      <c r="M237" s="16" t="str">
        <f>VLOOKUP(A237,[2]MD01!A:O,15,0)</f>
        <v>Аренда</v>
      </c>
    </row>
    <row r="238" spans="1:13" x14ac:dyDescent="0.25">
      <c r="A238" s="12" t="s">
        <v>604</v>
      </c>
      <c r="B238" t="s">
        <v>605</v>
      </c>
      <c r="C238" t="s">
        <v>4382</v>
      </c>
      <c r="D238" s="5">
        <v>1962730.33</v>
      </c>
      <c r="E238" s="24">
        <f t="shared" si="8"/>
        <v>6760515.5811111107</v>
      </c>
      <c r="F238" s="21">
        <v>6507655.6112920605</v>
      </c>
      <c r="G238">
        <f t="shared" si="9"/>
        <v>216921.85370973535</v>
      </c>
      <c r="J238" t="str">
        <f>VLOOKUP($A238,[2]MD01!$A:$K,5,0)</f>
        <v>E1025167</v>
      </c>
      <c r="K238" t="str">
        <f>VLOOKUP($A238,[2]MD01!$A:$K,11,0)</f>
        <v>20.04.2018</v>
      </c>
      <c r="L238" t="str">
        <f>RIGHT(VLOOKUP($A238,[2]MD01!$A:$K,4,0),8)</f>
        <v>13SZE384</v>
      </c>
      <c r="M238" s="16" t="str">
        <f>VLOOKUP(A238,[2]MD01!A:O,15,0)</f>
        <v>Аренда</v>
      </c>
    </row>
    <row r="239" spans="1:13" x14ac:dyDescent="0.25">
      <c r="A239" s="12" t="s">
        <v>610</v>
      </c>
      <c r="B239" t="s">
        <v>611</v>
      </c>
      <c r="C239" t="s">
        <v>4382</v>
      </c>
      <c r="D239" s="5">
        <v>2823343.46</v>
      </c>
      <c r="E239" s="24">
        <f t="shared" si="8"/>
        <v>9724849.6955555547</v>
      </c>
      <c r="F239" s="21">
        <v>9361116.3129443973</v>
      </c>
      <c r="G239">
        <f t="shared" si="9"/>
        <v>312037.21043147991</v>
      </c>
      <c r="J239" t="str">
        <f>VLOOKUP($A239,[2]MD01!$A:$K,5,0)</f>
        <v>E1025520</v>
      </c>
      <c r="K239" t="str">
        <f>VLOOKUP($A239,[2]MD01!$A:$K,11,0)</f>
        <v>08.05.2018</v>
      </c>
      <c r="L239" t="str">
        <f>RIGHT(VLOOKUP($A239,[2]MD01!$A:$K,4,0),8)</f>
        <v>13SZE597</v>
      </c>
      <c r="M239" s="16" t="str">
        <f>VLOOKUP(A239,[2]MD01!A:O,15,0)</f>
        <v>Аренда</v>
      </c>
    </row>
    <row r="240" spans="1:13" x14ac:dyDescent="0.25">
      <c r="A240" s="12" t="s">
        <v>618</v>
      </c>
      <c r="B240" t="s">
        <v>619</v>
      </c>
      <c r="C240" t="s">
        <v>4382</v>
      </c>
      <c r="D240" s="5">
        <v>3594304.94</v>
      </c>
      <c r="E240" s="24">
        <f t="shared" si="8"/>
        <v>12380383.682222221</v>
      </c>
      <c r="F240" s="21">
        <v>11917326.773813993</v>
      </c>
      <c r="G240">
        <f t="shared" si="9"/>
        <v>397244.22579379973</v>
      </c>
      <c r="J240" t="str">
        <f>VLOOKUP($A240,[2]MD01!$A:$K,5,0)</f>
        <v>E1025871</v>
      </c>
      <c r="K240" t="str">
        <f>VLOOKUP($A240,[2]MD01!$A:$K,11,0)</f>
        <v>12.06.2018</v>
      </c>
      <c r="L240" t="str">
        <f>RIGHT(VLOOKUP($A240,[2]MD01!$A:$K,4,0),8)</f>
        <v>13SZE751</v>
      </c>
      <c r="M240" s="16" t="str">
        <f>VLOOKUP(A240,[2]MD01!A:O,15,0)</f>
        <v>Аренда</v>
      </c>
    </row>
    <row r="241" spans="1:13" x14ac:dyDescent="0.25">
      <c r="A241" s="12" t="s">
        <v>624</v>
      </c>
      <c r="B241" t="s">
        <v>625</v>
      </c>
      <c r="C241" t="s">
        <v>4382</v>
      </c>
      <c r="D241" s="5">
        <v>2560502.84</v>
      </c>
      <c r="E241" s="24">
        <f t="shared" si="8"/>
        <v>8819509.7822222207</v>
      </c>
      <c r="F241" s="21">
        <v>8489638.3470342848</v>
      </c>
      <c r="G241">
        <f t="shared" si="9"/>
        <v>282987.94490114285</v>
      </c>
      <c r="J241" t="str">
        <f>VLOOKUP($A241,[2]MD01!$A:$K,5,0)</f>
        <v>E1026075</v>
      </c>
      <c r="K241" t="str">
        <f>VLOOKUP($A241,[2]MD01!$A:$K,11,0)</f>
        <v>22.06.2018</v>
      </c>
      <c r="L241" t="str">
        <f>RIGHT(VLOOKUP($A241,[2]MD01!$A:$K,4,0),8)</f>
        <v>13SZE946</v>
      </c>
      <c r="M241" s="16" t="str">
        <f>VLOOKUP(A241,[2]MD01!A:O,15,0)</f>
        <v>Аренда</v>
      </c>
    </row>
    <row r="242" spans="1:13" x14ac:dyDescent="0.25">
      <c r="A242" s="12" t="s">
        <v>630</v>
      </c>
      <c r="B242" t="s">
        <v>631</v>
      </c>
      <c r="C242" t="s">
        <v>4382</v>
      </c>
      <c r="D242" s="5">
        <v>1683392.06</v>
      </c>
      <c r="E242" s="24">
        <f t="shared" si="8"/>
        <v>5798350.428888889</v>
      </c>
      <c r="F242" s="21">
        <v>5581477.8106901227</v>
      </c>
      <c r="G242">
        <f t="shared" si="9"/>
        <v>186049.26035633741</v>
      </c>
      <c r="J242" t="str">
        <f>VLOOKUP($A242,[2]MD01!$A:$K,5,0)</f>
        <v>E1011607</v>
      </c>
      <c r="K242" t="str">
        <f>VLOOKUP($A242,[2]MD01!$A:$K,11,0)</f>
        <v>06.01.2017</v>
      </c>
      <c r="L242" t="str">
        <f>RIGHT(VLOOKUP($A242,[2]MD01!$A:$K,4,0),8)</f>
        <v>13SZG054</v>
      </c>
      <c r="M242" s="16" t="str">
        <f>VLOOKUP(A242,[2]MD01!A:O,15,0)</f>
        <v>Аренда</v>
      </c>
    </row>
    <row r="243" spans="1:13" x14ac:dyDescent="0.25">
      <c r="A243" s="12" t="s">
        <v>634</v>
      </c>
      <c r="B243" t="s">
        <v>635</v>
      </c>
      <c r="C243" t="s">
        <v>4382</v>
      </c>
      <c r="D243" s="5">
        <v>1996590</v>
      </c>
      <c r="E243" s="24">
        <f t="shared" si="8"/>
        <v>6877143.333333334</v>
      </c>
      <c r="F243" s="21">
        <v>6619921.1977070831</v>
      </c>
      <c r="G243">
        <f t="shared" si="9"/>
        <v>220664.03992356945</v>
      </c>
      <c r="J243" t="str">
        <f>VLOOKUP($A243,[2]MD01!$A:$K,5,0)</f>
        <v>E1011609</v>
      </c>
      <c r="K243" t="str">
        <f>VLOOKUP($A243,[2]MD01!$A:$K,11,0)</f>
        <v>12.07.2016</v>
      </c>
      <c r="L243" t="str">
        <f>RIGHT(VLOOKUP($A243,[2]MD01!$A:$K,4,0),8)</f>
        <v>13SZG121</v>
      </c>
      <c r="M243" s="16" t="str">
        <f>VLOOKUP(A243,[2]MD01!A:O,15,0)</f>
        <v>Аренда</v>
      </c>
    </row>
    <row r="244" spans="1:13" x14ac:dyDescent="0.25">
      <c r="A244" s="12" t="s">
        <v>689</v>
      </c>
      <c r="B244" t="s">
        <v>690</v>
      </c>
      <c r="C244" t="s">
        <v>4382</v>
      </c>
      <c r="D244" s="5">
        <v>3000481.18</v>
      </c>
      <c r="E244" s="24">
        <f t="shared" si="8"/>
        <v>10334990.731111111</v>
      </c>
      <c r="F244" s="21">
        <v>9948436.5677495934</v>
      </c>
      <c r="G244">
        <f t="shared" si="9"/>
        <v>331614.5522583198</v>
      </c>
      <c r="J244" t="str">
        <f>VLOOKUP($A244,[2]MD01!$A:$K,5,0)</f>
        <v>E1012128</v>
      </c>
      <c r="K244" t="str">
        <f>VLOOKUP($A244,[2]MD01!$A:$K,11,0)</f>
        <v>01.09.2016</v>
      </c>
      <c r="L244" t="str">
        <f>RIGHT(VLOOKUP($A244,[2]MD01!$A:$K,4,0),8)</f>
        <v>13SZG520</v>
      </c>
      <c r="M244" s="16" t="str">
        <f>VLOOKUP(A244,[2]MD01!A:O,15,0)</f>
        <v>Аренда</v>
      </c>
    </row>
    <row r="245" spans="1:13" x14ac:dyDescent="0.25">
      <c r="A245" s="12" t="s">
        <v>717</v>
      </c>
      <c r="B245" t="s">
        <v>718</v>
      </c>
      <c r="C245" t="s">
        <v>4382</v>
      </c>
      <c r="D245" s="5">
        <v>2505600.4700000002</v>
      </c>
      <c r="E245" s="24">
        <f t="shared" si="8"/>
        <v>8630401.6188888904</v>
      </c>
      <c r="F245" s="21">
        <v>8307603.2957882341</v>
      </c>
      <c r="G245">
        <f t="shared" si="9"/>
        <v>276920.10985960782</v>
      </c>
      <c r="J245" t="str">
        <f>VLOOKUP($A245,[2]MD01!$A:$K,5,0)</f>
        <v>E1012129</v>
      </c>
      <c r="K245" t="str">
        <f>VLOOKUP($A245,[2]MD01!$A:$K,11,0)</f>
        <v>18.10.2016</v>
      </c>
      <c r="L245" t="str">
        <f>RIGHT(VLOOKUP($A245,[2]MD01!$A:$K,4,0),8)</f>
        <v>13SZG897</v>
      </c>
      <c r="M245" s="16" t="str">
        <f>VLOOKUP(A245,[2]MD01!A:O,15,0)</f>
        <v>Аренда</v>
      </c>
    </row>
    <row r="246" spans="1:13" x14ac:dyDescent="0.25">
      <c r="A246" s="12" t="s">
        <v>816</v>
      </c>
      <c r="B246" t="s">
        <v>817</v>
      </c>
      <c r="C246" t="s">
        <v>4382</v>
      </c>
      <c r="D246" s="5">
        <v>2552388.46</v>
      </c>
      <c r="E246" s="24">
        <f t="shared" si="8"/>
        <v>8791560.2511111107</v>
      </c>
      <c r="F246" s="21">
        <v>8462734.1973749921</v>
      </c>
      <c r="G246">
        <f t="shared" si="9"/>
        <v>282091.13991249976</v>
      </c>
      <c r="J246" t="str">
        <f>VLOOKUP($A246,[2]MD01!$A:$K,5,0)</f>
        <v>E1024433</v>
      </c>
      <c r="K246" t="str">
        <f>VLOOKUP($A246,[2]MD01!$A:$K,11,0)</f>
        <v>08.03.2018</v>
      </c>
      <c r="L246" t="str">
        <f>RIGHT(VLOOKUP($A246,[2]MD01!$A:$K,4,0),8)</f>
        <v>13SZH815</v>
      </c>
      <c r="M246" s="16" t="str">
        <f>VLOOKUP(A246,[2]MD01!A:O,15,0)</f>
        <v>Аренда</v>
      </c>
    </row>
    <row r="247" spans="1:13" x14ac:dyDescent="0.25">
      <c r="A247" s="12" t="s">
        <v>880</v>
      </c>
      <c r="B247" t="s">
        <v>881</v>
      </c>
      <c r="C247" t="s">
        <v>4382</v>
      </c>
      <c r="D247" s="5">
        <v>5785819.1900000004</v>
      </c>
      <c r="E247" s="24">
        <f t="shared" si="8"/>
        <v>19928932.765555557</v>
      </c>
      <c r="F247" s="21">
        <v>19183541.489229847</v>
      </c>
      <c r="G247">
        <f t="shared" si="9"/>
        <v>639451.38297432824</v>
      </c>
      <c r="J247" t="str">
        <f>VLOOKUP($A247,[2]MD01!$A:$K,5,0)</f>
        <v>E1012130</v>
      </c>
      <c r="K247" t="str">
        <f>VLOOKUP($A247,[2]MD01!$A:$K,11,0)</f>
        <v>08.12.2016</v>
      </c>
      <c r="L247" t="str">
        <f>RIGHT(VLOOKUP($A247,[2]MD01!$A:$K,4,0),8)</f>
        <v>13SZJ493</v>
      </c>
      <c r="M247" s="16" t="str">
        <f>VLOOKUP(A247,[2]MD01!A:O,15,0)</f>
        <v>Аренда</v>
      </c>
    </row>
    <row r="248" spans="1:13" x14ac:dyDescent="0.25">
      <c r="A248" s="12" t="s">
        <v>907</v>
      </c>
      <c r="B248" t="s">
        <v>908</v>
      </c>
      <c r="C248" t="s">
        <v>4382</v>
      </c>
      <c r="D248" s="5">
        <v>1957930.44</v>
      </c>
      <c r="E248" s="24">
        <f t="shared" si="8"/>
        <v>6743982.6266666669</v>
      </c>
      <c r="F248" s="21">
        <v>6491741.030152387</v>
      </c>
      <c r="G248">
        <f t="shared" si="9"/>
        <v>216391.36767174624</v>
      </c>
      <c r="J248" t="str">
        <f>VLOOKUP($A248,[2]MD01!$A:$K,5,0)</f>
        <v>E1012132</v>
      </c>
      <c r="K248" t="str">
        <f>VLOOKUP($A248,[2]MD01!$A:$K,11,0)</f>
        <v>22.02.2017</v>
      </c>
      <c r="L248" t="str">
        <f>RIGHT(VLOOKUP($A248,[2]MD01!$A:$K,4,0),8)</f>
        <v>13SZJ847</v>
      </c>
      <c r="M248" s="16" t="str">
        <f>VLOOKUP(A248,[2]MD01!A:O,15,0)</f>
        <v>Аренда</v>
      </c>
    </row>
    <row r="249" spans="1:13" x14ac:dyDescent="0.25">
      <c r="A249" s="12" t="s">
        <v>939</v>
      </c>
      <c r="B249" t="s">
        <v>940</v>
      </c>
      <c r="C249" t="s">
        <v>4382</v>
      </c>
      <c r="D249" s="5">
        <v>2325344.17</v>
      </c>
      <c r="E249" s="24">
        <f t="shared" si="8"/>
        <v>8009518.8077777773</v>
      </c>
      <c r="F249" s="21">
        <v>7709943.0343473526</v>
      </c>
      <c r="G249">
        <f t="shared" si="9"/>
        <v>256998.10114491175</v>
      </c>
      <c r="J249" t="str">
        <f>VLOOKUP($A249,[2]MD01!$A:$K,5,0)</f>
        <v>E1008909</v>
      </c>
      <c r="K249" t="str">
        <f>VLOOKUP($A249,[2]MD01!$A:$K,11,0)</f>
        <v>29.09.2015</v>
      </c>
      <c r="L249" t="str">
        <f>RIGHT(VLOOKUP($A249,[2]MD01!$A:$K,4,0),8)</f>
        <v>13SZL304</v>
      </c>
      <c r="M249" s="16" t="str">
        <f>VLOOKUP(A249,[2]MD01!A:O,15,0)</f>
        <v>Аренда</v>
      </c>
    </row>
    <row r="250" spans="1:13" x14ac:dyDescent="0.25">
      <c r="A250" s="12" t="s">
        <v>995</v>
      </c>
      <c r="B250" t="s">
        <v>996</v>
      </c>
      <c r="C250" t="s">
        <v>4382</v>
      </c>
      <c r="D250" s="5">
        <v>3071286.3</v>
      </c>
      <c r="E250" s="24">
        <f t="shared" si="8"/>
        <v>10578875.033333333</v>
      </c>
      <c r="F250" s="21">
        <v>10183198.995085297</v>
      </c>
      <c r="G250">
        <f t="shared" si="9"/>
        <v>339439.96650284325</v>
      </c>
      <c r="J250" t="str">
        <f>VLOOKUP($A250,[2]MD01!$A:$K,5,0)</f>
        <v>E1007904</v>
      </c>
      <c r="K250" t="str">
        <f>VLOOKUP($A250,[2]MD01!$A:$K,11,0)</f>
        <v>09.12.2015</v>
      </c>
      <c r="L250" t="str">
        <f>RIGHT(VLOOKUP($A250,[2]MD01!$A:$K,4,0),8)</f>
        <v>13SZL889</v>
      </c>
      <c r="M250" s="16" t="str">
        <f>VLOOKUP(A250,[2]MD01!A:O,15,0)</f>
        <v>Аренда</v>
      </c>
    </row>
    <row r="251" spans="1:13" x14ac:dyDescent="0.25">
      <c r="A251" s="12" t="s">
        <v>997</v>
      </c>
      <c r="B251" t="s">
        <v>998</v>
      </c>
      <c r="C251" t="s">
        <v>4382</v>
      </c>
      <c r="D251" s="5">
        <v>3236158.27</v>
      </c>
      <c r="E251" s="24">
        <f t="shared" si="8"/>
        <v>11146767.374444444</v>
      </c>
      <c r="F251" s="21">
        <v>10729850.760901375</v>
      </c>
      <c r="G251">
        <f t="shared" si="9"/>
        <v>357661.69203004584</v>
      </c>
      <c r="J251" t="str">
        <f>VLOOKUP($A251,[2]MD01!$A:$K,5,0)</f>
        <v>E1007903</v>
      </c>
      <c r="K251" t="str">
        <f>VLOOKUP($A251,[2]MD01!$A:$K,11,0)</f>
        <v>20.01.2016</v>
      </c>
      <c r="L251" t="str">
        <f>RIGHT(VLOOKUP($A251,[2]MD01!$A:$K,4,0),8)</f>
        <v>13SZL890</v>
      </c>
      <c r="M251" s="16" t="str">
        <f>VLOOKUP(A251,[2]MD01!A:O,15,0)</f>
        <v>Аренда</v>
      </c>
    </row>
    <row r="252" spans="1:13" x14ac:dyDescent="0.25">
      <c r="A252" s="12" t="s">
        <v>999</v>
      </c>
      <c r="B252" t="s">
        <v>1000</v>
      </c>
      <c r="C252" t="s">
        <v>4382</v>
      </c>
      <c r="D252" s="5">
        <v>2833808.2</v>
      </c>
      <c r="E252" s="24">
        <f t="shared" si="8"/>
        <v>9760894.9111111127</v>
      </c>
      <c r="F252" s="21">
        <v>9395813.348467214</v>
      </c>
      <c r="G252">
        <f t="shared" si="9"/>
        <v>313193.77828224044</v>
      </c>
      <c r="J252" t="str">
        <f>VLOOKUP($A252,[2]MD01!$A:$K,5,0)</f>
        <v>E1007905</v>
      </c>
      <c r="K252" t="str">
        <f>VLOOKUP($A252,[2]MD01!$A:$K,11,0)</f>
        <v>10.12.2015</v>
      </c>
      <c r="L252" t="str">
        <f>RIGHT(VLOOKUP($A252,[2]MD01!$A:$K,4,0),8)</f>
        <v>13SZL891</v>
      </c>
      <c r="M252" s="16" t="str">
        <f>VLOOKUP(A252,[2]MD01!A:O,15,0)</f>
        <v>Аренда</v>
      </c>
    </row>
    <row r="253" spans="1:13" x14ac:dyDescent="0.25">
      <c r="A253" s="12" t="s">
        <v>2611</v>
      </c>
      <c r="B253" t="s">
        <v>2636</v>
      </c>
      <c r="C253" t="s">
        <v>4382</v>
      </c>
      <c r="D253" s="5">
        <v>2330542.0699999998</v>
      </c>
      <c r="E253" s="24">
        <f t="shared" si="8"/>
        <v>8027422.6855555549</v>
      </c>
      <c r="F253" s="21">
        <v>7727177.2629038217</v>
      </c>
      <c r="G253">
        <f t="shared" si="9"/>
        <v>257572.57543012738</v>
      </c>
      <c r="J253" t="str">
        <f>VLOOKUP($A253,[2]MD01!$A:$K,5,0)</f>
        <v>E1026671</v>
      </c>
      <c r="K253" t="str">
        <f>VLOOKUP($A253,[2]MD01!$A:$K,11,0)</f>
        <v>19.10.2018</v>
      </c>
      <c r="L253" t="str">
        <f>RIGHT(VLOOKUP($A253,[2]MD01!$A:$K,4,0),8)</f>
        <v>13SZO345</v>
      </c>
      <c r="M253" s="16" t="str">
        <f>VLOOKUP(A253,[2]MD01!A:O,15,0)</f>
        <v>Аренда</v>
      </c>
    </row>
    <row r="254" spans="1:13" x14ac:dyDescent="0.25">
      <c r="A254" s="12" t="s">
        <v>2617</v>
      </c>
      <c r="B254" t="s">
        <v>2637</v>
      </c>
      <c r="C254" t="s">
        <v>4382</v>
      </c>
      <c r="D254" s="5">
        <v>1579884.58</v>
      </c>
      <c r="E254" s="24">
        <f t="shared" si="8"/>
        <v>5441824.6644444447</v>
      </c>
      <c r="F254" s="21">
        <v>5238286.9898539763</v>
      </c>
      <c r="G254">
        <f t="shared" si="9"/>
        <v>174609.56632846588</v>
      </c>
      <c r="J254" t="str">
        <f>VLOOKUP($A254,[2]MD01!$A:$K,5,0)</f>
        <v>E1026723</v>
      </c>
      <c r="K254" t="str">
        <f>VLOOKUP($A254,[2]MD01!$A:$K,11,0)</f>
        <v>26.10.2018</v>
      </c>
      <c r="L254" t="str">
        <f>RIGHT(VLOOKUP($A254,[2]MD01!$A:$K,4,0),8)</f>
        <v>13SZO381</v>
      </c>
      <c r="M254" s="16" t="str">
        <f>VLOOKUP(A254,[2]MD01!A:O,15,0)</f>
        <v>Аренда</v>
      </c>
    </row>
    <row r="255" spans="1:13" x14ac:dyDescent="0.25">
      <c r="A255" s="12" t="s">
        <v>1491</v>
      </c>
      <c r="B255" t="s">
        <v>1502</v>
      </c>
      <c r="C255" t="s">
        <v>4382</v>
      </c>
      <c r="D255" s="5">
        <v>2212766.98</v>
      </c>
      <c r="E255" s="24">
        <f t="shared" si="8"/>
        <v>7621752.9311111113</v>
      </c>
      <c r="F255" s="21">
        <v>7336680.5585965486</v>
      </c>
      <c r="G255">
        <f t="shared" si="9"/>
        <v>244556.01861988494</v>
      </c>
      <c r="J255" t="str">
        <f>VLOOKUP($A255,[2]MD01!$A:$K,5,0)</f>
        <v>E1026867</v>
      </c>
      <c r="K255" t="str">
        <f>VLOOKUP($A255,[2]MD01!$A:$K,11,0)</f>
        <v>21.09.2018</v>
      </c>
      <c r="L255" t="str">
        <f>RIGHT(VLOOKUP($A255,[2]MD01!$A:$K,4,0),8)</f>
        <v>13SZO491</v>
      </c>
      <c r="M255" s="16" t="str">
        <f>VLOOKUP(A255,[2]MD01!A:O,15,0)</f>
        <v>Аренда</v>
      </c>
    </row>
    <row r="256" spans="1:13" x14ac:dyDescent="0.25">
      <c r="A256" s="12" t="s">
        <v>2619</v>
      </c>
      <c r="B256" t="s">
        <v>2638</v>
      </c>
      <c r="C256" t="s">
        <v>4382</v>
      </c>
      <c r="D256" s="5">
        <v>4161135.99</v>
      </c>
      <c r="E256" s="24">
        <f t="shared" si="8"/>
        <v>14332801.743333334</v>
      </c>
      <c r="F256" s="21">
        <v>13796719.58025576</v>
      </c>
      <c r="G256">
        <f t="shared" si="9"/>
        <v>459890.65267519199</v>
      </c>
      <c r="J256" t="str">
        <f>VLOOKUP($A256,[2]MD01!$A:$K,5,0)</f>
        <v>E1026917</v>
      </c>
      <c r="K256" t="str">
        <f>VLOOKUP($A256,[2]MD01!$A:$K,11,0)</f>
        <v>27.10.2018</v>
      </c>
      <c r="L256" t="str">
        <f>RIGHT(VLOOKUP($A256,[2]MD01!$A:$K,4,0),8)</f>
        <v>13SZO550</v>
      </c>
      <c r="M256" s="16" t="str">
        <f>VLOOKUP(A256,[2]MD01!A:O,15,0)</f>
        <v>Аренда</v>
      </c>
    </row>
    <row r="257" spans="1:13" x14ac:dyDescent="0.25">
      <c r="A257" s="12" t="s">
        <v>2615</v>
      </c>
      <c r="B257" t="s">
        <v>2639</v>
      </c>
      <c r="C257" t="s">
        <v>4382</v>
      </c>
      <c r="D257" s="5">
        <v>2283214.58</v>
      </c>
      <c r="E257" s="24">
        <f t="shared" si="8"/>
        <v>7864405.7755555557</v>
      </c>
      <c r="F257" s="21">
        <v>7570257.5877149906</v>
      </c>
      <c r="G257">
        <f t="shared" si="9"/>
        <v>252341.91959049969</v>
      </c>
      <c r="J257" t="str">
        <f>VLOOKUP($A257,[2]MD01!$A:$K,5,0)</f>
        <v>E1027052</v>
      </c>
      <c r="K257" t="str">
        <f>VLOOKUP($A257,[2]MD01!$A:$K,11,0)</f>
        <v>23.10.2018</v>
      </c>
      <c r="L257" t="str">
        <f>RIGHT(VLOOKUP($A257,[2]MD01!$A:$K,4,0),8)</f>
        <v>13SZO693</v>
      </c>
      <c r="M257" s="16" t="str">
        <f>VLOOKUP(A257,[2]MD01!A:O,15,0)</f>
        <v>Аренда</v>
      </c>
    </row>
    <row r="258" spans="1:13" x14ac:dyDescent="0.25">
      <c r="A258" s="12" t="s">
        <v>2669</v>
      </c>
      <c r="B258" t="s">
        <v>2686</v>
      </c>
      <c r="C258" t="s">
        <v>4382</v>
      </c>
      <c r="D258" s="5">
        <v>2170044.7999999998</v>
      </c>
      <c r="E258" s="24">
        <f t="shared" si="8"/>
        <v>7474598.7555555543</v>
      </c>
      <c r="F258" s="21">
        <v>7195030.3124297038</v>
      </c>
      <c r="G258">
        <f t="shared" si="9"/>
        <v>239834.34374765679</v>
      </c>
      <c r="J258" t="str">
        <f>VLOOKUP($A258,[2]MD01!$A:$K,5,0)</f>
        <v>E1027214</v>
      </c>
      <c r="K258" t="str">
        <f>VLOOKUP($A258,[2]MD01!$A:$K,11,0)</f>
        <v>30.11.2018</v>
      </c>
      <c r="L258" t="str">
        <f>RIGHT(VLOOKUP($A258,[2]MD01!$A:$K,4,0),8)</f>
        <v>13SZO743</v>
      </c>
      <c r="M258" s="16" t="str">
        <f>VLOOKUP(A258,[2]MD01!A:O,15,0)</f>
        <v>Аренда</v>
      </c>
    </row>
    <row r="259" spans="1:13" x14ac:dyDescent="0.25">
      <c r="A259" s="12" t="s">
        <v>1093</v>
      </c>
      <c r="B259" t="s">
        <v>1094</v>
      </c>
      <c r="C259" t="s">
        <v>4382</v>
      </c>
      <c r="D259" s="5">
        <v>4003115.05</v>
      </c>
      <c r="E259" s="24">
        <f t="shared" si="8"/>
        <v>13788507.394444443</v>
      </c>
      <c r="F259" s="21">
        <v>13272783.1835055</v>
      </c>
      <c r="G259">
        <f t="shared" si="9"/>
        <v>442426.10611684999</v>
      </c>
      <c r="J259" t="str">
        <f>VLOOKUP($A259,[2]MD01!$A:$K,5,0)</f>
        <v>E1011631</v>
      </c>
      <c r="K259" t="str">
        <f>VLOOKUP($A259,[2]MD01!$A:$K,11,0)</f>
        <v>15.04.2016</v>
      </c>
      <c r="L259" t="str">
        <f>RIGHT(VLOOKUP($A259,[2]MD01!$A:$K,4,0),8)</f>
        <v>13SZQ493</v>
      </c>
      <c r="M259" s="16" t="str">
        <f>VLOOKUP(A259,[2]MD01!A:O,15,0)</f>
        <v>Аренда</v>
      </c>
    </row>
    <row r="260" spans="1:13" x14ac:dyDescent="0.25">
      <c r="A260" s="12" t="s">
        <v>1103</v>
      </c>
      <c r="B260" t="s">
        <v>1104</v>
      </c>
      <c r="C260" t="s">
        <v>4382</v>
      </c>
      <c r="D260" s="5">
        <v>2299242.83</v>
      </c>
      <c r="E260" s="24">
        <f t="shared" si="8"/>
        <v>7919614.1922222227</v>
      </c>
      <c r="F260" s="21">
        <v>7623401.0733265327</v>
      </c>
      <c r="G260">
        <f t="shared" si="9"/>
        <v>254113.36911088444</v>
      </c>
      <c r="J260" t="str">
        <f>VLOOKUP($A260,[2]MD01!$A:$K,5,0)</f>
        <v>E1007127</v>
      </c>
      <c r="K260" t="str">
        <f>VLOOKUP($A260,[2]MD01!$A:$K,11,0)</f>
        <v>21.04.2016</v>
      </c>
      <c r="L260" t="str">
        <f>RIGHT(VLOOKUP($A260,[2]MD01!$A:$K,4,0),8)</f>
        <v>13SZQ551</v>
      </c>
      <c r="M260" s="16" t="str">
        <f>VLOOKUP(A260,[2]MD01!A:O,15,0)</f>
        <v>Аренда</v>
      </c>
    </row>
    <row r="261" spans="1:13" x14ac:dyDescent="0.25">
      <c r="A261" s="12" t="s">
        <v>1117</v>
      </c>
      <c r="B261" t="s">
        <v>1118</v>
      </c>
      <c r="C261" t="s">
        <v>4382</v>
      </c>
      <c r="D261" s="5">
        <v>1891175.32</v>
      </c>
      <c r="E261" s="24">
        <f t="shared" si="8"/>
        <v>6514048.3244444439</v>
      </c>
      <c r="F261" s="21">
        <v>6270406.8383836811</v>
      </c>
      <c r="G261">
        <f t="shared" si="9"/>
        <v>209013.56127945604</v>
      </c>
      <c r="J261" t="str">
        <f>VLOOKUP($A261,[2]MD01!$A:$K,5,0)</f>
        <v>E1007907</v>
      </c>
      <c r="K261" t="str">
        <f>VLOOKUP($A261,[2]MD01!$A:$K,11,0)</f>
        <v>07.04.2016</v>
      </c>
      <c r="L261" t="str">
        <f>RIGHT(VLOOKUP($A261,[2]MD01!$A:$K,4,0),8)</f>
        <v>13SZQ626</v>
      </c>
      <c r="M261" s="16" t="str">
        <f>VLOOKUP(A261,[2]MD01!A:O,15,0)</f>
        <v>Аренда</v>
      </c>
    </row>
    <row r="262" spans="1:13" x14ac:dyDescent="0.25">
      <c r="A262" s="12" t="s">
        <v>1123</v>
      </c>
      <c r="B262" t="s">
        <v>1124</v>
      </c>
      <c r="C262" t="s">
        <v>4382</v>
      </c>
      <c r="D262" s="5">
        <v>1188897.6100000001</v>
      </c>
      <c r="E262" s="24">
        <f t="shared" si="8"/>
        <v>4095091.7677777777</v>
      </c>
      <c r="F262" s="21">
        <v>3941925.2276843456</v>
      </c>
      <c r="G262">
        <f t="shared" si="9"/>
        <v>131397.50758947819</v>
      </c>
      <c r="J262" t="str">
        <f>VLOOKUP($A262,[2]MD01!$A:$K,5,0)</f>
        <v>E1008844</v>
      </c>
      <c r="K262" t="str">
        <f>VLOOKUP($A262,[2]MD01!$A:$K,11,0)</f>
        <v>18.04.2016</v>
      </c>
      <c r="L262" t="str">
        <f>RIGHT(VLOOKUP($A262,[2]MD01!$A:$K,4,0),8)</f>
        <v>13SZQ681</v>
      </c>
      <c r="M262" s="16" t="str">
        <f>VLOOKUP(A262,[2]MD01!A:O,15,0)</f>
        <v>Аренда</v>
      </c>
    </row>
    <row r="263" spans="1:13" x14ac:dyDescent="0.25">
      <c r="A263" s="12" t="s">
        <v>1141</v>
      </c>
      <c r="B263" t="s">
        <v>1142</v>
      </c>
      <c r="C263" t="s">
        <v>4382</v>
      </c>
      <c r="D263" s="5">
        <v>2158686.86</v>
      </c>
      <c r="E263" s="24">
        <f t="shared" si="8"/>
        <v>7435476.9622222222</v>
      </c>
      <c r="F263" s="21">
        <v>7157371.7707319679</v>
      </c>
      <c r="G263">
        <f t="shared" si="9"/>
        <v>238579.05902439894</v>
      </c>
      <c r="J263" t="str">
        <f>VLOOKUP($A263,[2]MD01!$A:$K,5,0)</f>
        <v>E1007908</v>
      </c>
      <c r="K263" t="str">
        <f>VLOOKUP($A263,[2]MD01!$A:$K,11,0)</f>
        <v>07.05.2016</v>
      </c>
      <c r="L263" t="str">
        <f>RIGHT(VLOOKUP($A263,[2]MD01!$A:$K,4,0),8)</f>
        <v>13SZQ762</v>
      </c>
      <c r="M263" s="16" t="str">
        <f>VLOOKUP(A263,[2]MD01!A:O,15,0)</f>
        <v>Аренда</v>
      </c>
    </row>
    <row r="264" spans="1:13" x14ac:dyDescent="0.25">
      <c r="A264" s="12" t="s">
        <v>1153</v>
      </c>
      <c r="B264" t="s">
        <v>1154</v>
      </c>
      <c r="C264" t="s">
        <v>4382</v>
      </c>
      <c r="D264" s="5">
        <v>2910343.51</v>
      </c>
      <c r="E264" s="24">
        <f t="shared" si="8"/>
        <v>10024516.534444444</v>
      </c>
      <c r="F264" s="21">
        <v>9649574.8723865356</v>
      </c>
      <c r="G264">
        <f t="shared" si="9"/>
        <v>321652.49574621784</v>
      </c>
      <c r="J264" t="str">
        <f>VLOOKUP($A264,[2]MD01!$A:$K,5,0)</f>
        <v>E1008223</v>
      </c>
      <c r="K264" t="str">
        <f>VLOOKUP($A264,[2]MD01!$A:$K,11,0)</f>
        <v>08.05.2016</v>
      </c>
      <c r="L264" t="str">
        <f>RIGHT(VLOOKUP($A264,[2]MD01!$A:$K,4,0),8)</f>
        <v>13SZQ800</v>
      </c>
      <c r="M264" s="16" t="str">
        <f>VLOOKUP(A264,[2]MD01!A:O,15,0)</f>
        <v>Аренда</v>
      </c>
    </row>
    <row r="265" spans="1:13" x14ac:dyDescent="0.25">
      <c r="A265" s="12" t="s">
        <v>1259</v>
      </c>
      <c r="B265" t="s">
        <v>1260</v>
      </c>
      <c r="C265" t="s">
        <v>4382</v>
      </c>
      <c r="D265" s="5">
        <v>1604910.58</v>
      </c>
      <c r="E265" s="24">
        <f t="shared" si="8"/>
        <v>5528025.3311111107</v>
      </c>
      <c r="F265" s="21">
        <v>5321263.5388168665</v>
      </c>
      <c r="G265">
        <f t="shared" si="9"/>
        <v>177375.45129389554</v>
      </c>
      <c r="J265" t="str">
        <f>VLOOKUP($A265,[2]MD01!$A:$K,5,0)</f>
        <v>E1014791</v>
      </c>
      <c r="K265" t="str">
        <f>VLOOKUP($A265,[2]MD01!$A:$K,11,0)</f>
        <v>30.05.2017</v>
      </c>
      <c r="L265" t="str">
        <f>RIGHT(VLOOKUP($A265,[2]MD01!$A:$K,4,0),8)</f>
        <v>13SZS816</v>
      </c>
      <c r="M265" s="16" t="str">
        <f>VLOOKUP(A265,[2]MD01!A:O,15,0)</f>
        <v>Аренда</v>
      </c>
    </row>
    <row r="266" spans="1:13" x14ac:dyDescent="0.25">
      <c r="A266" s="12" t="s">
        <v>1307</v>
      </c>
      <c r="B266" t="s">
        <v>1308</v>
      </c>
      <c r="C266" t="s">
        <v>4382</v>
      </c>
      <c r="D266" s="5">
        <v>421265.01</v>
      </c>
      <c r="E266" s="24">
        <f t="shared" si="8"/>
        <v>1451023.9233333333</v>
      </c>
      <c r="F266" s="21">
        <v>1396752.047015805</v>
      </c>
      <c r="G266">
        <f t="shared" si="9"/>
        <v>46558.401567193498</v>
      </c>
      <c r="J266" t="str">
        <f>VLOOKUP($A266,[2]MD01!$A:$K,5,0)</f>
        <v>E1017720</v>
      </c>
      <c r="K266" t="str">
        <f>VLOOKUP($A266,[2]MD01!$A:$K,11,0)</f>
        <v>26.10.2017</v>
      </c>
      <c r="L266" t="str">
        <f>RIGHT(VLOOKUP($A266,[2]MD01!$A:$K,4,0),8)</f>
        <v>13SZV041</v>
      </c>
      <c r="M266" s="16" t="str">
        <f>VLOOKUP(A266,[2]MD01!A:O,15,0)</f>
        <v>Аренда</v>
      </c>
    </row>
    <row r="267" spans="1:13" x14ac:dyDescent="0.25">
      <c r="A267" s="12" t="s">
        <v>2748</v>
      </c>
      <c r="B267" t="s">
        <v>2774</v>
      </c>
      <c r="C267" t="s">
        <v>4382</v>
      </c>
      <c r="D267" s="5">
        <v>650898.82999999996</v>
      </c>
      <c r="E267" s="24">
        <f t="shared" si="8"/>
        <v>2241984.8588888887</v>
      </c>
      <c r="F267" s="21">
        <v>2158129.091240434</v>
      </c>
      <c r="G267">
        <f t="shared" si="9"/>
        <v>71937.636374681126</v>
      </c>
      <c r="J267" t="str">
        <f>VLOOKUP($A267,[2]MD01!$A:$K,5,0)</f>
        <v>E1029668</v>
      </c>
      <c r="K267" t="str">
        <f>VLOOKUP($A267,[2]MD01!$A:$K,11,0)</f>
        <v>28.12.2018</v>
      </c>
      <c r="L267" t="str">
        <f>RIGHT(VLOOKUP($A267,[2]MD01!$A:$K,4,0),8)</f>
        <v>13SZV048</v>
      </c>
      <c r="M267" s="16" t="str">
        <f>VLOOKUP(A267,[2]MD01!A:O,15,0)</f>
        <v>Аренда</v>
      </c>
    </row>
    <row r="268" spans="1:13" x14ac:dyDescent="0.25">
      <c r="A268" s="12" t="s">
        <v>1327</v>
      </c>
      <c r="B268" t="s">
        <v>1328</v>
      </c>
      <c r="C268" t="s">
        <v>4382</v>
      </c>
      <c r="D268" s="5">
        <v>2161539.67</v>
      </c>
      <c r="E268" s="24">
        <f t="shared" si="8"/>
        <v>7445303.3077777773</v>
      </c>
      <c r="F268" s="21">
        <v>7166830.5867092246</v>
      </c>
      <c r="G268">
        <f t="shared" si="9"/>
        <v>238894.35289030749</v>
      </c>
      <c r="J268" t="str">
        <f>VLOOKUP($A268,[2]MD01!$A:$K,5,0)</f>
        <v>E1015052</v>
      </c>
      <c r="K268" t="str">
        <f>VLOOKUP($A268,[2]MD01!$A:$K,11,0)</f>
        <v>19.07.2017</v>
      </c>
      <c r="L268" t="str">
        <f>RIGHT(VLOOKUP($A268,[2]MD01!$A:$K,4,0),8)</f>
        <v>13SZX087</v>
      </c>
      <c r="M268" s="16" t="str">
        <f>VLOOKUP(A268,[2]MD01!A:O,15,0)</f>
        <v>Аренда</v>
      </c>
    </row>
    <row r="269" spans="1:13" x14ac:dyDescent="0.25">
      <c r="A269" s="12" t="s">
        <v>1335</v>
      </c>
      <c r="B269" t="s">
        <v>1336</v>
      </c>
      <c r="C269" t="s">
        <v>4382</v>
      </c>
      <c r="D269" s="5">
        <v>6180052.6399999997</v>
      </c>
      <c r="E269" s="24">
        <f t="shared" si="8"/>
        <v>21286847.982222218</v>
      </c>
      <c r="F269" s="21">
        <v>20490667.32502998</v>
      </c>
      <c r="G269">
        <f t="shared" si="9"/>
        <v>683022.24416766607</v>
      </c>
      <c r="J269" t="str">
        <f>VLOOKUP($A269,[2]MD01!$A:$K,5,0)</f>
        <v>E1015111</v>
      </c>
      <c r="K269" t="str">
        <f>VLOOKUP($A269,[2]MD01!$A:$K,11,0)</f>
        <v>27.06.2017</v>
      </c>
      <c r="L269" t="str">
        <f>RIGHT(VLOOKUP($A269,[2]MD01!$A:$K,4,0),8)</f>
        <v>13SZX177</v>
      </c>
      <c r="M269" s="16" t="str">
        <f>VLOOKUP(A269,[2]MD01!A:O,15,0)</f>
        <v>Аренда</v>
      </c>
    </row>
    <row r="270" spans="1:13" x14ac:dyDescent="0.25">
      <c r="A270" s="12" t="s">
        <v>1361</v>
      </c>
      <c r="B270" t="s">
        <v>1362</v>
      </c>
      <c r="C270" t="s">
        <v>4382</v>
      </c>
      <c r="D270" s="5">
        <v>2155689.25</v>
      </c>
      <c r="E270" s="24">
        <f t="shared" si="8"/>
        <v>7425151.861111111</v>
      </c>
      <c r="F270" s="21">
        <v>7147432.8538880199</v>
      </c>
      <c r="G270">
        <f t="shared" si="9"/>
        <v>238247.76179626732</v>
      </c>
      <c r="J270" t="str">
        <f>VLOOKUP($A270,[2]MD01!$A:$K,5,0)</f>
        <v>E1015347</v>
      </c>
      <c r="K270" t="str">
        <f>VLOOKUP($A270,[2]MD01!$A:$K,11,0)</f>
        <v>14.07.2017</v>
      </c>
      <c r="L270" t="str">
        <f>RIGHT(VLOOKUP($A270,[2]MD01!$A:$K,4,0),8)</f>
        <v>13SZX497</v>
      </c>
      <c r="M270" s="16" t="str">
        <f>VLOOKUP(A270,[2]MD01!A:O,15,0)</f>
        <v>Аренда</v>
      </c>
    </row>
    <row r="271" spans="1:13" x14ac:dyDescent="0.25">
      <c r="A271" s="12" t="s">
        <v>1465</v>
      </c>
      <c r="B271" t="s">
        <v>1466</v>
      </c>
      <c r="C271" t="s">
        <v>4382</v>
      </c>
      <c r="D271" s="5">
        <v>2232489.44</v>
      </c>
      <c r="E271" s="24">
        <f t="shared" si="8"/>
        <v>7689685.848888889</v>
      </c>
      <c r="F271" s="21">
        <v>7402072.617569563</v>
      </c>
      <c r="G271">
        <f t="shared" si="9"/>
        <v>246735.75391898543</v>
      </c>
      <c r="J271" t="str">
        <f>VLOOKUP($A271,[2]MD01!$A:$K,5,0)</f>
        <v>E1018051</v>
      </c>
      <c r="K271" t="str">
        <f>VLOOKUP($A271,[2]MD01!$A:$K,11,0)</f>
        <v>28.10.2017</v>
      </c>
      <c r="L271" t="str">
        <f>RIGHT(VLOOKUP($A271,[2]MD01!$A:$K,4,0),8)</f>
        <v>13SZY617</v>
      </c>
      <c r="M271" s="16" t="str">
        <f>VLOOKUP(A271,[2]MD01!A:O,15,0)</f>
        <v>Аренда</v>
      </c>
    </row>
    <row r="272" spans="1:13" x14ac:dyDescent="0.25">
      <c r="A272" s="12" t="s">
        <v>1475</v>
      </c>
      <c r="B272" t="s">
        <v>1476</v>
      </c>
      <c r="C272" t="s">
        <v>4382</v>
      </c>
      <c r="D272" s="5">
        <v>1645459.17</v>
      </c>
      <c r="E272" s="24">
        <f t="shared" si="8"/>
        <v>5667692.6966666663</v>
      </c>
      <c r="F272" s="21">
        <v>5455707.0001575192</v>
      </c>
      <c r="G272">
        <f t="shared" si="9"/>
        <v>181856.90000525065</v>
      </c>
      <c r="J272" t="str">
        <f>VLOOKUP($A272,[2]MD01!$A:$K,5,0)</f>
        <v>E1018154</v>
      </c>
      <c r="K272" t="str">
        <f>VLOOKUP($A272,[2]MD01!$A:$K,11,0)</f>
        <v>14.12.2017</v>
      </c>
      <c r="L272" t="str">
        <f>RIGHT(VLOOKUP($A272,[2]MD01!$A:$K,4,0),8)</f>
        <v>13SZY672</v>
      </c>
      <c r="M272" s="16" t="str">
        <f>VLOOKUP(A272,[2]MD01!A:O,15,0)</f>
        <v>Аренда</v>
      </c>
    </row>
    <row r="273" spans="1:13" x14ac:dyDescent="0.25">
      <c r="A273" s="60" t="s">
        <v>11713</v>
      </c>
      <c r="B273" s="52" t="s">
        <v>11719</v>
      </c>
      <c r="C273" s="53" t="s">
        <v>4382</v>
      </c>
      <c r="D273" s="54"/>
      <c r="E273" s="62">
        <f>VLOOKUP(A273,[2]Развитие!A3:$E$11,5,0)</f>
        <v>1022652.7407040487</v>
      </c>
      <c r="F273">
        <v>1022652.7407040487</v>
      </c>
      <c r="G273">
        <f t="shared" si="9"/>
        <v>34088.424690134954</v>
      </c>
      <c r="H273" s="37"/>
      <c r="I273" s="37"/>
      <c r="J273" s="37"/>
      <c r="K273" s="16">
        <v>44249</v>
      </c>
      <c r="L273" s="37"/>
      <c r="M273" s="38"/>
    </row>
    <row r="274" spans="1:13" x14ac:dyDescent="0.25">
      <c r="A274" s="12" t="s">
        <v>3421</v>
      </c>
      <c r="B274" t="s">
        <v>3427</v>
      </c>
      <c r="C274" t="s">
        <v>4384</v>
      </c>
      <c r="D274" s="5">
        <v>1533226.22</v>
      </c>
      <c r="E274" s="24">
        <f t="shared" ref="E274:E337" si="10">IF(IFERROR(VLOOKUP(A274,$A$1599:$A$1604,1,0),0)=0,IF(M274=$M$25,0,D274/$E$25*$E$24),0)</f>
        <v>5281112.5355555555</v>
      </c>
      <c r="F274" s="21">
        <v>5248727.1757077677</v>
      </c>
      <c r="G274">
        <f t="shared" si="9"/>
        <v>174957.57252359224</v>
      </c>
      <c r="J274" t="str">
        <f>VLOOKUP($A274,[2]MD01!$A:$K,5,0)</f>
        <v>E1029805</v>
      </c>
      <c r="K274" t="str">
        <f>VLOOKUP($A274,[2]MD01!$A:$K,11,0)</f>
        <v>26.04.2019</v>
      </c>
      <c r="L274" t="str">
        <f>RIGHT(VLOOKUP($A274,[2]MD01!$A:$K,4,0),8)</f>
        <v>13SZ30AL</v>
      </c>
      <c r="M274" s="16" t="str">
        <f>VLOOKUP(A274,[2]MD01!A:O,15,0)</f>
        <v>Аренда</v>
      </c>
    </row>
    <row r="275" spans="1:13" x14ac:dyDescent="0.25">
      <c r="A275" s="12" t="s">
        <v>4414</v>
      </c>
      <c r="B275" t="s">
        <v>4422</v>
      </c>
      <c r="C275" t="s">
        <v>4384</v>
      </c>
      <c r="D275" s="5">
        <v>1585114.57</v>
      </c>
      <c r="E275" s="24">
        <f t="shared" si="10"/>
        <v>5459839.0744444439</v>
      </c>
      <c r="F275" s="21">
        <v>5426357.7100640321</v>
      </c>
      <c r="G275">
        <f t="shared" si="9"/>
        <v>180878.59033546774</v>
      </c>
      <c r="J275" t="str">
        <f>VLOOKUP($A275,[2]MD01!$A:$K,5,0)</f>
        <v>E1034125</v>
      </c>
      <c r="K275" t="str">
        <f>VLOOKUP($A275,[2]MD01!$A:$K,11,0)</f>
        <v>29.02.2020</v>
      </c>
      <c r="L275" t="str">
        <f>RIGHT(VLOOKUP($A275,[2]MD01!$A:$K,4,0),8)</f>
        <v>13SZ30KX</v>
      </c>
      <c r="M275" s="16" t="str">
        <f>VLOOKUP(A275,[2]MD01!A:O,15,0)</f>
        <v>Аренда</v>
      </c>
    </row>
    <row r="276" spans="1:13" x14ac:dyDescent="0.25">
      <c r="A276" s="12" t="s">
        <v>4444</v>
      </c>
      <c r="B276" t="s">
        <v>4475</v>
      </c>
      <c r="C276" t="s">
        <v>4384</v>
      </c>
      <c r="D276" s="5">
        <v>3338594.59</v>
      </c>
      <c r="E276" s="24">
        <f t="shared" si="10"/>
        <v>11499603.587777779</v>
      </c>
      <c r="F276" s="21">
        <v>11429084.58296776</v>
      </c>
      <c r="G276">
        <f t="shared" si="9"/>
        <v>380969.48609892535</v>
      </c>
      <c r="J276" t="str">
        <f>VLOOKUP($A276,[2]MD01!$A:$K,5,0)</f>
        <v>E1037446</v>
      </c>
      <c r="K276" t="str">
        <f>VLOOKUP($A276,[2]MD01!$A:$K,11,0)</f>
        <v>14.04.2020</v>
      </c>
      <c r="L276" t="str">
        <f>RIGHT(VLOOKUP($A276,[2]MD01!$A:$K,4,0),8)</f>
        <v>13SZ30O1</v>
      </c>
      <c r="M276" s="16" t="str">
        <f>VLOOKUP(A276,[2]MD01!A:O,15,0)</f>
        <v>Аренда</v>
      </c>
    </row>
    <row r="277" spans="1:13" x14ac:dyDescent="0.25">
      <c r="A277" s="12" t="s">
        <v>4480</v>
      </c>
      <c r="B277" t="s">
        <v>4481</v>
      </c>
      <c r="C277" t="s">
        <v>4384</v>
      </c>
      <c r="D277" s="5">
        <v>1385607.54</v>
      </c>
      <c r="E277" s="24">
        <f t="shared" si="10"/>
        <v>4772648.1933333334</v>
      </c>
      <c r="F277" s="21">
        <v>4743380.8887403375</v>
      </c>
      <c r="G277">
        <f t="shared" si="9"/>
        <v>158112.69629134459</v>
      </c>
      <c r="J277" t="str">
        <f>VLOOKUP($A277,[2]MD01!$A:$K,5,0)</f>
        <v>E1037829</v>
      </c>
      <c r="K277" t="str">
        <f>VLOOKUP($A277,[2]MD01!$A:$K,11,0)</f>
        <v>15.05.2020</v>
      </c>
      <c r="L277" t="str">
        <f>RIGHT(VLOOKUP($A277,[2]MD01!$A:$K,4,0),8)</f>
        <v>13SZ30ST</v>
      </c>
      <c r="M277" s="16" t="str">
        <f>VLOOKUP(A277,[2]MD01!A:O,15,0)</f>
        <v>Аренда</v>
      </c>
    </row>
    <row r="278" spans="1:13" x14ac:dyDescent="0.25">
      <c r="A278" s="12" t="s">
        <v>4501</v>
      </c>
      <c r="B278" t="s">
        <v>4509</v>
      </c>
      <c r="C278" t="s">
        <v>4384</v>
      </c>
      <c r="D278" s="5">
        <v>1528012.33</v>
      </c>
      <c r="E278" s="24">
        <f t="shared" si="10"/>
        <v>5263153.5811111107</v>
      </c>
      <c r="F278" s="21">
        <v>5230878.3509373758</v>
      </c>
      <c r="G278">
        <f t="shared" si="9"/>
        <v>174362.61169791254</v>
      </c>
      <c r="J278" t="str">
        <f>VLOOKUP($A278,[2]MD01!$A:$K,5,0)</f>
        <v>E1038536</v>
      </c>
      <c r="K278" t="str">
        <f>VLOOKUP($A278,[2]MD01!$A:$K,11,0)</f>
        <v>28.05.2020</v>
      </c>
      <c r="L278" t="str">
        <f>RIGHT(VLOOKUP($A278,[2]MD01!$A:$K,4,0),8)</f>
        <v>13SZ30Y3</v>
      </c>
      <c r="M278" s="16" t="str">
        <f>VLOOKUP(A278,[2]MD01!A:O,15,0)</f>
        <v>Аренда</v>
      </c>
    </row>
    <row r="279" spans="1:13" x14ac:dyDescent="0.25">
      <c r="A279" s="12" t="s">
        <v>2721</v>
      </c>
      <c r="B279" t="s">
        <v>2764</v>
      </c>
      <c r="C279" t="s">
        <v>4384</v>
      </c>
      <c r="D279" s="5">
        <v>2864321.24</v>
      </c>
      <c r="E279" s="24">
        <f t="shared" si="10"/>
        <v>9865995.382222224</v>
      </c>
      <c r="F279" s="21">
        <v>9805494.1509837825</v>
      </c>
      <c r="G279">
        <f t="shared" si="9"/>
        <v>326849.80503279273</v>
      </c>
      <c r="J279" t="str">
        <f>VLOOKUP($A279,[2]MD01!$A:$K,5,0)</f>
        <v>E1029844</v>
      </c>
      <c r="K279" t="str">
        <f>VLOOKUP($A279,[2]MD01!$A:$K,11,0)</f>
        <v>28.12.2018</v>
      </c>
      <c r="L279" t="str">
        <f>RIGHT(VLOOKUP($A279,[2]MD01!$A:$K,4,0),8)</f>
        <v>13SZ314N</v>
      </c>
      <c r="M279" s="16" t="str">
        <f>VLOOKUP(A279,[2]MD01!A:O,15,0)</f>
        <v>Аренда</v>
      </c>
    </row>
    <row r="280" spans="1:13" x14ac:dyDescent="0.25">
      <c r="A280" s="12" t="s">
        <v>4647</v>
      </c>
      <c r="B280" t="s">
        <v>4660</v>
      </c>
      <c r="C280" t="s">
        <v>4384</v>
      </c>
      <c r="D280" s="5">
        <v>1726158.61</v>
      </c>
      <c r="E280" s="24">
        <f t="shared" si="10"/>
        <v>5945657.4344444452</v>
      </c>
      <c r="F280" s="21">
        <v>5909196.8867379194</v>
      </c>
      <c r="G280">
        <f t="shared" si="9"/>
        <v>196973.22955793064</v>
      </c>
      <c r="J280" t="str">
        <f>VLOOKUP($A280,[2]MD01!$A:$K,5,0)</f>
        <v>E1029999</v>
      </c>
      <c r="K280" t="str">
        <f>VLOOKUP($A280,[2]MD01!$A:$K,11,0)</f>
        <v>29.09.2020</v>
      </c>
      <c r="L280" t="str">
        <f>RIGHT(VLOOKUP($A280,[2]MD01!$A:$K,4,0),8)</f>
        <v>13SZ31PJ</v>
      </c>
      <c r="M280" s="16" t="str">
        <f>VLOOKUP(A280,[2]MD01!A:O,15,0)</f>
        <v>Аренда</v>
      </c>
    </row>
    <row r="281" spans="1:13" x14ac:dyDescent="0.25">
      <c r="A281" s="12" t="s">
        <v>4823</v>
      </c>
      <c r="B281" t="s">
        <v>4836</v>
      </c>
      <c r="C281" t="s">
        <v>4384</v>
      </c>
      <c r="D281" s="5">
        <v>1510895.69</v>
      </c>
      <c r="E281" s="24">
        <f t="shared" si="10"/>
        <v>5204196.265555555</v>
      </c>
      <c r="F281" s="21">
        <v>5172282.5792548331</v>
      </c>
      <c r="G281">
        <f t="shared" si="9"/>
        <v>172409.41930849443</v>
      </c>
      <c r="J281" t="str">
        <f>VLOOKUP($A281,[2]MD01!$A:$K,5,0)</f>
        <v>E1043676</v>
      </c>
      <c r="K281" t="str">
        <f>VLOOKUP($A281,[2]MD01!$A:$K,11,0)</f>
        <v>29.01.2021</v>
      </c>
      <c r="L281" t="str">
        <f>RIGHT(VLOOKUP($A281,[2]MD01!$A:$K,4,0),8)</f>
        <v>13SZ31ZX</v>
      </c>
      <c r="M281" s="16" t="str">
        <f>VLOOKUP(A281,[2]MD01!A:O,15,0)</f>
        <v>Аренда</v>
      </c>
    </row>
    <row r="282" spans="1:13" x14ac:dyDescent="0.25">
      <c r="A282" s="12" t="s">
        <v>2797</v>
      </c>
      <c r="B282" t="s">
        <v>2811</v>
      </c>
      <c r="C282" t="s">
        <v>4384</v>
      </c>
      <c r="D282" s="5">
        <v>2583732.2599999998</v>
      </c>
      <c r="E282" s="24">
        <f t="shared" si="10"/>
        <v>8899522.2288888879</v>
      </c>
      <c r="F282" s="21">
        <v>8844947.6997692138</v>
      </c>
      <c r="G282">
        <f t="shared" si="9"/>
        <v>294831.58999230713</v>
      </c>
      <c r="J282" t="str">
        <f>VLOOKUP($A282,[2]MD01!$A:$K,5,0)</f>
        <v>E1030000</v>
      </c>
      <c r="K282" t="str">
        <f>VLOOKUP($A282,[2]MD01!$A:$K,11,0)</f>
        <v>08.02.2019</v>
      </c>
      <c r="L282" t="str">
        <f>RIGHT(VLOOKUP($A282,[2]MD01!$A:$K,4,0),8)</f>
        <v>13SZ320P</v>
      </c>
      <c r="M282" s="16" t="str">
        <f>VLOOKUP(A282,[2]MD01!A:O,15,0)</f>
        <v>Аренда</v>
      </c>
    </row>
    <row r="283" spans="1:13" x14ac:dyDescent="0.25">
      <c r="A283" s="12" t="s">
        <v>2818</v>
      </c>
      <c r="B283" t="s">
        <v>15</v>
      </c>
      <c r="C283" t="s">
        <v>4384</v>
      </c>
      <c r="D283" s="5">
        <v>2320507.9</v>
      </c>
      <c r="E283" s="24">
        <f t="shared" si="10"/>
        <v>7992860.5444444437</v>
      </c>
      <c r="F283" s="21">
        <v>7943845.9356470974</v>
      </c>
      <c r="G283">
        <f t="shared" ref="G283:G346" si="11">F283/30</f>
        <v>264794.86452156992</v>
      </c>
      <c r="J283" t="str">
        <f>VLOOKUP($A283,[2]MD01!$A:$K,5,0)</f>
        <v>E1006761</v>
      </c>
      <c r="K283" t="str">
        <f>VLOOKUP($A283,[2]MD01!$A:$K,11,0)</f>
        <v>26.11.2014</v>
      </c>
      <c r="L283" t="str">
        <f>RIGHT(VLOOKUP($A283,[2]MD01!$A:$K,4,0),8)</f>
        <v>13SZ3401</v>
      </c>
      <c r="M283" s="16" t="str">
        <f>VLOOKUP(A283,[2]MD01!A:O,15,0)</f>
        <v>Собственность</v>
      </c>
    </row>
    <row r="284" spans="1:13" x14ac:dyDescent="0.25">
      <c r="A284" s="12" t="s">
        <v>2824</v>
      </c>
      <c r="B284" t="s">
        <v>21</v>
      </c>
      <c r="C284" t="s">
        <v>4384</v>
      </c>
      <c r="D284" s="5">
        <v>2607168.15</v>
      </c>
      <c r="E284" s="24">
        <f t="shared" si="10"/>
        <v>8980245.8499999996</v>
      </c>
      <c r="F284" s="21">
        <v>8925176.2995187659</v>
      </c>
      <c r="G284">
        <f t="shared" si="11"/>
        <v>297505.87665062555</v>
      </c>
      <c r="J284" t="str">
        <f>VLOOKUP($A284,[2]MD01!$A:$K,5,0)</f>
        <v>E1008230</v>
      </c>
      <c r="K284" t="str">
        <f>VLOOKUP($A284,[2]MD01!$A:$K,11,0)</f>
        <v>15.12.2014</v>
      </c>
      <c r="L284" t="str">
        <f>RIGHT(VLOOKUP($A284,[2]MD01!$A:$K,4,0),8)</f>
        <v>13SZ3410</v>
      </c>
      <c r="M284" s="16" t="str">
        <f>VLOOKUP(A284,[2]MD01!A:O,15,0)</f>
        <v>Аренда</v>
      </c>
    </row>
    <row r="285" spans="1:13" x14ac:dyDescent="0.25">
      <c r="A285" s="12" t="s">
        <v>2831</v>
      </c>
      <c r="B285" t="s">
        <v>28</v>
      </c>
      <c r="C285" t="s">
        <v>4384</v>
      </c>
      <c r="D285" s="5">
        <v>2684518.96</v>
      </c>
      <c r="E285" s="24">
        <f t="shared" si="10"/>
        <v>9246676.4177777767</v>
      </c>
      <c r="F285" s="21">
        <v>9189973.0354564078</v>
      </c>
      <c r="G285">
        <f t="shared" si="11"/>
        <v>306332.43451521359</v>
      </c>
      <c r="J285" t="str">
        <f>VLOOKUP($A285,[2]MD01!$A:$K,5,0)</f>
        <v>E1008497</v>
      </c>
      <c r="K285" t="str">
        <f>VLOOKUP($A285,[2]MD01!$A:$K,11,0)</f>
        <v>05.12.2014</v>
      </c>
      <c r="L285" t="str">
        <f>RIGHT(VLOOKUP($A285,[2]MD01!$A:$K,4,0),8)</f>
        <v>13SZ3419</v>
      </c>
      <c r="M285" s="16" t="str">
        <f>VLOOKUP(A285,[2]MD01!A:O,15,0)</f>
        <v>Аренда</v>
      </c>
    </row>
    <row r="286" spans="1:13" x14ac:dyDescent="0.25">
      <c r="A286" s="12" t="s">
        <v>2840</v>
      </c>
      <c r="B286" t="s">
        <v>37</v>
      </c>
      <c r="C286" t="s">
        <v>4384</v>
      </c>
      <c r="D286" s="5">
        <v>3178650.84</v>
      </c>
      <c r="E286" s="24">
        <f t="shared" si="10"/>
        <v>10948686.226666667</v>
      </c>
      <c r="F286" s="21">
        <v>10881545.611706488</v>
      </c>
      <c r="G286">
        <f t="shared" si="11"/>
        <v>362718.18705688295</v>
      </c>
      <c r="J286" t="str">
        <f>VLOOKUP($A286,[2]MD01!$A:$K,5,0)</f>
        <v>E1008233</v>
      </c>
      <c r="K286" t="str">
        <f>VLOOKUP($A286,[2]MD01!$A:$K,11,0)</f>
        <v>15.12.2014</v>
      </c>
      <c r="L286" t="str">
        <f>RIGHT(VLOOKUP($A286,[2]MD01!$A:$K,4,0),8)</f>
        <v>13SZ3431</v>
      </c>
      <c r="M286" s="16" t="str">
        <f>VLOOKUP(A286,[2]MD01!A:O,15,0)</f>
        <v>Аренда</v>
      </c>
    </row>
    <row r="287" spans="1:13" x14ac:dyDescent="0.25">
      <c r="A287" s="12" t="s">
        <v>2852</v>
      </c>
      <c r="B287" t="s">
        <v>49</v>
      </c>
      <c r="C287" t="s">
        <v>4384</v>
      </c>
      <c r="D287" s="5">
        <v>3806961.88</v>
      </c>
      <c r="E287" s="24">
        <f t="shared" si="10"/>
        <v>13112868.697777778</v>
      </c>
      <c r="F287" s="21">
        <v>13032456.66933581</v>
      </c>
      <c r="G287">
        <f t="shared" si="11"/>
        <v>434415.22231119371</v>
      </c>
      <c r="J287" t="str">
        <f>VLOOKUP($A287,[2]MD01!$A:$K,5,0)</f>
        <v>E1008846</v>
      </c>
      <c r="K287" t="str">
        <f>VLOOKUP($A287,[2]MD01!$A:$K,11,0)</f>
        <v>27.01.2015</v>
      </c>
      <c r="L287" t="str">
        <f>RIGHT(VLOOKUP($A287,[2]MD01!$A:$K,4,0),8)</f>
        <v>13SZ3447</v>
      </c>
      <c r="M287" s="16" t="str">
        <f>VLOOKUP(A287,[2]MD01!A:O,15,0)</f>
        <v>Аренда</v>
      </c>
    </row>
    <row r="288" spans="1:13" x14ac:dyDescent="0.25">
      <c r="A288" s="12" t="s">
        <v>2858</v>
      </c>
      <c r="B288" t="s">
        <v>55</v>
      </c>
      <c r="C288" t="s">
        <v>4384</v>
      </c>
      <c r="D288" s="5">
        <v>1188629.6200000001</v>
      </c>
      <c r="E288" s="24">
        <f t="shared" si="10"/>
        <v>4094168.691111112</v>
      </c>
      <c r="F288" s="21">
        <v>4069062.0255275825</v>
      </c>
      <c r="G288">
        <f t="shared" si="11"/>
        <v>135635.40085091942</v>
      </c>
      <c r="J288" t="str">
        <f>VLOOKUP($A288,[2]MD01!$A:$K,5,0)</f>
        <v>E1008847</v>
      </c>
      <c r="K288" t="str">
        <f>VLOOKUP($A288,[2]MD01!$A:$K,11,0)</f>
        <v>03.03.2015</v>
      </c>
      <c r="L288" t="str">
        <f>RIGHT(VLOOKUP($A288,[2]MD01!$A:$K,4,0),8)</f>
        <v>13SZ3453</v>
      </c>
      <c r="M288" s="16" t="str">
        <f>VLOOKUP(A288,[2]MD01!A:O,15,0)</f>
        <v>Аренда</v>
      </c>
    </row>
    <row r="289" spans="1:13" x14ac:dyDescent="0.25">
      <c r="A289" s="12" t="s">
        <v>4059</v>
      </c>
      <c r="B289" t="s">
        <v>4074</v>
      </c>
      <c r="C289" t="s">
        <v>4384</v>
      </c>
      <c r="D289" s="5">
        <v>2210540.7400000002</v>
      </c>
      <c r="E289" s="24">
        <f t="shared" si="10"/>
        <v>7614084.7711111121</v>
      </c>
      <c r="F289" s="21">
        <v>7567392.9285185076</v>
      </c>
      <c r="G289">
        <f t="shared" si="11"/>
        <v>252246.43095061692</v>
      </c>
      <c r="J289" t="str">
        <f>VLOOKUP($A289,[2]MD01!$A:$K,5,0)</f>
        <v>E1032390</v>
      </c>
      <c r="K289" t="str">
        <f>VLOOKUP($A289,[2]MD01!$A:$K,11,0)</f>
        <v>23.10.2019</v>
      </c>
      <c r="L289" t="str">
        <f>RIGHT(VLOOKUP($A289,[2]MD01!$A:$K,4,0),8)</f>
        <v>13SZ381V</v>
      </c>
      <c r="M289" s="16" t="str">
        <f>VLOOKUP(A289,[2]MD01!A:O,15,0)</f>
        <v>Аренда</v>
      </c>
    </row>
    <row r="290" spans="1:13" x14ac:dyDescent="0.25">
      <c r="A290" s="12" t="s">
        <v>4062</v>
      </c>
      <c r="B290" t="s">
        <v>4075</v>
      </c>
      <c r="C290" t="s">
        <v>4384</v>
      </c>
      <c r="D290" s="5">
        <v>1107031.1299999999</v>
      </c>
      <c r="E290" s="24">
        <f t="shared" si="10"/>
        <v>3813107.2255555554</v>
      </c>
      <c r="F290" s="21">
        <v>3789724.1128484476</v>
      </c>
      <c r="G290">
        <f t="shared" si="11"/>
        <v>126324.13709494825</v>
      </c>
      <c r="J290" t="str">
        <f>VLOOKUP($A290,[2]MD01!$A:$K,5,0)</f>
        <v>E1032698</v>
      </c>
      <c r="K290" t="str">
        <f>VLOOKUP($A290,[2]MD01!$A:$K,11,0)</f>
        <v>31.10.2019</v>
      </c>
      <c r="L290" t="str">
        <f>RIGHT(VLOOKUP($A290,[2]MD01!$A:$K,4,0),8)</f>
        <v>13SZ387N</v>
      </c>
      <c r="M290" s="16" t="str">
        <f>VLOOKUP(A290,[2]MD01!A:O,15,0)</f>
        <v>Аренда</v>
      </c>
    </row>
    <row r="291" spans="1:13" x14ac:dyDescent="0.25">
      <c r="A291" s="12" t="s">
        <v>11875</v>
      </c>
      <c r="B291" t="s">
        <v>11876</v>
      </c>
      <c r="C291" t="s">
        <v>4384</v>
      </c>
      <c r="D291" s="5">
        <v>1147033.3999999999</v>
      </c>
      <c r="E291" s="24">
        <f t="shared" si="10"/>
        <v>3950892.8222222216</v>
      </c>
      <c r="F291" s="21">
        <v>3926664.7670716704</v>
      </c>
      <c r="G291">
        <f t="shared" si="11"/>
        <v>130888.82556905568</v>
      </c>
      <c r="J291" t="str">
        <f>VLOOKUP($A291,[2]MD01!$A:$K,5,0)</f>
        <v>E1033263</v>
      </c>
      <c r="K291" t="str">
        <f>VLOOKUP($A291,[2]MD01!$A:$K,11,0)</f>
        <v>10.01.2020</v>
      </c>
      <c r="L291" t="str">
        <f>RIGHT(VLOOKUP($A291,[2]MD01!$A:$K,4,0),8)</f>
        <v>13SZ398M</v>
      </c>
      <c r="M291" s="16" t="str">
        <f>VLOOKUP(A291,[2]MD01!A:O,15,0)</f>
        <v>Аренда</v>
      </c>
    </row>
    <row r="292" spans="1:13" x14ac:dyDescent="0.25">
      <c r="A292" s="12" t="s">
        <v>2885</v>
      </c>
      <c r="B292" t="s">
        <v>82</v>
      </c>
      <c r="C292" t="s">
        <v>4384</v>
      </c>
      <c r="D292" s="5">
        <v>2106468.64</v>
      </c>
      <c r="E292" s="24">
        <f t="shared" si="10"/>
        <v>7255614.2044444447</v>
      </c>
      <c r="F292" s="21">
        <v>7211120.6104629384</v>
      </c>
      <c r="G292">
        <f t="shared" si="11"/>
        <v>240370.68701543129</v>
      </c>
      <c r="J292" t="str">
        <f>VLOOKUP($A292,[2]MD01!$A:$K,5,0)</f>
        <v>E1008931</v>
      </c>
      <c r="K292" t="str">
        <f>VLOOKUP($A292,[2]MD01!$A:$K,11,0)</f>
        <v>31.08.2015</v>
      </c>
      <c r="L292" t="str">
        <f>RIGHT(VLOOKUP($A292,[2]MD01!$A:$K,4,0),8)</f>
        <v>13SZ4996</v>
      </c>
      <c r="M292" s="16" t="str">
        <f>VLOOKUP(A292,[2]MD01!A:O,15,0)</f>
        <v>Аренда</v>
      </c>
    </row>
    <row r="293" spans="1:13" x14ac:dyDescent="0.25">
      <c r="A293" s="12" t="s">
        <v>2886</v>
      </c>
      <c r="B293" t="s">
        <v>83</v>
      </c>
      <c r="C293" t="s">
        <v>4384</v>
      </c>
      <c r="D293" s="5">
        <v>2094626.96</v>
      </c>
      <c r="E293" s="24">
        <f t="shared" si="10"/>
        <v>7214826.1955555556</v>
      </c>
      <c r="F293" s="21">
        <v>7170582.7258303398</v>
      </c>
      <c r="G293">
        <f t="shared" si="11"/>
        <v>239019.42419434467</v>
      </c>
      <c r="J293" t="str">
        <f>VLOOKUP($A293,[2]MD01!$A:$K,5,0)</f>
        <v>E1008930</v>
      </c>
      <c r="K293" t="str">
        <f>VLOOKUP($A293,[2]MD01!$A:$K,11,0)</f>
        <v>30.08.2015</v>
      </c>
      <c r="L293" t="str">
        <f>RIGHT(VLOOKUP($A293,[2]MD01!$A:$K,4,0),8)</f>
        <v>13SZ4998</v>
      </c>
      <c r="M293" s="16" t="str">
        <f>VLOOKUP(A293,[2]MD01!A:O,15,0)</f>
        <v>Аренда</v>
      </c>
    </row>
    <row r="294" spans="1:13" x14ac:dyDescent="0.25">
      <c r="A294" s="12" t="s">
        <v>3093</v>
      </c>
      <c r="B294" t="s">
        <v>287</v>
      </c>
      <c r="C294" t="s">
        <v>4384</v>
      </c>
      <c r="D294" s="5">
        <v>2829389.15</v>
      </c>
      <c r="E294" s="24">
        <f t="shared" si="10"/>
        <v>9745673.7388888896</v>
      </c>
      <c r="F294" s="21">
        <v>9685910.3559145387</v>
      </c>
      <c r="G294">
        <f t="shared" si="11"/>
        <v>322863.67853048461</v>
      </c>
      <c r="J294" t="str">
        <f>VLOOKUP($A294,[2]MD01!$A:$K,5,0)</f>
        <v>13SZ5698</v>
      </c>
      <c r="K294" t="str">
        <f>VLOOKUP($A294,[2]MD01!$A:$K,11,0)</f>
        <v>26.03.2008</v>
      </c>
      <c r="L294" t="str">
        <f>RIGHT(VLOOKUP($A294,[2]MD01!$A:$K,4,0),8)</f>
        <v>13SZ5698</v>
      </c>
      <c r="M294" s="16" t="str">
        <f>VLOOKUP(A294,[2]MD01!A:O,15,0)</f>
        <v>Аренда</v>
      </c>
    </row>
    <row r="295" spans="1:13" x14ac:dyDescent="0.25">
      <c r="A295" s="12" t="s">
        <v>3094</v>
      </c>
      <c r="B295" t="s">
        <v>288</v>
      </c>
      <c r="C295" t="s">
        <v>4384</v>
      </c>
      <c r="D295" s="5">
        <v>2191156.37</v>
      </c>
      <c r="E295" s="24">
        <f t="shared" si="10"/>
        <v>7547316.385555556</v>
      </c>
      <c r="F295" s="21">
        <v>7501033.986650832</v>
      </c>
      <c r="G295">
        <f t="shared" si="11"/>
        <v>250034.4662216944</v>
      </c>
      <c r="J295" t="str">
        <f>VLOOKUP($A295,[2]MD01!$A:$K,5,0)</f>
        <v>13SZ5699</v>
      </c>
      <c r="K295" t="str">
        <f>VLOOKUP($A295,[2]MD01!$A:$K,11,0)</f>
        <v>26.03.2008</v>
      </c>
      <c r="L295" t="str">
        <f>RIGHT(VLOOKUP($A295,[2]MD01!$A:$K,4,0),8)</f>
        <v>13SZ5699</v>
      </c>
      <c r="M295" s="16" t="str">
        <f>VLOOKUP(A295,[2]MD01!A:O,15,0)</f>
        <v>Аренда</v>
      </c>
    </row>
    <row r="296" spans="1:13" x14ac:dyDescent="0.25">
      <c r="A296" s="12" t="s">
        <v>3095</v>
      </c>
      <c r="B296" t="s">
        <v>289</v>
      </c>
      <c r="C296" t="s">
        <v>4384</v>
      </c>
      <c r="D296" s="5">
        <v>9151890.5999999996</v>
      </c>
      <c r="E296" s="24">
        <f t="shared" si="10"/>
        <v>31523178.733333331</v>
      </c>
      <c r="F296" s="21">
        <v>31329869.183508005</v>
      </c>
      <c r="G296">
        <f t="shared" si="11"/>
        <v>1044328.9727836002</v>
      </c>
      <c r="J296" t="str">
        <f>VLOOKUP($A296,[2]MD01!$A:$K,5,0)</f>
        <v>13SZ5700</v>
      </c>
      <c r="K296" t="str">
        <f>VLOOKUP($A296,[2]MD01!$A:$K,11,0)</f>
        <v>30.05.2008</v>
      </c>
      <c r="L296" t="str">
        <f>RIGHT(VLOOKUP($A296,[2]MD01!$A:$K,4,0),8)</f>
        <v>13SZ5700</v>
      </c>
      <c r="M296" s="16" t="str">
        <f>VLOOKUP(A296,[2]MD01!A:O,15,0)</f>
        <v>Аренда</v>
      </c>
    </row>
    <row r="297" spans="1:13" x14ac:dyDescent="0.25">
      <c r="A297" s="12" t="s">
        <v>3096</v>
      </c>
      <c r="B297" t="s">
        <v>290</v>
      </c>
      <c r="C297" t="s">
        <v>4384</v>
      </c>
      <c r="D297" s="5">
        <v>2822480.67</v>
      </c>
      <c r="E297" s="24">
        <f t="shared" si="10"/>
        <v>9721877.8633333333</v>
      </c>
      <c r="F297" s="21">
        <v>9662260.4037771206</v>
      </c>
      <c r="G297">
        <f t="shared" si="11"/>
        <v>322075.34679257066</v>
      </c>
      <c r="J297" t="str">
        <f>VLOOKUP($A297,[2]MD01!$A:$K,5,0)</f>
        <v>13SZ5701</v>
      </c>
      <c r="K297" t="str">
        <f>VLOOKUP($A297,[2]MD01!$A:$K,11,0)</f>
        <v>31.07.2008</v>
      </c>
      <c r="L297" t="str">
        <f>RIGHT(VLOOKUP($A297,[2]MD01!$A:$K,4,0),8)</f>
        <v>13SZ5701</v>
      </c>
      <c r="M297" s="16" t="str">
        <f>VLOOKUP(A297,[2]MD01!A:O,15,0)</f>
        <v>Аренда</v>
      </c>
    </row>
    <row r="298" spans="1:13" x14ac:dyDescent="0.25">
      <c r="A298" s="12" t="s">
        <v>3097</v>
      </c>
      <c r="B298" t="s">
        <v>291</v>
      </c>
      <c r="C298" t="s">
        <v>4384</v>
      </c>
      <c r="D298" s="5">
        <v>2179743.73</v>
      </c>
      <c r="E298" s="24">
        <f t="shared" si="10"/>
        <v>7508006.1811111113</v>
      </c>
      <c r="F298" s="21">
        <v>7461964.8441243172</v>
      </c>
      <c r="G298">
        <f t="shared" si="11"/>
        <v>248732.16147081056</v>
      </c>
      <c r="J298" t="str">
        <f>VLOOKUP($A298,[2]MD01!$A:$K,5,0)</f>
        <v>13SZ5702</v>
      </c>
      <c r="K298" t="str">
        <f>VLOOKUP($A298,[2]MD01!$A:$K,11,0)</f>
        <v>30.05.2008</v>
      </c>
      <c r="L298" t="str">
        <f>RIGHT(VLOOKUP($A298,[2]MD01!$A:$K,4,0),8)</f>
        <v>13SZ5702</v>
      </c>
      <c r="M298" s="16" t="str">
        <f>VLOOKUP(A298,[2]MD01!A:O,15,0)</f>
        <v>Аренда</v>
      </c>
    </row>
    <row r="299" spans="1:13" x14ac:dyDescent="0.25">
      <c r="A299" s="12" t="s">
        <v>3098</v>
      </c>
      <c r="B299" t="s">
        <v>292</v>
      </c>
      <c r="C299" t="s">
        <v>4384</v>
      </c>
      <c r="D299" s="5">
        <v>4786031.3</v>
      </c>
      <c r="E299" s="24">
        <f t="shared" si="10"/>
        <v>16485218.922222223</v>
      </c>
      <c r="F299" s="21">
        <v>16384126.634684071</v>
      </c>
      <c r="G299">
        <f t="shared" si="11"/>
        <v>546137.55448946904</v>
      </c>
      <c r="J299" t="str">
        <f>VLOOKUP($A299,[2]MD01!$A:$K,5,0)</f>
        <v>13SZ5703</v>
      </c>
      <c r="K299" t="str">
        <f>VLOOKUP($A299,[2]MD01!$A:$K,11,0)</f>
        <v>28.11.2008</v>
      </c>
      <c r="L299" t="str">
        <f>RIGHT(VLOOKUP($A299,[2]MD01!$A:$K,4,0),8)</f>
        <v>13SZ5703</v>
      </c>
      <c r="M299" s="16" t="str">
        <f>VLOOKUP(A299,[2]MD01!A:O,15,0)</f>
        <v>Аренда</v>
      </c>
    </row>
    <row r="300" spans="1:13" x14ac:dyDescent="0.25">
      <c r="A300" s="12" t="s">
        <v>3099</v>
      </c>
      <c r="B300" t="s">
        <v>293</v>
      </c>
      <c r="C300" t="s">
        <v>4384</v>
      </c>
      <c r="D300" s="5">
        <v>2240046.42</v>
      </c>
      <c r="E300" s="24">
        <f t="shared" si="10"/>
        <v>7715715.4466666663</v>
      </c>
      <c r="F300" s="21">
        <v>7668400.3744084788</v>
      </c>
      <c r="G300">
        <f t="shared" si="11"/>
        <v>255613.34581361598</v>
      </c>
      <c r="J300" t="str">
        <f>VLOOKUP($A300,[2]MD01!$A:$K,5,0)</f>
        <v>13SZ5704</v>
      </c>
      <c r="K300" t="str">
        <f>VLOOKUP($A300,[2]MD01!$A:$K,11,0)</f>
        <v>30.09.2008</v>
      </c>
      <c r="L300" t="str">
        <f>RIGHT(VLOOKUP($A300,[2]MD01!$A:$K,4,0),8)</f>
        <v>13SZ5704</v>
      </c>
      <c r="M300" s="16" t="str">
        <f>VLOOKUP(A300,[2]MD01!A:O,15,0)</f>
        <v>Аренда</v>
      </c>
    </row>
    <row r="301" spans="1:13" x14ac:dyDescent="0.25">
      <c r="A301" s="12" t="s">
        <v>3100</v>
      </c>
      <c r="B301" t="s">
        <v>294</v>
      </c>
      <c r="C301" t="s">
        <v>4384</v>
      </c>
      <c r="D301" s="5">
        <v>3375392.18</v>
      </c>
      <c r="E301" s="24">
        <f t="shared" si="10"/>
        <v>11626350.842222223</v>
      </c>
      <c r="F301" s="21">
        <v>11555054.585381072</v>
      </c>
      <c r="G301">
        <f t="shared" si="11"/>
        <v>385168.48617936909</v>
      </c>
      <c r="J301" t="str">
        <f>VLOOKUP($A301,[2]MD01!$A:$K,5,0)</f>
        <v>13SZ5705</v>
      </c>
      <c r="K301" t="str">
        <f>VLOOKUP($A301,[2]MD01!$A:$K,11,0)</f>
        <v>30.07.2009</v>
      </c>
      <c r="L301" t="str">
        <f>RIGHT(VLOOKUP($A301,[2]MD01!$A:$K,4,0),8)</f>
        <v>13SZ5705</v>
      </c>
      <c r="M301" s="16" t="str">
        <f>VLOOKUP(A301,[2]MD01!A:O,15,0)</f>
        <v>Аренда</v>
      </c>
    </row>
    <row r="302" spans="1:13" x14ac:dyDescent="0.25">
      <c r="A302" s="12" t="s">
        <v>3101</v>
      </c>
      <c r="B302" t="s">
        <v>295</v>
      </c>
      <c r="C302" t="s">
        <v>4384</v>
      </c>
      <c r="D302" s="5">
        <v>2304016.9900000002</v>
      </c>
      <c r="E302" s="24">
        <f t="shared" si="10"/>
        <v>7936058.5211111121</v>
      </c>
      <c r="F302" s="21">
        <v>7887392.2392909601</v>
      </c>
      <c r="G302">
        <f t="shared" si="11"/>
        <v>262913.07464303199</v>
      </c>
      <c r="J302" t="str">
        <f>VLOOKUP($A302,[2]MD01!$A:$K,5,0)</f>
        <v>13SZ5706</v>
      </c>
      <c r="K302" t="str">
        <f>VLOOKUP($A302,[2]MD01!$A:$K,11,0)</f>
        <v>29.09.2009</v>
      </c>
      <c r="L302" t="str">
        <f>RIGHT(VLOOKUP($A302,[2]MD01!$A:$K,4,0),8)</f>
        <v>13SZ5706</v>
      </c>
      <c r="M302" s="16" t="str">
        <f>VLOOKUP(A302,[2]MD01!A:O,15,0)</f>
        <v>Аренда</v>
      </c>
    </row>
    <row r="303" spans="1:13" x14ac:dyDescent="0.25">
      <c r="A303" s="12" t="s">
        <v>3137</v>
      </c>
      <c r="B303" t="s">
        <v>330</v>
      </c>
      <c r="C303" t="s">
        <v>4384</v>
      </c>
      <c r="D303" s="5">
        <v>1810329.25</v>
      </c>
      <c r="E303" s="24">
        <f t="shared" si="10"/>
        <v>6235578.527777778</v>
      </c>
      <c r="F303" s="21">
        <v>6197340.0973104034</v>
      </c>
      <c r="G303">
        <f t="shared" si="11"/>
        <v>206578.00324368011</v>
      </c>
      <c r="J303" t="str">
        <f>VLOOKUP($A303,[2]MD01!$A:$K,5,0)</f>
        <v>13SZ6050</v>
      </c>
      <c r="K303" t="str">
        <f>VLOOKUP($A303,[2]MD01!$A:$K,11,0)</f>
        <v>26.02.2010</v>
      </c>
      <c r="L303" t="str">
        <f>RIGHT(VLOOKUP($A303,[2]MD01!$A:$K,4,0),8)</f>
        <v>13SZ6050</v>
      </c>
      <c r="M303" s="16" t="str">
        <f>VLOOKUP(A303,[2]MD01!A:O,15,0)</f>
        <v>Аренда</v>
      </c>
    </row>
    <row r="304" spans="1:13" x14ac:dyDescent="0.25">
      <c r="A304" s="12" t="s">
        <v>3143</v>
      </c>
      <c r="B304" t="s">
        <v>336</v>
      </c>
      <c r="C304" t="s">
        <v>4384</v>
      </c>
      <c r="D304" s="5">
        <v>2010811.7</v>
      </c>
      <c r="E304" s="24">
        <f t="shared" si="10"/>
        <v>6926129.1888888888</v>
      </c>
      <c r="F304" s="21">
        <v>6883656.0954593746</v>
      </c>
      <c r="G304">
        <f t="shared" si="11"/>
        <v>229455.20318197916</v>
      </c>
      <c r="J304" t="str">
        <f>VLOOKUP($A304,[2]MD01!$A:$K,5,0)</f>
        <v>13SZ6115</v>
      </c>
      <c r="K304" t="str">
        <f>VLOOKUP($A304,[2]MD01!$A:$K,11,0)</f>
        <v>28.05.2010</v>
      </c>
      <c r="L304" t="str">
        <f>RIGHT(VLOOKUP($A304,[2]MD01!$A:$K,4,0),8)</f>
        <v>13SZ6115</v>
      </c>
      <c r="M304" s="16" t="str">
        <f>VLOOKUP(A304,[2]MD01!A:O,15,0)</f>
        <v>Аренда</v>
      </c>
    </row>
    <row r="305" spans="1:13" x14ac:dyDescent="0.25">
      <c r="A305" s="12" t="s">
        <v>3160</v>
      </c>
      <c r="B305" t="s">
        <v>353</v>
      </c>
      <c r="C305" t="s">
        <v>4384</v>
      </c>
      <c r="D305" s="5">
        <v>2276294.5</v>
      </c>
      <c r="E305" s="24">
        <f t="shared" si="10"/>
        <v>7840569.944444445</v>
      </c>
      <c r="F305" s="21">
        <v>7792489.2271044822</v>
      </c>
      <c r="G305">
        <f t="shared" si="11"/>
        <v>259749.64090348274</v>
      </c>
      <c r="J305" t="str">
        <f>VLOOKUP($A305,[2]MD01!$A:$K,5,0)</f>
        <v>13SZ6398</v>
      </c>
      <c r="K305" t="str">
        <f>VLOOKUP($A305,[2]MD01!$A:$K,11,0)</f>
        <v>26.10.2010</v>
      </c>
      <c r="L305" t="str">
        <f>RIGHT(VLOOKUP($A305,[2]MD01!$A:$K,4,0),8)</f>
        <v>13SZ6398</v>
      </c>
      <c r="M305" s="16" t="str">
        <f>VLOOKUP(A305,[2]MD01!A:O,15,0)</f>
        <v>Аренда</v>
      </c>
    </row>
    <row r="306" spans="1:13" x14ac:dyDescent="0.25">
      <c r="A306" s="12" t="s">
        <v>3174</v>
      </c>
      <c r="B306" t="s">
        <v>367</v>
      </c>
      <c r="C306" t="s">
        <v>4384</v>
      </c>
      <c r="D306" s="5">
        <v>2531868.9</v>
      </c>
      <c r="E306" s="24">
        <f t="shared" si="10"/>
        <v>8720881.7666666657</v>
      </c>
      <c r="F306" s="21">
        <v>8667402.7142317798</v>
      </c>
      <c r="G306">
        <f t="shared" si="11"/>
        <v>288913.42380772601</v>
      </c>
      <c r="J306" t="str">
        <f>VLOOKUP($A306,[2]MD01!$A:$K,5,0)</f>
        <v>13SZ6604</v>
      </c>
      <c r="K306" t="str">
        <f>VLOOKUP($A306,[2]MD01!$A:$K,11,0)</f>
        <v>22.02.2011</v>
      </c>
      <c r="L306" t="str">
        <f>RIGHT(VLOOKUP($A306,[2]MD01!$A:$K,4,0),8)</f>
        <v>13SZ6604</v>
      </c>
      <c r="M306" s="16" t="str">
        <f>VLOOKUP(A306,[2]MD01!A:O,15,0)</f>
        <v>Собственность</v>
      </c>
    </row>
    <row r="307" spans="1:13" x14ac:dyDescent="0.25">
      <c r="A307" s="12" t="s">
        <v>3176</v>
      </c>
      <c r="B307" t="s">
        <v>369</v>
      </c>
      <c r="C307" t="s">
        <v>4384</v>
      </c>
      <c r="D307" s="5">
        <v>3064135.54</v>
      </c>
      <c r="E307" s="24">
        <f t="shared" si="10"/>
        <v>10554244.637777777</v>
      </c>
      <c r="F307" s="21">
        <v>10489522.856483629</v>
      </c>
      <c r="G307">
        <f t="shared" si="11"/>
        <v>349650.76188278763</v>
      </c>
      <c r="J307" t="str">
        <f>VLOOKUP($A307,[2]MD01!$A:$K,5,0)</f>
        <v>13SZ6613</v>
      </c>
      <c r="K307" t="str">
        <f>VLOOKUP($A307,[2]MD01!$A:$K,11,0)</f>
        <v>31.01.2011</v>
      </c>
      <c r="L307" t="str">
        <f>RIGHT(VLOOKUP($A307,[2]MD01!$A:$K,4,0),8)</f>
        <v>13SZ6613</v>
      </c>
      <c r="M307" s="16" t="str">
        <f>VLOOKUP(A307,[2]MD01!A:O,15,0)</f>
        <v>Аренда</v>
      </c>
    </row>
    <row r="308" spans="1:13" x14ac:dyDescent="0.25">
      <c r="A308" s="12" t="s">
        <v>3180</v>
      </c>
      <c r="B308" t="s">
        <v>372</v>
      </c>
      <c r="C308" t="s">
        <v>4384</v>
      </c>
      <c r="D308" s="5">
        <v>2475996.71</v>
      </c>
      <c r="E308" s="24">
        <f t="shared" si="10"/>
        <v>8528433.1122222226</v>
      </c>
      <c r="F308" s="21">
        <v>8476134.2124321535</v>
      </c>
      <c r="G308">
        <f t="shared" si="11"/>
        <v>282537.80708107178</v>
      </c>
      <c r="J308" t="str">
        <f>VLOOKUP($A308,[2]MD01!$A:$K,5,0)</f>
        <v>13SZ6638</v>
      </c>
      <c r="K308" t="str">
        <f>VLOOKUP($A308,[2]MD01!$A:$K,11,0)</f>
        <v>07.04.2011</v>
      </c>
      <c r="L308" t="str">
        <f>RIGHT(VLOOKUP($A308,[2]MD01!$A:$K,4,0),8)</f>
        <v>13SZ6638</v>
      </c>
      <c r="M308" s="16" t="str">
        <f>VLOOKUP(A308,[2]MD01!A:O,15,0)</f>
        <v>Аренда</v>
      </c>
    </row>
    <row r="309" spans="1:13" x14ac:dyDescent="0.25">
      <c r="A309" s="12" t="s">
        <v>3181</v>
      </c>
      <c r="B309" t="s">
        <v>373</v>
      </c>
      <c r="C309" t="s">
        <v>4384</v>
      </c>
      <c r="D309" s="5">
        <v>2329970.37</v>
      </c>
      <c r="E309" s="24">
        <f t="shared" si="10"/>
        <v>8025453.4966666671</v>
      </c>
      <c r="F309" s="21">
        <v>7976239.0181488572</v>
      </c>
      <c r="G309">
        <f t="shared" si="11"/>
        <v>265874.63393829524</v>
      </c>
      <c r="J309" t="str">
        <f>VLOOKUP($A309,[2]MD01!$A:$K,5,0)</f>
        <v>13SZ6657</v>
      </c>
      <c r="K309" t="str">
        <f>VLOOKUP($A309,[2]MD01!$A:$K,11,0)</f>
        <v>20.09.2011</v>
      </c>
      <c r="L309" t="str">
        <f>RIGHT(VLOOKUP($A309,[2]MD01!$A:$K,4,0),8)</f>
        <v>13SZ6657</v>
      </c>
      <c r="M309" s="16" t="str">
        <f>VLOOKUP(A309,[2]MD01!A:O,15,0)</f>
        <v>Собственность</v>
      </c>
    </row>
    <row r="310" spans="1:13" x14ac:dyDescent="0.25">
      <c r="A310" s="12" t="s">
        <v>3182</v>
      </c>
      <c r="B310" t="s">
        <v>374</v>
      </c>
      <c r="C310" t="s">
        <v>4384</v>
      </c>
      <c r="D310" s="5">
        <v>1672997.69</v>
      </c>
      <c r="E310" s="24">
        <f t="shared" si="10"/>
        <v>5762547.598888889</v>
      </c>
      <c r="F310" s="21">
        <v>5727209.9353996962</v>
      </c>
      <c r="G310">
        <f t="shared" si="11"/>
        <v>190906.99784665654</v>
      </c>
      <c r="J310" t="str">
        <f>VLOOKUP($A310,[2]MD01!$A:$K,5,0)</f>
        <v>13SZ6659</v>
      </c>
      <c r="K310" t="str">
        <f>VLOOKUP($A310,[2]MD01!$A:$K,11,0)</f>
        <v>26.07.2011</v>
      </c>
      <c r="L310" t="str">
        <f>RIGHT(VLOOKUP($A310,[2]MD01!$A:$K,4,0),8)</f>
        <v>13SZ6659</v>
      </c>
      <c r="M310" s="16" t="str">
        <f>VLOOKUP(A310,[2]MD01!A:O,15,0)</f>
        <v>Собственность</v>
      </c>
    </row>
    <row r="311" spans="1:13" x14ac:dyDescent="0.25">
      <c r="A311" s="12" t="s">
        <v>3191</v>
      </c>
      <c r="B311" t="s">
        <v>383</v>
      </c>
      <c r="C311" t="s">
        <v>4384</v>
      </c>
      <c r="D311" s="5">
        <v>2031808.18</v>
      </c>
      <c r="E311" s="24">
        <f t="shared" si="10"/>
        <v>6998450.3977777772</v>
      </c>
      <c r="F311" s="21">
        <v>6955533.8090887461</v>
      </c>
      <c r="G311">
        <f t="shared" si="11"/>
        <v>231851.12696962486</v>
      </c>
      <c r="J311" t="str">
        <f>VLOOKUP($A311,[2]MD01!$A:$K,5,0)</f>
        <v>13SZ7349</v>
      </c>
      <c r="K311" t="str">
        <f>VLOOKUP($A311,[2]MD01!$A:$K,11,0)</f>
        <v>31.05.2011</v>
      </c>
      <c r="L311" t="str">
        <f>RIGHT(VLOOKUP($A311,[2]MD01!$A:$K,4,0),8)</f>
        <v>13SZ7349</v>
      </c>
      <c r="M311" s="16" t="str">
        <f>VLOOKUP(A311,[2]MD01!A:O,15,0)</f>
        <v>Собственность</v>
      </c>
    </row>
    <row r="312" spans="1:13" x14ac:dyDescent="0.25">
      <c r="A312" s="12" t="s">
        <v>3199</v>
      </c>
      <c r="B312" t="s">
        <v>391</v>
      </c>
      <c r="C312" t="s">
        <v>4384</v>
      </c>
      <c r="D312" s="5">
        <v>2248293.06</v>
      </c>
      <c r="E312" s="24">
        <f t="shared" si="10"/>
        <v>7744120.54</v>
      </c>
      <c r="F312" s="21">
        <v>7696631.2792232158</v>
      </c>
      <c r="G312">
        <f t="shared" si="11"/>
        <v>256554.37597410718</v>
      </c>
      <c r="J312" t="str">
        <f>VLOOKUP($A312,[2]MD01!$A:$K,5,0)</f>
        <v>13SZ7545</v>
      </c>
      <c r="K312" t="str">
        <f>VLOOKUP($A312,[2]MD01!$A:$K,11,0)</f>
        <v>31.08.2011</v>
      </c>
      <c r="L312" t="str">
        <f>RIGHT(VLOOKUP($A312,[2]MD01!$A:$K,4,0),8)</f>
        <v>13SZ7545</v>
      </c>
      <c r="M312" s="16" t="str">
        <f>VLOOKUP(A312,[2]MD01!A:O,15,0)</f>
        <v>Аренда</v>
      </c>
    </row>
    <row r="313" spans="1:13" x14ac:dyDescent="0.25">
      <c r="A313" s="12" t="s">
        <v>3207</v>
      </c>
      <c r="B313" t="s">
        <v>399</v>
      </c>
      <c r="C313" t="s">
        <v>4384</v>
      </c>
      <c r="D313" s="5">
        <v>1852380.01</v>
      </c>
      <c r="E313" s="24">
        <f t="shared" si="10"/>
        <v>6380420.0344444448</v>
      </c>
      <c r="F313" s="21">
        <v>6341293.3925854908</v>
      </c>
      <c r="G313">
        <f t="shared" si="11"/>
        <v>211376.44641951637</v>
      </c>
      <c r="J313" t="str">
        <f>VLOOKUP($A313,[2]MD01!$A:$K,5,0)</f>
        <v>13SZ7602</v>
      </c>
      <c r="K313" t="str">
        <f>VLOOKUP($A313,[2]MD01!$A:$K,11,0)</f>
        <v>30.07.2011</v>
      </c>
      <c r="L313" t="str">
        <f>RIGHT(VLOOKUP($A313,[2]MD01!$A:$K,4,0),8)</f>
        <v>13SZ7602</v>
      </c>
      <c r="M313" s="16" t="str">
        <f>VLOOKUP(A313,[2]MD01!A:O,15,0)</f>
        <v>Аренда</v>
      </c>
    </row>
    <row r="314" spans="1:13" x14ac:dyDescent="0.25">
      <c r="A314" s="12" t="s">
        <v>3214</v>
      </c>
      <c r="B314" t="s">
        <v>406</v>
      </c>
      <c r="C314" t="s">
        <v>4384</v>
      </c>
      <c r="D314" s="5">
        <v>2394298.5499999998</v>
      </c>
      <c r="E314" s="24">
        <f t="shared" si="10"/>
        <v>8247028.3388888882</v>
      </c>
      <c r="F314" s="21">
        <v>8196455.0972410999</v>
      </c>
      <c r="G314">
        <f t="shared" si="11"/>
        <v>273215.16990803665</v>
      </c>
      <c r="J314" t="str">
        <f>VLOOKUP($A314,[2]MD01!$A:$K,5,0)</f>
        <v>13SZ7739</v>
      </c>
      <c r="K314" t="str">
        <f>VLOOKUP($A314,[2]MD01!$A:$K,11,0)</f>
        <v>02.09.2011</v>
      </c>
      <c r="L314" t="str">
        <f>RIGHT(VLOOKUP($A314,[2]MD01!$A:$K,4,0),8)</f>
        <v>13SZ7739</v>
      </c>
      <c r="M314" s="16" t="str">
        <f>VLOOKUP(A314,[2]MD01!A:O,15,0)</f>
        <v>Аренда</v>
      </c>
    </row>
    <row r="315" spans="1:13" x14ac:dyDescent="0.25">
      <c r="A315" s="12" t="s">
        <v>3223</v>
      </c>
      <c r="B315" t="s">
        <v>415</v>
      </c>
      <c r="C315" t="s">
        <v>4384</v>
      </c>
      <c r="D315" s="5">
        <v>2531765.37</v>
      </c>
      <c r="E315" s="24">
        <f t="shared" si="10"/>
        <v>8720525.163333334</v>
      </c>
      <c r="F315" s="21">
        <v>8667048.2976966277</v>
      </c>
      <c r="G315">
        <f t="shared" si="11"/>
        <v>288901.60992322094</v>
      </c>
      <c r="J315" t="str">
        <f>VLOOKUP($A315,[2]MD01!$A:$K,5,0)</f>
        <v>E1001561</v>
      </c>
      <c r="K315" t="str">
        <f>VLOOKUP($A315,[2]MD01!$A:$K,11,0)</f>
        <v>14.10.2011</v>
      </c>
      <c r="L315" t="str">
        <f>RIGHT(VLOOKUP($A315,[2]MD01!$A:$K,4,0),8)</f>
        <v>13SZ7867</v>
      </c>
      <c r="M315" s="16" t="str">
        <f>VLOOKUP(A315,[2]MD01!A:O,15,0)</f>
        <v>Аренда</v>
      </c>
    </row>
    <row r="316" spans="1:13" x14ac:dyDescent="0.25">
      <c r="A316" s="12" t="s">
        <v>3242</v>
      </c>
      <c r="B316" t="s">
        <v>434</v>
      </c>
      <c r="C316" t="s">
        <v>4384</v>
      </c>
      <c r="D316" s="5">
        <v>2162114.59</v>
      </c>
      <c r="E316" s="24">
        <f t="shared" si="10"/>
        <v>7447283.5877777766</v>
      </c>
      <c r="F316" s="21">
        <v>7401614.6198747223</v>
      </c>
      <c r="G316">
        <f t="shared" si="11"/>
        <v>246720.48732915742</v>
      </c>
      <c r="J316" t="str">
        <f>VLOOKUP($A316,[2]MD01!$A:$K,5,0)</f>
        <v>E1004256</v>
      </c>
      <c r="K316" t="str">
        <f>VLOOKUP($A316,[2]MD01!$A:$K,11,0)</f>
        <v>20.12.2011</v>
      </c>
      <c r="L316" t="str">
        <f>RIGHT(VLOOKUP($A316,[2]MD01!$A:$K,4,0),8)</f>
        <v>13SZ8001</v>
      </c>
      <c r="M316" s="16" t="str">
        <f>VLOOKUP(A316,[2]MD01!A:O,15,0)</f>
        <v>Аренда</v>
      </c>
    </row>
    <row r="317" spans="1:13" x14ac:dyDescent="0.25">
      <c r="A317" s="12" t="s">
        <v>3269</v>
      </c>
      <c r="B317" t="s">
        <v>460</v>
      </c>
      <c r="C317" t="s">
        <v>4384</v>
      </c>
      <c r="D317" s="5">
        <v>2577143.09</v>
      </c>
      <c r="E317" s="24">
        <f t="shared" si="10"/>
        <v>8876826.1988888886</v>
      </c>
      <c r="F317" s="21">
        <v>8822390.8486058172</v>
      </c>
      <c r="G317">
        <f t="shared" si="11"/>
        <v>294079.69495352724</v>
      </c>
      <c r="J317" t="str">
        <f>VLOOKUP($A317,[2]MD01!$A:$K,5,0)</f>
        <v>E1004260</v>
      </c>
      <c r="K317" t="str">
        <f>VLOOKUP($A317,[2]MD01!$A:$K,11,0)</f>
        <v>17.10.2012</v>
      </c>
      <c r="L317" t="str">
        <f>RIGHT(VLOOKUP($A317,[2]MD01!$A:$K,4,0),8)</f>
        <v>13SZ8340</v>
      </c>
      <c r="M317" s="16" t="str">
        <f>VLOOKUP(A317,[2]MD01!A:O,15,0)</f>
        <v>Аренда</v>
      </c>
    </row>
    <row r="318" spans="1:13" x14ac:dyDescent="0.25">
      <c r="A318" s="12" t="s">
        <v>3274</v>
      </c>
      <c r="B318" t="s">
        <v>465</v>
      </c>
      <c r="C318" t="s">
        <v>4384</v>
      </c>
      <c r="D318" s="5">
        <v>2629866.4500000002</v>
      </c>
      <c r="E318" s="24">
        <f t="shared" si="10"/>
        <v>9058428.8833333347</v>
      </c>
      <c r="F318" s="21">
        <v>9002879.8911338188</v>
      </c>
      <c r="G318">
        <f t="shared" si="11"/>
        <v>300095.99637112732</v>
      </c>
      <c r="J318" t="str">
        <f>VLOOKUP($A318,[2]MD01!$A:$K,5,0)</f>
        <v>E1005908</v>
      </c>
      <c r="K318" t="str">
        <f>VLOOKUP($A318,[2]MD01!$A:$K,11,0)</f>
        <v>19.12.2012</v>
      </c>
      <c r="L318" t="str">
        <f>RIGHT(VLOOKUP($A318,[2]MD01!$A:$K,4,0),8)</f>
        <v>13SZ8362</v>
      </c>
      <c r="M318" s="16" t="str">
        <f>VLOOKUP(A318,[2]MD01!A:O,15,0)</f>
        <v>Аренда</v>
      </c>
    </row>
    <row r="319" spans="1:13" x14ac:dyDescent="0.25">
      <c r="A319" s="12" t="s">
        <v>3276</v>
      </c>
      <c r="B319" t="s">
        <v>467</v>
      </c>
      <c r="C319" t="s">
        <v>4384</v>
      </c>
      <c r="D319" s="5">
        <v>2348872.7400000002</v>
      </c>
      <c r="E319" s="24">
        <f t="shared" si="10"/>
        <v>8090561.6600000001</v>
      </c>
      <c r="F319" s="21">
        <v>8040947.9187729824</v>
      </c>
      <c r="G319">
        <f t="shared" si="11"/>
        <v>268031.59729243274</v>
      </c>
      <c r="J319" t="str">
        <f>VLOOKUP($A319,[2]MD01!$A:$K,5,0)</f>
        <v>E1004248</v>
      </c>
      <c r="K319" t="str">
        <f>VLOOKUP($A319,[2]MD01!$A:$K,11,0)</f>
        <v>31.07.2012</v>
      </c>
      <c r="L319" t="str">
        <f>RIGHT(VLOOKUP($A319,[2]MD01!$A:$K,4,0),8)</f>
        <v>13SZ8368</v>
      </c>
      <c r="M319" s="16" t="str">
        <f>VLOOKUP(A319,[2]MD01!A:O,15,0)</f>
        <v>Аренда</v>
      </c>
    </row>
    <row r="320" spans="1:13" x14ac:dyDescent="0.25">
      <c r="A320" s="12" t="s">
        <v>3287</v>
      </c>
      <c r="B320" t="s">
        <v>478</v>
      </c>
      <c r="C320" t="s">
        <v>4384</v>
      </c>
      <c r="D320" s="5">
        <v>1702257.62</v>
      </c>
      <c r="E320" s="24">
        <f t="shared" si="10"/>
        <v>5863331.8022222221</v>
      </c>
      <c r="F320" s="21">
        <v>5827376.0998880044</v>
      </c>
      <c r="G320">
        <f t="shared" si="11"/>
        <v>194245.86999626682</v>
      </c>
      <c r="J320" t="str">
        <f>VLOOKUP($A320,[2]MD01!$A:$K,5,0)</f>
        <v>E1005926</v>
      </c>
      <c r="K320" t="str">
        <f>VLOOKUP($A320,[2]MD01!$A:$K,11,0)</f>
        <v>27.06.2013</v>
      </c>
      <c r="L320" t="str">
        <f>RIGHT(VLOOKUP($A320,[2]MD01!$A:$K,4,0),8)</f>
        <v>13SZ8605</v>
      </c>
      <c r="M320" s="16" t="str">
        <f>VLOOKUP(A320,[2]MD01!A:O,15,0)</f>
        <v>Собственность</v>
      </c>
    </row>
    <row r="321" spans="1:13" x14ac:dyDescent="0.25">
      <c r="A321" s="12" t="s">
        <v>3300</v>
      </c>
      <c r="B321" t="s">
        <v>491</v>
      </c>
      <c r="C321" t="s">
        <v>4384</v>
      </c>
      <c r="D321" s="5">
        <v>1334486.31</v>
      </c>
      <c r="E321" s="24">
        <f t="shared" si="10"/>
        <v>4596563.956666667</v>
      </c>
      <c r="F321" s="21">
        <v>4568376.4532196568</v>
      </c>
      <c r="G321">
        <f t="shared" si="11"/>
        <v>152279.21510732188</v>
      </c>
      <c r="J321" t="str">
        <f>VLOOKUP($A321,[2]MD01!$A:$K,5,0)</f>
        <v>E1004263</v>
      </c>
      <c r="K321" t="str">
        <f>VLOOKUP($A321,[2]MD01!$A:$K,11,0)</f>
        <v>30.11.2012</v>
      </c>
      <c r="L321" t="str">
        <f>RIGHT(VLOOKUP($A321,[2]MD01!$A:$K,4,0),8)</f>
        <v>13SZ8723</v>
      </c>
      <c r="M321" s="16" t="str">
        <f>VLOOKUP(A321,[2]MD01!A:O,15,0)</f>
        <v>Аренда</v>
      </c>
    </row>
    <row r="322" spans="1:13" x14ac:dyDescent="0.25">
      <c r="A322" s="12" t="s">
        <v>3310</v>
      </c>
      <c r="B322" t="s">
        <v>501</v>
      </c>
      <c r="C322" t="s">
        <v>4384</v>
      </c>
      <c r="D322" s="5">
        <v>3363622.15</v>
      </c>
      <c r="E322" s="24">
        <f t="shared" si="10"/>
        <v>11585809.627777778</v>
      </c>
      <c r="F322" s="21">
        <v>11514761.981775651</v>
      </c>
      <c r="G322">
        <f t="shared" si="11"/>
        <v>383825.39939252171</v>
      </c>
      <c r="J322" t="str">
        <f>VLOOKUP($A322,[2]MD01!$A:$K,5,0)</f>
        <v>E1004252</v>
      </c>
      <c r="K322" t="str">
        <f>VLOOKUP($A322,[2]MD01!$A:$K,11,0)</f>
        <v>30.05.2013</v>
      </c>
      <c r="L322" t="str">
        <f>RIGHT(VLOOKUP($A322,[2]MD01!$A:$K,4,0),8)</f>
        <v>13SZ8920</v>
      </c>
      <c r="M322" s="16" t="str">
        <f>VLOOKUP(A322,[2]MD01!A:O,15,0)</f>
        <v>Аренда</v>
      </c>
    </row>
    <row r="323" spans="1:13" x14ac:dyDescent="0.25">
      <c r="A323" s="12" t="s">
        <v>3313</v>
      </c>
      <c r="B323" t="s">
        <v>504</v>
      </c>
      <c r="C323" t="s">
        <v>4384</v>
      </c>
      <c r="D323" s="5">
        <v>1370153.11</v>
      </c>
      <c r="E323" s="24">
        <f t="shared" si="10"/>
        <v>4719416.2677777782</v>
      </c>
      <c r="F323" s="21">
        <v>4690475.3972558044</v>
      </c>
      <c r="G323">
        <f t="shared" si="11"/>
        <v>156349.1799085268</v>
      </c>
      <c r="J323" t="str">
        <f>VLOOKUP($A323,[2]MD01!$A:$K,5,0)</f>
        <v>E1004771</v>
      </c>
      <c r="K323" t="str">
        <f>VLOOKUP($A323,[2]MD01!$A:$K,11,0)</f>
        <v>27.06.2013</v>
      </c>
      <c r="L323" t="str">
        <f>RIGHT(VLOOKUP($A323,[2]MD01!$A:$K,4,0),8)</f>
        <v>13SZ8975</v>
      </c>
      <c r="M323" s="16" t="str">
        <f>VLOOKUP(A323,[2]MD01!A:O,15,0)</f>
        <v>Аренда</v>
      </c>
    </row>
    <row r="324" spans="1:13" x14ac:dyDescent="0.25">
      <c r="A324" s="12" t="s">
        <v>3326</v>
      </c>
      <c r="B324" t="s">
        <v>517</v>
      </c>
      <c r="C324" t="s">
        <v>4384</v>
      </c>
      <c r="D324" s="5">
        <v>1462870.04</v>
      </c>
      <c r="E324" s="24">
        <f t="shared" si="10"/>
        <v>5038774.5822222224</v>
      </c>
      <c r="F324" s="21">
        <v>5007875.3111049132</v>
      </c>
      <c r="G324">
        <f t="shared" si="11"/>
        <v>166929.17703683043</v>
      </c>
      <c r="J324" t="str">
        <f>VLOOKUP($A324,[2]MD01!$A:$K,5,0)</f>
        <v>E1005475</v>
      </c>
      <c r="K324" t="str">
        <f>VLOOKUP($A324,[2]MD01!$A:$K,11,0)</f>
        <v>26.09.2013</v>
      </c>
      <c r="L324" t="str">
        <f>RIGHT(VLOOKUP($A324,[2]MD01!$A:$K,4,0),8)</f>
        <v>13SZ9102</v>
      </c>
      <c r="M324" s="16" t="str">
        <f>VLOOKUP(A324,[2]MD01!A:O,15,0)</f>
        <v>Аренда</v>
      </c>
    </row>
    <row r="325" spans="1:13" x14ac:dyDescent="0.25">
      <c r="A325" s="12" t="s">
        <v>3336</v>
      </c>
      <c r="B325" t="s">
        <v>527</v>
      </c>
      <c r="C325" t="s">
        <v>4384</v>
      </c>
      <c r="D325" s="5">
        <v>1548863.24</v>
      </c>
      <c r="E325" s="24">
        <f t="shared" si="10"/>
        <v>5334973.3822222222</v>
      </c>
      <c r="F325" s="21">
        <v>5302257.7315712636</v>
      </c>
      <c r="G325">
        <f t="shared" si="11"/>
        <v>176741.92438570879</v>
      </c>
      <c r="J325" t="str">
        <f>VLOOKUP($A325,[2]MD01!$A:$K,5,0)</f>
        <v>E1004863</v>
      </c>
      <c r="K325" t="str">
        <f>VLOOKUP($A325,[2]MD01!$A:$K,11,0)</f>
        <v>27.09.2013</v>
      </c>
      <c r="L325" t="str">
        <f>RIGHT(VLOOKUP($A325,[2]MD01!$A:$K,4,0),8)</f>
        <v>13SZ9137</v>
      </c>
      <c r="M325" s="16" t="str">
        <f>VLOOKUP(A325,[2]MD01!A:O,15,0)</f>
        <v>Собственность</v>
      </c>
    </row>
    <row r="326" spans="1:13" x14ac:dyDescent="0.25">
      <c r="A326" s="12" t="s">
        <v>3348</v>
      </c>
      <c r="B326" t="s">
        <v>539</v>
      </c>
      <c r="C326" t="s">
        <v>4384</v>
      </c>
      <c r="D326" s="5">
        <v>2912409.24</v>
      </c>
      <c r="E326" s="24">
        <f t="shared" si="10"/>
        <v>10031631.826666666</v>
      </c>
      <c r="F326" s="21">
        <v>9970114.8632655181</v>
      </c>
      <c r="G326">
        <f t="shared" si="11"/>
        <v>332337.16210885061</v>
      </c>
      <c r="J326" t="str">
        <f>VLOOKUP($A326,[2]MD01!$A:$K,5,0)</f>
        <v>E1007091</v>
      </c>
      <c r="K326" t="str">
        <f>VLOOKUP($A326,[2]MD01!$A:$K,11,0)</f>
        <v>15.11.2013</v>
      </c>
      <c r="L326" t="str">
        <f>RIGHT(VLOOKUP($A326,[2]MD01!$A:$K,4,0),8)</f>
        <v>13SZ9246</v>
      </c>
      <c r="M326" s="16" t="str">
        <f>VLOOKUP(A326,[2]MD01!A:O,15,0)</f>
        <v>Аренда</v>
      </c>
    </row>
    <row r="327" spans="1:13" x14ac:dyDescent="0.25">
      <c r="A327" s="12" t="s">
        <v>3355</v>
      </c>
      <c r="B327" t="s">
        <v>546</v>
      </c>
      <c r="C327" t="s">
        <v>4384</v>
      </c>
      <c r="D327" s="5">
        <v>1508569.12</v>
      </c>
      <c r="E327" s="24">
        <f t="shared" si="10"/>
        <v>5196182.524444445</v>
      </c>
      <c r="F327" s="21">
        <v>5164317.9807983935</v>
      </c>
      <c r="G327">
        <f t="shared" si="11"/>
        <v>172143.93269327978</v>
      </c>
      <c r="J327" t="str">
        <f>VLOOKUP($A327,[2]MD01!$A:$K,5,0)</f>
        <v>E1008095</v>
      </c>
      <c r="K327" t="str">
        <f>VLOOKUP($A327,[2]MD01!$A:$K,11,0)</f>
        <v>19.12.2013</v>
      </c>
      <c r="L327" t="str">
        <f>RIGHT(VLOOKUP($A327,[2]MD01!$A:$K,4,0),8)</f>
        <v>13SZ9393</v>
      </c>
      <c r="M327" s="16" t="str">
        <f>VLOOKUP(A327,[2]MD01!A:O,15,0)</f>
        <v>Аренда</v>
      </c>
    </row>
    <row r="328" spans="1:13" x14ac:dyDescent="0.25">
      <c r="A328" s="12" t="s">
        <v>3360</v>
      </c>
      <c r="B328" t="s">
        <v>551</v>
      </c>
      <c r="C328" t="s">
        <v>4384</v>
      </c>
      <c r="D328" s="5">
        <v>2706701.55</v>
      </c>
      <c r="E328" s="24">
        <f t="shared" si="10"/>
        <v>9323083.1166666653</v>
      </c>
      <c r="F328" s="21">
        <v>9265911.1856405232</v>
      </c>
      <c r="G328">
        <f t="shared" si="11"/>
        <v>308863.70618801744</v>
      </c>
      <c r="J328" t="str">
        <f>VLOOKUP($A328,[2]MD01!$A:$K,5,0)</f>
        <v>E1007577</v>
      </c>
      <c r="K328" t="str">
        <f>VLOOKUP($A328,[2]MD01!$A:$K,11,0)</f>
        <v>27.02.2014</v>
      </c>
      <c r="L328" t="str">
        <f>RIGHT(VLOOKUP($A328,[2]MD01!$A:$K,4,0),8)</f>
        <v>13SZ9803</v>
      </c>
      <c r="M328" s="16" t="str">
        <f>VLOOKUP(A328,[2]MD01!A:O,15,0)</f>
        <v>Аренда</v>
      </c>
    </row>
    <row r="329" spans="1:13" x14ac:dyDescent="0.25">
      <c r="A329" s="12" t="s">
        <v>3361</v>
      </c>
      <c r="B329" t="s">
        <v>552</v>
      </c>
      <c r="C329" t="s">
        <v>4384</v>
      </c>
      <c r="D329" s="5">
        <v>2377430.5299999998</v>
      </c>
      <c r="E329" s="24">
        <f t="shared" si="10"/>
        <v>8188927.3811111096</v>
      </c>
      <c r="F329" s="21">
        <v>8138710.4318945967</v>
      </c>
      <c r="G329">
        <f t="shared" si="11"/>
        <v>271290.34772981988</v>
      </c>
      <c r="J329" t="str">
        <f>VLOOKUP($A329,[2]MD01!$A:$K,5,0)</f>
        <v>E1007576</v>
      </c>
      <c r="K329" t="str">
        <f>VLOOKUP($A329,[2]MD01!$A:$K,11,0)</f>
        <v>26.03.2014</v>
      </c>
      <c r="L329" t="str">
        <f>RIGHT(VLOOKUP($A329,[2]MD01!$A:$K,4,0),8)</f>
        <v>13SZ9804</v>
      </c>
      <c r="M329" s="16" t="str">
        <f>VLOOKUP(A329,[2]MD01!A:O,15,0)</f>
        <v>Собственность</v>
      </c>
    </row>
    <row r="330" spans="1:13" x14ac:dyDescent="0.25">
      <c r="A330" s="12" t="s">
        <v>3372</v>
      </c>
      <c r="B330" t="s">
        <v>563</v>
      </c>
      <c r="C330" t="s">
        <v>4384</v>
      </c>
      <c r="D330" s="5">
        <v>1791142.88</v>
      </c>
      <c r="E330" s="24">
        <f t="shared" si="10"/>
        <v>6169492.1422222219</v>
      </c>
      <c r="F330" s="21">
        <v>6131658.9732149746</v>
      </c>
      <c r="G330">
        <f t="shared" si="11"/>
        <v>204388.63244049915</v>
      </c>
      <c r="J330" t="str">
        <f>VLOOKUP($A330,[2]MD01!$A:$K,5,0)</f>
        <v>E1007575</v>
      </c>
      <c r="K330" t="str">
        <f>VLOOKUP($A330,[2]MD01!$A:$K,11,0)</f>
        <v>18.06.2014</v>
      </c>
      <c r="L330" t="str">
        <f>RIGHT(VLOOKUP($A330,[2]MD01!$A:$K,4,0),8)</f>
        <v>13SZ9824</v>
      </c>
      <c r="M330" s="16" t="str">
        <f>VLOOKUP(A330,[2]MD01!A:O,15,0)</f>
        <v>Аренда</v>
      </c>
    </row>
    <row r="331" spans="1:13" x14ac:dyDescent="0.25">
      <c r="A331" s="12" t="s">
        <v>1494</v>
      </c>
      <c r="B331" t="s">
        <v>1503</v>
      </c>
      <c r="C331" t="s">
        <v>4384</v>
      </c>
      <c r="D331" s="5">
        <v>2423402.7599999998</v>
      </c>
      <c r="E331" s="24">
        <f t="shared" si="10"/>
        <v>8347276.1733333329</v>
      </c>
      <c r="F331" s="21">
        <v>8296088.1820147904</v>
      </c>
      <c r="G331">
        <f t="shared" si="11"/>
        <v>276536.27273382636</v>
      </c>
      <c r="J331" t="str">
        <f>VLOOKUP($A331,[2]MD01!$A:$K,5,0)</f>
        <v>E1025336</v>
      </c>
      <c r="K331" t="str">
        <f>VLOOKUP($A331,[2]MD01!$A:$K,11,0)</f>
        <v>28.09.2018</v>
      </c>
      <c r="L331" t="str">
        <f>RIGHT(VLOOKUP($A331,[2]MD01!$A:$K,4,0),8)</f>
        <v>13SZE522</v>
      </c>
      <c r="M331" s="16" t="str">
        <f>VLOOKUP(A331,[2]MD01!A:O,15,0)</f>
        <v>Аренда</v>
      </c>
    </row>
    <row r="332" spans="1:13" x14ac:dyDescent="0.25">
      <c r="A332" s="12" t="s">
        <v>612</v>
      </c>
      <c r="B332" t="s">
        <v>613</v>
      </c>
      <c r="C332" t="s">
        <v>4384</v>
      </c>
      <c r="D332" s="5">
        <v>2193963.2999999998</v>
      </c>
      <c r="E332" s="24">
        <f t="shared" si="10"/>
        <v>7556984.6999999993</v>
      </c>
      <c r="F332" s="21">
        <v>7510643.0121026067</v>
      </c>
      <c r="G332">
        <f t="shared" si="11"/>
        <v>250354.76707008688</v>
      </c>
      <c r="J332" t="str">
        <f>VLOOKUP($A332,[2]MD01!$A:$K,5,0)</f>
        <v>E1025601</v>
      </c>
      <c r="K332" t="str">
        <f>VLOOKUP($A332,[2]MD01!$A:$K,11,0)</f>
        <v>22.05.2018</v>
      </c>
      <c r="L332" t="str">
        <f>RIGHT(VLOOKUP($A332,[2]MD01!$A:$K,4,0),8)</f>
        <v>13SZE643</v>
      </c>
      <c r="M332" s="16" t="str">
        <f>VLOOKUP(A332,[2]MD01!A:O,15,0)</f>
        <v>Аренда</v>
      </c>
    </row>
    <row r="333" spans="1:13" x14ac:dyDescent="0.25">
      <c r="A333" s="12" t="s">
        <v>622</v>
      </c>
      <c r="B333" t="s">
        <v>623</v>
      </c>
      <c r="C333" t="s">
        <v>4384</v>
      </c>
      <c r="D333" s="5">
        <v>2214551.04</v>
      </c>
      <c r="E333" s="24">
        <f t="shared" si="10"/>
        <v>7627898.0266666673</v>
      </c>
      <c r="F333" s="21">
        <v>7581121.4770641616</v>
      </c>
      <c r="G333">
        <f t="shared" si="11"/>
        <v>252704.04923547205</v>
      </c>
      <c r="J333" t="str">
        <f>VLOOKUP($A333,[2]MD01!$A:$K,5,0)</f>
        <v>E1026053</v>
      </c>
      <c r="K333" t="str">
        <f>VLOOKUP($A333,[2]MD01!$A:$K,11,0)</f>
        <v>15.06.2018</v>
      </c>
      <c r="L333" t="str">
        <f>RIGHT(VLOOKUP($A333,[2]MD01!$A:$K,4,0),8)</f>
        <v>13SZE916</v>
      </c>
      <c r="M333" s="16" t="str">
        <f>VLOOKUP(A333,[2]MD01!A:O,15,0)</f>
        <v>Аренда</v>
      </c>
    </row>
    <row r="334" spans="1:13" x14ac:dyDescent="0.25">
      <c r="A334" s="12" t="s">
        <v>3976</v>
      </c>
      <c r="B334" t="s">
        <v>4035</v>
      </c>
      <c r="C334" t="s">
        <v>4384</v>
      </c>
      <c r="D334" s="5">
        <v>2074961.15</v>
      </c>
      <c r="E334" s="24">
        <f t="shared" si="10"/>
        <v>7147088.4055555556</v>
      </c>
      <c r="F334" s="21">
        <v>7103260.3241958926</v>
      </c>
      <c r="G334">
        <f t="shared" si="11"/>
        <v>236775.3441398631</v>
      </c>
      <c r="J334" t="str">
        <f>VLOOKUP($A334,[2]MD01!$A:$K,5,0)</f>
        <v>E1026085</v>
      </c>
      <c r="K334" t="str">
        <f>VLOOKUP($A334,[2]MD01!$A:$K,11,0)</f>
        <v>13.09.2019</v>
      </c>
      <c r="L334" t="str">
        <f>RIGHT(VLOOKUP($A334,[2]MD01!$A:$K,4,0),8)</f>
        <v>13SZE954</v>
      </c>
      <c r="M334" s="16" t="str">
        <f>VLOOKUP(A334,[2]MD01!A:O,15,0)</f>
        <v>Аренда</v>
      </c>
    </row>
    <row r="335" spans="1:13" x14ac:dyDescent="0.25">
      <c r="A335" s="12" t="s">
        <v>2667</v>
      </c>
      <c r="B335" t="s">
        <v>2687</v>
      </c>
      <c r="C335" t="s">
        <v>4384</v>
      </c>
      <c r="D335" s="5">
        <v>1687943.18</v>
      </c>
      <c r="E335" s="24">
        <f t="shared" si="10"/>
        <v>5814026.5088888882</v>
      </c>
      <c r="F335" s="21">
        <v>5778373.1613437887</v>
      </c>
      <c r="G335">
        <f t="shared" si="11"/>
        <v>192612.43871145963</v>
      </c>
      <c r="J335" t="str">
        <f>VLOOKUP($A335,[2]MD01!$A:$K,5,0)</f>
        <v>E1026063</v>
      </c>
      <c r="K335" t="str">
        <f>VLOOKUP($A335,[2]MD01!$A:$K,11,0)</f>
        <v>20.11.2018</v>
      </c>
      <c r="L335" t="str">
        <f>RIGHT(VLOOKUP($A335,[2]MD01!$A:$K,4,0),8)</f>
        <v>13SZE955</v>
      </c>
      <c r="M335" s="16" t="str">
        <f>VLOOKUP(A335,[2]MD01!A:O,15,0)</f>
        <v>Аренда</v>
      </c>
    </row>
    <row r="336" spans="1:13" x14ac:dyDescent="0.25">
      <c r="A336" s="12" t="s">
        <v>697</v>
      </c>
      <c r="B336" t="s">
        <v>698</v>
      </c>
      <c r="C336" t="s">
        <v>4384</v>
      </c>
      <c r="D336" s="5">
        <v>2811599.68</v>
      </c>
      <c r="E336" s="24">
        <f t="shared" si="10"/>
        <v>9684398.897777779</v>
      </c>
      <c r="F336" s="21">
        <v>9625011.2704355307</v>
      </c>
      <c r="G336">
        <f t="shared" si="11"/>
        <v>320833.70901451766</v>
      </c>
      <c r="J336" t="str">
        <f>VLOOKUP($A336,[2]MD01!$A:$K,5,0)</f>
        <v>E1007488</v>
      </c>
      <c r="K336" t="str">
        <f>VLOOKUP($A336,[2]MD01!$A:$K,11,0)</f>
        <v>16.09.2016</v>
      </c>
      <c r="L336" t="str">
        <f>RIGHT(VLOOKUP($A336,[2]MD01!$A:$K,4,0),8)</f>
        <v>13SZG555</v>
      </c>
      <c r="M336" s="16" t="str">
        <f>VLOOKUP(A336,[2]MD01!A:O,15,0)</f>
        <v>Аренда</v>
      </c>
    </row>
    <row r="337" spans="1:13" x14ac:dyDescent="0.25">
      <c r="A337" s="12" t="s">
        <v>715</v>
      </c>
      <c r="B337" t="s">
        <v>716</v>
      </c>
      <c r="C337" t="s">
        <v>4384</v>
      </c>
      <c r="D337" s="5">
        <v>1855469.47</v>
      </c>
      <c r="E337" s="24">
        <f t="shared" si="10"/>
        <v>6391061.5077777784</v>
      </c>
      <c r="F337" s="21">
        <v>6351869.6092251083</v>
      </c>
      <c r="G337">
        <f t="shared" si="11"/>
        <v>211728.98697417029</v>
      </c>
      <c r="J337" t="str">
        <f>VLOOKUP($A337,[2]MD01!$A:$K,5,0)</f>
        <v>E1012133</v>
      </c>
      <c r="K337" t="str">
        <f>VLOOKUP($A337,[2]MD01!$A:$K,11,0)</f>
        <v>28.06.2017</v>
      </c>
      <c r="L337" t="str">
        <f>RIGHT(VLOOKUP($A337,[2]MD01!$A:$K,4,0),8)</f>
        <v>13SZG896</v>
      </c>
      <c r="M337" s="16" t="str">
        <f>VLOOKUP(A337,[2]MD01!A:O,15,0)</f>
        <v>Аренда</v>
      </c>
    </row>
    <row r="338" spans="1:13" x14ac:dyDescent="0.25">
      <c r="A338" s="12" t="s">
        <v>725</v>
      </c>
      <c r="B338" t="s">
        <v>726</v>
      </c>
      <c r="C338" t="s">
        <v>4384</v>
      </c>
      <c r="D338" s="5">
        <v>1846645.17</v>
      </c>
      <c r="E338" s="24">
        <f t="shared" ref="E338:E401" si="12">IF(IFERROR(VLOOKUP(A338,$A$1599:$A$1604,1,0),0)=0,IF(M338=$M$25,0,D338/$E$25*$E$24),0)</f>
        <v>6360666.6966666663</v>
      </c>
      <c r="F338" s="21">
        <v>6321661.1881764522</v>
      </c>
      <c r="G338">
        <f t="shared" si="11"/>
        <v>210722.03960588173</v>
      </c>
      <c r="J338" t="str">
        <f>VLOOKUP($A338,[2]MD01!$A:$K,5,0)</f>
        <v>E1012134</v>
      </c>
      <c r="K338" t="str">
        <f>VLOOKUP($A338,[2]MD01!$A:$K,11,0)</f>
        <v>20.10.2016</v>
      </c>
      <c r="L338" t="str">
        <f>RIGHT(VLOOKUP($A338,[2]MD01!$A:$K,4,0),8)</f>
        <v>13SZG994</v>
      </c>
      <c r="M338" s="16" t="str">
        <f>VLOOKUP(A338,[2]MD01!A:O,15,0)</f>
        <v>Аренда</v>
      </c>
    </row>
    <row r="339" spans="1:13" x14ac:dyDescent="0.25">
      <c r="A339" s="12" t="s">
        <v>782</v>
      </c>
      <c r="B339" t="s">
        <v>783</v>
      </c>
      <c r="C339" t="s">
        <v>4384</v>
      </c>
      <c r="D339" s="5">
        <v>1518485.98</v>
      </c>
      <c r="E339" s="24">
        <f t="shared" si="12"/>
        <v>5230340.5977777774</v>
      </c>
      <c r="F339" s="21">
        <v>5198266.5866210153</v>
      </c>
      <c r="G339">
        <f t="shared" si="11"/>
        <v>173275.55288736717</v>
      </c>
      <c r="J339" t="str">
        <f>VLOOKUP($A339,[2]MD01!$A:$K,5,0)</f>
        <v>E1023728</v>
      </c>
      <c r="K339" t="str">
        <f>VLOOKUP($A339,[2]MD01!$A:$K,11,0)</f>
        <v>19.01.2018</v>
      </c>
      <c r="L339" t="str">
        <f>RIGHT(VLOOKUP($A339,[2]MD01!$A:$K,4,0),8)</f>
        <v>13SZH478</v>
      </c>
      <c r="M339" s="16" t="str">
        <f>VLOOKUP(A339,[2]MD01!A:O,15,0)</f>
        <v>Аренда</v>
      </c>
    </row>
    <row r="340" spans="1:13" x14ac:dyDescent="0.25">
      <c r="A340" s="12" t="s">
        <v>810</v>
      </c>
      <c r="B340" t="s">
        <v>811</v>
      </c>
      <c r="C340" t="s">
        <v>4384</v>
      </c>
      <c r="D340" s="5">
        <v>2783702.55</v>
      </c>
      <c r="E340" s="24">
        <f t="shared" si="12"/>
        <v>9588308.7833333332</v>
      </c>
      <c r="F340" s="21">
        <v>9529510.4092806429</v>
      </c>
      <c r="G340">
        <f t="shared" si="11"/>
        <v>317650.34697602142</v>
      </c>
      <c r="J340" t="str">
        <f>VLOOKUP($A340,[2]MD01!$A:$K,5,0)</f>
        <v>E1024272</v>
      </c>
      <c r="K340" t="str">
        <f>VLOOKUP($A340,[2]MD01!$A:$K,11,0)</f>
        <v>21.02.2018</v>
      </c>
      <c r="L340" t="str">
        <f>RIGHT(VLOOKUP($A340,[2]MD01!$A:$K,4,0),8)</f>
        <v>13SZH685</v>
      </c>
      <c r="M340" s="16" t="str">
        <f>VLOOKUP(A340,[2]MD01!A:O,15,0)</f>
        <v>Аренда</v>
      </c>
    </row>
    <row r="341" spans="1:13" x14ac:dyDescent="0.25">
      <c r="A341" s="12" t="s">
        <v>848</v>
      </c>
      <c r="B341" t="s">
        <v>849</v>
      </c>
      <c r="C341" t="s">
        <v>4384</v>
      </c>
      <c r="D341" s="5">
        <v>4518216.37</v>
      </c>
      <c r="E341" s="24">
        <f t="shared" si="12"/>
        <v>15562745.274444444</v>
      </c>
      <c r="F341" s="21">
        <v>15467309.870911745</v>
      </c>
      <c r="G341">
        <f t="shared" si="11"/>
        <v>515576.99569705816</v>
      </c>
      <c r="J341" t="str">
        <f>VLOOKUP($A341,[2]MD01!$A:$K,5,0)</f>
        <v>E1012135</v>
      </c>
      <c r="K341" t="str">
        <f>VLOOKUP($A341,[2]MD01!$A:$K,11,0)</f>
        <v>09.11.2016</v>
      </c>
      <c r="L341" t="str">
        <f>RIGHT(VLOOKUP($A341,[2]MD01!$A:$K,4,0),8)</f>
        <v>13SZJ098</v>
      </c>
      <c r="M341" s="16" t="str">
        <f>VLOOKUP(A341,[2]MD01!A:O,15,0)</f>
        <v>Аренда</v>
      </c>
    </row>
    <row r="342" spans="1:13" x14ac:dyDescent="0.25">
      <c r="A342" s="12" t="s">
        <v>866</v>
      </c>
      <c r="B342" t="s">
        <v>867</v>
      </c>
      <c r="C342" t="s">
        <v>4384</v>
      </c>
      <c r="D342" s="5">
        <v>3705282.31</v>
      </c>
      <c r="E342" s="24">
        <f t="shared" si="12"/>
        <v>12762639.067777779</v>
      </c>
      <c r="F342" s="21">
        <v>12684374.752061216</v>
      </c>
      <c r="G342">
        <f t="shared" si="11"/>
        <v>422812.49173537386</v>
      </c>
      <c r="J342" t="str">
        <f>VLOOKUP($A342,[2]MD01!$A:$K,5,0)</f>
        <v>E1013333</v>
      </c>
      <c r="K342" t="str">
        <f>VLOOKUP($A342,[2]MD01!$A:$K,11,0)</f>
        <v>29.11.2016</v>
      </c>
      <c r="L342" t="str">
        <f>RIGHT(VLOOKUP($A342,[2]MD01!$A:$K,4,0),8)</f>
        <v>13SZJ307</v>
      </c>
      <c r="M342" s="16" t="str">
        <f>VLOOKUP(A342,[2]MD01!A:O,15,0)</f>
        <v>Аренда</v>
      </c>
    </row>
    <row r="343" spans="1:13" x14ac:dyDescent="0.25">
      <c r="A343" s="12" t="s">
        <v>901</v>
      </c>
      <c r="B343" t="s">
        <v>902</v>
      </c>
      <c r="C343" t="s">
        <v>4384</v>
      </c>
      <c r="D343" s="5">
        <v>1701386.13</v>
      </c>
      <c r="E343" s="24">
        <f t="shared" si="12"/>
        <v>5860330.0033333329</v>
      </c>
      <c r="F343" s="21">
        <v>5824392.7089267159</v>
      </c>
      <c r="G343">
        <f t="shared" si="11"/>
        <v>194146.42363089052</v>
      </c>
      <c r="J343" t="str">
        <f>VLOOKUP($A343,[2]MD01!$A:$K,5,0)</f>
        <v>E1013816</v>
      </c>
      <c r="K343" t="str">
        <f>VLOOKUP($A343,[2]MD01!$A:$K,11,0)</f>
        <v>24.01.2017</v>
      </c>
      <c r="L343" t="str">
        <f>RIGHT(VLOOKUP($A343,[2]MD01!$A:$K,4,0),8)</f>
        <v>13SZJ795</v>
      </c>
      <c r="M343" s="16" t="str">
        <f>VLOOKUP(A343,[2]MD01!A:O,15,0)</f>
        <v>Аренда</v>
      </c>
    </row>
    <row r="344" spans="1:13" x14ac:dyDescent="0.25">
      <c r="A344" s="12" t="s">
        <v>959</v>
      </c>
      <c r="B344" t="s">
        <v>960</v>
      </c>
      <c r="C344" t="s">
        <v>4384</v>
      </c>
      <c r="D344" s="5">
        <v>3299223.36</v>
      </c>
      <c r="E344" s="24">
        <f t="shared" si="12"/>
        <v>11363991.573333332</v>
      </c>
      <c r="F344" s="21">
        <v>11294304.181911193</v>
      </c>
      <c r="G344">
        <f t="shared" si="11"/>
        <v>376476.8060637064</v>
      </c>
      <c r="J344" t="str">
        <f>VLOOKUP($A344,[2]MD01!$A:$K,5,0)</f>
        <v>E1008231</v>
      </c>
      <c r="K344" t="str">
        <f>VLOOKUP($A344,[2]MD01!$A:$K,11,0)</f>
        <v>24.11.2015</v>
      </c>
      <c r="L344" t="str">
        <f>RIGHT(VLOOKUP($A344,[2]MD01!$A:$K,4,0),8)</f>
        <v>13SZL730</v>
      </c>
      <c r="M344" s="16" t="str">
        <f>VLOOKUP(A344,[2]MD01!A:O,15,0)</f>
        <v>Аренда</v>
      </c>
    </row>
    <row r="345" spans="1:13" x14ac:dyDescent="0.25">
      <c r="A345" s="12" t="s">
        <v>981</v>
      </c>
      <c r="B345" t="s">
        <v>982</v>
      </c>
      <c r="C345" t="s">
        <v>4384</v>
      </c>
      <c r="D345" s="5">
        <v>2857777.45</v>
      </c>
      <c r="E345" s="24">
        <f t="shared" si="12"/>
        <v>9843455.6611111127</v>
      </c>
      <c r="F345" s="21">
        <v>9783092.6501764692</v>
      </c>
      <c r="G345">
        <f t="shared" si="11"/>
        <v>326103.08833921567</v>
      </c>
      <c r="J345" t="str">
        <f>VLOOKUP($A345,[2]MD01!$A:$K,5,0)</f>
        <v>E1007910</v>
      </c>
      <c r="K345" t="str">
        <f>VLOOKUP($A345,[2]MD01!$A:$K,11,0)</f>
        <v>01.12.2015</v>
      </c>
      <c r="L345" t="str">
        <f>RIGHT(VLOOKUP($A345,[2]MD01!$A:$K,4,0),8)</f>
        <v>13SZL821</v>
      </c>
      <c r="M345" s="16" t="str">
        <f>VLOOKUP(A345,[2]MD01!A:O,15,0)</f>
        <v>Аренда</v>
      </c>
    </row>
    <row r="346" spans="1:13" x14ac:dyDescent="0.25">
      <c r="A346" s="12" t="s">
        <v>1015</v>
      </c>
      <c r="B346" t="s">
        <v>1016</v>
      </c>
      <c r="C346" t="s">
        <v>4384</v>
      </c>
      <c r="D346" s="5">
        <v>2387491.2400000002</v>
      </c>
      <c r="E346" s="24">
        <f t="shared" si="12"/>
        <v>8223580.9377777791</v>
      </c>
      <c r="F346" s="21">
        <v>8173151.4825987248</v>
      </c>
      <c r="G346">
        <f t="shared" si="11"/>
        <v>272438.38275329082</v>
      </c>
      <c r="J346" t="str">
        <f>VLOOKUP($A346,[2]MD01!$A:$K,5,0)</f>
        <v>E1026229</v>
      </c>
      <c r="K346" t="str">
        <f>VLOOKUP($A346,[2]MD01!$A:$K,11,0)</f>
        <v>18.07.2018</v>
      </c>
      <c r="L346" t="str">
        <f>RIGHT(VLOOKUP($A346,[2]MD01!$A:$K,4,0),8)</f>
        <v>13SZO075</v>
      </c>
      <c r="M346" s="16" t="str">
        <f>VLOOKUP(A346,[2]MD01!A:O,15,0)</f>
        <v>Аренда</v>
      </c>
    </row>
    <row r="347" spans="1:13" x14ac:dyDescent="0.25">
      <c r="A347" s="12" t="s">
        <v>1504</v>
      </c>
      <c r="B347" t="s">
        <v>1505</v>
      </c>
      <c r="C347" t="s">
        <v>4384</v>
      </c>
      <c r="D347" s="5">
        <v>3312744.12</v>
      </c>
      <c r="E347" s="24">
        <f t="shared" si="12"/>
        <v>11410563.08</v>
      </c>
      <c r="F347" s="21">
        <v>11340590.098185325</v>
      </c>
      <c r="G347">
        <f t="shared" ref="G347:G410" si="13">F347/30</f>
        <v>378019.66993951082</v>
      </c>
      <c r="J347" t="str">
        <f>VLOOKUP($A347,[2]MD01!$A:$K,5,0)</f>
        <v>E1026581</v>
      </c>
      <c r="K347" t="str">
        <f>VLOOKUP($A347,[2]MD01!$A:$K,11,0)</f>
        <v>15.09.2018</v>
      </c>
      <c r="L347" t="str">
        <f>RIGHT(VLOOKUP($A347,[2]MD01!$A:$K,4,0),8)</f>
        <v>13SZO310</v>
      </c>
      <c r="M347" s="16" t="str">
        <f>VLOOKUP(A347,[2]MD01!A:O,15,0)</f>
        <v>Аренда</v>
      </c>
    </row>
    <row r="348" spans="1:13" x14ac:dyDescent="0.25">
      <c r="A348" s="12" t="s">
        <v>2665</v>
      </c>
      <c r="B348" t="s">
        <v>2688</v>
      </c>
      <c r="C348" t="s">
        <v>4384</v>
      </c>
      <c r="D348" s="5">
        <v>2406807.0099999998</v>
      </c>
      <c r="E348" s="24">
        <f t="shared" si="12"/>
        <v>8290113.0344444439</v>
      </c>
      <c r="F348" s="21">
        <v>8239275.5845715692</v>
      </c>
      <c r="G348">
        <f t="shared" si="13"/>
        <v>274642.51948571898</v>
      </c>
      <c r="J348" t="str">
        <f>VLOOKUP($A348,[2]MD01!$A:$K,5,0)</f>
        <v>E1026609</v>
      </c>
      <c r="K348" t="str">
        <f>VLOOKUP($A348,[2]MD01!$A:$K,11,0)</f>
        <v>19.11.2018</v>
      </c>
      <c r="L348" t="str">
        <f>RIGHT(VLOOKUP($A348,[2]MD01!$A:$K,4,0),8)</f>
        <v>13SZO331</v>
      </c>
      <c r="M348" s="16" t="str">
        <f>VLOOKUP(A348,[2]MD01!A:O,15,0)</f>
        <v>Аренда</v>
      </c>
    </row>
    <row r="349" spans="1:13" x14ac:dyDescent="0.25">
      <c r="A349" s="12" t="s">
        <v>1041</v>
      </c>
      <c r="B349" t="s">
        <v>1042</v>
      </c>
      <c r="C349" t="s">
        <v>4384</v>
      </c>
      <c r="D349" s="5">
        <v>2024354.16</v>
      </c>
      <c r="E349" s="24">
        <f t="shared" si="12"/>
        <v>6972775.4399999995</v>
      </c>
      <c r="F349" s="21">
        <v>6930016.2978226859</v>
      </c>
      <c r="G349">
        <f t="shared" si="13"/>
        <v>231000.54326075621</v>
      </c>
      <c r="J349" t="str">
        <f>VLOOKUP($A349,[2]MD01!$A:$K,5,0)</f>
        <v>E1026847</v>
      </c>
      <c r="K349" t="str">
        <f>VLOOKUP($A349,[2]MD01!$A:$K,11,0)</f>
        <v>29.08.2018</v>
      </c>
      <c r="L349" t="str">
        <f>RIGHT(VLOOKUP($A349,[2]MD01!$A:$K,4,0),8)</f>
        <v>13SZO473</v>
      </c>
      <c r="M349" s="16" t="str">
        <f>VLOOKUP(A349,[2]MD01!A:O,15,0)</f>
        <v>Аренда</v>
      </c>
    </row>
    <row r="350" spans="1:13" x14ac:dyDescent="0.25">
      <c r="A350" s="12" t="s">
        <v>2614</v>
      </c>
      <c r="B350" t="s">
        <v>2640</v>
      </c>
      <c r="C350" t="s">
        <v>4384</v>
      </c>
      <c r="D350" s="5">
        <v>2066407.22</v>
      </c>
      <c r="E350" s="24">
        <f t="shared" si="12"/>
        <v>7117624.8688888885</v>
      </c>
      <c r="F350" s="21">
        <v>7073977.4667385612</v>
      </c>
      <c r="G350">
        <f t="shared" si="13"/>
        <v>235799.24889128536</v>
      </c>
      <c r="J350" t="str">
        <f>VLOOKUP($A350,[2]MD01!$A:$K,5,0)</f>
        <v>E1027497</v>
      </c>
      <c r="K350" t="str">
        <f>VLOOKUP($A350,[2]MD01!$A:$K,11,0)</f>
        <v>20.10.2018</v>
      </c>
      <c r="L350" t="str">
        <f>RIGHT(VLOOKUP($A350,[2]MD01!$A:$K,4,0),8)</f>
        <v>13SZO820</v>
      </c>
      <c r="M350" s="16" t="str">
        <f>VLOOKUP(A350,[2]MD01!A:O,15,0)</f>
        <v>Аренда</v>
      </c>
    </row>
    <row r="351" spans="1:13" x14ac:dyDescent="0.25">
      <c r="A351" s="12" t="s">
        <v>2641</v>
      </c>
      <c r="B351" t="s">
        <v>2642</v>
      </c>
      <c r="C351" t="s">
        <v>4384</v>
      </c>
      <c r="D351" s="5">
        <v>1882443.17</v>
      </c>
      <c r="E351" s="24">
        <f t="shared" si="12"/>
        <v>6483970.9188888893</v>
      </c>
      <c r="F351" s="21">
        <v>6444209.2720697662</v>
      </c>
      <c r="G351">
        <f t="shared" si="13"/>
        <v>214806.97573565887</v>
      </c>
      <c r="J351" t="str">
        <f>VLOOKUP($A351,[2]MD01!$A:$K,5,0)</f>
        <v>E1028717</v>
      </c>
      <c r="K351" t="str">
        <f>VLOOKUP($A351,[2]MD01!$A:$K,11,0)</f>
        <v>09.11.2018</v>
      </c>
      <c r="L351" t="str">
        <f>RIGHT(VLOOKUP($A351,[2]MD01!$A:$K,4,0),8)</f>
        <v>13SZO878</v>
      </c>
      <c r="M351" s="16" t="str">
        <f>VLOOKUP(A351,[2]MD01!A:O,15,0)</f>
        <v>Аренда</v>
      </c>
    </row>
    <row r="352" spans="1:13" x14ac:dyDescent="0.25">
      <c r="A352" s="12" t="s">
        <v>1057</v>
      </c>
      <c r="B352" t="s">
        <v>1058</v>
      </c>
      <c r="C352" t="s">
        <v>4384</v>
      </c>
      <c r="D352" s="5">
        <v>1233906.6599999999</v>
      </c>
      <c r="E352" s="24">
        <f t="shared" si="12"/>
        <v>4250122.9399999995</v>
      </c>
      <c r="F352" s="21">
        <v>4224059.9163695518</v>
      </c>
      <c r="G352">
        <f t="shared" si="13"/>
        <v>140801.99721231838</v>
      </c>
      <c r="J352" t="str">
        <f>VLOOKUP($A352,[2]MD01!$A:$K,5,0)</f>
        <v>E1007912</v>
      </c>
      <c r="K352" t="str">
        <f>VLOOKUP($A352,[2]MD01!$A:$K,11,0)</f>
        <v>20.01.2016</v>
      </c>
      <c r="L352" t="str">
        <f>RIGHT(VLOOKUP($A352,[2]MD01!$A:$K,4,0),8)</f>
        <v>13SZQ129</v>
      </c>
      <c r="M352" s="16" t="str">
        <f>VLOOKUP(A352,[2]MD01!A:O,15,0)</f>
        <v>Аренда</v>
      </c>
    </row>
    <row r="353" spans="1:13" x14ac:dyDescent="0.25">
      <c r="A353" s="12" t="s">
        <v>1067</v>
      </c>
      <c r="B353" t="s">
        <v>1068</v>
      </c>
      <c r="C353" t="s">
        <v>4384</v>
      </c>
      <c r="D353" s="5">
        <v>1963049.78</v>
      </c>
      <c r="E353" s="24">
        <f t="shared" si="12"/>
        <v>6761615.9088888895</v>
      </c>
      <c r="F353" s="21">
        <v>6720151.6600421537</v>
      </c>
      <c r="G353">
        <f t="shared" si="13"/>
        <v>224005.05533473846</v>
      </c>
      <c r="J353" t="str">
        <f>VLOOKUP($A353,[2]MD01!$A:$K,5,0)</f>
        <v>E1008495</v>
      </c>
      <c r="K353" t="str">
        <f>VLOOKUP($A353,[2]MD01!$A:$K,11,0)</f>
        <v>02.02.2016</v>
      </c>
      <c r="L353" t="str">
        <f>RIGHT(VLOOKUP($A353,[2]MD01!$A:$K,4,0),8)</f>
        <v>13SZQ254</v>
      </c>
      <c r="M353" s="16" t="str">
        <f>VLOOKUP(A353,[2]MD01!A:O,15,0)</f>
        <v>Аренда</v>
      </c>
    </row>
    <row r="354" spans="1:13" x14ac:dyDescent="0.25">
      <c r="A354" s="12" t="s">
        <v>1101</v>
      </c>
      <c r="B354" t="s">
        <v>1102</v>
      </c>
      <c r="C354" t="s">
        <v>4384</v>
      </c>
      <c r="D354" s="5">
        <v>2554158.84</v>
      </c>
      <c r="E354" s="24">
        <f t="shared" si="12"/>
        <v>8797658.2266666666</v>
      </c>
      <c r="F354" s="21">
        <v>8743708.3580414038</v>
      </c>
      <c r="G354">
        <f t="shared" si="13"/>
        <v>291456.94526804681</v>
      </c>
      <c r="J354" t="str">
        <f>VLOOKUP($A354,[2]MD01!$A:$K,5,0)</f>
        <v>E1008849</v>
      </c>
      <c r="K354" t="str">
        <f>VLOOKUP($A354,[2]MD01!$A:$K,11,0)</f>
        <v>30.03.2016</v>
      </c>
      <c r="L354" t="str">
        <f>RIGHT(VLOOKUP($A354,[2]MD01!$A:$K,4,0),8)</f>
        <v>13SZQ549</v>
      </c>
      <c r="M354" s="16" t="str">
        <f>VLOOKUP(A354,[2]MD01!A:O,15,0)</f>
        <v>Аренда</v>
      </c>
    </row>
    <row r="355" spans="1:13" x14ac:dyDescent="0.25">
      <c r="A355" s="12" t="s">
        <v>1121</v>
      </c>
      <c r="B355" t="s">
        <v>1122</v>
      </c>
      <c r="C355" t="s">
        <v>4384</v>
      </c>
      <c r="D355" s="5">
        <v>1392027.78</v>
      </c>
      <c r="E355" s="24">
        <f t="shared" si="12"/>
        <v>4794762.3533333335</v>
      </c>
      <c r="F355" s="21">
        <v>4765359.4381044144</v>
      </c>
      <c r="G355">
        <f t="shared" si="13"/>
        <v>158845.31460348048</v>
      </c>
      <c r="J355" t="str">
        <f>VLOOKUP($A355,[2]MD01!$A:$K,5,0)</f>
        <v>E1005473</v>
      </c>
      <c r="K355" t="str">
        <f>VLOOKUP($A355,[2]MD01!$A:$K,11,0)</f>
        <v>22.04.2016</v>
      </c>
      <c r="L355" t="str">
        <f>RIGHT(VLOOKUP($A355,[2]MD01!$A:$K,4,0),8)</f>
        <v>13SZQ667</v>
      </c>
      <c r="M355" s="16" t="str">
        <f>VLOOKUP(A355,[2]MD01!A:O,15,0)</f>
        <v>Аренда</v>
      </c>
    </row>
    <row r="356" spans="1:13" x14ac:dyDescent="0.25">
      <c r="A356" s="12" t="s">
        <v>1133</v>
      </c>
      <c r="B356" t="s">
        <v>1134</v>
      </c>
      <c r="C356" t="s">
        <v>4384</v>
      </c>
      <c r="D356" s="5">
        <v>4219839.8099999996</v>
      </c>
      <c r="E356" s="24">
        <f t="shared" si="12"/>
        <v>14535003.789999999</v>
      </c>
      <c r="F356" s="21">
        <v>14445870.804296905</v>
      </c>
      <c r="G356">
        <f t="shared" si="13"/>
        <v>481529.02680989687</v>
      </c>
      <c r="J356" t="str">
        <f>VLOOKUP($A356,[2]MD01!$A:$K,5,0)</f>
        <v>E1006764</v>
      </c>
      <c r="K356" t="str">
        <f>VLOOKUP($A356,[2]MD01!$A:$K,11,0)</f>
        <v>05.05.2016</v>
      </c>
      <c r="L356" t="str">
        <f>RIGHT(VLOOKUP($A356,[2]MD01!$A:$K,4,0),8)</f>
        <v>13SZQ714</v>
      </c>
      <c r="M356" s="16" t="str">
        <f>VLOOKUP(A356,[2]MD01!A:O,15,0)</f>
        <v>Аренда</v>
      </c>
    </row>
    <row r="357" spans="1:13" x14ac:dyDescent="0.25">
      <c r="A357" s="12" t="s">
        <v>1323</v>
      </c>
      <c r="B357" t="s">
        <v>1324</v>
      </c>
      <c r="C357" t="s">
        <v>4384</v>
      </c>
      <c r="D357" s="5">
        <v>2769271.06</v>
      </c>
      <c r="E357" s="24">
        <f t="shared" si="12"/>
        <v>9538600.317777779</v>
      </c>
      <c r="F357" s="21">
        <v>9480106.7708867248</v>
      </c>
      <c r="G357">
        <f t="shared" si="13"/>
        <v>316003.55902955751</v>
      </c>
      <c r="J357" t="str">
        <f>VLOOKUP($A357,[2]MD01!$A:$K,5,0)</f>
        <v>E1014972</v>
      </c>
      <c r="K357" t="str">
        <f>VLOOKUP($A357,[2]MD01!$A:$K,11,0)</f>
        <v>09.06.2017</v>
      </c>
      <c r="L357" t="str">
        <f>RIGHT(VLOOKUP($A357,[2]MD01!$A:$K,4,0),8)</f>
        <v>13SZX033</v>
      </c>
      <c r="M357" s="16" t="str">
        <f>VLOOKUP(A357,[2]MD01!A:O,15,0)</f>
        <v>Аренда</v>
      </c>
    </row>
    <row r="358" spans="1:13" x14ac:dyDescent="0.25">
      <c r="A358" s="12" t="s">
        <v>1339</v>
      </c>
      <c r="B358" t="s">
        <v>1340</v>
      </c>
      <c r="C358" t="s">
        <v>4384</v>
      </c>
      <c r="D358" s="5">
        <v>1231110.56</v>
      </c>
      <c r="E358" s="24">
        <f t="shared" si="12"/>
        <v>4240491.928888889</v>
      </c>
      <c r="F358" s="21">
        <v>4214487.9654959263</v>
      </c>
      <c r="G358">
        <f t="shared" si="13"/>
        <v>140482.93218319755</v>
      </c>
      <c r="J358" t="str">
        <f>VLOOKUP($A358,[2]MD01!$A:$K,5,0)</f>
        <v>E1015187</v>
      </c>
      <c r="K358" t="str">
        <f>VLOOKUP($A358,[2]MD01!$A:$K,11,0)</f>
        <v>28.07.2017</v>
      </c>
      <c r="L358" t="str">
        <f>RIGHT(VLOOKUP($A358,[2]MD01!$A:$K,4,0),8)</f>
        <v>13SZX279</v>
      </c>
      <c r="M358" s="16" t="str">
        <f>VLOOKUP(A358,[2]MD01!A:O,15,0)</f>
        <v>Аренда</v>
      </c>
    </row>
    <row r="359" spans="1:13" x14ac:dyDescent="0.25">
      <c r="A359" s="12" t="s">
        <v>1377</v>
      </c>
      <c r="B359" t="s">
        <v>1378</v>
      </c>
      <c r="C359" t="s">
        <v>4384</v>
      </c>
      <c r="D359" s="5">
        <v>2739157.62</v>
      </c>
      <c r="E359" s="24">
        <f t="shared" si="12"/>
        <v>9434876.2466666661</v>
      </c>
      <c r="F359" s="21">
        <v>9377018.7667681631</v>
      </c>
      <c r="G359">
        <f t="shared" si="13"/>
        <v>312567.29222560546</v>
      </c>
      <c r="J359" t="str">
        <f>VLOOKUP($A359,[2]MD01!$A:$K,5,0)</f>
        <v>E1015323</v>
      </c>
      <c r="K359" t="str">
        <f>VLOOKUP($A359,[2]MD01!$A:$K,11,0)</f>
        <v>28.07.2017</v>
      </c>
      <c r="L359" t="str">
        <f>RIGHT(VLOOKUP($A359,[2]MD01!$A:$K,4,0),8)</f>
        <v>13SZX773</v>
      </c>
      <c r="M359" s="16" t="str">
        <f>VLOOKUP(A359,[2]MD01!A:O,15,0)</f>
        <v>Аренда</v>
      </c>
    </row>
    <row r="360" spans="1:13" x14ac:dyDescent="0.25">
      <c r="A360" s="12" t="s">
        <v>1419</v>
      </c>
      <c r="B360" t="s">
        <v>1420</v>
      </c>
      <c r="C360" t="s">
        <v>4384</v>
      </c>
      <c r="D360" s="5">
        <v>2133146.59</v>
      </c>
      <c r="E360" s="24">
        <f t="shared" si="12"/>
        <v>7347504.9211111106</v>
      </c>
      <c r="F360" s="21">
        <v>7302447.8258018279</v>
      </c>
      <c r="G360">
        <f t="shared" si="13"/>
        <v>243414.92752672761</v>
      </c>
      <c r="J360" t="str">
        <f>VLOOKUP($A360,[2]MD01!$A:$K,5,0)</f>
        <v>E1017503</v>
      </c>
      <c r="K360" t="str">
        <f>VLOOKUP($A360,[2]MD01!$A:$K,11,0)</f>
        <v>26.08.2017</v>
      </c>
      <c r="L360" t="str">
        <f>RIGHT(VLOOKUP($A360,[2]MD01!$A:$K,4,0),8)</f>
        <v>13SZX977</v>
      </c>
      <c r="M360" s="16" t="str">
        <f>VLOOKUP(A360,[2]MD01!A:O,15,0)</f>
        <v>Аренда</v>
      </c>
    </row>
    <row r="361" spans="1:13" x14ac:dyDescent="0.25">
      <c r="A361" s="12" t="s">
        <v>1441</v>
      </c>
      <c r="B361" t="s">
        <v>1442</v>
      </c>
      <c r="C361" t="s">
        <v>4384</v>
      </c>
      <c r="D361" s="5">
        <v>1789372.12</v>
      </c>
      <c r="E361" s="24">
        <f t="shared" si="12"/>
        <v>6163392.8577777781</v>
      </c>
      <c r="F361" s="21">
        <v>6125597.0914049605</v>
      </c>
      <c r="G361">
        <f t="shared" si="13"/>
        <v>204186.56971349867</v>
      </c>
      <c r="J361" t="str">
        <f>VLOOKUP($A361,[2]MD01!$A:$K,5,0)</f>
        <v>E1017678</v>
      </c>
      <c r="K361" t="str">
        <f>VLOOKUP($A361,[2]MD01!$A:$K,11,0)</f>
        <v>27.09.2017</v>
      </c>
      <c r="L361" t="str">
        <f>RIGHT(VLOOKUP($A361,[2]MD01!$A:$K,4,0),8)</f>
        <v>13SZY180</v>
      </c>
      <c r="M361" s="16" t="str">
        <f>VLOOKUP(A361,[2]MD01!A:O,15,0)</f>
        <v>Аренда</v>
      </c>
    </row>
    <row r="362" spans="1:13" x14ac:dyDescent="0.25">
      <c r="A362" s="12" t="s">
        <v>11877</v>
      </c>
      <c r="B362" t="s">
        <v>11878</v>
      </c>
      <c r="C362" t="s">
        <v>4384</v>
      </c>
      <c r="D362" s="5">
        <v>1089218.79</v>
      </c>
      <c r="E362" s="24">
        <f t="shared" si="12"/>
        <v>3751753.61</v>
      </c>
      <c r="F362" s="21">
        <v>3728746.7359934221</v>
      </c>
      <c r="G362">
        <f t="shared" si="13"/>
        <v>124291.5578664474</v>
      </c>
      <c r="J362" t="str">
        <f>VLOOKUP($A362,[2]MD01!$A:$K,5,0)</f>
        <v>E1018169</v>
      </c>
      <c r="K362" t="str">
        <f>VLOOKUP($A362,[2]MD01!$A:$K,11,0)</f>
        <v>08.12.2017</v>
      </c>
      <c r="L362" t="str">
        <f>RIGHT(VLOOKUP($A362,[2]MD01!$A:$K,4,0),8)</f>
        <v>13SZY707</v>
      </c>
      <c r="M362" s="16" t="str">
        <f>VLOOKUP(A362,[2]MD01!A:O,15,0)</f>
        <v>Аренда</v>
      </c>
    </row>
    <row r="363" spans="1:13" x14ac:dyDescent="0.25">
      <c r="A363" s="12" t="s">
        <v>1483</v>
      </c>
      <c r="B363" t="s">
        <v>1484</v>
      </c>
      <c r="C363" t="s">
        <v>4384</v>
      </c>
      <c r="D363" s="5">
        <v>2341812.27</v>
      </c>
      <c r="E363" s="24">
        <f t="shared" si="12"/>
        <v>8066242.2633333337</v>
      </c>
      <c r="F363" s="21">
        <v>8016777.6559123136</v>
      </c>
      <c r="G363">
        <f t="shared" si="13"/>
        <v>267225.9218637438</v>
      </c>
      <c r="J363" t="str">
        <f>VLOOKUP($A363,[2]MD01!$A:$K,5,0)</f>
        <v>E1018251</v>
      </c>
      <c r="K363" t="str">
        <f>VLOOKUP($A363,[2]MD01!$A:$K,11,0)</f>
        <v>15.11.2017</v>
      </c>
      <c r="L363" t="str">
        <f>RIGHT(VLOOKUP($A363,[2]MD01!$A:$K,4,0),8)</f>
        <v>13SZY810</v>
      </c>
      <c r="M363" s="16" t="str">
        <f>VLOOKUP(A363,[2]MD01!A:O,15,0)</f>
        <v>Аренда</v>
      </c>
    </row>
    <row r="364" spans="1:13" x14ac:dyDescent="0.25">
      <c r="A364" s="12" t="s">
        <v>2754</v>
      </c>
      <c r="B364" t="s">
        <v>2787</v>
      </c>
      <c r="C364" t="s">
        <v>4379</v>
      </c>
      <c r="D364" s="5">
        <v>3941384.99</v>
      </c>
      <c r="E364" s="24">
        <f t="shared" si="12"/>
        <v>13575881.632222224</v>
      </c>
      <c r="F364" s="21">
        <v>13887933.342264906</v>
      </c>
      <c r="G364">
        <f t="shared" si="13"/>
        <v>462931.11140883021</v>
      </c>
      <c r="J364" t="str">
        <f>VLOOKUP($A364,[2]MD01!$A:$K,5,0)</f>
        <v>E1029504</v>
      </c>
      <c r="K364" t="str">
        <f>VLOOKUP($A364,[2]MD01!$A:$K,11,0)</f>
        <v>25.01.2019</v>
      </c>
      <c r="L364" t="str">
        <f>RIGHT(VLOOKUP($A364,[2]MD01!$A:$K,4,0),8)</f>
        <v>13SZ304T</v>
      </c>
      <c r="M364" s="16" t="str">
        <f>VLOOKUP(A364,[2]MD01!A:O,15,0)</f>
        <v>Аренда</v>
      </c>
    </row>
    <row r="365" spans="1:13" x14ac:dyDescent="0.25">
      <c r="A365" s="12" t="s">
        <v>4416</v>
      </c>
      <c r="B365" t="s">
        <v>4421</v>
      </c>
      <c r="C365" t="s">
        <v>4379</v>
      </c>
      <c r="D365" s="5">
        <v>3156557.63</v>
      </c>
      <c r="E365" s="24">
        <f t="shared" si="12"/>
        <v>10872587.392222222</v>
      </c>
      <c r="F365" s="21">
        <v>11122501.878827544</v>
      </c>
      <c r="G365">
        <f t="shared" si="13"/>
        <v>370750.06262758479</v>
      </c>
      <c r="J365" t="str">
        <f>VLOOKUP($A365,[2]MD01!$A:$K,5,0)</f>
        <v>E1033955</v>
      </c>
      <c r="K365" t="str">
        <f>VLOOKUP($A365,[2]MD01!$A:$K,11,0)</f>
        <v>06.03.2020</v>
      </c>
      <c r="L365" t="str">
        <f>RIGHT(VLOOKUP($A365,[2]MD01!$A:$K,4,0),8)</f>
        <v>13SZ30IT</v>
      </c>
      <c r="M365" s="16" t="str">
        <f>VLOOKUP(A365,[2]MD01!A:O,15,0)</f>
        <v>Аренда</v>
      </c>
    </row>
    <row r="366" spans="1:13" x14ac:dyDescent="0.25">
      <c r="A366" s="12" t="s">
        <v>4498</v>
      </c>
      <c r="B366" t="s">
        <v>4510</v>
      </c>
      <c r="C366" t="s">
        <v>4379</v>
      </c>
      <c r="D366" s="5">
        <v>1844133.35</v>
      </c>
      <c r="E366" s="24">
        <f t="shared" si="12"/>
        <v>6352014.8722222224</v>
      </c>
      <c r="F366" s="21">
        <v>6498020.6460490106</v>
      </c>
      <c r="G366">
        <f t="shared" si="13"/>
        <v>216600.68820163369</v>
      </c>
      <c r="J366" t="str">
        <f>VLOOKUP($A366,[2]MD01!$A:$K,5,0)</f>
        <v>E1029839</v>
      </c>
      <c r="K366" t="str">
        <f>VLOOKUP($A366,[2]MD01!$A:$K,11,0)</f>
        <v>20.05.2020</v>
      </c>
      <c r="L366" t="str">
        <f>RIGHT(VLOOKUP($A366,[2]MD01!$A:$K,4,0),8)</f>
        <v>13SZ314Q</v>
      </c>
      <c r="M366" s="16" t="str">
        <f>VLOOKUP(A366,[2]MD01!A:O,15,0)</f>
        <v>Аренда</v>
      </c>
    </row>
    <row r="367" spans="1:13" x14ac:dyDescent="0.25">
      <c r="A367" s="12" t="s">
        <v>2723</v>
      </c>
      <c r="B367" t="s">
        <v>2765</v>
      </c>
      <c r="C367" t="s">
        <v>4379</v>
      </c>
      <c r="D367" s="5">
        <v>3459239.95</v>
      </c>
      <c r="E367" s="24">
        <f t="shared" si="12"/>
        <v>11915159.827777779</v>
      </c>
      <c r="F367" s="21">
        <v>12189038.615205104</v>
      </c>
      <c r="G367">
        <f t="shared" si="13"/>
        <v>406301.28717350343</v>
      </c>
      <c r="J367" t="str">
        <f>VLOOKUP($A367,[2]MD01!$A:$K,5,0)</f>
        <v>E1029852</v>
      </c>
      <c r="K367" t="str">
        <f>VLOOKUP($A367,[2]MD01!$A:$K,11,0)</f>
        <v>28.12.2018</v>
      </c>
      <c r="L367" t="str">
        <f>RIGHT(VLOOKUP($A367,[2]MD01!$A:$K,4,0),8)</f>
        <v>13SZ314V</v>
      </c>
      <c r="M367" s="16" t="str">
        <f>VLOOKUP(A367,[2]MD01!A:O,15,0)</f>
        <v>Аренда</v>
      </c>
    </row>
    <row r="368" spans="1:13" x14ac:dyDescent="0.25">
      <c r="A368" s="12" t="s">
        <v>3405</v>
      </c>
      <c r="B368" t="s">
        <v>3406</v>
      </c>
      <c r="C368" t="s">
        <v>4379</v>
      </c>
      <c r="D368" s="5">
        <v>4489248.0999999996</v>
      </c>
      <c r="E368" s="24">
        <f t="shared" si="12"/>
        <v>15462965.677777776</v>
      </c>
      <c r="F368" s="21">
        <v>15818393.414465548</v>
      </c>
      <c r="G368">
        <f t="shared" si="13"/>
        <v>527279.78048218496</v>
      </c>
      <c r="J368" t="str">
        <f>VLOOKUP($A368,[2]MD01!$A:$K,5,0)</f>
        <v>E1029880</v>
      </c>
      <c r="K368" t="str">
        <f>VLOOKUP($A368,[2]MD01!$A:$K,11,0)</f>
        <v>29.03.2019</v>
      </c>
      <c r="L368" t="str">
        <f>RIGHT(VLOOKUP($A368,[2]MD01!$A:$K,4,0),8)</f>
        <v>13SZ318V</v>
      </c>
      <c r="M368" s="16" t="str">
        <f>VLOOKUP(A368,[2]MD01!A:O,15,0)</f>
        <v>Аренда</v>
      </c>
    </row>
    <row r="369" spans="1:13" x14ac:dyDescent="0.25">
      <c r="A369" s="12" t="s">
        <v>4526</v>
      </c>
      <c r="B369" t="s">
        <v>4573</v>
      </c>
      <c r="C369" t="s">
        <v>4379</v>
      </c>
      <c r="D369" s="5">
        <v>6300531.0300000003</v>
      </c>
      <c r="E369" s="24">
        <f t="shared" si="12"/>
        <v>21701829.103333335</v>
      </c>
      <c r="F369" s="21">
        <v>22200661.743909378</v>
      </c>
      <c r="G369">
        <f t="shared" si="13"/>
        <v>740022.05813031259</v>
      </c>
      <c r="J369" t="str">
        <f>VLOOKUP($A369,[2]MD01!$A:$K,5,0)</f>
        <v>E1039355</v>
      </c>
      <c r="K369" t="str">
        <f>VLOOKUP($A369,[2]MD01!$A:$K,11,0)</f>
        <v>17.07.2020</v>
      </c>
      <c r="L369" t="str">
        <f>RIGHT(VLOOKUP($A369,[2]MD01!$A:$K,4,0),8)</f>
        <v>13SZ31EH</v>
      </c>
      <c r="M369" s="16" t="str">
        <f>VLOOKUP(A369,[2]MD01!A:O,15,0)</f>
        <v>Аренда</v>
      </c>
    </row>
    <row r="370" spans="1:13" x14ac:dyDescent="0.25">
      <c r="A370" s="12" t="s">
        <v>3464</v>
      </c>
      <c r="B370" t="s">
        <v>3465</v>
      </c>
      <c r="C370" t="s">
        <v>4379</v>
      </c>
      <c r="D370" s="5">
        <v>3695332.66</v>
      </c>
      <c r="E370" s="24">
        <f t="shared" si="12"/>
        <v>12728368.051111111</v>
      </c>
      <c r="F370" s="21">
        <v>13020939.032797823</v>
      </c>
      <c r="G370">
        <f t="shared" si="13"/>
        <v>434031.30109326076</v>
      </c>
      <c r="J370" t="str">
        <f>VLOOKUP($A370,[2]MD01!$A:$K,5,0)</f>
        <v>E1030085</v>
      </c>
      <c r="K370" t="str">
        <f>VLOOKUP($A370,[2]MD01!$A:$K,11,0)</f>
        <v>06.06.2019</v>
      </c>
      <c r="L370" t="str">
        <f>RIGHT(VLOOKUP($A370,[2]MD01!$A:$K,4,0),8)</f>
        <v>13SZ323J</v>
      </c>
      <c r="M370" s="16" t="str">
        <f>VLOOKUP(A370,[2]MD01!A:O,15,0)</f>
        <v>Аренда</v>
      </c>
    </row>
    <row r="371" spans="1:13" x14ac:dyDescent="0.25">
      <c r="A371" s="12" t="s">
        <v>3466</v>
      </c>
      <c r="B371" t="s">
        <v>3467</v>
      </c>
      <c r="C371" t="s">
        <v>4379</v>
      </c>
      <c r="D371" s="5">
        <v>6110953.04</v>
      </c>
      <c r="E371" s="24">
        <f t="shared" si="12"/>
        <v>21048838.248888887</v>
      </c>
      <c r="F371" s="21">
        <v>21532661.410280313</v>
      </c>
      <c r="G371">
        <f t="shared" si="13"/>
        <v>717755.38034267712</v>
      </c>
      <c r="J371" t="str">
        <f>VLOOKUP($A371,[2]MD01!$A:$K,5,0)</f>
        <v>E1030073</v>
      </c>
      <c r="K371" t="str">
        <f>VLOOKUP($A371,[2]MD01!$A:$K,11,0)</f>
        <v>04.06.2019</v>
      </c>
      <c r="L371" t="str">
        <f>RIGHT(VLOOKUP($A371,[2]MD01!$A:$K,4,0),8)</f>
        <v>13SZ323P</v>
      </c>
      <c r="M371" s="16" t="str">
        <f>VLOOKUP(A371,[2]MD01!A:O,15,0)</f>
        <v>Аренда</v>
      </c>
    </row>
    <row r="372" spans="1:13" x14ac:dyDescent="0.25">
      <c r="A372" s="12" t="s">
        <v>3469</v>
      </c>
      <c r="B372" t="s">
        <v>3470</v>
      </c>
      <c r="C372" t="s">
        <v>4379</v>
      </c>
      <c r="D372" s="5">
        <v>2104742.13</v>
      </c>
      <c r="E372" s="24">
        <f t="shared" si="12"/>
        <v>7249667.3366666669</v>
      </c>
      <c r="F372" s="21">
        <v>7416306.3182763709</v>
      </c>
      <c r="G372">
        <f t="shared" si="13"/>
        <v>247210.21060921237</v>
      </c>
      <c r="J372" t="str">
        <f>VLOOKUP($A372,[2]MD01!$A:$K,5,0)</f>
        <v>E1030095</v>
      </c>
      <c r="K372" t="str">
        <f>VLOOKUP($A372,[2]MD01!$A:$K,11,0)</f>
        <v>28.05.2019</v>
      </c>
      <c r="L372" t="str">
        <f>RIGHT(VLOOKUP($A372,[2]MD01!$A:$K,4,0),8)</f>
        <v>13SZ323S</v>
      </c>
      <c r="M372" s="16" t="str">
        <f>VLOOKUP(A372,[2]MD01!A:O,15,0)</f>
        <v>Аренда</v>
      </c>
    </row>
    <row r="373" spans="1:13" x14ac:dyDescent="0.25">
      <c r="A373" s="12" t="s">
        <v>3548</v>
      </c>
      <c r="B373" t="s">
        <v>3954</v>
      </c>
      <c r="C373" t="s">
        <v>4379</v>
      </c>
      <c r="D373" s="5">
        <v>4787864.25</v>
      </c>
      <c r="E373" s="24">
        <f t="shared" si="12"/>
        <v>16491532.416666666</v>
      </c>
      <c r="F373" s="21">
        <v>16870602.52284899</v>
      </c>
      <c r="G373">
        <f t="shared" si="13"/>
        <v>562353.41742829967</v>
      </c>
      <c r="J373" t="str">
        <f>VLOOKUP($A373,[2]MD01!$A:$K,5,0)</f>
        <v>E1030058</v>
      </c>
      <c r="K373" t="str">
        <f>VLOOKUP($A373,[2]MD01!$A:$K,11,0)</f>
        <v>15.08.2019</v>
      </c>
      <c r="L373" t="str">
        <f>RIGHT(VLOOKUP($A373,[2]MD01!$A:$K,4,0),8)</f>
        <v>13SZ324D</v>
      </c>
      <c r="M373" s="16" t="str">
        <f>VLOOKUP(A373,[2]MD01!A:O,15,0)</f>
        <v>Аренда</v>
      </c>
    </row>
    <row r="374" spans="1:13" x14ac:dyDescent="0.25">
      <c r="A374" s="12" t="s">
        <v>3940</v>
      </c>
      <c r="B374" t="s">
        <v>3958</v>
      </c>
      <c r="C374" t="s">
        <v>4379</v>
      </c>
      <c r="D374" s="5">
        <v>3121330.55</v>
      </c>
      <c r="E374" s="24">
        <f t="shared" si="12"/>
        <v>10751249.672222221</v>
      </c>
      <c r="F374" s="21">
        <v>10998375.121323798</v>
      </c>
      <c r="G374">
        <f t="shared" si="13"/>
        <v>366612.5040441266</v>
      </c>
      <c r="J374" t="str">
        <f>VLOOKUP($A374,[2]MD01!$A:$K,5,0)</f>
        <v>E1030065</v>
      </c>
      <c r="K374" t="str">
        <f>VLOOKUP($A374,[2]MD01!$A:$K,11,0)</f>
        <v>15.08.2019</v>
      </c>
      <c r="L374" t="str">
        <f>RIGHT(VLOOKUP($A374,[2]MD01!$A:$K,4,0),8)</f>
        <v>13SZ325C</v>
      </c>
      <c r="M374" s="16" t="str">
        <f>VLOOKUP(A374,[2]MD01!A:O,15,0)</f>
        <v>Аренда</v>
      </c>
    </row>
    <row r="375" spans="1:13" x14ac:dyDescent="0.25">
      <c r="A375" s="12" t="s">
        <v>2823</v>
      </c>
      <c r="B375" t="s">
        <v>20</v>
      </c>
      <c r="C375" t="s">
        <v>4379</v>
      </c>
      <c r="D375" s="5">
        <v>4593862.42</v>
      </c>
      <c r="E375" s="24">
        <f t="shared" si="12"/>
        <v>15823303.891111111</v>
      </c>
      <c r="F375" s="21">
        <v>16187014.268934874</v>
      </c>
      <c r="G375">
        <f t="shared" si="13"/>
        <v>539567.14229782915</v>
      </c>
      <c r="J375" t="str">
        <f>VLOOKUP($A375,[2]MD01!$A:$K,5,0)</f>
        <v>E1008568</v>
      </c>
      <c r="K375" t="str">
        <f>VLOOKUP($A375,[2]MD01!$A:$K,11,0)</f>
        <v>18.12.2014</v>
      </c>
      <c r="L375" t="str">
        <f>RIGHT(VLOOKUP($A375,[2]MD01!$A:$K,4,0),8)</f>
        <v>13SZ3409</v>
      </c>
      <c r="M375" s="16" t="str">
        <f>VLOOKUP(A375,[2]MD01!A:O,15,0)</f>
        <v>Аренда</v>
      </c>
    </row>
    <row r="376" spans="1:13" x14ac:dyDescent="0.25">
      <c r="A376" s="12" t="s">
        <v>4537</v>
      </c>
      <c r="B376" t="s">
        <v>4538</v>
      </c>
      <c r="C376" t="s">
        <v>4379</v>
      </c>
      <c r="D376" s="5">
        <v>5570303.2000000002</v>
      </c>
      <c r="E376" s="24">
        <f t="shared" si="12"/>
        <v>19186599.911111113</v>
      </c>
      <c r="F376" s="21">
        <v>19627618.142881516</v>
      </c>
      <c r="G376">
        <f t="shared" si="13"/>
        <v>654253.93809605052</v>
      </c>
      <c r="J376" t="str">
        <f>VLOOKUP($A376,[2]MD01!$A:$K,5,0)</f>
        <v>E1007793</v>
      </c>
      <c r="K376" t="str">
        <f>VLOOKUP($A376,[2]MD01!$A:$K,11,0)</f>
        <v>12.05.2015</v>
      </c>
      <c r="L376" t="str">
        <f>RIGHT(VLOOKUP($A376,[2]MD01!$A:$K,4,0),8)</f>
        <v>13SZ4243</v>
      </c>
      <c r="M376" s="16" t="str">
        <f>VLOOKUP(A376,[2]MD01!A:O,15,0)</f>
        <v>Аренда</v>
      </c>
    </row>
    <row r="377" spans="1:13" x14ac:dyDescent="0.25">
      <c r="A377" s="12" t="s">
        <v>2869</v>
      </c>
      <c r="B377" t="s">
        <v>66</v>
      </c>
      <c r="C377" t="s">
        <v>4379</v>
      </c>
      <c r="D377" s="5">
        <v>6212682.8700000001</v>
      </c>
      <c r="E377" s="24">
        <f t="shared" si="12"/>
        <v>21399240.996666666</v>
      </c>
      <c r="F377" s="21">
        <v>21891118.425148062</v>
      </c>
      <c r="G377">
        <f t="shared" si="13"/>
        <v>729703.94750493544</v>
      </c>
      <c r="J377" t="str">
        <f>VLOOKUP($A377,[2]MD01!$A:$K,5,0)</f>
        <v>E1008929</v>
      </c>
      <c r="K377" t="str">
        <f>VLOOKUP($A377,[2]MD01!$A:$K,11,0)</f>
        <v>08.05.2015</v>
      </c>
      <c r="L377" t="str">
        <f>RIGHT(VLOOKUP($A377,[2]MD01!$A:$K,4,0),8)</f>
        <v>13SZ4267</v>
      </c>
      <c r="M377" s="16" t="str">
        <f>VLOOKUP(A377,[2]MD01!A:O,15,0)</f>
        <v>Аренда</v>
      </c>
    </row>
    <row r="378" spans="1:13" x14ac:dyDescent="0.25">
      <c r="A378" s="12" t="s">
        <v>2877</v>
      </c>
      <c r="B378" t="s">
        <v>74</v>
      </c>
      <c r="C378" t="s">
        <v>4379</v>
      </c>
      <c r="D378" s="5">
        <v>2166563.9900000002</v>
      </c>
      <c r="E378" s="24">
        <f t="shared" si="12"/>
        <v>7462609.2988888891</v>
      </c>
      <c r="F378" s="21">
        <v>7634142.9094627686</v>
      </c>
      <c r="G378">
        <f t="shared" si="13"/>
        <v>254471.43031542562</v>
      </c>
      <c r="J378" t="str">
        <f>VLOOKUP($A378,[2]MD01!$A:$K,5,0)</f>
        <v>E1007900</v>
      </c>
      <c r="K378" t="str">
        <f>VLOOKUP($A378,[2]MD01!$A:$K,11,0)</f>
        <v>28.06.2015</v>
      </c>
      <c r="L378" t="str">
        <f>RIGHT(VLOOKUP($A378,[2]MD01!$A:$K,4,0),8)</f>
        <v>13SZ4677</v>
      </c>
      <c r="M378" s="16" t="str">
        <f>VLOOKUP(A378,[2]MD01!A:O,15,0)</f>
        <v>Аренда</v>
      </c>
    </row>
    <row r="379" spans="1:13" x14ac:dyDescent="0.25">
      <c r="A379" s="12" t="s">
        <v>2893</v>
      </c>
      <c r="B379" t="s">
        <v>90</v>
      </c>
      <c r="C379" t="s">
        <v>4379</v>
      </c>
      <c r="D379" s="5">
        <v>6119630.4100000001</v>
      </c>
      <c r="E379" s="24">
        <f t="shared" si="12"/>
        <v>21078726.967777777</v>
      </c>
      <c r="F379" s="21">
        <v>21563237.143544618</v>
      </c>
      <c r="G379">
        <f t="shared" si="13"/>
        <v>718774.57145148725</v>
      </c>
      <c r="J379" t="str">
        <f>VLOOKUP($A379,[2]MD01!$A:$K,5,0)</f>
        <v>13SZ5414</v>
      </c>
      <c r="K379" t="str">
        <f>VLOOKUP($A379,[2]MD01!$A:$K,11,0)</f>
        <v>24.10.2003</v>
      </c>
      <c r="L379" t="str">
        <f>RIGHT(VLOOKUP($A379,[2]MD01!$A:$K,4,0),8)</f>
        <v>13SZ5414</v>
      </c>
      <c r="M379" s="16" t="str">
        <f>VLOOKUP(A379,[2]MD01!A:O,15,0)</f>
        <v>Собственность</v>
      </c>
    </row>
    <row r="380" spans="1:13" x14ac:dyDescent="0.25">
      <c r="A380" s="12" t="s">
        <v>2903</v>
      </c>
      <c r="B380" t="s">
        <v>100</v>
      </c>
      <c r="C380" t="s">
        <v>4379</v>
      </c>
      <c r="D380" s="5">
        <v>5471089.2300000004</v>
      </c>
      <c r="E380" s="24">
        <f t="shared" si="12"/>
        <v>18844862.903333332</v>
      </c>
      <c r="F380" s="21">
        <v>19278026.056476004</v>
      </c>
      <c r="G380">
        <f t="shared" si="13"/>
        <v>642600.86854920012</v>
      </c>
      <c r="J380" t="str">
        <f>VLOOKUP($A380,[2]MD01!$A:$K,5,0)</f>
        <v>13SZ5425</v>
      </c>
      <c r="K380" t="str">
        <f>VLOOKUP($A380,[2]MD01!$A:$K,11,0)</f>
        <v>26.11.2003</v>
      </c>
      <c r="L380" t="str">
        <f>RIGHT(VLOOKUP($A380,[2]MD01!$A:$K,4,0),8)</f>
        <v>13SZ5425</v>
      </c>
      <c r="M380" s="16" t="str">
        <f>VLOOKUP(A380,[2]MD01!A:O,15,0)</f>
        <v>Собственность</v>
      </c>
    </row>
    <row r="381" spans="1:13" x14ac:dyDescent="0.25">
      <c r="A381" s="12" t="s">
        <v>2905</v>
      </c>
      <c r="B381" t="s">
        <v>102</v>
      </c>
      <c r="C381" t="s">
        <v>4379</v>
      </c>
      <c r="D381" s="5">
        <v>7588355.6799999997</v>
      </c>
      <c r="E381" s="24">
        <f t="shared" si="12"/>
        <v>26137669.564444441</v>
      </c>
      <c r="F381" s="21">
        <v>26738463.288570359</v>
      </c>
      <c r="G381">
        <f t="shared" si="13"/>
        <v>891282.10961901199</v>
      </c>
      <c r="J381" t="str">
        <f>VLOOKUP($A381,[2]MD01!$A:$K,5,0)</f>
        <v>13SZ5429</v>
      </c>
      <c r="K381" t="str">
        <f>VLOOKUP($A381,[2]MD01!$A:$K,11,0)</f>
        <v>10.02.2004</v>
      </c>
      <c r="L381" t="str">
        <f>RIGHT(VLOOKUP($A381,[2]MD01!$A:$K,4,0),8)</f>
        <v>13SZ5429</v>
      </c>
      <c r="M381" s="16" t="str">
        <f>VLOOKUP(A381,[2]MD01!A:O,15,0)</f>
        <v>Аренда</v>
      </c>
    </row>
    <row r="382" spans="1:13" x14ac:dyDescent="0.25">
      <c r="A382" s="12" t="s">
        <v>2910</v>
      </c>
      <c r="B382" t="s">
        <v>107</v>
      </c>
      <c r="C382" t="s">
        <v>4379</v>
      </c>
      <c r="D382" s="5">
        <v>4534858.78</v>
      </c>
      <c r="E382" s="24">
        <f t="shared" si="12"/>
        <v>15620069.131111111</v>
      </c>
      <c r="F382" s="21">
        <v>15979108.007214677</v>
      </c>
      <c r="G382">
        <f t="shared" si="13"/>
        <v>532636.93357382261</v>
      </c>
      <c r="J382" t="str">
        <f>VLOOKUP($A382,[2]MD01!$A:$K,5,0)</f>
        <v>13SZ5434</v>
      </c>
      <c r="K382" t="str">
        <f>VLOOKUP($A382,[2]MD01!$A:$K,11,0)</f>
        <v>12.10.2001</v>
      </c>
      <c r="L382" t="str">
        <f>RIGHT(VLOOKUP($A382,[2]MD01!$A:$K,4,0),8)</f>
        <v>13SZ5434</v>
      </c>
      <c r="M382" s="16" t="str">
        <f>VLOOKUP(A382,[2]MD01!A:O,15,0)</f>
        <v>Собственность</v>
      </c>
    </row>
    <row r="383" spans="1:13" x14ac:dyDescent="0.25">
      <c r="A383" s="12" t="s">
        <v>2917</v>
      </c>
      <c r="B383" t="s">
        <v>114</v>
      </c>
      <c r="C383" t="s">
        <v>4379</v>
      </c>
      <c r="D383" s="5">
        <v>5813150.0800000001</v>
      </c>
      <c r="E383" s="24">
        <f t="shared" si="12"/>
        <v>20023072.497777779</v>
      </c>
      <c r="F383" s="21">
        <v>20483317.672456525</v>
      </c>
      <c r="G383">
        <f t="shared" si="13"/>
        <v>682777.25574855087</v>
      </c>
      <c r="J383" t="str">
        <f>VLOOKUP($A383,[2]MD01!$A:$K,5,0)</f>
        <v>13SZ5445</v>
      </c>
      <c r="K383" t="str">
        <f>VLOOKUP($A383,[2]MD01!$A:$K,11,0)</f>
        <v>31.10.2001</v>
      </c>
      <c r="L383" t="str">
        <f>RIGHT(VLOOKUP($A383,[2]MD01!$A:$K,4,0),8)</f>
        <v>13SZ5445</v>
      </c>
      <c r="M383" s="16" t="str">
        <f>VLOOKUP(A383,[2]MD01!A:O,15,0)</f>
        <v>Аренда</v>
      </c>
    </row>
    <row r="384" spans="1:13" x14ac:dyDescent="0.25">
      <c r="A384" s="12" t="s">
        <v>4758</v>
      </c>
      <c r="B384" t="s">
        <v>4759</v>
      </c>
      <c r="C384" t="s">
        <v>4379</v>
      </c>
      <c r="D384" s="5">
        <v>6730916.7300000004</v>
      </c>
      <c r="E384" s="24">
        <f t="shared" si="12"/>
        <v>23184268.736666668</v>
      </c>
      <c r="F384" s="21">
        <v>23717176.351903562</v>
      </c>
      <c r="G384">
        <f t="shared" si="13"/>
        <v>790572.5450634521</v>
      </c>
      <c r="J384" t="str">
        <f>VLOOKUP($A384,[2]MD01!$A:$K,5,0)</f>
        <v>13SZ5452</v>
      </c>
      <c r="K384" t="str">
        <f>VLOOKUP($A384,[2]MD01!$A:$K,11,0)</f>
        <v>29.06.2001</v>
      </c>
      <c r="L384" t="str">
        <f>RIGHT(VLOOKUP($A384,[2]MD01!$A:$K,4,0),8)</f>
        <v>13SZ5452</v>
      </c>
      <c r="M384" s="16" t="str">
        <f>VLOOKUP(A384,[2]MD01!A:O,15,0)</f>
        <v>Аренда</v>
      </c>
    </row>
    <row r="385" spans="1:13" x14ac:dyDescent="0.25">
      <c r="A385" s="12" t="s">
        <v>2927</v>
      </c>
      <c r="B385" t="s">
        <v>123</v>
      </c>
      <c r="C385" t="s">
        <v>4379</v>
      </c>
      <c r="D385" s="5">
        <v>8353211.8099999996</v>
      </c>
      <c r="E385" s="24">
        <f t="shared" si="12"/>
        <v>28772174.012222219</v>
      </c>
      <c r="F385" s="21">
        <v>29433523.775382306</v>
      </c>
      <c r="G385">
        <f t="shared" si="13"/>
        <v>981117.45917941025</v>
      </c>
      <c r="J385" t="str">
        <f>VLOOKUP($A385,[2]MD01!$A:$K,5,0)</f>
        <v>13SZ5457</v>
      </c>
      <c r="K385" t="str">
        <f>VLOOKUP($A385,[2]MD01!$A:$K,11,0)</f>
        <v>25.09.1999</v>
      </c>
      <c r="L385" t="str">
        <f>RIGHT(VLOOKUP($A385,[2]MD01!$A:$K,4,0),8)</f>
        <v>13SZ5457</v>
      </c>
      <c r="M385" s="16" t="str">
        <f>VLOOKUP(A385,[2]MD01!A:O,15,0)</f>
        <v>Аренда</v>
      </c>
    </row>
    <row r="386" spans="1:13" x14ac:dyDescent="0.25">
      <c r="A386" s="12" t="s">
        <v>2949</v>
      </c>
      <c r="B386" t="s">
        <v>145</v>
      </c>
      <c r="C386" t="s">
        <v>4379</v>
      </c>
      <c r="D386" s="5">
        <v>11482577.82</v>
      </c>
      <c r="E386" s="24">
        <f t="shared" si="12"/>
        <v>39551101.380000003</v>
      </c>
      <c r="F386" s="21">
        <v>40460212.784625605</v>
      </c>
      <c r="G386">
        <f t="shared" si="13"/>
        <v>1348673.7594875202</v>
      </c>
      <c r="J386" t="str">
        <f>VLOOKUP($A386,[2]MD01!$A:$K,5,0)</f>
        <v>13SZ5483</v>
      </c>
      <c r="K386" t="str">
        <f>VLOOKUP($A386,[2]MD01!$A:$K,11,0)</f>
        <v>31.01.2001</v>
      </c>
      <c r="L386" t="str">
        <f>RIGHT(VLOOKUP($A386,[2]MD01!$A:$K,4,0),8)</f>
        <v>13SZ5483</v>
      </c>
      <c r="M386" s="16" t="str">
        <f>VLOOKUP(A386,[2]MD01!A:O,15,0)</f>
        <v>Аренда</v>
      </c>
    </row>
    <row r="387" spans="1:13" x14ac:dyDescent="0.25">
      <c r="A387" s="12" t="s">
        <v>4667</v>
      </c>
      <c r="B387" t="s">
        <v>4668</v>
      </c>
      <c r="C387" t="s">
        <v>4379</v>
      </c>
      <c r="D387" s="5">
        <v>13899790.23</v>
      </c>
      <c r="E387" s="24">
        <f t="shared" si="12"/>
        <v>47877055.236666664</v>
      </c>
      <c r="F387" s="21">
        <v>48977544.866964377</v>
      </c>
      <c r="G387">
        <f t="shared" si="13"/>
        <v>1632584.8288988126</v>
      </c>
      <c r="J387" t="str">
        <f>VLOOKUP($A387,[2]MD01!$A:$K,5,0)</f>
        <v>13SZ5507</v>
      </c>
      <c r="K387" t="str">
        <f>VLOOKUP($A387,[2]MD01!$A:$K,11,0)</f>
        <v>19.03.2004</v>
      </c>
      <c r="L387" t="str">
        <f>RIGHT(VLOOKUP($A387,[2]MD01!$A:$K,4,0),8)</f>
        <v>13SZ5507</v>
      </c>
      <c r="M387" s="16" t="str">
        <f>VLOOKUP(A387,[2]MD01!A:O,15,0)</f>
        <v>Собственность</v>
      </c>
    </row>
    <row r="388" spans="1:13" x14ac:dyDescent="0.25">
      <c r="A388" s="12" t="s">
        <v>2966</v>
      </c>
      <c r="B388" t="s">
        <v>161</v>
      </c>
      <c r="C388" t="s">
        <v>4379</v>
      </c>
      <c r="D388" s="5">
        <v>11606215.439999999</v>
      </c>
      <c r="E388" s="24">
        <f t="shared" si="12"/>
        <v>39976964.293333329</v>
      </c>
      <c r="F388" s="21">
        <v>40895864.472931303</v>
      </c>
      <c r="G388">
        <f t="shared" si="13"/>
        <v>1363195.4824310434</v>
      </c>
      <c r="J388" t="str">
        <f>VLOOKUP($A388,[2]MD01!$A:$K,5,0)</f>
        <v>13SZ5511</v>
      </c>
      <c r="K388" t="str">
        <f>VLOOKUP($A388,[2]MD01!$A:$K,11,0)</f>
        <v>10.07.2002</v>
      </c>
      <c r="L388" t="str">
        <f>RIGHT(VLOOKUP($A388,[2]MD01!$A:$K,4,0),8)</f>
        <v>13SZ5511</v>
      </c>
      <c r="M388" s="16" t="str">
        <f>VLOOKUP(A388,[2]MD01!A:O,15,0)</f>
        <v>Собственность</v>
      </c>
    </row>
    <row r="389" spans="1:13" x14ac:dyDescent="0.25">
      <c r="A389" s="12" t="s">
        <v>4724</v>
      </c>
      <c r="B389" t="s">
        <v>4725</v>
      </c>
      <c r="C389" t="s">
        <v>4379</v>
      </c>
      <c r="D389" s="5">
        <v>14889740.42</v>
      </c>
      <c r="E389" s="24">
        <f t="shared" si="12"/>
        <v>51286883.668888889</v>
      </c>
      <c r="F389" s="21">
        <v>52465750.735146381</v>
      </c>
      <c r="G389">
        <f t="shared" si="13"/>
        <v>1748858.3578382127</v>
      </c>
      <c r="J389" t="str">
        <f>VLOOKUP($A389,[2]MD01!$A:$K,5,0)</f>
        <v>13SZ5539</v>
      </c>
      <c r="K389" t="str">
        <f>VLOOKUP($A389,[2]MD01!$A:$K,11,0)</f>
        <v>24.01.2007</v>
      </c>
      <c r="L389" t="str">
        <f>RIGHT(VLOOKUP($A389,[2]MD01!$A:$K,4,0),8)</f>
        <v>13SZ5539</v>
      </c>
      <c r="M389" s="16" t="str">
        <f>VLOOKUP(A389,[2]MD01!A:O,15,0)</f>
        <v>Собственность</v>
      </c>
    </row>
    <row r="390" spans="1:13" x14ac:dyDescent="0.25">
      <c r="A390" s="12" t="s">
        <v>2987</v>
      </c>
      <c r="B390" t="s">
        <v>182</v>
      </c>
      <c r="C390" t="s">
        <v>4379</v>
      </c>
      <c r="D390" s="5">
        <v>16183571.140000001</v>
      </c>
      <c r="E390" s="24">
        <f t="shared" si="12"/>
        <v>55743411.704444446</v>
      </c>
      <c r="F390" s="21">
        <v>57024715.373496674</v>
      </c>
      <c r="G390">
        <f t="shared" si="13"/>
        <v>1900823.8457832225</v>
      </c>
      <c r="J390" t="str">
        <f>VLOOKUP($A390,[2]MD01!$A:$K,5,0)</f>
        <v>13SZ5542</v>
      </c>
      <c r="K390" t="str">
        <f>VLOOKUP($A390,[2]MD01!$A:$K,11,0)</f>
        <v>05.06.2006</v>
      </c>
      <c r="L390" t="str">
        <f>RIGHT(VLOOKUP($A390,[2]MD01!$A:$K,4,0),8)</f>
        <v>13SZ5542</v>
      </c>
      <c r="M390" s="16" t="str">
        <f>VLOOKUP(A390,[2]MD01!A:O,15,0)</f>
        <v>Собственность</v>
      </c>
    </row>
    <row r="391" spans="1:13" x14ac:dyDescent="0.25">
      <c r="A391" s="12" t="s">
        <v>3015</v>
      </c>
      <c r="B391" t="s">
        <v>210</v>
      </c>
      <c r="C391" t="s">
        <v>4379</v>
      </c>
      <c r="D391" s="5">
        <v>5371401.75</v>
      </c>
      <c r="E391" s="24">
        <f t="shared" si="12"/>
        <v>18501494.916666664</v>
      </c>
      <c r="F391" s="21">
        <v>18926765.501921963</v>
      </c>
      <c r="G391">
        <f t="shared" si="13"/>
        <v>630892.1833973988</v>
      </c>
      <c r="J391" t="str">
        <f>VLOOKUP($A391,[2]MD01!$A:$K,5,0)</f>
        <v>13SZ5574</v>
      </c>
      <c r="K391" t="str">
        <f>VLOOKUP($A391,[2]MD01!$A:$K,11,0)</f>
        <v>25.08.2005</v>
      </c>
      <c r="L391" t="str">
        <f>RIGHT(VLOOKUP($A391,[2]MD01!$A:$K,4,0),8)</f>
        <v>13SZ5574</v>
      </c>
      <c r="M391" s="16" t="str">
        <f>VLOOKUP(A391,[2]MD01!A:O,15,0)</f>
        <v>Собственность</v>
      </c>
    </row>
    <row r="392" spans="1:13" x14ac:dyDescent="0.25">
      <c r="A392" s="12" t="s">
        <v>3017</v>
      </c>
      <c r="B392" t="s">
        <v>212</v>
      </c>
      <c r="C392" t="s">
        <v>4379</v>
      </c>
      <c r="D392" s="5">
        <v>6691560.6299999999</v>
      </c>
      <c r="E392" s="24">
        <f t="shared" si="12"/>
        <v>23048708.836666666</v>
      </c>
      <c r="F392" s="21">
        <v>23578500.507042356</v>
      </c>
      <c r="G392">
        <f t="shared" si="13"/>
        <v>785950.01690141181</v>
      </c>
      <c r="J392" t="str">
        <f>VLOOKUP($A392,[2]MD01!$A:$K,5,0)</f>
        <v>13SZ5576</v>
      </c>
      <c r="K392" t="str">
        <f>VLOOKUP($A392,[2]MD01!$A:$K,11,0)</f>
        <v>23.08.2005</v>
      </c>
      <c r="L392" t="str">
        <f>RIGHT(VLOOKUP($A392,[2]MD01!$A:$K,4,0),8)</f>
        <v>13SZ5576</v>
      </c>
      <c r="M392" s="16" t="str">
        <f>VLOOKUP(A392,[2]MD01!A:O,15,0)</f>
        <v>Собственность</v>
      </c>
    </row>
    <row r="393" spans="1:13" x14ac:dyDescent="0.25">
      <c r="A393" s="12" t="s">
        <v>3045</v>
      </c>
      <c r="B393" t="s">
        <v>239</v>
      </c>
      <c r="C393" t="s">
        <v>4379</v>
      </c>
      <c r="D393" s="5">
        <v>4858359.8099999996</v>
      </c>
      <c r="E393" s="24">
        <f t="shared" si="12"/>
        <v>16734350.456666665</v>
      </c>
      <c r="F393" s="21">
        <v>17119001.915623263</v>
      </c>
      <c r="G393">
        <f t="shared" si="13"/>
        <v>570633.39718744205</v>
      </c>
      <c r="J393" t="str">
        <f>VLOOKUP($A393,[2]MD01!$A:$K,5,0)</f>
        <v>13SZ5607</v>
      </c>
      <c r="K393" t="str">
        <f>VLOOKUP($A393,[2]MD01!$A:$K,11,0)</f>
        <v>28.06.2006</v>
      </c>
      <c r="L393" t="str">
        <f>RIGHT(VLOOKUP($A393,[2]MD01!$A:$K,4,0),8)</f>
        <v>13SZ5607</v>
      </c>
      <c r="M393" s="16" t="str">
        <f>VLOOKUP(A393,[2]MD01!A:O,15,0)</f>
        <v>Собственность</v>
      </c>
    </row>
    <row r="394" spans="1:13" x14ac:dyDescent="0.25">
      <c r="A394" s="12" t="s">
        <v>3046</v>
      </c>
      <c r="B394" t="s">
        <v>240</v>
      </c>
      <c r="C394" t="s">
        <v>4379</v>
      </c>
      <c r="D394" s="5">
        <v>5147401.07</v>
      </c>
      <c r="E394" s="24">
        <f t="shared" si="12"/>
        <v>17729937.018888891</v>
      </c>
      <c r="F394" s="21">
        <v>18137472.77351433</v>
      </c>
      <c r="G394">
        <f t="shared" si="13"/>
        <v>604582.42578381102</v>
      </c>
      <c r="J394" t="str">
        <f>VLOOKUP($A394,[2]MD01!$A:$K,5,0)</f>
        <v>13SZ5608</v>
      </c>
      <c r="K394" t="str">
        <f>VLOOKUP($A394,[2]MD01!$A:$K,11,0)</f>
        <v>17.07.2006</v>
      </c>
      <c r="L394" t="str">
        <f>RIGHT(VLOOKUP($A394,[2]MD01!$A:$K,4,0),8)</f>
        <v>13SZ5608</v>
      </c>
      <c r="M394" s="16" t="str">
        <f>VLOOKUP(A394,[2]MD01!A:O,15,0)</f>
        <v>Собственность</v>
      </c>
    </row>
    <row r="395" spans="1:13" x14ac:dyDescent="0.25">
      <c r="A395" s="12" t="s">
        <v>3133</v>
      </c>
      <c r="B395" t="s">
        <v>326</v>
      </c>
      <c r="C395" t="s">
        <v>4379</v>
      </c>
      <c r="D395" s="5">
        <v>8554601.3800000008</v>
      </c>
      <c r="E395" s="24">
        <f t="shared" si="12"/>
        <v>29465849.197777782</v>
      </c>
      <c r="F395" s="21">
        <v>30143143.599653117</v>
      </c>
      <c r="G395">
        <f t="shared" si="13"/>
        <v>1004771.4533217705</v>
      </c>
      <c r="J395" t="str">
        <f>VLOOKUP($A395,[2]MD01!$A:$K,5,0)</f>
        <v>13SZ6023</v>
      </c>
      <c r="K395" t="str">
        <f>VLOOKUP($A395,[2]MD01!$A:$K,11,0)</f>
        <v>19.04.2010</v>
      </c>
      <c r="L395" t="str">
        <f>RIGHT(VLOOKUP($A395,[2]MD01!$A:$K,4,0),8)</f>
        <v>13SZ6023</v>
      </c>
      <c r="M395" s="16" t="str">
        <f>VLOOKUP(A395,[2]MD01!A:O,15,0)</f>
        <v>Аренда</v>
      </c>
    </row>
    <row r="396" spans="1:13" x14ac:dyDescent="0.25">
      <c r="A396" s="12" t="s">
        <v>3139</v>
      </c>
      <c r="B396" t="s">
        <v>332</v>
      </c>
      <c r="C396" t="s">
        <v>4379</v>
      </c>
      <c r="D396" s="5">
        <v>6712205.2300000004</v>
      </c>
      <c r="E396" s="24">
        <f t="shared" si="12"/>
        <v>23119818.014444448</v>
      </c>
      <c r="F396" s="21">
        <v>23651244.182020869</v>
      </c>
      <c r="G396">
        <f t="shared" si="13"/>
        <v>788374.80606736231</v>
      </c>
      <c r="J396" t="str">
        <f>VLOOKUP($A396,[2]MD01!$A:$K,5,0)</f>
        <v>13SZ6052</v>
      </c>
      <c r="K396" t="str">
        <f>VLOOKUP($A396,[2]MD01!$A:$K,11,0)</f>
        <v>29.06.2010</v>
      </c>
      <c r="L396" t="str">
        <f>RIGHT(VLOOKUP($A396,[2]MD01!$A:$K,4,0),8)</f>
        <v>13SZ6052</v>
      </c>
      <c r="M396" s="16" t="str">
        <f>VLOOKUP(A396,[2]MD01!A:O,15,0)</f>
        <v>Аренда</v>
      </c>
    </row>
    <row r="397" spans="1:13" x14ac:dyDescent="0.25">
      <c r="A397" s="12" t="s">
        <v>3158</v>
      </c>
      <c r="B397" t="s">
        <v>351</v>
      </c>
      <c r="C397" t="s">
        <v>4379</v>
      </c>
      <c r="D397" s="5">
        <v>4756852.17</v>
      </c>
      <c r="E397" s="24">
        <f t="shared" si="12"/>
        <v>16384713.029999999</v>
      </c>
      <c r="F397" s="21">
        <v>16761327.81334009</v>
      </c>
      <c r="G397">
        <f t="shared" si="13"/>
        <v>558710.92711133638</v>
      </c>
      <c r="J397" t="str">
        <f>VLOOKUP($A397,[2]MD01!$A:$K,5,0)</f>
        <v>13SZ6381</v>
      </c>
      <c r="K397" t="str">
        <f>VLOOKUP($A397,[2]MD01!$A:$K,11,0)</f>
        <v>06.10.2010</v>
      </c>
      <c r="L397" t="str">
        <f>RIGHT(VLOOKUP($A397,[2]MD01!$A:$K,4,0),8)</f>
        <v>13SZ6381</v>
      </c>
      <c r="M397" s="16" t="str">
        <f>VLOOKUP(A397,[2]MD01!A:O,15,0)</f>
        <v>Аренда</v>
      </c>
    </row>
    <row r="398" spans="1:13" x14ac:dyDescent="0.25">
      <c r="A398" s="12" t="s">
        <v>3164</v>
      </c>
      <c r="B398" t="s">
        <v>357</v>
      </c>
      <c r="C398" t="s">
        <v>4379</v>
      </c>
      <c r="D398" s="5">
        <v>2005196.63</v>
      </c>
      <c r="E398" s="24">
        <f t="shared" si="12"/>
        <v>6906788.3922222219</v>
      </c>
      <c r="F398" s="21">
        <v>7065546.0469428077</v>
      </c>
      <c r="G398">
        <f t="shared" si="13"/>
        <v>235518.20156476027</v>
      </c>
      <c r="J398" t="str">
        <f>VLOOKUP($A398,[2]MD01!$A:$K,5,0)</f>
        <v>13SZ6434</v>
      </c>
      <c r="K398" t="str">
        <f>VLOOKUP($A398,[2]MD01!$A:$K,11,0)</f>
        <v>29.10.2010</v>
      </c>
      <c r="L398" t="str">
        <f>RIGHT(VLOOKUP($A398,[2]MD01!$A:$K,4,0),8)</f>
        <v>13SZ6434</v>
      </c>
      <c r="M398" s="16" t="str">
        <f>VLOOKUP(A398,[2]MD01!A:O,15,0)</f>
        <v>Аренда</v>
      </c>
    </row>
    <row r="399" spans="1:13" x14ac:dyDescent="0.25">
      <c r="A399" s="12" t="s">
        <v>3205</v>
      </c>
      <c r="B399" t="s">
        <v>397</v>
      </c>
      <c r="C399" t="s">
        <v>4379</v>
      </c>
      <c r="D399" s="5">
        <v>2935878.24</v>
      </c>
      <c r="E399" s="24">
        <f t="shared" si="12"/>
        <v>10112469.493333334</v>
      </c>
      <c r="F399" s="21">
        <v>10344912.106169563</v>
      </c>
      <c r="G399">
        <f t="shared" si="13"/>
        <v>344830.40353898541</v>
      </c>
      <c r="J399" t="str">
        <f>VLOOKUP($A399,[2]MD01!$A:$K,5,0)</f>
        <v>13SZ7586</v>
      </c>
      <c r="K399" t="str">
        <f>VLOOKUP($A399,[2]MD01!$A:$K,11,0)</f>
        <v>30.06.2011</v>
      </c>
      <c r="L399" t="str">
        <f>RIGHT(VLOOKUP($A399,[2]MD01!$A:$K,4,0),8)</f>
        <v>13SZ7586</v>
      </c>
      <c r="M399" s="16" t="str">
        <f>VLOOKUP(A399,[2]MD01!A:O,15,0)</f>
        <v>Аренда</v>
      </c>
    </row>
    <row r="400" spans="1:13" x14ac:dyDescent="0.25">
      <c r="A400" s="12" t="s">
        <v>4432</v>
      </c>
      <c r="B400" t="s">
        <v>4433</v>
      </c>
      <c r="C400" t="s">
        <v>4379</v>
      </c>
      <c r="D400" s="5">
        <v>4597345.71</v>
      </c>
      <c r="E400" s="24">
        <f t="shared" si="12"/>
        <v>15835301.890000001</v>
      </c>
      <c r="F400" s="21">
        <v>16199288.050728461</v>
      </c>
      <c r="G400">
        <f t="shared" si="13"/>
        <v>539976.26835761534</v>
      </c>
      <c r="J400" t="str">
        <f>VLOOKUP($A400,[2]MD01!$A:$K,5,0)</f>
        <v>13SZ7857</v>
      </c>
      <c r="K400" t="str">
        <f>VLOOKUP($A400,[2]MD01!$A:$K,11,0)</f>
        <v>18.11.2011</v>
      </c>
      <c r="L400" t="str">
        <f>RIGHT(VLOOKUP($A400,[2]MD01!$A:$K,4,0),8)</f>
        <v>13SZ7857</v>
      </c>
      <c r="M400" s="16" t="str">
        <f>VLOOKUP(A400,[2]MD01!A:O,15,0)</f>
        <v>Собственность</v>
      </c>
    </row>
    <row r="401" spans="1:13" x14ac:dyDescent="0.25">
      <c r="A401" s="12" t="s">
        <v>3224</v>
      </c>
      <c r="B401" t="s">
        <v>416</v>
      </c>
      <c r="C401" t="s">
        <v>4379</v>
      </c>
      <c r="D401" s="5">
        <v>2289344.4500000002</v>
      </c>
      <c r="E401" s="24">
        <f t="shared" si="12"/>
        <v>7885519.7722222228</v>
      </c>
      <c r="F401" s="21">
        <v>8066774.2937449273</v>
      </c>
      <c r="G401">
        <f t="shared" si="13"/>
        <v>268892.47645816422</v>
      </c>
      <c r="J401" t="str">
        <f>VLOOKUP($A401,[2]MD01!$A:$K,5,0)</f>
        <v>E1004266</v>
      </c>
      <c r="K401" t="str">
        <f>VLOOKUP($A401,[2]MD01!$A:$K,11,0)</f>
        <v>12.01.2012</v>
      </c>
      <c r="L401" t="str">
        <f>RIGHT(VLOOKUP($A401,[2]MD01!$A:$K,4,0),8)</f>
        <v>13SZ7868</v>
      </c>
      <c r="M401" s="16" t="str">
        <f>VLOOKUP(A401,[2]MD01!A:O,15,0)</f>
        <v>Собственность</v>
      </c>
    </row>
    <row r="402" spans="1:13" x14ac:dyDescent="0.25">
      <c r="A402" s="12" t="s">
        <v>3235</v>
      </c>
      <c r="B402" t="s">
        <v>427</v>
      </c>
      <c r="C402" t="s">
        <v>4379</v>
      </c>
      <c r="D402" s="5">
        <v>2459637.09</v>
      </c>
      <c r="E402" s="24">
        <f t="shared" ref="E402:E465" si="14">IF(IFERROR(VLOOKUP(A402,$A$1599:$A$1604,1,0),0)=0,IF(M402=$M$25,0,D402/$E$25*$E$24),0)</f>
        <v>8472083.3100000005</v>
      </c>
      <c r="F402" s="21">
        <v>8666820.4295572825</v>
      </c>
      <c r="G402">
        <f t="shared" si="13"/>
        <v>288894.01431857608</v>
      </c>
      <c r="J402" t="str">
        <f>VLOOKUP($A402,[2]MD01!$A:$K,5,0)</f>
        <v>E1004046</v>
      </c>
      <c r="K402" t="str">
        <f>VLOOKUP($A402,[2]MD01!$A:$K,11,0)</f>
        <v>29.11.2011</v>
      </c>
      <c r="L402" t="str">
        <f>RIGHT(VLOOKUP($A402,[2]MD01!$A:$K,4,0),8)</f>
        <v>13SZ7917</v>
      </c>
      <c r="M402" s="16" t="str">
        <f>VLOOKUP(A402,[2]MD01!A:O,15,0)</f>
        <v>Аренда</v>
      </c>
    </row>
    <row r="403" spans="1:13" x14ac:dyDescent="0.25">
      <c r="A403" s="12" t="s">
        <v>3288</v>
      </c>
      <c r="B403" t="s">
        <v>479</v>
      </c>
      <c r="C403" t="s">
        <v>4379</v>
      </c>
      <c r="D403" s="5">
        <v>1739578.96</v>
      </c>
      <c r="E403" s="24">
        <f t="shared" si="14"/>
        <v>5991883.0844444437</v>
      </c>
      <c r="F403" s="21">
        <v>6129610.9619797636</v>
      </c>
      <c r="G403">
        <f t="shared" si="13"/>
        <v>204320.36539932544</v>
      </c>
      <c r="J403" t="str">
        <f>VLOOKUP($A403,[2]MD01!$A:$K,5,0)</f>
        <v>E1005913</v>
      </c>
      <c r="K403" t="str">
        <f>VLOOKUP($A403,[2]MD01!$A:$K,11,0)</f>
        <v>14.12.2012</v>
      </c>
      <c r="L403" t="str">
        <f>RIGHT(VLOOKUP($A403,[2]MD01!$A:$K,4,0),8)</f>
        <v>13SZ8606</v>
      </c>
      <c r="M403" s="16" t="str">
        <f>VLOOKUP(A403,[2]MD01!A:O,15,0)</f>
        <v>Аренда</v>
      </c>
    </row>
    <row r="404" spans="1:13" x14ac:dyDescent="0.25">
      <c r="A404" s="12" t="s">
        <v>3304</v>
      </c>
      <c r="B404" t="s">
        <v>495</v>
      </c>
      <c r="C404" t="s">
        <v>4379</v>
      </c>
      <c r="D404" s="5">
        <v>6498998.3300000001</v>
      </c>
      <c r="E404" s="24">
        <f t="shared" si="14"/>
        <v>22385438.692222223</v>
      </c>
      <c r="F404" s="21">
        <v>22899984.606307369</v>
      </c>
      <c r="G404">
        <f t="shared" si="13"/>
        <v>763332.82021024567</v>
      </c>
      <c r="J404" t="str">
        <f>VLOOKUP($A404,[2]MD01!$A:$K,5,0)</f>
        <v>E1004233</v>
      </c>
      <c r="K404" t="str">
        <f>VLOOKUP($A404,[2]MD01!$A:$K,11,0)</f>
        <v>27.09.2013</v>
      </c>
      <c r="L404" t="str">
        <f>RIGHT(VLOOKUP($A404,[2]MD01!$A:$K,4,0),8)</f>
        <v>13SZ8820</v>
      </c>
      <c r="M404" s="16" t="str">
        <f>VLOOKUP(A404,[2]MD01!A:O,15,0)</f>
        <v>Аренда</v>
      </c>
    </row>
    <row r="405" spans="1:13" x14ac:dyDescent="0.25">
      <c r="A405" s="12" t="s">
        <v>3325</v>
      </c>
      <c r="B405" t="s">
        <v>516</v>
      </c>
      <c r="C405" t="s">
        <v>4379</v>
      </c>
      <c r="D405" s="5">
        <v>2613449.14</v>
      </c>
      <c r="E405" s="24">
        <f t="shared" si="14"/>
        <v>9001880.3711111117</v>
      </c>
      <c r="F405" s="21">
        <v>9208795.2691268399</v>
      </c>
      <c r="G405">
        <f t="shared" si="13"/>
        <v>306959.84230422799</v>
      </c>
      <c r="J405" t="str">
        <f>VLOOKUP($A405,[2]MD01!$A:$K,5,0)</f>
        <v>E1004865</v>
      </c>
      <c r="K405" t="str">
        <f>VLOOKUP($A405,[2]MD01!$A:$K,11,0)</f>
        <v>29.08.2013</v>
      </c>
      <c r="L405" t="str">
        <f>RIGHT(VLOOKUP($A405,[2]MD01!$A:$K,4,0),8)</f>
        <v>13SZ9100</v>
      </c>
      <c r="M405" s="16" t="str">
        <f>VLOOKUP(A405,[2]MD01!A:O,15,0)</f>
        <v>Аренда</v>
      </c>
    </row>
    <row r="406" spans="1:13" x14ac:dyDescent="0.25">
      <c r="A406" s="12" t="s">
        <v>3339</v>
      </c>
      <c r="B406" t="s">
        <v>530</v>
      </c>
      <c r="C406" t="s">
        <v>4379</v>
      </c>
      <c r="D406" s="5">
        <v>5161176.58</v>
      </c>
      <c r="E406" s="24">
        <f t="shared" si="14"/>
        <v>17777385.997777779</v>
      </c>
      <c r="F406" s="21">
        <v>18186012.402381111</v>
      </c>
      <c r="G406">
        <f t="shared" si="13"/>
        <v>606200.41341270367</v>
      </c>
      <c r="J406" t="str">
        <f>VLOOKUP($A406,[2]MD01!$A:$K,5,0)</f>
        <v>E1004873</v>
      </c>
      <c r="K406" t="str">
        <f>VLOOKUP($A406,[2]MD01!$A:$K,11,0)</f>
        <v>26.09.2013</v>
      </c>
      <c r="L406" t="str">
        <f>RIGHT(VLOOKUP($A406,[2]MD01!$A:$K,4,0),8)</f>
        <v>13SZ9173</v>
      </c>
      <c r="M406" s="16" t="str">
        <f>VLOOKUP(A406,[2]MD01!A:O,15,0)</f>
        <v>Аренда</v>
      </c>
    </row>
    <row r="407" spans="1:13" x14ac:dyDescent="0.25">
      <c r="A407" s="12" t="s">
        <v>581</v>
      </c>
      <c r="B407" t="s">
        <v>582</v>
      </c>
      <c r="C407" t="s">
        <v>4379</v>
      </c>
      <c r="D407" s="5">
        <v>6308042.1900000004</v>
      </c>
      <c r="E407" s="24">
        <f t="shared" si="14"/>
        <v>21727700.876666665</v>
      </c>
      <c r="F407" s="21">
        <v>22227128.199144714</v>
      </c>
      <c r="G407">
        <f t="shared" si="13"/>
        <v>740904.27330482379</v>
      </c>
      <c r="J407" t="str">
        <f>VLOOKUP($A407,[2]MD01!$A:$K,5,0)</f>
        <v>E1024641</v>
      </c>
      <c r="K407" t="str">
        <f>VLOOKUP($A407,[2]MD01!$A:$K,11,0)</f>
        <v>22.02.2018</v>
      </c>
      <c r="L407" t="str">
        <f>RIGHT(VLOOKUP($A407,[2]MD01!$A:$K,4,0),8)</f>
        <v>13SZE021</v>
      </c>
      <c r="M407" s="16" t="str">
        <f>VLOOKUP(A407,[2]MD01!A:O,15,0)</f>
        <v>Аренда</v>
      </c>
    </row>
    <row r="408" spans="1:13" x14ac:dyDescent="0.25">
      <c r="A408" s="12" t="s">
        <v>585</v>
      </c>
      <c r="B408" t="s">
        <v>586</v>
      </c>
      <c r="C408" t="s">
        <v>4379</v>
      </c>
      <c r="D408" s="5">
        <v>7949940.6900000004</v>
      </c>
      <c r="E408" s="24">
        <f t="shared" si="14"/>
        <v>27383129.043333337</v>
      </c>
      <c r="F408" s="21">
        <v>28012550.577475931</v>
      </c>
      <c r="G408">
        <f t="shared" si="13"/>
        <v>933751.68591586442</v>
      </c>
      <c r="J408" t="str">
        <f>VLOOKUP($A408,[2]MD01!$A:$K,5,0)</f>
        <v>E1024642</v>
      </c>
      <c r="K408" t="str">
        <f>VLOOKUP($A408,[2]MD01!$A:$K,11,0)</f>
        <v>23.02.2018</v>
      </c>
      <c r="L408" t="str">
        <f>RIGHT(VLOOKUP($A408,[2]MD01!$A:$K,4,0),8)</f>
        <v>13SZE023</v>
      </c>
      <c r="M408" s="16" t="str">
        <f>VLOOKUP(A408,[2]MD01!A:O,15,0)</f>
        <v>Аренда</v>
      </c>
    </row>
    <row r="409" spans="1:13" x14ac:dyDescent="0.25">
      <c r="A409" s="12" t="s">
        <v>665</v>
      </c>
      <c r="B409" t="s">
        <v>666</v>
      </c>
      <c r="C409" t="s">
        <v>4379</v>
      </c>
      <c r="D409" s="5">
        <v>3253028.14</v>
      </c>
      <c r="E409" s="24">
        <f t="shared" si="14"/>
        <v>11204874.704444446</v>
      </c>
      <c r="F409" s="21">
        <v>11462427.061415277</v>
      </c>
      <c r="G409">
        <f t="shared" si="13"/>
        <v>382080.90204717591</v>
      </c>
      <c r="J409" t="str">
        <f>VLOOKUP($A409,[2]MD01!$A:$K,5,0)</f>
        <v>E1012117</v>
      </c>
      <c r="K409" t="str">
        <f>VLOOKUP($A409,[2]MD01!$A:$K,11,0)</f>
        <v>06.01.2017</v>
      </c>
      <c r="L409" t="str">
        <f>RIGHT(VLOOKUP($A409,[2]MD01!$A:$K,4,0),8)</f>
        <v>13SZG339</v>
      </c>
      <c r="M409" s="16" t="str">
        <f>VLOOKUP(A409,[2]MD01!A:O,15,0)</f>
        <v>Аренда</v>
      </c>
    </row>
    <row r="410" spans="1:13" x14ac:dyDescent="0.25">
      <c r="A410" s="12" t="s">
        <v>667</v>
      </c>
      <c r="B410" t="s">
        <v>668</v>
      </c>
      <c r="C410" t="s">
        <v>4379</v>
      </c>
      <c r="D410" s="5">
        <v>4125665.53</v>
      </c>
      <c r="E410" s="24">
        <f t="shared" si="14"/>
        <v>14210625.714444444</v>
      </c>
      <c r="F410" s="21">
        <v>14537267.48807657</v>
      </c>
      <c r="G410">
        <f t="shared" si="13"/>
        <v>484575.58293588564</v>
      </c>
      <c r="J410" t="str">
        <f>VLOOKUP($A410,[2]MD01!$A:$K,5,0)</f>
        <v>E1012120</v>
      </c>
      <c r="K410" t="str">
        <f>VLOOKUP($A410,[2]MD01!$A:$K,11,0)</f>
        <v>26.07.2016</v>
      </c>
      <c r="L410" t="str">
        <f>RIGHT(VLOOKUP($A410,[2]MD01!$A:$K,4,0),8)</f>
        <v>13SZG386</v>
      </c>
      <c r="M410" s="16" t="str">
        <f>VLOOKUP(A410,[2]MD01!A:O,15,0)</f>
        <v>Аренда</v>
      </c>
    </row>
    <row r="411" spans="1:13" x14ac:dyDescent="0.25">
      <c r="A411" s="12" t="s">
        <v>711</v>
      </c>
      <c r="B411" t="s">
        <v>712</v>
      </c>
      <c r="C411" t="s">
        <v>4379</v>
      </c>
      <c r="D411" s="5">
        <v>2364731.81</v>
      </c>
      <c r="E411" s="24">
        <f t="shared" si="14"/>
        <v>8145187.345555556</v>
      </c>
      <c r="F411" s="21">
        <v>8332410.5188753549</v>
      </c>
      <c r="G411">
        <f t="shared" ref="G411:G474" si="15">F411/30</f>
        <v>277747.01729584514</v>
      </c>
      <c r="J411" t="str">
        <f>VLOOKUP($A411,[2]MD01!$A:$K,5,0)</f>
        <v>E1012811</v>
      </c>
      <c r="K411" t="str">
        <f>VLOOKUP($A411,[2]MD01!$A:$K,11,0)</f>
        <v>22.11.2016</v>
      </c>
      <c r="L411" t="str">
        <f>RIGHT(VLOOKUP($A411,[2]MD01!$A:$K,4,0),8)</f>
        <v>13SZG857</v>
      </c>
      <c r="M411" s="16" t="str">
        <f>VLOOKUP(A411,[2]MD01!A:O,15,0)</f>
        <v>Аренда</v>
      </c>
    </row>
    <row r="412" spans="1:13" x14ac:dyDescent="0.25">
      <c r="A412" s="12" t="s">
        <v>743</v>
      </c>
      <c r="B412" t="s">
        <v>744</v>
      </c>
      <c r="C412" t="s">
        <v>4379</v>
      </c>
      <c r="D412" s="5">
        <v>4699419.4800000004</v>
      </c>
      <c r="E412" s="24">
        <f t="shared" si="14"/>
        <v>16186889.32</v>
      </c>
      <c r="F412" s="21">
        <v>16558956.978618115</v>
      </c>
      <c r="G412">
        <f t="shared" si="15"/>
        <v>551965.23262060387</v>
      </c>
      <c r="J412" t="str">
        <f>VLOOKUP($A412,[2]MD01!$A:$K,5,0)</f>
        <v>E1023329</v>
      </c>
      <c r="K412" t="str">
        <f>VLOOKUP($A412,[2]MD01!$A:$K,11,0)</f>
        <v>22.12.2017</v>
      </c>
      <c r="L412" t="str">
        <f>RIGHT(VLOOKUP($A412,[2]MD01!$A:$K,4,0),8)</f>
        <v>13SZH087</v>
      </c>
      <c r="M412" s="16" t="str">
        <f>VLOOKUP(A412,[2]MD01!A:O,15,0)</f>
        <v>Аренда</v>
      </c>
    </row>
    <row r="413" spans="1:13" x14ac:dyDescent="0.25">
      <c r="A413" s="12" t="s">
        <v>745</v>
      </c>
      <c r="B413" t="s">
        <v>746</v>
      </c>
      <c r="C413" t="s">
        <v>4379</v>
      </c>
      <c r="D413" s="5">
        <v>3630523.75</v>
      </c>
      <c r="E413" s="24">
        <f t="shared" si="14"/>
        <v>12505137.36111111</v>
      </c>
      <c r="F413" s="21">
        <v>12792577.219793392</v>
      </c>
      <c r="G413">
        <f t="shared" si="15"/>
        <v>426419.24065977975</v>
      </c>
      <c r="J413" t="str">
        <f>VLOOKUP($A413,[2]MD01!$A:$K,5,0)</f>
        <v>E1023330</v>
      </c>
      <c r="K413" t="str">
        <f>VLOOKUP($A413,[2]MD01!$A:$K,11,0)</f>
        <v>08.12.2017</v>
      </c>
      <c r="L413" t="str">
        <f>RIGHT(VLOOKUP($A413,[2]MD01!$A:$K,4,0),8)</f>
        <v>13SZH088</v>
      </c>
      <c r="M413" s="16" t="str">
        <f>VLOOKUP(A413,[2]MD01!A:O,15,0)</f>
        <v>Аренда</v>
      </c>
    </row>
    <row r="414" spans="1:13" x14ac:dyDescent="0.25">
      <c r="A414" s="12" t="s">
        <v>798</v>
      </c>
      <c r="B414" t="s">
        <v>799</v>
      </c>
      <c r="C414" t="s">
        <v>4379</v>
      </c>
      <c r="D414" s="5">
        <v>4296927.67</v>
      </c>
      <c r="E414" s="24">
        <f t="shared" si="14"/>
        <v>14800528.641111111</v>
      </c>
      <c r="F414" s="21">
        <v>15140729.771108618</v>
      </c>
      <c r="G414">
        <f t="shared" si="15"/>
        <v>504690.99237028725</v>
      </c>
      <c r="J414" t="str">
        <f>VLOOKUP($A414,[2]MD01!$A:$K,5,0)</f>
        <v>E1023815</v>
      </c>
      <c r="K414" t="str">
        <f>VLOOKUP($A414,[2]MD01!$A:$K,11,0)</f>
        <v>14.12.2017</v>
      </c>
      <c r="L414" t="str">
        <f>RIGHT(VLOOKUP($A414,[2]MD01!$A:$K,4,0),8)</f>
        <v>13SZH564</v>
      </c>
      <c r="M414" s="16" t="str">
        <f>VLOOKUP(A414,[2]MD01!A:O,15,0)</f>
        <v>Аренда</v>
      </c>
    </row>
    <row r="415" spans="1:13" x14ac:dyDescent="0.25">
      <c r="A415" s="12" t="s">
        <v>917</v>
      </c>
      <c r="B415" t="s">
        <v>918</v>
      </c>
      <c r="C415" t="s">
        <v>4379</v>
      </c>
      <c r="D415" s="5">
        <v>4211947.47</v>
      </c>
      <c r="E415" s="24">
        <f t="shared" si="14"/>
        <v>14507819.063333333</v>
      </c>
      <c r="F415" s="21">
        <v>14841292.046550697</v>
      </c>
      <c r="G415">
        <f t="shared" si="15"/>
        <v>494709.73488502321</v>
      </c>
      <c r="J415" t="str">
        <f>VLOOKUP($A415,[2]MD01!$A:$K,5,0)</f>
        <v>E1013897</v>
      </c>
      <c r="K415" t="str">
        <f>VLOOKUP($A415,[2]MD01!$A:$K,11,0)</f>
        <v>30.03.2017</v>
      </c>
      <c r="L415" t="str">
        <f>RIGHT(VLOOKUP($A415,[2]MD01!$A:$K,4,0),8)</f>
        <v>13SZJ892</v>
      </c>
      <c r="M415" s="16" t="str">
        <f>VLOOKUP(A415,[2]MD01!A:O,15,0)</f>
        <v>Аренда</v>
      </c>
    </row>
    <row r="416" spans="1:13" x14ac:dyDescent="0.25">
      <c r="A416" s="12" t="s">
        <v>965</v>
      </c>
      <c r="B416" t="s">
        <v>966</v>
      </c>
      <c r="C416" t="s">
        <v>4379</v>
      </c>
      <c r="D416" s="5">
        <v>2558306.36</v>
      </c>
      <c r="E416" s="24">
        <f t="shared" si="14"/>
        <v>8811944.1288888883</v>
      </c>
      <c r="F416" s="21">
        <v>9014493.2014805172</v>
      </c>
      <c r="G416">
        <f t="shared" si="15"/>
        <v>300483.10671601724</v>
      </c>
      <c r="J416" t="str">
        <f>VLOOKUP($A416,[2]MD01!$A:$K,5,0)</f>
        <v>E1010439</v>
      </c>
      <c r="K416" t="str">
        <f>VLOOKUP($A416,[2]MD01!$A:$K,11,0)</f>
        <v>25.11.2015</v>
      </c>
      <c r="L416" t="str">
        <f>RIGHT(VLOOKUP($A416,[2]MD01!$A:$K,4,0),8)</f>
        <v>13SZL740</v>
      </c>
      <c r="M416" s="16" t="str">
        <f>VLOOKUP(A416,[2]MD01!A:O,15,0)</f>
        <v>Аренда</v>
      </c>
    </row>
    <row r="417" spans="1:13" x14ac:dyDescent="0.25">
      <c r="A417" s="12" t="s">
        <v>977</v>
      </c>
      <c r="B417" t="s">
        <v>978</v>
      </c>
      <c r="C417" t="s">
        <v>4379</v>
      </c>
      <c r="D417" s="5">
        <v>2391243.1</v>
      </c>
      <c r="E417" s="24">
        <f t="shared" si="14"/>
        <v>8236504.0111111114</v>
      </c>
      <c r="F417" s="21">
        <v>8425826.1657283287</v>
      </c>
      <c r="G417">
        <f t="shared" si="15"/>
        <v>280860.87219094427</v>
      </c>
      <c r="J417" t="str">
        <f>VLOOKUP($A417,[2]MD01!$A:$K,5,0)</f>
        <v>E1010458</v>
      </c>
      <c r="K417" t="str">
        <f>VLOOKUP($A417,[2]MD01!$A:$K,11,0)</f>
        <v>20.01.2016</v>
      </c>
      <c r="L417" t="str">
        <f>RIGHT(VLOOKUP($A417,[2]MD01!$A:$K,4,0),8)</f>
        <v>13SZL817</v>
      </c>
      <c r="M417" s="16" t="str">
        <f>VLOOKUP(A417,[2]MD01!A:O,15,0)</f>
        <v>Аренда</v>
      </c>
    </row>
    <row r="418" spans="1:13" x14ac:dyDescent="0.25">
      <c r="A418" s="12" t="s">
        <v>987</v>
      </c>
      <c r="B418" t="s">
        <v>988</v>
      </c>
      <c r="C418" t="s">
        <v>4379</v>
      </c>
      <c r="D418" s="5">
        <v>2866922.56</v>
      </c>
      <c r="E418" s="24">
        <f t="shared" si="14"/>
        <v>9874955.4844444431</v>
      </c>
      <c r="F418" s="21">
        <v>10101938.661596071</v>
      </c>
      <c r="G418">
        <f t="shared" si="15"/>
        <v>336731.28871986904</v>
      </c>
      <c r="J418" t="str">
        <f>VLOOKUP($A418,[2]MD01!$A:$K,5,0)</f>
        <v>E1008927</v>
      </c>
      <c r="K418" t="str">
        <f>VLOOKUP($A418,[2]MD01!$A:$K,11,0)</f>
        <v>12.02.2016</v>
      </c>
      <c r="L418" t="str">
        <f>RIGHT(VLOOKUP($A418,[2]MD01!$A:$K,4,0),8)</f>
        <v>13SZL869</v>
      </c>
      <c r="M418" s="16" t="str">
        <f>VLOOKUP(A418,[2]MD01!A:O,15,0)</f>
        <v>Аренда</v>
      </c>
    </row>
    <row r="419" spans="1:13" x14ac:dyDescent="0.25">
      <c r="A419" s="12" t="s">
        <v>993</v>
      </c>
      <c r="B419" t="s">
        <v>994</v>
      </c>
      <c r="C419" t="s">
        <v>4379</v>
      </c>
      <c r="D419" s="5">
        <v>5658124.3200000003</v>
      </c>
      <c r="E419" s="24">
        <f t="shared" si="14"/>
        <v>19489094.879999999</v>
      </c>
      <c r="F419" s="21">
        <v>19937066.183024138</v>
      </c>
      <c r="G419">
        <f t="shared" si="15"/>
        <v>664568.87276747124</v>
      </c>
      <c r="J419" t="str">
        <f>VLOOKUP($A419,[2]MD01!$A:$K,5,0)</f>
        <v>E1010534</v>
      </c>
      <c r="K419" t="str">
        <f>VLOOKUP($A419,[2]MD01!$A:$K,11,0)</f>
        <v>11.12.2015</v>
      </c>
      <c r="L419" t="str">
        <f>RIGHT(VLOOKUP($A419,[2]MD01!$A:$K,4,0),8)</f>
        <v>13SZL883</v>
      </c>
      <c r="M419" s="16" t="str">
        <f>VLOOKUP(A419,[2]MD01!A:O,15,0)</f>
        <v>Аренда</v>
      </c>
    </row>
    <row r="420" spans="1:13" x14ac:dyDescent="0.25">
      <c r="A420" s="12" t="s">
        <v>3390</v>
      </c>
      <c r="B420" t="s">
        <v>3411</v>
      </c>
      <c r="C420" t="s">
        <v>4379</v>
      </c>
      <c r="D420" s="5">
        <v>2119510.54</v>
      </c>
      <c r="E420" s="24">
        <f t="shared" si="14"/>
        <v>7300536.3044444444</v>
      </c>
      <c r="F420" s="21">
        <v>7468344.5470136348</v>
      </c>
      <c r="G420">
        <f t="shared" si="15"/>
        <v>248944.81823378784</v>
      </c>
      <c r="J420" t="str">
        <f>VLOOKUP($A420,[2]MD01!$A:$K,5,0)</f>
        <v>E1026474</v>
      </c>
      <c r="K420" t="str">
        <f>VLOOKUP($A420,[2]MD01!$A:$K,11,0)</f>
        <v>14.03.2019</v>
      </c>
      <c r="L420" t="str">
        <f>RIGHT(VLOOKUP($A420,[2]MD01!$A:$K,4,0),8)</f>
        <v>13SZO269</v>
      </c>
      <c r="M420" s="16" t="str">
        <f>VLOOKUP(A420,[2]MD01!A:O,15,0)</f>
        <v>Аренда</v>
      </c>
    </row>
    <row r="421" spans="1:13" x14ac:dyDescent="0.25">
      <c r="A421" s="12" t="s">
        <v>1035</v>
      </c>
      <c r="B421" t="s">
        <v>1036</v>
      </c>
      <c r="C421" t="s">
        <v>4379</v>
      </c>
      <c r="D421" s="5">
        <v>5067892.9000000004</v>
      </c>
      <c r="E421" s="24">
        <f t="shared" si="14"/>
        <v>17456075.544444446</v>
      </c>
      <c r="F421" s="21">
        <v>17857316.389926571</v>
      </c>
      <c r="G421">
        <f t="shared" si="15"/>
        <v>595243.8796642191</v>
      </c>
      <c r="J421" t="str">
        <f>VLOOKUP($A421,[2]MD01!$A:$K,5,0)</f>
        <v>E1026710</v>
      </c>
      <c r="K421" t="str">
        <f>VLOOKUP($A421,[2]MD01!$A:$K,11,0)</f>
        <v>31.08.2018</v>
      </c>
      <c r="L421" t="str">
        <f>RIGHT(VLOOKUP($A421,[2]MD01!$A:$K,4,0),8)</f>
        <v>13SZO386</v>
      </c>
      <c r="M421" s="16" t="str">
        <f>VLOOKUP(A421,[2]MD01!A:O,15,0)</f>
        <v>Аренда</v>
      </c>
    </row>
    <row r="422" spans="1:13" x14ac:dyDescent="0.25">
      <c r="A422" s="12" t="s">
        <v>1495</v>
      </c>
      <c r="B422" t="s">
        <v>1512</v>
      </c>
      <c r="C422" t="s">
        <v>4379</v>
      </c>
      <c r="D422" s="5">
        <v>5741895.5199999996</v>
      </c>
      <c r="E422" s="24">
        <f t="shared" si="14"/>
        <v>19777640.124444444</v>
      </c>
      <c r="F422" s="21">
        <v>20232243.853957914</v>
      </c>
      <c r="G422">
        <f t="shared" si="15"/>
        <v>674408.12846526376</v>
      </c>
      <c r="J422" t="str">
        <f>VLOOKUP($A422,[2]MD01!$A:$K,5,0)</f>
        <v>E1027115</v>
      </c>
      <c r="K422" t="str">
        <f>VLOOKUP($A422,[2]MD01!$A:$K,11,0)</f>
        <v>28.09.2018</v>
      </c>
      <c r="L422" t="str">
        <f>RIGHT(VLOOKUP($A422,[2]MD01!$A:$K,4,0),8)</f>
        <v>13SZO701</v>
      </c>
      <c r="M422" s="16" t="str">
        <f>VLOOKUP(A422,[2]MD01!A:O,15,0)</f>
        <v>Аренда</v>
      </c>
    </row>
    <row r="423" spans="1:13" x14ac:dyDescent="0.25">
      <c r="A423" s="12" t="s">
        <v>1053</v>
      </c>
      <c r="B423" t="s">
        <v>1054</v>
      </c>
      <c r="C423" t="s">
        <v>4379</v>
      </c>
      <c r="D423" s="5">
        <v>2724486.06</v>
      </c>
      <c r="E423" s="24">
        <f t="shared" si="14"/>
        <v>9384340.8733333331</v>
      </c>
      <c r="F423" s="21">
        <v>9600046.9097057004</v>
      </c>
      <c r="G423">
        <f t="shared" si="15"/>
        <v>320001.56365685666</v>
      </c>
      <c r="J423" t="str">
        <f>VLOOKUP($A423,[2]MD01!$A:$K,5,0)</f>
        <v>E1010592</v>
      </c>
      <c r="K423" t="str">
        <f>VLOOKUP($A423,[2]MD01!$A:$K,11,0)</f>
        <v>05.01.2016</v>
      </c>
      <c r="L423" t="str">
        <f>RIGHT(VLOOKUP($A423,[2]MD01!$A:$K,4,0),8)</f>
        <v>13SZQ108</v>
      </c>
      <c r="M423" s="16" t="str">
        <f>VLOOKUP(A423,[2]MD01!A:O,15,0)</f>
        <v>Аренда</v>
      </c>
    </row>
    <row r="424" spans="1:13" x14ac:dyDescent="0.25">
      <c r="A424" s="12" t="s">
        <v>1063</v>
      </c>
      <c r="B424" t="s">
        <v>1064</v>
      </c>
      <c r="C424" t="s">
        <v>4379</v>
      </c>
      <c r="D424" s="5">
        <v>4081077.15</v>
      </c>
      <c r="E424" s="24">
        <f t="shared" si="14"/>
        <v>14057043.516666666</v>
      </c>
      <c r="F424" s="21">
        <v>14380155.089554045</v>
      </c>
      <c r="G424">
        <f t="shared" si="15"/>
        <v>479338.50298513484</v>
      </c>
      <c r="J424" t="str">
        <f>VLOOKUP($A424,[2]MD01!$A:$K,5,0)</f>
        <v>E1011078</v>
      </c>
      <c r="K424" t="str">
        <f>VLOOKUP($A424,[2]MD01!$A:$K,11,0)</f>
        <v>10.02.2016</v>
      </c>
      <c r="L424" t="str">
        <f>RIGHT(VLOOKUP($A424,[2]MD01!$A:$K,4,0),8)</f>
        <v>13SZQ246</v>
      </c>
      <c r="M424" s="16" t="str">
        <f>VLOOKUP(A424,[2]MD01!A:O,15,0)</f>
        <v>Аренда</v>
      </c>
    </row>
    <row r="425" spans="1:13" x14ac:dyDescent="0.25">
      <c r="A425" s="12" t="s">
        <v>1085</v>
      </c>
      <c r="B425" t="s">
        <v>1086</v>
      </c>
      <c r="C425" t="s">
        <v>4379</v>
      </c>
      <c r="D425" s="5">
        <v>2624151.65</v>
      </c>
      <c r="E425" s="24">
        <f t="shared" si="14"/>
        <v>9038744.5722222216</v>
      </c>
      <c r="F425" s="21">
        <v>9246506.8212467264</v>
      </c>
      <c r="G425">
        <f t="shared" si="15"/>
        <v>308216.89404155756</v>
      </c>
      <c r="J425" t="str">
        <f>VLOOKUP($A425,[2]MD01!$A:$K,5,0)</f>
        <v>E1011630</v>
      </c>
      <c r="K425" t="str">
        <f>VLOOKUP($A425,[2]MD01!$A:$K,11,0)</f>
        <v>06.04.2016</v>
      </c>
      <c r="L425" t="str">
        <f>RIGHT(VLOOKUP($A425,[2]MD01!$A:$K,4,0),8)</f>
        <v>13SZQ421</v>
      </c>
      <c r="M425" s="16" t="str">
        <f>VLOOKUP(A425,[2]MD01!A:O,15,0)</f>
        <v>Аренда</v>
      </c>
    </row>
    <row r="426" spans="1:13" x14ac:dyDescent="0.25">
      <c r="A426" s="12" t="s">
        <v>1105</v>
      </c>
      <c r="B426" t="s">
        <v>1106</v>
      </c>
      <c r="C426" t="s">
        <v>4379</v>
      </c>
      <c r="D426" s="5">
        <v>7065658.9299999997</v>
      </c>
      <c r="E426" s="24">
        <f t="shared" si="14"/>
        <v>24337269.647777777</v>
      </c>
      <c r="F426" s="21">
        <v>24896679.844264276</v>
      </c>
      <c r="G426">
        <f t="shared" si="15"/>
        <v>829889.32814214251</v>
      </c>
      <c r="J426" t="str">
        <f>VLOOKUP($A426,[2]MD01!$A:$K,5,0)</f>
        <v>E1011633</v>
      </c>
      <c r="K426" t="str">
        <f>VLOOKUP($A426,[2]MD01!$A:$K,11,0)</f>
        <v>08.04.2016</v>
      </c>
      <c r="L426" t="str">
        <f>RIGHT(VLOOKUP($A426,[2]MD01!$A:$K,4,0),8)</f>
        <v>13SZQ560</v>
      </c>
      <c r="M426" s="16" t="str">
        <f>VLOOKUP(A426,[2]MD01!A:O,15,0)</f>
        <v>Аренда</v>
      </c>
    </row>
    <row r="427" spans="1:13" x14ac:dyDescent="0.25">
      <c r="A427" s="12" t="s">
        <v>1191</v>
      </c>
      <c r="B427" t="s">
        <v>1192</v>
      </c>
      <c r="C427" t="s">
        <v>4379</v>
      </c>
      <c r="D427" s="5">
        <v>5968471.4699999997</v>
      </c>
      <c r="E427" s="24">
        <f t="shared" si="14"/>
        <v>20558068.396666665</v>
      </c>
      <c r="F427" s="21">
        <v>21030610.848946732</v>
      </c>
      <c r="G427">
        <f t="shared" si="15"/>
        <v>701020.36163155769</v>
      </c>
      <c r="J427" t="str">
        <f>VLOOKUP($A427,[2]MD01!$A:$K,5,0)</f>
        <v>E1014119</v>
      </c>
      <c r="K427" t="str">
        <f>VLOOKUP($A427,[2]MD01!$A:$K,11,0)</f>
        <v>15.03.2017</v>
      </c>
      <c r="L427" t="str">
        <f>RIGHT(VLOOKUP($A427,[2]MD01!$A:$K,4,0),8)</f>
        <v>13SZS138</v>
      </c>
      <c r="M427" s="16" t="str">
        <f>VLOOKUP(A427,[2]MD01!A:O,15,0)</f>
        <v>Аренда</v>
      </c>
    </row>
    <row r="428" spans="1:13" x14ac:dyDescent="0.25">
      <c r="A428" s="12" t="s">
        <v>1199</v>
      </c>
      <c r="B428" t="s">
        <v>1200</v>
      </c>
      <c r="C428" t="s">
        <v>4379</v>
      </c>
      <c r="D428" s="5">
        <v>2962524.35</v>
      </c>
      <c r="E428" s="24">
        <f t="shared" si="14"/>
        <v>10204250.538888888</v>
      </c>
      <c r="F428" s="21">
        <v>10438802.807141319</v>
      </c>
      <c r="G428">
        <f t="shared" si="15"/>
        <v>347960.09357137728</v>
      </c>
      <c r="J428" t="str">
        <f>VLOOKUP($A428,[2]MD01!$A:$K,5,0)</f>
        <v>E1014205</v>
      </c>
      <c r="K428" t="str">
        <f>VLOOKUP($A428,[2]MD01!$A:$K,11,0)</f>
        <v>17.03.2017</v>
      </c>
      <c r="L428" t="str">
        <f>RIGHT(VLOOKUP($A428,[2]MD01!$A:$K,4,0),8)</f>
        <v>13SZS227</v>
      </c>
      <c r="M428" s="16" t="str">
        <f>VLOOKUP(A428,[2]MD01!A:O,15,0)</f>
        <v>Аренда</v>
      </c>
    </row>
    <row r="429" spans="1:13" x14ac:dyDescent="0.25">
      <c r="A429" s="12" t="s">
        <v>1223</v>
      </c>
      <c r="B429" t="s">
        <v>1224</v>
      </c>
      <c r="C429" t="s">
        <v>4379</v>
      </c>
      <c r="D429" s="5">
        <v>3337904.26</v>
      </c>
      <c r="E429" s="24">
        <f t="shared" si="14"/>
        <v>11497225.784444444</v>
      </c>
      <c r="F429" s="21">
        <v>11761498.047858059</v>
      </c>
      <c r="G429">
        <f t="shared" si="15"/>
        <v>392049.93492860196</v>
      </c>
      <c r="J429" t="str">
        <f>VLOOKUP($A429,[2]MD01!$A:$K,5,0)</f>
        <v>E1014404</v>
      </c>
      <c r="K429" t="str">
        <f>VLOOKUP($A429,[2]MD01!$A:$K,11,0)</f>
        <v>01.04.2017</v>
      </c>
      <c r="L429" t="str">
        <f>RIGHT(VLOOKUP($A429,[2]MD01!$A:$K,4,0),8)</f>
        <v>13SZS451</v>
      </c>
      <c r="M429" s="16" t="str">
        <f>VLOOKUP(A429,[2]MD01!A:O,15,0)</f>
        <v>Аренда</v>
      </c>
    </row>
    <row r="430" spans="1:13" x14ac:dyDescent="0.25">
      <c r="A430" s="12" t="s">
        <v>1269</v>
      </c>
      <c r="B430" t="s">
        <v>1270</v>
      </c>
      <c r="C430" t="s">
        <v>4379</v>
      </c>
      <c r="D430" s="5">
        <v>3652204.84</v>
      </c>
      <c r="E430" s="24">
        <f t="shared" si="14"/>
        <v>12579816.671111111</v>
      </c>
      <c r="F430" s="21">
        <v>12868973.089131609</v>
      </c>
      <c r="G430">
        <f t="shared" si="15"/>
        <v>428965.76963772031</v>
      </c>
      <c r="J430" t="str">
        <f>VLOOKUP($A430,[2]MD01!$A:$K,5,0)</f>
        <v>E1014838</v>
      </c>
      <c r="K430" t="str">
        <f>VLOOKUP($A430,[2]MD01!$A:$K,11,0)</f>
        <v>23.06.2017</v>
      </c>
      <c r="L430" t="str">
        <f>RIGHT(VLOOKUP($A430,[2]MD01!$A:$K,4,0),8)</f>
        <v>13SZS883</v>
      </c>
      <c r="M430" s="16" t="str">
        <f>VLOOKUP(A430,[2]MD01!A:O,15,0)</f>
        <v>Аренда</v>
      </c>
    </row>
    <row r="431" spans="1:13" x14ac:dyDescent="0.25">
      <c r="A431" s="12" t="s">
        <v>1285</v>
      </c>
      <c r="B431" t="s">
        <v>1286</v>
      </c>
      <c r="C431" t="s">
        <v>4379</v>
      </c>
      <c r="D431" s="5">
        <v>1401697.95</v>
      </c>
      <c r="E431" s="24">
        <f t="shared" si="14"/>
        <v>4828070.7166666668</v>
      </c>
      <c r="F431" s="21">
        <v>4939047.5036008507</v>
      </c>
      <c r="G431">
        <f t="shared" si="15"/>
        <v>164634.91678669502</v>
      </c>
      <c r="J431" t="str">
        <f>VLOOKUP($A431,[2]MD01!$A:$K,5,0)</f>
        <v>E1010622</v>
      </c>
      <c r="K431" t="str">
        <f>VLOOKUP($A431,[2]MD01!$A:$K,11,0)</f>
        <v>21.12.2015</v>
      </c>
      <c r="L431" t="str">
        <f>RIGHT(VLOOKUP($A431,[2]MD01!$A:$K,4,0),8)</f>
        <v>13SZV002</v>
      </c>
      <c r="M431" s="16" t="str">
        <f>VLOOKUP(A431,[2]MD01!A:O,15,0)</f>
        <v>Аренда</v>
      </c>
    </row>
    <row r="432" spans="1:13" x14ac:dyDescent="0.25">
      <c r="A432" s="12" t="s">
        <v>1289</v>
      </c>
      <c r="B432" t="s">
        <v>1290</v>
      </c>
      <c r="C432" t="s">
        <v>4379</v>
      </c>
      <c r="D432" s="5">
        <v>1170437.78</v>
      </c>
      <c r="E432" s="24">
        <f t="shared" si="14"/>
        <v>4031507.908888889</v>
      </c>
      <c r="F432" s="21">
        <v>4124175.1087879678</v>
      </c>
      <c r="G432">
        <f t="shared" si="15"/>
        <v>137472.50362626559</v>
      </c>
      <c r="J432" t="str">
        <f>VLOOKUP($A432,[2]MD01!$A:$K,5,0)</f>
        <v>E1011645</v>
      </c>
      <c r="K432" t="str">
        <f>VLOOKUP($A432,[2]MD01!$A:$K,11,0)</f>
        <v>08.02.2016</v>
      </c>
      <c r="L432" t="str">
        <f>RIGHT(VLOOKUP($A432,[2]MD01!$A:$K,4,0),8)</f>
        <v>13SZV006</v>
      </c>
      <c r="M432" s="16" t="str">
        <f>VLOOKUP(A432,[2]MD01!A:O,15,0)</f>
        <v>Собственность</v>
      </c>
    </row>
    <row r="433" spans="1:13" x14ac:dyDescent="0.25">
      <c r="A433" s="12" t="s">
        <v>1291</v>
      </c>
      <c r="B433" t="s">
        <v>1292</v>
      </c>
      <c r="C433" t="s">
        <v>4379</v>
      </c>
      <c r="D433" s="5">
        <v>1039678.6</v>
      </c>
      <c r="E433" s="24">
        <f t="shared" si="14"/>
        <v>3581115.1777777779</v>
      </c>
      <c r="F433" s="21">
        <v>3663429.7666463931</v>
      </c>
      <c r="G433">
        <f t="shared" si="15"/>
        <v>122114.32555487978</v>
      </c>
      <c r="J433" t="str">
        <f>VLOOKUP($A433,[2]MD01!$A:$K,5,0)</f>
        <v>E1011646</v>
      </c>
      <c r="K433" t="str">
        <f>VLOOKUP($A433,[2]MD01!$A:$K,11,0)</f>
        <v>29.02.2016</v>
      </c>
      <c r="L433" t="str">
        <f>RIGHT(VLOOKUP($A433,[2]MD01!$A:$K,4,0),8)</f>
        <v>13SZV007</v>
      </c>
      <c r="M433" s="16" t="str">
        <f>VLOOKUP(A433,[2]MD01!A:O,15,0)</f>
        <v>Собственность</v>
      </c>
    </row>
    <row r="434" spans="1:13" x14ac:dyDescent="0.25">
      <c r="A434" s="12" t="s">
        <v>1293</v>
      </c>
      <c r="B434" t="s">
        <v>1294</v>
      </c>
      <c r="C434" t="s">
        <v>4379</v>
      </c>
      <c r="D434" s="5">
        <v>1049380.68</v>
      </c>
      <c r="E434" s="24">
        <f t="shared" si="14"/>
        <v>3614533.4533333331</v>
      </c>
      <c r="F434" s="21">
        <v>3697616.1860556067</v>
      </c>
      <c r="G434">
        <f t="shared" si="15"/>
        <v>123253.87286852022</v>
      </c>
      <c r="J434" t="str">
        <f>VLOOKUP($A434,[2]MD01!$A:$K,5,0)</f>
        <v>E1012002</v>
      </c>
      <c r="K434" t="str">
        <f>VLOOKUP($A434,[2]MD01!$A:$K,11,0)</f>
        <v>08.05.2016</v>
      </c>
      <c r="L434" t="str">
        <f>RIGHT(VLOOKUP($A434,[2]MD01!$A:$K,4,0),8)</f>
        <v>13SZV017</v>
      </c>
      <c r="M434" s="16" t="str">
        <f>VLOOKUP(A434,[2]MD01!A:O,15,0)</f>
        <v>Собственность</v>
      </c>
    </row>
    <row r="435" spans="1:13" x14ac:dyDescent="0.25">
      <c r="A435" s="12" t="s">
        <v>1297</v>
      </c>
      <c r="B435" t="s">
        <v>1298</v>
      </c>
      <c r="C435" t="s">
        <v>4379</v>
      </c>
      <c r="D435" s="5">
        <v>582650.31999999995</v>
      </c>
      <c r="E435" s="24">
        <f t="shared" si="14"/>
        <v>2006906.6577777776</v>
      </c>
      <c r="F435" s="21">
        <v>2053036.8960504197</v>
      </c>
      <c r="G435">
        <f t="shared" si="15"/>
        <v>68434.563201680648</v>
      </c>
      <c r="J435" t="str">
        <f>VLOOKUP($A435,[2]MD01!$A:$K,5,0)</f>
        <v>E1012121</v>
      </c>
      <c r="K435" t="str">
        <f>VLOOKUP($A435,[2]MD01!$A:$K,11,0)</f>
        <v>14.10.2016</v>
      </c>
      <c r="L435" t="str">
        <f>RIGHT(VLOOKUP($A435,[2]MD01!$A:$K,4,0),8)</f>
        <v>13SZV025</v>
      </c>
      <c r="M435" s="16" t="str">
        <f>VLOOKUP(A435,[2]MD01!A:O,15,0)</f>
        <v>Аренда</v>
      </c>
    </row>
    <row r="436" spans="1:13" x14ac:dyDescent="0.25">
      <c r="A436" s="12" t="s">
        <v>1345</v>
      </c>
      <c r="B436" t="s">
        <v>1346</v>
      </c>
      <c r="C436" t="s">
        <v>4379</v>
      </c>
      <c r="D436" s="5">
        <v>1784140.14</v>
      </c>
      <c r="E436" s="24">
        <f t="shared" si="14"/>
        <v>6145371.5933333337</v>
      </c>
      <c r="F436" s="21">
        <v>6286627.5181047898</v>
      </c>
      <c r="G436">
        <f t="shared" si="15"/>
        <v>209554.25060349298</v>
      </c>
      <c r="J436" t="str">
        <f>VLOOKUP($A436,[2]MD01!$A:$K,5,0)</f>
        <v>E1015208</v>
      </c>
      <c r="K436" t="str">
        <f>VLOOKUP($A436,[2]MD01!$A:$K,11,0)</f>
        <v>29.10.2017</v>
      </c>
      <c r="L436" t="str">
        <f>RIGHT(VLOOKUP($A436,[2]MD01!$A:$K,4,0),8)</f>
        <v>13SZX324</v>
      </c>
      <c r="M436" s="16" t="str">
        <f>VLOOKUP(A436,[2]MD01!A:O,15,0)</f>
        <v>Аренда</v>
      </c>
    </row>
    <row r="437" spans="1:13" x14ac:dyDescent="0.25">
      <c r="A437" s="12" t="s">
        <v>1365</v>
      </c>
      <c r="B437" t="s">
        <v>1366</v>
      </c>
      <c r="C437" t="s">
        <v>4379</v>
      </c>
      <c r="D437" s="5">
        <v>3297007.92</v>
      </c>
      <c r="E437" s="24">
        <f t="shared" si="14"/>
        <v>11356360.613333333</v>
      </c>
      <c r="F437" s="21">
        <v>11617394.986293754</v>
      </c>
      <c r="G437">
        <f t="shared" si="15"/>
        <v>387246.4995431251</v>
      </c>
      <c r="J437" t="str">
        <f>VLOOKUP($A437,[2]MD01!$A:$K,5,0)</f>
        <v>E1015348</v>
      </c>
      <c r="K437" t="str">
        <f>VLOOKUP($A437,[2]MD01!$A:$K,11,0)</f>
        <v>20.07.2017</v>
      </c>
      <c r="L437" t="str">
        <f>RIGHT(VLOOKUP($A437,[2]MD01!$A:$K,4,0),8)</f>
        <v>13SZX505</v>
      </c>
      <c r="M437" s="16" t="str">
        <f>VLOOKUP(A437,[2]MD01!A:O,15,0)</f>
        <v>Аренда</v>
      </c>
    </row>
    <row r="438" spans="1:13" x14ac:dyDescent="0.25">
      <c r="A438" s="12" t="s">
        <v>1373</v>
      </c>
      <c r="B438" t="s">
        <v>1374</v>
      </c>
      <c r="C438" t="s">
        <v>4379</v>
      </c>
      <c r="D438" s="5">
        <v>3747143.03</v>
      </c>
      <c r="E438" s="24">
        <f t="shared" si="14"/>
        <v>12906825.992222222</v>
      </c>
      <c r="F438" s="21">
        <v>13203498.962067274</v>
      </c>
      <c r="G438">
        <f t="shared" si="15"/>
        <v>440116.63206890912</v>
      </c>
      <c r="J438" t="str">
        <f>VLOOKUP($A438,[2]MD01!$A:$K,5,0)</f>
        <v>E1015542</v>
      </c>
      <c r="K438" t="str">
        <f>VLOOKUP($A438,[2]MD01!$A:$K,11,0)</f>
        <v>29.07.2017</v>
      </c>
      <c r="L438" t="str">
        <f>RIGHT(VLOOKUP($A438,[2]MD01!$A:$K,4,0),8)</f>
        <v>13SZX713</v>
      </c>
      <c r="M438" s="16" t="str">
        <f>VLOOKUP(A438,[2]MD01!A:O,15,0)</f>
        <v>Аренда</v>
      </c>
    </row>
    <row r="439" spans="1:13" x14ac:dyDescent="0.25">
      <c r="A439" s="12" t="s">
        <v>1383</v>
      </c>
      <c r="B439" t="s">
        <v>1384</v>
      </c>
      <c r="C439" t="s">
        <v>4379</v>
      </c>
      <c r="D439" s="5">
        <v>3967444.17</v>
      </c>
      <c r="E439" s="24">
        <f t="shared" si="14"/>
        <v>13665641.029999999</v>
      </c>
      <c r="F439" s="21">
        <v>13979755.92638503</v>
      </c>
      <c r="G439">
        <f t="shared" si="15"/>
        <v>465991.86421283433</v>
      </c>
      <c r="J439" t="str">
        <f>VLOOKUP($A439,[2]MD01!$A:$K,5,0)</f>
        <v>E1015600</v>
      </c>
      <c r="K439" t="str">
        <f>VLOOKUP($A439,[2]MD01!$A:$K,11,0)</f>
        <v>18.08.2017</v>
      </c>
      <c r="L439" t="str">
        <f>RIGHT(VLOOKUP($A439,[2]MD01!$A:$K,4,0),8)</f>
        <v>13SZX776</v>
      </c>
      <c r="M439" s="16" t="str">
        <f>VLOOKUP(A439,[2]MD01!A:O,15,0)</f>
        <v>Аренда</v>
      </c>
    </row>
    <row r="440" spans="1:13" x14ac:dyDescent="0.25">
      <c r="A440" s="12" t="s">
        <v>1411</v>
      </c>
      <c r="B440" t="s">
        <v>1412</v>
      </c>
      <c r="C440" t="s">
        <v>4379</v>
      </c>
      <c r="D440" s="5">
        <v>3173916.66</v>
      </c>
      <c r="E440" s="24">
        <f t="shared" si="14"/>
        <v>10932379.606666667</v>
      </c>
      <c r="F440" s="21">
        <v>11183668.461675463</v>
      </c>
      <c r="G440">
        <f t="shared" si="15"/>
        <v>372788.94872251543</v>
      </c>
      <c r="J440" t="str">
        <f>VLOOKUP($A440,[2]MD01!$A:$K,5,0)</f>
        <v>E1017456</v>
      </c>
      <c r="K440" t="str">
        <f>VLOOKUP($A440,[2]MD01!$A:$K,11,0)</f>
        <v>28.09.2017</v>
      </c>
      <c r="L440" t="str">
        <f>RIGHT(VLOOKUP($A440,[2]MD01!$A:$K,4,0),8)</f>
        <v>13SZX920</v>
      </c>
      <c r="M440" s="16" t="str">
        <f>VLOOKUP(A440,[2]MD01!A:O,15,0)</f>
        <v>Аренда</v>
      </c>
    </row>
    <row r="441" spans="1:13" x14ac:dyDescent="0.25">
      <c r="A441" s="12" t="s">
        <v>1485</v>
      </c>
      <c r="B441" t="s">
        <v>1486</v>
      </c>
      <c r="C441" t="s">
        <v>4379</v>
      </c>
      <c r="D441" s="5">
        <v>3191290.15</v>
      </c>
      <c r="E441" s="24">
        <f t="shared" si="14"/>
        <v>10992221.627777778</v>
      </c>
      <c r="F441" s="21">
        <v>11244885.996033227</v>
      </c>
      <c r="G441">
        <f t="shared" si="15"/>
        <v>374829.53320110758</v>
      </c>
      <c r="J441" t="str">
        <f>VLOOKUP($A441,[2]MD01!$A:$K,5,0)</f>
        <v>E1018406</v>
      </c>
      <c r="K441" t="str">
        <f>VLOOKUP($A441,[2]MD01!$A:$K,11,0)</f>
        <v>06.11.2017</v>
      </c>
      <c r="L441" t="str">
        <f>RIGHT(VLOOKUP($A441,[2]MD01!$A:$K,4,0),8)</f>
        <v>13SZY878</v>
      </c>
      <c r="M441" s="16" t="str">
        <f>VLOOKUP(A441,[2]MD01!A:O,15,0)</f>
        <v>Аренда</v>
      </c>
    </row>
    <row r="442" spans="1:13" x14ac:dyDescent="0.25">
      <c r="A442" s="12" t="s">
        <v>4415</v>
      </c>
      <c r="B442" t="s">
        <v>4418</v>
      </c>
      <c r="C442" t="s">
        <v>4387</v>
      </c>
      <c r="D442" s="5">
        <v>3772802.29</v>
      </c>
      <c r="E442" s="24">
        <f t="shared" si="14"/>
        <v>12995207.887777777</v>
      </c>
      <c r="F442" s="21">
        <v>12507695.657394251</v>
      </c>
      <c r="G442">
        <f t="shared" si="15"/>
        <v>416923.18857980834</v>
      </c>
      <c r="J442" t="str">
        <f>VLOOKUP($A442,[2]MD01!$A:$K,5,0)</f>
        <v>E1033724</v>
      </c>
      <c r="K442" t="str">
        <f>VLOOKUP($A442,[2]MD01!$A:$K,11,0)</f>
        <v>03.03.2020</v>
      </c>
      <c r="L442" t="str">
        <f>RIGHT(VLOOKUP($A442,[2]MD01!$A:$K,4,0),8)</f>
        <v>13SZ30HQ</v>
      </c>
      <c r="M442" s="16" t="str">
        <f>VLOOKUP(A442,[2]MD01!A:O,15,0)</f>
        <v>Аренда</v>
      </c>
    </row>
    <row r="443" spans="1:13" x14ac:dyDescent="0.25">
      <c r="A443" s="12" t="s">
        <v>2722</v>
      </c>
      <c r="B443" t="s">
        <v>2766</v>
      </c>
      <c r="C443" t="s">
        <v>4387</v>
      </c>
      <c r="D443" s="5">
        <v>2076879.58</v>
      </c>
      <c r="E443" s="24">
        <f t="shared" si="14"/>
        <v>7153696.3311111107</v>
      </c>
      <c r="F443" s="21">
        <v>6885327.0611476423</v>
      </c>
      <c r="G443">
        <f t="shared" si="15"/>
        <v>229510.90203825475</v>
      </c>
      <c r="J443" t="str">
        <f>VLOOKUP($A443,[2]MD01!$A:$K,5,0)</f>
        <v>E1029860</v>
      </c>
      <c r="K443" t="str">
        <f>VLOOKUP($A443,[2]MD01!$A:$K,11,0)</f>
        <v>28.12.2018</v>
      </c>
      <c r="L443" t="str">
        <f>RIGHT(VLOOKUP($A443,[2]MD01!$A:$K,4,0),8)</f>
        <v>13SZ315M</v>
      </c>
      <c r="M443" s="16" t="str">
        <f>VLOOKUP(A443,[2]MD01!A:O,15,0)</f>
        <v>Аренда</v>
      </c>
    </row>
    <row r="444" spans="1:13" x14ac:dyDescent="0.25">
      <c r="A444" s="12" t="s">
        <v>2809</v>
      </c>
      <c r="B444" t="s">
        <v>2810</v>
      </c>
      <c r="C444" t="s">
        <v>4387</v>
      </c>
      <c r="D444" s="5">
        <v>1891891.82</v>
      </c>
      <c r="E444" s="24">
        <f t="shared" si="14"/>
        <v>6516516.2688888889</v>
      </c>
      <c r="F444" s="21">
        <v>6272050.6621813215</v>
      </c>
      <c r="G444">
        <f t="shared" si="15"/>
        <v>209068.35540604405</v>
      </c>
      <c r="J444" t="str">
        <f>VLOOKUP($A444,[2]MD01!$A:$K,5,0)</f>
        <v>E1029961</v>
      </c>
      <c r="K444" t="str">
        <f>VLOOKUP($A444,[2]MD01!$A:$K,11,0)</f>
        <v>06.03.2019</v>
      </c>
      <c r="L444" t="str">
        <f>RIGHT(VLOOKUP($A444,[2]MD01!$A:$K,4,0),8)</f>
        <v>13SZ319L</v>
      </c>
      <c r="M444" s="16" t="str">
        <f>VLOOKUP(A444,[2]MD01!A:O,15,0)</f>
        <v>Аренда</v>
      </c>
    </row>
    <row r="445" spans="1:13" x14ac:dyDescent="0.25">
      <c r="A445" s="12" t="s">
        <v>2815</v>
      </c>
      <c r="B445" t="s">
        <v>2816</v>
      </c>
      <c r="C445" t="s">
        <v>4387</v>
      </c>
      <c r="D445" s="5">
        <v>2036361.71</v>
      </c>
      <c r="E445" s="24">
        <f t="shared" si="14"/>
        <v>7014134.7788888887</v>
      </c>
      <c r="F445" s="21">
        <v>6751001.1284081703</v>
      </c>
      <c r="G445">
        <f t="shared" si="15"/>
        <v>225033.37094693902</v>
      </c>
      <c r="J445" t="str">
        <f>VLOOKUP($A445,[2]MD01!$A:$K,5,0)</f>
        <v>E1030329</v>
      </c>
      <c r="K445" t="str">
        <f>VLOOKUP($A445,[2]MD01!$A:$K,11,0)</f>
        <v>05.03.2019</v>
      </c>
      <c r="L445" t="str">
        <f>RIGHT(VLOOKUP($A445,[2]MD01!$A:$K,4,0),8)</f>
        <v>13SZ331C</v>
      </c>
      <c r="M445" s="16" t="str">
        <f>VLOOKUP(A445,[2]MD01!A:O,15,0)</f>
        <v>Аренда</v>
      </c>
    </row>
    <row r="446" spans="1:13" x14ac:dyDescent="0.25">
      <c r="A446" s="12" t="s">
        <v>2843</v>
      </c>
      <c r="B446" t="s">
        <v>40</v>
      </c>
      <c r="C446" t="s">
        <v>4387</v>
      </c>
      <c r="D446" s="5">
        <v>2923164.72</v>
      </c>
      <c r="E446" s="24">
        <f t="shared" si="14"/>
        <v>10068678.48</v>
      </c>
      <c r="F446" s="21">
        <v>9690954.3262051195</v>
      </c>
      <c r="G446">
        <f t="shared" si="15"/>
        <v>323031.81087350397</v>
      </c>
      <c r="J446" t="str">
        <f>VLOOKUP($A446,[2]MD01!$A:$K,5,0)</f>
        <v>E1008228</v>
      </c>
      <c r="K446" t="str">
        <f>VLOOKUP($A446,[2]MD01!$A:$K,11,0)</f>
        <v>15.12.2014</v>
      </c>
      <c r="L446" t="str">
        <f>RIGHT(VLOOKUP($A446,[2]MD01!$A:$K,4,0),8)</f>
        <v>13SZ3434</v>
      </c>
      <c r="M446" s="16" t="str">
        <f>VLOOKUP(A446,[2]MD01!A:O,15,0)</f>
        <v>Аренда</v>
      </c>
    </row>
    <row r="447" spans="1:13" x14ac:dyDescent="0.25">
      <c r="A447" s="12" t="s">
        <v>2847</v>
      </c>
      <c r="B447" t="s">
        <v>44</v>
      </c>
      <c r="C447" t="s">
        <v>4387</v>
      </c>
      <c r="D447" s="5">
        <v>3724095.06</v>
      </c>
      <c r="E447" s="24">
        <f t="shared" si="14"/>
        <v>12827438.540000001</v>
      </c>
      <c r="F447" s="21">
        <v>12346220.138051651</v>
      </c>
      <c r="G447">
        <f t="shared" si="15"/>
        <v>411540.6712683884</v>
      </c>
      <c r="J447" t="str">
        <f>VLOOKUP($A447,[2]MD01!$A:$K,5,0)</f>
        <v>E1008226</v>
      </c>
      <c r="K447" t="str">
        <f>VLOOKUP($A447,[2]MD01!$A:$K,11,0)</f>
        <v>20.12.2014</v>
      </c>
      <c r="L447" t="str">
        <f>RIGHT(VLOOKUP($A447,[2]MD01!$A:$K,4,0),8)</f>
        <v>13SZ3441</v>
      </c>
      <c r="M447" s="16" t="str">
        <f>VLOOKUP(A447,[2]MD01!A:O,15,0)</f>
        <v>Аренда</v>
      </c>
    </row>
    <row r="448" spans="1:13" x14ac:dyDescent="0.25">
      <c r="A448" s="12" t="s">
        <v>2859</v>
      </c>
      <c r="B448" t="s">
        <v>56</v>
      </c>
      <c r="C448" t="s">
        <v>4387</v>
      </c>
      <c r="D448" s="5">
        <v>1770764.99</v>
      </c>
      <c r="E448" s="24">
        <f t="shared" si="14"/>
        <v>6099301.6322222222</v>
      </c>
      <c r="F448" s="21">
        <v>5870487.7365012346</v>
      </c>
      <c r="G448">
        <f t="shared" si="15"/>
        <v>195682.92455004115</v>
      </c>
      <c r="J448" t="str">
        <f>VLOOKUP($A448,[2]MD01!$A:$K,5,0)</f>
        <v>E1008848</v>
      </c>
      <c r="K448" t="str">
        <f>VLOOKUP($A448,[2]MD01!$A:$K,11,0)</f>
        <v>31.03.2015</v>
      </c>
      <c r="L448" t="str">
        <f>RIGHT(VLOOKUP($A448,[2]MD01!$A:$K,4,0),8)</f>
        <v>13SZ3456</v>
      </c>
      <c r="M448" s="16" t="str">
        <f>VLOOKUP(A448,[2]MD01!A:O,15,0)</f>
        <v>Аренда</v>
      </c>
    </row>
    <row r="449" spans="1:13" x14ac:dyDescent="0.25">
      <c r="A449" s="12" t="s">
        <v>3980</v>
      </c>
      <c r="B449" t="s">
        <v>4030</v>
      </c>
      <c r="C449" t="s">
        <v>4387</v>
      </c>
      <c r="D449" s="5">
        <v>2003331.95</v>
      </c>
      <c r="E449" s="24">
        <f t="shared" si="14"/>
        <v>6900365.6055555558</v>
      </c>
      <c r="F449" s="21">
        <v>6641499.9794050055</v>
      </c>
      <c r="G449">
        <f t="shared" si="15"/>
        <v>221383.33264683353</v>
      </c>
      <c r="J449" t="str">
        <f>VLOOKUP($A449,[2]MD01!$A:$K,5,0)</f>
        <v>E1032027</v>
      </c>
      <c r="K449" t="str">
        <f>VLOOKUP($A449,[2]MD01!$A:$K,11,0)</f>
        <v>19.09.2019</v>
      </c>
      <c r="L449" t="str">
        <f>RIGHT(VLOOKUP($A449,[2]MD01!$A:$K,4,0),8)</f>
        <v>13SZ371J</v>
      </c>
      <c r="M449" s="16" t="str">
        <f>VLOOKUP(A449,[2]MD01!A:O,15,0)</f>
        <v>Аренда</v>
      </c>
    </row>
    <row r="450" spans="1:13" x14ac:dyDescent="0.25">
      <c r="A450" s="12" t="s">
        <v>2873</v>
      </c>
      <c r="B450" t="s">
        <v>70</v>
      </c>
      <c r="C450" t="s">
        <v>4387</v>
      </c>
      <c r="D450" s="5">
        <v>2281934.2799999998</v>
      </c>
      <c r="E450" s="24">
        <f t="shared" si="14"/>
        <v>7859995.8533333326</v>
      </c>
      <c r="F450" s="21">
        <v>7565129.9194941577</v>
      </c>
      <c r="G450">
        <f t="shared" si="15"/>
        <v>252170.99731647191</v>
      </c>
      <c r="J450" t="str">
        <f>VLOOKUP($A450,[2]MD01!$A:$K,5,0)</f>
        <v>E1008845</v>
      </c>
      <c r="K450" t="str">
        <f>VLOOKUP($A450,[2]MD01!$A:$K,11,0)</f>
        <v>09.06.2015</v>
      </c>
      <c r="L450" t="str">
        <f>RIGHT(VLOOKUP($A450,[2]MD01!$A:$K,4,0),8)</f>
        <v>13SZ4526</v>
      </c>
      <c r="M450" s="16" t="str">
        <f>VLOOKUP(A450,[2]MD01!A:O,15,0)</f>
        <v>Аренда</v>
      </c>
    </row>
    <row r="451" spans="1:13" x14ac:dyDescent="0.25">
      <c r="A451" s="12" t="s">
        <v>3187</v>
      </c>
      <c r="B451" t="s">
        <v>379</v>
      </c>
      <c r="C451" t="s">
        <v>4387</v>
      </c>
      <c r="D451" s="5">
        <v>2033855.88</v>
      </c>
      <c r="E451" s="24">
        <f t="shared" si="14"/>
        <v>7005503.5866666669</v>
      </c>
      <c r="F451" s="21">
        <v>6742693.7333739167</v>
      </c>
      <c r="G451">
        <f t="shared" si="15"/>
        <v>224756.45777913055</v>
      </c>
      <c r="J451" t="str">
        <f>VLOOKUP($A451,[2]MD01!$A:$K,5,0)</f>
        <v>13SZ7312</v>
      </c>
      <c r="K451" t="str">
        <f>VLOOKUP($A451,[2]MD01!$A:$K,11,0)</f>
        <v>28.04.2011</v>
      </c>
      <c r="L451" t="str">
        <f>RIGHT(VLOOKUP($A451,[2]MD01!$A:$K,4,0),8)</f>
        <v>13SZ7312</v>
      </c>
      <c r="M451" s="16" t="str">
        <f>VLOOKUP(A451,[2]MD01!A:O,15,0)</f>
        <v>Аренда</v>
      </c>
    </row>
    <row r="452" spans="1:13" x14ac:dyDescent="0.25">
      <c r="A452" s="12" t="s">
        <v>3190</v>
      </c>
      <c r="B452" t="s">
        <v>382</v>
      </c>
      <c r="C452" t="s">
        <v>4387</v>
      </c>
      <c r="D452" s="5">
        <v>1949789.17</v>
      </c>
      <c r="E452" s="24">
        <f t="shared" si="14"/>
        <v>6715940.4744444443</v>
      </c>
      <c r="F452" s="21">
        <v>6463993.5146040581</v>
      </c>
      <c r="G452">
        <f t="shared" si="15"/>
        <v>215466.45048680194</v>
      </c>
      <c r="J452" t="str">
        <f>VLOOKUP($A452,[2]MD01!$A:$K,5,0)</f>
        <v>13SZ7348</v>
      </c>
      <c r="K452" t="str">
        <f>VLOOKUP($A452,[2]MD01!$A:$K,11,0)</f>
        <v>30.06.2011</v>
      </c>
      <c r="L452" t="str">
        <f>RIGHT(VLOOKUP($A452,[2]MD01!$A:$K,4,0),8)</f>
        <v>13SZ7348</v>
      </c>
      <c r="M452" s="16" t="str">
        <f>VLOOKUP(A452,[2]MD01!A:O,15,0)</f>
        <v>Аренда</v>
      </c>
    </row>
    <row r="453" spans="1:13" x14ac:dyDescent="0.25">
      <c r="A453" s="12" t="s">
        <v>3192</v>
      </c>
      <c r="B453" t="s">
        <v>384</v>
      </c>
      <c r="C453" t="s">
        <v>4387</v>
      </c>
      <c r="D453" s="5">
        <v>2620447.17</v>
      </c>
      <c r="E453" s="24">
        <f t="shared" si="14"/>
        <v>9025984.6966666654</v>
      </c>
      <c r="F453" s="21">
        <v>8687376.9599625766</v>
      </c>
      <c r="G453">
        <f t="shared" si="15"/>
        <v>289579.23199875257</v>
      </c>
      <c r="J453" t="str">
        <f>VLOOKUP($A453,[2]MD01!$A:$K,5,0)</f>
        <v>13SZ7474</v>
      </c>
      <c r="K453" t="str">
        <f>VLOOKUP($A453,[2]MD01!$A:$K,11,0)</f>
        <v>29.11.2011</v>
      </c>
      <c r="L453" t="str">
        <f>RIGHT(VLOOKUP($A453,[2]MD01!$A:$K,4,0),8)</f>
        <v>13SZ7474</v>
      </c>
      <c r="M453" s="16" t="str">
        <f>VLOOKUP(A453,[2]MD01!A:O,15,0)</f>
        <v>Аренда</v>
      </c>
    </row>
    <row r="454" spans="1:13" x14ac:dyDescent="0.25">
      <c r="A454" s="12" t="s">
        <v>3202</v>
      </c>
      <c r="B454" t="s">
        <v>394</v>
      </c>
      <c r="C454" t="s">
        <v>4387</v>
      </c>
      <c r="D454" s="5">
        <v>1323652.68</v>
      </c>
      <c r="E454" s="24">
        <f t="shared" si="14"/>
        <v>4559248.12</v>
      </c>
      <c r="F454" s="21">
        <v>4388208.9770291839</v>
      </c>
      <c r="G454">
        <f t="shared" si="15"/>
        <v>146273.63256763946</v>
      </c>
      <c r="J454" t="str">
        <f>VLOOKUP($A454,[2]MD01!$A:$K,5,0)</f>
        <v>13SZ7570</v>
      </c>
      <c r="K454" t="str">
        <f>VLOOKUP($A454,[2]MD01!$A:$K,11,0)</f>
        <v>29.06.2011</v>
      </c>
      <c r="L454" t="str">
        <f>RIGHT(VLOOKUP($A454,[2]MD01!$A:$K,4,0),8)</f>
        <v>13SZ7570</v>
      </c>
      <c r="M454" s="16" t="str">
        <f>VLOOKUP(A454,[2]MD01!A:O,15,0)</f>
        <v>Собственность</v>
      </c>
    </row>
    <row r="455" spans="1:13" x14ac:dyDescent="0.25">
      <c r="A455" s="12" t="s">
        <v>3203</v>
      </c>
      <c r="B455" t="s">
        <v>395</v>
      </c>
      <c r="C455" t="s">
        <v>4387</v>
      </c>
      <c r="D455" s="5">
        <v>2052085.21</v>
      </c>
      <c r="E455" s="24">
        <f t="shared" si="14"/>
        <v>7068293.5011111116</v>
      </c>
      <c r="F455" s="21">
        <v>6803128.0986420233</v>
      </c>
      <c r="G455">
        <f t="shared" si="15"/>
        <v>226770.93662140079</v>
      </c>
      <c r="J455" t="str">
        <f>VLOOKUP($A455,[2]MD01!$A:$K,5,0)</f>
        <v>13SZ7573</v>
      </c>
      <c r="K455" t="str">
        <f>VLOOKUP($A455,[2]MD01!$A:$K,11,0)</f>
        <v>04.11.2011</v>
      </c>
      <c r="L455" t="str">
        <f>RIGHT(VLOOKUP($A455,[2]MD01!$A:$K,4,0),8)</f>
        <v>13SZ7573</v>
      </c>
      <c r="M455" s="16" t="str">
        <f>VLOOKUP(A455,[2]MD01!A:O,15,0)</f>
        <v>Аренда</v>
      </c>
    </row>
    <row r="456" spans="1:13" x14ac:dyDescent="0.25">
      <c r="A456" s="12" t="s">
        <v>3210</v>
      </c>
      <c r="B456" t="s">
        <v>402</v>
      </c>
      <c r="C456" t="s">
        <v>4387</v>
      </c>
      <c r="D456" s="5">
        <v>1702005.58</v>
      </c>
      <c r="E456" s="24">
        <f t="shared" si="14"/>
        <v>5862463.6644444447</v>
      </c>
      <c r="F456" s="21">
        <v>5642534.6905275509</v>
      </c>
      <c r="G456">
        <f t="shared" si="15"/>
        <v>188084.48968425169</v>
      </c>
      <c r="J456" t="str">
        <f>VLOOKUP($A456,[2]MD01!$A:$K,5,0)</f>
        <v>13SZ7628</v>
      </c>
      <c r="K456" t="str">
        <f>VLOOKUP($A456,[2]MD01!$A:$K,11,0)</f>
        <v>31.08.2011</v>
      </c>
      <c r="L456" t="str">
        <f>RIGHT(VLOOKUP($A456,[2]MD01!$A:$K,4,0),8)</f>
        <v>13SZ7628</v>
      </c>
      <c r="M456" s="16" t="str">
        <f>VLOOKUP(A456,[2]MD01!A:O,15,0)</f>
        <v>Аренда</v>
      </c>
    </row>
    <row r="457" spans="1:13" x14ac:dyDescent="0.25">
      <c r="A457" s="12" t="s">
        <v>3228</v>
      </c>
      <c r="B457" t="s">
        <v>420</v>
      </c>
      <c r="C457" t="s">
        <v>4387</v>
      </c>
      <c r="D457" s="5">
        <v>563497.5</v>
      </c>
      <c r="E457" s="24">
        <f t="shared" si="14"/>
        <v>1940935.8333333335</v>
      </c>
      <c r="F457" s="21">
        <v>1868122.0726523991</v>
      </c>
      <c r="G457">
        <f t="shared" si="15"/>
        <v>62270.735755079972</v>
      </c>
      <c r="J457" t="str">
        <f>VLOOKUP($A457,[2]MD01!$A:$K,5,0)</f>
        <v>13SZI091</v>
      </c>
      <c r="K457" t="str">
        <f>VLOOKUP($A457,[2]MD01!$A:$K,11,0)</f>
        <v>30.11.2011</v>
      </c>
      <c r="L457" t="str">
        <f>RIGHT(VLOOKUP($A457,[2]MD01!$A:$K,4,0),8)</f>
        <v>13SZ7893</v>
      </c>
      <c r="M457" s="16" t="str">
        <f>VLOOKUP(A457,[2]MD01!A:O,15,0)</f>
        <v>Собственность</v>
      </c>
    </row>
    <row r="458" spans="1:13" x14ac:dyDescent="0.25">
      <c r="A458" s="12" t="s">
        <v>3233</v>
      </c>
      <c r="B458" t="s">
        <v>425</v>
      </c>
      <c r="C458" t="s">
        <v>4387</v>
      </c>
      <c r="D458" s="5">
        <v>3250268.1</v>
      </c>
      <c r="E458" s="24">
        <f t="shared" si="14"/>
        <v>11195367.9</v>
      </c>
      <c r="F458" s="21">
        <v>10775376.252153691</v>
      </c>
      <c r="G458">
        <f t="shared" si="15"/>
        <v>359179.20840512303</v>
      </c>
      <c r="J458" t="str">
        <f>VLOOKUP($A458,[2]MD01!$A:$K,5,0)</f>
        <v>13SZI092</v>
      </c>
      <c r="K458" t="str">
        <f>VLOOKUP($A458,[2]MD01!$A:$K,11,0)</f>
        <v>30.11.2011</v>
      </c>
      <c r="L458" t="str">
        <f>RIGHT(VLOOKUP($A458,[2]MD01!$A:$K,4,0),8)</f>
        <v>13SZ7898</v>
      </c>
      <c r="M458" s="16" t="str">
        <f>VLOOKUP(A458,[2]MD01!A:O,15,0)</f>
        <v>Собственность</v>
      </c>
    </row>
    <row r="459" spans="1:13" x14ac:dyDescent="0.25">
      <c r="A459" s="12" t="s">
        <v>3264</v>
      </c>
      <c r="B459" t="s">
        <v>455</v>
      </c>
      <c r="C459" t="s">
        <v>4387</v>
      </c>
      <c r="D459" s="5">
        <v>4019245.92</v>
      </c>
      <c r="E459" s="24">
        <f t="shared" si="14"/>
        <v>13844069.279999999</v>
      </c>
      <c r="F459" s="21">
        <v>13324712.210027725</v>
      </c>
      <c r="G459">
        <f t="shared" si="15"/>
        <v>444157.0736675908</v>
      </c>
      <c r="J459" t="str">
        <f>VLOOKUP($A459,[2]MD01!$A:$K,5,0)</f>
        <v>E1004270</v>
      </c>
      <c r="K459" t="str">
        <f>VLOOKUP($A459,[2]MD01!$A:$K,11,0)</f>
        <v>28.06.2012</v>
      </c>
      <c r="L459" t="str">
        <f>RIGHT(VLOOKUP($A459,[2]MD01!$A:$K,4,0),8)</f>
        <v>13SZ8206</v>
      </c>
      <c r="M459" s="16" t="str">
        <f>VLOOKUP(A459,[2]MD01!A:O,15,0)</f>
        <v>Аренда</v>
      </c>
    </row>
    <row r="460" spans="1:13" x14ac:dyDescent="0.25">
      <c r="A460" s="12" t="s">
        <v>3273</v>
      </c>
      <c r="B460" t="s">
        <v>464</v>
      </c>
      <c r="C460" t="s">
        <v>4387</v>
      </c>
      <c r="D460" s="5">
        <v>2220570.08</v>
      </c>
      <c r="E460" s="24">
        <f t="shared" si="14"/>
        <v>7648630.2755555557</v>
      </c>
      <c r="F460" s="21">
        <v>7361693.6726773465</v>
      </c>
      <c r="G460">
        <f t="shared" si="15"/>
        <v>245389.78908924488</v>
      </c>
      <c r="J460" t="str">
        <f>VLOOKUP($A460,[2]MD01!$A:$K,5,0)</f>
        <v>E1004273</v>
      </c>
      <c r="K460" t="str">
        <f>VLOOKUP($A460,[2]MD01!$A:$K,11,0)</f>
        <v>31.07.2012</v>
      </c>
      <c r="L460" t="str">
        <f>RIGHT(VLOOKUP($A460,[2]MD01!$A:$K,4,0),8)</f>
        <v>13SZ8361</v>
      </c>
      <c r="M460" s="16" t="str">
        <f>VLOOKUP(A460,[2]MD01!A:O,15,0)</f>
        <v>Аренда</v>
      </c>
    </row>
    <row r="461" spans="1:13" x14ac:dyDescent="0.25">
      <c r="A461" s="12" t="s">
        <v>3299</v>
      </c>
      <c r="B461" t="s">
        <v>490</v>
      </c>
      <c r="C461" t="s">
        <v>4387</v>
      </c>
      <c r="D461" s="5">
        <v>1757588.56</v>
      </c>
      <c r="E461" s="24">
        <f t="shared" si="14"/>
        <v>6053916.151111111</v>
      </c>
      <c r="F461" s="21">
        <v>5826804.8812591806</v>
      </c>
      <c r="G461">
        <f t="shared" si="15"/>
        <v>194226.82937530603</v>
      </c>
      <c r="J461" t="str">
        <f>VLOOKUP($A461,[2]MD01!$A:$K,5,0)</f>
        <v>E1005930</v>
      </c>
      <c r="K461" t="str">
        <f>VLOOKUP($A461,[2]MD01!$A:$K,11,0)</f>
        <v>03.12.2012</v>
      </c>
      <c r="L461" t="str">
        <f>RIGHT(VLOOKUP($A461,[2]MD01!$A:$K,4,0),8)</f>
        <v>13SZ8709</v>
      </c>
      <c r="M461" s="16" t="str">
        <f>VLOOKUP(A461,[2]MD01!A:O,15,0)</f>
        <v>Аренда</v>
      </c>
    </row>
    <row r="462" spans="1:13" x14ac:dyDescent="0.25">
      <c r="A462" s="12" t="s">
        <v>3301</v>
      </c>
      <c r="B462" t="s">
        <v>492</v>
      </c>
      <c r="C462" t="s">
        <v>4387</v>
      </c>
      <c r="D462" s="5">
        <v>2166988.54</v>
      </c>
      <c r="E462" s="24">
        <f t="shared" si="14"/>
        <v>7464071.6377777774</v>
      </c>
      <c r="F462" s="21">
        <v>7184058.7096815789</v>
      </c>
      <c r="G462">
        <f t="shared" si="15"/>
        <v>239468.62365605263</v>
      </c>
      <c r="J462" t="str">
        <f>VLOOKUP($A462,[2]MD01!$A:$K,5,0)</f>
        <v>E1005932</v>
      </c>
      <c r="K462" t="str">
        <f>VLOOKUP($A462,[2]MD01!$A:$K,11,0)</f>
        <v>27.03.2013</v>
      </c>
      <c r="L462" t="str">
        <f>RIGHT(VLOOKUP($A462,[2]MD01!$A:$K,4,0),8)</f>
        <v>13SZ8724</v>
      </c>
      <c r="M462" s="16" t="str">
        <f>VLOOKUP(A462,[2]MD01!A:O,15,0)</f>
        <v>Аренда</v>
      </c>
    </row>
    <row r="463" spans="1:13" x14ac:dyDescent="0.25">
      <c r="A463" s="12" t="s">
        <v>3305</v>
      </c>
      <c r="B463" t="s">
        <v>496</v>
      </c>
      <c r="C463" t="s">
        <v>4387</v>
      </c>
      <c r="D463" s="5">
        <v>1117680.3999999999</v>
      </c>
      <c r="E463" s="24">
        <f t="shared" si="14"/>
        <v>3849788.0444444441</v>
      </c>
      <c r="F463" s="21">
        <v>3705364.132779581</v>
      </c>
      <c r="G463">
        <f t="shared" si="15"/>
        <v>123512.13775931936</v>
      </c>
      <c r="J463" t="str">
        <f>VLOOKUP($A463,[2]MD01!$A:$K,5,0)</f>
        <v>E1005929</v>
      </c>
      <c r="K463" t="str">
        <f>VLOOKUP($A463,[2]MD01!$A:$K,11,0)</f>
        <v>28.04.2013</v>
      </c>
      <c r="L463" t="str">
        <f>RIGHT(VLOOKUP($A463,[2]MD01!$A:$K,4,0),8)</f>
        <v>13SZ8874</v>
      </c>
      <c r="M463" s="16" t="str">
        <f>VLOOKUP(A463,[2]MD01!A:O,15,0)</f>
        <v>Аренда</v>
      </c>
    </row>
    <row r="464" spans="1:13" x14ac:dyDescent="0.25">
      <c r="A464" s="12" t="s">
        <v>3308</v>
      </c>
      <c r="B464" t="s">
        <v>499</v>
      </c>
      <c r="C464" t="s">
        <v>4387</v>
      </c>
      <c r="D464" s="5">
        <v>3407086.59</v>
      </c>
      <c r="E464" s="24">
        <f t="shared" si="14"/>
        <v>11735520.476666667</v>
      </c>
      <c r="F464" s="21">
        <v>11295265.129334193</v>
      </c>
      <c r="G464">
        <f t="shared" si="15"/>
        <v>376508.83764447307</v>
      </c>
      <c r="J464" t="str">
        <f>VLOOKUP($A464,[2]MD01!$A:$K,5,0)</f>
        <v>E1004608</v>
      </c>
      <c r="K464" t="str">
        <f>VLOOKUP($A464,[2]MD01!$A:$K,11,0)</f>
        <v>30.05.2013</v>
      </c>
      <c r="L464" t="str">
        <f>RIGHT(VLOOKUP($A464,[2]MD01!$A:$K,4,0),8)</f>
        <v>13SZ8917</v>
      </c>
      <c r="M464" s="16" t="str">
        <f>VLOOKUP(A464,[2]MD01!A:O,15,0)</f>
        <v>Аренда</v>
      </c>
    </row>
    <row r="465" spans="1:13" x14ac:dyDescent="0.25">
      <c r="A465" s="12" t="s">
        <v>3327</v>
      </c>
      <c r="B465" t="s">
        <v>518</v>
      </c>
      <c r="C465" t="s">
        <v>4387</v>
      </c>
      <c r="D465" s="5">
        <v>1916052.04</v>
      </c>
      <c r="E465" s="24">
        <f t="shared" si="14"/>
        <v>6599734.8044444444</v>
      </c>
      <c r="F465" s="21">
        <v>6352147.2735454142</v>
      </c>
      <c r="G465">
        <f t="shared" si="15"/>
        <v>211738.2424515138</v>
      </c>
      <c r="J465" t="str">
        <f>VLOOKUP($A465,[2]MD01!$A:$K,5,0)</f>
        <v>E1004629</v>
      </c>
      <c r="K465" t="str">
        <f>VLOOKUP($A465,[2]MD01!$A:$K,11,0)</f>
        <v>26.09.2013</v>
      </c>
      <c r="L465" t="str">
        <f>RIGHT(VLOOKUP($A465,[2]MD01!$A:$K,4,0),8)</f>
        <v>13SZ9110</v>
      </c>
      <c r="M465" s="16" t="str">
        <f>VLOOKUP(A465,[2]MD01!A:O,15,0)</f>
        <v>Аренда</v>
      </c>
    </row>
    <row r="466" spans="1:13" x14ac:dyDescent="0.25">
      <c r="A466" s="12" t="s">
        <v>3334</v>
      </c>
      <c r="B466" t="s">
        <v>525</v>
      </c>
      <c r="C466" t="s">
        <v>4387</v>
      </c>
      <c r="D466" s="5">
        <v>2288346.0499999998</v>
      </c>
      <c r="E466" s="24">
        <f t="shared" ref="E466:E529" si="16">IF(IFERROR(VLOOKUP(A466,$A$1599:$A$1604,1,0),0)=0,IF(M466=$M$25,0,D466/$E$25*$E$24),0)</f>
        <v>7882080.8388888882</v>
      </c>
      <c r="F466" s="21">
        <v>7586386.3919040095</v>
      </c>
      <c r="G466">
        <f t="shared" si="15"/>
        <v>252879.54639680032</v>
      </c>
      <c r="J466" t="str">
        <f>VLOOKUP($A466,[2]MD01!$A:$K,5,0)</f>
        <v>13SZI013</v>
      </c>
      <c r="K466" t="str">
        <f>VLOOKUP($A466,[2]MD01!$A:$K,11,0)</f>
        <v>31.10.2013</v>
      </c>
      <c r="L466" t="str">
        <f>RIGHT(VLOOKUP($A466,[2]MD01!$A:$K,4,0),8)</f>
        <v>13SZ9125</v>
      </c>
      <c r="M466" s="16" t="str">
        <f>VLOOKUP(A466,[2]MD01!A:O,15,0)</f>
        <v>Собственность</v>
      </c>
    </row>
    <row r="467" spans="1:13" x14ac:dyDescent="0.25">
      <c r="A467" s="12" t="s">
        <v>3344</v>
      </c>
      <c r="B467" t="s">
        <v>535</v>
      </c>
      <c r="C467" t="s">
        <v>4387</v>
      </c>
      <c r="D467" s="5">
        <v>2290243.65</v>
      </c>
      <c r="E467" s="24">
        <f t="shared" si="16"/>
        <v>7888617.0166666666</v>
      </c>
      <c r="F467" s="21">
        <v>7592677.3664781032</v>
      </c>
      <c r="G467">
        <f t="shared" si="15"/>
        <v>253089.2455492701</v>
      </c>
      <c r="J467" t="str">
        <f>VLOOKUP($A467,[2]MD01!$A:$K,5,0)</f>
        <v>E1006943</v>
      </c>
      <c r="K467" t="str">
        <f>VLOOKUP($A467,[2]MD01!$A:$K,11,0)</f>
        <v>27.12.2013</v>
      </c>
      <c r="L467" t="str">
        <f>RIGHT(VLOOKUP($A467,[2]MD01!$A:$K,4,0),8)</f>
        <v>13SZ9220</v>
      </c>
      <c r="M467" s="16" t="str">
        <f>VLOOKUP(A467,[2]MD01!A:O,15,0)</f>
        <v>Аренда</v>
      </c>
    </row>
    <row r="468" spans="1:13" x14ac:dyDescent="0.25">
      <c r="A468" s="12" t="s">
        <v>3345</v>
      </c>
      <c r="B468" t="s">
        <v>536</v>
      </c>
      <c r="C468" t="s">
        <v>4387</v>
      </c>
      <c r="D468" s="5">
        <v>2364361.19</v>
      </c>
      <c r="E468" s="24">
        <f t="shared" si="16"/>
        <v>8143910.7655555559</v>
      </c>
      <c r="F468" s="21">
        <v>7838393.8291859189</v>
      </c>
      <c r="G468">
        <f t="shared" si="15"/>
        <v>261279.79430619729</v>
      </c>
      <c r="J468" t="str">
        <f>VLOOKUP($A468,[2]MD01!$A:$K,5,0)</f>
        <v>E1006945</v>
      </c>
      <c r="K468" t="str">
        <f>VLOOKUP($A468,[2]MD01!$A:$K,11,0)</f>
        <v>19.12.2013</v>
      </c>
      <c r="L468" t="str">
        <f>RIGHT(VLOOKUP($A468,[2]MD01!$A:$K,4,0),8)</f>
        <v>13SZ9221</v>
      </c>
      <c r="M468" s="16" t="str">
        <f>VLOOKUP(A468,[2]MD01!A:O,15,0)</f>
        <v>Аренда</v>
      </c>
    </row>
    <row r="469" spans="1:13" x14ac:dyDescent="0.25">
      <c r="A469" s="12" t="s">
        <v>3349</v>
      </c>
      <c r="B469" t="s">
        <v>540</v>
      </c>
      <c r="C469" t="s">
        <v>4387</v>
      </c>
      <c r="D469" s="5">
        <v>2172330.13</v>
      </c>
      <c r="E469" s="24">
        <f t="shared" si="16"/>
        <v>7482470.4477777779</v>
      </c>
      <c r="F469" s="21">
        <v>7201767.2925627092</v>
      </c>
      <c r="G469">
        <f t="shared" si="15"/>
        <v>240058.90975209032</v>
      </c>
      <c r="J469" t="str">
        <f>VLOOKUP($A469,[2]MD01!$A:$K,5,0)</f>
        <v>E1007090</v>
      </c>
      <c r="K469" t="str">
        <f>VLOOKUP($A469,[2]MD01!$A:$K,11,0)</f>
        <v>31.10.2013</v>
      </c>
      <c r="L469" t="str">
        <f>RIGHT(VLOOKUP($A469,[2]MD01!$A:$K,4,0),8)</f>
        <v>13SZ9260</v>
      </c>
      <c r="M469" s="16" t="str">
        <f>VLOOKUP(A469,[2]MD01!A:O,15,0)</f>
        <v>Аренда</v>
      </c>
    </row>
    <row r="470" spans="1:13" x14ac:dyDescent="0.25">
      <c r="A470" s="12" t="s">
        <v>3356</v>
      </c>
      <c r="B470" t="s">
        <v>547</v>
      </c>
      <c r="C470" t="s">
        <v>4387</v>
      </c>
      <c r="D470" s="5">
        <v>2154851.19</v>
      </c>
      <c r="E470" s="24">
        <f t="shared" si="16"/>
        <v>7422265.21</v>
      </c>
      <c r="F470" s="21">
        <v>7143820.6404115157</v>
      </c>
      <c r="G470">
        <f t="shared" si="15"/>
        <v>238127.35468038387</v>
      </c>
      <c r="J470" t="str">
        <f>VLOOKUP($A470,[2]MD01!$A:$K,5,0)</f>
        <v>E1008087</v>
      </c>
      <c r="K470" t="str">
        <f>VLOOKUP($A470,[2]MD01!$A:$K,11,0)</f>
        <v>26.12.2013</v>
      </c>
      <c r="L470" t="str">
        <f>RIGHT(VLOOKUP($A470,[2]MD01!$A:$K,4,0),8)</f>
        <v>13SZ9394</v>
      </c>
      <c r="M470" s="16" t="str">
        <f>VLOOKUP(A470,[2]MD01!A:O,15,0)</f>
        <v>Аренда</v>
      </c>
    </row>
    <row r="471" spans="1:13" x14ac:dyDescent="0.25">
      <c r="A471" s="12" t="s">
        <v>3357</v>
      </c>
      <c r="B471" t="s">
        <v>548</v>
      </c>
      <c r="C471" t="s">
        <v>4387</v>
      </c>
      <c r="D471" s="5">
        <v>2018567.15</v>
      </c>
      <c r="E471" s="24">
        <f t="shared" si="16"/>
        <v>6952842.4055555556</v>
      </c>
      <c r="F471" s="21">
        <v>6692008.1243413603</v>
      </c>
      <c r="G471">
        <f t="shared" si="15"/>
        <v>223066.93747804535</v>
      </c>
      <c r="J471" t="str">
        <f>VLOOKUP($A471,[2]MD01!$A:$K,5,0)</f>
        <v>E1008079</v>
      </c>
      <c r="K471" t="str">
        <f>VLOOKUP($A471,[2]MD01!$A:$K,11,0)</f>
        <v>13.12.2013</v>
      </c>
      <c r="L471" t="str">
        <f>RIGHT(VLOOKUP($A471,[2]MD01!$A:$K,4,0),8)</f>
        <v>13SZ9395</v>
      </c>
      <c r="M471" s="16" t="str">
        <f>VLOOKUP(A471,[2]MD01!A:O,15,0)</f>
        <v>Аренда</v>
      </c>
    </row>
    <row r="472" spans="1:13" x14ac:dyDescent="0.25">
      <c r="A472" s="12" t="s">
        <v>3382</v>
      </c>
      <c r="B472" t="s">
        <v>573</v>
      </c>
      <c r="C472" t="s">
        <v>4387</v>
      </c>
      <c r="D472" s="5">
        <v>1110900.8</v>
      </c>
      <c r="E472" s="24">
        <f t="shared" si="16"/>
        <v>3826436.0888888892</v>
      </c>
      <c r="F472" s="21">
        <v>3682888.2204574253</v>
      </c>
      <c r="G472">
        <f t="shared" si="15"/>
        <v>122762.94068191417</v>
      </c>
      <c r="J472" t="str">
        <f>VLOOKUP($A472,[2]MD01!$A:$K,5,0)</f>
        <v>E1008232</v>
      </c>
      <c r="K472" t="str">
        <f>VLOOKUP($A472,[2]MD01!$A:$K,11,0)</f>
        <v>30.09.2014</v>
      </c>
      <c r="L472" t="str">
        <f>RIGHT(VLOOKUP($A472,[2]MD01!$A:$K,4,0),8)</f>
        <v>13SZ9838</v>
      </c>
      <c r="M472" s="16" t="str">
        <f>VLOOKUP(A472,[2]MD01!A:O,15,0)</f>
        <v>Аренда</v>
      </c>
    </row>
    <row r="473" spans="1:13" x14ac:dyDescent="0.25">
      <c r="A473" s="12" t="s">
        <v>595</v>
      </c>
      <c r="B473" t="s">
        <v>596</v>
      </c>
      <c r="C473" t="s">
        <v>4387</v>
      </c>
      <c r="D473" s="5">
        <v>2913205.91</v>
      </c>
      <c r="E473" s="24">
        <f t="shared" si="16"/>
        <v>10034375.912222221</v>
      </c>
      <c r="F473" s="21">
        <v>9657938.6113557164</v>
      </c>
      <c r="G473">
        <f t="shared" si="15"/>
        <v>321931.28704519052</v>
      </c>
      <c r="J473" t="str">
        <f>VLOOKUP($A473,[2]MD01!$A:$K,5,0)</f>
        <v>E1024745</v>
      </c>
      <c r="K473" t="str">
        <f>VLOOKUP($A473,[2]MD01!$A:$K,11,0)</f>
        <v>15.05.2018</v>
      </c>
      <c r="L473" t="str">
        <f>RIGHT(VLOOKUP($A473,[2]MD01!$A:$K,4,0),8)</f>
        <v>13SZE158</v>
      </c>
      <c r="M473" s="16" t="str">
        <f>VLOOKUP(A473,[2]MD01!A:O,15,0)</f>
        <v>Аренда</v>
      </c>
    </row>
    <row r="474" spans="1:13" x14ac:dyDescent="0.25">
      <c r="A474" s="12" t="s">
        <v>616</v>
      </c>
      <c r="B474" t="s">
        <v>617</v>
      </c>
      <c r="C474" t="s">
        <v>4387</v>
      </c>
      <c r="D474" s="5">
        <v>1848182.32</v>
      </c>
      <c r="E474" s="24">
        <f t="shared" si="16"/>
        <v>6365961.3244444439</v>
      </c>
      <c r="F474" s="21">
        <v>6127143.7517964477</v>
      </c>
      <c r="G474">
        <f t="shared" si="15"/>
        <v>204238.1250598816</v>
      </c>
      <c r="J474" t="str">
        <f>VLOOKUP($A474,[2]MD01!$A:$K,5,0)</f>
        <v>E1025723</v>
      </c>
      <c r="K474" t="str">
        <f>VLOOKUP($A474,[2]MD01!$A:$K,11,0)</f>
        <v>15.06.2018</v>
      </c>
      <c r="L474" t="str">
        <f>RIGHT(VLOOKUP($A474,[2]MD01!$A:$K,4,0),8)</f>
        <v>13SZE693</v>
      </c>
      <c r="M474" s="16" t="str">
        <f>VLOOKUP(A474,[2]MD01!A:O,15,0)</f>
        <v>Аренда</v>
      </c>
    </row>
    <row r="475" spans="1:13" x14ac:dyDescent="0.25">
      <c r="A475" s="12" t="s">
        <v>681</v>
      </c>
      <c r="B475" t="s">
        <v>682</v>
      </c>
      <c r="C475" t="s">
        <v>4387</v>
      </c>
      <c r="D475" s="5">
        <v>2619348.9900000002</v>
      </c>
      <c r="E475" s="24">
        <f t="shared" si="16"/>
        <v>9022202.0766666662</v>
      </c>
      <c r="F475" s="21">
        <v>8683736.2440805286</v>
      </c>
      <c r="G475">
        <f t="shared" ref="G475:G538" si="17">F475/30</f>
        <v>289457.87480268429</v>
      </c>
      <c r="J475" t="str">
        <f>VLOOKUP($A475,[2]MD01!$A:$K,5,0)</f>
        <v>E1008496</v>
      </c>
      <c r="K475" t="str">
        <f>VLOOKUP($A475,[2]MD01!$A:$K,11,0)</f>
        <v>23.08.2016</v>
      </c>
      <c r="L475" t="str">
        <f>RIGHT(VLOOKUP($A475,[2]MD01!$A:$K,4,0),8)</f>
        <v>13SZG483</v>
      </c>
      <c r="M475" s="16" t="str">
        <f>VLOOKUP(A475,[2]MD01!A:O,15,0)</f>
        <v>Аренда</v>
      </c>
    </row>
    <row r="476" spans="1:13" x14ac:dyDescent="0.25">
      <c r="A476" s="12" t="s">
        <v>703</v>
      </c>
      <c r="B476" t="s">
        <v>704</v>
      </c>
      <c r="C476" t="s">
        <v>4387</v>
      </c>
      <c r="D476" s="5">
        <v>1905295.34</v>
      </c>
      <c r="E476" s="24">
        <f t="shared" si="16"/>
        <v>6562683.9488888895</v>
      </c>
      <c r="F476" s="21">
        <v>6316486.3723011324</v>
      </c>
      <c r="G476">
        <f t="shared" si="17"/>
        <v>210549.54574337107</v>
      </c>
      <c r="J476" t="str">
        <f>VLOOKUP($A476,[2]MD01!$A:$K,5,0)</f>
        <v>E1008498</v>
      </c>
      <c r="K476" t="str">
        <f>VLOOKUP($A476,[2]MD01!$A:$K,11,0)</f>
        <v>30.08.2016</v>
      </c>
      <c r="L476" t="str">
        <f>RIGHT(VLOOKUP($A476,[2]MD01!$A:$K,4,0),8)</f>
        <v>13SZG708</v>
      </c>
      <c r="M476" s="16" t="str">
        <f>VLOOKUP(A476,[2]MD01!A:O,15,0)</f>
        <v>Аренда</v>
      </c>
    </row>
    <row r="477" spans="1:13" x14ac:dyDescent="0.25">
      <c r="A477" s="12" t="s">
        <v>751</v>
      </c>
      <c r="B477" t="s">
        <v>752</v>
      </c>
      <c r="C477" t="s">
        <v>4387</v>
      </c>
      <c r="D477" s="5">
        <v>1423675.74</v>
      </c>
      <c r="E477" s="24">
        <f t="shared" si="16"/>
        <v>4903771.9933333332</v>
      </c>
      <c r="F477" s="21">
        <v>4719808.1166176209</v>
      </c>
      <c r="G477">
        <f t="shared" si="17"/>
        <v>157326.93722058737</v>
      </c>
      <c r="J477" t="str">
        <f>VLOOKUP($A477,[2]MD01!$A:$K,5,0)</f>
        <v>E1023468</v>
      </c>
      <c r="K477" t="str">
        <f>VLOOKUP($A477,[2]MD01!$A:$K,11,0)</f>
        <v>21.11.2017</v>
      </c>
      <c r="L477" t="str">
        <f>RIGHT(VLOOKUP($A477,[2]MD01!$A:$K,4,0),8)</f>
        <v>13SZH199</v>
      </c>
      <c r="M477" s="16" t="str">
        <f>VLOOKUP(A477,[2]MD01!A:O,15,0)</f>
        <v>Аренда</v>
      </c>
    </row>
    <row r="478" spans="1:13" x14ac:dyDescent="0.25">
      <c r="A478" s="12" t="s">
        <v>753</v>
      </c>
      <c r="B478" t="s">
        <v>754</v>
      </c>
      <c r="C478" t="s">
        <v>4387</v>
      </c>
      <c r="D478" s="5">
        <v>2295205.56</v>
      </c>
      <c r="E478" s="24">
        <f t="shared" si="16"/>
        <v>7905708.04</v>
      </c>
      <c r="F478" s="21">
        <v>7609127.2240081094</v>
      </c>
      <c r="G478">
        <f t="shared" si="17"/>
        <v>253637.57413360366</v>
      </c>
      <c r="J478" t="str">
        <f>VLOOKUP($A478,[2]MD01!$A:$K,5,0)</f>
        <v>E1023467</v>
      </c>
      <c r="K478" t="str">
        <f>VLOOKUP($A478,[2]MD01!$A:$K,11,0)</f>
        <v>12.12.2017</v>
      </c>
      <c r="L478" t="str">
        <f>RIGHT(VLOOKUP($A478,[2]MD01!$A:$K,4,0),8)</f>
        <v>13SZH200</v>
      </c>
      <c r="M478" s="16" t="str">
        <f>VLOOKUP(A478,[2]MD01!A:O,15,0)</f>
        <v>Аренда</v>
      </c>
    </row>
    <row r="479" spans="1:13" x14ac:dyDescent="0.25">
      <c r="A479" s="12" t="s">
        <v>761</v>
      </c>
      <c r="B479" t="s">
        <v>762</v>
      </c>
      <c r="C479" t="s">
        <v>4387</v>
      </c>
      <c r="D479" s="5">
        <v>2035204.37</v>
      </c>
      <c r="E479" s="24">
        <f t="shared" si="16"/>
        <v>7010148.385555556</v>
      </c>
      <c r="F479" s="21">
        <v>6747164.2837024471</v>
      </c>
      <c r="G479">
        <f t="shared" si="17"/>
        <v>224905.4761234149</v>
      </c>
      <c r="J479" t="str">
        <f>VLOOKUP($A479,[2]MD01!$A:$K,5,0)</f>
        <v>E1023565</v>
      </c>
      <c r="K479" t="str">
        <f>VLOOKUP($A479,[2]MD01!$A:$K,11,0)</f>
        <v>28.11.2017</v>
      </c>
      <c r="L479" t="str">
        <f>RIGHT(VLOOKUP($A479,[2]MD01!$A:$K,4,0),8)</f>
        <v>13SZH302</v>
      </c>
      <c r="M479" s="16" t="str">
        <f>VLOOKUP(A479,[2]MD01!A:O,15,0)</f>
        <v>Аренда</v>
      </c>
    </row>
    <row r="480" spans="1:13" x14ac:dyDescent="0.25">
      <c r="A480" s="12" t="s">
        <v>771</v>
      </c>
      <c r="B480" t="s">
        <v>772</v>
      </c>
      <c r="C480" t="s">
        <v>4387</v>
      </c>
      <c r="D480" s="5">
        <v>1802732.49</v>
      </c>
      <c r="E480" s="24">
        <f t="shared" si="16"/>
        <v>6209411.9099999992</v>
      </c>
      <c r="F480" s="21">
        <v>5976467.2525727609</v>
      </c>
      <c r="G480">
        <f t="shared" si="17"/>
        <v>199215.5750857587</v>
      </c>
      <c r="J480" t="str">
        <f>VLOOKUP($A480,[2]MD01!$A:$K,5,0)</f>
        <v>E1023645</v>
      </c>
      <c r="K480" t="str">
        <f>VLOOKUP($A480,[2]MD01!$A:$K,11,0)</f>
        <v>07.03.2018</v>
      </c>
      <c r="L480" t="str">
        <f>RIGHT(VLOOKUP($A480,[2]MD01!$A:$K,4,0),8)</f>
        <v>13SZH372</v>
      </c>
      <c r="M480" s="16" t="str">
        <f>VLOOKUP(A480,[2]MD01!A:O,15,0)</f>
        <v>Аренда</v>
      </c>
    </row>
    <row r="481" spans="1:13" x14ac:dyDescent="0.25">
      <c r="A481" s="12" t="s">
        <v>814</v>
      </c>
      <c r="B481" t="s">
        <v>815</v>
      </c>
      <c r="C481" t="s">
        <v>4387</v>
      </c>
      <c r="D481" s="5">
        <v>2123859.44</v>
      </c>
      <c r="E481" s="24">
        <f t="shared" si="16"/>
        <v>7315515.848888889</v>
      </c>
      <c r="F481" s="21">
        <v>7041075.956992113</v>
      </c>
      <c r="G481">
        <f t="shared" si="17"/>
        <v>234702.53189973711</v>
      </c>
      <c r="J481" t="str">
        <f>VLOOKUP($A481,[2]MD01!$A:$K,5,0)</f>
        <v>E1024410</v>
      </c>
      <c r="K481" t="str">
        <f>VLOOKUP($A481,[2]MD01!$A:$K,11,0)</f>
        <v>26.01.2018</v>
      </c>
      <c r="L481" t="str">
        <f>RIGHT(VLOOKUP($A481,[2]MD01!$A:$K,4,0),8)</f>
        <v>13SZH807</v>
      </c>
      <c r="M481" s="16" t="str">
        <f>VLOOKUP(A481,[2]MD01!A:O,15,0)</f>
        <v>Аренда</v>
      </c>
    </row>
    <row r="482" spans="1:13" x14ac:dyDescent="0.25">
      <c r="A482" s="12" t="s">
        <v>872</v>
      </c>
      <c r="B482" t="s">
        <v>873</v>
      </c>
      <c r="C482" t="s">
        <v>4387</v>
      </c>
      <c r="D482" s="5">
        <v>2435518.2000000002</v>
      </c>
      <c r="E482" s="24">
        <f t="shared" si="16"/>
        <v>8389007.1333333347</v>
      </c>
      <c r="F482" s="21">
        <v>8074295.4631859772</v>
      </c>
      <c r="G482">
        <f t="shared" si="17"/>
        <v>269143.18210619927</v>
      </c>
      <c r="J482" t="str">
        <f>VLOOKUP($A482,[2]MD01!$A:$K,5,0)</f>
        <v>E1013401</v>
      </c>
      <c r="K482" t="str">
        <f>VLOOKUP($A482,[2]MD01!$A:$K,11,0)</f>
        <v>09.12.2016</v>
      </c>
      <c r="L482" t="str">
        <f>RIGHT(VLOOKUP($A482,[2]MD01!$A:$K,4,0),8)</f>
        <v>13SZJ429</v>
      </c>
      <c r="M482" s="16" t="str">
        <f>VLOOKUP(A482,[2]MD01!A:O,15,0)</f>
        <v>Аренда</v>
      </c>
    </row>
    <row r="483" spans="1:13" x14ac:dyDescent="0.25">
      <c r="A483" s="12" t="s">
        <v>882</v>
      </c>
      <c r="B483" t="s">
        <v>883</v>
      </c>
      <c r="C483" t="s">
        <v>4387</v>
      </c>
      <c r="D483" s="5">
        <v>2391707.59</v>
      </c>
      <c r="E483" s="24">
        <f t="shared" si="16"/>
        <v>8238103.9211111106</v>
      </c>
      <c r="F483" s="21">
        <v>7929053.3502087826</v>
      </c>
      <c r="G483">
        <f t="shared" si="17"/>
        <v>264301.77834029275</v>
      </c>
      <c r="J483" t="str">
        <f>VLOOKUP($A483,[2]MD01!$A:$K,5,0)</f>
        <v>E1012131</v>
      </c>
      <c r="K483" t="str">
        <f>VLOOKUP($A483,[2]MD01!$A:$K,11,0)</f>
        <v>06.12.2016</v>
      </c>
      <c r="L483" t="str">
        <f>RIGHT(VLOOKUP($A483,[2]MD01!$A:$K,4,0),8)</f>
        <v>13SZJ500</v>
      </c>
      <c r="M483" s="16" t="str">
        <f>VLOOKUP(A483,[2]MD01!A:O,15,0)</f>
        <v>Аренда</v>
      </c>
    </row>
    <row r="484" spans="1:13" x14ac:dyDescent="0.25">
      <c r="A484" s="12" t="s">
        <v>894</v>
      </c>
      <c r="B484" t="s">
        <v>895</v>
      </c>
      <c r="C484" t="s">
        <v>4387</v>
      </c>
      <c r="D484" s="5">
        <v>3346163.51</v>
      </c>
      <c r="E484" s="24">
        <f t="shared" si="16"/>
        <v>11525674.312222222</v>
      </c>
      <c r="F484" s="21">
        <v>11093291.295409519</v>
      </c>
      <c r="G484">
        <f t="shared" si="17"/>
        <v>369776.37651365064</v>
      </c>
      <c r="J484" t="str">
        <f>VLOOKUP($A484,[2]MD01!$A:$K,5,0)</f>
        <v>E1013776</v>
      </c>
      <c r="K484" t="str">
        <f>VLOOKUP($A484,[2]MD01!$A:$K,11,0)</f>
        <v>23.02.2017</v>
      </c>
      <c r="L484" t="str">
        <f>RIGHT(VLOOKUP($A484,[2]MD01!$A:$K,4,0),8)</f>
        <v>13SZJ743</v>
      </c>
      <c r="M484" s="16" t="str">
        <f>VLOOKUP(A484,[2]MD01!A:O,15,0)</f>
        <v>Аренда</v>
      </c>
    </row>
    <row r="485" spans="1:13" x14ac:dyDescent="0.25">
      <c r="A485" s="12" t="s">
        <v>925</v>
      </c>
      <c r="B485" t="s">
        <v>926</v>
      </c>
      <c r="C485" t="s">
        <v>4387</v>
      </c>
      <c r="D485" s="5">
        <v>2465953.7999999998</v>
      </c>
      <c r="E485" s="24">
        <f t="shared" si="16"/>
        <v>8493840.8666666653</v>
      </c>
      <c r="F485" s="21">
        <v>8175196.3831624063</v>
      </c>
      <c r="G485">
        <f t="shared" si="17"/>
        <v>272506.54610541352</v>
      </c>
      <c r="J485" t="str">
        <f>VLOOKUP($A485,[2]MD01!$A:$K,5,0)</f>
        <v>E1008907</v>
      </c>
      <c r="K485" t="str">
        <f>VLOOKUP($A485,[2]MD01!$A:$K,11,0)</f>
        <v>21.09.2015</v>
      </c>
      <c r="L485" t="str">
        <f>RIGHT(VLOOKUP($A485,[2]MD01!$A:$K,4,0),8)</f>
        <v>13SZL117</v>
      </c>
      <c r="M485" s="16" t="str">
        <f>VLOOKUP(A485,[2]MD01!A:O,15,0)</f>
        <v>Аренда</v>
      </c>
    </row>
    <row r="486" spans="1:13" x14ac:dyDescent="0.25">
      <c r="A486" s="12" t="s">
        <v>945</v>
      </c>
      <c r="B486" t="s">
        <v>946</v>
      </c>
      <c r="C486" t="s">
        <v>4387</v>
      </c>
      <c r="D486" s="5">
        <v>1982139.62</v>
      </c>
      <c r="E486" s="24">
        <f t="shared" si="16"/>
        <v>6827369.8022222221</v>
      </c>
      <c r="F486" s="21">
        <v>6571242.5968186874</v>
      </c>
      <c r="G486">
        <f t="shared" si="17"/>
        <v>219041.41989395625</v>
      </c>
      <c r="J486" t="str">
        <f>VLOOKUP($A486,[2]MD01!$A:$K,5,0)</f>
        <v>E1008843</v>
      </c>
      <c r="K486" t="str">
        <f>VLOOKUP($A486,[2]MD01!$A:$K,11,0)</f>
        <v>05.11.2015</v>
      </c>
      <c r="L486" t="str">
        <f>RIGHT(VLOOKUP($A486,[2]MD01!$A:$K,4,0),8)</f>
        <v>13SZL596</v>
      </c>
      <c r="M486" s="16" t="str">
        <f>VLOOKUP(A486,[2]MD01!A:O,15,0)</f>
        <v>Аренда</v>
      </c>
    </row>
    <row r="487" spans="1:13" x14ac:dyDescent="0.25">
      <c r="A487" s="12" t="s">
        <v>961</v>
      </c>
      <c r="B487" t="s">
        <v>962</v>
      </c>
      <c r="C487" t="s">
        <v>4387</v>
      </c>
      <c r="D487" s="5">
        <v>1295137.6000000001</v>
      </c>
      <c r="E487" s="24">
        <f t="shared" si="16"/>
        <v>4461029.5111111114</v>
      </c>
      <c r="F487" s="21">
        <v>4293675.016627498</v>
      </c>
      <c r="G487">
        <f t="shared" si="17"/>
        <v>143122.50055424994</v>
      </c>
      <c r="J487" t="str">
        <f>VLOOKUP($A487,[2]MD01!$A:$K,5,0)</f>
        <v>E1008229</v>
      </c>
      <c r="K487" t="str">
        <f>VLOOKUP($A487,[2]MD01!$A:$K,11,0)</f>
        <v>26.11.2015</v>
      </c>
      <c r="L487" t="str">
        <f>RIGHT(VLOOKUP($A487,[2]MD01!$A:$K,4,0),8)</f>
        <v>13SZL731</v>
      </c>
      <c r="M487" s="16" t="str">
        <f>VLOOKUP(A487,[2]MD01!A:O,15,0)</f>
        <v>Аренда</v>
      </c>
    </row>
    <row r="488" spans="1:13" x14ac:dyDescent="0.25">
      <c r="A488" s="12" t="s">
        <v>971</v>
      </c>
      <c r="B488" t="s">
        <v>972</v>
      </c>
      <c r="C488" t="s">
        <v>4387</v>
      </c>
      <c r="D488" s="5">
        <v>1442456</v>
      </c>
      <c r="E488" s="24">
        <f t="shared" si="16"/>
        <v>4968459.555555555</v>
      </c>
      <c r="F488" s="21">
        <v>4782068.9398442553</v>
      </c>
      <c r="G488">
        <f t="shared" si="17"/>
        <v>159402.2979948085</v>
      </c>
      <c r="J488" t="str">
        <f>VLOOKUP($A488,[2]MD01!$A:$K,5,0)</f>
        <v>E1008908</v>
      </c>
      <c r="K488" t="str">
        <f>VLOOKUP($A488,[2]MD01!$A:$K,11,0)</f>
        <v>01.12.2015</v>
      </c>
      <c r="L488" t="str">
        <f>RIGHT(VLOOKUP($A488,[2]MD01!$A:$K,4,0),8)</f>
        <v>13SZL782</v>
      </c>
      <c r="M488" s="16" t="str">
        <f>VLOOKUP(A488,[2]MD01!A:O,15,0)</f>
        <v>Аренда</v>
      </c>
    </row>
    <row r="489" spans="1:13" x14ac:dyDescent="0.25">
      <c r="A489" s="12" t="s">
        <v>973</v>
      </c>
      <c r="B489" t="s">
        <v>974</v>
      </c>
      <c r="C489" t="s">
        <v>4387</v>
      </c>
      <c r="D489" s="5">
        <v>2035836.86</v>
      </c>
      <c r="E489" s="24">
        <f t="shared" si="16"/>
        <v>7012326.9622222222</v>
      </c>
      <c r="F489" s="21">
        <v>6749261.1315673124</v>
      </c>
      <c r="G489">
        <f t="shared" si="17"/>
        <v>224975.37105224375</v>
      </c>
      <c r="J489" t="str">
        <f>VLOOKUP($A489,[2]MD01!$A:$K,5,0)</f>
        <v>E1007909</v>
      </c>
      <c r="K489" t="str">
        <f>VLOOKUP($A489,[2]MD01!$A:$K,11,0)</f>
        <v>24.11.2015</v>
      </c>
      <c r="L489" t="str">
        <f>RIGHT(VLOOKUP($A489,[2]MD01!$A:$K,4,0),8)</f>
        <v>13SZL795</v>
      </c>
      <c r="M489" s="16" t="str">
        <f>VLOOKUP(A489,[2]MD01!A:O,15,0)</f>
        <v>Аренда</v>
      </c>
    </row>
    <row r="490" spans="1:13" x14ac:dyDescent="0.25">
      <c r="A490" s="12" t="s">
        <v>1001</v>
      </c>
      <c r="B490" t="s">
        <v>1002</v>
      </c>
      <c r="C490" t="s">
        <v>4387</v>
      </c>
      <c r="D490" s="5">
        <v>3553979.51</v>
      </c>
      <c r="E490" s="24">
        <f t="shared" si="16"/>
        <v>12241484.978888888</v>
      </c>
      <c r="F490" s="21">
        <v>11782248.489807596</v>
      </c>
      <c r="G490">
        <f t="shared" si="17"/>
        <v>392741.61632691987</v>
      </c>
      <c r="J490" t="str">
        <f>VLOOKUP($A490,[2]MD01!$A:$K,5,0)</f>
        <v>E1007911</v>
      </c>
      <c r="K490" t="str">
        <f>VLOOKUP($A490,[2]MD01!$A:$K,11,0)</f>
        <v>15.12.2015</v>
      </c>
      <c r="L490" t="str">
        <f>RIGHT(VLOOKUP($A490,[2]MD01!$A:$K,4,0),8)</f>
        <v>13SZL910</v>
      </c>
      <c r="M490" s="16" t="str">
        <f>VLOOKUP(A490,[2]MD01!A:O,15,0)</f>
        <v>Аренда</v>
      </c>
    </row>
    <row r="491" spans="1:13" x14ac:dyDescent="0.25">
      <c r="A491" s="12" t="s">
        <v>1003</v>
      </c>
      <c r="B491" t="s">
        <v>1004</v>
      </c>
      <c r="C491" t="s">
        <v>4387</v>
      </c>
      <c r="D491" s="5">
        <v>2092521.7</v>
      </c>
      <c r="E491" s="24">
        <f t="shared" si="16"/>
        <v>7207574.7444444448</v>
      </c>
      <c r="F491" s="21">
        <v>6937184.2382160015</v>
      </c>
      <c r="G491">
        <f t="shared" si="17"/>
        <v>231239.47460720004</v>
      </c>
      <c r="J491" t="str">
        <f>VLOOKUP($A491,[2]MD01!$A:$K,5,0)</f>
        <v>E1007906</v>
      </c>
      <c r="K491" t="str">
        <f>VLOOKUP($A491,[2]MD01!$A:$K,11,0)</f>
        <v>21.07.2016</v>
      </c>
      <c r="L491" t="str">
        <f>RIGHT(VLOOKUP($A491,[2]MD01!$A:$K,4,0),8)</f>
        <v>13SZL911</v>
      </c>
      <c r="M491" s="16" t="str">
        <f>VLOOKUP(A491,[2]MD01!A:O,15,0)</f>
        <v>Аренда</v>
      </c>
    </row>
    <row r="492" spans="1:13" x14ac:dyDescent="0.25">
      <c r="A492" s="12" t="s">
        <v>11879</v>
      </c>
      <c r="B492" t="s">
        <v>11880</v>
      </c>
      <c r="C492" t="s">
        <v>4387</v>
      </c>
      <c r="D492" s="5">
        <v>590573.24</v>
      </c>
      <c r="E492" s="24">
        <f t="shared" si="16"/>
        <v>2034196.7155555557</v>
      </c>
      <c r="F492" s="21">
        <v>1957884.2943612752</v>
      </c>
      <c r="G492">
        <f t="shared" si="17"/>
        <v>65262.809812042506</v>
      </c>
      <c r="J492" t="str">
        <f>VLOOKUP($A492,[2]MD01!$A:$K,5,0)</f>
        <v>E1026267</v>
      </c>
      <c r="K492" t="str">
        <f>VLOOKUP($A492,[2]MD01!$A:$K,11,0)</f>
        <v>17.07.2018</v>
      </c>
      <c r="L492" t="str">
        <f>RIGHT(VLOOKUP($A492,[2]MD01!$A:$K,4,0),8)</f>
        <v>13SZO113</v>
      </c>
      <c r="M492" s="16" t="str">
        <f>VLOOKUP(A492,[2]MD01!A:O,15,0)</f>
        <v>Аренда</v>
      </c>
    </row>
    <row r="493" spans="1:13" x14ac:dyDescent="0.25">
      <c r="A493" s="12" t="s">
        <v>1031</v>
      </c>
      <c r="B493" t="s">
        <v>1032</v>
      </c>
      <c r="C493" t="s">
        <v>4387</v>
      </c>
      <c r="D493" s="5">
        <v>1854259.1</v>
      </c>
      <c r="E493" s="24">
        <f t="shared" si="16"/>
        <v>6386892.4555555563</v>
      </c>
      <c r="F493" s="21">
        <v>6147289.6563455425</v>
      </c>
      <c r="G493">
        <f t="shared" si="17"/>
        <v>204909.65521151808</v>
      </c>
      <c r="J493" t="str">
        <f>VLOOKUP($A493,[2]MD01!$A:$K,5,0)</f>
        <v>E1026608</v>
      </c>
      <c r="K493" t="str">
        <f>VLOOKUP($A493,[2]MD01!$A:$K,11,0)</f>
        <v>17.08.2018</v>
      </c>
      <c r="L493" t="str">
        <f>RIGHT(VLOOKUP($A493,[2]MD01!$A:$K,4,0),8)</f>
        <v>13SZO330</v>
      </c>
      <c r="M493" s="16" t="str">
        <f>VLOOKUP(A493,[2]MD01!A:O,15,0)</f>
        <v>Аренда</v>
      </c>
    </row>
    <row r="494" spans="1:13" x14ac:dyDescent="0.25">
      <c r="A494" s="12" t="s">
        <v>1516</v>
      </c>
      <c r="B494" t="s">
        <v>1517</v>
      </c>
      <c r="C494" t="s">
        <v>4387</v>
      </c>
      <c r="D494" s="5">
        <v>2701911.81</v>
      </c>
      <c r="E494" s="24">
        <f t="shared" si="16"/>
        <v>9306585.1233333331</v>
      </c>
      <c r="F494" s="21">
        <v>8957450.7262608875</v>
      </c>
      <c r="G494">
        <f t="shared" si="17"/>
        <v>298581.6908753629</v>
      </c>
      <c r="J494" t="str">
        <f>VLOOKUP($A494,[2]MD01!$A:$K,5,0)</f>
        <v>E1026903</v>
      </c>
      <c r="K494" t="str">
        <f>VLOOKUP($A494,[2]MD01!$A:$K,11,0)</f>
        <v>10.10.2018</v>
      </c>
      <c r="L494" t="str">
        <f>RIGHT(VLOOKUP($A494,[2]MD01!$A:$K,4,0),8)</f>
        <v>13SZO538</v>
      </c>
      <c r="M494" s="16" t="str">
        <f>VLOOKUP(A494,[2]MD01!A:O,15,0)</f>
        <v>Аренда</v>
      </c>
    </row>
    <row r="495" spans="1:13" x14ac:dyDescent="0.25">
      <c r="A495" s="12" t="s">
        <v>2612</v>
      </c>
      <c r="B495" t="s">
        <v>2653</v>
      </c>
      <c r="C495" t="s">
        <v>4387</v>
      </c>
      <c r="D495" s="5">
        <v>2534506.6</v>
      </c>
      <c r="E495" s="24">
        <f t="shared" si="16"/>
        <v>8729967.1777777784</v>
      </c>
      <c r="F495" s="21">
        <v>8402464.4701053407</v>
      </c>
      <c r="G495">
        <f t="shared" si="17"/>
        <v>280082.14900351135</v>
      </c>
      <c r="J495" t="str">
        <f>VLOOKUP($A495,[2]MD01!$A:$K,5,0)</f>
        <v>E1026950</v>
      </c>
      <c r="K495" t="str">
        <f>VLOOKUP($A495,[2]MD01!$A:$K,11,0)</f>
        <v>19.10.2018</v>
      </c>
      <c r="L495" t="str">
        <f>RIGHT(VLOOKUP($A495,[2]MD01!$A:$K,4,0),8)</f>
        <v>13SZO574</v>
      </c>
      <c r="M495" s="16" t="str">
        <f>VLOOKUP(A495,[2]MD01!A:O,15,0)</f>
        <v>Аренда</v>
      </c>
    </row>
    <row r="496" spans="1:13" x14ac:dyDescent="0.25">
      <c r="A496" s="12" t="s">
        <v>2664</v>
      </c>
      <c r="B496" t="s">
        <v>2697</v>
      </c>
      <c r="C496" t="s">
        <v>4387</v>
      </c>
      <c r="D496" s="5">
        <v>1305729.9099999999</v>
      </c>
      <c r="E496" s="24">
        <f t="shared" si="16"/>
        <v>4497514.1344444444</v>
      </c>
      <c r="F496" s="21">
        <v>4328790.9277209397</v>
      </c>
      <c r="G496">
        <f t="shared" si="17"/>
        <v>144293.03092403134</v>
      </c>
      <c r="J496" t="str">
        <f>VLOOKUP($A496,[2]MD01!$A:$K,5,0)</f>
        <v>E1027494</v>
      </c>
      <c r="K496" t="str">
        <f>VLOOKUP($A496,[2]MD01!$A:$K,11,0)</f>
        <v>14.11.2018</v>
      </c>
      <c r="L496" t="str">
        <f>RIGHT(VLOOKUP($A496,[2]MD01!$A:$K,4,0),8)</f>
        <v>13SZO920</v>
      </c>
      <c r="M496" s="16" t="str">
        <f>VLOOKUP(A496,[2]MD01!A:O,15,0)</f>
        <v>Аренда</v>
      </c>
    </row>
    <row r="497" spans="1:13" x14ac:dyDescent="0.25">
      <c r="A497" s="12" t="s">
        <v>1205</v>
      </c>
      <c r="B497" t="s">
        <v>1206</v>
      </c>
      <c r="C497" t="s">
        <v>4387</v>
      </c>
      <c r="D497" s="5">
        <v>2852313.12</v>
      </c>
      <c r="E497" s="24">
        <f t="shared" si="16"/>
        <v>9824634.0800000001</v>
      </c>
      <c r="F497" s="21">
        <v>9456065.1956539825</v>
      </c>
      <c r="G497">
        <f t="shared" si="17"/>
        <v>315202.17318846605</v>
      </c>
      <c r="J497" t="str">
        <f>VLOOKUP($A497,[2]MD01!$A:$K,5,0)</f>
        <v>E1014209</v>
      </c>
      <c r="K497" t="str">
        <f>VLOOKUP($A497,[2]MD01!$A:$K,11,0)</f>
        <v>24.03.2017</v>
      </c>
      <c r="L497" t="str">
        <f>RIGHT(VLOOKUP($A497,[2]MD01!$A:$K,4,0),8)</f>
        <v>13SZS230</v>
      </c>
      <c r="M497" s="16" t="str">
        <f>VLOOKUP(A497,[2]MD01!A:O,15,0)</f>
        <v>Аренда</v>
      </c>
    </row>
    <row r="498" spans="1:13" x14ac:dyDescent="0.25">
      <c r="A498" s="12" t="s">
        <v>1233</v>
      </c>
      <c r="B498" t="s">
        <v>1234</v>
      </c>
      <c r="C498" t="s">
        <v>4387</v>
      </c>
      <c r="D498" s="5">
        <v>1570533.41</v>
      </c>
      <c r="E498" s="24">
        <f t="shared" si="16"/>
        <v>5409615.0788888885</v>
      </c>
      <c r="F498" s="21">
        <v>5206674.6153426403</v>
      </c>
      <c r="G498">
        <f t="shared" si="17"/>
        <v>173555.82051142133</v>
      </c>
      <c r="J498" t="str">
        <f>VLOOKUP($A498,[2]MD01!$A:$K,5,0)</f>
        <v>E1014459</v>
      </c>
      <c r="K498" t="str">
        <f>VLOOKUP($A498,[2]MD01!$A:$K,11,0)</f>
        <v>28.04.2017</v>
      </c>
      <c r="L498" t="str">
        <f>RIGHT(VLOOKUP($A498,[2]MD01!$A:$K,4,0),8)</f>
        <v>13SZS533</v>
      </c>
      <c r="M498" s="16" t="str">
        <f>VLOOKUP(A498,[2]MD01!A:O,15,0)</f>
        <v>Аренда</v>
      </c>
    </row>
    <row r="499" spans="1:13" x14ac:dyDescent="0.25">
      <c r="A499" s="12" t="s">
        <v>1235</v>
      </c>
      <c r="B499" t="s">
        <v>1236</v>
      </c>
      <c r="C499" t="s">
        <v>4387</v>
      </c>
      <c r="D499" s="5">
        <v>1371158.57</v>
      </c>
      <c r="E499" s="24">
        <f t="shared" si="16"/>
        <v>4722879.5188888889</v>
      </c>
      <c r="F499" s="21">
        <v>4545701.7816822603</v>
      </c>
      <c r="G499">
        <f t="shared" si="17"/>
        <v>151523.39272274202</v>
      </c>
      <c r="J499" t="str">
        <f>VLOOKUP($A499,[2]MD01!$A:$K,5,0)</f>
        <v>E1014472</v>
      </c>
      <c r="K499" t="str">
        <f>VLOOKUP($A499,[2]MD01!$A:$K,11,0)</f>
        <v>26.04.2017</v>
      </c>
      <c r="L499" t="str">
        <f>RIGHT(VLOOKUP($A499,[2]MD01!$A:$K,4,0),8)</f>
        <v>13SZS540</v>
      </c>
      <c r="M499" s="16" t="str">
        <f>VLOOKUP(A499,[2]MD01!A:O,15,0)</f>
        <v>Аренда</v>
      </c>
    </row>
    <row r="500" spans="1:13" x14ac:dyDescent="0.25">
      <c r="A500" s="12" t="s">
        <v>1239</v>
      </c>
      <c r="B500" t="s">
        <v>1240</v>
      </c>
      <c r="C500" t="s">
        <v>4387</v>
      </c>
      <c r="D500" s="5">
        <v>3173935.93</v>
      </c>
      <c r="E500" s="24">
        <f t="shared" si="16"/>
        <v>10932445.981111111</v>
      </c>
      <c r="F500" s="21">
        <v>10522317.788486229</v>
      </c>
      <c r="G500">
        <f t="shared" si="17"/>
        <v>350743.92628287431</v>
      </c>
      <c r="J500" t="str">
        <f>VLOOKUP($A500,[2]MD01!$A:$K,5,0)</f>
        <v>E1014585</v>
      </c>
      <c r="K500" t="str">
        <f>VLOOKUP($A500,[2]MD01!$A:$K,11,0)</f>
        <v>11.05.2017</v>
      </c>
      <c r="L500" t="str">
        <f>RIGHT(VLOOKUP($A500,[2]MD01!$A:$K,4,0),8)</f>
        <v>13SZS661</v>
      </c>
      <c r="M500" s="16" t="str">
        <f>VLOOKUP(A500,[2]MD01!A:O,15,0)</f>
        <v>Аренда</v>
      </c>
    </row>
    <row r="501" spans="1:13" x14ac:dyDescent="0.25">
      <c r="A501" s="12" t="s">
        <v>1265</v>
      </c>
      <c r="B501" t="s">
        <v>1266</v>
      </c>
      <c r="C501" t="s">
        <v>4387</v>
      </c>
      <c r="D501" s="5">
        <v>2450983.66</v>
      </c>
      <c r="E501" s="24">
        <f t="shared" si="16"/>
        <v>8442277.0511111114</v>
      </c>
      <c r="F501" s="21">
        <v>8125566.9722693758</v>
      </c>
      <c r="G501">
        <f t="shared" si="17"/>
        <v>270852.23240897921</v>
      </c>
      <c r="J501" t="str">
        <f>VLOOKUP($A501,[2]MD01!$A:$K,5,0)</f>
        <v>E1014827</v>
      </c>
      <c r="K501" t="str">
        <f>VLOOKUP($A501,[2]MD01!$A:$K,11,0)</f>
        <v>01.06.2017</v>
      </c>
      <c r="L501" t="str">
        <f>RIGHT(VLOOKUP($A501,[2]MD01!$A:$K,4,0),8)</f>
        <v>13SZS867</v>
      </c>
      <c r="M501" s="16" t="str">
        <f>VLOOKUP(A501,[2]MD01!A:O,15,0)</f>
        <v>Аренда</v>
      </c>
    </row>
    <row r="502" spans="1:13" x14ac:dyDescent="0.25">
      <c r="A502" s="12" t="s">
        <v>1277</v>
      </c>
      <c r="B502" t="s">
        <v>1278</v>
      </c>
      <c r="C502" t="s">
        <v>4387</v>
      </c>
      <c r="D502" s="5">
        <v>1725771.25</v>
      </c>
      <c r="E502" s="24">
        <f t="shared" si="16"/>
        <v>5944323.194444445</v>
      </c>
      <c r="F502" s="21">
        <v>5721323.2791164489</v>
      </c>
      <c r="G502">
        <f t="shared" si="17"/>
        <v>190710.7759705483</v>
      </c>
      <c r="J502" t="str">
        <f>VLOOKUP($A502,[2]MD01!$A:$K,5,0)</f>
        <v>E1014858</v>
      </c>
      <c r="K502" t="str">
        <f>VLOOKUP($A502,[2]MD01!$A:$K,11,0)</f>
        <v>26.05.2017</v>
      </c>
      <c r="L502" t="str">
        <f>RIGHT(VLOOKUP($A502,[2]MD01!$A:$K,4,0),8)</f>
        <v>13SZS887</v>
      </c>
      <c r="M502" s="16" t="str">
        <f>VLOOKUP(A502,[2]MD01!A:O,15,0)</f>
        <v>Аренда</v>
      </c>
    </row>
    <row r="503" spans="1:13" x14ac:dyDescent="0.25">
      <c r="A503" s="12" t="s">
        <v>1351</v>
      </c>
      <c r="B503" t="s">
        <v>1352</v>
      </c>
      <c r="C503" t="s">
        <v>4387</v>
      </c>
      <c r="D503" s="5">
        <v>2251762.16</v>
      </c>
      <c r="E503" s="24">
        <f t="shared" si="16"/>
        <v>7756069.6622222234</v>
      </c>
      <c r="F503" s="21">
        <v>7465102.4955025408</v>
      </c>
      <c r="G503">
        <f t="shared" si="17"/>
        <v>248836.74985008469</v>
      </c>
      <c r="J503" t="str">
        <f>VLOOKUP($A503,[2]MD01!$A:$K,5,0)</f>
        <v>E1015265</v>
      </c>
      <c r="K503" t="str">
        <f>VLOOKUP($A503,[2]MD01!$A:$K,11,0)</f>
        <v>30.06.2017</v>
      </c>
      <c r="L503" t="str">
        <f>RIGHT(VLOOKUP($A503,[2]MD01!$A:$K,4,0),8)</f>
        <v>13SZX374</v>
      </c>
      <c r="M503" s="16" t="str">
        <f>VLOOKUP(A503,[2]MD01!A:O,15,0)</f>
        <v>Аренда</v>
      </c>
    </row>
    <row r="504" spans="1:13" x14ac:dyDescent="0.25">
      <c r="A504" s="12" t="s">
        <v>1355</v>
      </c>
      <c r="B504" t="s">
        <v>1356</v>
      </c>
      <c r="C504" t="s">
        <v>4387</v>
      </c>
      <c r="D504" s="5">
        <v>1808501.34</v>
      </c>
      <c r="E504" s="24">
        <f t="shared" si="16"/>
        <v>6229282.3933333335</v>
      </c>
      <c r="F504" s="21">
        <v>5995592.2993011344</v>
      </c>
      <c r="G504">
        <f t="shared" si="17"/>
        <v>199853.07664337114</v>
      </c>
      <c r="J504" t="str">
        <f>VLOOKUP($A504,[2]MD01!$A:$K,5,0)</f>
        <v>E1015291</v>
      </c>
      <c r="K504" t="str">
        <f>VLOOKUP($A504,[2]MD01!$A:$K,11,0)</f>
        <v>31.07.2017</v>
      </c>
      <c r="L504" t="str">
        <f>RIGHT(VLOOKUP($A504,[2]MD01!$A:$K,4,0),8)</f>
        <v>13SZX399</v>
      </c>
      <c r="M504" s="16" t="str">
        <f>VLOOKUP(A504,[2]MD01!A:O,15,0)</f>
        <v>Аренда</v>
      </c>
    </row>
    <row r="505" spans="1:13" x14ac:dyDescent="0.25">
      <c r="A505" s="12" t="s">
        <v>1391</v>
      </c>
      <c r="B505" t="s">
        <v>1392</v>
      </c>
      <c r="C505" t="s">
        <v>4387</v>
      </c>
      <c r="D505" s="5">
        <v>1492946.36</v>
      </c>
      <c r="E505" s="24">
        <f t="shared" si="16"/>
        <v>5142370.7955555562</v>
      </c>
      <c r="F505" s="21">
        <v>4949455.9397371858</v>
      </c>
      <c r="G505">
        <f t="shared" si="17"/>
        <v>164981.8646579062</v>
      </c>
      <c r="J505" t="str">
        <f>VLOOKUP($A505,[2]MD01!$A:$K,5,0)</f>
        <v>E1015718</v>
      </c>
      <c r="K505" t="str">
        <f>VLOOKUP($A505,[2]MD01!$A:$K,11,0)</f>
        <v>29.08.2017</v>
      </c>
      <c r="L505" t="str">
        <f>RIGHT(VLOOKUP($A505,[2]MD01!$A:$K,4,0),8)</f>
        <v>13SZX820</v>
      </c>
      <c r="M505" s="16" t="str">
        <f>VLOOKUP(A505,[2]MD01!A:O,15,0)</f>
        <v>Аренда</v>
      </c>
    </row>
    <row r="506" spans="1:13" x14ac:dyDescent="0.25">
      <c r="A506" s="12" t="s">
        <v>1489</v>
      </c>
      <c r="B506" t="s">
        <v>1490</v>
      </c>
      <c r="C506" t="s">
        <v>4387</v>
      </c>
      <c r="D506" s="5">
        <v>2587241.37</v>
      </c>
      <c r="E506" s="24">
        <f t="shared" si="16"/>
        <v>8911609.163333334</v>
      </c>
      <c r="F506" s="21">
        <v>8577292.1984151341</v>
      </c>
      <c r="G506">
        <f t="shared" si="17"/>
        <v>285909.73994717113</v>
      </c>
      <c r="J506" t="str">
        <f>VLOOKUP($A506,[2]MD01!$A:$K,5,0)</f>
        <v>E1022522</v>
      </c>
      <c r="K506" t="str">
        <f>VLOOKUP($A506,[2]MD01!$A:$K,11,0)</f>
        <v>07.11.2017</v>
      </c>
      <c r="L506" t="str">
        <f>RIGHT(VLOOKUP($A506,[2]MD01!$A:$K,4,0),8)</f>
        <v>13SZY971</v>
      </c>
      <c r="M506" s="16" t="str">
        <f>VLOOKUP(A506,[2]MD01!A:O,15,0)</f>
        <v>Аренда</v>
      </c>
    </row>
    <row r="507" spans="1:13" x14ac:dyDescent="0.25">
      <c r="A507" s="12" t="s">
        <v>3874</v>
      </c>
      <c r="B507" t="s">
        <v>4085</v>
      </c>
      <c r="C507" t="s">
        <v>4373</v>
      </c>
      <c r="D507" s="5">
        <v>2012803.29</v>
      </c>
      <c r="E507" s="24">
        <f t="shared" si="16"/>
        <v>6932989.1100000003</v>
      </c>
      <c r="F507" s="21">
        <v>6800213.1637617797</v>
      </c>
      <c r="G507">
        <f t="shared" si="17"/>
        <v>226673.77212539266</v>
      </c>
      <c r="J507" t="str">
        <f>VLOOKUP($A507,[2]MD01!$A:$K,5,0)</f>
        <v>E1027496</v>
      </c>
      <c r="K507" t="str">
        <f>VLOOKUP($A507,[2]MD01!$A:$K,11,0)</f>
        <v>31.01.2019</v>
      </c>
      <c r="L507" t="str">
        <f>RIGHT(VLOOKUP($A507,[2]MD01!$A:$K,4,0),8)</f>
        <v>13CT300B</v>
      </c>
      <c r="M507" s="16" t="str">
        <f>VLOOKUP(A507,[2]MD01!A:O,15,0)</f>
        <v>Аренда</v>
      </c>
    </row>
    <row r="508" spans="1:13" x14ac:dyDescent="0.25">
      <c r="A508" s="12" t="s">
        <v>3876</v>
      </c>
      <c r="B508" t="s">
        <v>4088</v>
      </c>
      <c r="C508" t="s">
        <v>4373</v>
      </c>
      <c r="D508" s="5">
        <v>1466894.07</v>
      </c>
      <c r="E508" s="24">
        <f t="shared" si="16"/>
        <v>5052635.13</v>
      </c>
      <c r="F508" s="21">
        <v>4955870.4589846395</v>
      </c>
      <c r="G508">
        <f t="shared" si="17"/>
        <v>165195.68196615466</v>
      </c>
      <c r="J508" t="str">
        <f>VLOOKUP($A508,[2]MD01!$A:$K,5,0)</f>
        <v>E1029641</v>
      </c>
      <c r="K508" t="str">
        <f>VLOOKUP($A508,[2]MD01!$A:$K,11,0)</f>
        <v>31.01.2019</v>
      </c>
      <c r="L508" t="str">
        <f>RIGHT(VLOOKUP($A508,[2]MD01!$A:$K,4,0),8)</f>
        <v>13CT309Q</v>
      </c>
      <c r="M508" s="16" t="str">
        <f>VLOOKUP(A508,[2]MD01!A:O,15,0)</f>
        <v>Аренда</v>
      </c>
    </row>
    <row r="509" spans="1:13" x14ac:dyDescent="0.25">
      <c r="A509" s="12" t="s">
        <v>4423</v>
      </c>
      <c r="B509" t="s">
        <v>4424</v>
      </c>
      <c r="C509" t="s">
        <v>4373</v>
      </c>
      <c r="D509" s="5">
        <v>2070715.02</v>
      </c>
      <c r="E509" s="24">
        <f t="shared" si="16"/>
        <v>7132462.8466666667</v>
      </c>
      <c r="F509" s="21">
        <v>6995866.7135342555</v>
      </c>
      <c r="G509">
        <f t="shared" si="17"/>
        <v>233195.55711780852</v>
      </c>
      <c r="J509" t="str">
        <f>VLOOKUP($A509,[2]MD01!$A:$K,5,0)</f>
        <v>E1031607</v>
      </c>
      <c r="K509" t="str">
        <f>VLOOKUP($A509,[2]MD01!$A:$K,11,0)</f>
        <v>06.03.2020</v>
      </c>
      <c r="L509" t="str">
        <f>RIGHT(VLOOKUP($A509,[2]MD01!$A:$K,4,0),8)</f>
        <v>13CT30M4</v>
      </c>
      <c r="M509" s="16" t="str">
        <f>VLOOKUP(A509,[2]MD01!A:O,15,0)</f>
        <v>Аренда</v>
      </c>
    </row>
    <row r="510" spans="1:13" x14ac:dyDescent="0.25">
      <c r="A510" s="12" t="s">
        <v>4519</v>
      </c>
      <c r="B510" t="s">
        <v>4614</v>
      </c>
      <c r="C510" t="s">
        <v>4373</v>
      </c>
      <c r="D510" s="5">
        <v>1965677.47</v>
      </c>
      <c r="E510" s="24">
        <f t="shared" si="16"/>
        <v>6770666.8411111105</v>
      </c>
      <c r="F510" s="21">
        <v>6640999.5818339251</v>
      </c>
      <c r="G510">
        <f t="shared" si="17"/>
        <v>221366.65272779751</v>
      </c>
      <c r="J510" t="str">
        <f>VLOOKUP($A510,[2]MD01!$A:$K,5,0)</f>
        <v>E1037672</v>
      </c>
      <c r="K510" t="str">
        <f>VLOOKUP($A510,[2]MD01!$A:$K,11,0)</f>
        <v>31.08.2020</v>
      </c>
      <c r="L510" t="str">
        <f>RIGHT(VLOOKUP($A510,[2]MD01!$A:$K,4,0),8)</f>
        <v>13CT30QA</v>
      </c>
      <c r="M510" s="16" t="str">
        <f>VLOOKUP(A510,[2]MD01!A:O,15,0)</f>
        <v>Аренда</v>
      </c>
    </row>
    <row r="511" spans="1:13" x14ac:dyDescent="0.25">
      <c r="A511" s="12" t="s">
        <v>4472</v>
      </c>
      <c r="B511" t="s">
        <v>4479</v>
      </c>
      <c r="C511" t="s">
        <v>4373</v>
      </c>
      <c r="D511" s="5">
        <v>2383207.5499999998</v>
      </c>
      <c r="E511" s="24">
        <f t="shared" si="16"/>
        <v>8208826.0055555552</v>
      </c>
      <c r="F511" s="21">
        <v>8051616.0888660206</v>
      </c>
      <c r="G511">
        <f t="shared" si="17"/>
        <v>268387.20296220068</v>
      </c>
      <c r="J511" t="str">
        <f>VLOOKUP($A511,[2]MD01!$A:$K,5,0)</f>
        <v>E1037935</v>
      </c>
      <c r="K511" t="str">
        <f>VLOOKUP($A511,[2]MD01!$A:$K,11,0)</f>
        <v>30.04.2020</v>
      </c>
      <c r="L511" t="str">
        <f>RIGHT(VLOOKUP($A511,[2]MD01!$A:$K,4,0),8)</f>
        <v>13CT30SS</v>
      </c>
      <c r="M511" s="16" t="str">
        <f>VLOOKUP(A511,[2]MD01!A:O,15,0)</f>
        <v>Аренда</v>
      </c>
    </row>
    <row r="512" spans="1:13" x14ac:dyDescent="0.25">
      <c r="A512" s="12" t="s">
        <v>3906</v>
      </c>
      <c r="B512" t="s">
        <v>4092</v>
      </c>
      <c r="C512" t="s">
        <v>4373</v>
      </c>
      <c r="D512" s="5">
        <v>3825108.31</v>
      </c>
      <c r="E512" s="24">
        <f t="shared" si="16"/>
        <v>13175373.067777779</v>
      </c>
      <c r="F512" s="21">
        <v>12923047.180868119</v>
      </c>
      <c r="G512">
        <f t="shared" si="17"/>
        <v>430768.23936227063</v>
      </c>
      <c r="J512" t="str">
        <f>VLOOKUP($A512,[2]MD01!$A:$K,5,0)</f>
        <v>E1029647</v>
      </c>
      <c r="K512" t="str">
        <f>VLOOKUP($A512,[2]MD01!$A:$K,11,0)</f>
        <v>29.03.2019</v>
      </c>
      <c r="L512" t="str">
        <f>RIGHT(VLOOKUP($A512,[2]MD01!$A:$K,4,0),8)</f>
        <v>13CT317M</v>
      </c>
      <c r="M512" s="16" t="str">
        <f>VLOOKUP(A512,[2]MD01!A:O,15,0)</f>
        <v>Аренда</v>
      </c>
    </row>
    <row r="513" spans="1:13" x14ac:dyDescent="0.25">
      <c r="A513" s="12" t="s">
        <v>3900</v>
      </c>
      <c r="B513" t="s">
        <v>4094</v>
      </c>
      <c r="C513" t="s">
        <v>4373</v>
      </c>
      <c r="D513" s="5">
        <v>2252041.0499999998</v>
      </c>
      <c r="E513" s="24">
        <f t="shared" si="16"/>
        <v>7757030.2833333332</v>
      </c>
      <c r="F513" s="21">
        <v>7608472.8545638947</v>
      </c>
      <c r="G513">
        <f t="shared" si="17"/>
        <v>253615.76181879648</v>
      </c>
      <c r="J513" t="str">
        <f>VLOOKUP($A513,[2]MD01!$A:$K,5,0)</f>
        <v>E1029661</v>
      </c>
      <c r="K513" t="str">
        <f>VLOOKUP($A513,[2]MD01!$A:$K,11,0)</f>
        <v>14.03.2019</v>
      </c>
      <c r="L513" t="str">
        <f>RIGHT(VLOOKUP($A513,[2]MD01!$A:$K,4,0),8)</f>
        <v>13CT318E</v>
      </c>
      <c r="M513" s="16" t="str">
        <f>VLOOKUP(A513,[2]MD01!A:O,15,0)</f>
        <v>Аренда</v>
      </c>
    </row>
    <row r="514" spans="1:13" x14ac:dyDescent="0.25">
      <c r="A514" s="12" t="s">
        <v>3882</v>
      </c>
      <c r="B514" t="s">
        <v>4100</v>
      </c>
      <c r="C514" t="s">
        <v>4373</v>
      </c>
      <c r="D514" s="5">
        <v>1414320.73</v>
      </c>
      <c r="E514" s="24">
        <f t="shared" si="16"/>
        <v>4871549.1811111113</v>
      </c>
      <c r="F514" s="21">
        <v>4778252.5464409236</v>
      </c>
      <c r="G514">
        <f t="shared" si="17"/>
        <v>159275.08488136411</v>
      </c>
      <c r="J514" t="str">
        <f>VLOOKUP($A514,[2]MD01!$A:$K,5,0)</f>
        <v>E1025186</v>
      </c>
      <c r="K514" t="str">
        <f>VLOOKUP($A514,[2]MD01!$A:$K,11,0)</f>
        <v>31.01.2019</v>
      </c>
      <c r="L514" t="str">
        <f>RIGHT(VLOOKUP($A514,[2]MD01!$A:$K,4,0),8)</f>
        <v>13CT319X</v>
      </c>
      <c r="M514" s="16" t="str">
        <f>VLOOKUP(A514,[2]MD01!A:O,15,0)</f>
        <v>Аренда</v>
      </c>
    </row>
    <row r="515" spans="1:13" x14ac:dyDescent="0.25">
      <c r="A515" s="12" t="s">
        <v>4579</v>
      </c>
      <c r="B515" t="s">
        <v>4580</v>
      </c>
      <c r="C515" t="s">
        <v>4373</v>
      </c>
      <c r="D515" s="5">
        <v>2243248.21</v>
      </c>
      <c r="E515" s="24">
        <f t="shared" si="16"/>
        <v>7726743.8344444437</v>
      </c>
      <c r="F515" s="21">
        <v>7578766.4313818999</v>
      </c>
      <c r="G515">
        <f t="shared" si="17"/>
        <v>252625.54771272998</v>
      </c>
      <c r="J515" t="str">
        <f>VLOOKUP($A515,[2]MD01!$A:$K,5,0)</f>
        <v>E1040145</v>
      </c>
      <c r="K515" t="str">
        <f>VLOOKUP($A515,[2]MD01!$A:$K,11,0)</f>
        <v>03.08.2020</v>
      </c>
      <c r="L515" t="str">
        <f>RIGHT(VLOOKUP($A515,[2]MD01!$A:$K,4,0),8)</f>
        <v>13CT31J8</v>
      </c>
      <c r="M515" s="16" t="str">
        <f>VLOOKUP(A515,[2]MD01!A:O,15,0)</f>
        <v>Аренда</v>
      </c>
    </row>
    <row r="516" spans="1:13" x14ac:dyDescent="0.25">
      <c r="A516" s="12" t="s">
        <v>3916</v>
      </c>
      <c r="B516" t="s">
        <v>4101</v>
      </c>
      <c r="C516" t="s">
        <v>4373</v>
      </c>
      <c r="D516" s="5">
        <v>4919288.13</v>
      </c>
      <c r="E516" s="24">
        <f t="shared" si="16"/>
        <v>16944214.669999998</v>
      </c>
      <c r="F516" s="21">
        <v>16619710.462597199</v>
      </c>
      <c r="G516">
        <f t="shared" si="17"/>
        <v>553990.34875323996</v>
      </c>
      <c r="J516" t="str">
        <f>VLOOKUP($A516,[2]MD01!$A:$K,5,0)</f>
        <v>E1029646</v>
      </c>
      <c r="K516" t="str">
        <f>VLOOKUP($A516,[2]MD01!$A:$K,11,0)</f>
        <v>30.04.2019</v>
      </c>
      <c r="L516" t="str">
        <f>RIGHT(VLOOKUP($A516,[2]MD01!$A:$K,4,0),8)</f>
        <v>13CT322I</v>
      </c>
      <c r="M516" s="16" t="str">
        <f>VLOOKUP(A516,[2]MD01!A:O,15,0)</f>
        <v>Аренда</v>
      </c>
    </row>
    <row r="517" spans="1:13" x14ac:dyDescent="0.25">
      <c r="A517" s="12" t="s">
        <v>3902</v>
      </c>
      <c r="B517" t="s">
        <v>4104</v>
      </c>
      <c r="C517" t="s">
        <v>4373</v>
      </c>
      <c r="D517" s="5">
        <v>1826365.78</v>
      </c>
      <c r="E517" s="24">
        <f t="shared" si="16"/>
        <v>6290815.4644444445</v>
      </c>
      <c r="F517" s="21">
        <v>6170337.9961188603</v>
      </c>
      <c r="G517">
        <f t="shared" si="17"/>
        <v>205677.93320396202</v>
      </c>
      <c r="J517" t="str">
        <f>VLOOKUP($A517,[2]MD01!$A:$K,5,0)</f>
        <v>E1029660</v>
      </c>
      <c r="K517" t="str">
        <f>VLOOKUP($A517,[2]MD01!$A:$K,11,0)</f>
        <v>27.03.2019</v>
      </c>
      <c r="L517" t="str">
        <f>RIGHT(VLOOKUP($A517,[2]MD01!$A:$K,4,0),8)</f>
        <v>13CT329P</v>
      </c>
      <c r="M517" s="16" t="str">
        <f>VLOOKUP(A517,[2]MD01!A:O,15,0)</f>
        <v>Аренда</v>
      </c>
    </row>
    <row r="518" spans="1:13" x14ac:dyDescent="0.25">
      <c r="A518" s="12" t="s">
        <v>4008</v>
      </c>
      <c r="B518" t="s">
        <v>4105</v>
      </c>
      <c r="C518" t="s">
        <v>4373</v>
      </c>
      <c r="D518" s="5">
        <v>1971369.34</v>
      </c>
      <c r="E518" s="24">
        <f t="shared" si="16"/>
        <v>6790272.1711111115</v>
      </c>
      <c r="F518" s="21">
        <v>6660229.4437348479</v>
      </c>
      <c r="G518">
        <f t="shared" si="17"/>
        <v>222007.64812449494</v>
      </c>
      <c r="J518" t="str">
        <f>VLOOKUP($A518,[2]MD01!$A:$K,5,0)</f>
        <v>E1029659</v>
      </c>
      <c r="K518" t="str">
        <f>VLOOKUP($A518,[2]MD01!$A:$K,11,0)</f>
        <v>29.08.2019</v>
      </c>
      <c r="L518" t="str">
        <f>RIGHT(VLOOKUP($A518,[2]MD01!$A:$K,4,0),8)</f>
        <v>13CT331W</v>
      </c>
      <c r="M518" s="16" t="str">
        <f>VLOOKUP(A518,[2]MD01!A:O,15,0)</f>
        <v>Аренда</v>
      </c>
    </row>
    <row r="519" spans="1:13" x14ac:dyDescent="0.25">
      <c r="A519" s="12" t="s">
        <v>3997</v>
      </c>
      <c r="B519" t="s">
        <v>4119</v>
      </c>
      <c r="C519" t="s">
        <v>4373</v>
      </c>
      <c r="D519" s="5">
        <v>2236429.5499999998</v>
      </c>
      <c r="E519" s="24">
        <f t="shared" si="16"/>
        <v>7703257.3388888882</v>
      </c>
      <c r="F519" s="21">
        <v>7555729.7333987523</v>
      </c>
      <c r="G519">
        <f t="shared" si="17"/>
        <v>251857.65777995842</v>
      </c>
      <c r="J519" t="str">
        <f>VLOOKUP($A519,[2]MD01!$A:$K,5,0)</f>
        <v>E1031249</v>
      </c>
      <c r="K519" t="str">
        <f>VLOOKUP($A519,[2]MD01!$A:$K,11,0)</f>
        <v>15.08.2019</v>
      </c>
      <c r="L519" t="str">
        <f>RIGHT(VLOOKUP($A519,[2]MD01!$A:$K,4,0),8)</f>
        <v>13CT348C</v>
      </c>
      <c r="M519" s="16" t="str">
        <f>VLOOKUP(A519,[2]MD01!A:O,15,0)</f>
        <v>Аренда</v>
      </c>
    </row>
    <row r="520" spans="1:13" x14ac:dyDescent="0.25">
      <c r="A520" s="12" t="s">
        <v>3922</v>
      </c>
      <c r="B520" t="s">
        <v>4123</v>
      </c>
      <c r="C520" t="s">
        <v>4373</v>
      </c>
      <c r="D520" s="5">
        <v>2604320.75</v>
      </c>
      <c r="E520" s="24">
        <f t="shared" si="16"/>
        <v>8970438.1388888899</v>
      </c>
      <c r="F520" s="21">
        <v>8798642.3386698421</v>
      </c>
      <c r="G520">
        <f t="shared" si="17"/>
        <v>293288.0779556614</v>
      </c>
      <c r="J520" t="str">
        <f>VLOOKUP($A520,[2]MD01!$A:$K,5,0)</f>
        <v>E1031551</v>
      </c>
      <c r="K520" t="str">
        <f>VLOOKUP($A520,[2]MD01!$A:$K,11,0)</f>
        <v>04.07.2019</v>
      </c>
      <c r="L520" t="str">
        <f>RIGHT(VLOOKUP($A520,[2]MD01!$A:$K,4,0),8)</f>
        <v>13CT360I</v>
      </c>
      <c r="M520" s="16" t="str">
        <f>VLOOKUP(A520,[2]MD01!A:O,15,0)</f>
        <v>Аренда</v>
      </c>
    </row>
    <row r="521" spans="1:13" x14ac:dyDescent="0.25">
      <c r="A521" s="12" t="s">
        <v>3991</v>
      </c>
      <c r="B521" t="s">
        <v>4126</v>
      </c>
      <c r="C521" t="s">
        <v>4373</v>
      </c>
      <c r="D521" s="5">
        <v>2052724.26</v>
      </c>
      <c r="E521" s="24">
        <f t="shared" si="16"/>
        <v>7070494.6733333329</v>
      </c>
      <c r="F521" s="21">
        <v>6935085.3129940759</v>
      </c>
      <c r="G521">
        <f t="shared" si="17"/>
        <v>231169.51043313587</v>
      </c>
      <c r="J521" t="str">
        <f>VLOOKUP($A521,[2]MD01!$A:$K,5,0)</f>
        <v>E1017852</v>
      </c>
      <c r="K521" t="str">
        <f>VLOOKUP($A521,[2]MD01!$A:$K,11,0)</f>
        <v>12.08.2019</v>
      </c>
      <c r="L521" t="str">
        <f>RIGHT(VLOOKUP($A521,[2]MD01!$A:$K,4,0),8)</f>
        <v>13CT369N</v>
      </c>
      <c r="M521" s="16" t="str">
        <f>VLOOKUP(A521,[2]MD01!A:O,15,0)</f>
        <v>Аренда</v>
      </c>
    </row>
    <row r="522" spans="1:13" x14ac:dyDescent="0.25">
      <c r="A522" s="12" t="s">
        <v>3999</v>
      </c>
      <c r="B522" t="s">
        <v>4127</v>
      </c>
      <c r="C522" t="s">
        <v>4373</v>
      </c>
      <c r="D522" s="5">
        <v>2693598.61</v>
      </c>
      <c r="E522" s="24">
        <f t="shared" si="16"/>
        <v>9277950.7677777763</v>
      </c>
      <c r="F522" s="21">
        <v>9100265.6924375501</v>
      </c>
      <c r="G522">
        <f t="shared" si="17"/>
        <v>303342.18974791834</v>
      </c>
      <c r="J522" t="str">
        <f>VLOOKUP($A522,[2]MD01!$A:$K,5,0)</f>
        <v>E1029655</v>
      </c>
      <c r="K522" t="str">
        <f>VLOOKUP($A522,[2]MD01!$A:$K,11,0)</f>
        <v>22.08.2019</v>
      </c>
      <c r="L522" t="str">
        <f>RIGHT(VLOOKUP($A522,[2]MD01!$A:$K,4,0),8)</f>
        <v>13CT372L</v>
      </c>
      <c r="M522" s="16" t="str">
        <f>VLOOKUP(A522,[2]MD01!A:O,15,0)</f>
        <v>Аренда</v>
      </c>
    </row>
    <row r="523" spans="1:13" x14ac:dyDescent="0.25">
      <c r="A523" s="12" t="s">
        <v>4129</v>
      </c>
      <c r="B523" t="s">
        <v>4130</v>
      </c>
      <c r="C523" t="s">
        <v>4373</v>
      </c>
      <c r="D523" s="5">
        <v>1886141.84</v>
      </c>
      <c r="E523" s="24">
        <f t="shared" si="16"/>
        <v>6496710.7822222225</v>
      </c>
      <c r="F523" s="21">
        <v>6372290.1451983741</v>
      </c>
      <c r="G523">
        <f t="shared" si="17"/>
        <v>212409.67150661247</v>
      </c>
      <c r="J523" t="str">
        <f>VLOOKUP($A523,[2]MD01!$A:$K,5,0)</f>
        <v>E1007795</v>
      </c>
      <c r="K523" t="str">
        <f>VLOOKUP($A523,[2]MD01!$A:$K,11,0)</f>
        <v>25.12.2014</v>
      </c>
      <c r="L523" t="str">
        <f>RIGHT(VLOOKUP($A523,[2]MD01!$A:$K,4,0),8)</f>
        <v>13SZ3812</v>
      </c>
      <c r="M523" s="16" t="str">
        <f>VLOOKUP(A523,[2]MD01!A:O,15,0)</f>
        <v>Аренда</v>
      </c>
    </row>
    <row r="524" spans="1:13" x14ac:dyDescent="0.25">
      <c r="A524" s="12" t="s">
        <v>4131</v>
      </c>
      <c r="B524" t="s">
        <v>4132</v>
      </c>
      <c r="C524" t="s">
        <v>4373</v>
      </c>
      <c r="D524" s="5">
        <v>1971655.08</v>
      </c>
      <c r="E524" s="24">
        <f t="shared" si="16"/>
        <v>6791256.3866666667</v>
      </c>
      <c r="F524" s="21">
        <v>6661194.810255792</v>
      </c>
      <c r="G524">
        <f t="shared" si="17"/>
        <v>222039.82700852639</v>
      </c>
      <c r="J524" t="str">
        <f>VLOOKUP($A524,[2]MD01!$A:$K,5,0)</f>
        <v>E1007913</v>
      </c>
      <c r="K524" t="str">
        <f>VLOOKUP($A524,[2]MD01!$A:$K,11,0)</f>
        <v>18.12.2014</v>
      </c>
      <c r="L524" t="str">
        <f>RIGHT(VLOOKUP($A524,[2]MD01!$A:$K,4,0),8)</f>
        <v>13SZ3813</v>
      </c>
      <c r="M524" s="16" t="str">
        <f>VLOOKUP(A524,[2]MD01!A:O,15,0)</f>
        <v>Аренда</v>
      </c>
    </row>
    <row r="525" spans="1:13" x14ac:dyDescent="0.25">
      <c r="A525" s="12" t="s">
        <v>4154</v>
      </c>
      <c r="B525" t="s">
        <v>4155</v>
      </c>
      <c r="C525" t="s">
        <v>4373</v>
      </c>
      <c r="D525" s="5">
        <v>2434679.5299999998</v>
      </c>
      <c r="E525" s="24">
        <f t="shared" si="16"/>
        <v>8386118.3811111096</v>
      </c>
      <c r="F525" s="21">
        <v>8225513.0800423818</v>
      </c>
      <c r="G525">
        <f t="shared" si="17"/>
        <v>274183.76933474606</v>
      </c>
      <c r="J525" t="str">
        <f>VLOOKUP($A525,[2]MD01!$A:$K,5,0)</f>
        <v>13CT6781</v>
      </c>
      <c r="K525" t="str">
        <f>VLOOKUP($A525,[2]MD01!$A:$K,11,0)</f>
        <v>01.01.2011</v>
      </c>
      <c r="L525" t="str">
        <f>RIGHT(VLOOKUP($A525,[2]MD01!$A:$K,4,0),8)</f>
        <v>13CT6781</v>
      </c>
      <c r="M525" s="16" t="str">
        <f>VLOOKUP(A525,[2]MD01!A:O,15,0)</f>
        <v>Собственность</v>
      </c>
    </row>
    <row r="526" spans="1:13" x14ac:dyDescent="0.25">
      <c r="A526" s="12" t="s">
        <v>4158</v>
      </c>
      <c r="B526" t="s">
        <v>4159</v>
      </c>
      <c r="C526" t="s">
        <v>4373</v>
      </c>
      <c r="D526" s="5">
        <v>3481757.5</v>
      </c>
      <c r="E526" s="24">
        <f t="shared" si="16"/>
        <v>11992720.277777778</v>
      </c>
      <c r="F526" s="21">
        <v>11763043.761979494</v>
      </c>
      <c r="G526">
        <f t="shared" si="17"/>
        <v>392101.4587326498</v>
      </c>
      <c r="J526" t="str">
        <f>VLOOKUP($A526,[2]MD01!$A:$K,5,0)</f>
        <v>13CT6940</v>
      </c>
      <c r="K526" t="str">
        <f>VLOOKUP($A526,[2]MD01!$A:$K,11,0)</f>
        <v>01.01.2011</v>
      </c>
      <c r="L526" t="str">
        <f>RIGHT(VLOOKUP($A526,[2]MD01!$A:$K,4,0),8)</f>
        <v>13CT6940</v>
      </c>
      <c r="M526" s="16" t="str">
        <f>VLOOKUP(A526,[2]MD01!A:O,15,0)</f>
        <v>Аренда</v>
      </c>
    </row>
    <row r="527" spans="1:13" x14ac:dyDescent="0.25">
      <c r="A527" s="12" t="s">
        <v>4160</v>
      </c>
      <c r="B527" t="s">
        <v>4161</v>
      </c>
      <c r="C527" t="s">
        <v>4373</v>
      </c>
      <c r="D527" s="5">
        <v>2563116.13</v>
      </c>
      <c r="E527" s="24">
        <f t="shared" si="16"/>
        <v>8828511.114444444</v>
      </c>
      <c r="F527" s="21">
        <v>8659433.4051769897</v>
      </c>
      <c r="G527">
        <f t="shared" si="17"/>
        <v>288647.7801725663</v>
      </c>
      <c r="J527" t="str">
        <f>VLOOKUP($A527,[2]MD01!$A:$K,5,0)</f>
        <v>13CT6943</v>
      </c>
      <c r="K527" t="str">
        <f>VLOOKUP($A527,[2]MD01!$A:$K,11,0)</f>
        <v>01.01.2011</v>
      </c>
      <c r="L527" t="str">
        <f>RIGHT(VLOOKUP($A527,[2]MD01!$A:$K,4,0),8)</f>
        <v>13CT6943</v>
      </c>
      <c r="M527" s="16" t="str">
        <f>VLOOKUP(A527,[2]MD01!A:O,15,0)</f>
        <v>Аренда</v>
      </c>
    </row>
    <row r="528" spans="1:13" x14ac:dyDescent="0.25">
      <c r="A528" s="12" t="s">
        <v>4172</v>
      </c>
      <c r="B528" t="s">
        <v>4173</v>
      </c>
      <c r="C528" t="s">
        <v>4373</v>
      </c>
      <c r="D528" s="5">
        <v>3701554.28</v>
      </c>
      <c r="E528" s="24">
        <f t="shared" si="16"/>
        <v>12749798.075555556</v>
      </c>
      <c r="F528" s="21">
        <v>12505622.514773788</v>
      </c>
      <c r="G528">
        <f t="shared" si="17"/>
        <v>416854.08382579294</v>
      </c>
      <c r="J528" t="str">
        <f>VLOOKUP($A528,[2]MD01!$A:$K,5,0)</f>
        <v>13CT7084</v>
      </c>
      <c r="K528" t="str">
        <f>VLOOKUP($A528,[2]MD01!$A:$K,11,0)</f>
        <v>01.01.2011</v>
      </c>
      <c r="L528" t="str">
        <f>RIGHT(VLOOKUP($A528,[2]MD01!$A:$K,4,0),8)</f>
        <v>13CT7084</v>
      </c>
      <c r="M528" s="16" t="str">
        <f>VLOOKUP(A528,[2]MD01!A:O,15,0)</f>
        <v>Аренда</v>
      </c>
    </row>
    <row r="529" spans="1:13" x14ac:dyDescent="0.25">
      <c r="A529" s="12" t="s">
        <v>4174</v>
      </c>
      <c r="B529" t="s">
        <v>4175</v>
      </c>
      <c r="C529" t="s">
        <v>4373</v>
      </c>
      <c r="D529" s="5">
        <v>2030985.6</v>
      </c>
      <c r="E529" s="24">
        <f t="shared" si="16"/>
        <v>6995617.0666666673</v>
      </c>
      <c r="F529" s="21">
        <v>6861641.7119084783</v>
      </c>
      <c r="G529">
        <f t="shared" si="17"/>
        <v>228721.39039694928</v>
      </c>
      <c r="J529" t="str">
        <f>VLOOKUP($A529,[2]MD01!$A:$K,5,0)</f>
        <v>13CT7287</v>
      </c>
      <c r="K529" t="str">
        <f>VLOOKUP($A529,[2]MD01!$A:$K,11,0)</f>
        <v>31.03.2011</v>
      </c>
      <c r="L529" t="str">
        <f>RIGHT(VLOOKUP($A529,[2]MD01!$A:$K,4,0),8)</f>
        <v>13CT7287</v>
      </c>
      <c r="M529" s="16" t="str">
        <f>VLOOKUP(A529,[2]MD01!A:O,15,0)</f>
        <v>Собственность</v>
      </c>
    </row>
    <row r="530" spans="1:13" x14ac:dyDescent="0.25">
      <c r="A530" s="12" t="s">
        <v>4184</v>
      </c>
      <c r="B530" t="s">
        <v>4185</v>
      </c>
      <c r="C530" t="s">
        <v>4373</v>
      </c>
      <c r="D530" s="5">
        <v>1829041.67</v>
      </c>
      <c r="E530" s="24">
        <f t="shared" ref="E530:E593" si="18">IF(IFERROR(VLOOKUP(A530,$A$1599:$A$1604,1,0),0)=0,IF(M530=$M$25,0,D530/$E$25*$E$24),0)</f>
        <v>6300032.4188888893</v>
      </c>
      <c r="F530" s="21">
        <v>6179378.4336485406</v>
      </c>
      <c r="G530">
        <f t="shared" si="17"/>
        <v>205979.28112161803</v>
      </c>
      <c r="J530" t="str">
        <f>VLOOKUP($A530,[2]MD01!$A:$K,5,0)</f>
        <v>E1004435</v>
      </c>
      <c r="K530" t="str">
        <f>VLOOKUP($A530,[2]MD01!$A:$K,11,0)</f>
        <v>30.09.2013</v>
      </c>
      <c r="L530" t="str">
        <f>RIGHT(VLOOKUP($A530,[2]MD01!$A:$K,4,0),8)</f>
        <v>13CT8156</v>
      </c>
      <c r="M530" s="16" t="str">
        <f>VLOOKUP(A530,[2]MD01!A:O,15,0)</f>
        <v>Аренда</v>
      </c>
    </row>
    <row r="531" spans="1:13" x14ac:dyDescent="0.25">
      <c r="A531" s="12" t="s">
        <v>4214</v>
      </c>
      <c r="B531" t="s">
        <v>4215</v>
      </c>
      <c r="C531" t="s">
        <v>4373</v>
      </c>
      <c r="D531" s="5">
        <v>1565639.98</v>
      </c>
      <c r="E531" s="24">
        <f t="shared" si="18"/>
        <v>5392759.9311111113</v>
      </c>
      <c r="F531" s="21">
        <v>5289481.4185780315</v>
      </c>
      <c r="G531">
        <f t="shared" si="17"/>
        <v>176316.04728593439</v>
      </c>
      <c r="J531" t="str">
        <f>VLOOKUP($A531,[2]MD01!$A:$K,5,0)</f>
        <v>E1004748</v>
      </c>
      <c r="K531" t="str">
        <f>VLOOKUP($A531,[2]MD01!$A:$K,11,0)</f>
        <v>14.11.2013</v>
      </c>
      <c r="L531" t="str">
        <f>RIGHT(VLOOKUP($A531,[2]MD01!$A:$K,4,0),8)</f>
        <v>13CT9243</v>
      </c>
      <c r="M531" s="16" t="str">
        <f>VLOOKUP(A531,[2]MD01!A:O,15,0)</f>
        <v>Собственность</v>
      </c>
    </row>
    <row r="532" spans="1:13" x14ac:dyDescent="0.25">
      <c r="A532" s="12" t="s">
        <v>4224</v>
      </c>
      <c r="B532" t="s">
        <v>4225</v>
      </c>
      <c r="C532" t="s">
        <v>4373</v>
      </c>
      <c r="D532" s="5">
        <v>3842524.19</v>
      </c>
      <c r="E532" s="24">
        <f t="shared" si="18"/>
        <v>13235361.098888889</v>
      </c>
      <c r="F532" s="21">
        <v>12981886.361538623</v>
      </c>
      <c r="G532">
        <f t="shared" si="17"/>
        <v>432729.54538462072</v>
      </c>
      <c r="J532" t="str">
        <f>VLOOKUP($A532,[2]MD01!$A:$K,5,0)</f>
        <v>E1006940</v>
      </c>
      <c r="K532" t="str">
        <f>VLOOKUP($A532,[2]MD01!$A:$K,11,0)</f>
        <v>19.12.2014</v>
      </c>
      <c r="L532" t="str">
        <f>RIGHT(VLOOKUP($A532,[2]MD01!$A:$K,4,0),8)</f>
        <v>13SZ9601</v>
      </c>
      <c r="M532" s="16" t="str">
        <f>VLOOKUP(A532,[2]MD01!A:O,15,0)</f>
        <v>Собственность</v>
      </c>
    </row>
    <row r="533" spans="1:13" x14ac:dyDescent="0.25">
      <c r="A533" s="12" t="s">
        <v>3762</v>
      </c>
      <c r="B533" t="s">
        <v>4236</v>
      </c>
      <c r="C533" t="s">
        <v>4373</v>
      </c>
      <c r="D533" s="5">
        <v>1272749.29</v>
      </c>
      <c r="E533" s="24">
        <f t="shared" si="18"/>
        <v>4383914.2211111113</v>
      </c>
      <c r="F533" s="21">
        <v>4299956.4433474559</v>
      </c>
      <c r="G533">
        <f t="shared" si="17"/>
        <v>143331.8814449152</v>
      </c>
      <c r="J533" t="str">
        <f>VLOOKUP($A533,[2]MD01!$A:$K,5,0)</f>
        <v>E1024833</v>
      </c>
      <c r="K533" t="str">
        <f>VLOOKUP($A533,[2]MD01!$A:$K,11,0)</f>
        <v>27.03.2018</v>
      </c>
      <c r="L533" t="str">
        <f>RIGHT(VLOOKUP($A533,[2]MD01!$A:$K,4,0),8)</f>
        <v>13CTE229</v>
      </c>
      <c r="M533" s="16" t="str">
        <f>VLOOKUP(A533,[2]MD01!A:O,15,0)</f>
        <v>Аренда</v>
      </c>
    </row>
    <row r="534" spans="1:13" x14ac:dyDescent="0.25">
      <c r="A534" s="12" t="s">
        <v>3758</v>
      </c>
      <c r="B534" t="s">
        <v>4237</v>
      </c>
      <c r="C534" t="s">
        <v>4373</v>
      </c>
      <c r="D534" s="5">
        <v>3136123.59</v>
      </c>
      <c r="E534" s="24">
        <f t="shared" si="18"/>
        <v>10802203.476666667</v>
      </c>
      <c r="F534" s="21">
        <v>10595326.938233417</v>
      </c>
      <c r="G534">
        <f t="shared" si="17"/>
        <v>353177.56460778054</v>
      </c>
      <c r="J534" t="str">
        <f>VLOOKUP($A534,[2]MD01!$A:$K,5,0)</f>
        <v>E1014816</v>
      </c>
      <c r="K534" t="str">
        <f>VLOOKUP($A534,[2]MD01!$A:$K,11,0)</f>
        <v>23.03.2018</v>
      </c>
      <c r="L534" t="str">
        <f>RIGHT(VLOOKUP($A534,[2]MD01!$A:$K,4,0),8)</f>
        <v>13CTE239</v>
      </c>
      <c r="M534" s="16" t="str">
        <f>VLOOKUP(A534,[2]MD01!A:O,15,0)</f>
        <v>Аренда</v>
      </c>
    </row>
    <row r="535" spans="1:13" x14ac:dyDescent="0.25">
      <c r="A535" s="12" t="s">
        <v>3774</v>
      </c>
      <c r="B535" t="s">
        <v>4243</v>
      </c>
      <c r="C535" t="s">
        <v>4373</v>
      </c>
      <c r="D535" s="5">
        <v>1164322.53</v>
      </c>
      <c r="E535" s="24">
        <f t="shared" si="18"/>
        <v>4010444.27</v>
      </c>
      <c r="F535" s="21">
        <v>3933638.9376482088</v>
      </c>
      <c r="G535">
        <f t="shared" si="17"/>
        <v>131121.29792160695</v>
      </c>
      <c r="J535" t="str">
        <f>VLOOKUP($A535,[2]MD01!$A:$K,5,0)</f>
        <v>E1025952</v>
      </c>
      <c r="K535" t="str">
        <f>VLOOKUP($A535,[2]MD01!$A:$K,11,0)</f>
        <v>24.07.2018</v>
      </c>
      <c r="L535" t="str">
        <f>RIGHT(VLOOKUP($A535,[2]MD01!$A:$K,4,0),8)</f>
        <v>13CTE828</v>
      </c>
      <c r="M535" s="16" t="str">
        <f>VLOOKUP(A535,[2]MD01!A:O,15,0)</f>
        <v>Аренда</v>
      </c>
    </row>
    <row r="536" spans="1:13" x14ac:dyDescent="0.25">
      <c r="A536" s="12" t="s">
        <v>3695</v>
      </c>
      <c r="B536" t="s">
        <v>4246</v>
      </c>
      <c r="C536" t="s">
        <v>4373</v>
      </c>
      <c r="D536" s="5">
        <v>4135577.96</v>
      </c>
      <c r="E536" s="24">
        <f t="shared" si="18"/>
        <v>14244768.528888889</v>
      </c>
      <c r="F536" s="21">
        <v>13971962.299085414</v>
      </c>
      <c r="G536">
        <f t="shared" si="17"/>
        <v>465732.07663618046</v>
      </c>
      <c r="J536" t="str">
        <f>VLOOKUP($A536,[2]MD01!$A:$K,5,0)</f>
        <v>E1012732</v>
      </c>
      <c r="K536" t="str">
        <f>VLOOKUP($A536,[2]MD01!$A:$K,11,0)</f>
        <v>07.03.2017</v>
      </c>
      <c r="L536" t="str">
        <f>RIGHT(VLOOKUP($A536,[2]MD01!$A:$K,4,0),8)</f>
        <v>13CTG721</v>
      </c>
      <c r="M536" s="16" t="str">
        <f>VLOOKUP(A536,[2]MD01!A:O,15,0)</f>
        <v>Аренда</v>
      </c>
    </row>
    <row r="537" spans="1:13" x14ac:dyDescent="0.25">
      <c r="A537" s="12" t="s">
        <v>3667</v>
      </c>
      <c r="B537" t="s">
        <v>4247</v>
      </c>
      <c r="C537" t="s">
        <v>4373</v>
      </c>
      <c r="D537" s="5">
        <v>2869554.77</v>
      </c>
      <c r="E537" s="24">
        <f t="shared" si="18"/>
        <v>9884021.9855555557</v>
      </c>
      <c r="F537" s="21">
        <v>9694729.8417270593</v>
      </c>
      <c r="G537">
        <f t="shared" si="17"/>
        <v>323157.66139090195</v>
      </c>
      <c r="J537" t="str">
        <f>VLOOKUP($A537,[2]MD01!$A:$K,5,0)</f>
        <v>E1012677</v>
      </c>
      <c r="K537" t="str">
        <f>VLOOKUP($A537,[2]MD01!$A:$K,11,0)</f>
        <v>30.09.2016</v>
      </c>
      <c r="L537" t="str">
        <f>RIGHT(VLOOKUP($A537,[2]MD01!$A:$K,4,0),8)</f>
        <v>13CTG722</v>
      </c>
      <c r="M537" s="16" t="str">
        <f>VLOOKUP(A537,[2]MD01!A:O,15,0)</f>
        <v>Аренда</v>
      </c>
    </row>
    <row r="538" spans="1:13" x14ac:dyDescent="0.25">
      <c r="A538" s="12" t="s">
        <v>3669</v>
      </c>
      <c r="B538" t="s">
        <v>4259</v>
      </c>
      <c r="C538" t="s">
        <v>4373</v>
      </c>
      <c r="D538" s="5">
        <v>882643.84</v>
      </c>
      <c r="E538" s="24">
        <f t="shared" si="18"/>
        <v>3040217.6711111111</v>
      </c>
      <c r="F538" s="21">
        <v>2981993.4662771965</v>
      </c>
      <c r="G538">
        <f t="shared" si="17"/>
        <v>99399.782209239886</v>
      </c>
      <c r="J538" t="str">
        <f>VLOOKUP($A538,[2]MD01!$A:$K,5,0)</f>
        <v>E1012886</v>
      </c>
      <c r="K538" t="str">
        <f>VLOOKUP($A538,[2]MD01!$A:$K,11,0)</f>
        <v>31.10.2016</v>
      </c>
      <c r="L538" t="str">
        <f>RIGHT(VLOOKUP($A538,[2]MD01!$A:$K,4,0),8)</f>
        <v>13CTJ048</v>
      </c>
      <c r="M538" s="16" t="str">
        <f>VLOOKUP(A538,[2]MD01!A:O,15,0)</f>
        <v>Аренда</v>
      </c>
    </row>
    <row r="539" spans="1:13" x14ac:dyDescent="0.25">
      <c r="A539" s="12" t="s">
        <v>3683</v>
      </c>
      <c r="B539" t="s">
        <v>4260</v>
      </c>
      <c r="C539" t="s">
        <v>4373</v>
      </c>
      <c r="D539" s="5">
        <v>6527028.6900000004</v>
      </c>
      <c r="E539" s="24">
        <f t="shared" si="18"/>
        <v>22481987.710000001</v>
      </c>
      <c r="F539" s="21">
        <v>22051427.79649809</v>
      </c>
      <c r="G539">
        <f t="shared" ref="G539:G602" si="19">F539/30</f>
        <v>735047.59321660304</v>
      </c>
      <c r="J539" t="str">
        <f>VLOOKUP($A539,[2]MD01!$A:$K,5,0)</f>
        <v>E1012857</v>
      </c>
      <c r="K539" t="str">
        <f>VLOOKUP($A539,[2]MD01!$A:$K,11,0)</f>
        <v>06.01.2017</v>
      </c>
      <c r="L539" t="str">
        <f>RIGHT(VLOOKUP($A539,[2]MD01!$A:$K,4,0),8)</f>
        <v>13CTJ049</v>
      </c>
      <c r="M539" s="16" t="str">
        <f>VLOOKUP(A539,[2]MD01!A:O,15,0)</f>
        <v>Аренда</v>
      </c>
    </row>
    <row r="540" spans="1:13" x14ac:dyDescent="0.25">
      <c r="A540" s="12" t="s">
        <v>3689</v>
      </c>
      <c r="B540" t="s">
        <v>4265</v>
      </c>
      <c r="C540" t="s">
        <v>4373</v>
      </c>
      <c r="D540" s="5">
        <v>1897396.71</v>
      </c>
      <c r="E540" s="24">
        <f t="shared" si="18"/>
        <v>6535477.5566666666</v>
      </c>
      <c r="F540" s="21">
        <v>6410314.4844423877</v>
      </c>
      <c r="G540">
        <f t="shared" si="19"/>
        <v>213677.14948141293</v>
      </c>
      <c r="J540" t="str">
        <f>VLOOKUP($A540,[2]MD01!$A:$K,5,0)</f>
        <v>E1012137</v>
      </c>
      <c r="K540" t="str">
        <f>VLOOKUP($A540,[2]MD01!$A:$K,11,0)</f>
        <v>26.01.2017</v>
      </c>
      <c r="L540" t="str">
        <f>RIGHT(VLOOKUP($A540,[2]MD01!$A:$K,4,0),8)</f>
        <v>13CTJ054</v>
      </c>
      <c r="M540" s="16" t="str">
        <f>VLOOKUP(A540,[2]MD01!A:O,15,0)</f>
        <v>Аренда</v>
      </c>
    </row>
    <row r="541" spans="1:13" x14ac:dyDescent="0.25">
      <c r="A541" s="12" t="s">
        <v>3716</v>
      </c>
      <c r="B541" t="s">
        <v>4268</v>
      </c>
      <c r="C541" t="s">
        <v>4373</v>
      </c>
      <c r="D541" s="5">
        <v>1683099.45</v>
      </c>
      <c r="E541" s="24">
        <f t="shared" si="18"/>
        <v>5797342.5499999998</v>
      </c>
      <c r="F541" s="21">
        <v>5686315.7431594869</v>
      </c>
      <c r="G541">
        <f t="shared" si="19"/>
        <v>189543.85810531623</v>
      </c>
      <c r="J541" t="str">
        <f>VLOOKUP($A541,[2]MD01!$A:$K,5,0)</f>
        <v>E1013032</v>
      </c>
      <c r="K541" t="str">
        <f>VLOOKUP($A541,[2]MD01!$A:$K,11,0)</f>
        <v>19.08.2017</v>
      </c>
      <c r="L541" t="str">
        <f>RIGHT(VLOOKUP($A541,[2]MD01!$A:$K,4,0),8)</f>
        <v>13CTJ282</v>
      </c>
      <c r="M541" s="16" t="str">
        <f>VLOOKUP(A541,[2]MD01!A:O,15,0)</f>
        <v>Аренда</v>
      </c>
    </row>
    <row r="542" spans="1:13" x14ac:dyDescent="0.25">
      <c r="A542" s="12" t="s">
        <v>3691</v>
      </c>
      <c r="B542" t="s">
        <v>4270</v>
      </c>
      <c r="C542" t="s">
        <v>4373</v>
      </c>
      <c r="D542" s="5">
        <v>2601300.29</v>
      </c>
      <c r="E542" s="24">
        <f t="shared" si="18"/>
        <v>8960034.3322222233</v>
      </c>
      <c r="F542" s="21">
        <v>8788437.7787137534</v>
      </c>
      <c r="G542">
        <f t="shared" si="19"/>
        <v>292947.92595712509</v>
      </c>
      <c r="J542" t="str">
        <f>VLOOKUP($A542,[2]MD01!$A:$K,5,0)</f>
        <v>E1013315</v>
      </c>
      <c r="K542" t="str">
        <f>VLOOKUP($A542,[2]MD01!$A:$K,11,0)</f>
        <v>27.01.2017</v>
      </c>
      <c r="L542" t="str">
        <f>RIGHT(VLOOKUP($A542,[2]MD01!$A:$K,4,0),8)</f>
        <v>13CTJ373</v>
      </c>
      <c r="M542" s="16" t="str">
        <f>VLOOKUP(A542,[2]MD01!A:O,15,0)</f>
        <v>Аренда</v>
      </c>
    </row>
    <row r="543" spans="1:13" x14ac:dyDescent="0.25">
      <c r="A543" s="12" t="s">
        <v>3627</v>
      </c>
      <c r="B543" t="s">
        <v>4273</v>
      </c>
      <c r="C543" t="s">
        <v>4373</v>
      </c>
      <c r="D543" s="5">
        <v>2675732.41</v>
      </c>
      <c r="E543" s="24">
        <f t="shared" si="18"/>
        <v>9216411.6344444454</v>
      </c>
      <c r="F543" s="21">
        <v>9039905.1152117457</v>
      </c>
      <c r="G543">
        <f t="shared" si="19"/>
        <v>301330.17050705821</v>
      </c>
      <c r="J543" t="str">
        <f>VLOOKUP($A543,[2]MD01!$A:$K,5,0)</f>
        <v>E1008856</v>
      </c>
      <c r="K543" t="str">
        <f>VLOOKUP($A543,[2]MD01!$A:$K,11,0)</f>
        <v>30.09.2015</v>
      </c>
      <c r="L543" t="str">
        <f>RIGHT(VLOOKUP($A543,[2]MD01!$A:$K,4,0),8)</f>
        <v>13SZL542</v>
      </c>
      <c r="M543" s="16" t="str">
        <f>VLOOKUP(A543,[2]MD01!A:O,15,0)</f>
        <v>Аренда</v>
      </c>
    </row>
    <row r="544" spans="1:13" x14ac:dyDescent="0.25">
      <c r="A544" s="12" t="s">
        <v>3776</v>
      </c>
      <c r="B544" t="s">
        <v>4283</v>
      </c>
      <c r="C544" t="s">
        <v>4373</v>
      </c>
      <c r="D544" s="5">
        <v>1757797.25</v>
      </c>
      <c r="E544" s="24">
        <f t="shared" si="18"/>
        <v>6054634.972222222</v>
      </c>
      <c r="F544" s="21">
        <v>5938680.6738944938</v>
      </c>
      <c r="G544">
        <f t="shared" si="19"/>
        <v>197956.0224631498</v>
      </c>
      <c r="J544" t="str">
        <f>VLOOKUP($A544,[2]MD01!$A:$K,5,0)</f>
        <v>E1026553</v>
      </c>
      <c r="K544" t="str">
        <f>VLOOKUP($A544,[2]MD01!$A:$K,11,0)</f>
        <v>21.08.2018</v>
      </c>
      <c r="L544" t="str">
        <f>RIGHT(VLOOKUP($A544,[2]MD01!$A:$K,4,0),8)</f>
        <v>13CTO256</v>
      </c>
      <c r="M544" s="16" t="str">
        <f>VLOOKUP(A544,[2]MD01!A:O,15,0)</f>
        <v>Аренда</v>
      </c>
    </row>
    <row r="545" spans="1:13" x14ac:dyDescent="0.25">
      <c r="A545" s="12" t="s">
        <v>3790</v>
      </c>
      <c r="B545" t="s">
        <v>4292</v>
      </c>
      <c r="C545" t="s">
        <v>4373</v>
      </c>
      <c r="D545" s="5">
        <v>3297228.57</v>
      </c>
      <c r="E545" s="24">
        <f t="shared" si="18"/>
        <v>11357120.629999999</v>
      </c>
      <c r="F545" s="21">
        <v>11139616.691328751</v>
      </c>
      <c r="G545">
        <f t="shared" si="19"/>
        <v>371320.55637762503</v>
      </c>
      <c r="J545" t="str">
        <f>VLOOKUP($A545,[2]MD01!$A:$K,5,0)</f>
        <v>E1026562</v>
      </c>
      <c r="K545" t="str">
        <f>VLOOKUP($A545,[2]MD01!$A:$K,11,0)</f>
        <v>28.08.2018</v>
      </c>
      <c r="L545" t="str">
        <f>RIGHT(VLOOKUP($A545,[2]MD01!$A:$K,4,0),8)</f>
        <v>13CTO265</v>
      </c>
      <c r="M545" s="16" t="str">
        <f>VLOOKUP(A545,[2]MD01!A:O,15,0)</f>
        <v>Аренда</v>
      </c>
    </row>
    <row r="546" spans="1:13" x14ac:dyDescent="0.25">
      <c r="A546" s="12" t="s">
        <v>4013</v>
      </c>
      <c r="B546" t="s">
        <v>4295</v>
      </c>
      <c r="C546" t="s">
        <v>4373</v>
      </c>
      <c r="D546" s="5">
        <v>2535865.2000000002</v>
      </c>
      <c r="E546" s="24">
        <f t="shared" si="18"/>
        <v>8734646.8000000007</v>
      </c>
      <c r="F546" s="21">
        <v>8567366.7169758044</v>
      </c>
      <c r="G546">
        <f t="shared" si="19"/>
        <v>285578.89056586014</v>
      </c>
      <c r="J546" t="str">
        <f>VLOOKUP($A546,[2]MD01!$A:$K,5,0)</f>
        <v>E1025156</v>
      </c>
      <c r="K546" t="str">
        <f>VLOOKUP($A546,[2]MD01!$A:$K,11,0)</f>
        <v>06.09.2019</v>
      </c>
      <c r="L546" t="str">
        <f>RIGHT(VLOOKUP($A546,[2]MD01!$A:$K,4,0),8)</f>
        <v>13CTO292</v>
      </c>
      <c r="M546" s="16" t="str">
        <f>VLOOKUP(A546,[2]MD01!A:O,15,0)</f>
        <v>Аренда</v>
      </c>
    </row>
    <row r="547" spans="1:13" x14ac:dyDescent="0.25">
      <c r="A547" s="12" t="s">
        <v>3794</v>
      </c>
      <c r="B547" t="s">
        <v>4297</v>
      </c>
      <c r="C547" t="s">
        <v>4373</v>
      </c>
      <c r="D547" s="5">
        <v>2425327.35</v>
      </c>
      <c r="E547" s="24">
        <f t="shared" si="18"/>
        <v>8353905.3166666664</v>
      </c>
      <c r="F547" s="21">
        <v>8193916.9385506473</v>
      </c>
      <c r="G547">
        <f t="shared" si="19"/>
        <v>273130.5646183549</v>
      </c>
      <c r="J547" t="str">
        <f>VLOOKUP($A547,[2]MD01!$A:$K,5,0)</f>
        <v>E1026719</v>
      </c>
      <c r="K547" t="str">
        <f>VLOOKUP($A547,[2]MD01!$A:$K,11,0)</f>
        <v>31.08.2018</v>
      </c>
      <c r="L547" t="str">
        <f>RIGHT(VLOOKUP($A547,[2]MD01!$A:$K,4,0),8)</f>
        <v>13CTO383</v>
      </c>
      <c r="M547" s="16" t="str">
        <f>VLOOKUP(A547,[2]MD01!A:O,15,0)</f>
        <v>Аренда</v>
      </c>
    </row>
    <row r="548" spans="1:13" x14ac:dyDescent="0.25">
      <c r="A548" s="12" t="s">
        <v>3802</v>
      </c>
      <c r="B548" t="s">
        <v>4298</v>
      </c>
      <c r="C548" t="s">
        <v>4373</v>
      </c>
      <c r="D548" s="5">
        <v>3034293.55</v>
      </c>
      <c r="E548" s="24">
        <f t="shared" si="18"/>
        <v>10451455.561111111</v>
      </c>
      <c r="F548" s="21">
        <v>10251296.310941275</v>
      </c>
      <c r="G548">
        <f t="shared" si="19"/>
        <v>341709.87703137583</v>
      </c>
      <c r="J548" t="str">
        <f>VLOOKUP($A548,[2]MD01!$A:$K,5,0)</f>
        <v>E1026751</v>
      </c>
      <c r="K548" t="str">
        <f>VLOOKUP($A548,[2]MD01!$A:$K,11,0)</f>
        <v>13.09.2018</v>
      </c>
      <c r="L548" t="str">
        <f>RIGHT(VLOOKUP($A548,[2]MD01!$A:$K,4,0),8)</f>
        <v>13CTO397</v>
      </c>
      <c r="M548" s="16" t="str">
        <f>VLOOKUP(A548,[2]MD01!A:O,15,0)</f>
        <v>Аренда</v>
      </c>
    </row>
    <row r="549" spans="1:13" x14ac:dyDescent="0.25">
      <c r="A549" s="12" t="s">
        <v>3814</v>
      </c>
      <c r="B549" t="s">
        <v>4302</v>
      </c>
      <c r="C549" t="s">
        <v>4373</v>
      </c>
      <c r="D549" s="5">
        <v>1954673.05</v>
      </c>
      <c r="E549" s="24">
        <f t="shared" si="18"/>
        <v>6732762.7277777782</v>
      </c>
      <c r="F549" s="21">
        <v>6603821.3825954087</v>
      </c>
      <c r="G549">
        <f t="shared" si="19"/>
        <v>220127.37941984695</v>
      </c>
      <c r="J549" t="str">
        <f>VLOOKUP($A549,[2]MD01!$A:$K,5,0)</f>
        <v>E1026745</v>
      </c>
      <c r="K549" t="str">
        <f>VLOOKUP($A549,[2]MD01!$A:$K,11,0)</f>
        <v>25.09.2018</v>
      </c>
      <c r="L549" t="str">
        <f>RIGHT(VLOOKUP($A549,[2]MD01!$A:$K,4,0),8)</f>
        <v>13CTO401</v>
      </c>
      <c r="M549" s="16" t="str">
        <f>VLOOKUP(A549,[2]MD01!A:O,15,0)</f>
        <v>Аренда</v>
      </c>
    </row>
    <row r="550" spans="1:13" x14ac:dyDescent="0.25">
      <c r="A550" s="12" t="s">
        <v>3862</v>
      </c>
      <c r="B550" t="s">
        <v>4304</v>
      </c>
      <c r="C550" t="s">
        <v>4373</v>
      </c>
      <c r="D550" s="5">
        <v>3581828.84</v>
      </c>
      <c r="E550" s="24">
        <f t="shared" si="18"/>
        <v>12337410.448888889</v>
      </c>
      <c r="F550" s="21">
        <v>12101132.658676041</v>
      </c>
      <c r="G550">
        <f t="shared" si="19"/>
        <v>403371.08862253471</v>
      </c>
      <c r="J550" t="str">
        <f>VLOOKUP($A550,[2]MD01!$A:$K,5,0)</f>
        <v>E1026755</v>
      </c>
      <c r="K550" t="str">
        <f>VLOOKUP($A550,[2]MD01!$A:$K,11,0)</f>
        <v>04.12.2018</v>
      </c>
      <c r="L550" t="str">
        <f>RIGHT(VLOOKUP($A550,[2]MD01!$A:$K,4,0),8)</f>
        <v>13CTO407</v>
      </c>
      <c r="M550" s="16" t="str">
        <f>VLOOKUP(A550,[2]MD01!A:O,15,0)</f>
        <v>Аренда</v>
      </c>
    </row>
    <row r="551" spans="1:13" x14ac:dyDescent="0.25">
      <c r="A551" s="12" t="s">
        <v>3818</v>
      </c>
      <c r="B551" t="s">
        <v>4306</v>
      </c>
      <c r="C551" t="s">
        <v>4373</v>
      </c>
      <c r="D551" s="5">
        <v>2186683.11</v>
      </c>
      <c r="E551" s="24">
        <f t="shared" si="18"/>
        <v>7531908.4899999993</v>
      </c>
      <c r="F551" s="21">
        <v>7387662.4424622962</v>
      </c>
      <c r="G551">
        <f t="shared" si="19"/>
        <v>246255.41474874321</v>
      </c>
      <c r="J551" t="str">
        <f>VLOOKUP($A551,[2]MD01!$A:$K,5,0)</f>
        <v>E1026752</v>
      </c>
      <c r="K551" t="str">
        <f>VLOOKUP($A551,[2]MD01!$A:$K,11,0)</f>
        <v>05.10.2018</v>
      </c>
      <c r="L551" t="str">
        <f>RIGHT(VLOOKUP($A551,[2]MD01!$A:$K,4,0),8)</f>
        <v>13CTO409</v>
      </c>
      <c r="M551" s="16" t="str">
        <f>VLOOKUP(A551,[2]MD01!A:O,15,0)</f>
        <v>Аренда</v>
      </c>
    </row>
    <row r="552" spans="1:13" x14ac:dyDescent="0.25">
      <c r="A552" s="12" t="s">
        <v>3864</v>
      </c>
      <c r="B552" t="s">
        <v>4307</v>
      </c>
      <c r="C552" t="s">
        <v>4373</v>
      </c>
      <c r="D552" s="5">
        <v>2891492.95</v>
      </c>
      <c r="E552" s="24">
        <f t="shared" si="18"/>
        <v>9959586.8277777787</v>
      </c>
      <c r="F552" s="21">
        <v>9768847.5168948993</v>
      </c>
      <c r="G552">
        <f t="shared" si="19"/>
        <v>325628.25056316331</v>
      </c>
      <c r="J552" t="str">
        <f>VLOOKUP($A552,[2]MD01!$A:$K,5,0)</f>
        <v>E1026750</v>
      </c>
      <c r="K552" t="str">
        <f>VLOOKUP($A552,[2]MD01!$A:$K,11,0)</f>
        <v>04.12.2018</v>
      </c>
      <c r="L552" t="str">
        <f>RIGHT(VLOOKUP($A552,[2]MD01!$A:$K,4,0),8)</f>
        <v>13CTO410</v>
      </c>
      <c r="M552" s="16" t="str">
        <f>VLOOKUP(A552,[2]MD01!A:O,15,0)</f>
        <v>Аренда</v>
      </c>
    </row>
    <row r="553" spans="1:13" x14ac:dyDescent="0.25">
      <c r="A553" s="12" t="s">
        <v>3820</v>
      </c>
      <c r="B553" t="s">
        <v>4308</v>
      </c>
      <c r="C553" t="s">
        <v>4373</v>
      </c>
      <c r="D553" s="5">
        <v>1248656.58</v>
      </c>
      <c r="E553" s="24">
        <f t="shared" si="18"/>
        <v>4300928.22</v>
      </c>
      <c r="F553" s="21">
        <v>4218559.7343363659</v>
      </c>
      <c r="G553">
        <f t="shared" si="19"/>
        <v>140618.65781121221</v>
      </c>
      <c r="J553" t="str">
        <f>VLOOKUP($A553,[2]MD01!$A:$K,5,0)</f>
        <v>E1026744</v>
      </c>
      <c r="K553" t="str">
        <f>VLOOKUP($A553,[2]MD01!$A:$K,11,0)</f>
        <v>05.10.2018</v>
      </c>
      <c r="L553" t="str">
        <f>RIGHT(VLOOKUP($A553,[2]MD01!$A:$K,4,0),8)</f>
        <v>13CTO415</v>
      </c>
      <c r="M553" s="16" t="str">
        <f>VLOOKUP(A553,[2]MD01!A:O,15,0)</f>
        <v>Аренда</v>
      </c>
    </row>
    <row r="554" spans="1:13" x14ac:dyDescent="0.25">
      <c r="A554" s="12" t="s">
        <v>3822</v>
      </c>
      <c r="B554" t="s">
        <v>4309</v>
      </c>
      <c r="C554" t="s">
        <v>4373</v>
      </c>
      <c r="D554" s="5">
        <v>1260091.95</v>
      </c>
      <c r="E554" s="24">
        <f t="shared" si="18"/>
        <v>4340316.7166666668</v>
      </c>
      <c r="F554" s="21">
        <v>4257193.8889965992</v>
      </c>
      <c r="G554">
        <f t="shared" si="19"/>
        <v>141906.46296655331</v>
      </c>
      <c r="J554" t="str">
        <f>VLOOKUP($A554,[2]MD01!$A:$K,5,0)</f>
        <v>E1026749</v>
      </c>
      <c r="K554" t="str">
        <f>VLOOKUP($A554,[2]MD01!$A:$K,11,0)</f>
        <v>18.10.2018</v>
      </c>
      <c r="L554" t="str">
        <f>RIGHT(VLOOKUP($A554,[2]MD01!$A:$K,4,0),8)</f>
        <v>13CTO416</v>
      </c>
      <c r="M554" s="16" t="str">
        <f>VLOOKUP(A554,[2]MD01!A:O,15,0)</f>
        <v>Аренда</v>
      </c>
    </row>
    <row r="555" spans="1:13" x14ac:dyDescent="0.25">
      <c r="A555" s="12" t="s">
        <v>3826</v>
      </c>
      <c r="B555" t="s">
        <v>4311</v>
      </c>
      <c r="C555" t="s">
        <v>4373</v>
      </c>
      <c r="D555" s="5">
        <v>1977607.92</v>
      </c>
      <c r="E555" s="24">
        <f t="shared" si="18"/>
        <v>6811760.6133333333</v>
      </c>
      <c r="F555" s="21">
        <v>6681306.3537587682</v>
      </c>
      <c r="G555">
        <f t="shared" si="19"/>
        <v>222710.21179195895</v>
      </c>
      <c r="J555" t="str">
        <f>VLOOKUP($A555,[2]MD01!$A:$K,5,0)</f>
        <v>E1026540</v>
      </c>
      <c r="K555" t="str">
        <f>VLOOKUP($A555,[2]MD01!$A:$K,11,0)</f>
        <v>05.10.2018</v>
      </c>
      <c r="L555" t="str">
        <f>RIGHT(VLOOKUP($A555,[2]MD01!$A:$K,4,0),8)</f>
        <v>13CTO577</v>
      </c>
      <c r="M555" s="16" t="str">
        <f>VLOOKUP(A555,[2]MD01!A:O,15,0)</f>
        <v>Аренда</v>
      </c>
    </row>
    <row r="556" spans="1:13" x14ac:dyDescent="0.25">
      <c r="A556" s="12" t="s">
        <v>3830</v>
      </c>
      <c r="B556" t="s">
        <v>4314</v>
      </c>
      <c r="C556" t="s">
        <v>4373</v>
      </c>
      <c r="D556" s="5">
        <v>5184911.59</v>
      </c>
      <c r="E556" s="24">
        <f t="shared" si="18"/>
        <v>17859139.921111111</v>
      </c>
      <c r="F556" s="21">
        <v>17517113.680422798</v>
      </c>
      <c r="G556">
        <f t="shared" si="19"/>
        <v>583903.78934742662</v>
      </c>
      <c r="J556" t="str">
        <f>VLOOKUP($A556,[2]MD01!$A:$K,5,0)</f>
        <v>E1027312</v>
      </c>
      <c r="K556" t="str">
        <f>VLOOKUP($A556,[2]MD01!$A:$K,11,0)</f>
        <v>19.10.2018</v>
      </c>
      <c r="L556" t="str">
        <f>RIGHT(VLOOKUP($A556,[2]MD01!$A:$K,4,0),8)</f>
        <v>13CTO784</v>
      </c>
      <c r="M556" s="16" t="str">
        <f>VLOOKUP(A556,[2]MD01!A:O,15,0)</f>
        <v>Аренда</v>
      </c>
    </row>
    <row r="557" spans="1:13" x14ac:dyDescent="0.25">
      <c r="A557" s="12" t="s">
        <v>3832</v>
      </c>
      <c r="B557" t="s">
        <v>4317</v>
      </c>
      <c r="C557" t="s">
        <v>4373</v>
      </c>
      <c r="D557" s="5">
        <v>2827373.98</v>
      </c>
      <c r="E557" s="24">
        <f t="shared" si="18"/>
        <v>9738732.5977777783</v>
      </c>
      <c r="F557" s="21">
        <v>9552222.9386228472</v>
      </c>
      <c r="G557">
        <f t="shared" si="19"/>
        <v>318407.43128742825</v>
      </c>
      <c r="J557" t="str">
        <f>VLOOKUP($A557,[2]MD01!$A:$K,5,0)</f>
        <v>E1027313</v>
      </c>
      <c r="K557" t="str">
        <f>VLOOKUP($A557,[2]MD01!$A:$K,11,0)</f>
        <v>23.10.2018</v>
      </c>
      <c r="L557" t="str">
        <f>RIGHT(VLOOKUP($A557,[2]MD01!$A:$K,4,0),8)</f>
        <v>13CTO790</v>
      </c>
      <c r="M557" s="16" t="str">
        <f>VLOOKUP(A557,[2]MD01!A:O,15,0)</f>
        <v>Аренда</v>
      </c>
    </row>
    <row r="558" spans="1:13" x14ac:dyDescent="0.25">
      <c r="A558" s="12" t="s">
        <v>3842</v>
      </c>
      <c r="B558" t="s">
        <v>4320</v>
      </c>
      <c r="C558" t="s">
        <v>4373</v>
      </c>
      <c r="D558" s="5">
        <v>2191226.9500000002</v>
      </c>
      <c r="E558" s="24">
        <f t="shared" si="18"/>
        <v>7547559.4944444457</v>
      </c>
      <c r="F558" s="21">
        <v>7403013.7093921266</v>
      </c>
      <c r="G558">
        <f t="shared" si="19"/>
        <v>246767.12364640422</v>
      </c>
      <c r="J558" t="str">
        <f>VLOOKUP($A558,[2]MD01!$A:$K,5,0)</f>
        <v>E1027316</v>
      </c>
      <c r="K558" t="str">
        <f>VLOOKUP($A558,[2]MD01!$A:$K,11,0)</f>
        <v>09.11.2018</v>
      </c>
      <c r="L558" t="str">
        <f>RIGHT(VLOOKUP($A558,[2]MD01!$A:$K,4,0),8)</f>
        <v>13CTO795</v>
      </c>
      <c r="M558" s="16" t="str">
        <f>VLOOKUP(A558,[2]MD01!A:O,15,0)</f>
        <v>Аренда</v>
      </c>
    </row>
    <row r="559" spans="1:13" x14ac:dyDescent="0.25">
      <c r="A559" s="12" t="s">
        <v>3838</v>
      </c>
      <c r="B559" t="s">
        <v>4323</v>
      </c>
      <c r="C559" t="s">
        <v>4373</v>
      </c>
      <c r="D559" s="5">
        <v>2520375.5</v>
      </c>
      <c r="E559" s="24">
        <f t="shared" si="18"/>
        <v>8681293.3888888899</v>
      </c>
      <c r="F559" s="21">
        <v>8515035.0945236571</v>
      </c>
      <c r="G559">
        <f t="shared" si="19"/>
        <v>283834.50315078854</v>
      </c>
      <c r="J559" t="str">
        <f>VLOOKUP($A559,[2]MD01!$A:$K,5,0)</f>
        <v>E1027314</v>
      </c>
      <c r="K559" t="str">
        <f>VLOOKUP($A559,[2]MD01!$A:$K,11,0)</f>
        <v>01.11.2018</v>
      </c>
      <c r="L559" t="str">
        <f>RIGHT(VLOOKUP($A559,[2]MD01!$A:$K,4,0),8)</f>
        <v>13CTO799</v>
      </c>
      <c r="M559" s="16" t="str">
        <f>VLOOKUP(A559,[2]MD01!A:O,15,0)</f>
        <v>Аренда</v>
      </c>
    </row>
    <row r="560" spans="1:13" x14ac:dyDescent="0.25">
      <c r="A560" s="12" t="s">
        <v>3868</v>
      </c>
      <c r="B560" t="s">
        <v>4327</v>
      </c>
      <c r="C560" t="s">
        <v>4373</v>
      </c>
      <c r="D560" s="5">
        <v>3138388.68</v>
      </c>
      <c r="E560" s="24">
        <f t="shared" si="18"/>
        <v>10810005.453333333</v>
      </c>
      <c r="F560" s="21">
        <v>10602979.496688399</v>
      </c>
      <c r="G560">
        <f t="shared" si="19"/>
        <v>353432.64988961333</v>
      </c>
      <c r="J560" t="str">
        <f>VLOOKUP($A560,[2]MD01!$A:$K,5,0)</f>
        <v>E1028730</v>
      </c>
      <c r="K560" t="str">
        <f>VLOOKUP($A560,[2]MD01!$A:$K,11,0)</f>
        <v>06.12.2018</v>
      </c>
      <c r="L560" t="str">
        <f>RIGHT(VLOOKUP($A560,[2]MD01!$A:$K,4,0),8)</f>
        <v>13CTO915</v>
      </c>
      <c r="M560" s="16" t="str">
        <f>VLOOKUP(A560,[2]MD01!A:O,15,0)</f>
        <v>Аренда</v>
      </c>
    </row>
    <row r="561" spans="1:13" x14ac:dyDescent="0.25">
      <c r="A561" s="12" t="s">
        <v>3850</v>
      </c>
      <c r="B561" t="s">
        <v>4328</v>
      </c>
      <c r="C561" t="s">
        <v>4373</v>
      </c>
      <c r="D561" s="5">
        <v>2897024.47</v>
      </c>
      <c r="E561" s="24">
        <f t="shared" si="18"/>
        <v>9978639.8411111124</v>
      </c>
      <c r="F561" s="21">
        <v>9787535.6397266202</v>
      </c>
      <c r="G561">
        <f t="shared" si="19"/>
        <v>326251.18799088732</v>
      </c>
      <c r="J561" t="str">
        <f>VLOOKUP($A561,[2]MD01!$A:$K,5,0)</f>
        <v>E1028729</v>
      </c>
      <c r="K561" t="str">
        <f>VLOOKUP($A561,[2]MD01!$A:$K,11,0)</f>
        <v>19.11.2018</v>
      </c>
      <c r="L561" t="str">
        <f>RIGHT(VLOOKUP($A561,[2]MD01!$A:$K,4,0),8)</f>
        <v>13CTO916</v>
      </c>
      <c r="M561" s="16" t="str">
        <f>VLOOKUP(A561,[2]MD01!A:O,15,0)</f>
        <v>Аренда</v>
      </c>
    </row>
    <row r="562" spans="1:13" x14ac:dyDescent="0.25">
      <c r="A562" s="12" t="s">
        <v>3641</v>
      </c>
      <c r="B562" t="s">
        <v>4330</v>
      </c>
      <c r="C562" t="s">
        <v>4373</v>
      </c>
      <c r="D562" s="5">
        <v>3804015.6</v>
      </c>
      <c r="E562" s="24">
        <f t="shared" si="18"/>
        <v>13102720.4</v>
      </c>
      <c r="F562" s="21">
        <v>12851785.908137681</v>
      </c>
      <c r="G562">
        <f t="shared" si="19"/>
        <v>428392.86360458937</v>
      </c>
      <c r="J562" t="str">
        <f>VLOOKUP($A562,[2]MD01!$A:$K,5,0)</f>
        <v>E1011081</v>
      </c>
      <c r="K562" t="str">
        <f>VLOOKUP($A562,[2]MD01!$A:$K,11,0)</f>
        <v>26.01.2016</v>
      </c>
      <c r="L562" t="str">
        <f>RIGHT(VLOOKUP($A562,[2]MD01!$A:$K,4,0),8)</f>
        <v>13SZQ229</v>
      </c>
      <c r="M562" s="16" t="str">
        <f>VLOOKUP(A562,[2]MD01!A:O,15,0)</f>
        <v>Аренда</v>
      </c>
    </row>
    <row r="563" spans="1:13" x14ac:dyDescent="0.25">
      <c r="A563" s="12" t="s">
        <v>3645</v>
      </c>
      <c r="B563" t="s">
        <v>4331</v>
      </c>
      <c r="C563" t="s">
        <v>4373</v>
      </c>
      <c r="D563" s="5">
        <v>1413840.36</v>
      </c>
      <c r="E563" s="24">
        <f t="shared" si="18"/>
        <v>4869894.5733333342</v>
      </c>
      <c r="F563" s="21">
        <v>4776629.6265988788</v>
      </c>
      <c r="G563">
        <f t="shared" si="19"/>
        <v>159220.98755329597</v>
      </c>
      <c r="J563" t="str">
        <f>VLOOKUP($A563,[2]MD01!$A:$K,5,0)</f>
        <v>E1008858</v>
      </c>
      <c r="K563" t="str">
        <f>VLOOKUP($A563,[2]MD01!$A:$K,11,0)</f>
        <v>19.02.2016</v>
      </c>
      <c r="L563" t="str">
        <f>RIGHT(VLOOKUP($A563,[2]MD01!$A:$K,4,0),8)</f>
        <v>13SZQ335</v>
      </c>
      <c r="M563" s="16" t="str">
        <f>VLOOKUP(A563,[2]MD01!A:O,15,0)</f>
        <v>Аренда</v>
      </c>
    </row>
    <row r="564" spans="1:13" x14ac:dyDescent="0.25">
      <c r="A564" s="12" t="s">
        <v>3653</v>
      </c>
      <c r="B564" t="s">
        <v>4338</v>
      </c>
      <c r="C564" t="s">
        <v>4373</v>
      </c>
      <c r="D564" s="5">
        <v>2005448.38</v>
      </c>
      <c r="E564" s="24">
        <f t="shared" si="18"/>
        <v>6907655.5311111109</v>
      </c>
      <c r="F564" s="21">
        <v>6775364.756543465</v>
      </c>
      <c r="G564">
        <f t="shared" si="19"/>
        <v>225845.49188478215</v>
      </c>
      <c r="J564" t="str">
        <f>VLOOKUP($A564,[2]MD01!$A:$K,5,0)</f>
        <v>E1011084</v>
      </c>
      <c r="K564" t="str">
        <f>VLOOKUP($A564,[2]MD01!$A:$K,11,0)</f>
        <v>06.05.2016</v>
      </c>
      <c r="L564" t="str">
        <f>RIGHT(VLOOKUP($A564,[2]MD01!$A:$K,4,0),8)</f>
        <v>13SZQ744</v>
      </c>
      <c r="M564" s="16" t="str">
        <f>VLOOKUP(A564,[2]MD01!A:O,15,0)</f>
        <v>Аренда</v>
      </c>
    </row>
    <row r="565" spans="1:13" x14ac:dyDescent="0.25">
      <c r="A565" s="12" t="s">
        <v>3697</v>
      </c>
      <c r="B565" t="s">
        <v>4340</v>
      </c>
      <c r="C565" t="s">
        <v>4373</v>
      </c>
      <c r="D565" s="5">
        <v>1692237.07</v>
      </c>
      <c r="E565" s="24">
        <f t="shared" si="18"/>
        <v>5828816.5744444439</v>
      </c>
      <c r="F565" s="21">
        <v>5717186.998248429</v>
      </c>
      <c r="G565">
        <f t="shared" si="19"/>
        <v>190572.89994161431</v>
      </c>
      <c r="J565" t="str">
        <f>VLOOKUP($A565,[2]MD01!$A:$K,5,0)</f>
        <v>E1013799</v>
      </c>
      <c r="K565" t="str">
        <f>VLOOKUP($A565,[2]MD01!$A:$K,11,0)</f>
        <v>31.03.2017</v>
      </c>
      <c r="L565" t="str">
        <f>RIGHT(VLOOKUP($A565,[2]MD01!$A:$K,4,0),8)</f>
        <v>13CTS269</v>
      </c>
      <c r="M565" s="16" t="str">
        <f>VLOOKUP(A565,[2]MD01!A:O,15,0)</f>
        <v>Аренда</v>
      </c>
    </row>
    <row r="566" spans="1:13" x14ac:dyDescent="0.25">
      <c r="A566" s="12" t="s">
        <v>3703</v>
      </c>
      <c r="B566" t="s">
        <v>4343</v>
      </c>
      <c r="C566" t="s">
        <v>4373</v>
      </c>
      <c r="D566" s="5">
        <v>1774198.14</v>
      </c>
      <c r="E566" s="24">
        <f t="shared" si="18"/>
        <v>6111126.9266666658</v>
      </c>
      <c r="F566" s="21">
        <v>5994090.7324081641</v>
      </c>
      <c r="G566">
        <f t="shared" si="19"/>
        <v>199803.02441360548</v>
      </c>
      <c r="J566" t="str">
        <f>VLOOKUP($A566,[2]MD01!$A:$K,5,0)</f>
        <v>E1014578</v>
      </c>
      <c r="K566" t="str">
        <f>VLOOKUP($A566,[2]MD01!$A:$K,11,0)</f>
        <v>12.05.2017</v>
      </c>
      <c r="L566" t="str">
        <f>RIGHT(VLOOKUP($A566,[2]MD01!$A:$K,4,0),8)</f>
        <v>13CTS636</v>
      </c>
      <c r="M566" s="16" t="str">
        <f>VLOOKUP(A566,[2]MD01!A:O,15,0)</f>
        <v>Аренда</v>
      </c>
    </row>
    <row r="567" spans="1:13" x14ac:dyDescent="0.25">
      <c r="A567" s="12" t="s">
        <v>3705</v>
      </c>
      <c r="B567" t="s">
        <v>11869</v>
      </c>
      <c r="C567" t="s">
        <v>4373</v>
      </c>
      <c r="D567" s="5">
        <v>1507329.71</v>
      </c>
      <c r="E567" s="24">
        <f t="shared" si="18"/>
        <v>5191913.4455555556</v>
      </c>
      <c r="F567" s="21">
        <v>5092481.4098804584</v>
      </c>
      <c r="G567">
        <f t="shared" si="19"/>
        <v>169749.38032934861</v>
      </c>
      <c r="J567" t="str">
        <f>VLOOKUP($A567,[2]MD01!$A:$K,5,0)</f>
        <v>E1014735</v>
      </c>
      <c r="K567" t="str">
        <f>VLOOKUP($A567,[2]MD01!$A:$K,11,0)</f>
        <v>27.05.2017</v>
      </c>
      <c r="L567" t="str">
        <f>RIGHT(VLOOKUP($A567,[2]MD01!$A:$K,4,0),8)</f>
        <v>13CTS788</v>
      </c>
      <c r="M567" s="16" t="str">
        <f>VLOOKUP(A567,[2]MD01!A:O,15,0)</f>
        <v>Аренда</v>
      </c>
    </row>
    <row r="568" spans="1:13" x14ac:dyDescent="0.25">
      <c r="A568" s="12" t="s">
        <v>3738</v>
      </c>
      <c r="B568" t="s">
        <v>4347</v>
      </c>
      <c r="C568" t="s">
        <v>4373</v>
      </c>
      <c r="D568" s="5">
        <v>3351753.75</v>
      </c>
      <c r="E568" s="24">
        <f t="shared" si="18"/>
        <v>11544929.583333332</v>
      </c>
      <c r="F568" s="21">
        <v>11323828.853855811</v>
      </c>
      <c r="G568">
        <f t="shared" si="19"/>
        <v>377460.96179519373</v>
      </c>
      <c r="J568" t="str">
        <f>VLOOKUP($A568,[2]MD01!$A:$K,5,0)</f>
        <v>E1014766</v>
      </c>
      <c r="K568" t="str">
        <f>VLOOKUP($A568,[2]MD01!$A:$K,11,0)</f>
        <v>15.12.2017</v>
      </c>
      <c r="L568" t="str">
        <f>RIGHT(VLOOKUP($A568,[2]MD01!$A:$K,4,0),8)</f>
        <v>13CTX300</v>
      </c>
      <c r="M568" s="16" t="str">
        <f>VLOOKUP(A568,[2]MD01!A:O,15,0)</f>
        <v>Аренда</v>
      </c>
    </row>
    <row r="569" spans="1:13" x14ac:dyDescent="0.25">
      <c r="A569" s="12" t="s">
        <v>3718</v>
      </c>
      <c r="B569" t="s">
        <v>4351</v>
      </c>
      <c r="C569" t="s">
        <v>4373</v>
      </c>
      <c r="D569" s="5">
        <v>2289197.3199999998</v>
      </c>
      <c r="E569" s="24">
        <f t="shared" si="18"/>
        <v>7885012.9911111109</v>
      </c>
      <c r="F569" s="21">
        <v>7734004.5235678172</v>
      </c>
      <c r="G569">
        <f t="shared" si="19"/>
        <v>257800.1507855939</v>
      </c>
      <c r="J569" t="str">
        <f>VLOOKUP($A569,[2]MD01!$A:$K,5,0)</f>
        <v>E1015525</v>
      </c>
      <c r="K569" t="str">
        <f>VLOOKUP($A569,[2]MD01!$A:$K,11,0)</f>
        <v>22.08.2017</v>
      </c>
      <c r="L569" t="str">
        <f>RIGHT(VLOOKUP($A569,[2]MD01!$A:$K,4,0),8)</f>
        <v>13CTX694</v>
      </c>
      <c r="M569" s="16" t="str">
        <f>VLOOKUP(A569,[2]MD01!A:O,15,0)</f>
        <v>Аренда</v>
      </c>
    </row>
    <row r="570" spans="1:13" x14ac:dyDescent="0.25">
      <c r="A570" s="12" t="s">
        <v>3728</v>
      </c>
      <c r="B570" t="s">
        <v>4353</v>
      </c>
      <c r="C570" t="s">
        <v>4373</v>
      </c>
      <c r="D570" s="5">
        <v>2059800.57</v>
      </c>
      <c r="E570" s="24">
        <f t="shared" si="18"/>
        <v>7094868.6299999999</v>
      </c>
      <c r="F570" s="21">
        <v>6958992.4760297947</v>
      </c>
      <c r="G570">
        <f t="shared" si="19"/>
        <v>231966.41586765982</v>
      </c>
      <c r="J570" t="str">
        <f>VLOOKUP($A570,[2]MD01!$A:$K,5,0)</f>
        <v>E1017412</v>
      </c>
      <c r="K570" t="str">
        <f>VLOOKUP($A570,[2]MD01!$A:$K,11,0)</f>
        <v>27.10.2017</v>
      </c>
      <c r="L570" t="str">
        <f>RIGHT(VLOOKUP($A570,[2]MD01!$A:$K,4,0),8)</f>
        <v>13CTX878</v>
      </c>
      <c r="M570" s="16" t="str">
        <f>VLOOKUP(A570,[2]MD01!A:O,15,0)</f>
        <v>Аренда</v>
      </c>
    </row>
    <row r="571" spans="1:13" x14ac:dyDescent="0.25">
      <c r="A571" s="12" t="s">
        <v>3724</v>
      </c>
      <c r="B571" t="s">
        <v>4355</v>
      </c>
      <c r="C571" t="s">
        <v>4373</v>
      </c>
      <c r="D571" s="5">
        <v>2040950.25</v>
      </c>
      <c r="E571" s="24">
        <f t="shared" si="18"/>
        <v>7029939.75</v>
      </c>
      <c r="F571" s="21">
        <v>6895307.0702864835</v>
      </c>
      <c r="G571">
        <f t="shared" si="19"/>
        <v>229843.56900954945</v>
      </c>
      <c r="J571" t="str">
        <f>VLOOKUP($A571,[2]MD01!$A:$K,5,0)</f>
        <v>E1017827</v>
      </c>
      <c r="K571" t="str">
        <f>VLOOKUP($A571,[2]MD01!$A:$K,11,0)</f>
        <v>27.09.2017</v>
      </c>
      <c r="L571" t="str">
        <f>RIGHT(VLOOKUP($A571,[2]MD01!$A:$K,4,0),8)</f>
        <v>13CTY322</v>
      </c>
      <c r="M571" s="16" t="str">
        <f>VLOOKUP(A571,[2]MD01!A:O,15,0)</f>
        <v>Аренда</v>
      </c>
    </row>
    <row r="572" spans="1:13" x14ac:dyDescent="0.25">
      <c r="A572" s="12" t="s">
        <v>3878</v>
      </c>
      <c r="B572" t="s">
        <v>4089</v>
      </c>
      <c r="C572" t="s">
        <v>4377</v>
      </c>
      <c r="D572" s="5">
        <v>2113963.23</v>
      </c>
      <c r="E572" s="24">
        <f t="shared" si="18"/>
        <v>7281428.9033333333</v>
      </c>
      <c r="F572" s="21">
        <v>7263165.5112293763</v>
      </c>
      <c r="G572">
        <f t="shared" si="19"/>
        <v>242105.5170409792</v>
      </c>
      <c r="J572" t="str">
        <f>VLOOKUP($A572,[2]MD01!$A:$K,5,0)</f>
        <v>E1029587</v>
      </c>
      <c r="K572" t="str">
        <f>VLOOKUP($A572,[2]MD01!$A:$K,11,0)</f>
        <v>31.01.2019</v>
      </c>
      <c r="L572" t="str">
        <f>RIGHT(VLOOKUP($A572,[2]MD01!$A:$K,4,0),8)</f>
        <v>13CT309R</v>
      </c>
      <c r="M572" s="16" t="str">
        <f>VLOOKUP(A572,[2]MD01!A:O,15,0)</f>
        <v>Аренда</v>
      </c>
    </row>
    <row r="573" spans="1:13" x14ac:dyDescent="0.25">
      <c r="A573" s="12" t="s">
        <v>4401</v>
      </c>
      <c r="B573" t="s">
        <v>4417</v>
      </c>
      <c r="C573" t="s">
        <v>4377</v>
      </c>
      <c r="D573" s="5">
        <v>3053024.9</v>
      </c>
      <c r="E573" s="24">
        <f t="shared" si="18"/>
        <v>10515974.655555554</v>
      </c>
      <c r="F573" s="21">
        <v>10489598.325986262</v>
      </c>
      <c r="G573">
        <f t="shared" si="19"/>
        <v>349653.27753287542</v>
      </c>
      <c r="J573" t="str">
        <f>VLOOKUP($A573,[2]MD01!$A:$K,5,0)</f>
        <v>E1033562</v>
      </c>
      <c r="K573" t="str">
        <f>VLOOKUP($A573,[2]MD01!$A:$K,11,0)</f>
        <v>17.02.2020</v>
      </c>
      <c r="L573" t="str">
        <f>RIGHT(VLOOKUP($A573,[2]MD01!$A:$K,4,0),8)</f>
        <v>13CT30F8</v>
      </c>
      <c r="M573" s="16" t="str">
        <f>VLOOKUP(A573,[2]MD01!A:O,15,0)</f>
        <v>Аренда</v>
      </c>
    </row>
    <row r="574" spans="1:13" x14ac:dyDescent="0.25">
      <c r="A574" s="12" t="s">
        <v>4438</v>
      </c>
      <c r="B574" t="s">
        <v>4449</v>
      </c>
      <c r="C574" t="s">
        <v>4377</v>
      </c>
      <c r="D574" s="5">
        <v>4090087.63</v>
      </c>
      <c r="E574" s="24">
        <f t="shared" si="18"/>
        <v>14088079.614444444</v>
      </c>
      <c r="F574" s="21">
        <v>14052743.676209494</v>
      </c>
      <c r="G574">
        <f t="shared" si="19"/>
        <v>468424.78920698317</v>
      </c>
      <c r="J574" t="str">
        <f>VLOOKUP($A574,[2]MD01!$A:$K,5,0)</f>
        <v>E1036578</v>
      </c>
      <c r="K574" t="str">
        <f>VLOOKUP($A574,[2]MD01!$A:$K,11,0)</f>
        <v>10.03.2020</v>
      </c>
      <c r="L574" t="str">
        <f>RIGHT(VLOOKUP($A574,[2]MD01!$A:$K,4,0),8)</f>
        <v>13CT30N7</v>
      </c>
      <c r="M574" s="16" t="str">
        <f>VLOOKUP(A574,[2]MD01!A:O,15,0)</f>
        <v>Аренда</v>
      </c>
    </row>
    <row r="575" spans="1:13" x14ac:dyDescent="0.25">
      <c r="A575" s="12" t="s">
        <v>4441</v>
      </c>
      <c r="B575" t="s">
        <v>4450</v>
      </c>
      <c r="C575" t="s">
        <v>4377</v>
      </c>
      <c r="D575" s="5">
        <v>3562100.04</v>
      </c>
      <c r="E575" s="24">
        <f t="shared" si="18"/>
        <v>12269455.693333333</v>
      </c>
      <c r="F575" s="21">
        <v>12238681.255622776</v>
      </c>
      <c r="G575">
        <f t="shared" si="19"/>
        <v>407956.04185409256</v>
      </c>
      <c r="J575" t="str">
        <f>VLOOKUP($A575,[2]MD01!$A:$K,5,0)</f>
        <v>E1037445</v>
      </c>
      <c r="K575" t="str">
        <f>VLOOKUP($A575,[2]MD01!$A:$K,11,0)</f>
        <v>28.03.2020</v>
      </c>
      <c r="L575" t="str">
        <f>RIGHT(VLOOKUP($A575,[2]MD01!$A:$K,4,0),8)</f>
        <v>13CT30NU</v>
      </c>
      <c r="M575" s="16" t="str">
        <f>VLOOKUP(A575,[2]MD01!A:O,15,0)</f>
        <v>Аренда</v>
      </c>
    </row>
    <row r="576" spans="1:13" x14ac:dyDescent="0.25">
      <c r="A576" s="12" t="s">
        <v>4473</v>
      </c>
      <c r="B576" t="s">
        <v>4477</v>
      </c>
      <c r="C576" t="s">
        <v>4377</v>
      </c>
      <c r="D576" s="5">
        <v>2069729.65</v>
      </c>
      <c r="E576" s="24">
        <f t="shared" si="18"/>
        <v>7129068.7944444437</v>
      </c>
      <c r="F576" s="21">
        <v>7111187.5543118343</v>
      </c>
      <c r="G576">
        <f t="shared" si="19"/>
        <v>237039.5851437278</v>
      </c>
      <c r="J576" t="str">
        <f>VLOOKUP($A576,[2]MD01!$A:$K,5,0)</f>
        <v>E1037812</v>
      </c>
      <c r="K576" t="str">
        <f>VLOOKUP($A576,[2]MD01!$A:$K,11,0)</f>
        <v>30.04.2020</v>
      </c>
      <c r="L576" t="str">
        <f>RIGHT(VLOOKUP($A576,[2]MD01!$A:$K,4,0),8)</f>
        <v>13CT30RZ</v>
      </c>
      <c r="M576" s="16" t="str">
        <f>VLOOKUP(A576,[2]MD01!A:O,15,0)</f>
        <v>Аренда</v>
      </c>
    </row>
    <row r="577" spans="1:13" x14ac:dyDescent="0.25">
      <c r="A577" s="12" t="s">
        <v>4567</v>
      </c>
      <c r="B577" t="s">
        <v>4572</v>
      </c>
      <c r="C577" t="s">
        <v>4377</v>
      </c>
      <c r="D577" s="5">
        <v>2572460.66</v>
      </c>
      <c r="E577" s="24">
        <f t="shared" si="18"/>
        <v>8860697.8288888894</v>
      </c>
      <c r="F577" s="21">
        <v>8838473.2901462801</v>
      </c>
      <c r="G577">
        <f t="shared" si="19"/>
        <v>294615.77633820934</v>
      </c>
      <c r="J577" t="str">
        <f>VLOOKUP($A577,[2]MD01!$A:$K,5,0)</f>
        <v>E1038418</v>
      </c>
      <c r="K577" t="str">
        <f>VLOOKUP($A577,[2]MD01!$A:$K,11,0)</f>
        <v>27.07.2020</v>
      </c>
      <c r="L577" t="str">
        <f>RIGHT(VLOOKUP($A577,[2]MD01!$A:$K,4,0),8)</f>
        <v>13CT30XN</v>
      </c>
      <c r="M577" s="16" t="str">
        <f>VLOOKUP(A577,[2]MD01!A:O,15,0)</f>
        <v>Аренда</v>
      </c>
    </row>
    <row r="578" spans="1:13" x14ac:dyDescent="0.25">
      <c r="A578" s="12" t="s">
        <v>4702</v>
      </c>
      <c r="B578" t="s">
        <v>4714</v>
      </c>
      <c r="C578" t="s">
        <v>4377</v>
      </c>
      <c r="D578" s="5">
        <v>1939060.78</v>
      </c>
      <c r="E578" s="24">
        <f t="shared" si="18"/>
        <v>6678987.1311111115</v>
      </c>
      <c r="F578" s="21">
        <v>6662234.7927373992</v>
      </c>
      <c r="G578">
        <f t="shared" si="19"/>
        <v>222074.49309124664</v>
      </c>
      <c r="J578" t="str">
        <f>VLOOKUP($A578,[2]MD01!$A:$K,5,0)</f>
        <v>E1042604</v>
      </c>
      <c r="K578" t="str">
        <f>VLOOKUP($A578,[2]MD01!$A:$K,11,0)</f>
        <v>15.10.2020</v>
      </c>
      <c r="L578" t="str">
        <f>RIGHT(VLOOKUP($A578,[2]MD01!$A:$K,4,0),8)</f>
        <v>13CT31S4</v>
      </c>
      <c r="M578" s="16" t="str">
        <f>VLOOKUP(A578,[2]MD01!A:O,15,0)</f>
        <v>Аренда</v>
      </c>
    </row>
    <row r="579" spans="1:13" x14ac:dyDescent="0.25">
      <c r="A579" s="12" t="s">
        <v>4822</v>
      </c>
      <c r="B579" t="s">
        <v>4833</v>
      </c>
      <c r="C579" t="s">
        <v>4377</v>
      </c>
      <c r="D579" s="5">
        <v>3457230.39</v>
      </c>
      <c r="E579" s="24">
        <f t="shared" si="18"/>
        <v>11908238.01</v>
      </c>
      <c r="F579" s="21">
        <v>11878369.584045265</v>
      </c>
      <c r="G579">
        <f t="shared" si="19"/>
        <v>395945.65280150884</v>
      </c>
      <c r="J579" t="str">
        <f>VLOOKUP($A579,[2]MD01!$A:$K,5,0)</f>
        <v>E1042810</v>
      </c>
      <c r="K579" t="str">
        <f>VLOOKUP($A579,[2]MD01!$A:$K,11,0)</f>
        <v>25.01.2021</v>
      </c>
      <c r="L579" t="str">
        <f>RIGHT(VLOOKUP($A579,[2]MD01!$A:$K,4,0),8)</f>
        <v>13CT31TF</v>
      </c>
      <c r="M579" s="16" t="str">
        <f>VLOOKUP(A579,[2]MD01!A:O,15,0)</f>
        <v>Аренда</v>
      </c>
    </row>
    <row r="580" spans="1:13" x14ac:dyDescent="0.25">
      <c r="A580" s="12" t="s">
        <v>4755</v>
      </c>
      <c r="B580" t="s">
        <v>4756</v>
      </c>
      <c r="C580" t="s">
        <v>4377</v>
      </c>
      <c r="D580" s="5">
        <v>1975479.13</v>
      </c>
      <c r="E580" s="24">
        <f t="shared" si="18"/>
        <v>6804428.114444444</v>
      </c>
      <c r="F580" s="21">
        <v>6787361.1430646367</v>
      </c>
      <c r="G580">
        <f t="shared" si="19"/>
        <v>226245.3714354879</v>
      </c>
      <c r="J580" t="str">
        <f>VLOOKUP($A580,[2]MD01!$A:$K,5,0)</f>
        <v>E1042997</v>
      </c>
      <c r="K580" t="str">
        <f>VLOOKUP($A580,[2]MD01!$A:$K,11,0)</f>
        <v>11.12.2020</v>
      </c>
      <c r="L580" t="str">
        <f>RIGHT(VLOOKUP($A580,[2]MD01!$A:$K,4,0),8)</f>
        <v>13CT31YZ</v>
      </c>
      <c r="M580" s="16" t="str">
        <f>VLOOKUP(A580,[2]MD01!A:O,15,0)</f>
        <v>Аренда</v>
      </c>
    </row>
    <row r="581" spans="1:13" x14ac:dyDescent="0.25">
      <c r="A581" s="12" t="s">
        <v>3896</v>
      </c>
      <c r="B581" t="s">
        <v>4102</v>
      </c>
      <c r="C581" t="s">
        <v>4377</v>
      </c>
      <c r="D581" s="5">
        <v>2560286.7799999998</v>
      </c>
      <c r="E581" s="24">
        <f t="shared" si="18"/>
        <v>8818765.5755555555</v>
      </c>
      <c r="F581" s="21">
        <v>8796646.2119364832</v>
      </c>
      <c r="G581">
        <f t="shared" si="19"/>
        <v>293221.54039788275</v>
      </c>
      <c r="J581" t="str">
        <f>VLOOKUP($A581,[2]MD01!$A:$K,5,0)</f>
        <v>E1029652</v>
      </c>
      <c r="K581" t="str">
        <f>VLOOKUP($A581,[2]MD01!$A:$K,11,0)</f>
        <v>05.03.2019</v>
      </c>
      <c r="L581" t="str">
        <f>RIGHT(VLOOKUP($A581,[2]MD01!$A:$K,4,0),8)</f>
        <v>13CT322J</v>
      </c>
      <c r="M581" s="16" t="str">
        <f>VLOOKUP(A581,[2]MD01!A:O,15,0)</f>
        <v>Аренда</v>
      </c>
    </row>
    <row r="582" spans="1:13" x14ac:dyDescent="0.25">
      <c r="A582" s="12" t="s">
        <v>3908</v>
      </c>
      <c r="B582" t="s">
        <v>4106</v>
      </c>
      <c r="C582" t="s">
        <v>4377</v>
      </c>
      <c r="D582" s="5">
        <v>2758726.43</v>
      </c>
      <c r="E582" s="24">
        <f t="shared" si="18"/>
        <v>9502279.9255555551</v>
      </c>
      <c r="F582" s="21">
        <v>9478446.160718197</v>
      </c>
      <c r="G582">
        <f t="shared" si="19"/>
        <v>315948.20535727323</v>
      </c>
      <c r="J582" t="str">
        <f>VLOOKUP($A582,[2]MD01!$A:$K,5,0)</f>
        <v>E1029651</v>
      </c>
      <c r="K582" t="str">
        <f>VLOOKUP($A582,[2]MD01!$A:$K,11,0)</f>
        <v>24.04.2019</v>
      </c>
      <c r="L582" t="str">
        <f>RIGHT(VLOOKUP($A582,[2]MD01!$A:$K,4,0),8)</f>
        <v>13CT331Y</v>
      </c>
      <c r="M582" s="16" t="str">
        <f>VLOOKUP(A582,[2]MD01!A:O,15,0)</f>
        <v>Аренда</v>
      </c>
    </row>
    <row r="583" spans="1:13" x14ac:dyDescent="0.25">
      <c r="A583" s="12" t="s">
        <v>3910</v>
      </c>
      <c r="B583" t="s">
        <v>4107</v>
      </c>
      <c r="C583" t="s">
        <v>4377</v>
      </c>
      <c r="D583" s="5">
        <v>1821002.12</v>
      </c>
      <c r="E583" s="24">
        <f t="shared" si="18"/>
        <v>6272340.635555556</v>
      </c>
      <c r="F583" s="21">
        <v>6256608.2541840514</v>
      </c>
      <c r="G583">
        <f t="shared" si="19"/>
        <v>208553.60847280172</v>
      </c>
      <c r="J583" t="str">
        <f>VLOOKUP($A583,[2]MD01!$A:$K,5,0)</f>
        <v>E1030476</v>
      </c>
      <c r="K583" t="str">
        <f>VLOOKUP($A583,[2]MD01!$A:$K,11,0)</f>
        <v>24.04.2019</v>
      </c>
      <c r="L583" t="str">
        <f>RIGHT(VLOOKUP($A583,[2]MD01!$A:$K,4,0),8)</f>
        <v>13CT333Z</v>
      </c>
      <c r="M583" s="16" t="str">
        <f>VLOOKUP(A583,[2]MD01!A:O,15,0)</f>
        <v>Аренда</v>
      </c>
    </row>
    <row r="584" spans="1:13" x14ac:dyDescent="0.25">
      <c r="A584" s="12" t="s">
        <v>3912</v>
      </c>
      <c r="B584" t="s">
        <v>4109</v>
      </c>
      <c r="C584" t="s">
        <v>4377</v>
      </c>
      <c r="D584" s="5">
        <v>2121862.64</v>
      </c>
      <c r="E584" s="24">
        <f t="shared" si="18"/>
        <v>7308637.9822222227</v>
      </c>
      <c r="F584" s="21">
        <v>7290306.3438875964</v>
      </c>
      <c r="G584">
        <f t="shared" si="19"/>
        <v>243010.21146291989</v>
      </c>
      <c r="J584" t="str">
        <f>VLOOKUP($A584,[2]MD01!$A:$K,5,0)</f>
        <v>E1030650</v>
      </c>
      <c r="K584" t="str">
        <f>VLOOKUP($A584,[2]MD01!$A:$K,11,0)</f>
        <v>22.04.2019</v>
      </c>
      <c r="L584" t="str">
        <f>RIGHT(VLOOKUP($A584,[2]MD01!$A:$K,4,0),8)</f>
        <v>13CT339S</v>
      </c>
      <c r="M584" s="16" t="str">
        <f>VLOOKUP(A584,[2]MD01!A:O,15,0)</f>
        <v>Аренда</v>
      </c>
    </row>
    <row r="585" spans="1:13" x14ac:dyDescent="0.25">
      <c r="A585" s="12" t="s">
        <v>4112</v>
      </c>
      <c r="B585" t="s">
        <v>4113</v>
      </c>
      <c r="C585" t="s">
        <v>4377</v>
      </c>
      <c r="D585" s="5">
        <v>3103402.4</v>
      </c>
      <c r="E585" s="24">
        <f t="shared" si="18"/>
        <v>10689497.155555554</v>
      </c>
      <c r="F585" s="21">
        <v>10662685.594179643</v>
      </c>
      <c r="G585">
        <f t="shared" si="19"/>
        <v>355422.85313932144</v>
      </c>
      <c r="J585" t="str">
        <f>VLOOKUP($A585,[2]MD01!$A:$K,5,0)</f>
        <v>E1007583</v>
      </c>
      <c r="K585" t="str">
        <f>VLOOKUP($A585,[2]MD01!$A:$K,11,0)</f>
        <v>07.05.2015</v>
      </c>
      <c r="L585" t="str">
        <f>RIGHT(VLOOKUP($A585,[2]MD01!$A:$K,4,0),8)</f>
        <v>13SZ3416</v>
      </c>
      <c r="M585" s="16" t="str">
        <f>VLOOKUP(A585,[2]MD01!A:O,15,0)</f>
        <v>Собственность</v>
      </c>
    </row>
    <row r="586" spans="1:13" x14ac:dyDescent="0.25">
      <c r="A586" s="12" t="s">
        <v>3914</v>
      </c>
      <c r="B586" t="s">
        <v>4116</v>
      </c>
      <c r="C586" t="s">
        <v>4377</v>
      </c>
      <c r="D586" s="5">
        <v>2025681.01</v>
      </c>
      <c r="E586" s="24">
        <f t="shared" si="18"/>
        <v>6977345.7011111109</v>
      </c>
      <c r="F586" s="21">
        <v>6959845.0151776234</v>
      </c>
      <c r="G586">
        <f t="shared" si="19"/>
        <v>231994.8338392541</v>
      </c>
      <c r="J586" t="str">
        <f>VLOOKUP($A586,[2]MD01!$A:$K,5,0)</f>
        <v>E1030815</v>
      </c>
      <c r="K586" t="str">
        <f>VLOOKUP($A586,[2]MD01!$A:$K,11,0)</f>
        <v>27.04.2019</v>
      </c>
      <c r="L586" t="str">
        <f>RIGHT(VLOOKUP($A586,[2]MD01!$A:$K,4,0),8)</f>
        <v>13CT344B</v>
      </c>
      <c r="M586" s="16" t="str">
        <f>VLOOKUP(A586,[2]MD01!A:O,15,0)</f>
        <v>Аренда</v>
      </c>
    </row>
    <row r="587" spans="1:13" x14ac:dyDescent="0.25">
      <c r="A587" s="12" t="s">
        <v>3918</v>
      </c>
      <c r="B587" t="s">
        <v>4120</v>
      </c>
      <c r="C587" t="s">
        <v>4377</v>
      </c>
      <c r="D587" s="5">
        <v>2134604.7599999998</v>
      </c>
      <c r="E587" s="24">
        <f t="shared" si="18"/>
        <v>7352527.5066666659</v>
      </c>
      <c r="F587" s="21">
        <v>7334085.7839509621</v>
      </c>
      <c r="G587">
        <f t="shared" si="19"/>
        <v>244469.52613169875</v>
      </c>
      <c r="J587" t="str">
        <f>VLOOKUP($A587,[2]MD01!$A:$K,5,0)</f>
        <v>E1031248</v>
      </c>
      <c r="K587" t="str">
        <f>VLOOKUP($A587,[2]MD01!$A:$K,11,0)</f>
        <v>30.05.2019</v>
      </c>
      <c r="L587" t="str">
        <f>RIGHT(VLOOKUP($A587,[2]MD01!$A:$K,4,0),8)</f>
        <v>13CT348S</v>
      </c>
      <c r="M587" s="16" t="str">
        <f>VLOOKUP(A587,[2]MD01!A:O,15,0)</f>
        <v>Аренда</v>
      </c>
    </row>
    <row r="588" spans="1:13" x14ac:dyDescent="0.25">
      <c r="A588" s="12" t="s">
        <v>3920</v>
      </c>
      <c r="B588" t="s">
        <v>4121</v>
      </c>
      <c r="C588" t="s">
        <v>4377</v>
      </c>
      <c r="D588" s="5">
        <v>2896467.34</v>
      </c>
      <c r="E588" s="24">
        <f t="shared" si="18"/>
        <v>9976720.8377777785</v>
      </c>
      <c r="F588" s="21">
        <v>9951697.0729383472</v>
      </c>
      <c r="G588">
        <f t="shared" si="19"/>
        <v>331723.23576461157</v>
      </c>
      <c r="J588" t="str">
        <f>VLOOKUP($A588,[2]MD01!$A:$K,5,0)</f>
        <v>E1031459</v>
      </c>
      <c r="K588" t="str">
        <f>VLOOKUP($A588,[2]MD01!$A:$K,11,0)</f>
        <v>28.06.2019</v>
      </c>
      <c r="L588" t="str">
        <f>RIGHT(VLOOKUP($A588,[2]MD01!$A:$K,4,0),8)</f>
        <v>13CT358V</v>
      </c>
      <c r="M588" s="16" t="str">
        <f>VLOOKUP(A588,[2]MD01!A:O,15,0)</f>
        <v>Аренда</v>
      </c>
    </row>
    <row r="589" spans="1:13" x14ac:dyDescent="0.25">
      <c r="A589" s="12" t="s">
        <v>4402</v>
      </c>
      <c r="B589" t="s">
        <v>4425</v>
      </c>
      <c r="C589" t="s">
        <v>4377</v>
      </c>
      <c r="D589" s="5">
        <v>4416722.0599999996</v>
      </c>
      <c r="E589" s="24">
        <f t="shared" si="18"/>
        <v>15213153.762222221</v>
      </c>
      <c r="F589" s="21">
        <v>15174995.895684505</v>
      </c>
      <c r="G589">
        <f t="shared" si="19"/>
        <v>505833.19652281684</v>
      </c>
      <c r="J589" t="str">
        <f>VLOOKUP($A589,[2]MD01!$A:$K,5,0)</f>
        <v>E1031836</v>
      </c>
      <c r="K589" t="str">
        <f>VLOOKUP($A589,[2]MD01!$A:$K,11,0)</f>
        <v>14.02.2020</v>
      </c>
      <c r="L589" t="str">
        <f>RIGHT(VLOOKUP($A589,[2]MD01!$A:$K,4,0),8)</f>
        <v>13CT366Y</v>
      </c>
      <c r="M589" s="16" t="str">
        <f>VLOOKUP(A589,[2]MD01!A:O,15,0)</f>
        <v>Аренда</v>
      </c>
    </row>
    <row r="590" spans="1:13" x14ac:dyDescent="0.25">
      <c r="A590" s="12" t="s">
        <v>3856</v>
      </c>
      <c r="B590" t="s">
        <v>4139</v>
      </c>
      <c r="C590" t="s">
        <v>4377</v>
      </c>
      <c r="D590" s="5">
        <v>4008532.66</v>
      </c>
      <c r="E590" s="24">
        <f t="shared" si="18"/>
        <v>13807168.051111111</v>
      </c>
      <c r="F590" s="21">
        <v>13772536.699585143</v>
      </c>
      <c r="G590">
        <f t="shared" si="19"/>
        <v>459084.55665283813</v>
      </c>
      <c r="J590" t="str">
        <f>VLOOKUP($A590,[2]MD01!$A:$K,5,0)</f>
        <v>E1029395</v>
      </c>
      <c r="K590" t="str">
        <f>VLOOKUP($A590,[2]MD01!$A:$K,11,0)</f>
        <v>27.11.2018</v>
      </c>
      <c r="L590" t="str">
        <f>RIGHT(VLOOKUP($A590,[2]MD01!$A:$K,4,0),8)</f>
        <v>13CT399A</v>
      </c>
      <c r="M590" s="16" t="str">
        <f>VLOOKUP(A590,[2]MD01!A:O,15,0)</f>
        <v>Аренда</v>
      </c>
    </row>
    <row r="591" spans="1:13" x14ac:dyDescent="0.25">
      <c r="A591" s="12" t="s">
        <v>4140</v>
      </c>
      <c r="B591" t="s">
        <v>4141</v>
      </c>
      <c r="C591" t="s">
        <v>4377</v>
      </c>
      <c r="D591" s="5">
        <v>391407.46</v>
      </c>
      <c r="E591" s="24">
        <f t="shared" si="18"/>
        <v>1348181.2511111114</v>
      </c>
      <c r="F591" s="21">
        <v>1344799.722136081</v>
      </c>
      <c r="G591">
        <f t="shared" si="19"/>
        <v>44826.657404536032</v>
      </c>
      <c r="J591" t="str">
        <f>VLOOKUP($A591,[2]MD01!$A:$K,5,0)</f>
        <v>E1008853</v>
      </c>
      <c r="K591" t="str">
        <f>VLOOKUP($A591,[2]MD01!$A:$K,11,0)</f>
        <v>06.05.2015</v>
      </c>
      <c r="L591" t="str">
        <f>RIGHT(VLOOKUP($A591,[2]MD01!$A:$K,4,0),8)</f>
        <v>13SZ4222</v>
      </c>
      <c r="M591" s="16" t="str">
        <f>VLOOKUP(A591,[2]MD01!A:O,15,0)</f>
        <v>Аренда</v>
      </c>
    </row>
    <row r="592" spans="1:13" x14ac:dyDescent="0.25">
      <c r="A592" s="12" t="s">
        <v>4146</v>
      </c>
      <c r="B592" t="s">
        <v>4147</v>
      </c>
      <c r="C592" t="s">
        <v>4377</v>
      </c>
      <c r="D592" s="5">
        <v>3531112.36</v>
      </c>
      <c r="E592" s="24">
        <f t="shared" si="18"/>
        <v>12162720.351111112</v>
      </c>
      <c r="F592" s="21">
        <v>12132213.628629563</v>
      </c>
      <c r="G592">
        <f t="shared" si="19"/>
        <v>404407.12095431879</v>
      </c>
      <c r="J592" t="str">
        <f>VLOOKUP($A592,[2]MD01!$A:$K,5,0)</f>
        <v>E1008850</v>
      </c>
      <c r="K592" t="str">
        <f>VLOOKUP($A592,[2]MD01!$A:$K,11,0)</f>
        <v>11.08.2015</v>
      </c>
      <c r="L592" t="str">
        <f>RIGHT(VLOOKUP($A592,[2]MD01!$A:$K,4,0),8)</f>
        <v>13SZ4916</v>
      </c>
      <c r="M592" s="16" t="str">
        <f>VLOOKUP(A592,[2]MD01!A:O,15,0)</f>
        <v>Аренда</v>
      </c>
    </row>
    <row r="593" spans="1:13" x14ac:dyDescent="0.25">
      <c r="A593" s="12" t="s">
        <v>4583</v>
      </c>
      <c r="B593" t="s">
        <v>9</v>
      </c>
      <c r="C593" t="s">
        <v>4377</v>
      </c>
      <c r="D593" s="5">
        <v>1686718.32</v>
      </c>
      <c r="E593" s="24">
        <f t="shared" si="18"/>
        <v>5809807.5466666669</v>
      </c>
      <c r="F593" s="21">
        <v>5795235.2979113804</v>
      </c>
      <c r="G593">
        <f t="shared" si="19"/>
        <v>193174.50993037934</v>
      </c>
      <c r="J593" t="str">
        <f>VLOOKUP($A593,[2]MD01!$A:$K,5,0)</f>
        <v>13CT5283</v>
      </c>
      <c r="K593" t="str">
        <f>VLOOKUP($A593,[2]MD01!$A:$K,11,0)</f>
        <v>31.12.2007</v>
      </c>
      <c r="L593" t="str">
        <f>RIGHT(VLOOKUP($A593,[2]MD01!$A:$K,4,0),8)</f>
        <v>13CT5283</v>
      </c>
      <c r="M593" s="16" t="str">
        <f>VLOOKUP(A593,[2]MD01!A:O,15,0)</f>
        <v>Аренда</v>
      </c>
    </row>
    <row r="594" spans="1:13" x14ac:dyDescent="0.25">
      <c r="A594" s="12" t="s">
        <v>4150</v>
      </c>
      <c r="B594" t="s">
        <v>4151</v>
      </c>
      <c r="C594" t="s">
        <v>4377</v>
      </c>
      <c r="D594" s="5">
        <v>4745302.22</v>
      </c>
      <c r="E594" s="24">
        <f t="shared" ref="E594:E657" si="20">IF(IFERROR(VLOOKUP(A594,$A$1599:$A$1604,1,0),0)=0,IF(M594=$M$25,0,D594/$E$25*$E$24),0)</f>
        <v>16344929.868888889</v>
      </c>
      <c r="F594" s="21">
        <v>16303933.264091916</v>
      </c>
      <c r="G594">
        <f t="shared" si="19"/>
        <v>543464.44213639724</v>
      </c>
      <c r="J594" t="str">
        <f>VLOOKUP($A594,[2]MD01!$A:$K,5,0)</f>
        <v>13CT5284</v>
      </c>
      <c r="K594" t="str">
        <f>VLOOKUP($A594,[2]MD01!$A:$K,11,0)</f>
        <v>31.12.2007</v>
      </c>
      <c r="L594" t="str">
        <f>RIGHT(VLOOKUP($A594,[2]MD01!$A:$K,4,0),8)</f>
        <v>13CT5284</v>
      </c>
      <c r="M594" s="16" t="str">
        <f>VLOOKUP(A594,[2]MD01!A:O,15,0)</f>
        <v>Аренда</v>
      </c>
    </row>
    <row r="595" spans="1:13" x14ac:dyDescent="0.25">
      <c r="A595" s="12" t="s">
        <v>4152</v>
      </c>
      <c r="B595" t="s">
        <v>4153</v>
      </c>
      <c r="C595" t="s">
        <v>4377</v>
      </c>
      <c r="D595" s="5">
        <v>5463467.3200000003</v>
      </c>
      <c r="E595" s="24">
        <f t="shared" si="20"/>
        <v>18818609.657777779</v>
      </c>
      <c r="F595" s="21">
        <v>18771408.531241477</v>
      </c>
      <c r="G595">
        <f t="shared" si="19"/>
        <v>625713.61770804925</v>
      </c>
      <c r="J595" t="str">
        <f>VLOOKUP($A595,[2]MD01!$A:$K,5,0)</f>
        <v>13CT6450</v>
      </c>
      <c r="K595" t="str">
        <f>VLOOKUP($A595,[2]MD01!$A:$K,11,0)</f>
        <v>31.12.2007</v>
      </c>
      <c r="L595" t="str">
        <f>RIGHT(VLOOKUP($A595,[2]MD01!$A:$K,4,0),8)</f>
        <v>13CT6450</v>
      </c>
      <c r="M595" s="16" t="str">
        <f>VLOOKUP(A595,[2]MD01!A:O,15,0)</f>
        <v>Аренда</v>
      </c>
    </row>
    <row r="596" spans="1:13" x14ac:dyDescent="0.25">
      <c r="A596" s="12" t="s">
        <v>4156</v>
      </c>
      <c r="B596" t="s">
        <v>4157</v>
      </c>
      <c r="C596" t="s">
        <v>4377</v>
      </c>
      <c r="D596" s="5">
        <v>5078958.0199999996</v>
      </c>
      <c r="E596" s="24">
        <f t="shared" si="20"/>
        <v>17494188.735555552</v>
      </c>
      <c r="F596" s="21">
        <v>17450309.541971471</v>
      </c>
      <c r="G596">
        <f t="shared" si="19"/>
        <v>581676.98473238235</v>
      </c>
      <c r="J596" t="str">
        <f>VLOOKUP($A596,[2]MD01!$A:$K,5,0)</f>
        <v>13CT6792</v>
      </c>
      <c r="K596" t="str">
        <f>VLOOKUP($A596,[2]MD01!$A:$K,11,0)</f>
        <v>01.01.2011</v>
      </c>
      <c r="L596" t="str">
        <f>RIGHT(VLOOKUP($A596,[2]MD01!$A:$K,4,0),8)</f>
        <v>13CT6792</v>
      </c>
      <c r="M596" s="16" t="str">
        <f>VLOOKUP(A596,[2]MD01!A:O,15,0)</f>
        <v>Собственность</v>
      </c>
    </row>
    <row r="597" spans="1:13" x14ac:dyDescent="0.25">
      <c r="A597" s="12" t="s">
        <v>4162</v>
      </c>
      <c r="B597" t="s">
        <v>4163</v>
      </c>
      <c r="C597" t="s">
        <v>4377</v>
      </c>
      <c r="D597" s="5">
        <v>5233617.05</v>
      </c>
      <c r="E597" s="24">
        <f t="shared" si="20"/>
        <v>18026903.172222223</v>
      </c>
      <c r="F597" s="21">
        <v>17981687.816084687</v>
      </c>
      <c r="G597">
        <f t="shared" si="19"/>
        <v>599389.5938694895</v>
      </c>
      <c r="J597" t="str">
        <f>VLOOKUP($A597,[2]MD01!$A:$K,5,0)</f>
        <v>13CT6993</v>
      </c>
      <c r="K597" t="str">
        <f>VLOOKUP($A597,[2]MD01!$A:$K,11,0)</f>
        <v>01.01.2011</v>
      </c>
      <c r="L597" t="str">
        <f>RIGHT(VLOOKUP($A597,[2]MD01!$A:$K,4,0),8)</f>
        <v>13CT6993</v>
      </c>
      <c r="M597" s="16" t="str">
        <f>VLOOKUP(A597,[2]MD01!A:O,15,0)</f>
        <v>Аренда</v>
      </c>
    </row>
    <row r="598" spans="1:13" x14ac:dyDescent="0.25">
      <c r="A598" s="12" t="s">
        <v>4164</v>
      </c>
      <c r="B598" t="s">
        <v>4165</v>
      </c>
      <c r="C598" t="s">
        <v>4377</v>
      </c>
      <c r="D598" s="5">
        <v>3255303.44</v>
      </c>
      <c r="E598" s="24">
        <f t="shared" si="20"/>
        <v>11212711.848888889</v>
      </c>
      <c r="F598" s="21">
        <v>11184587.952362042</v>
      </c>
      <c r="G598">
        <f t="shared" si="19"/>
        <v>372819.59841206804</v>
      </c>
      <c r="J598" t="str">
        <f>VLOOKUP($A598,[2]MD01!$A:$K,5,0)</f>
        <v>13CT6995</v>
      </c>
      <c r="K598" t="str">
        <f>VLOOKUP($A598,[2]MD01!$A:$K,11,0)</f>
        <v>01.01.2011</v>
      </c>
      <c r="L598" t="str">
        <f>RIGHT(VLOOKUP($A598,[2]MD01!$A:$K,4,0),8)</f>
        <v>13CT6995</v>
      </c>
      <c r="M598" s="16" t="str">
        <f>VLOOKUP(A598,[2]MD01!A:O,15,0)</f>
        <v>Аренда</v>
      </c>
    </row>
    <row r="599" spans="1:13" x14ac:dyDescent="0.25">
      <c r="A599" s="12" t="s">
        <v>4166</v>
      </c>
      <c r="B599" t="s">
        <v>4167</v>
      </c>
      <c r="C599" t="s">
        <v>4377</v>
      </c>
      <c r="D599" s="5">
        <v>6127438.0099999998</v>
      </c>
      <c r="E599" s="24">
        <f t="shared" si="20"/>
        <v>21105619.81222222</v>
      </c>
      <c r="F599" s="21">
        <v>21052682.371598277</v>
      </c>
      <c r="G599">
        <f t="shared" si="19"/>
        <v>701756.07905327587</v>
      </c>
      <c r="J599" t="str">
        <f>VLOOKUP($A599,[2]MD01!$A:$K,5,0)</f>
        <v>13CT7005</v>
      </c>
      <c r="K599" t="str">
        <f>VLOOKUP($A599,[2]MD01!$A:$K,11,0)</f>
        <v>01.01.2011</v>
      </c>
      <c r="L599" t="str">
        <f>RIGHT(VLOOKUP($A599,[2]MD01!$A:$K,4,0),8)</f>
        <v>13CT7005</v>
      </c>
      <c r="M599" s="16" t="str">
        <f>VLOOKUP(A599,[2]MD01!A:O,15,0)</f>
        <v>Аренда</v>
      </c>
    </row>
    <row r="600" spans="1:13" x14ac:dyDescent="0.25">
      <c r="A600" s="12" t="s">
        <v>4168</v>
      </c>
      <c r="B600" t="s">
        <v>4169</v>
      </c>
      <c r="C600" t="s">
        <v>4377</v>
      </c>
      <c r="D600" s="5">
        <v>3645259.93</v>
      </c>
      <c r="E600" s="24">
        <f t="shared" si="20"/>
        <v>12555895.314444445</v>
      </c>
      <c r="F600" s="21">
        <v>12524402.42446526</v>
      </c>
      <c r="G600">
        <f t="shared" si="19"/>
        <v>417480.08081550867</v>
      </c>
      <c r="J600" t="str">
        <f>VLOOKUP($A600,[2]MD01!$A:$K,5,0)</f>
        <v>13CT7006</v>
      </c>
      <c r="K600" t="str">
        <f>VLOOKUP($A600,[2]MD01!$A:$K,11,0)</f>
        <v>01.01.2011</v>
      </c>
      <c r="L600" t="str">
        <f>RIGHT(VLOOKUP($A600,[2]MD01!$A:$K,4,0),8)</f>
        <v>13CT7006</v>
      </c>
      <c r="M600" s="16" t="str">
        <f>VLOOKUP(A600,[2]MD01!A:O,15,0)</f>
        <v>Аренда</v>
      </c>
    </row>
    <row r="601" spans="1:13" x14ac:dyDescent="0.25">
      <c r="A601" s="12" t="s">
        <v>4170</v>
      </c>
      <c r="B601" t="s">
        <v>4171</v>
      </c>
      <c r="C601" t="s">
        <v>4377</v>
      </c>
      <c r="D601" s="5">
        <v>3275737.71</v>
      </c>
      <c r="E601" s="24">
        <f t="shared" si="20"/>
        <v>11283096.556666667</v>
      </c>
      <c r="F601" s="21">
        <v>11254796.120131899</v>
      </c>
      <c r="G601">
        <f t="shared" si="19"/>
        <v>375159.87067106331</v>
      </c>
      <c r="J601" t="str">
        <f>VLOOKUP($A601,[2]MD01!$A:$K,5,0)</f>
        <v>13CT7083</v>
      </c>
      <c r="K601" t="str">
        <f>VLOOKUP($A601,[2]MD01!$A:$K,11,0)</f>
        <v>01.01.2011</v>
      </c>
      <c r="L601" t="str">
        <f>RIGHT(VLOOKUP($A601,[2]MD01!$A:$K,4,0),8)</f>
        <v>13CT7083</v>
      </c>
      <c r="M601" s="16" t="str">
        <f>VLOOKUP(A601,[2]MD01!A:O,15,0)</f>
        <v>Аренда</v>
      </c>
    </row>
    <row r="602" spans="1:13" x14ac:dyDescent="0.25">
      <c r="A602" s="12" t="s">
        <v>4176</v>
      </c>
      <c r="B602" t="s">
        <v>4177</v>
      </c>
      <c r="C602" t="s">
        <v>4377</v>
      </c>
      <c r="D602" s="5">
        <v>5203072.54</v>
      </c>
      <c r="E602" s="24">
        <f t="shared" si="20"/>
        <v>17921694.304444443</v>
      </c>
      <c r="F602" s="21">
        <v>17876742.834809206</v>
      </c>
      <c r="G602">
        <f t="shared" si="19"/>
        <v>595891.42782697349</v>
      </c>
      <c r="J602" t="str">
        <f>VLOOKUP($A602,[2]MD01!$A:$K,5,0)</f>
        <v>13CT7642</v>
      </c>
      <c r="K602" t="str">
        <f>VLOOKUP($A602,[2]MD01!$A:$K,11,0)</f>
        <v>14.09.2011</v>
      </c>
      <c r="L602" t="str">
        <f>RIGHT(VLOOKUP($A602,[2]MD01!$A:$K,4,0),8)</f>
        <v>13CT7642</v>
      </c>
      <c r="M602" s="16" t="str">
        <f>VLOOKUP(A602,[2]MD01!A:O,15,0)</f>
        <v>Аренда</v>
      </c>
    </row>
    <row r="603" spans="1:13" x14ac:dyDescent="0.25">
      <c r="A603" s="12" t="s">
        <v>4178</v>
      </c>
      <c r="B603" t="s">
        <v>4179</v>
      </c>
      <c r="C603" t="s">
        <v>4377</v>
      </c>
      <c r="D603" s="5">
        <v>3463042.65</v>
      </c>
      <c r="E603" s="24">
        <f t="shared" si="20"/>
        <v>11928258.016666666</v>
      </c>
      <c r="F603" s="21">
        <v>11898339.376222916</v>
      </c>
      <c r="G603">
        <f t="shared" ref="G603:G666" si="21">F603/30</f>
        <v>396611.31254076387</v>
      </c>
      <c r="J603" t="str">
        <f>VLOOKUP($A603,[2]MD01!$A:$K,5,0)</f>
        <v>13CT7643</v>
      </c>
      <c r="K603" t="str">
        <f>VLOOKUP($A603,[2]MD01!$A:$K,11,0)</f>
        <v>12.09.2011</v>
      </c>
      <c r="L603" t="str">
        <f>RIGHT(VLOOKUP($A603,[2]MD01!$A:$K,4,0),8)</f>
        <v>13CT7643</v>
      </c>
      <c r="M603" s="16" t="str">
        <f>VLOOKUP(A603,[2]MD01!A:O,15,0)</f>
        <v>Аренда</v>
      </c>
    </row>
    <row r="604" spans="1:13" x14ac:dyDescent="0.25">
      <c r="A604" s="12" t="s">
        <v>4198</v>
      </c>
      <c r="B604" t="s">
        <v>4199</v>
      </c>
      <c r="C604" t="s">
        <v>4377</v>
      </c>
      <c r="D604" s="5">
        <v>1391605.14</v>
      </c>
      <c r="E604" s="24">
        <f t="shared" si="20"/>
        <v>4793306.5933333337</v>
      </c>
      <c r="F604" s="21">
        <v>4781283.9479225604</v>
      </c>
      <c r="G604">
        <f t="shared" si="21"/>
        <v>159376.13159741869</v>
      </c>
      <c r="J604" t="str">
        <f>VLOOKUP($A604,[2]MD01!$A:$K,5,0)</f>
        <v>E1006090</v>
      </c>
      <c r="K604" t="str">
        <f>VLOOKUP($A604,[2]MD01!$A:$K,11,0)</f>
        <v>29.05.2013</v>
      </c>
      <c r="L604" t="str">
        <f>RIGHT(VLOOKUP($A604,[2]MD01!$A:$K,4,0),8)</f>
        <v>13CT8624</v>
      </c>
      <c r="M604" s="16" t="str">
        <f>VLOOKUP(A604,[2]MD01!A:O,15,0)</f>
        <v>Собственность</v>
      </c>
    </row>
    <row r="605" spans="1:13" x14ac:dyDescent="0.25">
      <c r="A605" s="12" t="s">
        <v>4202</v>
      </c>
      <c r="B605" t="s">
        <v>4203</v>
      </c>
      <c r="C605" t="s">
        <v>4377</v>
      </c>
      <c r="D605" s="5">
        <v>2376057.54</v>
      </c>
      <c r="E605" s="24">
        <f t="shared" si="20"/>
        <v>8184198.1933333324</v>
      </c>
      <c r="F605" s="21">
        <v>8163670.4613942178</v>
      </c>
      <c r="G605">
        <f t="shared" si="21"/>
        <v>272122.34871314059</v>
      </c>
      <c r="J605" t="str">
        <f>VLOOKUP($A605,[2]MD01!$A:$K,5,0)</f>
        <v>E1006375</v>
      </c>
      <c r="K605" t="str">
        <f>VLOOKUP($A605,[2]MD01!$A:$K,11,0)</f>
        <v>07.09.2013</v>
      </c>
      <c r="L605" t="str">
        <f>RIGHT(VLOOKUP($A605,[2]MD01!$A:$K,4,0),8)</f>
        <v>13CT8741</v>
      </c>
      <c r="M605" s="16" t="str">
        <f>VLOOKUP(A605,[2]MD01!A:O,15,0)</f>
        <v>Аренда</v>
      </c>
    </row>
    <row r="606" spans="1:13" x14ac:dyDescent="0.25">
      <c r="A606" s="12" t="s">
        <v>4206</v>
      </c>
      <c r="B606" t="s">
        <v>4207</v>
      </c>
      <c r="C606" t="s">
        <v>4377</v>
      </c>
      <c r="D606" s="5">
        <v>4395267.3600000003</v>
      </c>
      <c r="E606" s="24">
        <f t="shared" si="20"/>
        <v>15139254.240000002</v>
      </c>
      <c r="F606" s="21">
        <v>15101281.729381923</v>
      </c>
      <c r="G606">
        <f t="shared" si="21"/>
        <v>503376.05764606409</v>
      </c>
      <c r="J606" t="str">
        <f>VLOOKUP($A606,[2]MD01!$A:$K,5,0)</f>
        <v>E1001300</v>
      </c>
      <c r="K606" t="str">
        <f>VLOOKUP($A606,[2]MD01!$A:$K,11,0)</f>
        <v>31.05.2013</v>
      </c>
      <c r="L606" t="str">
        <f>RIGHT(VLOOKUP($A606,[2]MD01!$A:$K,4,0),8)</f>
        <v>13CT8899</v>
      </c>
      <c r="M606" s="16" t="str">
        <f>VLOOKUP(A606,[2]MD01!A:O,15,0)</f>
        <v>Собственность</v>
      </c>
    </row>
    <row r="607" spans="1:13" x14ac:dyDescent="0.25">
      <c r="A607" s="12" t="s">
        <v>4208</v>
      </c>
      <c r="B607" t="s">
        <v>4209</v>
      </c>
      <c r="C607" t="s">
        <v>4377</v>
      </c>
      <c r="D607" s="5">
        <v>3487234.37</v>
      </c>
      <c r="E607" s="24">
        <f t="shared" si="20"/>
        <v>12011585.052222222</v>
      </c>
      <c r="F607" s="21">
        <v>11981457.409624718</v>
      </c>
      <c r="G607">
        <f t="shared" si="21"/>
        <v>399381.91365415725</v>
      </c>
      <c r="J607" t="str">
        <f>VLOOKUP($A607,[2]MD01!$A:$K,5,0)</f>
        <v>E1005505</v>
      </c>
      <c r="K607" t="str">
        <f>VLOOKUP($A607,[2]MD01!$A:$K,11,0)</f>
        <v>30.09.2013</v>
      </c>
      <c r="L607" t="str">
        <f>RIGHT(VLOOKUP($A607,[2]MD01!$A:$K,4,0),8)</f>
        <v>13CT9142</v>
      </c>
      <c r="M607" s="16" t="str">
        <f>VLOOKUP(A607,[2]MD01!A:O,15,0)</f>
        <v>Собственность</v>
      </c>
    </row>
    <row r="608" spans="1:13" x14ac:dyDescent="0.25">
      <c r="A608" s="12" t="s">
        <v>4210</v>
      </c>
      <c r="B608" t="s">
        <v>4211</v>
      </c>
      <c r="C608" t="s">
        <v>4377</v>
      </c>
      <c r="D608" s="5">
        <v>5742634.3600000003</v>
      </c>
      <c r="E608" s="24">
        <f t="shared" si="20"/>
        <v>19780185.017777782</v>
      </c>
      <c r="F608" s="21">
        <v>19730572.053115979</v>
      </c>
      <c r="G608">
        <f t="shared" si="21"/>
        <v>657685.73510386597</v>
      </c>
      <c r="J608" t="str">
        <f>VLOOKUP($A608,[2]MD01!$A:$K,5,0)</f>
        <v>E1006906</v>
      </c>
      <c r="K608" t="str">
        <f>VLOOKUP($A608,[2]MD01!$A:$K,11,0)</f>
        <v>31.10.2013</v>
      </c>
      <c r="L608" t="str">
        <f>RIGHT(VLOOKUP($A608,[2]MD01!$A:$K,4,0),8)</f>
        <v>13CT9180</v>
      </c>
      <c r="M608" s="16" t="str">
        <f>VLOOKUP(A608,[2]MD01!A:O,15,0)</f>
        <v>Собственность</v>
      </c>
    </row>
    <row r="609" spans="1:13" x14ac:dyDescent="0.25">
      <c r="A609" s="12" t="s">
        <v>4212</v>
      </c>
      <c r="B609" t="s">
        <v>4213</v>
      </c>
      <c r="C609" t="s">
        <v>4377</v>
      </c>
      <c r="D609" s="5">
        <v>2780732.16</v>
      </c>
      <c r="E609" s="24">
        <f t="shared" si="20"/>
        <v>9578077.4399999995</v>
      </c>
      <c r="F609" s="21">
        <v>9554053.5586696863</v>
      </c>
      <c r="G609">
        <f t="shared" si="21"/>
        <v>318468.45195565623</v>
      </c>
      <c r="J609" t="str">
        <f>VLOOKUP($A609,[2]MD01!$A:$K,5,0)</f>
        <v>E1006762</v>
      </c>
      <c r="K609" t="str">
        <f>VLOOKUP($A609,[2]MD01!$A:$K,11,0)</f>
        <v>14.11.2013</v>
      </c>
      <c r="L609" t="str">
        <f>RIGHT(VLOOKUP($A609,[2]MD01!$A:$K,4,0),8)</f>
        <v>13CT9230</v>
      </c>
      <c r="M609" s="16" t="str">
        <f>VLOOKUP(A609,[2]MD01!A:O,15,0)</f>
        <v>Аренда</v>
      </c>
    </row>
    <row r="610" spans="1:13" x14ac:dyDescent="0.25">
      <c r="A610" s="12" t="s">
        <v>4216</v>
      </c>
      <c r="B610" t="s">
        <v>4217</v>
      </c>
      <c r="C610" t="s">
        <v>4377</v>
      </c>
      <c r="D610" s="5">
        <v>2975276.57</v>
      </c>
      <c r="E610" s="24">
        <f t="shared" si="20"/>
        <v>10248174.852222221</v>
      </c>
      <c r="F610" s="21">
        <v>10222470.222243568</v>
      </c>
      <c r="G610">
        <f t="shared" si="21"/>
        <v>340749.00740811892</v>
      </c>
      <c r="J610" t="str">
        <f>VLOOKUP($A610,[2]MD01!$A:$K,5,0)</f>
        <v>E1007095</v>
      </c>
      <c r="K610" t="str">
        <f>VLOOKUP($A610,[2]MD01!$A:$K,11,0)</f>
        <v>05.12.2013</v>
      </c>
      <c r="L610" t="str">
        <f>RIGHT(VLOOKUP($A610,[2]MD01!$A:$K,4,0),8)</f>
        <v>13CT9264</v>
      </c>
      <c r="M610" s="16" t="str">
        <f>VLOOKUP(A610,[2]MD01!A:O,15,0)</f>
        <v>Аренда</v>
      </c>
    </row>
    <row r="611" spans="1:13" x14ac:dyDescent="0.25">
      <c r="A611" s="12" t="s">
        <v>4218</v>
      </c>
      <c r="B611" t="s">
        <v>4219</v>
      </c>
      <c r="C611" t="s">
        <v>4377</v>
      </c>
      <c r="D611" s="5">
        <v>2585693.77</v>
      </c>
      <c r="E611" s="24">
        <f t="shared" si="20"/>
        <v>8906278.5411111116</v>
      </c>
      <c r="F611" s="21">
        <v>8883939.6761241984</v>
      </c>
      <c r="G611">
        <f t="shared" si="21"/>
        <v>296131.32253747329</v>
      </c>
      <c r="J611" t="str">
        <f>VLOOKUP($A611,[2]MD01!$A:$K,5,0)</f>
        <v>E1006697</v>
      </c>
      <c r="K611" t="str">
        <f>VLOOKUP($A611,[2]MD01!$A:$K,11,0)</f>
        <v>30.12.2013</v>
      </c>
      <c r="L611" t="str">
        <f>RIGHT(VLOOKUP($A611,[2]MD01!$A:$K,4,0),8)</f>
        <v>13CT9447</v>
      </c>
      <c r="M611" s="16" t="str">
        <f>VLOOKUP(A611,[2]MD01!A:O,15,0)</f>
        <v>Аренда</v>
      </c>
    </row>
    <row r="612" spans="1:13" x14ac:dyDescent="0.25">
      <c r="A612" s="12" t="s">
        <v>4226</v>
      </c>
      <c r="B612" t="s">
        <v>4227</v>
      </c>
      <c r="C612" t="s">
        <v>4377</v>
      </c>
      <c r="D612" s="5">
        <v>1942851.63</v>
      </c>
      <c r="E612" s="24">
        <f t="shared" si="20"/>
        <v>6692044.5033333329</v>
      </c>
      <c r="F612" s="21">
        <v>6675259.4142575394</v>
      </c>
      <c r="G612">
        <f t="shared" si="21"/>
        <v>222508.64714191799</v>
      </c>
      <c r="J612" t="str">
        <f>VLOOKUP($A612,[2]MD01!$A:$K,5,0)</f>
        <v>E1007584</v>
      </c>
      <c r="K612" t="str">
        <f>VLOOKUP($A612,[2]MD01!$A:$K,11,0)</f>
        <v>19.11.2014</v>
      </c>
      <c r="L612" t="str">
        <f>RIGHT(VLOOKUP($A612,[2]MD01!$A:$K,4,0),8)</f>
        <v>13SZ9634</v>
      </c>
      <c r="M612" s="16" t="str">
        <f>VLOOKUP(A612,[2]MD01!A:O,15,0)</f>
        <v>Аренда</v>
      </c>
    </row>
    <row r="613" spans="1:13" x14ac:dyDescent="0.25">
      <c r="A613" s="12" t="s">
        <v>4228</v>
      </c>
      <c r="B613" t="s">
        <v>4229</v>
      </c>
      <c r="C613" t="s">
        <v>4377</v>
      </c>
      <c r="D613" s="5">
        <v>6311491.0300000003</v>
      </c>
      <c r="E613" s="24">
        <f t="shared" si="20"/>
        <v>21739580.214444447</v>
      </c>
      <c r="F613" s="21">
        <v>21685052.66457713</v>
      </c>
      <c r="G613">
        <f t="shared" si="21"/>
        <v>722835.08881923766</v>
      </c>
      <c r="J613" t="str">
        <f>VLOOKUP($A613,[2]MD01!$A:$K,5,0)</f>
        <v>E1007915</v>
      </c>
      <c r="K613" t="str">
        <f>VLOOKUP($A613,[2]MD01!$A:$K,11,0)</f>
        <v>24.12.2014</v>
      </c>
      <c r="L613" t="str">
        <f>RIGHT(VLOOKUP($A613,[2]MD01!$A:$K,4,0),8)</f>
        <v>13SZ9635</v>
      </c>
      <c r="M613" s="16" t="str">
        <f>VLOOKUP(A613,[2]MD01!A:O,15,0)</f>
        <v>Собственность</v>
      </c>
    </row>
    <row r="614" spans="1:13" x14ac:dyDescent="0.25">
      <c r="A614" s="12" t="s">
        <v>3754</v>
      </c>
      <c r="B614" t="s">
        <v>4234</v>
      </c>
      <c r="C614" t="s">
        <v>4377</v>
      </c>
      <c r="D614" s="5">
        <v>3753866.46</v>
      </c>
      <c r="E614" s="24">
        <f t="shared" si="20"/>
        <v>12929984.473333333</v>
      </c>
      <c r="F614" s="21">
        <v>12897553.287165126</v>
      </c>
      <c r="G614">
        <f t="shared" si="21"/>
        <v>429918.4429055042</v>
      </c>
      <c r="J614" t="str">
        <f>VLOOKUP($A614,[2]MD01!$A:$K,5,0)</f>
        <v>E1024567</v>
      </c>
      <c r="K614" t="str">
        <f>VLOOKUP($A614,[2]MD01!$A:$K,11,0)</f>
        <v>06.03.2018</v>
      </c>
      <c r="L614" t="str">
        <f>RIGHT(VLOOKUP($A614,[2]MD01!$A:$K,4,0),8)</f>
        <v>13CTE016</v>
      </c>
      <c r="M614" s="16" t="str">
        <f>VLOOKUP(A614,[2]MD01!A:O,15,0)</f>
        <v>Аренда</v>
      </c>
    </row>
    <row r="615" spans="1:13" x14ac:dyDescent="0.25">
      <c r="A615" s="12" t="s">
        <v>3766</v>
      </c>
      <c r="B615" t="s">
        <v>4239</v>
      </c>
      <c r="C615" t="s">
        <v>4377</v>
      </c>
      <c r="D615" s="5">
        <v>1297451.79</v>
      </c>
      <c r="E615" s="24">
        <f t="shared" si="20"/>
        <v>4469000.6100000003</v>
      </c>
      <c r="F615" s="21">
        <v>4457791.3938506963</v>
      </c>
      <c r="G615">
        <f t="shared" si="21"/>
        <v>148593.04646168987</v>
      </c>
      <c r="J615" t="str">
        <f>VLOOKUP($A615,[2]MD01!$A:$K,5,0)</f>
        <v>E1025325</v>
      </c>
      <c r="K615" t="str">
        <f>VLOOKUP($A615,[2]MD01!$A:$K,11,0)</f>
        <v>27.04.2018</v>
      </c>
      <c r="L615" t="str">
        <f>RIGHT(VLOOKUP($A615,[2]MD01!$A:$K,4,0),8)</f>
        <v>13CTE527</v>
      </c>
      <c r="M615" s="16" t="str">
        <f>VLOOKUP(A615,[2]MD01!A:O,15,0)</f>
        <v>Аренда</v>
      </c>
    </row>
    <row r="616" spans="1:13" x14ac:dyDescent="0.25">
      <c r="A616" s="12" t="s">
        <v>3770</v>
      </c>
      <c r="B616" t="s">
        <v>4240</v>
      </c>
      <c r="C616" t="s">
        <v>4377</v>
      </c>
      <c r="D616" s="5">
        <v>1994072.24</v>
      </c>
      <c r="E616" s="24">
        <f t="shared" si="20"/>
        <v>6868471.0488888891</v>
      </c>
      <c r="F616" s="21">
        <v>6851243.4440346947</v>
      </c>
      <c r="G616">
        <f t="shared" si="21"/>
        <v>228374.78146782317</v>
      </c>
      <c r="J616" t="str">
        <f>VLOOKUP($A616,[2]MD01!$A:$K,5,0)</f>
        <v>E1025303</v>
      </c>
      <c r="K616" t="str">
        <f>VLOOKUP($A616,[2]MD01!$A:$K,11,0)</f>
        <v>18.05.2018</v>
      </c>
      <c r="L616" t="str">
        <f>RIGHT(VLOOKUP($A616,[2]MD01!$A:$K,4,0),8)</f>
        <v>13CTE528</v>
      </c>
      <c r="M616" s="16" t="str">
        <f>VLOOKUP(A616,[2]MD01!A:O,15,0)</f>
        <v>Аренда</v>
      </c>
    </row>
    <row r="617" spans="1:13" x14ac:dyDescent="0.25">
      <c r="A617" s="12" t="s">
        <v>3768</v>
      </c>
      <c r="B617" t="s">
        <v>4241</v>
      </c>
      <c r="C617" t="s">
        <v>4377</v>
      </c>
      <c r="D617" s="5">
        <v>3490835.48</v>
      </c>
      <c r="E617" s="24">
        <f t="shared" si="20"/>
        <v>12023988.875555556</v>
      </c>
      <c r="F617" s="21">
        <v>11993830.121497357</v>
      </c>
      <c r="G617">
        <f t="shared" si="21"/>
        <v>399794.33738324523</v>
      </c>
      <c r="J617" t="str">
        <f>VLOOKUP($A617,[2]MD01!$A:$K,5,0)</f>
        <v>E1025486</v>
      </c>
      <c r="K617" t="str">
        <f>VLOOKUP($A617,[2]MD01!$A:$K,11,0)</f>
        <v>04.05.2018</v>
      </c>
      <c r="L617" t="str">
        <f>RIGHT(VLOOKUP($A617,[2]MD01!$A:$K,4,0),8)</f>
        <v>13CTE565</v>
      </c>
      <c r="M617" s="16" t="str">
        <f>VLOOKUP(A617,[2]MD01!A:O,15,0)</f>
        <v>Аренда</v>
      </c>
    </row>
    <row r="618" spans="1:13" x14ac:dyDescent="0.25">
      <c r="A618" s="12" t="s">
        <v>3744</v>
      </c>
      <c r="B618" t="s">
        <v>4250</v>
      </c>
      <c r="C618" t="s">
        <v>4377</v>
      </c>
      <c r="D618" s="5">
        <v>3177571.53</v>
      </c>
      <c r="E618" s="24">
        <f t="shared" si="20"/>
        <v>10944968.603333332</v>
      </c>
      <c r="F618" s="21">
        <v>10917516.264538035</v>
      </c>
      <c r="G618">
        <f t="shared" si="21"/>
        <v>363917.2088179345</v>
      </c>
      <c r="J618" t="str">
        <f>VLOOKUP($A618,[2]MD01!$A:$K,5,0)</f>
        <v>E1023176</v>
      </c>
      <c r="K618" t="str">
        <f>VLOOKUP($A618,[2]MD01!$A:$K,11,0)</f>
        <v>19.01.2018</v>
      </c>
      <c r="L618" t="str">
        <f>RIGHT(VLOOKUP($A618,[2]MD01!$A:$K,4,0),8)</f>
        <v>13CTH072</v>
      </c>
      <c r="M618" s="16" t="str">
        <f>VLOOKUP(A618,[2]MD01!A:O,15,0)</f>
        <v>Аренда</v>
      </c>
    </row>
    <row r="619" spans="1:13" x14ac:dyDescent="0.25">
      <c r="A619" s="12" t="s">
        <v>3740</v>
      </c>
      <c r="B619" t="s">
        <v>4252</v>
      </c>
      <c r="C619" t="s">
        <v>4377</v>
      </c>
      <c r="D619" s="5">
        <v>3440739.61</v>
      </c>
      <c r="E619" s="24">
        <f t="shared" si="20"/>
        <v>11851436.434444444</v>
      </c>
      <c r="F619" s="21">
        <v>11821710.47907622</v>
      </c>
      <c r="G619">
        <f t="shared" si="21"/>
        <v>394057.01596920734</v>
      </c>
      <c r="J619" t="str">
        <f>VLOOKUP($A619,[2]MD01!$A:$K,5,0)</f>
        <v>E1023514</v>
      </c>
      <c r="K619" t="str">
        <f>VLOOKUP($A619,[2]MD01!$A:$K,11,0)</f>
        <v>15.12.2017</v>
      </c>
      <c r="L619" t="str">
        <f>RIGHT(VLOOKUP($A619,[2]MD01!$A:$K,4,0),8)</f>
        <v>13CTH347</v>
      </c>
      <c r="M619" s="16" t="str">
        <f>VLOOKUP(A619,[2]MD01!A:O,15,0)</f>
        <v>Аренда</v>
      </c>
    </row>
    <row r="620" spans="1:13" x14ac:dyDescent="0.25">
      <c r="A620" s="12" t="s">
        <v>3746</v>
      </c>
      <c r="B620" t="s">
        <v>4253</v>
      </c>
      <c r="C620" t="s">
        <v>4377</v>
      </c>
      <c r="D620" s="5">
        <v>2140913.27</v>
      </c>
      <c r="E620" s="24">
        <f t="shared" si="20"/>
        <v>7374256.8188888887</v>
      </c>
      <c r="F620" s="21">
        <v>7355760.5943776537</v>
      </c>
      <c r="G620">
        <f t="shared" si="21"/>
        <v>245192.01981258846</v>
      </c>
      <c r="J620" t="str">
        <f>VLOOKUP($A620,[2]MD01!$A:$K,5,0)</f>
        <v>E1024149</v>
      </c>
      <c r="K620" t="str">
        <f>VLOOKUP($A620,[2]MD01!$A:$K,11,0)</f>
        <v>26.01.2018</v>
      </c>
      <c r="L620" t="str">
        <f>RIGHT(VLOOKUP($A620,[2]MD01!$A:$K,4,0),8)</f>
        <v>13CTH708</v>
      </c>
      <c r="M620" s="16" t="str">
        <f>VLOOKUP(A620,[2]MD01!A:O,15,0)</f>
        <v>Аренда</v>
      </c>
    </row>
    <row r="621" spans="1:13" x14ac:dyDescent="0.25">
      <c r="A621" s="12" t="s">
        <v>3750</v>
      </c>
      <c r="B621" t="s">
        <v>4255</v>
      </c>
      <c r="C621" t="s">
        <v>4377</v>
      </c>
      <c r="D621" s="5">
        <v>3703314.47</v>
      </c>
      <c r="E621" s="24">
        <f t="shared" si="20"/>
        <v>12755860.952222222</v>
      </c>
      <c r="F621" s="21">
        <v>12723866.505351041</v>
      </c>
      <c r="G621">
        <f t="shared" si="21"/>
        <v>424128.88351170137</v>
      </c>
      <c r="J621" t="str">
        <f>VLOOKUP($A621,[2]MD01!$A:$K,5,0)</f>
        <v>E1014300</v>
      </c>
      <c r="K621" t="str">
        <f>VLOOKUP($A621,[2]MD01!$A:$K,11,0)</f>
        <v>06.02.2018</v>
      </c>
      <c r="L621" t="str">
        <f>RIGHT(VLOOKUP($A621,[2]MD01!$A:$K,4,0),8)</f>
        <v>13CTH826</v>
      </c>
      <c r="M621" s="16" t="str">
        <f>VLOOKUP(A621,[2]MD01!A:O,15,0)</f>
        <v>Аренда</v>
      </c>
    </row>
    <row r="622" spans="1:13" x14ac:dyDescent="0.25">
      <c r="A622" s="12" t="s">
        <v>3752</v>
      </c>
      <c r="B622" t="s">
        <v>4256</v>
      </c>
      <c r="C622" t="s">
        <v>4377</v>
      </c>
      <c r="D622" s="5">
        <v>2612742.08</v>
      </c>
      <c r="E622" s="24">
        <f t="shared" si="20"/>
        <v>8999444.9422222227</v>
      </c>
      <c r="F622" s="21">
        <v>8976872.3958333489</v>
      </c>
      <c r="G622">
        <f t="shared" si="21"/>
        <v>299229.07986111165</v>
      </c>
      <c r="J622" t="str">
        <f>VLOOKUP($A622,[2]MD01!$A:$K,5,0)</f>
        <v>E1014704</v>
      </c>
      <c r="K622" t="str">
        <f>VLOOKUP($A622,[2]MD01!$A:$K,11,0)</f>
        <v>13.02.2018</v>
      </c>
      <c r="L622" t="str">
        <f>RIGHT(VLOOKUP($A622,[2]MD01!$A:$K,4,0),8)</f>
        <v>13CTH834</v>
      </c>
      <c r="M622" s="16" t="str">
        <f>VLOOKUP(A622,[2]MD01!A:O,15,0)</f>
        <v>Аренда</v>
      </c>
    </row>
    <row r="623" spans="1:13" x14ac:dyDescent="0.25">
      <c r="A623" s="12" t="s">
        <v>3673</v>
      </c>
      <c r="B623" t="s">
        <v>4258</v>
      </c>
      <c r="C623" t="s">
        <v>4377</v>
      </c>
      <c r="D623" s="5">
        <v>3484962.8</v>
      </c>
      <c r="E623" s="24">
        <f t="shared" si="20"/>
        <v>12003760.755555555</v>
      </c>
      <c r="F623" s="21">
        <v>11973652.737979438</v>
      </c>
      <c r="G623">
        <f t="shared" si="21"/>
        <v>399121.75793264795</v>
      </c>
      <c r="J623" t="str">
        <f>VLOOKUP($A623,[2]MD01!$A:$K,5,0)</f>
        <v>E1012136</v>
      </c>
      <c r="K623" t="str">
        <f>VLOOKUP($A623,[2]MD01!$A:$K,11,0)</f>
        <v>23.11.2016</v>
      </c>
      <c r="L623" t="str">
        <f>RIGHT(VLOOKUP($A623,[2]MD01!$A:$K,4,0),8)</f>
        <v>13CTJ047</v>
      </c>
      <c r="M623" s="16" t="str">
        <f>VLOOKUP(A623,[2]MD01!A:O,15,0)</f>
        <v>Аренда</v>
      </c>
    </row>
    <row r="624" spans="1:13" x14ac:dyDescent="0.25">
      <c r="A624" s="12" t="s">
        <v>3671</v>
      </c>
      <c r="B624" t="s">
        <v>4262</v>
      </c>
      <c r="C624" t="s">
        <v>4377</v>
      </c>
      <c r="D624" s="5">
        <v>6295867.04</v>
      </c>
      <c r="E624" s="24">
        <f t="shared" si="20"/>
        <v>21685764.248888887</v>
      </c>
      <c r="F624" s="21">
        <v>21631371.681055102</v>
      </c>
      <c r="G624">
        <f t="shared" si="21"/>
        <v>721045.72270183673</v>
      </c>
      <c r="J624" t="str">
        <f>VLOOKUP($A624,[2]MD01!$A:$K,5,0)</f>
        <v>E1012588</v>
      </c>
      <c r="K624" t="str">
        <f>VLOOKUP($A624,[2]MD01!$A:$K,11,0)</f>
        <v>09.11.2016</v>
      </c>
      <c r="L624" t="str">
        <f>RIGHT(VLOOKUP($A624,[2]MD01!$A:$K,4,0),8)</f>
        <v>13CTJ051</v>
      </c>
      <c r="M624" s="16" t="str">
        <f>VLOOKUP(A624,[2]MD01!A:O,15,0)</f>
        <v>Аренда</v>
      </c>
    </row>
    <row r="625" spans="1:13" x14ac:dyDescent="0.25">
      <c r="A625" s="12" t="s">
        <v>3677</v>
      </c>
      <c r="B625" t="s">
        <v>4263</v>
      </c>
      <c r="C625" t="s">
        <v>4377</v>
      </c>
      <c r="D625" s="5">
        <v>3248494.33</v>
      </c>
      <c r="E625" s="24">
        <f t="shared" si="20"/>
        <v>11189258.247777777</v>
      </c>
      <c r="F625" s="21">
        <v>11161193.177934404</v>
      </c>
      <c r="G625">
        <f t="shared" si="21"/>
        <v>372039.77259781345</v>
      </c>
      <c r="J625" t="str">
        <f>VLOOKUP($A625,[2]MD01!$A:$K,5,0)</f>
        <v>E1012940</v>
      </c>
      <c r="K625" t="str">
        <f>VLOOKUP($A625,[2]MD01!$A:$K,11,0)</f>
        <v>26.11.2016</v>
      </c>
      <c r="L625" t="str">
        <f>RIGHT(VLOOKUP($A625,[2]MD01!$A:$K,4,0),8)</f>
        <v>13CTJ052</v>
      </c>
      <c r="M625" s="16" t="str">
        <f>VLOOKUP(A625,[2]MD01!A:O,15,0)</f>
        <v>Аренда</v>
      </c>
    </row>
    <row r="626" spans="1:13" x14ac:dyDescent="0.25">
      <c r="A626" s="12" t="s">
        <v>3685</v>
      </c>
      <c r="B626" t="s">
        <v>4264</v>
      </c>
      <c r="C626" t="s">
        <v>4377</v>
      </c>
      <c r="D626" s="5">
        <v>3850667.9</v>
      </c>
      <c r="E626" s="24">
        <f t="shared" si="20"/>
        <v>13263411.655555554</v>
      </c>
      <c r="F626" s="21">
        <v>13230144.162194366</v>
      </c>
      <c r="G626">
        <f t="shared" si="21"/>
        <v>441004.80540647887</v>
      </c>
      <c r="J626" t="str">
        <f>VLOOKUP($A626,[2]MD01!$A:$K,5,0)</f>
        <v>E1012581</v>
      </c>
      <c r="K626" t="str">
        <f>VLOOKUP($A626,[2]MD01!$A:$K,11,0)</f>
        <v>19.01.2017</v>
      </c>
      <c r="L626" t="str">
        <f>RIGHT(VLOOKUP($A626,[2]MD01!$A:$K,4,0),8)</f>
        <v>13CTJ053</v>
      </c>
      <c r="M626" s="16" t="str">
        <f>VLOOKUP(A626,[2]MD01!A:O,15,0)</f>
        <v>Аренда</v>
      </c>
    </row>
    <row r="627" spans="1:13" x14ac:dyDescent="0.25">
      <c r="A627" s="12" t="s">
        <v>3722</v>
      </c>
      <c r="B627" t="s">
        <v>4266</v>
      </c>
      <c r="C627" t="s">
        <v>4377</v>
      </c>
      <c r="D627" s="5">
        <v>3103504.21</v>
      </c>
      <c r="E627" s="24">
        <f t="shared" si="20"/>
        <v>10689847.834444445</v>
      </c>
      <c r="F627" s="21">
        <v>10663035.393490346</v>
      </c>
      <c r="G627">
        <f t="shared" si="21"/>
        <v>355434.51311634487</v>
      </c>
      <c r="J627" t="str">
        <f>VLOOKUP($A627,[2]MD01!$A:$K,5,0)</f>
        <v>E1012885</v>
      </c>
      <c r="K627" t="str">
        <f>VLOOKUP($A627,[2]MD01!$A:$K,11,0)</f>
        <v>26.08.2017</v>
      </c>
      <c r="L627" t="str">
        <f>RIGHT(VLOOKUP($A627,[2]MD01!$A:$K,4,0),8)</f>
        <v>13CTJ055</v>
      </c>
      <c r="M627" s="16" t="str">
        <f>VLOOKUP(A627,[2]MD01!A:O,15,0)</f>
        <v>Аренда</v>
      </c>
    </row>
    <row r="628" spans="1:13" x14ac:dyDescent="0.25">
      <c r="A628" s="12" t="s">
        <v>3687</v>
      </c>
      <c r="B628" t="s">
        <v>4271</v>
      </c>
      <c r="C628" t="s">
        <v>4377</v>
      </c>
      <c r="D628" s="5">
        <v>3112363.82</v>
      </c>
      <c r="E628" s="24">
        <f t="shared" si="20"/>
        <v>10720364.268888889</v>
      </c>
      <c r="F628" s="21">
        <v>10693475.286143985</v>
      </c>
      <c r="G628">
        <f t="shared" si="21"/>
        <v>356449.1762047995</v>
      </c>
      <c r="J628" t="str">
        <f>VLOOKUP($A628,[2]MD01!$A:$K,5,0)</f>
        <v>E1013362</v>
      </c>
      <c r="K628" t="str">
        <f>VLOOKUP($A628,[2]MD01!$A:$K,11,0)</f>
        <v>20.01.2017</v>
      </c>
      <c r="L628" t="str">
        <f>RIGHT(VLOOKUP($A628,[2]MD01!$A:$K,4,0),8)</f>
        <v>13CTJ692</v>
      </c>
      <c r="M628" s="16" t="str">
        <f>VLOOKUP(A628,[2]MD01!A:O,15,0)</f>
        <v>Аренда</v>
      </c>
    </row>
    <row r="629" spans="1:13" x14ac:dyDescent="0.25">
      <c r="A629" s="12" t="s">
        <v>3625</v>
      </c>
      <c r="B629" t="s">
        <v>4272</v>
      </c>
      <c r="C629" t="s">
        <v>4377</v>
      </c>
      <c r="D629" s="5">
        <v>1938827.72</v>
      </c>
      <c r="E629" s="24">
        <f t="shared" si="20"/>
        <v>6678184.3688888885</v>
      </c>
      <c r="F629" s="21">
        <v>6661434.0440157438</v>
      </c>
      <c r="G629">
        <f t="shared" si="21"/>
        <v>222047.80146719146</v>
      </c>
      <c r="J629" t="str">
        <f>VLOOKUP($A629,[2]MD01!$A:$K,5,0)</f>
        <v>E1007581</v>
      </c>
      <c r="K629" t="str">
        <f>VLOOKUP($A629,[2]MD01!$A:$K,11,0)</f>
        <v>18.09.2015</v>
      </c>
      <c r="L629" t="str">
        <f>RIGHT(VLOOKUP($A629,[2]MD01!$A:$K,4,0),8)</f>
        <v>13SZL251</v>
      </c>
      <c r="M629" s="16" t="str">
        <f>VLOOKUP(A629,[2]MD01!A:O,15,0)</f>
        <v>Аренда</v>
      </c>
    </row>
    <row r="630" spans="1:13" x14ac:dyDescent="0.25">
      <c r="A630" s="12" t="s">
        <v>3631</v>
      </c>
      <c r="B630" t="s">
        <v>4275</v>
      </c>
      <c r="C630" t="s">
        <v>4377</v>
      </c>
      <c r="D630" s="5">
        <v>2792418.33</v>
      </c>
      <c r="E630" s="24">
        <f t="shared" si="20"/>
        <v>9618329.8033333346</v>
      </c>
      <c r="F630" s="21">
        <v>9594204.9604054522</v>
      </c>
      <c r="G630">
        <f t="shared" si="21"/>
        <v>319806.83201351506</v>
      </c>
      <c r="J630" t="str">
        <f>VLOOKUP($A630,[2]MD01!$A:$K,5,0)</f>
        <v>E1008857</v>
      </c>
      <c r="K630" t="str">
        <f>VLOOKUP($A630,[2]MD01!$A:$K,11,0)</f>
        <v>03.11.2015</v>
      </c>
      <c r="L630" t="str">
        <f>RIGHT(VLOOKUP($A630,[2]MD01!$A:$K,4,0),8)</f>
        <v>13SZL682</v>
      </c>
      <c r="M630" s="16" t="str">
        <f>VLOOKUP(A630,[2]MD01!A:O,15,0)</f>
        <v>Аренда</v>
      </c>
    </row>
    <row r="631" spans="1:13" x14ac:dyDescent="0.25">
      <c r="A631" s="12" t="s">
        <v>3633</v>
      </c>
      <c r="B631" t="s">
        <v>4276</v>
      </c>
      <c r="C631" t="s">
        <v>4377</v>
      </c>
      <c r="D631" s="5">
        <v>1790475.29</v>
      </c>
      <c r="E631" s="24">
        <f t="shared" si="20"/>
        <v>6167192.6655555563</v>
      </c>
      <c r="F631" s="21">
        <v>6151724.0179416072</v>
      </c>
      <c r="G631">
        <f t="shared" si="21"/>
        <v>205057.46726472024</v>
      </c>
      <c r="J631" t="str">
        <f>VLOOKUP($A631,[2]MD01!$A:$K,5,0)</f>
        <v>E1008851</v>
      </c>
      <c r="K631" t="str">
        <f>VLOOKUP($A631,[2]MD01!$A:$K,11,0)</f>
        <v>24.11.2015</v>
      </c>
      <c r="L631" t="str">
        <f>RIGHT(VLOOKUP($A631,[2]MD01!$A:$K,4,0),8)</f>
        <v>13SZL783</v>
      </c>
      <c r="M631" s="16" t="str">
        <f>VLOOKUP(A631,[2]MD01!A:O,15,0)</f>
        <v>Аренда</v>
      </c>
    </row>
    <row r="632" spans="1:13" x14ac:dyDescent="0.25">
      <c r="A632" s="12" t="s">
        <v>3637</v>
      </c>
      <c r="B632" t="s">
        <v>4278</v>
      </c>
      <c r="C632" t="s">
        <v>4377</v>
      </c>
      <c r="D632" s="5">
        <v>1731999.05</v>
      </c>
      <c r="E632" s="24">
        <f t="shared" si="20"/>
        <v>5965774.5055555552</v>
      </c>
      <c r="F632" s="21">
        <v>5950811.0580722084</v>
      </c>
      <c r="G632">
        <f t="shared" si="21"/>
        <v>198360.36860240696</v>
      </c>
      <c r="J632" t="str">
        <f>VLOOKUP($A632,[2]MD01!$A:$K,5,0)</f>
        <v>E1004742</v>
      </c>
      <c r="K632" t="str">
        <f>VLOOKUP($A632,[2]MD01!$A:$K,11,0)</f>
        <v>15.12.2015</v>
      </c>
      <c r="L632" t="str">
        <f>RIGHT(VLOOKUP($A632,[2]MD01!$A:$K,4,0),8)</f>
        <v>13SZL994</v>
      </c>
      <c r="M632" s="16" t="str">
        <f>VLOOKUP(A632,[2]MD01!A:O,15,0)</f>
        <v>Аренда</v>
      </c>
    </row>
    <row r="633" spans="1:13" x14ac:dyDescent="0.25">
      <c r="A633" s="12" t="s">
        <v>3796</v>
      </c>
      <c r="B633" t="s">
        <v>4280</v>
      </c>
      <c r="C633" t="s">
        <v>4377</v>
      </c>
      <c r="D633" s="5">
        <v>2885581.78</v>
      </c>
      <c r="E633" s="24">
        <f t="shared" si="20"/>
        <v>9939226.1311111096</v>
      </c>
      <c r="F633" s="21">
        <v>9914296.4110723305</v>
      </c>
      <c r="G633">
        <f t="shared" si="21"/>
        <v>330476.54703574436</v>
      </c>
      <c r="J633" t="str">
        <f>VLOOKUP($A633,[2]MD01!$A:$K,5,0)</f>
        <v>E1026234</v>
      </c>
      <c r="K633" t="str">
        <f>VLOOKUP($A633,[2]MD01!$A:$K,11,0)</f>
        <v>05.09.2018</v>
      </c>
      <c r="L633" t="str">
        <f>RIGHT(VLOOKUP($A633,[2]MD01!$A:$K,4,0),8)</f>
        <v>13CTO169</v>
      </c>
      <c r="M633" s="16" t="str">
        <f>VLOOKUP(A633,[2]MD01!A:O,15,0)</f>
        <v>Аренда</v>
      </c>
    </row>
    <row r="634" spans="1:13" x14ac:dyDescent="0.25">
      <c r="A634" s="12" t="s">
        <v>3904</v>
      </c>
      <c r="B634" t="s">
        <v>4281</v>
      </c>
      <c r="C634" t="s">
        <v>4377</v>
      </c>
      <c r="D634" s="5">
        <v>2534171.85</v>
      </c>
      <c r="E634" s="24">
        <f t="shared" si="20"/>
        <v>8728814.1500000004</v>
      </c>
      <c r="F634" s="21">
        <v>8706920.4039316922</v>
      </c>
      <c r="G634">
        <f t="shared" si="21"/>
        <v>290230.6801310564</v>
      </c>
      <c r="J634" t="str">
        <f>VLOOKUP($A634,[2]MD01!$A:$K,5,0)</f>
        <v>E1025158</v>
      </c>
      <c r="K634" t="str">
        <f>VLOOKUP($A634,[2]MD01!$A:$K,11,0)</f>
        <v>27.03.2019</v>
      </c>
      <c r="L634" t="str">
        <f>RIGHT(VLOOKUP($A634,[2]MD01!$A:$K,4,0),8)</f>
        <v>13CTO224</v>
      </c>
      <c r="M634" s="16" t="str">
        <f>VLOOKUP(A634,[2]MD01!A:O,15,0)</f>
        <v>Аренда</v>
      </c>
    </row>
    <row r="635" spans="1:13" x14ac:dyDescent="0.25">
      <c r="A635" s="12" t="s">
        <v>3800</v>
      </c>
      <c r="B635" t="s">
        <v>4282</v>
      </c>
      <c r="C635" t="s">
        <v>4377</v>
      </c>
      <c r="D635" s="5">
        <v>3516745.93</v>
      </c>
      <c r="E635" s="24">
        <f t="shared" si="20"/>
        <v>12113235.981111111</v>
      </c>
      <c r="F635" s="21">
        <v>12082853.376088418</v>
      </c>
      <c r="G635">
        <f t="shared" si="21"/>
        <v>402761.77920294728</v>
      </c>
      <c r="J635" t="str">
        <f>VLOOKUP($A635,[2]MD01!$A:$K,5,0)</f>
        <v>E1026552</v>
      </c>
      <c r="K635" t="str">
        <f>VLOOKUP($A635,[2]MD01!$A:$K,11,0)</f>
        <v>14.09.2018</v>
      </c>
      <c r="L635" t="str">
        <f>RIGHT(VLOOKUP($A635,[2]MD01!$A:$K,4,0),8)</f>
        <v>13CTO255</v>
      </c>
      <c r="M635" s="16" t="str">
        <f>VLOOKUP(A635,[2]MD01!A:O,15,0)</f>
        <v>Собственность</v>
      </c>
    </row>
    <row r="636" spans="1:13" x14ac:dyDescent="0.25">
      <c r="A636" s="12" t="s">
        <v>3780</v>
      </c>
      <c r="B636" t="s">
        <v>4287</v>
      </c>
      <c r="C636" t="s">
        <v>4377</v>
      </c>
      <c r="D636" s="5">
        <v>2453067.84</v>
      </c>
      <c r="E636" s="24">
        <f t="shared" si="20"/>
        <v>8449455.8933333326</v>
      </c>
      <c r="F636" s="21">
        <v>8428262.8379463069</v>
      </c>
      <c r="G636">
        <f t="shared" si="21"/>
        <v>280942.09459821024</v>
      </c>
      <c r="J636" t="str">
        <f>VLOOKUP($A636,[2]MD01!$A:$K,5,0)</f>
        <v>E1026557</v>
      </c>
      <c r="K636" t="str">
        <f>VLOOKUP($A636,[2]MD01!$A:$K,11,0)</f>
        <v>18.08.2018</v>
      </c>
      <c r="L636" t="str">
        <f>RIGHT(VLOOKUP($A636,[2]MD01!$A:$K,4,0),8)</f>
        <v>13CTO260</v>
      </c>
      <c r="M636" s="16" t="str">
        <f>VLOOKUP(A636,[2]MD01!A:O,15,0)</f>
        <v>Аренда</v>
      </c>
    </row>
    <row r="637" spans="1:13" x14ac:dyDescent="0.25">
      <c r="A637" s="12" t="s">
        <v>3808</v>
      </c>
      <c r="B637" t="s">
        <v>4291</v>
      </c>
      <c r="C637" t="s">
        <v>4377</v>
      </c>
      <c r="D637" s="5">
        <v>3781526.86</v>
      </c>
      <c r="E637" s="24">
        <f t="shared" si="20"/>
        <v>13025259.184444444</v>
      </c>
      <c r="F637" s="21">
        <v>12992589.028778668</v>
      </c>
      <c r="G637">
        <f t="shared" si="21"/>
        <v>433086.30095928896</v>
      </c>
      <c r="J637" t="str">
        <f>VLOOKUP($A637,[2]MD01!$A:$K,5,0)</f>
        <v>E1026561</v>
      </c>
      <c r="K637" t="str">
        <f>VLOOKUP($A637,[2]MD01!$A:$K,11,0)</f>
        <v>28.09.2018</v>
      </c>
      <c r="L637" t="str">
        <f>RIGHT(VLOOKUP($A637,[2]MD01!$A:$K,4,0),8)</f>
        <v>13CTO264</v>
      </c>
      <c r="M637" s="16" t="str">
        <f>VLOOKUP(A637,[2]MD01!A:O,15,0)</f>
        <v>Аренда</v>
      </c>
    </row>
    <row r="638" spans="1:13" x14ac:dyDescent="0.25">
      <c r="A638" s="12" t="s">
        <v>3810</v>
      </c>
      <c r="B638" t="s">
        <v>4293</v>
      </c>
      <c r="C638" t="s">
        <v>4377</v>
      </c>
      <c r="D638" s="5">
        <v>1728933.45</v>
      </c>
      <c r="E638" s="24">
        <f t="shared" si="20"/>
        <v>5955215.2166666668</v>
      </c>
      <c r="F638" s="21">
        <v>5940278.2541543161</v>
      </c>
      <c r="G638">
        <f t="shared" si="21"/>
        <v>198009.27513847721</v>
      </c>
      <c r="J638" t="str">
        <f>VLOOKUP($A638,[2]MD01!$A:$K,5,0)</f>
        <v>E1026563</v>
      </c>
      <c r="K638" t="str">
        <f>VLOOKUP($A638,[2]MD01!$A:$K,11,0)</f>
        <v>28.09.2018</v>
      </c>
      <c r="L638" t="str">
        <f>RIGHT(VLOOKUP($A638,[2]MD01!$A:$K,4,0),8)</f>
        <v>13CTO266</v>
      </c>
      <c r="M638" s="16" t="str">
        <f>VLOOKUP(A638,[2]MD01!A:O,15,0)</f>
        <v>Аренда</v>
      </c>
    </row>
    <row r="639" spans="1:13" x14ac:dyDescent="0.25">
      <c r="A639" s="12" t="s">
        <v>3792</v>
      </c>
      <c r="B639" t="s">
        <v>4294</v>
      </c>
      <c r="C639" t="s">
        <v>4377</v>
      </c>
      <c r="D639" s="5">
        <v>6494788.3799999999</v>
      </c>
      <c r="E639" s="24">
        <f t="shared" si="20"/>
        <v>22370937.753333334</v>
      </c>
      <c r="F639" s="21">
        <v>22314826.622764535</v>
      </c>
      <c r="G639">
        <f t="shared" si="21"/>
        <v>743827.55409215123</v>
      </c>
      <c r="J639" t="str">
        <f>VLOOKUP($A639,[2]MD01!$A:$K,5,0)</f>
        <v>E1026564</v>
      </c>
      <c r="K639" t="str">
        <f>VLOOKUP($A639,[2]MD01!$A:$K,11,0)</f>
        <v>31.08.2018</v>
      </c>
      <c r="L639" t="str">
        <f>RIGHT(VLOOKUP($A639,[2]MD01!$A:$K,4,0),8)</f>
        <v>13CTO267</v>
      </c>
      <c r="M639" s="16" t="str">
        <f>VLOOKUP(A639,[2]MD01!A:O,15,0)</f>
        <v>Аренда</v>
      </c>
    </row>
    <row r="640" spans="1:13" x14ac:dyDescent="0.25">
      <c r="A640" s="12" t="s">
        <v>3858</v>
      </c>
      <c r="B640" t="s">
        <v>4305</v>
      </c>
      <c r="C640" t="s">
        <v>4377</v>
      </c>
      <c r="D640" s="5">
        <v>2828031.32</v>
      </c>
      <c r="E640" s="24">
        <f t="shared" si="20"/>
        <v>9740996.7688888889</v>
      </c>
      <c r="F640" s="21">
        <v>9716564.2507890202</v>
      </c>
      <c r="G640">
        <f t="shared" si="21"/>
        <v>323885.4750263007</v>
      </c>
      <c r="J640" t="str">
        <f>VLOOKUP($A640,[2]MD01!$A:$K,5,0)</f>
        <v>E1026756</v>
      </c>
      <c r="K640" t="str">
        <f>VLOOKUP($A640,[2]MD01!$A:$K,11,0)</f>
        <v>23.11.2018</v>
      </c>
      <c r="L640" t="str">
        <f>RIGHT(VLOOKUP($A640,[2]MD01!$A:$K,4,0),8)</f>
        <v>13CTO408</v>
      </c>
      <c r="M640" s="16" t="str">
        <f>VLOOKUP(A640,[2]MD01!A:O,15,0)</f>
        <v>Аренда</v>
      </c>
    </row>
    <row r="641" spans="1:13" x14ac:dyDescent="0.25">
      <c r="A641" s="12" t="s">
        <v>3834</v>
      </c>
      <c r="B641" t="s">
        <v>4315</v>
      </c>
      <c r="C641" t="s">
        <v>4377</v>
      </c>
      <c r="D641" s="5">
        <v>2537145.5299999998</v>
      </c>
      <c r="E641" s="24">
        <f t="shared" si="20"/>
        <v>8739056.8255555555</v>
      </c>
      <c r="F641" s="21">
        <v>8717137.3886506893</v>
      </c>
      <c r="G641">
        <f t="shared" si="21"/>
        <v>290571.24628835631</v>
      </c>
      <c r="J641" t="str">
        <f>VLOOKUP($A641,[2]MD01!$A:$K,5,0)</f>
        <v>E1027310</v>
      </c>
      <c r="K641" t="str">
        <f>VLOOKUP($A641,[2]MD01!$A:$K,11,0)</f>
        <v>31.10.2018</v>
      </c>
      <c r="L641" t="str">
        <f>RIGHT(VLOOKUP($A641,[2]MD01!$A:$K,4,0),8)</f>
        <v>13CTO785</v>
      </c>
      <c r="M641" s="16" t="str">
        <f>VLOOKUP(A641,[2]MD01!A:O,15,0)</f>
        <v>Аренда</v>
      </c>
    </row>
    <row r="642" spans="1:13" x14ac:dyDescent="0.25">
      <c r="A642" s="12" t="s">
        <v>3870</v>
      </c>
      <c r="B642" t="s">
        <v>4324</v>
      </c>
      <c r="C642" t="s">
        <v>4377</v>
      </c>
      <c r="D642" s="5">
        <v>4960029.03</v>
      </c>
      <c r="E642" s="24">
        <f t="shared" si="20"/>
        <v>17084544.436666667</v>
      </c>
      <c r="F642" s="21">
        <v>17041692.719221279</v>
      </c>
      <c r="G642">
        <f t="shared" si="21"/>
        <v>568056.42397404264</v>
      </c>
      <c r="J642" t="str">
        <f>VLOOKUP($A642,[2]MD01!$A:$K,5,0)</f>
        <v>E1028545</v>
      </c>
      <c r="K642" t="str">
        <f>VLOOKUP($A642,[2]MD01!$A:$K,11,0)</f>
        <v>14.12.2018</v>
      </c>
      <c r="L642" t="str">
        <f>RIGHT(VLOOKUP($A642,[2]MD01!$A:$K,4,0),8)</f>
        <v>13CTO845</v>
      </c>
      <c r="M642" s="16" t="str">
        <f>VLOOKUP(A642,[2]MD01!A:O,15,0)</f>
        <v>Аренда</v>
      </c>
    </row>
    <row r="643" spans="1:13" x14ac:dyDescent="0.25">
      <c r="A643" s="12" t="s">
        <v>3884</v>
      </c>
      <c r="B643" t="s">
        <v>4325</v>
      </c>
      <c r="C643" t="s">
        <v>4377</v>
      </c>
      <c r="D643" s="5">
        <v>3929366.26</v>
      </c>
      <c r="E643" s="24">
        <f t="shared" si="20"/>
        <v>13534483.784444444</v>
      </c>
      <c r="F643" s="21">
        <v>13500536.383795265</v>
      </c>
      <c r="G643">
        <f t="shared" si="21"/>
        <v>450017.87945984217</v>
      </c>
      <c r="J643" t="str">
        <f>VLOOKUP($A643,[2]MD01!$A:$K,5,0)</f>
        <v>E1028707</v>
      </c>
      <c r="K643" t="str">
        <f>VLOOKUP($A643,[2]MD01!$A:$K,11,0)</f>
        <v>05.02.2019</v>
      </c>
      <c r="L643" t="str">
        <f>RIGHT(VLOOKUP($A643,[2]MD01!$A:$K,4,0),8)</f>
        <v>13CTO873</v>
      </c>
      <c r="M643" s="16" t="str">
        <f>VLOOKUP(A643,[2]MD01!A:O,15,0)</f>
        <v>Аренда</v>
      </c>
    </row>
    <row r="644" spans="1:13" x14ac:dyDescent="0.25">
      <c r="A644" s="12" t="s">
        <v>3872</v>
      </c>
      <c r="B644" t="s">
        <v>4326</v>
      </c>
      <c r="C644" t="s">
        <v>4377</v>
      </c>
      <c r="D644" s="5">
        <v>2775389.48</v>
      </c>
      <c r="E644" s="24">
        <f t="shared" si="20"/>
        <v>9559674.8755555563</v>
      </c>
      <c r="F644" s="21">
        <v>9535697.1518207695</v>
      </c>
      <c r="G644">
        <f t="shared" si="21"/>
        <v>317856.57172735897</v>
      </c>
      <c r="J644" t="str">
        <f>VLOOKUP($A644,[2]MD01!$A:$K,5,0)</f>
        <v>E1028783</v>
      </c>
      <c r="K644" t="str">
        <f>VLOOKUP($A644,[2]MD01!$A:$K,11,0)</f>
        <v>14.12.2018</v>
      </c>
      <c r="L644" t="str">
        <f>RIGHT(VLOOKUP($A644,[2]MD01!$A:$K,4,0),8)</f>
        <v>13CTO914</v>
      </c>
      <c r="M644" s="16" t="str">
        <f>VLOOKUP(A644,[2]MD01!A:O,15,0)</f>
        <v>Собственность</v>
      </c>
    </row>
    <row r="645" spans="1:13" x14ac:dyDescent="0.25">
      <c r="A645" s="12" t="s">
        <v>3643</v>
      </c>
      <c r="B645" t="s">
        <v>4329</v>
      </c>
      <c r="C645" t="s">
        <v>4377</v>
      </c>
      <c r="D645" s="5">
        <v>1720598.07</v>
      </c>
      <c r="E645" s="24">
        <f t="shared" si="20"/>
        <v>5926504.4633333338</v>
      </c>
      <c r="F645" s="21">
        <v>5911639.5135746179</v>
      </c>
      <c r="G645">
        <f t="shared" si="21"/>
        <v>197054.65045248726</v>
      </c>
      <c r="J645" t="str">
        <f>VLOOKUP($A645,[2]MD01!$A:$K,5,0)</f>
        <v>E1007796</v>
      </c>
      <c r="K645" t="str">
        <f>VLOOKUP($A645,[2]MD01!$A:$K,11,0)</f>
        <v>27.01.2016</v>
      </c>
      <c r="L645" t="str">
        <f>RIGHT(VLOOKUP($A645,[2]MD01!$A:$K,4,0),8)</f>
        <v>13SZQ219</v>
      </c>
      <c r="M645" s="16" t="str">
        <f>VLOOKUP(A645,[2]MD01!A:O,15,0)</f>
        <v>Аренда</v>
      </c>
    </row>
    <row r="646" spans="1:13" x14ac:dyDescent="0.25">
      <c r="A646" s="12" t="s">
        <v>3647</v>
      </c>
      <c r="B646" t="s">
        <v>4332</v>
      </c>
      <c r="C646" t="s">
        <v>4377</v>
      </c>
      <c r="D646" s="5">
        <v>2523367.31</v>
      </c>
      <c r="E646" s="24">
        <f t="shared" si="20"/>
        <v>8691598.512222223</v>
      </c>
      <c r="F646" s="21">
        <v>8669798.1109896824</v>
      </c>
      <c r="G646">
        <f t="shared" si="21"/>
        <v>288993.27036632277</v>
      </c>
      <c r="J646" t="str">
        <f>VLOOKUP($A646,[2]MD01!$A:$K,5,0)</f>
        <v>E1011637</v>
      </c>
      <c r="K646" t="str">
        <f>VLOOKUP($A646,[2]MD01!$A:$K,11,0)</f>
        <v>12.04.2016</v>
      </c>
      <c r="L646" t="str">
        <f>RIGHT(VLOOKUP($A646,[2]MD01!$A:$K,4,0),8)</f>
        <v>13SZQ574</v>
      </c>
      <c r="M646" s="16" t="str">
        <f>VLOOKUP(A646,[2]MD01!A:O,15,0)</f>
        <v>Аренда</v>
      </c>
    </row>
    <row r="647" spans="1:13" x14ac:dyDescent="0.25">
      <c r="A647" s="12" t="s">
        <v>3663</v>
      </c>
      <c r="B647" t="s">
        <v>4335</v>
      </c>
      <c r="C647" t="s">
        <v>4377</v>
      </c>
      <c r="D647" s="5">
        <v>2569092.38</v>
      </c>
      <c r="E647" s="24">
        <f t="shared" si="20"/>
        <v>8849095.9755555559</v>
      </c>
      <c r="F647" s="21">
        <v>8826900.5367601383</v>
      </c>
      <c r="G647">
        <f t="shared" si="21"/>
        <v>294230.01789200463</v>
      </c>
      <c r="J647" t="str">
        <f>VLOOKUP($A647,[2]MD01!$A:$K,5,0)</f>
        <v>E1011086</v>
      </c>
      <c r="K647" t="str">
        <f>VLOOKUP($A647,[2]MD01!$A:$K,11,0)</f>
        <v>31.08.2016</v>
      </c>
      <c r="L647" t="str">
        <f>RIGHT(VLOOKUP($A647,[2]MD01!$A:$K,4,0),8)</f>
        <v>13SZQ607</v>
      </c>
      <c r="M647" s="16" t="str">
        <f>VLOOKUP(A647,[2]MD01!A:O,15,0)</f>
        <v>Аренда</v>
      </c>
    </row>
    <row r="648" spans="1:13" x14ac:dyDescent="0.25">
      <c r="A648" s="12" t="s">
        <v>3657</v>
      </c>
      <c r="B648" t="s">
        <v>4339</v>
      </c>
      <c r="C648" t="s">
        <v>4377</v>
      </c>
      <c r="D648" s="5">
        <v>4496973.7300000004</v>
      </c>
      <c r="E648" s="24">
        <f t="shared" si="20"/>
        <v>15489576.181111112</v>
      </c>
      <c r="F648" s="21">
        <v>15450724.987605639</v>
      </c>
      <c r="G648">
        <f t="shared" si="21"/>
        <v>515024.16625352128</v>
      </c>
      <c r="J648" t="str">
        <f>VLOOKUP($A648,[2]MD01!$A:$K,5,0)</f>
        <v>E1011085</v>
      </c>
      <c r="K648" t="str">
        <f>VLOOKUP($A648,[2]MD01!$A:$K,11,0)</f>
        <v>31.05.2016</v>
      </c>
      <c r="L648" t="str">
        <f>RIGHT(VLOOKUP($A648,[2]MD01!$A:$K,4,0),8)</f>
        <v>13SZQ974</v>
      </c>
      <c r="M648" s="16" t="str">
        <f>VLOOKUP(A648,[2]MD01!A:O,15,0)</f>
        <v>Аренда</v>
      </c>
    </row>
    <row r="649" spans="1:13" x14ac:dyDescent="0.25">
      <c r="A649" s="12" t="s">
        <v>3701</v>
      </c>
      <c r="B649" t="s">
        <v>4341</v>
      </c>
      <c r="C649" t="s">
        <v>4377</v>
      </c>
      <c r="D649" s="5">
        <v>3000370.94</v>
      </c>
      <c r="E649" s="24">
        <f t="shared" si="20"/>
        <v>10334611.015555557</v>
      </c>
      <c r="F649" s="21">
        <v>10308689.585060978</v>
      </c>
      <c r="G649">
        <f t="shared" si="21"/>
        <v>343622.98616869928</v>
      </c>
      <c r="J649" t="str">
        <f>VLOOKUP($A649,[2]MD01!$A:$K,5,0)</f>
        <v>E1014505</v>
      </c>
      <c r="K649" t="str">
        <f>VLOOKUP($A649,[2]MD01!$A:$K,11,0)</f>
        <v>29.04.2017</v>
      </c>
      <c r="L649" t="str">
        <f>RIGHT(VLOOKUP($A649,[2]MD01!$A:$K,4,0),8)</f>
        <v>13CTS603</v>
      </c>
      <c r="M649" s="16" t="str">
        <f>VLOOKUP(A649,[2]MD01!A:O,15,0)</f>
        <v>Аренда</v>
      </c>
    </row>
    <row r="650" spans="1:13" x14ac:dyDescent="0.25">
      <c r="A650" s="12" t="s">
        <v>3730</v>
      </c>
      <c r="B650" t="s">
        <v>4344</v>
      </c>
      <c r="C650" t="s">
        <v>4377</v>
      </c>
      <c r="D650" s="5">
        <v>3391158.1</v>
      </c>
      <c r="E650" s="24">
        <f t="shared" si="20"/>
        <v>11680655.677777778</v>
      </c>
      <c r="F650" s="21">
        <v>11651358.077333324</v>
      </c>
      <c r="G650">
        <f t="shared" si="21"/>
        <v>388378.60257777746</v>
      </c>
      <c r="J650" t="str">
        <f>VLOOKUP($A650,[2]MD01!$A:$K,5,0)</f>
        <v>E1014551</v>
      </c>
      <c r="K650" t="str">
        <f>VLOOKUP($A650,[2]MD01!$A:$K,11,0)</f>
        <v>28.10.2017</v>
      </c>
      <c r="L650" t="str">
        <f>RIGHT(VLOOKUP($A650,[2]MD01!$A:$K,4,0),8)</f>
        <v>13CTS732</v>
      </c>
      <c r="M650" s="16" t="str">
        <f>VLOOKUP(A650,[2]MD01!A:O,15,0)</f>
        <v>Аренда</v>
      </c>
    </row>
    <row r="651" spans="1:13" x14ac:dyDescent="0.25">
      <c r="A651" s="12" t="s">
        <v>3710</v>
      </c>
      <c r="B651" t="s">
        <v>4349</v>
      </c>
      <c r="C651" t="s">
        <v>4377</v>
      </c>
      <c r="D651" s="5">
        <v>2094932.01</v>
      </c>
      <c r="E651" s="24">
        <f t="shared" si="20"/>
        <v>7215876.9233333329</v>
      </c>
      <c r="F651" s="21">
        <v>7197777.9497150639</v>
      </c>
      <c r="G651">
        <f t="shared" si="21"/>
        <v>239925.93165716881</v>
      </c>
      <c r="J651" t="str">
        <f>VLOOKUP($A651,[2]MD01!$A:$K,5,0)</f>
        <v>E1015204</v>
      </c>
      <c r="K651" t="str">
        <f>VLOOKUP($A651,[2]MD01!$A:$K,11,0)</f>
        <v>21.07.2017</v>
      </c>
      <c r="L651" t="str">
        <f>RIGHT(VLOOKUP($A651,[2]MD01!$A:$K,4,0),8)</f>
        <v>13CTX356</v>
      </c>
      <c r="M651" s="16" t="str">
        <f>VLOOKUP(A651,[2]MD01!A:O,15,0)</f>
        <v>Аренда</v>
      </c>
    </row>
    <row r="652" spans="1:13" x14ac:dyDescent="0.25">
      <c r="A652" s="12" t="s">
        <v>3726</v>
      </c>
      <c r="B652" t="s">
        <v>4350</v>
      </c>
      <c r="C652" t="s">
        <v>4377</v>
      </c>
      <c r="D652" s="5">
        <v>5723008.9500000002</v>
      </c>
      <c r="E652" s="24">
        <f t="shared" si="20"/>
        <v>19712586.383333333</v>
      </c>
      <c r="F652" s="21">
        <v>19663142.970607415</v>
      </c>
      <c r="G652">
        <f t="shared" si="21"/>
        <v>655438.09902024711</v>
      </c>
      <c r="J652" t="str">
        <f>VLOOKUP($A652,[2]MD01!$A:$K,5,0)</f>
        <v>E1014964</v>
      </c>
      <c r="K652" t="str">
        <f>VLOOKUP($A652,[2]MD01!$A:$K,11,0)</f>
        <v>13.10.2017</v>
      </c>
      <c r="L652" t="str">
        <f>RIGHT(VLOOKUP($A652,[2]MD01!$A:$K,4,0),8)</f>
        <v>13CTX692</v>
      </c>
      <c r="M652" s="16" t="str">
        <f>VLOOKUP(A652,[2]MD01!A:O,15,0)</f>
        <v>Аренда</v>
      </c>
    </row>
    <row r="653" spans="1:13" x14ac:dyDescent="0.25">
      <c r="A653" s="12" t="s">
        <v>3712</v>
      </c>
      <c r="B653" t="s">
        <v>4352</v>
      </c>
      <c r="C653" t="s">
        <v>4377</v>
      </c>
      <c r="D653" s="5">
        <v>2862455.88</v>
      </c>
      <c r="E653" s="24">
        <f t="shared" si="20"/>
        <v>9859570.2533333339</v>
      </c>
      <c r="F653" s="21">
        <v>9834840.3273938373</v>
      </c>
      <c r="G653">
        <f t="shared" si="21"/>
        <v>327828.01091312792</v>
      </c>
      <c r="J653" t="str">
        <f>VLOOKUP($A653,[2]MD01!$A:$K,5,0)</f>
        <v>E1015533</v>
      </c>
      <c r="K653" t="str">
        <f>VLOOKUP($A653,[2]MD01!$A:$K,11,0)</f>
        <v>29.07.2017</v>
      </c>
      <c r="L653" t="str">
        <f>RIGHT(VLOOKUP($A653,[2]MD01!$A:$K,4,0),8)</f>
        <v>13CTX703</v>
      </c>
      <c r="M653" s="16" t="str">
        <f>VLOOKUP(A653,[2]MD01!A:O,15,0)</f>
        <v>Аренда</v>
      </c>
    </row>
    <row r="654" spans="1:13" x14ac:dyDescent="0.25">
      <c r="A654" s="12" t="s">
        <v>3732</v>
      </c>
      <c r="B654" t="s">
        <v>4357</v>
      </c>
      <c r="C654" t="s">
        <v>4377</v>
      </c>
      <c r="D654" s="5">
        <v>2897688.87</v>
      </c>
      <c r="E654" s="24">
        <f t="shared" si="20"/>
        <v>9980928.3300000001</v>
      </c>
      <c r="F654" s="21">
        <v>9955894.0118637849</v>
      </c>
      <c r="G654">
        <f t="shared" si="21"/>
        <v>331863.13372879283</v>
      </c>
      <c r="J654" t="str">
        <f>VLOOKUP($A654,[2]MD01!$A:$K,5,0)</f>
        <v>E1015773</v>
      </c>
      <c r="K654" t="str">
        <f>VLOOKUP($A654,[2]MD01!$A:$K,11,0)</f>
        <v>08.11.2017</v>
      </c>
      <c r="L654" t="str">
        <f>RIGHT(VLOOKUP($A654,[2]MD01!$A:$K,4,0),8)</f>
        <v>13CTY970</v>
      </c>
      <c r="M654" s="16" t="str">
        <f>VLOOKUP(A654,[2]MD01!A:O,15,0)</f>
        <v>Аренда</v>
      </c>
    </row>
    <row r="655" spans="1:13" x14ac:dyDescent="0.25">
      <c r="A655" s="12" t="s">
        <v>3981</v>
      </c>
      <c r="B655" t="s">
        <v>4086</v>
      </c>
      <c r="C655" t="s">
        <v>4374</v>
      </c>
      <c r="D655" s="5">
        <v>2313589.83</v>
      </c>
      <c r="E655" s="24">
        <f t="shared" si="20"/>
        <v>7969031.6366666667</v>
      </c>
      <c r="F655" s="21">
        <v>7674586.3933929419</v>
      </c>
      <c r="G655">
        <f t="shared" si="21"/>
        <v>255819.5464464314</v>
      </c>
      <c r="J655" t="str">
        <f>VLOOKUP($A655,[2]MD01!$A:$K,5,0)</f>
        <v>E1029173</v>
      </c>
      <c r="K655" t="str">
        <f>VLOOKUP($A655,[2]MD01!$A:$K,11,0)</f>
        <v>19.09.2019</v>
      </c>
      <c r="L655" t="str">
        <f>RIGHT(VLOOKUP($A655,[2]MD01!$A:$K,4,0),8)</f>
        <v>13CT300M</v>
      </c>
      <c r="M655" s="16" t="str">
        <f>VLOOKUP(A655,[2]MD01!A:O,15,0)</f>
        <v>Аренда</v>
      </c>
    </row>
    <row r="656" spans="1:13" x14ac:dyDescent="0.25">
      <c r="A656" s="12" t="s">
        <v>3852</v>
      </c>
      <c r="B656" t="s">
        <v>4087</v>
      </c>
      <c r="C656" t="s">
        <v>4374</v>
      </c>
      <c r="D656" s="5">
        <v>1850608.4</v>
      </c>
      <c r="E656" s="24">
        <f t="shared" si="20"/>
        <v>6374317.8222222216</v>
      </c>
      <c r="F656" s="21">
        <v>6138795.1580590587</v>
      </c>
      <c r="G656">
        <f t="shared" si="21"/>
        <v>204626.50526863529</v>
      </c>
      <c r="J656" t="str">
        <f>VLOOKUP($A656,[2]MD01!$A:$K,5,0)</f>
        <v>E1029412</v>
      </c>
      <c r="K656" t="str">
        <f>VLOOKUP($A656,[2]MD01!$A:$K,11,0)</f>
        <v>23.11.2018</v>
      </c>
      <c r="L656" t="str">
        <f>RIGHT(VLOOKUP($A656,[2]MD01!$A:$K,4,0),8)</f>
        <v>13CT301F</v>
      </c>
      <c r="M656" s="16" t="str">
        <f>VLOOKUP(A656,[2]MD01!A:O,15,0)</f>
        <v>Аренда</v>
      </c>
    </row>
    <row r="657" spans="1:13" x14ac:dyDescent="0.25">
      <c r="A657" s="12" t="s">
        <v>4499</v>
      </c>
      <c r="B657" t="s">
        <v>4506</v>
      </c>
      <c r="C657" t="s">
        <v>4374</v>
      </c>
      <c r="D657" s="5">
        <v>2155392.4500000002</v>
      </c>
      <c r="E657" s="24">
        <f t="shared" si="20"/>
        <v>7424129.5500000007</v>
      </c>
      <c r="F657" s="21">
        <v>7149817.7225268483</v>
      </c>
      <c r="G657">
        <f t="shared" si="21"/>
        <v>238327.2574175616</v>
      </c>
      <c r="J657" t="str">
        <f>VLOOKUP($A657,[2]MD01!$A:$K,5,0)</f>
        <v>E1037819</v>
      </c>
      <c r="K657" t="str">
        <f>VLOOKUP($A657,[2]MD01!$A:$K,11,0)</f>
        <v>21.05.2020</v>
      </c>
      <c r="L657" t="str">
        <f>RIGHT(VLOOKUP($A657,[2]MD01!$A:$K,4,0),8)</f>
        <v>13CT30S3</v>
      </c>
      <c r="M657" s="16" t="str">
        <f>VLOOKUP(A657,[2]MD01!A:O,15,0)</f>
        <v>Аренда</v>
      </c>
    </row>
    <row r="658" spans="1:13" x14ac:dyDescent="0.25">
      <c r="A658" s="12" t="s">
        <v>3898</v>
      </c>
      <c r="B658" t="s">
        <v>4090</v>
      </c>
      <c r="C658" t="s">
        <v>4374</v>
      </c>
      <c r="D658" s="5">
        <v>1789748.8</v>
      </c>
      <c r="E658" s="24">
        <f t="shared" ref="E658:E721" si="22">IF(IFERROR(VLOOKUP(A658,$A$1599:$A$1604,1,0),0)=0,IF(M658=$M$25,0,D658/$E$25*$E$24),0)</f>
        <v>6164690.3111111112</v>
      </c>
      <c r="F658" s="21">
        <v>5936913.1079173815</v>
      </c>
      <c r="G658">
        <f t="shared" si="21"/>
        <v>197897.10359724605</v>
      </c>
      <c r="J658" t="str">
        <f>VLOOKUP($A658,[2]MD01!$A:$K,5,0)</f>
        <v>E1029649</v>
      </c>
      <c r="K658" t="str">
        <f>VLOOKUP($A658,[2]MD01!$A:$K,11,0)</f>
        <v>14.03.2019</v>
      </c>
      <c r="L658" t="str">
        <f>RIGHT(VLOOKUP($A658,[2]MD01!$A:$K,4,0),8)</f>
        <v>13CT314H</v>
      </c>
      <c r="M658" s="16" t="str">
        <f>VLOOKUP(A658,[2]MD01!A:O,15,0)</f>
        <v>Аренда</v>
      </c>
    </row>
    <row r="659" spans="1:13" x14ac:dyDescent="0.25">
      <c r="A659" s="12" t="s">
        <v>3854</v>
      </c>
      <c r="B659" t="s">
        <v>4091</v>
      </c>
      <c r="C659" t="s">
        <v>4374</v>
      </c>
      <c r="D659" s="5">
        <v>2093282.95</v>
      </c>
      <c r="E659" s="24">
        <f t="shared" si="22"/>
        <v>7210196.8277777769</v>
      </c>
      <c r="F659" s="21">
        <v>6943789.5331651922</v>
      </c>
      <c r="G659">
        <f t="shared" si="21"/>
        <v>231459.6511055064</v>
      </c>
      <c r="J659" t="str">
        <f>VLOOKUP($A659,[2]MD01!$A:$K,5,0)</f>
        <v>E1029252</v>
      </c>
      <c r="K659" t="str">
        <f>VLOOKUP($A659,[2]MD01!$A:$K,11,0)</f>
        <v>27.11.2018</v>
      </c>
      <c r="L659" t="str">
        <f>RIGHT(VLOOKUP($A659,[2]MD01!$A:$K,4,0),8)</f>
        <v>13CT315A</v>
      </c>
      <c r="M659" s="16" t="str">
        <f>VLOOKUP(A659,[2]MD01!A:O,15,0)</f>
        <v>Аренда</v>
      </c>
    </row>
    <row r="660" spans="1:13" x14ac:dyDescent="0.25">
      <c r="A660" s="12" t="s">
        <v>3886</v>
      </c>
      <c r="B660" t="s">
        <v>4093</v>
      </c>
      <c r="C660" t="s">
        <v>4374</v>
      </c>
      <c r="D660" s="5">
        <v>2322324.14</v>
      </c>
      <c r="E660" s="24">
        <f t="shared" si="22"/>
        <v>7999116.4822222227</v>
      </c>
      <c r="F660" s="21">
        <v>7703559.6434532944</v>
      </c>
      <c r="G660">
        <f t="shared" si="21"/>
        <v>256785.32144844314</v>
      </c>
      <c r="J660" t="str">
        <f>VLOOKUP($A660,[2]MD01!$A:$K,5,0)</f>
        <v>E1029648</v>
      </c>
      <c r="K660" t="str">
        <f>VLOOKUP($A660,[2]MD01!$A:$K,11,0)</f>
        <v>08.02.2019</v>
      </c>
      <c r="L660" t="str">
        <f>RIGHT(VLOOKUP($A660,[2]MD01!$A:$K,4,0),8)</f>
        <v>13CT318D</v>
      </c>
      <c r="M660" s="16" t="str">
        <f>VLOOKUP(A660,[2]MD01!A:O,15,0)</f>
        <v>Аренда</v>
      </c>
    </row>
    <row r="661" spans="1:13" x14ac:dyDescent="0.25">
      <c r="A661" s="12" t="s">
        <v>3880</v>
      </c>
      <c r="B661" t="s">
        <v>4095</v>
      </c>
      <c r="C661" t="s">
        <v>4374</v>
      </c>
      <c r="D661" s="5">
        <v>3219284.66</v>
      </c>
      <c r="E661" s="24">
        <f t="shared" si="22"/>
        <v>11088647.162222221</v>
      </c>
      <c r="F661" s="21">
        <v>10678936.226173947</v>
      </c>
      <c r="G661">
        <f t="shared" si="21"/>
        <v>355964.54087246489</v>
      </c>
      <c r="J661" t="str">
        <f>VLOOKUP($A661,[2]MD01!$A:$K,5,0)</f>
        <v>E1029656</v>
      </c>
      <c r="K661" t="str">
        <f>VLOOKUP($A661,[2]MD01!$A:$K,11,0)</f>
        <v>29.01.2019</v>
      </c>
      <c r="L661" t="str">
        <f>RIGHT(VLOOKUP($A661,[2]MD01!$A:$K,4,0),8)</f>
        <v>13CT318F</v>
      </c>
      <c r="M661" s="16" t="str">
        <f>VLOOKUP(A661,[2]MD01!A:O,15,0)</f>
        <v>Аренда</v>
      </c>
    </row>
    <row r="662" spans="1:13" x14ac:dyDescent="0.25">
      <c r="A662" s="12" t="s">
        <v>3888</v>
      </c>
      <c r="B662" t="s">
        <v>4096</v>
      </c>
      <c r="C662" t="s">
        <v>4374</v>
      </c>
      <c r="D662" s="5">
        <v>1857787.51</v>
      </c>
      <c r="E662" s="24">
        <f t="shared" si="22"/>
        <v>6399045.8677777778</v>
      </c>
      <c r="F662" s="21">
        <v>6162609.5348376222</v>
      </c>
      <c r="G662">
        <f t="shared" si="21"/>
        <v>205420.31782792075</v>
      </c>
      <c r="J662" t="str">
        <f>VLOOKUP($A662,[2]MD01!$A:$K,5,0)</f>
        <v>E1029650</v>
      </c>
      <c r="K662" t="str">
        <f>VLOOKUP($A662,[2]MD01!$A:$K,11,0)</f>
        <v>22.02.2019</v>
      </c>
      <c r="L662" t="str">
        <f>RIGHT(VLOOKUP($A662,[2]MD01!$A:$K,4,0),8)</f>
        <v>13CT318G</v>
      </c>
      <c r="M662" s="16" t="str">
        <f>VLOOKUP(A662,[2]MD01!A:O,15,0)</f>
        <v>Аренда</v>
      </c>
    </row>
    <row r="663" spans="1:13" x14ac:dyDescent="0.25">
      <c r="A663" s="12" t="s">
        <v>3890</v>
      </c>
      <c r="B663" t="s">
        <v>4097</v>
      </c>
      <c r="C663" t="s">
        <v>4374</v>
      </c>
      <c r="D663" s="5">
        <v>2975003.3</v>
      </c>
      <c r="E663" s="24">
        <f t="shared" si="22"/>
        <v>10247233.588888887</v>
      </c>
      <c r="F663" s="21">
        <v>9868611.7782939505</v>
      </c>
      <c r="G663">
        <f t="shared" si="21"/>
        <v>328953.72594313166</v>
      </c>
      <c r="J663" t="str">
        <f>VLOOKUP($A663,[2]MD01!$A:$K,5,0)</f>
        <v>E1029657</v>
      </c>
      <c r="K663" t="str">
        <f>VLOOKUP($A663,[2]MD01!$A:$K,11,0)</f>
        <v>27.02.2019</v>
      </c>
      <c r="L663" t="str">
        <f>RIGHT(VLOOKUP($A663,[2]MD01!$A:$K,4,0),8)</f>
        <v>13CT318H</v>
      </c>
      <c r="M663" s="16" t="str">
        <f>VLOOKUP(A663,[2]MD01!A:O,15,0)</f>
        <v>Аренда</v>
      </c>
    </row>
    <row r="664" spans="1:13" x14ac:dyDescent="0.25">
      <c r="A664" s="12" t="s">
        <v>3892</v>
      </c>
      <c r="B664" t="s">
        <v>4098</v>
      </c>
      <c r="C664" t="s">
        <v>4374</v>
      </c>
      <c r="D664" s="5">
        <v>2661808.7000000002</v>
      </c>
      <c r="E664" s="24">
        <f t="shared" si="22"/>
        <v>9168452.1888888888</v>
      </c>
      <c r="F664" s="21">
        <v>8829689.9329104312</v>
      </c>
      <c r="G664">
        <f t="shared" si="21"/>
        <v>294322.99776368105</v>
      </c>
      <c r="J664" t="str">
        <f>VLOOKUP($A664,[2]MD01!$A:$K,5,0)</f>
        <v>E1029645</v>
      </c>
      <c r="K664" t="str">
        <f>VLOOKUP($A664,[2]MD01!$A:$K,11,0)</f>
        <v>01.03.2019</v>
      </c>
      <c r="L664" t="str">
        <f>RIGHT(VLOOKUP($A664,[2]MD01!$A:$K,4,0),8)</f>
        <v>13CT319B</v>
      </c>
      <c r="M664" s="16" t="str">
        <f>VLOOKUP(A664,[2]MD01!A:O,15,0)</f>
        <v>Аренда</v>
      </c>
    </row>
    <row r="665" spans="1:13" x14ac:dyDescent="0.25">
      <c r="A665" s="12" t="s">
        <v>3894</v>
      </c>
      <c r="B665" t="s">
        <v>4099</v>
      </c>
      <c r="C665" t="s">
        <v>4374</v>
      </c>
      <c r="D665" s="5">
        <v>1783415.11</v>
      </c>
      <c r="E665" s="24">
        <f t="shared" si="22"/>
        <v>6142874.2677777782</v>
      </c>
      <c r="F665" s="21">
        <v>5915903.1387069067</v>
      </c>
      <c r="G665">
        <f t="shared" si="21"/>
        <v>197196.77129023022</v>
      </c>
      <c r="J665" t="str">
        <f>VLOOKUP($A665,[2]MD01!$A:$K,5,0)</f>
        <v>E1029662</v>
      </c>
      <c r="K665" t="str">
        <f>VLOOKUP($A665,[2]MD01!$A:$K,11,0)</f>
        <v>28.02.2019</v>
      </c>
      <c r="L665" t="str">
        <f>RIGHT(VLOOKUP($A665,[2]MD01!$A:$K,4,0),8)</f>
        <v>13CT319C</v>
      </c>
      <c r="M665" s="16" t="str">
        <f>VLOOKUP(A665,[2]MD01!A:O,15,0)</f>
        <v>Аренда</v>
      </c>
    </row>
    <row r="666" spans="1:13" x14ac:dyDescent="0.25">
      <c r="A666" s="12" t="s">
        <v>4535</v>
      </c>
      <c r="B666" t="s">
        <v>4536</v>
      </c>
      <c r="C666" t="s">
        <v>4374</v>
      </c>
      <c r="D666" s="5">
        <v>2085339.05</v>
      </c>
      <c r="E666" s="24">
        <f t="shared" si="22"/>
        <v>7182834.5055555552</v>
      </c>
      <c r="F666" s="21">
        <v>6917438.2127799047</v>
      </c>
      <c r="G666">
        <f t="shared" si="21"/>
        <v>230581.27375933016</v>
      </c>
      <c r="J666" t="str">
        <f>VLOOKUP($A666,[2]MD01!$A:$K,5,0)</f>
        <v>E1038419</v>
      </c>
      <c r="K666" t="str">
        <f>VLOOKUP($A666,[2]MD01!$A:$K,11,0)</f>
        <v>10.07.2020</v>
      </c>
      <c r="L666" t="str">
        <f>RIGHT(VLOOKUP($A666,[2]MD01!$A:$K,4,0),8)</f>
        <v>13CT31DF</v>
      </c>
      <c r="M666" s="16" t="str">
        <f>VLOOKUP(A666,[2]MD01!A:O,15,0)</f>
        <v>Аренда</v>
      </c>
    </row>
    <row r="667" spans="1:13" x14ac:dyDescent="0.25">
      <c r="A667" s="12" t="s">
        <v>4786</v>
      </c>
      <c r="B667" t="s">
        <v>4793</v>
      </c>
      <c r="C667" t="s">
        <v>4374</v>
      </c>
      <c r="D667" s="5">
        <v>1704812.99</v>
      </c>
      <c r="E667" s="24">
        <f t="shared" si="22"/>
        <v>5872133.6322222222</v>
      </c>
      <c r="F667" s="21">
        <v>5655166.0137326661</v>
      </c>
      <c r="G667">
        <f t="shared" ref="G667:G730" si="23">F667/30</f>
        <v>188505.53379108888</v>
      </c>
      <c r="J667" t="str">
        <f>VLOOKUP($A667,[2]MD01!$A:$K,5,0)</f>
        <v>E1032722</v>
      </c>
      <c r="K667" t="str">
        <f>VLOOKUP($A667,[2]MD01!$A:$K,11,0)</f>
        <v>15.12.2020</v>
      </c>
      <c r="L667" t="str">
        <f>RIGHT(VLOOKUP($A667,[2]MD01!$A:$K,4,0),8)</f>
        <v>13CT31TE</v>
      </c>
      <c r="M667" s="16" t="str">
        <f>VLOOKUP(A667,[2]MD01!A:O,15,0)</f>
        <v>Аренда</v>
      </c>
    </row>
    <row r="668" spans="1:13" x14ac:dyDescent="0.25">
      <c r="A668" s="12" t="s">
        <v>4110</v>
      </c>
      <c r="B668" t="s">
        <v>4111</v>
      </c>
      <c r="C668" t="s">
        <v>4374</v>
      </c>
      <c r="D668" s="5">
        <v>2690664.27</v>
      </c>
      <c r="E668" s="24">
        <f t="shared" si="22"/>
        <v>9267843.5966666657</v>
      </c>
      <c r="F668" s="21">
        <v>8925408.9588259254</v>
      </c>
      <c r="G668">
        <f t="shared" si="23"/>
        <v>297513.63196086418</v>
      </c>
      <c r="J668" t="str">
        <f>VLOOKUP($A668,[2]MD01!$A:$K,5,0)</f>
        <v>E1008236</v>
      </c>
      <c r="K668" t="str">
        <f>VLOOKUP($A668,[2]MD01!$A:$K,11,0)</f>
        <v>30.09.2014</v>
      </c>
      <c r="L668" t="str">
        <f>RIGHT(VLOOKUP($A668,[2]MD01!$A:$K,4,0),8)</f>
        <v>13SZ3404</v>
      </c>
      <c r="M668" s="16" t="str">
        <f>VLOOKUP(A668,[2]MD01!A:O,15,0)</f>
        <v>Аренда</v>
      </c>
    </row>
    <row r="669" spans="1:13" x14ac:dyDescent="0.25">
      <c r="A669" s="12" t="s">
        <v>4117</v>
      </c>
      <c r="B669" t="s">
        <v>4118</v>
      </c>
      <c r="C669" t="s">
        <v>4374</v>
      </c>
      <c r="D669" s="5">
        <v>1980832.99</v>
      </c>
      <c r="E669" s="24">
        <f t="shared" si="22"/>
        <v>6822869.1877777781</v>
      </c>
      <c r="F669" s="21">
        <v>6570773.1403011307</v>
      </c>
      <c r="G669">
        <f t="shared" si="23"/>
        <v>219025.77134337102</v>
      </c>
      <c r="J669" t="str">
        <f>VLOOKUP($A669,[2]MD01!$A:$K,5,0)</f>
        <v>E1008852</v>
      </c>
      <c r="K669" t="str">
        <f>VLOOKUP($A669,[2]MD01!$A:$K,11,0)</f>
        <v>08.04.2015</v>
      </c>
      <c r="L669" t="str">
        <f>RIGHT(VLOOKUP($A669,[2]MD01!$A:$K,4,0),8)</f>
        <v>13SZ3463</v>
      </c>
      <c r="M669" s="16" t="str">
        <f>VLOOKUP(A669,[2]MD01!A:O,15,0)</f>
        <v>Аренда</v>
      </c>
    </row>
    <row r="670" spans="1:13" x14ac:dyDescent="0.25">
      <c r="A670" s="12" t="s">
        <v>3931</v>
      </c>
      <c r="B670" t="s">
        <v>4124</v>
      </c>
      <c r="C670" t="s">
        <v>4374</v>
      </c>
      <c r="D670" s="5">
        <v>1394405.61</v>
      </c>
      <c r="E670" s="24">
        <f t="shared" si="22"/>
        <v>4802952.6566666663</v>
      </c>
      <c r="F670" s="21">
        <v>4625489.8697306188</v>
      </c>
      <c r="G670">
        <f t="shared" si="23"/>
        <v>154182.99565768728</v>
      </c>
      <c r="J670" t="str">
        <f>VLOOKUP($A670,[2]MD01!$A:$K,5,0)</f>
        <v>E1031646</v>
      </c>
      <c r="K670" t="str">
        <f>VLOOKUP($A670,[2]MD01!$A:$K,11,0)</f>
        <v>26.07.2019</v>
      </c>
      <c r="L670" t="str">
        <f>RIGHT(VLOOKUP($A670,[2]MD01!$A:$K,4,0),8)</f>
        <v>13CT362J</v>
      </c>
      <c r="M670" s="16" t="str">
        <f>VLOOKUP(A670,[2]MD01!A:O,15,0)</f>
        <v>Аренда</v>
      </c>
    </row>
    <row r="671" spans="1:13" x14ac:dyDescent="0.25">
      <c r="A671" s="12" t="s">
        <v>3938</v>
      </c>
      <c r="B671" t="s">
        <v>4125</v>
      </c>
      <c r="C671" t="s">
        <v>4374</v>
      </c>
      <c r="D671" s="5">
        <v>1842428.33</v>
      </c>
      <c r="E671" s="24">
        <f t="shared" si="22"/>
        <v>6346142.0255555557</v>
      </c>
      <c r="F671" s="21">
        <v>6111660.4200406959</v>
      </c>
      <c r="G671">
        <f t="shared" si="23"/>
        <v>203722.01400135653</v>
      </c>
      <c r="J671" t="str">
        <f>VLOOKUP($A671,[2]MD01!$A:$K,5,0)</f>
        <v>E1026543</v>
      </c>
      <c r="K671" t="str">
        <f>VLOOKUP($A671,[2]MD01!$A:$K,11,0)</f>
        <v>26.07.2019</v>
      </c>
      <c r="L671" t="str">
        <f>RIGHT(VLOOKUP($A671,[2]MD01!$A:$K,4,0),8)</f>
        <v>13CT366H</v>
      </c>
      <c r="M671" s="16" t="str">
        <f>VLOOKUP(A671,[2]MD01!A:O,15,0)</f>
        <v>Аренда</v>
      </c>
    </row>
    <row r="672" spans="1:13" x14ac:dyDescent="0.25">
      <c r="A672" s="12" t="s">
        <v>3987</v>
      </c>
      <c r="B672" t="s">
        <v>4128</v>
      </c>
      <c r="C672" t="s">
        <v>4374</v>
      </c>
      <c r="D672" s="5">
        <v>2398649.54</v>
      </c>
      <c r="E672" s="24">
        <f t="shared" si="22"/>
        <v>8262015.0822222224</v>
      </c>
      <c r="F672" s="21">
        <v>7956744.4857769972</v>
      </c>
      <c r="G672">
        <f t="shared" si="23"/>
        <v>265224.81619256659</v>
      </c>
      <c r="J672" t="str">
        <f>VLOOKUP($A672,[2]MD01!$A:$K,5,0)</f>
        <v>E1031835</v>
      </c>
      <c r="K672" t="str">
        <f>VLOOKUP($A672,[2]MD01!$A:$K,11,0)</f>
        <v>30.09.2019</v>
      </c>
      <c r="L672" t="str">
        <f>RIGHT(VLOOKUP($A672,[2]MD01!$A:$K,4,0),8)</f>
        <v>13CT375J</v>
      </c>
      <c r="M672" s="16" t="str">
        <f>VLOOKUP(A672,[2]MD01!A:O,15,0)</f>
        <v>Аренда</v>
      </c>
    </row>
    <row r="673" spans="1:13" x14ac:dyDescent="0.25">
      <c r="A673" s="12" t="s">
        <v>4080</v>
      </c>
      <c r="B673" t="s">
        <v>4135</v>
      </c>
      <c r="C673" t="s">
        <v>4374</v>
      </c>
      <c r="D673" s="5">
        <v>2314343.14</v>
      </c>
      <c r="E673" s="24">
        <f t="shared" si="22"/>
        <v>7971626.3711111117</v>
      </c>
      <c r="F673" s="21">
        <v>7677085.2558105765</v>
      </c>
      <c r="G673">
        <f t="shared" si="23"/>
        <v>255902.84186035255</v>
      </c>
      <c r="J673" t="str">
        <f>VLOOKUP($A673,[2]MD01!$A:$K,5,0)</f>
        <v>E1032723</v>
      </c>
      <c r="K673" t="str">
        <f>VLOOKUP($A673,[2]MD01!$A:$K,11,0)</f>
        <v>21.11.2019</v>
      </c>
      <c r="L673" t="str">
        <f>RIGHT(VLOOKUP($A673,[2]MD01!$A:$K,4,0),8)</f>
        <v>13CT392Z</v>
      </c>
      <c r="M673" s="16" t="str">
        <f>VLOOKUP(A673,[2]MD01!A:O,15,0)</f>
        <v>Аренда</v>
      </c>
    </row>
    <row r="674" spans="1:13" x14ac:dyDescent="0.25">
      <c r="A674" s="12" t="s">
        <v>4142</v>
      </c>
      <c r="B674" t="s">
        <v>4143</v>
      </c>
      <c r="C674" t="s">
        <v>4374</v>
      </c>
      <c r="D674" s="5">
        <v>5862545.5</v>
      </c>
      <c r="E674" s="24">
        <f t="shared" si="22"/>
        <v>20193212.27777778</v>
      </c>
      <c r="F674" s="21">
        <v>19447099.629127875</v>
      </c>
      <c r="G674">
        <f t="shared" si="23"/>
        <v>648236.65430426248</v>
      </c>
      <c r="J674" t="str">
        <f>VLOOKUP($A674,[2]MD01!$A:$K,5,0)</f>
        <v>E1008855</v>
      </c>
      <c r="K674" t="str">
        <f>VLOOKUP($A674,[2]MD01!$A:$K,11,0)</f>
        <v>11.06.2015</v>
      </c>
      <c r="L674" t="str">
        <f>RIGHT(VLOOKUP($A674,[2]MD01!$A:$K,4,0),8)</f>
        <v>13SZ4548</v>
      </c>
      <c r="M674" s="16" t="str">
        <f>VLOOKUP(A674,[2]MD01!A:O,15,0)</f>
        <v>Аренда</v>
      </c>
    </row>
    <row r="675" spans="1:13" x14ac:dyDescent="0.25">
      <c r="A675" s="12" t="s">
        <v>4144</v>
      </c>
      <c r="B675" t="s">
        <v>4145</v>
      </c>
      <c r="C675" t="s">
        <v>4374</v>
      </c>
      <c r="D675" s="5">
        <v>2474452.73</v>
      </c>
      <c r="E675" s="24">
        <f t="shared" si="22"/>
        <v>8523114.9588888884</v>
      </c>
      <c r="F675" s="21">
        <v>8208197.0652300185</v>
      </c>
      <c r="G675">
        <f t="shared" si="23"/>
        <v>273606.56884100061</v>
      </c>
      <c r="J675" t="str">
        <f>VLOOKUP($A675,[2]MD01!$A:$K,5,0)</f>
        <v>E1007580</v>
      </c>
      <c r="K675" t="str">
        <f>VLOOKUP($A675,[2]MD01!$A:$K,11,0)</f>
        <v>07.07.2015</v>
      </c>
      <c r="L675" t="str">
        <f>RIGHT(VLOOKUP($A675,[2]MD01!$A:$K,4,0),8)</f>
        <v>13SZ4737</v>
      </c>
      <c r="M675" s="16" t="str">
        <f>VLOOKUP(A675,[2]MD01!A:O,15,0)</f>
        <v>Аренда</v>
      </c>
    </row>
    <row r="676" spans="1:13" x14ac:dyDescent="0.25">
      <c r="A676" s="12" t="s">
        <v>4148</v>
      </c>
      <c r="B676" t="s">
        <v>4149</v>
      </c>
      <c r="C676" t="s">
        <v>4374</v>
      </c>
      <c r="D676" s="5">
        <v>1446110.14</v>
      </c>
      <c r="E676" s="24">
        <f t="shared" si="22"/>
        <v>4981046.0377777778</v>
      </c>
      <c r="F676" s="21">
        <v>4797002.9345225655</v>
      </c>
      <c r="G676">
        <f t="shared" si="23"/>
        <v>159900.09781741883</v>
      </c>
      <c r="J676" t="str">
        <f>VLOOKUP($A676,[2]MD01!$A:$K,5,0)</f>
        <v>13CT5084</v>
      </c>
      <c r="K676" t="str">
        <f>VLOOKUP($A676,[2]MD01!$A:$K,11,0)</f>
        <v>08.07.2008</v>
      </c>
      <c r="L676" t="str">
        <f>RIGHT(VLOOKUP($A676,[2]MD01!$A:$K,4,0),8)</f>
        <v>13CT5084</v>
      </c>
      <c r="M676" s="16" t="str">
        <f>VLOOKUP(A676,[2]MD01!A:O,15,0)</f>
        <v>Собственность</v>
      </c>
    </row>
    <row r="677" spans="1:13" x14ac:dyDescent="0.25">
      <c r="A677" s="12" t="s">
        <v>4716</v>
      </c>
      <c r="B677" t="s">
        <v>4717</v>
      </c>
      <c r="C677" t="s">
        <v>4374</v>
      </c>
      <c r="D677" s="5">
        <v>5278165.18</v>
      </c>
      <c r="E677" s="24">
        <f t="shared" si="22"/>
        <v>18180346.731111109</v>
      </c>
      <c r="F677" s="21">
        <v>17508606.818395466</v>
      </c>
      <c r="G677">
        <f t="shared" si="23"/>
        <v>583620.22727984888</v>
      </c>
      <c r="J677" t="str">
        <f>VLOOKUP($A677,[2]MD01!$A:$K,5,0)</f>
        <v>13CT7330</v>
      </c>
      <c r="K677" t="str">
        <f>VLOOKUP($A677,[2]MD01!$A:$K,11,0)</f>
        <v>19.12.2008</v>
      </c>
      <c r="L677" t="str">
        <f>RIGHT(VLOOKUP($A677,[2]MD01!$A:$K,4,0),8)</f>
        <v>13CT5372</v>
      </c>
      <c r="M677" s="16" t="str">
        <f>VLOOKUP(A677,[2]MD01!A:O,15,0)</f>
        <v>Собственность</v>
      </c>
    </row>
    <row r="678" spans="1:13" x14ac:dyDescent="0.25">
      <c r="A678" s="12" t="s">
        <v>4180</v>
      </c>
      <c r="B678" t="s">
        <v>4181</v>
      </c>
      <c r="C678" t="s">
        <v>4374</v>
      </c>
      <c r="D678" s="5">
        <v>1877380.92</v>
      </c>
      <c r="E678" s="24">
        <f t="shared" si="22"/>
        <v>6466534.2800000003</v>
      </c>
      <c r="F678" s="21">
        <v>6227604.3389452156</v>
      </c>
      <c r="G678">
        <f t="shared" si="23"/>
        <v>207586.81129817385</v>
      </c>
      <c r="J678" t="str">
        <f>VLOOKUP($A678,[2]MD01!$A:$K,5,0)</f>
        <v>E1004471</v>
      </c>
      <c r="K678" t="str">
        <f>VLOOKUP($A678,[2]MD01!$A:$K,11,0)</f>
        <v>19.12.2012</v>
      </c>
      <c r="L678" t="str">
        <f>RIGHT(VLOOKUP($A678,[2]MD01!$A:$K,4,0),8)</f>
        <v>13CT8069</v>
      </c>
      <c r="M678" s="16" t="str">
        <f>VLOOKUP(A678,[2]MD01!A:O,15,0)</f>
        <v>Аренда</v>
      </c>
    </row>
    <row r="679" spans="1:13" x14ac:dyDescent="0.25">
      <c r="A679" s="12" t="s">
        <v>4182</v>
      </c>
      <c r="B679" t="s">
        <v>4183</v>
      </c>
      <c r="C679" t="s">
        <v>4374</v>
      </c>
      <c r="D679" s="5">
        <v>4068770.75</v>
      </c>
      <c r="E679" s="24">
        <f t="shared" si="22"/>
        <v>14014654.805555556</v>
      </c>
      <c r="F679" s="21">
        <v>13496831.733473344</v>
      </c>
      <c r="G679">
        <f t="shared" si="23"/>
        <v>449894.39111577813</v>
      </c>
      <c r="J679" t="str">
        <f>VLOOKUP($A679,[2]MD01!$A:$K,5,0)</f>
        <v>E1004410</v>
      </c>
      <c r="K679" t="str">
        <f>VLOOKUP($A679,[2]MD01!$A:$K,11,0)</f>
        <v>23.03.2012</v>
      </c>
      <c r="L679" t="str">
        <f>RIGHT(VLOOKUP($A679,[2]MD01!$A:$K,4,0),8)</f>
        <v>13CT8112</v>
      </c>
      <c r="M679" s="16" t="str">
        <f>VLOOKUP(A679,[2]MD01!A:O,15,0)</f>
        <v>Аренда</v>
      </c>
    </row>
    <row r="680" spans="1:13" x14ac:dyDescent="0.25">
      <c r="A680" s="12" t="s">
        <v>4186</v>
      </c>
      <c r="B680" t="s">
        <v>4187</v>
      </c>
      <c r="C680" t="s">
        <v>4374</v>
      </c>
      <c r="D680" s="5">
        <v>1703395.48</v>
      </c>
      <c r="E680" s="24">
        <f t="shared" si="22"/>
        <v>5867251.0977777774</v>
      </c>
      <c r="F680" s="21">
        <v>5650463.8825176023</v>
      </c>
      <c r="G680">
        <f t="shared" si="23"/>
        <v>188348.79608392008</v>
      </c>
      <c r="J680" t="str">
        <f>VLOOKUP($A680,[2]MD01!$A:$K,5,0)</f>
        <v>E1004427</v>
      </c>
      <c r="K680" t="str">
        <f>VLOOKUP($A680,[2]MD01!$A:$K,11,0)</f>
        <v>22.06.2012</v>
      </c>
      <c r="L680" t="str">
        <f>RIGHT(VLOOKUP($A680,[2]MD01!$A:$K,4,0),8)</f>
        <v>13CT8240</v>
      </c>
      <c r="M680" s="16" t="str">
        <f>VLOOKUP(A680,[2]MD01!A:O,15,0)</f>
        <v>Аренда</v>
      </c>
    </row>
    <row r="681" spans="1:13" x14ac:dyDescent="0.25">
      <c r="A681" s="12" t="s">
        <v>4188</v>
      </c>
      <c r="B681" t="s">
        <v>4189</v>
      </c>
      <c r="C681" t="s">
        <v>4374</v>
      </c>
      <c r="D681" s="5">
        <v>3264809.26</v>
      </c>
      <c r="E681" s="24">
        <f t="shared" si="22"/>
        <v>11245454.117777776</v>
      </c>
      <c r="F681" s="21">
        <v>10829949.370852515</v>
      </c>
      <c r="G681">
        <f t="shared" si="23"/>
        <v>360998.31236175052</v>
      </c>
      <c r="J681" t="str">
        <f>VLOOKUP($A681,[2]MD01!$A:$K,5,0)</f>
        <v>13CTI016</v>
      </c>
      <c r="K681" t="str">
        <f>VLOOKUP($A681,[2]MD01!$A:$K,11,0)</f>
        <v>30.06.2012</v>
      </c>
      <c r="L681" t="str">
        <f>RIGHT(VLOOKUP($A681,[2]MD01!$A:$K,4,0),8)</f>
        <v>13CT8248</v>
      </c>
      <c r="M681" s="16" t="str">
        <f>VLOOKUP(A681,[2]MD01!A:O,15,0)</f>
        <v>Собственность</v>
      </c>
    </row>
    <row r="682" spans="1:13" x14ac:dyDescent="0.25">
      <c r="A682" s="12" t="s">
        <v>4190</v>
      </c>
      <c r="B682" t="s">
        <v>4191</v>
      </c>
      <c r="C682" t="s">
        <v>4374</v>
      </c>
      <c r="D682" s="5">
        <v>1193932.55</v>
      </c>
      <c r="E682" s="24">
        <f t="shared" si="22"/>
        <v>4112434.3388888892</v>
      </c>
      <c r="F682" s="21">
        <v>3960485.2960729599</v>
      </c>
      <c r="G682">
        <f t="shared" si="23"/>
        <v>132016.17653576532</v>
      </c>
      <c r="J682" t="str">
        <f>VLOOKUP($A682,[2]MD01!$A:$K,5,0)</f>
        <v>E1006174</v>
      </c>
      <c r="K682" t="str">
        <f>VLOOKUP($A682,[2]MD01!$A:$K,11,0)</f>
        <v>30.04.2013</v>
      </c>
      <c r="L682" t="str">
        <f>RIGHT(VLOOKUP($A682,[2]MD01!$A:$K,4,0),8)</f>
        <v>13CT8302</v>
      </c>
      <c r="M682" s="16" t="str">
        <f>VLOOKUP(A682,[2]MD01!A:O,15,0)</f>
        <v>Аренда</v>
      </c>
    </row>
    <row r="683" spans="1:13" x14ac:dyDescent="0.25">
      <c r="A683" s="12" t="s">
        <v>4192</v>
      </c>
      <c r="B683" t="s">
        <v>4193</v>
      </c>
      <c r="C683" t="s">
        <v>4374</v>
      </c>
      <c r="D683" s="5">
        <v>2171059.71</v>
      </c>
      <c r="E683" s="24">
        <f t="shared" si="22"/>
        <v>7478094.5566666666</v>
      </c>
      <c r="F683" s="21">
        <v>7201788.7931369524</v>
      </c>
      <c r="G683">
        <f t="shared" si="23"/>
        <v>240059.62643789841</v>
      </c>
      <c r="J683" t="str">
        <f>VLOOKUP($A683,[2]MD01!$A:$K,5,0)</f>
        <v>E1004489</v>
      </c>
      <c r="K683" t="str">
        <f>VLOOKUP($A683,[2]MD01!$A:$K,11,0)</f>
        <v>29.09.2012</v>
      </c>
      <c r="L683" t="str">
        <f>RIGHT(VLOOKUP($A683,[2]MD01!$A:$K,4,0),8)</f>
        <v>13CT8435</v>
      </c>
      <c r="M683" s="16" t="str">
        <f>VLOOKUP(A683,[2]MD01!A:O,15,0)</f>
        <v>Собственность</v>
      </c>
    </row>
    <row r="684" spans="1:13" x14ac:dyDescent="0.25">
      <c r="A684" s="12" t="s">
        <v>4194</v>
      </c>
      <c r="B684" t="s">
        <v>4195</v>
      </c>
      <c r="C684" t="s">
        <v>4374</v>
      </c>
      <c r="D684" s="5">
        <v>3861747.05</v>
      </c>
      <c r="E684" s="24">
        <f t="shared" si="22"/>
        <v>13301573.172222221</v>
      </c>
      <c r="F684" s="21">
        <v>12810097.529109268</v>
      </c>
      <c r="G684">
        <f t="shared" si="23"/>
        <v>427003.2509703089</v>
      </c>
      <c r="J684" t="str">
        <f>VLOOKUP($A684,[2]MD01!$A:$K,5,0)</f>
        <v>E1004709</v>
      </c>
      <c r="K684" t="str">
        <f>VLOOKUP($A684,[2]MD01!$A:$K,11,0)</f>
        <v>28.09.2012</v>
      </c>
      <c r="L684" t="str">
        <f>RIGHT(VLOOKUP($A684,[2]MD01!$A:$K,4,0),8)</f>
        <v>13CT8437</v>
      </c>
      <c r="M684" s="16" t="str">
        <f>VLOOKUP(A684,[2]MD01!A:O,15,0)</f>
        <v>Собственность</v>
      </c>
    </row>
    <row r="685" spans="1:13" x14ac:dyDescent="0.25">
      <c r="A685" s="12" t="s">
        <v>4196</v>
      </c>
      <c r="B685" t="s">
        <v>4197</v>
      </c>
      <c r="C685" t="s">
        <v>4374</v>
      </c>
      <c r="D685" s="5">
        <v>2264140.7999999998</v>
      </c>
      <c r="E685" s="24">
        <f t="shared" si="22"/>
        <v>7798707.1999999993</v>
      </c>
      <c r="F685" s="21">
        <v>7510555.220760894</v>
      </c>
      <c r="G685">
        <f t="shared" si="23"/>
        <v>250351.8406920298</v>
      </c>
      <c r="J685" t="str">
        <f>VLOOKUP($A685,[2]MD01!$A:$K,5,0)</f>
        <v>E1004845</v>
      </c>
      <c r="K685" t="str">
        <f>VLOOKUP($A685,[2]MD01!$A:$K,11,0)</f>
        <v>20.12.2012</v>
      </c>
      <c r="L685" t="str">
        <f>RIGHT(VLOOKUP($A685,[2]MD01!$A:$K,4,0),8)</f>
        <v>13CT8585</v>
      </c>
      <c r="M685" s="16" t="str">
        <f>VLOOKUP(A685,[2]MD01!A:O,15,0)</f>
        <v>Аренда</v>
      </c>
    </row>
    <row r="686" spans="1:13" x14ac:dyDescent="0.25">
      <c r="A686" s="12" t="s">
        <v>4200</v>
      </c>
      <c r="B686" t="s">
        <v>4201</v>
      </c>
      <c r="C686" t="s">
        <v>4374</v>
      </c>
      <c r="D686" s="5">
        <v>2859759.91</v>
      </c>
      <c r="E686" s="24">
        <f t="shared" si="22"/>
        <v>9850284.1344444454</v>
      </c>
      <c r="F686" s="21">
        <v>9486329.084380798</v>
      </c>
      <c r="G686">
        <f t="shared" si="23"/>
        <v>316210.96947935992</v>
      </c>
      <c r="J686" t="str">
        <f>VLOOKUP($A686,[2]MD01!$A:$K,5,0)</f>
        <v>E1006200</v>
      </c>
      <c r="K686" t="str">
        <f>VLOOKUP($A686,[2]MD01!$A:$K,11,0)</f>
        <v>23.12.2012</v>
      </c>
      <c r="L686" t="str">
        <f>RIGHT(VLOOKUP($A686,[2]MD01!$A:$K,4,0),8)</f>
        <v>13CT8716</v>
      </c>
      <c r="M686" s="16" t="str">
        <f>VLOOKUP(A686,[2]MD01!A:O,15,0)</f>
        <v>Аренда</v>
      </c>
    </row>
    <row r="687" spans="1:13" x14ac:dyDescent="0.25">
      <c r="A687" s="12" t="s">
        <v>4204</v>
      </c>
      <c r="B687" t="s">
        <v>4205</v>
      </c>
      <c r="C687" t="s">
        <v>4374</v>
      </c>
      <c r="D687" s="5">
        <v>3995593.36</v>
      </c>
      <c r="E687" s="24">
        <f t="shared" si="22"/>
        <v>13762599.351111112</v>
      </c>
      <c r="F687" s="21">
        <v>13254089.39673079</v>
      </c>
      <c r="G687">
        <f t="shared" si="23"/>
        <v>441802.97989102633</v>
      </c>
      <c r="J687" t="str">
        <f>VLOOKUP($A687,[2]MD01!$A:$K,5,0)</f>
        <v>E1006573</v>
      </c>
      <c r="K687" t="str">
        <f>VLOOKUP($A687,[2]MD01!$A:$K,11,0)</f>
        <v>21.06.2013</v>
      </c>
      <c r="L687" t="str">
        <f>RIGHT(VLOOKUP($A687,[2]MD01!$A:$K,4,0),8)</f>
        <v>13CT8876</v>
      </c>
      <c r="M687" s="16" t="str">
        <f>VLOOKUP(A687,[2]MD01!A:O,15,0)</f>
        <v>Аренда</v>
      </c>
    </row>
    <row r="688" spans="1:13" x14ac:dyDescent="0.25">
      <c r="A688" s="12" t="s">
        <v>4220</v>
      </c>
      <c r="B688" t="s">
        <v>4221</v>
      </c>
      <c r="C688" t="s">
        <v>4374</v>
      </c>
      <c r="D688" s="5">
        <v>3244361.91</v>
      </c>
      <c r="E688" s="24">
        <f t="shared" si="22"/>
        <v>11175024.356666667</v>
      </c>
      <c r="F688" s="21">
        <v>10762121.896830926</v>
      </c>
      <c r="G688">
        <f t="shared" si="23"/>
        <v>358737.39656103088</v>
      </c>
      <c r="J688" t="str">
        <f>VLOOKUP($A688,[2]MD01!$A:$K,5,0)</f>
        <v>E1007578</v>
      </c>
      <c r="K688" t="str">
        <f>VLOOKUP($A688,[2]MD01!$A:$K,11,0)</f>
        <v>29.03.2014</v>
      </c>
      <c r="L688" t="str">
        <f>RIGHT(VLOOKUP($A688,[2]MD01!$A:$K,4,0),8)</f>
        <v>13SZ9481</v>
      </c>
      <c r="M688" s="16" t="str">
        <f>VLOOKUP(A688,[2]MD01!A:O,15,0)</f>
        <v>Аренда</v>
      </c>
    </row>
    <row r="689" spans="1:13" x14ac:dyDescent="0.25">
      <c r="A689" s="12" t="s">
        <v>4222</v>
      </c>
      <c r="B689" t="s">
        <v>4223</v>
      </c>
      <c r="C689" t="s">
        <v>4374</v>
      </c>
      <c r="D689" s="5">
        <v>4226712.1399999997</v>
      </c>
      <c r="E689" s="24">
        <f t="shared" si="22"/>
        <v>14558675.148888888</v>
      </c>
      <c r="F689" s="21">
        <v>14020751.240263171</v>
      </c>
      <c r="G689">
        <f t="shared" si="23"/>
        <v>467358.37467543903</v>
      </c>
      <c r="J689" t="str">
        <f>VLOOKUP($A689,[2]MD01!$A:$K,5,0)</f>
        <v>E1007579</v>
      </c>
      <c r="K689" t="str">
        <f>VLOOKUP($A689,[2]MD01!$A:$K,11,0)</f>
        <v>30.06.2014</v>
      </c>
      <c r="L689" t="str">
        <f>RIGHT(VLOOKUP($A689,[2]MD01!$A:$K,4,0),8)</f>
        <v>13SZ9494</v>
      </c>
      <c r="M689" s="16" t="str">
        <f>VLOOKUP(A689,[2]MD01!A:O,15,0)</f>
        <v>Собственность</v>
      </c>
    </row>
    <row r="690" spans="1:13" x14ac:dyDescent="0.25">
      <c r="A690" s="12" t="s">
        <v>4230</v>
      </c>
      <c r="B690" t="s">
        <v>4231</v>
      </c>
      <c r="C690" t="s">
        <v>4374</v>
      </c>
      <c r="D690" s="5">
        <v>4067351.38</v>
      </c>
      <c r="E690" s="24">
        <f t="shared" si="22"/>
        <v>14009765.864444444</v>
      </c>
      <c r="F690" s="21">
        <v>13492123.432309523</v>
      </c>
      <c r="G690">
        <f t="shared" si="23"/>
        <v>449737.44774365076</v>
      </c>
      <c r="J690" t="str">
        <f>VLOOKUP($A690,[2]MD01!$A:$K,5,0)</f>
        <v>E1007489</v>
      </c>
      <c r="K690" t="str">
        <f>VLOOKUP($A690,[2]MD01!$A:$K,11,0)</f>
        <v>09.06.2014</v>
      </c>
      <c r="L690" t="str">
        <f>RIGHT(VLOOKUP($A690,[2]MD01!$A:$K,4,0),8)</f>
        <v>13SZ9822</v>
      </c>
      <c r="M690" s="16" t="str">
        <f>VLOOKUP(A690,[2]MD01!A:O,15,0)</f>
        <v>Аренда</v>
      </c>
    </row>
    <row r="691" spans="1:13" x14ac:dyDescent="0.25">
      <c r="A691" s="12" t="s">
        <v>3756</v>
      </c>
      <c r="B691" t="s">
        <v>4235</v>
      </c>
      <c r="C691" t="s">
        <v>4374</v>
      </c>
      <c r="D691" s="5">
        <v>5529536.3499999996</v>
      </c>
      <c r="E691" s="24">
        <f t="shared" si="22"/>
        <v>19046180.76111111</v>
      </c>
      <c r="F691" s="21">
        <v>18342449.419170238</v>
      </c>
      <c r="G691">
        <f t="shared" si="23"/>
        <v>611414.98063900799</v>
      </c>
      <c r="J691" t="str">
        <f>VLOOKUP($A691,[2]MD01!$A:$K,5,0)</f>
        <v>E1017645</v>
      </c>
      <c r="K691" t="str">
        <f>VLOOKUP($A691,[2]MD01!$A:$K,11,0)</f>
        <v>22.03.2018</v>
      </c>
      <c r="L691" t="str">
        <f>RIGHT(VLOOKUP($A691,[2]MD01!$A:$K,4,0),8)</f>
        <v>13CTE228</v>
      </c>
      <c r="M691" s="16" t="str">
        <f>VLOOKUP(A691,[2]MD01!A:O,15,0)</f>
        <v>Аренда</v>
      </c>
    </row>
    <row r="692" spans="1:13" x14ac:dyDescent="0.25">
      <c r="A692" s="12" t="s">
        <v>3760</v>
      </c>
      <c r="B692" t="s">
        <v>4238</v>
      </c>
      <c r="C692" t="s">
        <v>4374</v>
      </c>
      <c r="D692" s="5">
        <v>1717159.41</v>
      </c>
      <c r="E692" s="24">
        <f t="shared" si="22"/>
        <v>5914660.1899999995</v>
      </c>
      <c r="F692" s="21">
        <v>5696121.2711038981</v>
      </c>
      <c r="G692">
        <f t="shared" si="23"/>
        <v>189870.70903679662</v>
      </c>
      <c r="J692" t="str">
        <f>VLOOKUP($A692,[2]MD01!$A:$K,5,0)</f>
        <v>E1025020</v>
      </c>
      <c r="K692" t="str">
        <f>VLOOKUP($A692,[2]MD01!$A:$K,11,0)</f>
        <v>24.03.2018</v>
      </c>
      <c r="L692" t="str">
        <f>RIGHT(VLOOKUP($A692,[2]MD01!$A:$K,4,0),8)</f>
        <v>13CTE271</v>
      </c>
      <c r="M692" s="16" t="str">
        <f>VLOOKUP(A692,[2]MD01!A:O,15,0)</f>
        <v>Аренда</v>
      </c>
    </row>
    <row r="693" spans="1:13" x14ac:dyDescent="0.25">
      <c r="A693" s="12" t="s">
        <v>3772</v>
      </c>
      <c r="B693" t="s">
        <v>4242</v>
      </c>
      <c r="C693" t="s">
        <v>4374</v>
      </c>
      <c r="D693" s="5">
        <v>4457698.66</v>
      </c>
      <c r="E693" s="24">
        <f t="shared" si="22"/>
        <v>15354295.384444445</v>
      </c>
      <c r="F693" s="21">
        <v>14786974.353998588</v>
      </c>
      <c r="G693">
        <f t="shared" si="23"/>
        <v>492899.14513328631</v>
      </c>
      <c r="J693" t="str">
        <f>VLOOKUP($A693,[2]MD01!$A:$K,5,0)</f>
        <v>E1025280</v>
      </c>
      <c r="K693" t="str">
        <f>VLOOKUP($A693,[2]MD01!$A:$K,11,0)</f>
        <v>07.06.2018</v>
      </c>
      <c r="L693" t="str">
        <f>RIGHT(VLOOKUP($A693,[2]MD01!$A:$K,4,0),8)</f>
        <v>13CTE710</v>
      </c>
      <c r="M693" s="16" t="str">
        <f>VLOOKUP(A693,[2]MD01!A:O,15,0)</f>
        <v>Аренда</v>
      </c>
    </row>
    <row r="694" spans="1:13" x14ac:dyDescent="0.25">
      <c r="A694" s="12" t="s">
        <v>3661</v>
      </c>
      <c r="B694" t="s">
        <v>4244</v>
      </c>
      <c r="C694" t="s">
        <v>4374</v>
      </c>
      <c r="D694" s="5">
        <v>1774135.89</v>
      </c>
      <c r="E694" s="24">
        <f t="shared" si="22"/>
        <v>6110912.5099999998</v>
      </c>
      <c r="F694" s="21">
        <v>5885122.3258636454</v>
      </c>
      <c r="G694">
        <f t="shared" si="23"/>
        <v>196170.74419545484</v>
      </c>
      <c r="J694" t="str">
        <f>VLOOKUP($A694,[2]MD01!$A:$K,5,0)</f>
        <v>E1008235</v>
      </c>
      <c r="K694" t="str">
        <f>VLOOKUP($A694,[2]MD01!$A:$K,11,0)</f>
        <v>01.07.2016</v>
      </c>
      <c r="L694" t="str">
        <f>RIGHT(VLOOKUP($A694,[2]MD01!$A:$K,4,0),8)</f>
        <v>13SZG078</v>
      </c>
      <c r="M694" s="16" t="str">
        <f>VLOOKUP(A694,[2]MD01!A:O,15,0)</f>
        <v>Аренда</v>
      </c>
    </row>
    <row r="695" spans="1:13" x14ac:dyDescent="0.25">
      <c r="A695" s="12" t="s">
        <v>3665</v>
      </c>
      <c r="B695" t="s">
        <v>4245</v>
      </c>
      <c r="C695" t="s">
        <v>4374</v>
      </c>
      <c r="D695" s="5">
        <v>3871818.22</v>
      </c>
      <c r="E695" s="24">
        <f t="shared" si="22"/>
        <v>13336262.757777778</v>
      </c>
      <c r="F695" s="21">
        <v>12843505.380079787</v>
      </c>
      <c r="G695">
        <f t="shared" si="23"/>
        <v>428116.84600265959</v>
      </c>
      <c r="J695" t="str">
        <f>VLOOKUP($A695,[2]MD01!$A:$K,5,0)</f>
        <v>E1012616</v>
      </c>
      <c r="K695" t="str">
        <f>VLOOKUP($A695,[2]MD01!$A:$K,11,0)</f>
        <v>13.09.2016</v>
      </c>
      <c r="L695" t="str">
        <f>RIGHT(VLOOKUP($A695,[2]MD01!$A:$K,4,0),8)</f>
        <v>13CTG667</v>
      </c>
      <c r="M695" s="16" t="str">
        <f>VLOOKUP(A695,[2]MD01!A:O,15,0)</f>
        <v>Аренда</v>
      </c>
    </row>
    <row r="696" spans="1:13" x14ac:dyDescent="0.25">
      <c r="A696" s="12" t="s">
        <v>3675</v>
      </c>
      <c r="B696" t="s">
        <v>4248</v>
      </c>
      <c r="C696" t="s">
        <v>4374</v>
      </c>
      <c r="D696" s="5">
        <v>1564775.39</v>
      </c>
      <c r="E696" s="24">
        <f t="shared" si="22"/>
        <v>5389781.8988888888</v>
      </c>
      <c r="F696" s="21">
        <v>5190636.5428698892</v>
      </c>
      <c r="G696">
        <f t="shared" si="23"/>
        <v>173021.21809566297</v>
      </c>
      <c r="J696" t="str">
        <f>VLOOKUP($A696,[2]MD01!$A:$K,5,0)</f>
        <v>E1012731</v>
      </c>
      <c r="K696" t="str">
        <f>VLOOKUP($A696,[2]MD01!$A:$K,11,0)</f>
        <v>24.11.2016</v>
      </c>
      <c r="L696" t="str">
        <f>RIGHT(VLOOKUP($A696,[2]MD01!$A:$K,4,0),8)</f>
        <v>13CTG723</v>
      </c>
      <c r="M696" s="16" t="str">
        <f>VLOOKUP(A696,[2]MD01!A:O,15,0)</f>
        <v>Аренда</v>
      </c>
    </row>
    <row r="697" spans="1:13" x14ac:dyDescent="0.25">
      <c r="A697" s="12" t="s">
        <v>3699</v>
      </c>
      <c r="B697" t="s">
        <v>4249</v>
      </c>
      <c r="C697" t="s">
        <v>4374</v>
      </c>
      <c r="D697" s="5">
        <v>1398636.79</v>
      </c>
      <c r="E697" s="24">
        <f t="shared" si="22"/>
        <v>4817526.7211111113</v>
      </c>
      <c r="F697" s="21">
        <v>4639525.4416521974</v>
      </c>
      <c r="G697">
        <f t="shared" si="23"/>
        <v>154650.84805507323</v>
      </c>
      <c r="J697" t="str">
        <f>VLOOKUP($A697,[2]MD01!$A:$K,5,0)</f>
        <v>E1012750</v>
      </c>
      <c r="K697" t="str">
        <f>VLOOKUP($A697,[2]MD01!$A:$K,11,0)</f>
        <v>28.04.2017</v>
      </c>
      <c r="L697" t="str">
        <f>RIGHT(VLOOKUP($A697,[2]MD01!$A:$K,4,0),8)</f>
        <v>13CTG967</v>
      </c>
      <c r="M697" s="16" t="str">
        <f>VLOOKUP(A697,[2]MD01!A:O,15,0)</f>
        <v>Аренда</v>
      </c>
    </row>
    <row r="698" spans="1:13" x14ac:dyDescent="0.25">
      <c r="A698" s="12" t="s">
        <v>3736</v>
      </c>
      <c r="B698" t="s">
        <v>4251</v>
      </c>
      <c r="C698" t="s">
        <v>4374</v>
      </c>
      <c r="D698" s="5">
        <v>3612856.4</v>
      </c>
      <c r="E698" s="24">
        <f t="shared" si="22"/>
        <v>12444283.155555554</v>
      </c>
      <c r="F698" s="21">
        <v>11984483.251606705</v>
      </c>
      <c r="G698">
        <f t="shared" si="23"/>
        <v>399482.77505355683</v>
      </c>
      <c r="J698" t="str">
        <f>VLOOKUP($A698,[2]MD01!$A:$K,5,0)</f>
        <v>E1023068</v>
      </c>
      <c r="K698" t="str">
        <f>VLOOKUP($A698,[2]MD01!$A:$K,11,0)</f>
        <v>13.12.2017</v>
      </c>
      <c r="L698" t="str">
        <f>RIGHT(VLOOKUP($A698,[2]MD01!$A:$K,4,0),8)</f>
        <v>13CTH316</v>
      </c>
      <c r="M698" s="16" t="str">
        <f>VLOOKUP(A698,[2]MD01!A:O,15,0)</f>
        <v>Аренда</v>
      </c>
    </row>
    <row r="699" spans="1:13" x14ac:dyDescent="0.25">
      <c r="A699" s="12" t="s">
        <v>3748</v>
      </c>
      <c r="B699" t="s">
        <v>4254</v>
      </c>
      <c r="C699" t="s">
        <v>4374</v>
      </c>
      <c r="D699" s="5">
        <v>3423856.58</v>
      </c>
      <c r="E699" s="24">
        <f t="shared" si="22"/>
        <v>11793283.775555555</v>
      </c>
      <c r="F699" s="21">
        <v>11357537.442925608</v>
      </c>
      <c r="G699">
        <f t="shared" si="23"/>
        <v>378584.58143085358</v>
      </c>
      <c r="J699" t="str">
        <f>VLOOKUP($A699,[2]MD01!$A:$K,5,0)</f>
        <v>E1023623</v>
      </c>
      <c r="K699" t="str">
        <f>VLOOKUP($A699,[2]MD01!$A:$K,11,0)</f>
        <v>27.01.2018</v>
      </c>
      <c r="L699" t="str">
        <f>RIGHT(VLOOKUP($A699,[2]MD01!$A:$K,4,0),8)</f>
        <v>13CTH759</v>
      </c>
      <c r="M699" s="16" t="str">
        <f>VLOOKUP(A699,[2]MD01!A:O,15,0)</f>
        <v>Аренда</v>
      </c>
    </row>
    <row r="700" spans="1:13" x14ac:dyDescent="0.25">
      <c r="A700" s="12" t="s">
        <v>3764</v>
      </c>
      <c r="B700" t="s">
        <v>4257</v>
      </c>
      <c r="C700" t="s">
        <v>4374</v>
      </c>
      <c r="D700" s="5">
        <v>2358014.98</v>
      </c>
      <c r="E700" s="24">
        <f t="shared" si="22"/>
        <v>8122051.5977777774</v>
      </c>
      <c r="F700" s="21">
        <v>7821952.4680935899</v>
      </c>
      <c r="G700">
        <f t="shared" si="23"/>
        <v>260731.74893645299</v>
      </c>
      <c r="J700" t="str">
        <f>VLOOKUP($A700,[2]MD01!$A:$K,5,0)</f>
        <v>E1024568</v>
      </c>
      <c r="K700" t="str">
        <f>VLOOKUP($A700,[2]MD01!$A:$K,11,0)</f>
        <v>10.04.2018</v>
      </c>
      <c r="L700" t="str">
        <f>RIGHT(VLOOKUP($A700,[2]MD01!$A:$K,4,0),8)</f>
        <v>13CTH973</v>
      </c>
      <c r="M700" s="16" t="str">
        <f>VLOOKUP(A700,[2]MD01!A:O,15,0)</f>
        <v>Аренда</v>
      </c>
    </row>
    <row r="701" spans="1:13" x14ac:dyDescent="0.25">
      <c r="A701" s="12" t="s">
        <v>3681</v>
      </c>
      <c r="B701" t="s">
        <v>4261</v>
      </c>
      <c r="C701" t="s">
        <v>4374</v>
      </c>
      <c r="D701" s="5">
        <v>2375732.79</v>
      </c>
      <c r="E701" s="24">
        <f t="shared" si="22"/>
        <v>8183079.6100000003</v>
      </c>
      <c r="F701" s="21">
        <v>7880725.5754886568</v>
      </c>
      <c r="G701">
        <f t="shared" si="23"/>
        <v>262690.85251628858</v>
      </c>
      <c r="J701" t="str">
        <f>VLOOKUP($A701,[2]MD01!$A:$K,5,0)</f>
        <v>E1012900</v>
      </c>
      <c r="K701" t="str">
        <f>VLOOKUP($A701,[2]MD01!$A:$K,11,0)</f>
        <v>13.12.2016</v>
      </c>
      <c r="L701" t="str">
        <f>RIGHT(VLOOKUP($A701,[2]MD01!$A:$K,4,0),8)</f>
        <v>13CTJ050</v>
      </c>
      <c r="M701" s="16" t="str">
        <f>VLOOKUP(A701,[2]MD01!A:O,15,0)</f>
        <v>Аренда</v>
      </c>
    </row>
    <row r="702" spans="1:13" x14ac:dyDescent="0.25">
      <c r="A702" s="12" t="s">
        <v>3693</v>
      </c>
      <c r="B702" t="s">
        <v>4267</v>
      </c>
      <c r="C702" t="s">
        <v>4374</v>
      </c>
      <c r="D702" s="5">
        <v>1618699.69</v>
      </c>
      <c r="E702" s="24">
        <f t="shared" si="22"/>
        <v>5575521.154444444</v>
      </c>
      <c r="F702" s="21">
        <v>5369512.9770964514</v>
      </c>
      <c r="G702">
        <f t="shared" si="23"/>
        <v>178983.76590321504</v>
      </c>
      <c r="J702" t="str">
        <f>VLOOKUP($A702,[2]MD01!$A:$K,5,0)</f>
        <v>E1013045</v>
      </c>
      <c r="K702" t="str">
        <f>VLOOKUP($A702,[2]MD01!$A:$K,11,0)</f>
        <v>31.01.2017</v>
      </c>
      <c r="L702" t="str">
        <f>RIGHT(VLOOKUP($A702,[2]MD01!$A:$K,4,0),8)</f>
        <v>13CTJ281</v>
      </c>
      <c r="M702" s="16" t="str">
        <f>VLOOKUP(A702,[2]MD01!A:O,15,0)</f>
        <v>Аренда</v>
      </c>
    </row>
    <row r="703" spans="1:13" x14ac:dyDescent="0.25">
      <c r="A703" s="12" t="s">
        <v>3679</v>
      </c>
      <c r="B703" t="s">
        <v>4269</v>
      </c>
      <c r="C703" t="s">
        <v>4374</v>
      </c>
      <c r="D703" s="5">
        <v>1840190.89</v>
      </c>
      <c r="E703" s="24">
        <f t="shared" si="22"/>
        <v>6338435.2877777778</v>
      </c>
      <c r="F703" s="21">
        <v>6104238.4360929038</v>
      </c>
      <c r="G703">
        <f t="shared" si="23"/>
        <v>203474.61453643013</v>
      </c>
      <c r="J703" t="str">
        <f>VLOOKUP($A703,[2]MD01!$A:$K,5,0)</f>
        <v>E1013316</v>
      </c>
      <c r="K703" t="str">
        <f>VLOOKUP($A703,[2]MD01!$A:$K,11,0)</f>
        <v>06.12.2016</v>
      </c>
      <c r="L703" t="str">
        <f>RIGHT(VLOOKUP($A703,[2]MD01!$A:$K,4,0),8)</f>
        <v>13CTJ311</v>
      </c>
      <c r="M703" s="16" t="str">
        <f>VLOOKUP(A703,[2]MD01!A:O,15,0)</f>
        <v>Аренда</v>
      </c>
    </row>
    <row r="704" spans="1:13" x14ac:dyDescent="0.25">
      <c r="A704" s="12" t="s">
        <v>3629</v>
      </c>
      <c r="B704" t="s">
        <v>4274</v>
      </c>
      <c r="C704" t="s">
        <v>4374</v>
      </c>
      <c r="D704" s="5">
        <v>2129113.2999999998</v>
      </c>
      <c r="E704" s="24">
        <f t="shared" si="22"/>
        <v>7333612.4777777772</v>
      </c>
      <c r="F704" s="21">
        <v>7062645.1371338991</v>
      </c>
      <c r="G704">
        <f t="shared" si="23"/>
        <v>235421.50457112998</v>
      </c>
      <c r="J704" t="str">
        <f>VLOOKUP($A704,[2]MD01!$A:$K,5,0)</f>
        <v>E1007582</v>
      </c>
      <c r="K704" t="str">
        <f>VLOOKUP($A704,[2]MD01!$A:$K,11,0)</f>
        <v>14.10.2015</v>
      </c>
      <c r="L704" t="str">
        <f>RIGHT(VLOOKUP($A704,[2]MD01!$A:$K,4,0),8)</f>
        <v>13SZL543</v>
      </c>
      <c r="M704" s="16" t="str">
        <f>VLOOKUP(A704,[2]MD01!A:O,15,0)</f>
        <v>Аренда</v>
      </c>
    </row>
    <row r="705" spans="1:13" x14ac:dyDescent="0.25">
      <c r="A705" s="12" t="s">
        <v>3635</v>
      </c>
      <c r="B705" t="s">
        <v>4277</v>
      </c>
      <c r="C705" t="s">
        <v>4374</v>
      </c>
      <c r="D705" s="5">
        <v>1676067.51</v>
      </c>
      <c r="E705" s="24">
        <f t="shared" si="22"/>
        <v>5773121.4233333329</v>
      </c>
      <c r="F705" s="21">
        <v>5559812.175805591</v>
      </c>
      <c r="G705">
        <f t="shared" si="23"/>
        <v>185327.07252685304</v>
      </c>
      <c r="J705" t="str">
        <f>VLOOKUP($A705,[2]MD01!$A:$K,5,0)</f>
        <v>E1008854</v>
      </c>
      <c r="K705" t="str">
        <f>VLOOKUP($A705,[2]MD01!$A:$K,11,0)</f>
        <v>26.11.2015</v>
      </c>
      <c r="L705" t="str">
        <f>RIGHT(VLOOKUP($A705,[2]MD01!$A:$K,4,0),8)</f>
        <v>13SZL797</v>
      </c>
      <c r="M705" s="16" t="str">
        <f>VLOOKUP(A705,[2]MD01!A:O,15,0)</f>
        <v>Аренда</v>
      </c>
    </row>
    <row r="706" spans="1:13" x14ac:dyDescent="0.25">
      <c r="A706" s="12" t="s">
        <v>3639</v>
      </c>
      <c r="B706" t="s">
        <v>4279</v>
      </c>
      <c r="C706" t="s">
        <v>4374</v>
      </c>
      <c r="D706" s="5">
        <v>1803489.84</v>
      </c>
      <c r="E706" s="24">
        <f t="shared" si="22"/>
        <v>6212020.5600000005</v>
      </c>
      <c r="F706" s="21">
        <v>5982494.566327868</v>
      </c>
      <c r="G706">
        <f t="shared" si="23"/>
        <v>199416.48554426228</v>
      </c>
      <c r="J706" t="str">
        <f>VLOOKUP($A706,[2]MD01!$A:$K,5,0)</f>
        <v>E1004544</v>
      </c>
      <c r="K706" t="str">
        <f>VLOOKUP($A706,[2]MD01!$A:$K,11,0)</f>
        <v>26.01.2016</v>
      </c>
      <c r="L706" t="str">
        <f>RIGHT(VLOOKUP($A706,[2]MD01!$A:$K,4,0),8)</f>
        <v>13SZL995</v>
      </c>
      <c r="M706" s="16" t="str">
        <f>VLOOKUP(A706,[2]MD01!A:O,15,0)</f>
        <v>Аренда</v>
      </c>
    </row>
    <row r="707" spans="1:13" x14ac:dyDescent="0.25">
      <c r="A707" s="12" t="s">
        <v>3798</v>
      </c>
      <c r="B707" t="s">
        <v>4284</v>
      </c>
      <c r="C707" t="s">
        <v>4374</v>
      </c>
      <c r="D707" s="5">
        <v>2344989.15</v>
      </c>
      <c r="E707" s="24">
        <f t="shared" si="22"/>
        <v>8077184.8499999996</v>
      </c>
      <c r="F707" s="21">
        <v>7778743.4876665585</v>
      </c>
      <c r="G707">
        <f t="shared" si="23"/>
        <v>259291.44958888527</v>
      </c>
      <c r="J707" t="str">
        <f>VLOOKUP($A707,[2]MD01!$A:$K,5,0)</f>
        <v>E1026554</v>
      </c>
      <c r="K707" t="str">
        <f>VLOOKUP($A707,[2]MD01!$A:$K,11,0)</f>
        <v>12.09.2018</v>
      </c>
      <c r="L707" t="str">
        <f>RIGHT(VLOOKUP($A707,[2]MD01!$A:$K,4,0),8)</f>
        <v>13CTO257</v>
      </c>
      <c r="M707" s="16" t="str">
        <f>VLOOKUP(A707,[2]MD01!A:O,15,0)</f>
        <v>Аренда</v>
      </c>
    </row>
    <row r="708" spans="1:13" x14ac:dyDescent="0.25">
      <c r="A708" s="12" t="s">
        <v>3786</v>
      </c>
      <c r="B708" t="s">
        <v>4285</v>
      </c>
      <c r="C708" t="s">
        <v>4374</v>
      </c>
      <c r="D708" s="5">
        <v>1323215.42</v>
      </c>
      <c r="E708" s="24">
        <f t="shared" si="22"/>
        <v>4557742.0022222213</v>
      </c>
      <c r="F708" s="21">
        <v>4389339.4266259046</v>
      </c>
      <c r="G708">
        <f t="shared" si="23"/>
        <v>146311.31422086348</v>
      </c>
      <c r="J708" t="str">
        <f>VLOOKUP($A708,[2]MD01!$A:$K,5,0)</f>
        <v>E1026555</v>
      </c>
      <c r="K708" t="str">
        <f>VLOOKUP($A708,[2]MD01!$A:$K,11,0)</f>
        <v>29.08.2018</v>
      </c>
      <c r="L708" t="str">
        <f>RIGHT(VLOOKUP($A708,[2]MD01!$A:$K,4,0),8)</f>
        <v>13CTO258</v>
      </c>
      <c r="M708" s="16" t="str">
        <f>VLOOKUP(A708,[2]MD01!A:O,15,0)</f>
        <v>Аренда</v>
      </c>
    </row>
    <row r="709" spans="1:13" x14ac:dyDescent="0.25">
      <c r="A709" s="12" t="s">
        <v>3778</v>
      </c>
      <c r="B709" t="s">
        <v>4286</v>
      </c>
      <c r="C709" t="s">
        <v>4374</v>
      </c>
      <c r="D709" s="5">
        <v>3195945.85</v>
      </c>
      <c r="E709" s="24">
        <f t="shared" si="22"/>
        <v>11008257.927777778</v>
      </c>
      <c r="F709" s="21">
        <v>10601517.268266451</v>
      </c>
      <c r="G709">
        <f t="shared" si="23"/>
        <v>353383.90894221503</v>
      </c>
      <c r="J709" t="str">
        <f>VLOOKUP($A709,[2]MD01!$A:$K,5,0)</f>
        <v>E1026556</v>
      </c>
      <c r="K709" t="str">
        <f>VLOOKUP($A709,[2]MD01!$A:$K,11,0)</f>
        <v>24.08.2018</v>
      </c>
      <c r="L709" t="str">
        <f>RIGHT(VLOOKUP($A709,[2]MD01!$A:$K,4,0),8)</f>
        <v>13CTO259</v>
      </c>
      <c r="M709" s="16" t="str">
        <f>VLOOKUP(A709,[2]MD01!A:O,15,0)</f>
        <v>Собственность</v>
      </c>
    </row>
    <row r="710" spans="1:13" x14ac:dyDescent="0.25">
      <c r="A710" s="12" t="s">
        <v>3782</v>
      </c>
      <c r="B710" t="s">
        <v>4288</v>
      </c>
      <c r="C710" t="s">
        <v>4374</v>
      </c>
      <c r="D710" s="5">
        <v>2881900.8</v>
      </c>
      <c r="E710" s="24">
        <f t="shared" si="22"/>
        <v>9926547.1999999993</v>
      </c>
      <c r="F710" s="21">
        <v>9559774.329915788</v>
      </c>
      <c r="G710">
        <f t="shared" si="23"/>
        <v>318659.14433052629</v>
      </c>
      <c r="J710" t="str">
        <f>VLOOKUP($A710,[2]MD01!$A:$K,5,0)</f>
        <v>E1026558</v>
      </c>
      <c r="K710" t="str">
        <f>VLOOKUP($A710,[2]MD01!$A:$K,11,0)</f>
        <v>15.08.2018</v>
      </c>
      <c r="L710" t="str">
        <f>RIGHT(VLOOKUP($A710,[2]MD01!$A:$K,4,0),8)</f>
        <v>13CTO261</v>
      </c>
      <c r="M710" s="16" t="str">
        <f>VLOOKUP(A710,[2]MD01!A:O,15,0)</f>
        <v>Аренда</v>
      </c>
    </row>
    <row r="711" spans="1:13" x14ac:dyDescent="0.25">
      <c r="A711" s="12" t="s">
        <v>3788</v>
      </c>
      <c r="B711" t="s">
        <v>4289</v>
      </c>
      <c r="C711" t="s">
        <v>4374</v>
      </c>
      <c r="D711" s="5">
        <v>2845034.93</v>
      </c>
      <c r="E711" s="24">
        <f t="shared" si="22"/>
        <v>9799564.758888891</v>
      </c>
      <c r="F711" s="21">
        <v>9437483.7230787985</v>
      </c>
      <c r="G711">
        <f t="shared" si="23"/>
        <v>314582.79076929326</v>
      </c>
      <c r="J711" t="str">
        <f>VLOOKUP($A711,[2]MD01!$A:$K,5,0)</f>
        <v>E1026559</v>
      </c>
      <c r="K711" t="str">
        <f>VLOOKUP($A711,[2]MD01!$A:$K,11,0)</f>
        <v>28.08.2018</v>
      </c>
      <c r="L711" t="str">
        <f>RIGHT(VLOOKUP($A711,[2]MD01!$A:$K,4,0),8)</f>
        <v>13CTO262</v>
      </c>
      <c r="M711" s="16" t="str">
        <f>VLOOKUP(A711,[2]MD01!A:O,15,0)</f>
        <v>Аренда</v>
      </c>
    </row>
    <row r="712" spans="1:13" x14ac:dyDescent="0.25">
      <c r="A712" s="12" t="s">
        <v>3806</v>
      </c>
      <c r="B712" t="s">
        <v>4290</v>
      </c>
      <c r="C712" t="s">
        <v>4374</v>
      </c>
      <c r="D712" s="5">
        <v>3115489.67</v>
      </c>
      <c r="E712" s="24">
        <f t="shared" si="22"/>
        <v>10731131.085555555</v>
      </c>
      <c r="F712" s="21">
        <v>10334629.898566881</v>
      </c>
      <c r="G712">
        <f t="shared" si="23"/>
        <v>344487.66328556271</v>
      </c>
      <c r="J712" t="str">
        <f>VLOOKUP($A712,[2]MD01!$A:$K,5,0)</f>
        <v>E1026560</v>
      </c>
      <c r="K712" t="str">
        <f>VLOOKUP($A712,[2]MD01!$A:$K,11,0)</f>
        <v>27.09.2018</v>
      </c>
      <c r="L712" t="str">
        <f>RIGHT(VLOOKUP($A712,[2]MD01!$A:$K,4,0),8)</f>
        <v>13CTO263</v>
      </c>
      <c r="M712" s="16" t="str">
        <f>VLOOKUP(A712,[2]MD01!A:O,15,0)</f>
        <v>Аренда</v>
      </c>
    </row>
    <row r="713" spans="1:13" x14ac:dyDescent="0.25">
      <c r="A713" s="12" t="s">
        <v>3784</v>
      </c>
      <c r="B713" t="s">
        <v>4296</v>
      </c>
      <c r="C713" t="s">
        <v>4374</v>
      </c>
      <c r="D713" s="5">
        <v>2435436.7200000002</v>
      </c>
      <c r="E713" s="24">
        <f t="shared" si="22"/>
        <v>8388726.4800000004</v>
      </c>
      <c r="F713" s="21">
        <v>8078774.0639755223</v>
      </c>
      <c r="G713">
        <f t="shared" si="23"/>
        <v>269292.46879918408</v>
      </c>
      <c r="J713" t="str">
        <f>VLOOKUP($A713,[2]MD01!$A:$K,5,0)</f>
        <v>E1024537</v>
      </c>
      <c r="K713" t="str">
        <f>VLOOKUP($A713,[2]MD01!$A:$K,11,0)</f>
        <v>16.08.2018</v>
      </c>
      <c r="L713" t="str">
        <f>RIGHT(VLOOKUP($A713,[2]MD01!$A:$K,4,0),8)</f>
        <v>13CTO349</v>
      </c>
      <c r="M713" s="16" t="str">
        <f>VLOOKUP(A713,[2]MD01!A:O,15,0)</f>
        <v>Аренда</v>
      </c>
    </row>
    <row r="714" spans="1:13" x14ac:dyDescent="0.25">
      <c r="A714" s="12" t="s">
        <v>3828</v>
      </c>
      <c r="B714" t="s">
        <v>4299</v>
      </c>
      <c r="C714" t="s">
        <v>4374</v>
      </c>
      <c r="D714" s="5">
        <v>1855874.94</v>
      </c>
      <c r="E714" s="24">
        <f t="shared" si="22"/>
        <v>6392458.1266666669</v>
      </c>
      <c r="F714" s="21">
        <v>6156265.2021006439</v>
      </c>
      <c r="G714">
        <f t="shared" si="23"/>
        <v>205208.84007002146</v>
      </c>
      <c r="J714" t="str">
        <f>VLOOKUP($A714,[2]MD01!$A:$K,5,0)</f>
        <v>E1026753</v>
      </c>
      <c r="K714" t="str">
        <f>VLOOKUP($A714,[2]MD01!$A:$K,11,0)</f>
        <v>19.10.2018</v>
      </c>
      <c r="L714" t="str">
        <f>RIGHT(VLOOKUP($A714,[2]MD01!$A:$K,4,0),8)</f>
        <v>13CTO398</v>
      </c>
      <c r="M714" s="16" t="str">
        <f>VLOOKUP(A714,[2]MD01!A:O,15,0)</f>
        <v>Аренда</v>
      </c>
    </row>
    <row r="715" spans="1:13" x14ac:dyDescent="0.25">
      <c r="A715" s="12" t="s">
        <v>3804</v>
      </c>
      <c r="B715" t="s">
        <v>4300</v>
      </c>
      <c r="C715" t="s">
        <v>4374</v>
      </c>
      <c r="D715" s="5">
        <v>3089921.61</v>
      </c>
      <c r="E715" s="24">
        <f t="shared" si="22"/>
        <v>10643063.323333332</v>
      </c>
      <c r="F715" s="21">
        <v>10249816.124389175</v>
      </c>
      <c r="G715">
        <f t="shared" si="23"/>
        <v>341660.53747963917</v>
      </c>
      <c r="J715" t="str">
        <f>VLOOKUP($A715,[2]MD01!$A:$K,5,0)</f>
        <v>E1026748</v>
      </c>
      <c r="K715" t="str">
        <f>VLOOKUP($A715,[2]MD01!$A:$K,11,0)</f>
        <v>14.09.2018</v>
      </c>
      <c r="L715" t="str">
        <f>RIGHT(VLOOKUP($A715,[2]MD01!$A:$K,4,0),8)</f>
        <v>13CTO399</v>
      </c>
      <c r="M715" s="16" t="str">
        <f>VLOOKUP(A715,[2]MD01!A:O,15,0)</f>
        <v>Аренда</v>
      </c>
    </row>
    <row r="716" spans="1:13" x14ac:dyDescent="0.25">
      <c r="A716" s="12" t="s">
        <v>3812</v>
      </c>
      <c r="B716" t="s">
        <v>4301</v>
      </c>
      <c r="C716" t="s">
        <v>4374</v>
      </c>
      <c r="D716" s="5">
        <v>3039052.36</v>
      </c>
      <c r="E716" s="24">
        <f t="shared" si="22"/>
        <v>10467847.017777776</v>
      </c>
      <c r="F716" s="21">
        <v>10081073.830993069</v>
      </c>
      <c r="G716">
        <f t="shared" si="23"/>
        <v>336035.79436643567</v>
      </c>
      <c r="J716" t="str">
        <f>VLOOKUP($A716,[2]MD01!$A:$K,5,0)</f>
        <v>E1026747</v>
      </c>
      <c r="K716" t="str">
        <f>VLOOKUP($A716,[2]MD01!$A:$K,11,0)</f>
        <v>27.09.2018</v>
      </c>
      <c r="L716" t="str">
        <f>RIGHT(VLOOKUP($A716,[2]MD01!$A:$K,4,0),8)</f>
        <v>13CTO400</v>
      </c>
      <c r="M716" s="16" t="str">
        <f>VLOOKUP(A716,[2]MD01!A:O,15,0)</f>
        <v>Аренда</v>
      </c>
    </row>
    <row r="717" spans="1:13" x14ac:dyDescent="0.25">
      <c r="A717" s="12" t="s">
        <v>3816</v>
      </c>
      <c r="B717" t="s">
        <v>4303</v>
      </c>
      <c r="C717" t="s">
        <v>4374</v>
      </c>
      <c r="D717" s="5">
        <v>1756278.02</v>
      </c>
      <c r="E717" s="24">
        <f t="shared" si="22"/>
        <v>6049402.0688888887</v>
      </c>
      <c r="F717" s="21">
        <v>5825884.6146929581</v>
      </c>
      <c r="G717">
        <f t="shared" si="23"/>
        <v>194196.1538230986</v>
      </c>
      <c r="J717" t="str">
        <f>VLOOKUP($A717,[2]MD01!$A:$K,5,0)</f>
        <v>E1026754</v>
      </c>
      <c r="K717" t="str">
        <f>VLOOKUP($A717,[2]MD01!$A:$K,11,0)</f>
        <v>27.09.2018</v>
      </c>
      <c r="L717" t="str">
        <f>RIGHT(VLOOKUP($A717,[2]MD01!$A:$K,4,0),8)</f>
        <v>13CTO402</v>
      </c>
      <c r="M717" s="16" t="str">
        <f>VLOOKUP(A717,[2]MD01!A:O,15,0)</f>
        <v>Аренда</v>
      </c>
    </row>
    <row r="718" spans="1:13" x14ac:dyDescent="0.25">
      <c r="A718" s="12" t="s">
        <v>3824</v>
      </c>
      <c r="B718" t="s">
        <v>4310</v>
      </c>
      <c r="C718" t="s">
        <v>4374</v>
      </c>
      <c r="D718" s="5">
        <v>5639863.75</v>
      </c>
      <c r="E718" s="24">
        <f t="shared" si="22"/>
        <v>19426197.361111112</v>
      </c>
      <c r="F718" s="21">
        <v>18708424.905351564</v>
      </c>
      <c r="G718">
        <f t="shared" si="23"/>
        <v>623614.16351171886</v>
      </c>
      <c r="J718" t="str">
        <f>VLOOKUP($A718,[2]MD01!$A:$K,5,0)</f>
        <v>E1026746</v>
      </c>
      <c r="K718" t="str">
        <f>VLOOKUP($A718,[2]MD01!$A:$K,11,0)</f>
        <v>09.10.2018</v>
      </c>
      <c r="L718" t="str">
        <f>RIGHT(VLOOKUP($A718,[2]MD01!$A:$K,4,0),8)</f>
        <v>13CTO417</v>
      </c>
      <c r="M718" s="16" t="str">
        <f>VLOOKUP(A718,[2]MD01!A:O,15,0)</f>
        <v>Аренда</v>
      </c>
    </row>
    <row r="719" spans="1:13" x14ac:dyDescent="0.25">
      <c r="A719" s="12" t="s">
        <v>3866</v>
      </c>
      <c r="B719" t="s">
        <v>4312</v>
      </c>
      <c r="C719" t="s">
        <v>4374</v>
      </c>
      <c r="D719" s="5">
        <v>3990019.68</v>
      </c>
      <c r="E719" s="24">
        <f t="shared" si="22"/>
        <v>13743401.120000001</v>
      </c>
      <c r="F719" s="21">
        <v>13235600.515022174</v>
      </c>
      <c r="G719">
        <f t="shared" si="23"/>
        <v>441186.68383407244</v>
      </c>
      <c r="J719" t="str">
        <f>VLOOKUP($A719,[2]MD01!$A:$K,5,0)</f>
        <v>E1023770</v>
      </c>
      <c r="K719" t="str">
        <f>VLOOKUP($A719,[2]MD01!$A:$K,11,0)</f>
        <v>07.12.2018</v>
      </c>
      <c r="L719" t="str">
        <f>RIGHT(VLOOKUP($A719,[2]MD01!$A:$K,4,0),8)</f>
        <v>13CTO633</v>
      </c>
      <c r="M719" s="16" t="str">
        <f>VLOOKUP(A719,[2]MD01!A:O,15,0)</f>
        <v>Аренда</v>
      </c>
    </row>
    <row r="720" spans="1:13" x14ac:dyDescent="0.25">
      <c r="A720" s="12" t="s">
        <v>3840</v>
      </c>
      <c r="B720" t="s">
        <v>4313</v>
      </c>
      <c r="C720" t="s">
        <v>4374</v>
      </c>
      <c r="D720" s="5">
        <v>3888651.52</v>
      </c>
      <c r="E720" s="24">
        <f t="shared" si="22"/>
        <v>13394244.124444444</v>
      </c>
      <c r="F720" s="21">
        <v>12899344.411467602</v>
      </c>
      <c r="G720">
        <f t="shared" si="23"/>
        <v>429978.1470489201</v>
      </c>
      <c r="J720" t="str">
        <f>VLOOKUP($A720,[2]MD01!$A:$K,5,0)</f>
        <v>E1027288</v>
      </c>
      <c r="K720" t="str">
        <f>VLOOKUP($A720,[2]MD01!$A:$K,11,0)</f>
        <v>07.11.2018</v>
      </c>
      <c r="L720" t="str">
        <f>RIGHT(VLOOKUP($A720,[2]MD01!$A:$K,4,0),8)</f>
        <v>13CTO771</v>
      </c>
      <c r="M720" s="16" t="str">
        <f>VLOOKUP(A720,[2]MD01!A:O,15,0)</f>
        <v>Аренда</v>
      </c>
    </row>
    <row r="721" spans="1:13" x14ac:dyDescent="0.25">
      <c r="A721" s="12" t="s">
        <v>3846</v>
      </c>
      <c r="B721" t="s">
        <v>4316</v>
      </c>
      <c r="C721" t="s">
        <v>4374</v>
      </c>
      <c r="D721" s="5">
        <v>1324461.58</v>
      </c>
      <c r="E721" s="24">
        <f t="shared" si="22"/>
        <v>4562034.3311111107</v>
      </c>
      <c r="F721" s="21">
        <v>4393473.1596048363</v>
      </c>
      <c r="G721">
        <f t="shared" si="23"/>
        <v>146449.10532016121</v>
      </c>
      <c r="J721" t="str">
        <f>VLOOKUP($A721,[2]MD01!$A:$K,5,0)</f>
        <v>E1027311</v>
      </c>
      <c r="K721" t="str">
        <f>VLOOKUP($A721,[2]MD01!$A:$K,11,0)</f>
        <v>16.11.2018</v>
      </c>
      <c r="L721" t="str">
        <f>RIGHT(VLOOKUP($A721,[2]MD01!$A:$K,4,0),8)</f>
        <v>13CTO786</v>
      </c>
      <c r="M721" s="16" t="str">
        <f>VLOOKUP(A721,[2]MD01!A:O,15,0)</f>
        <v>Аренда</v>
      </c>
    </row>
    <row r="722" spans="1:13" x14ac:dyDescent="0.25">
      <c r="A722" s="12" t="s">
        <v>3836</v>
      </c>
      <c r="B722" t="s">
        <v>4318</v>
      </c>
      <c r="C722" t="s">
        <v>4374</v>
      </c>
      <c r="D722" s="5">
        <v>1904447.99</v>
      </c>
      <c r="E722" s="24">
        <f t="shared" ref="E722:E785" si="24">IF(IFERROR(VLOOKUP(A722,$A$1599:$A$1604,1,0),0)=0,IF(M722=$M$25,0,D722/$E$25*$E$24),0)</f>
        <v>6559765.2988888891</v>
      </c>
      <c r="F722" s="21">
        <v>6317390.5942431195</v>
      </c>
      <c r="G722">
        <f t="shared" si="23"/>
        <v>210579.68647477066</v>
      </c>
      <c r="J722" t="str">
        <f>VLOOKUP($A722,[2]MD01!$A:$K,5,0)</f>
        <v>E1027315</v>
      </c>
      <c r="K722" t="str">
        <f>VLOOKUP($A722,[2]MD01!$A:$K,11,0)</f>
        <v>02.11.2018</v>
      </c>
      <c r="L722" t="str">
        <f>RIGHT(VLOOKUP($A722,[2]MD01!$A:$K,4,0),8)</f>
        <v>13CTO793</v>
      </c>
      <c r="M722" s="16" t="str">
        <f>VLOOKUP(A722,[2]MD01!A:O,15,0)</f>
        <v>Аренда</v>
      </c>
    </row>
    <row r="723" spans="1:13" x14ac:dyDescent="0.25">
      <c r="A723" s="12" t="s">
        <v>3848</v>
      </c>
      <c r="B723" t="s">
        <v>4319</v>
      </c>
      <c r="C723" t="s">
        <v>4374</v>
      </c>
      <c r="D723" s="5">
        <v>2033668.69</v>
      </c>
      <c r="E723" s="24">
        <f t="shared" si="24"/>
        <v>7004858.821111111</v>
      </c>
      <c r="F723" s="21">
        <v>6746038.4959175102</v>
      </c>
      <c r="G723">
        <f t="shared" si="23"/>
        <v>224867.94986391702</v>
      </c>
      <c r="J723" t="str">
        <f>VLOOKUP($A723,[2]MD01!$A:$K,5,0)</f>
        <v>E1027318</v>
      </c>
      <c r="K723" t="str">
        <f>VLOOKUP($A723,[2]MD01!$A:$K,11,0)</f>
        <v>16.11.2018</v>
      </c>
      <c r="L723" t="str">
        <f>RIGHT(VLOOKUP($A723,[2]MD01!$A:$K,4,0),8)</f>
        <v>13CTO794</v>
      </c>
      <c r="M723" s="16" t="str">
        <f>VLOOKUP(A723,[2]MD01!A:O,15,0)</f>
        <v>Аренда</v>
      </c>
    </row>
    <row r="724" spans="1:13" x14ac:dyDescent="0.25">
      <c r="A724" s="12" t="s">
        <v>3844</v>
      </c>
      <c r="B724" t="s">
        <v>4321</v>
      </c>
      <c r="C724" t="s">
        <v>4374</v>
      </c>
      <c r="D724" s="5">
        <v>2455850.0699999998</v>
      </c>
      <c r="E724" s="24">
        <f t="shared" si="24"/>
        <v>8459039.129999999</v>
      </c>
      <c r="F724" s="21">
        <v>8146488.7539876085</v>
      </c>
      <c r="G724">
        <f t="shared" si="23"/>
        <v>271549.62513292028</v>
      </c>
      <c r="J724" t="str">
        <f>VLOOKUP($A724,[2]MD01!$A:$K,5,0)</f>
        <v>E1027320</v>
      </c>
      <c r="K724" t="str">
        <f>VLOOKUP($A724,[2]MD01!$A:$K,11,0)</f>
        <v>09.11.2018</v>
      </c>
      <c r="L724" t="str">
        <f>RIGHT(VLOOKUP($A724,[2]MD01!$A:$K,4,0),8)</f>
        <v>13CTO796</v>
      </c>
      <c r="M724" s="16" t="str">
        <f>VLOOKUP(A724,[2]MD01!A:O,15,0)</f>
        <v>Аренда</v>
      </c>
    </row>
    <row r="725" spans="1:13" x14ac:dyDescent="0.25">
      <c r="A725" s="12" t="s">
        <v>3860</v>
      </c>
      <c r="B725" t="s">
        <v>4322</v>
      </c>
      <c r="C725" t="s">
        <v>4374</v>
      </c>
      <c r="D725" s="5">
        <v>2714550.43</v>
      </c>
      <c r="E725" s="24">
        <f t="shared" si="24"/>
        <v>9350118.147777779</v>
      </c>
      <c r="F725" s="21">
        <v>9004643.5734276045</v>
      </c>
      <c r="G725">
        <f t="shared" si="23"/>
        <v>300154.78578092012</v>
      </c>
      <c r="J725" t="str">
        <f>VLOOKUP($A725,[2]MD01!$A:$K,5,0)</f>
        <v>E1027317</v>
      </c>
      <c r="K725" t="str">
        <f>VLOOKUP($A725,[2]MD01!$A:$K,11,0)</f>
        <v>23.11.2018</v>
      </c>
      <c r="L725" t="str">
        <f>RIGHT(VLOOKUP($A725,[2]MD01!$A:$K,4,0),8)</f>
        <v>13CTO797</v>
      </c>
      <c r="M725" s="16" t="str">
        <f>VLOOKUP(A725,[2]MD01!A:O,15,0)</f>
        <v>Аренда</v>
      </c>
    </row>
    <row r="726" spans="1:13" x14ac:dyDescent="0.25">
      <c r="A726" s="12" t="s">
        <v>3649</v>
      </c>
      <c r="B726" t="s">
        <v>4333</v>
      </c>
      <c r="C726" t="s">
        <v>4374</v>
      </c>
      <c r="D726" s="5">
        <v>1056843.29</v>
      </c>
      <c r="E726" s="24">
        <f t="shared" si="24"/>
        <v>3640237.9988888893</v>
      </c>
      <c r="F726" s="21">
        <v>3505735.9901096351</v>
      </c>
      <c r="G726">
        <f t="shared" si="23"/>
        <v>116857.86633698783</v>
      </c>
      <c r="J726" t="str">
        <f>VLOOKUP($A726,[2]MD01!$A:$K,5,0)</f>
        <v>E1011638</v>
      </c>
      <c r="K726" t="str">
        <f>VLOOKUP($A726,[2]MD01!$A:$K,11,0)</f>
        <v>19.04.2016</v>
      </c>
      <c r="L726" t="str">
        <f>RIGHT(VLOOKUP($A726,[2]MD01!$A:$K,4,0),8)</f>
        <v>13SZQ575</v>
      </c>
      <c r="M726" s="16" t="str">
        <f>VLOOKUP(A726,[2]MD01!A:O,15,0)</f>
        <v>Аренда</v>
      </c>
    </row>
    <row r="727" spans="1:13" x14ac:dyDescent="0.25">
      <c r="A727" s="12" t="s">
        <v>3651</v>
      </c>
      <c r="B727" t="s">
        <v>4334</v>
      </c>
      <c r="C727" t="s">
        <v>4374</v>
      </c>
      <c r="D727" s="5">
        <v>2212972.73</v>
      </c>
      <c r="E727" s="24">
        <f t="shared" si="24"/>
        <v>7622461.6255555553</v>
      </c>
      <c r="F727" s="21">
        <v>7340821.6886083186</v>
      </c>
      <c r="G727">
        <f t="shared" si="23"/>
        <v>244694.05628694396</v>
      </c>
      <c r="J727" t="str">
        <f>VLOOKUP($A727,[2]MD01!$A:$K,5,0)</f>
        <v>E1011639</v>
      </c>
      <c r="K727" t="str">
        <f>VLOOKUP($A727,[2]MD01!$A:$K,11,0)</f>
        <v>03.05.2016</v>
      </c>
      <c r="L727" t="str">
        <f>RIGHT(VLOOKUP($A727,[2]MD01!$A:$K,4,0),8)</f>
        <v>13SZQ579</v>
      </c>
      <c r="M727" s="16" t="str">
        <f>VLOOKUP(A727,[2]MD01!A:O,15,0)</f>
        <v>Аренда</v>
      </c>
    </row>
    <row r="728" spans="1:13" x14ac:dyDescent="0.25">
      <c r="A728" s="12" t="s">
        <v>3659</v>
      </c>
      <c r="B728" t="s">
        <v>4336</v>
      </c>
      <c r="C728" t="s">
        <v>4374</v>
      </c>
      <c r="D728" s="5">
        <v>2678698.4700000002</v>
      </c>
      <c r="E728" s="24">
        <f t="shared" si="24"/>
        <v>9226628.0633333325</v>
      </c>
      <c r="F728" s="21">
        <v>8885716.2852693256</v>
      </c>
      <c r="G728">
        <f t="shared" si="23"/>
        <v>296190.54284231085</v>
      </c>
      <c r="J728" t="str">
        <f>VLOOKUP($A728,[2]MD01!$A:$K,5,0)</f>
        <v>E1011087</v>
      </c>
      <c r="K728" t="str">
        <f>VLOOKUP($A728,[2]MD01!$A:$K,11,0)</f>
        <v>24.06.2016</v>
      </c>
      <c r="L728" t="str">
        <f>RIGHT(VLOOKUP($A728,[2]MD01!$A:$K,4,0),8)</f>
        <v>13SZQ608</v>
      </c>
      <c r="M728" s="16" t="str">
        <f>VLOOKUP(A728,[2]MD01!A:O,15,0)</f>
        <v>Аренда</v>
      </c>
    </row>
    <row r="729" spans="1:13" x14ac:dyDescent="0.25">
      <c r="A729" s="12" t="s">
        <v>3655</v>
      </c>
      <c r="B729" t="s">
        <v>4337</v>
      </c>
      <c r="C729" t="s">
        <v>4374</v>
      </c>
      <c r="D729" s="5">
        <v>1861902.91</v>
      </c>
      <c r="E729" s="24">
        <f t="shared" si="24"/>
        <v>6413221.1344444444</v>
      </c>
      <c r="F729" s="21">
        <v>6176261.0440350715</v>
      </c>
      <c r="G729">
        <f t="shared" si="23"/>
        <v>205875.36813450238</v>
      </c>
      <c r="J729" t="str">
        <f>VLOOKUP($A729,[2]MD01!$A:$K,5,0)</f>
        <v>E1011083</v>
      </c>
      <c r="K729" t="str">
        <f>VLOOKUP($A729,[2]MD01!$A:$K,11,0)</f>
        <v>11.05.2016</v>
      </c>
      <c r="L729" t="str">
        <f>RIGHT(VLOOKUP($A729,[2]MD01!$A:$K,4,0),8)</f>
        <v>13SZQ743</v>
      </c>
      <c r="M729" s="16" t="str">
        <f>VLOOKUP(A729,[2]MD01!A:O,15,0)</f>
        <v>Аренда</v>
      </c>
    </row>
    <row r="730" spans="1:13" x14ac:dyDescent="0.25">
      <c r="A730" s="12" t="s">
        <v>3742</v>
      </c>
      <c r="B730" t="s">
        <v>4342</v>
      </c>
      <c r="C730" t="s">
        <v>4374</v>
      </c>
      <c r="D730" s="5">
        <v>2374142.85</v>
      </c>
      <c r="E730" s="24">
        <f t="shared" si="24"/>
        <v>8177603.1500000004</v>
      </c>
      <c r="F730" s="21">
        <v>7875451.463486569</v>
      </c>
      <c r="G730">
        <f t="shared" si="23"/>
        <v>262515.04878288566</v>
      </c>
      <c r="J730" t="str">
        <f>VLOOKUP($A730,[2]MD01!$A:$K,5,0)</f>
        <v>E1014524</v>
      </c>
      <c r="K730" t="str">
        <f>VLOOKUP($A730,[2]MD01!$A:$K,11,0)</f>
        <v>15.12.2017</v>
      </c>
      <c r="L730" t="str">
        <f>RIGHT(VLOOKUP($A730,[2]MD01!$A:$K,4,0),8)</f>
        <v>13CTS623</v>
      </c>
      <c r="M730" s="16" t="str">
        <f>VLOOKUP(A730,[2]MD01!A:O,15,0)</f>
        <v>Аренда</v>
      </c>
    </row>
    <row r="731" spans="1:13" x14ac:dyDescent="0.25">
      <c r="A731" s="12" t="s">
        <v>3706</v>
      </c>
      <c r="B731" t="s">
        <v>4345</v>
      </c>
      <c r="C731" t="s">
        <v>4374</v>
      </c>
      <c r="D731" s="5">
        <v>3433023.53</v>
      </c>
      <c r="E731" s="24">
        <f t="shared" si="24"/>
        <v>11824858.825555556</v>
      </c>
      <c r="F731" s="21">
        <v>11387945.836335132</v>
      </c>
      <c r="G731">
        <f t="shared" ref="G731:G794" si="25">F731/30</f>
        <v>379598.1945445044</v>
      </c>
      <c r="J731" t="str">
        <f>VLOOKUP($A731,[2]MD01!$A:$K,5,0)</f>
        <v>E1014844</v>
      </c>
      <c r="K731" t="str">
        <f>VLOOKUP($A731,[2]MD01!$A:$K,11,0)</f>
        <v>30.05.2017</v>
      </c>
      <c r="L731" t="str">
        <f>RIGHT(VLOOKUP($A731,[2]MD01!$A:$K,4,0),8)</f>
        <v>13CTS911</v>
      </c>
      <c r="M731" s="16" t="str">
        <f>VLOOKUP(A731,[2]MD01!A:O,15,0)</f>
        <v>Аренда</v>
      </c>
    </row>
    <row r="732" spans="1:13" x14ac:dyDescent="0.25">
      <c r="A732" s="12" t="s">
        <v>3714</v>
      </c>
      <c r="B732" t="s">
        <v>4346</v>
      </c>
      <c r="C732" t="s">
        <v>4374</v>
      </c>
      <c r="D732" s="5">
        <v>2096083.78</v>
      </c>
      <c r="E732" s="24">
        <f t="shared" si="24"/>
        <v>7219844.1311111115</v>
      </c>
      <c r="F732" s="21">
        <v>6953080.3813222358</v>
      </c>
      <c r="G732">
        <f t="shared" si="25"/>
        <v>231769.34604407454</v>
      </c>
      <c r="J732" t="str">
        <f>VLOOKUP($A732,[2]MD01!$A:$K,5,0)</f>
        <v>E1014034</v>
      </c>
      <c r="K732" t="str">
        <f>VLOOKUP($A732,[2]MD01!$A:$K,11,0)</f>
        <v>04.08.2017</v>
      </c>
      <c r="L732" t="str">
        <f>RIGHT(VLOOKUP($A732,[2]MD01!$A:$K,4,0),8)</f>
        <v>13CTX110</v>
      </c>
      <c r="M732" s="16" t="str">
        <f>VLOOKUP(A732,[2]MD01!A:O,15,0)</f>
        <v>Аренда</v>
      </c>
    </row>
    <row r="733" spans="1:13" x14ac:dyDescent="0.25">
      <c r="A733" s="12" t="s">
        <v>3708</v>
      </c>
      <c r="B733" t="s">
        <v>4348</v>
      </c>
      <c r="C733" t="s">
        <v>4374</v>
      </c>
      <c r="D733" s="5">
        <v>1644832.35</v>
      </c>
      <c r="E733" s="24">
        <f t="shared" si="24"/>
        <v>5665533.6500000004</v>
      </c>
      <c r="F733" s="21">
        <v>5456199.6292672753</v>
      </c>
      <c r="G733">
        <f t="shared" si="25"/>
        <v>181873.32097557586</v>
      </c>
      <c r="J733" t="str">
        <f>VLOOKUP($A733,[2]MD01!$A:$K,5,0)</f>
        <v>E1015233</v>
      </c>
      <c r="K733" t="str">
        <f>VLOOKUP($A733,[2]MD01!$A:$K,11,0)</f>
        <v>07.07.2017</v>
      </c>
      <c r="L733" t="str">
        <f>RIGHT(VLOOKUP($A733,[2]MD01!$A:$K,4,0),8)</f>
        <v>13CTX338</v>
      </c>
      <c r="M733" s="16" t="str">
        <f>VLOOKUP(A733,[2]MD01!A:O,15,0)</f>
        <v>Аренда</v>
      </c>
    </row>
    <row r="734" spans="1:13" x14ac:dyDescent="0.25">
      <c r="A734" s="12" t="s">
        <v>3720</v>
      </c>
      <c r="B734" t="s">
        <v>4354</v>
      </c>
      <c r="C734" t="s">
        <v>4374</v>
      </c>
      <c r="D734" s="5">
        <v>2335357.94</v>
      </c>
      <c r="E734" s="24">
        <f t="shared" si="24"/>
        <v>8044010.682222222</v>
      </c>
      <c r="F734" s="21">
        <v>7746795.0617790231</v>
      </c>
      <c r="G734">
        <f t="shared" si="25"/>
        <v>258226.50205930078</v>
      </c>
      <c r="J734" t="str">
        <f>VLOOKUP($A734,[2]MD01!$A:$K,5,0)</f>
        <v>E1017493</v>
      </c>
      <c r="K734" t="str">
        <f>VLOOKUP($A734,[2]MD01!$A:$K,11,0)</f>
        <v>25.08.2017</v>
      </c>
      <c r="L734" t="str">
        <f>RIGHT(VLOOKUP($A734,[2]MD01!$A:$K,4,0),8)</f>
        <v>13CTX973</v>
      </c>
      <c r="M734" s="16" t="str">
        <f>VLOOKUP(A734,[2]MD01!A:O,15,0)</f>
        <v>Аренда</v>
      </c>
    </row>
    <row r="735" spans="1:13" x14ac:dyDescent="0.25">
      <c r="A735" s="12" t="s">
        <v>3734</v>
      </c>
      <c r="B735" t="s">
        <v>4356</v>
      </c>
      <c r="C735" t="s">
        <v>4374</v>
      </c>
      <c r="D735" s="5">
        <v>2350863.4500000002</v>
      </c>
      <c r="E735" s="24">
        <f t="shared" si="24"/>
        <v>8097418.5500000007</v>
      </c>
      <c r="F735" s="21">
        <v>7798229.5790497968</v>
      </c>
      <c r="G735">
        <f t="shared" si="25"/>
        <v>259940.98596832657</v>
      </c>
      <c r="J735" t="str">
        <f>VLOOKUP($A735,[2]MD01!$A:$K,5,0)</f>
        <v>E1018403</v>
      </c>
      <c r="K735" t="str">
        <f>VLOOKUP($A735,[2]MD01!$A:$K,11,0)</f>
        <v>22.11.2017</v>
      </c>
      <c r="L735" t="str">
        <f>RIGHT(VLOOKUP($A735,[2]MD01!$A:$K,4,0),8)</f>
        <v>13CTY908</v>
      </c>
      <c r="M735" s="16" t="str">
        <f>VLOOKUP(A735,[2]MD01!A:O,15,0)</f>
        <v>Аренда</v>
      </c>
    </row>
    <row r="736" spans="1:13" x14ac:dyDescent="0.25">
      <c r="A736" s="12" t="s">
        <v>2698</v>
      </c>
      <c r="B736" t="s">
        <v>2699</v>
      </c>
      <c r="C736" t="s">
        <v>4381</v>
      </c>
      <c r="D736" s="5">
        <v>4308989.53</v>
      </c>
      <c r="E736" s="24">
        <f t="shared" si="24"/>
        <v>14842075.047777779</v>
      </c>
      <c r="F736" s="21">
        <v>15217721.025604535</v>
      </c>
      <c r="G736">
        <f t="shared" si="25"/>
        <v>507257.36752015114</v>
      </c>
      <c r="J736" t="str">
        <f>VLOOKUP($A736,[2]MD01!$A:$K,5,0)</f>
        <v>E1029543</v>
      </c>
      <c r="K736" t="str">
        <f>VLOOKUP($A736,[2]MD01!$A:$K,11,0)</f>
        <v>05.12.2018</v>
      </c>
      <c r="L736" t="str">
        <f>RIGHT(VLOOKUP($A736,[2]MD01!$A:$K,4,0),8)</f>
        <v>13SZ305P</v>
      </c>
      <c r="M736" s="16" t="str">
        <f>VLOOKUP(A736,[2]MD01!A:O,15,0)</f>
        <v>Аренда</v>
      </c>
    </row>
    <row r="737" spans="1:13" x14ac:dyDescent="0.25">
      <c r="A737" s="12" t="s">
        <v>2800</v>
      </c>
      <c r="B737" t="s">
        <v>2807</v>
      </c>
      <c r="C737" t="s">
        <v>4381</v>
      </c>
      <c r="D737" s="5">
        <v>1344773.93</v>
      </c>
      <c r="E737" s="24">
        <f t="shared" si="24"/>
        <v>4631999.0922222221</v>
      </c>
      <c r="F737" s="21">
        <v>4749232.8228622638</v>
      </c>
      <c r="G737">
        <f t="shared" si="25"/>
        <v>158307.76076207546</v>
      </c>
      <c r="J737" t="str">
        <f>VLOOKUP($A737,[2]MD01!$A:$K,5,0)</f>
        <v>E1029700</v>
      </c>
      <c r="K737" t="str">
        <f>VLOOKUP($A737,[2]MD01!$A:$K,11,0)</f>
        <v>26.02.2019</v>
      </c>
      <c r="L737" t="str">
        <f>RIGHT(VLOOKUP($A737,[2]MD01!$A:$K,4,0),8)</f>
        <v>13SZ310Z</v>
      </c>
      <c r="M737" s="16" t="str">
        <f>VLOOKUP(A737,[2]MD01!A:O,15,0)</f>
        <v>Аренда</v>
      </c>
    </row>
    <row r="738" spans="1:13" x14ac:dyDescent="0.25">
      <c r="A738" s="12" t="s">
        <v>2708</v>
      </c>
      <c r="B738" t="s">
        <v>2762</v>
      </c>
      <c r="C738" t="s">
        <v>4381</v>
      </c>
      <c r="D738" s="5">
        <v>3296465.88</v>
      </c>
      <c r="E738" s="24">
        <f t="shared" si="24"/>
        <v>11354493.586666666</v>
      </c>
      <c r="F738" s="21">
        <v>11641870.508853137</v>
      </c>
      <c r="G738">
        <f t="shared" si="25"/>
        <v>388062.35029510461</v>
      </c>
      <c r="J738" t="str">
        <f>VLOOKUP($A738,[2]MD01!$A:$K,5,0)</f>
        <v>E1029690</v>
      </c>
      <c r="K738" t="str">
        <f>VLOOKUP($A738,[2]MD01!$A:$K,11,0)</f>
        <v>14.12.2018</v>
      </c>
      <c r="L738" t="str">
        <f>RIGHT(VLOOKUP($A738,[2]MD01!$A:$K,4,0),8)</f>
        <v>13SZ311B</v>
      </c>
      <c r="M738" s="16" t="str">
        <f>VLOOKUP(A738,[2]MD01!A:O,15,0)</f>
        <v>Аренда</v>
      </c>
    </row>
    <row r="739" spans="1:13" x14ac:dyDescent="0.25">
      <c r="A739" s="12" t="s">
        <v>4568</v>
      </c>
      <c r="B739" t="s">
        <v>4578</v>
      </c>
      <c r="C739" t="s">
        <v>4381</v>
      </c>
      <c r="D739" s="5">
        <v>6197537.1200000001</v>
      </c>
      <c r="E739" s="24">
        <f t="shared" si="24"/>
        <v>21347072.302222222</v>
      </c>
      <c r="F739" s="21">
        <v>21887356.718174379</v>
      </c>
      <c r="G739">
        <f t="shared" si="25"/>
        <v>729578.55727247929</v>
      </c>
      <c r="J739" t="str">
        <f>VLOOKUP($A739,[2]MD01!$A:$K,5,0)</f>
        <v>E1039686</v>
      </c>
      <c r="K739" t="str">
        <f>VLOOKUP($A739,[2]MD01!$A:$K,11,0)</f>
        <v>30.07.2020</v>
      </c>
      <c r="L739" t="str">
        <f>RIGHT(VLOOKUP($A739,[2]MD01!$A:$K,4,0),8)</f>
        <v>13SZ31HQ</v>
      </c>
      <c r="M739" s="16" t="str">
        <f>VLOOKUP(A739,[2]MD01!A:O,15,0)</f>
        <v>Аренда</v>
      </c>
    </row>
    <row r="740" spans="1:13" x14ac:dyDescent="0.25">
      <c r="A740" s="12" t="s">
        <v>3943</v>
      </c>
      <c r="B740" t="s">
        <v>4018</v>
      </c>
      <c r="C740" t="s">
        <v>4381</v>
      </c>
      <c r="D740" s="5">
        <v>4454015.5599999996</v>
      </c>
      <c r="E740" s="24">
        <f t="shared" si="24"/>
        <v>15341609.151111109</v>
      </c>
      <c r="F740" s="21">
        <v>15729898.103461333</v>
      </c>
      <c r="G740">
        <f t="shared" si="25"/>
        <v>524329.93678204447</v>
      </c>
      <c r="J740" t="str">
        <f>VLOOKUP($A740,[2]MD01!$A:$K,5,0)</f>
        <v>E1030080</v>
      </c>
      <c r="K740" t="str">
        <f>VLOOKUP($A740,[2]MD01!$A:$K,11,0)</f>
        <v>13.09.2019</v>
      </c>
      <c r="L740" t="str">
        <f>RIGHT(VLOOKUP($A740,[2]MD01!$A:$K,4,0),8)</f>
        <v>13SZ324L</v>
      </c>
      <c r="M740" s="16" t="str">
        <f>VLOOKUP(A740,[2]MD01!A:O,15,0)</f>
        <v>Аренда</v>
      </c>
    </row>
    <row r="741" spans="1:13" x14ac:dyDescent="0.25">
      <c r="A741" s="12" t="s">
        <v>3423</v>
      </c>
      <c r="B741" t="s">
        <v>3431</v>
      </c>
      <c r="C741" t="s">
        <v>4381</v>
      </c>
      <c r="D741" s="5">
        <v>5205144.46</v>
      </c>
      <c r="E741" s="24">
        <f t="shared" si="24"/>
        <v>17928830.917777777</v>
      </c>
      <c r="F741" s="21">
        <v>18382601.242999759</v>
      </c>
      <c r="G741">
        <f t="shared" si="25"/>
        <v>612753.37476665864</v>
      </c>
      <c r="J741" t="str">
        <f>VLOOKUP($A741,[2]MD01!$A:$K,5,0)</f>
        <v>E1030041</v>
      </c>
      <c r="K741" t="str">
        <f>VLOOKUP($A741,[2]MD01!$A:$K,11,0)</f>
        <v>29.04.2019</v>
      </c>
      <c r="L741" t="str">
        <f>RIGHT(VLOOKUP($A741,[2]MD01!$A:$K,4,0),8)</f>
        <v>13SZ324S</v>
      </c>
      <c r="M741" s="16" t="str">
        <f>VLOOKUP(A741,[2]MD01!A:O,15,0)</f>
        <v>Аренда</v>
      </c>
    </row>
    <row r="742" spans="1:13" x14ac:dyDescent="0.25">
      <c r="A742" s="12" t="s">
        <v>3420</v>
      </c>
      <c r="B742" t="s">
        <v>3432</v>
      </c>
      <c r="C742" t="s">
        <v>4381</v>
      </c>
      <c r="D742" s="5">
        <v>1619433.99</v>
      </c>
      <c r="E742" s="24">
        <f t="shared" si="24"/>
        <v>5578050.4099999992</v>
      </c>
      <c r="F742" s="21">
        <v>5719228.2570251776</v>
      </c>
      <c r="G742">
        <f t="shared" si="25"/>
        <v>190640.94190083924</v>
      </c>
      <c r="J742" t="str">
        <f>VLOOKUP($A742,[2]MD01!$A:$K,5,0)</f>
        <v>E1030035</v>
      </c>
      <c r="K742" t="str">
        <f>VLOOKUP($A742,[2]MD01!$A:$K,11,0)</f>
        <v>26.04.2019</v>
      </c>
      <c r="L742" t="str">
        <f>RIGHT(VLOOKUP($A742,[2]MD01!$A:$K,4,0),8)</f>
        <v>13SZ325L</v>
      </c>
      <c r="M742" s="16" t="str">
        <f>VLOOKUP(A742,[2]MD01!A:O,15,0)</f>
        <v>Аренда</v>
      </c>
    </row>
    <row r="743" spans="1:13" x14ac:dyDescent="0.25">
      <c r="A743" s="12" t="s">
        <v>2833</v>
      </c>
      <c r="B743" t="s">
        <v>30</v>
      </c>
      <c r="C743" t="s">
        <v>4381</v>
      </c>
      <c r="D743" s="5">
        <v>5411094.5099999998</v>
      </c>
      <c r="E743" s="24">
        <f t="shared" si="24"/>
        <v>18638214.423333332</v>
      </c>
      <c r="F743" s="21">
        <v>19109938.913302548</v>
      </c>
      <c r="G743">
        <f t="shared" si="25"/>
        <v>636997.96377675165</v>
      </c>
      <c r="J743" t="str">
        <f>VLOOKUP($A743,[2]MD01!$A:$K,5,0)</f>
        <v>E1009447</v>
      </c>
      <c r="K743" t="str">
        <f>VLOOKUP($A743,[2]MD01!$A:$K,11,0)</f>
        <v>22.10.2015</v>
      </c>
      <c r="L743" t="str">
        <f>RIGHT(VLOOKUP($A743,[2]MD01!$A:$K,4,0),8)</f>
        <v>13SZ3421</v>
      </c>
      <c r="M743" s="16" t="str">
        <f>VLOOKUP(A743,[2]MD01!A:O,15,0)</f>
        <v>Аренда</v>
      </c>
    </row>
    <row r="744" spans="1:13" x14ac:dyDescent="0.25">
      <c r="A744" s="12" t="s">
        <v>2834</v>
      </c>
      <c r="B744" t="s">
        <v>31</v>
      </c>
      <c r="C744" t="s">
        <v>4381</v>
      </c>
      <c r="D744" s="5">
        <v>5325671.9800000004</v>
      </c>
      <c r="E744" s="24">
        <f t="shared" si="24"/>
        <v>18343981.264444448</v>
      </c>
      <c r="F744" s="21">
        <v>18808258.850774914</v>
      </c>
      <c r="G744">
        <f t="shared" si="25"/>
        <v>626941.96169249713</v>
      </c>
      <c r="J744" t="str">
        <f>VLOOKUP($A744,[2]MD01!$A:$K,5,0)</f>
        <v>E1009567</v>
      </c>
      <c r="K744" t="str">
        <f>VLOOKUP($A744,[2]MD01!$A:$K,11,0)</f>
        <v>25.12.2014</v>
      </c>
      <c r="L744" t="str">
        <f>RIGHT(VLOOKUP($A744,[2]MD01!$A:$K,4,0),8)</f>
        <v>13SZ3423</v>
      </c>
      <c r="M744" s="16" t="str">
        <f>VLOOKUP(A744,[2]MD01!A:O,15,0)</f>
        <v>Аренда</v>
      </c>
    </row>
    <row r="745" spans="1:13" x14ac:dyDescent="0.25">
      <c r="A745" s="12" t="s">
        <v>2838</v>
      </c>
      <c r="B745" t="s">
        <v>35</v>
      </c>
      <c r="C745" t="s">
        <v>4381</v>
      </c>
      <c r="D745" s="5">
        <v>1400412.29</v>
      </c>
      <c r="E745" s="24">
        <f t="shared" si="24"/>
        <v>4823642.3322222224</v>
      </c>
      <c r="F745" s="21">
        <v>4945726.4636351978</v>
      </c>
      <c r="G745">
        <f t="shared" si="25"/>
        <v>164857.54878783991</v>
      </c>
      <c r="J745" t="str">
        <f>VLOOKUP($A745,[2]MD01!$A:$K,5,0)</f>
        <v>E1009579</v>
      </c>
      <c r="K745" t="str">
        <f>VLOOKUP($A745,[2]MD01!$A:$K,11,0)</f>
        <v>18.12.2014</v>
      </c>
      <c r="L745" t="str">
        <f>RIGHT(VLOOKUP($A745,[2]MD01!$A:$K,4,0),8)</f>
        <v>13SZ3428</v>
      </c>
      <c r="M745" s="16" t="str">
        <f>VLOOKUP(A745,[2]MD01!A:O,15,0)</f>
        <v>Аренда</v>
      </c>
    </row>
    <row r="746" spans="1:13" x14ac:dyDescent="0.25">
      <c r="A746" s="12" t="s">
        <v>2839</v>
      </c>
      <c r="B746" t="s">
        <v>36</v>
      </c>
      <c r="C746" t="s">
        <v>4381</v>
      </c>
      <c r="D746" s="5">
        <v>4943749.6399999997</v>
      </c>
      <c r="E746" s="24">
        <f t="shared" si="24"/>
        <v>17028470.982222218</v>
      </c>
      <c r="F746" s="21">
        <v>17459453.618573267</v>
      </c>
      <c r="G746">
        <f t="shared" si="25"/>
        <v>581981.78728577553</v>
      </c>
      <c r="J746" t="str">
        <f>VLOOKUP($A746,[2]MD01!$A:$K,5,0)</f>
        <v>E1009580</v>
      </c>
      <c r="K746" t="str">
        <f>VLOOKUP($A746,[2]MD01!$A:$K,11,0)</f>
        <v>25.12.2014</v>
      </c>
      <c r="L746" t="str">
        <f>RIGHT(VLOOKUP($A746,[2]MD01!$A:$K,4,0),8)</f>
        <v>13SZ3430</v>
      </c>
      <c r="M746" s="16" t="str">
        <f>VLOOKUP(A746,[2]MD01!A:O,15,0)</f>
        <v>Аренда</v>
      </c>
    </row>
    <row r="747" spans="1:13" x14ac:dyDescent="0.25">
      <c r="A747" s="12" t="s">
        <v>3461</v>
      </c>
      <c r="B747" t="s">
        <v>3484</v>
      </c>
      <c r="C747" t="s">
        <v>4381</v>
      </c>
      <c r="D747" s="5">
        <v>3326389.63</v>
      </c>
      <c r="E747" s="24">
        <f t="shared" si="24"/>
        <v>11457564.28111111</v>
      </c>
      <c r="F747" s="21">
        <v>11747549.87436785</v>
      </c>
      <c r="G747">
        <f t="shared" si="25"/>
        <v>391584.99581226165</v>
      </c>
      <c r="J747" t="str">
        <f>VLOOKUP($A747,[2]MD01!$A:$K,5,0)</f>
        <v>E1031247</v>
      </c>
      <c r="K747" t="str">
        <f>VLOOKUP($A747,[2]MD01!$A:$K,11,0)</f>
        <v>30.05.2019</v>
      </c>
      <c r="L747" t="str">
        <f>RIGHT(VLOOKUP($A747,[2]MD01!$A:$K,4,0),8)</f>
        <v>13SZ348K</v>
      </c>
      <c r="M747" s="16" t="str">
        <f>VLOOKUP(A747,[2]MD01!A:O,15,0)</f>
        <v>Аренда</v>
      </c>
    </row>
    <row r="748" spans="1:13" x14ac:dyDescent="0.25">
      <c r="A748" s="12" t="s">
        <v>2865</v>
      </c>
      <c r="B748" t="s">
        <v>62</v>
      </c>
      <c r="C748" t="s">
        <v>4381</v>
      </c>
      <c r="D748" s="5">
        <v>5193908.5199999996</v>
      </c>
      <c r="E748" s="24">
        <f t="shared" si="24"/>
        <v>17890129.346666668</v>
      </c>
      <c r="F748" s="21">
        <v>18342920.153224535</v>
      </c>
      <c r="G748">
        <f t="shared" si="25"/>
        <v>611430.67177415115</v>
      </c>
      <c r="J748" t="str">
        <f>VLOOKUP($A748,[2]MD01!$A:$K,5,0)</f>
        <v>E1008924</v>
      </c>
      <c r="K748" t="str">
        <f>VLOOKUP($A748,[2]MD01!$A:$K,11,0)</f>
        <v>25.06.2015</v>
      </c>
      <c r="L748" t="str">
        <f>RIGHT(VLOOKUP($A748,[2]MD01!$A:$K,4,0),8)</f>
        <v>13SZ4194</v>
      </c>
      <c r="M748" s="16" t="str">
        <f>VLOOKUP(A748,[2]MD01!A:O,15,0)</f>
        <v>Аренда</v>
      </c>
    </row>
    <row r="749" spans="1:13" x14ac:dyDescent="0.25">
      <c r="A749" s="12" t="s">
        <v>4426</v>
      </c>
      <c r="B749" t="s">
        <v>4427</v>
      </c>
      <c r="C749" t="s">
        <v>4381</v>
      </c>
      <c r="D749" s="5">
        <v>10018029.119999999</v>
      </c>
      <c r="E749" s="24">
        <f t="shared" si="24"/>
        <v>34506544.74666667</v>
      </c>
      <c r="F749" s="21">
        <v>35379889.255507775</v>
      </c>
      <c r="G749">
        <f t="shared" si="25"/>
        <v>1179329.6418502592</v>
      </c>
      <c r="J749" t="str">
        <f>VLOOKUP($A749,[2]MD01!$A:$K,5,0)</f>
        <v>13SZ5438</v>
      </c>
      <c r="K749" t="str">
        <f>VLOOKUP($A749,[2]MD01!$A:$K,11,0)</f>
        <v>17.12.2001</v>
      </c>
      <c r="L749" t="str">
        <f>RIGHT(VLOOKUP($A749,[2]MD01!$A:$K,4,0),8)</f>
        <v>13SZ5438</v>
      </c>
      <c r="M749" s="16" t="str">
        <f>VLOOKUP(A749,[2]MD01!A:O,15,0)</f>
        <v>Аренда</v>
      </c>
    </row>
    <row r="750" spans="1:13" x14ac:dyDescent="0.25">
      <c r="A750" s="12" t="s">
        <v>2914</v>
      </c>
      <c r="B750" t="s">
        <v>111</v>
      </c>
      <c r="C750" t="s">
        <v>4381</v>
      </c>
      <c r="D750" s="5">
        <v>6293602.4000000004</v>
      </c>
      <c r="E750" s="24">
        <f t="shared" si="24"/>
        <v>21677963.822222225</v>
      </c>
      <c r="F750" s="21">
        <v>22226622.947787754</v>
      </c>
      <c r="G750">
        <f t="shared" si="25"/>
        <v>740887.4315929251</v>
      </c>
      <c r="J750" t="str">
        <f>VLOOKUP($A750,[2]MD01!$A:$K,5,0)</f>
        <v>13SZ5442</v>
      </c>
      <c r="K750" t="str">
        <f>VLOOKUP($A750,[2]MD01!$A:$K,11,0)</f>
        <v>23.11.2001</v>
      </c>
      <c r="L750" t="str">
        <f>RIGHT(VLOOKUP($A750,[2]MD01!$A:$K,4,0),8)</f>
        <v>13SZ5442</v>
      </c>
      <c r="M750" s="16" t="str">
        <f>VLOOKUP(A750,[2]MD01!A:O,15,0)</f>
        <v>Собственность</v>
      </c>
    </row>
    <row r="751" spans="1:13" x14ac:dyDescent="0.25">
      <c r="A751" s="12" t="s">
        <v>2919</v>
      </c>
      <c r="B751" t="s">
        <v>116</v>
      </c>
      <c r="C751" t="s">
        <v>4381</v>
      </c>
      <c r="D751" s="5">
        <v>4033587.33</v>
      </c>
      <c r="E751" s="24">
        <f t="shared" si="24"/>
        <v>13893467.470000001</v>
      </c>
      <c r="F751" s="21">
        <v>14245104.63369658</v>
      </c>
      <c r="G751">
        <f t="shared" si="25"/>
        <v>474836.82112321933</v>
      </c>
      <c r="J751" t="str">
        <f>VLOOKUP($A751,[2]MD01!$A:$K,5,0)</f>
        <v>13SZ5447</v>
      </c>
      <c r="K751" t="str">
        <f>VLOOKUP($A751,[2]MD01!$A:$K,11,0)</f>
        <v>22.08.2001</v>
      </c>
      <c r="L751" t="str">
        <f>RIGHT(VLOOKUP($A751,[2]MD01!$A:$K,4,0),8)</f>
        <v>13SZ5447</v>
      </c>
      <c r="M751" s="16" t="str">
        <f>VLOOKUP(A751,[2]MD01!A:O,15,0)</f>
        <v>Собственность</v>
      </c>
    </row>
    <row r="752" spans="1:13" x14ac:dyDescent="0.25">
      <c r="A752" s="12" t="s">
        <v>2933</v>
      </c>
      <c r="B752" t="s">
        <v>129</v>
      </c>
      <c r="C752" t="s">
        <v>4381</v>
      </c>
      <c r="D752" s="5">
        <v>7621164.3899999997</v>
      </c>
      <c r="E752" s="24">
        <f t="shared" si="24"/>
        <v>26250677.343333334</v>
      </c>
      <c r="F752" s="21">
        <v>26915069.709461916</v>
      </c>
      <c r="G752">
        <f t="shared" si="25"/>
        <v>897168.99031539715</v>
      </c>
      <c r="J752" t="str">
        <f>VLOOKUP($A752,[2]MD01!$A:$K,5,0)</f>
        <v>13SZ5466</v>
      </c>
      <c r="K752" t="str">
        <f>VLOOKUP($A752,[2]MD01!$A:$K,11,0)</f>
        <v>28.04.2000</v>
      </c>
      <c r="L752" t="str">
        <f>RIGHT(VLOOKUP($A752,[2]MD01!$A:$K,4,0),8)</f>
        <v>13SZ5466</v>
      </c>
      <c r="M752" s="16" t="str">
        <f>VLOOKUP(A752,[2]MD01!A:O,15,0)</f>
        <v>Аренда</v>
      </c>
    </row>
    <row r="753" spans="1:13" x14ac:dyDescent="0.25">
      <c r="A753" s="12" t="s">
        <v>2936</v>
      </c>
      <c r="B753" t="s">
        <v>132</v>
      </c>
      <c r="C753" t="s">
        <v>4381</v>
      </c>
      <c r="D753" s="5">
        <v>4264485.55</v>
      </c>
      <c r="E753" s="24">
        <f t="shared" si="24"/>
        <v>14688783.561111111</v>
      </c>
      <c r="F753" s="21">
        <v>15060549.803104699</v>
      </c>
      <c r="G753">
        <f t="shared" si="25"/>
        <v>502018.32677015662</v>
      </c>
      <c r="J753" t="str">
        <f>VLOOKUP($A753,[2]MD01!$A:$K,5,0)</f>
        <v>13SZ5469</v>
      </c>
      <c r="K753" t="str">
        <f>VLOOKUP($A753,[2]MD01!$A:$K,11,0)</f>
        <v>25.01.2000</v>
      </c>
      <c r="L753" t="str">
        <f>RIGHT(VLOOKUP($A753,[2]MD01!$A:$K,4,0),8)</f>
        <v>13SZ5469</v>
      </c>
      <c r="M753" s="16" t="str">
        <f>VLOOKUP(A753,[2]MD01!A:O,15,0)</f>
        <v>Аренда</v>
      </c>
    </row>
    <row r="754" spans="1:13" x14ac:dyDescent="0.25">
      <c r="A754" s="12" t="s">
        <v>2941</v>
      </c>
      <c r="B754" t="s">
        <v>137</v>
      </c>
      <c r="C754" t="s">
        <v>4381</v>
      </c>
      <c r="D754" s="5">
        <v>11678119.550000001</v>
      </c>
      <c r="E754" s="24">
        <f t="shared" si="24"/>
        <v>40224634.005555555</v>
      </c>
      <c r="F754" s="21">
        <v>41242700.679191098</v>
      </c>
      <c r="G754">
        <f t="shared" si="25"/>
        <v>1374756.68930637</v>
      </c>
      <c r="J754" t="str">
        <f>VLOOKUP($A754,[2]MD01!$A:$K,5,0)</f>
        <v>13SZ5475</v>
      </c>
      <c r="K754" t="str">
        <f>VLOOKUP($A754,[2]MD01!$A:$K,11,0)</f>
        <v>30.07.2000</v>
      </c>
      <c r="L754" t="str">
        <f>RIGHT(VLOOKUP($A754,[2]MD01!$A:$K,4,0),8)</f>
        <v>13SZ5475</v>
      </c>
      <c r="M754" s="16" t="str">
        <f>VLOOKUP(A754,[2]MD01!A:O,15,0)</f>
        <v>Собственность</v>
      </c>
    </row>
    <row r="755" spans="1:13" x14ac:dyDescent="0.25">
      <c r="A755" s="12" t="s">
        <v>2946</v>
      </c>
      <c r="B755" t="s">
        <v>142</v>
      </c>
      <c r="C755" t="s">
        <v>4381</v>
      </c>
      <c r="D755" s="5">
        <v>3134444.4</v>
      </c>
      <c r="E755" s="24">
        <f t="shared" si="24"/>
        <v>10796419.6</v>
      </c>
      <c r="F755" s="21">
        <v>11069671.930594917</v>
      </c>
      <c r="G755">
        <f t="shared" si="25"/>
        <v>368989.06435316394</v>
      </c>
      <c r="J755" t="str">
        <f>VLOOKUP($A755,[2]MD01!$A:$K,5,0)</f>
        <v>13SZ5480</v>
      </c>
      <c r="K755" t="str">
        <f>VLOOKUP($A755,[2]MD01!$A:$K,11,0)</f>
        <v>30.03.2001</v>
      </c>
      <c r="L755" t="str">
        <f>RIGHT(VLOOKUP($A755,[2]MD01!$A:$K,4,0),8)</f>
        <v>13SZ5480</v>
      </c>
      <c r="M755" s="16" t="str">
        <f>VLOOKUP(A755,[2]MD01!A:O,15,0)</f>
        <v>Собственность</v>
      </c>
    </row>
    <row r="756" spans="1:13" x14ac:dyDescent="0.25">
      <c r="A756" s="12" t="s">
        <v>2956</v>
      </c>
      <c r="B756" t="s">
        <v>152</v>
      </c>
      <c r="C756" t="s">
        <v>4381</v>
      </c>
      <c r="D756" s="5">
        <v>7654025.3200000003</v>
      </c>
      <c r="E756" s="24">
        <f t="shared" si="24"/>
        <v>26363864.991111115</v>
      </c>
      <c r="F756" s="21">
        <v>27031122.083667137</v>
      </c>
      <c r="G756">
        <f t="shared" si="25"/>
        <v>901037.40278890461</v>
      </c>
      <c r="J756" t="str">
        <f>VLOOKUP($A756,[2]MD01!$A:$K,5,0)</f>
        <v>13SZ5493</v>
      </c>
      <c r="K756" t="str">
        <f>VLOOKUP($A756,[2]MD01!$A:$K,11,0)</f>
        <v>29.04.2005</v>
      </c>
      <c r="L756" t="str">
        <f>RIGHT(VLOOKUP($A756,[2]MD01!$A:$K,4,0),8)</f>
        <v>13SZ5493</v>
      </c>
      <c r="M756" s="16" t="str">
        <f>VLOOKUP(A756,[2]MD01!A:O,15,0)</f>
        <v>Собственность</v>
      </c>
    </row>
    <row r="757" spans="1:13" x14ac:dyDescent="0.25">
      <c r="A757" s="12" t="s">
        <v>2960</v>
      </c>
      <c r="B757" t="s">
        <v>155</v>
      </c>
      <c r="C757" t="s">
        <v>4381</v>
      </c>
      <c r="D757" s="5">
        <v>10265728.93</v>
      </c>
      <c r="E757" s="24">
        <f t="shared" si="24"/>
        <v>35359732.981111109</v>
      </c>
      <c r="F757" s="21">
        <v>36254671.28513021</v>
      </c>
      <c r="G757">
        <f t="shared" si="25"/>
        <v>1208489.0428376736</v>
      </c>
      <c r="J757" t="str">
        <f>VLOOKUP($A757,[2]MD01!$A:$K,5,0)</f>
        <v>13SZ5497</v>
      </c>
      <c r="K757" t="str">
        <f>VLOOKUP($A757,[2]MD01!$A:$K,11,0)</f>
        <v>31.03.2006</v>
      </c>
      <c r="L757" t="str">
        <f>RIGHT(VLOOKUP($A757,[2]MD01!$A:$K,4,0),8)</f>
        <v>13SZ5497</v>
      </c>
      <c r="M757" s="16" t="str">
        <f>VLOOKUP(A757,[2]MD01!A:O,15,0)</f>
        <v>Собственность</v>
      </c>
    </row>
    <row r="758" spans="1:13" x14ac:dyDescent="0.25">
      <c r="A758" s="12" t="s">
        <v>4718</v>
      </c>
      <c r="B758" t="s">
        <v>4719</v>
      </c>
      <c r="C758" t="s">
        <v>4381</v>
      </c>
      <c r="D758" s="5">
        <v>8976410.5700000003</v>
      </c>
      <c r="E758" s="24">
        <f t="shared" si="24"/>
        <v>30918747.518888891</v>
      </c>
      <c r="F758" s="21">
        <v>31701286.557906251</v>
      </c>
      <c r="G758">
        <f t="shared" si="25"/>
        <v>1056709.5519302085</v>
      </c>
      <c r="J758" t="str">
        <f>VLOOKUP($A758,[2]MD01!$A:$K,5,0)</f>
        <v>13SZ5518</v>
      </c>
      <c r="K758" t="str">
        <f>VLOOKUP($A758,[2]MD01!$A:$K,11,0)</f>
        <v>30.05.2005</v>
      </c>
      <c r="L758" t="str">
        <f>RIGHT(VLOOKUP($A758,[2]MD01!$A:$K,4,0),8)</f>
        <v>13SZ5518</v>
      </c>
      <c r="M758" s="16" t="str">
        <f>VLOOKUP(A758,[2]MD01!A:O,15,0)</f>
        <v>Собственность</v>
      </c>
    </row>
    <row r="759" spans="1:13" x14ac:dyDescent="0.25">
      <c r="A759" s="12" t="s">
        <v>2985</v>
      </c>
      <c r="B759" t="s">
        <v>180</v>
      </c>
      <c r="C759" t="s">
        <v>4381</v>
      </c>
      <c r="D759" s="5">
        <v>8114628.79</v>
      </c>
      <c r="E759" s="24">
        <f t="shared" si="24"/>
        <v>27950388.054444443</v>
      </c>
      <c r="F759" s="21">
        <v>28657799.303717237</v>
      </c>
      <c r="G759">
        <f t="shared" si="25"/>
        <v>955259.97679057461</v>
      </c>
      <c r="J759" t="str">
        <f>VLOOKUP($A759,[2]MD01!$A:$K,5,0)</f>
        <v>13SZ5540</v>
      </c>
      <c r="K759" t="str">
        <f>VLOOKUP($A759,[2]MD01!$A:$K,11,0)</f>
        <v>29.11.2005</v>
      </c>
      <c r="L759" t="str">
        <f>RIGHT(VLOOKUP($A759,[2]MD01!$A:$K,4,0),8)</f>
        <v>13SZ5540</v>
      </c>
      <c r="M759" s="16" t="str">
        <f>VLOOKUP(A759,[2]MD01!A:O,15,0)</f>
        <v>Собственность</v>
      </c>
    </row>
    <row r="760" spans="1:13" x14ac:dyDescent="0.25">
      <c r="A760" s="12" t="s">
        <v>2995</v>
      </c>
      <c r="B760" t="s">
        <v>190</v>
      </c>
      <c r="C760" t="s">
        <v>4381</v>
      </c>
      <c r="D760" s="5">
        <v>7422398.4500000002</v>
      </c>
      <c r="E760" s="24">
        <f t="shared" si="24"/>
        <v>25566039.105555557</v>
      </c>
      <c r="F760" s="21">
        <v>26213103.598091014</v>
      </c>
      <c r="G760">
        <f t="shared" si="25"/>
        <v>873770.11993636715</v>
      </c>
      <c r="J760" t="str">
        <f>VLOOKUP($A760,[2]MD01!$A:$K,5,0)</f>
        <v>13SZ5551</v>
      </c>
      <c r="K760" t="str">
        <f>VLOOKUP($A760,[2]MD01!$A:$K,11,0)</f>
        <v>30.11.2007</v>
      </c>
      <c r="L760" t="str">
        <f>RIGHT(VLOOKUP($A760,[2]MD01!$A:$K,4,0),8)</f>
        <v>13SZ5551</v>
      </c>
      <c r="M760" s="16" t="str">
        <f>VLOOKUP(A760,[2]MD01!A:O,15,0)</f>
        <v>Собственность</v>
      </c>
    </row>
    <row r="761" spans="1:13" x14ac:dyDescent="0.25">
      <c r="A761" s="12" t="s">
        <v>2997</v>
      </c>
      <c r="B761" t="s">
        <v>192</v>
      </c>
      <c r="C761" t="s">
        <v>4381</v>
      </c>
      <c r="D761" s="5">
        <v>4267740.5599999996</v>
      </c>
      <c r="E761" s="24">
        <f t="shared" si="24"/>
        <v>14699995.262222221</v>
      </c>
      <c r="F761" s="21">
        <v>15072045.267127223</v>
      </c>
      <c r="G761">
        <f t="shared" si="25"/>
        <v>502401.50890424079</v>
      </c>
      <c r="J761" t="str">
        <f>VLOOKUP($A761,[2]MD01!$A:$K,5,0)</f>
        <v>13SZ5553</v>
      </c>
      <c r="K761" t="str">
        <f>VLOOKUP($A761,[2]MD01!$A:$K,11,0)</f>
        <v>15.12.2008</v>
      </c>
      <c r="L761" t="str">
        <f>RIGHT(VLOOKUP($A761,[2]MD01!$A:$K,4,0),8)</f>
        <v>13SZ5553</v>
      </c>
      <c r="M761" s="16" t="str">
        <f>VLOOKUP(A761,[2]MD01!A:O,15,0)</f>
        <v>Собственность</v>
      </c>
    </row>
    <row r="762" spans="1:13" x14ac:dyDescent="0.25">
      <c r="A762" s="12" t="s">
        <v>3024</v>
      </c>
      <c r="B762" t="s">
        <v>219</v>
      </c>
      <c r="C762" t="s">
        <v>4381</v>
      </c>
      <c r="D762" s="5">
        <v>7780066.3499999996</v>
      </c>
      <c r="E762" s="24">
        <f t="shared" si="24"/>
        <v>26798006.316666666</v>
      </c>
      <c r="F762" s="21">
        <v>27476251.323124778</v>
      </c>
      <c r="G762">
        <f t="shared" si="25"/>
        <v>915875.04410415923</v>
      </c>
      <c r="J762" t="str">
        <f>VLOOKUP($A762,[2]MD01!$A:$K,5,0)</f>
        <v>13SZ5584</v>
      </c>
      <c r="K762" t="str">
        <f>VLOOKUP($A762,[2]MD01!$A:$K,11,0)</f>
        <v>25.08.2005</v>
      </c>
      <c r="L762" t="str">
        <f>RIGHT(VLOOKUP($A762,[2]MD01!$A:$K,4,0),8)</f>
        <v>13SZ5584</v>
      </c>
      <c r="M762" s="16" t="str">
        <f>VLOOKUP(A762,[2]MD01!A:O,15,0)</f>
        <v>Собственность</v>
      </c>
    </row>
    <row r="763" spans="1:13" x14ac:dyDescent="0.25">
      <c r="A763" s="12" t="s">
        <v>3041</v>
      </c>
      <c r="B763" t="s">
        <v>236</v>
      </c>
      <c r="C763" t="s">
        <v>4381</v>
      </c>
      <c r="D763" s="5">
        <v>3545385.96</v>
      </c>
      <c r="E763" s="24">
        <f t="shared" si="24"/>
        <v>12211884.973333333</v>
      </c>
      <c r="F763" s="21">
        <v>12520962.070514733</v>
      </c>
      <c r="G763">
        <f t="shared" si="25"/>
        <v>417365.40235049109</v>
      </c>
      <c r="J763" t="str">
        <f>VLOOKUP($A763,[2]MD01!$A:$K,5,0)</f>
        <v>13SZ5603</v>
      </c>
      <c r="K763" t="str">
        <f>VLOOKUP($A763,[2]MD01!$A:$K,11,0)</f>
        <v>06.09.2006</v>
      </c>
      <c r="L763" t="str">
        <f>RIGHT(VLOOKUP($A763,[2]MD01!$A:$K,4,0),8)</f>
        <v>13SZ5603</v>
      </c>
      <c r="M763" s="16" t="str">
        <f>VLOOKUP(A763,[2]MD01!A:O,15,0)</f>
        <v>Собственность</v>
      </c>
    </row>
    <row r="764" spans="1:13" x14ac:dyDescent="0.25">
      <c r="A764" s="12" t="s">
        <v>3050</v>
      </c>
      <c r="B764" t="s">
        <v>244</v>
      </c>
      <c r="C764" t="s">
        <v>4381</v>
      </c>
      <c r="D764" s="5">
        <v>3276557.97</v>
      </c>
      <c r="E764" s="24">
        <f t="shared" si="24"/>
        <v>11285921.896666668</v>
      </c>
      <c r="F764" s="21">
        <v>11571563.301450193</v>
      </c>
      <c r="G764">
        <f t="shared" si="25"/>
        <v>385718.77671500645</v>
      </c>
      <c r="J764" t="str">
        <f>VLOOKUP($A764,[2]MD01!$A:$K,5,0)</f>
        <v>13SZ5612</v>
      </c>
      <c r="K764" t="str">
        <f>VLOOKUP($A764,[2]MD01!$A:$K,11,0)</f>
        <v>13.09.2006</v>
      </c>
      <c r="L764" t="str">
        <f>RIGHT(VLOOKUP($A764,[2]MD01!$A:$K,4,0),8)</f>
        <v>13SZ5612</v>
      </c>
      <c r="M764" s="16" t="str">
        <f>VLOOKUP(A764,[2]MD01!A:O,15,0)</f>
        <v>Собственность</v>
      </c>
    </row>
    <row r="765" spans="1:13" x14ac:dyDescent="0.25">
      <c r="A765" s="12" t="s">
        <v>3058</v>
      </c>
      <c r="B765" t="s">
        <v>252</v>
      </c>
      <c r="C765" t="s">
        <v>4381</v>
      </c>
      <c r="D765" s="5">
        <v>7727215.3600000003</v>
      </c>
      <c r="E765" s="24">
        <f t="shared" si="24"/>
        <v>26615964.017777782</v>
      </c>
      <c r="F765" s="21">
        <v>27289601.618792124</v>
      </c>
      <c r="G765">
        <f t="shared" si="25"/>
        <v>909653.38729307079</v>
      </c>
      <c r="J765" t="str">
        <f>VLOOKUP($A765,[2]MD01!$A:$K,5,0)</f>
        <v>13SZ5622</v>
      </c>
      <c r="K765" t="str">
        <f>VLOOKUP($A765,[2]MD01!$A:$K,11,0)</f>
        <v>26.02.2007</v>
      </c>
      <c r="L765" t="str">
        <f>RIGHT(VLOOKUP($A765,[2]MD01!$A:$K,4,0),8)</f>
        <v>13SZ5622</v>
      </c>
      <c r="M765" s="16" t="str">
        <f>VLOOKUP(A765,[2]MD01!A:O,15,0)</f>
        <v>Аренда</v>
      </c>
    </row>
    <row r="766" spans="1:13" x14ac:dyDescent="0.25">
      <c r="A766" s="12" t="s">
        <v>3070</v>
      </c>
      <c r="B766" t="s">
        <v>264</v>
      </c>
      <c r="C766" t="s">
        <v>4381</v>
      </c>
      <c r="D766" s="5">
        <v>3622145.78</v>
      </c>
      <c r="E766" s="24">
        <f t="shared" si="24"/>
        <v>12476279.908888888</v>
      </c>
      <c r="F766" s="21">
        <v>12792048.718231795</v>
      </c>
      <c r="G766">
        <f t="shared" si="25"/>
        <v>426401.62394105986</v>
      </c>
      <c r="J766" t="str">
        <f>VLOOKUP($A766,[2]MD01!$A:$K,5,0)</f>
        <v>13SZ5637</v>
      </c>
      <c r="K766" t="str">
        <f>VLOOKUP($A766,[2]MD01!$A:$K,11,0)</f>
        <v>26.09.2007</v>
      </c>
      <c r="L766" t="str">
        <f>RIGHT(VLOOKUP($A766,[2]MD01!$A:$K,4,0),8)</f>
        <v>13SZ5637</v>
      </c>
      <c r="M766" s="16" t="str">
        <f>VLOOKUP(A766,[2]MD01!A:O,15,0)</f>
        <v>Аренда</v>
      </c>
    </row>
    <row r="767" spans="1:13" x14ac:dyDescent="0.25">
      <c r="A767" s="12" t="s">
        <v>3104</v>
      </c>
      <c r="B767" t="s">
        <v>298</v>
      </c>
      <c r="C767" t="s">
        <v>4381</v>
      </c>
      <c r="D767" s="5">
        <v>3339421.38</v>
      </c>
      <c r="E767" s="24">
        <f t="shared" si="24"/>
        <v>11502451.42</v>
      </c>
      <c r="F767" s="21">
        <v>11793573.08574832</v>
      </c>
      <c r="G767">
        <f t="shared" si="25"/>
        <v>393119.10285827733</v>
      </c>
      <c r="J767" t="str">
        <f>VLOOKUP($A767,[2]MD01!$A:$K,5,0)</f>
        <v>13SZ5709</v>
      </c>
      <c r="K767" t="str">
        <f>VLOOKUP($A767,[2]MD01!$A:$K,11,0)</f>
        <v>26.12.2008</v>
      </c>
      <c r="L767" t="str">
        <f>RIGHT(VLOOKUP($A767,[2]MD01!$A:$K,4,0),8)</f>
        <v>13SZ5709</v>
      </c>
      <c r="M767" s="16" t="str">
        <f>VLOOKUP(A767,[2]MD01!A:O,15,0)</f>
        <v>Аренда</v>
      </c>
    </row>
    <row r="768" spans="1:13" x14ac:dyDescent="0.25">
      <c r="A768" s="12" t="s">
        <v>3107</v>
      </c>
      <c r="B768" t="s">
        <v>301</v>
      </c>
      <c r="C768" t="s">
        <v>4381</v>
      </c>
      <c r="D768" s="5">
        <v>2336147.2799999998</v>
      </c>
      <c r="E768" s="24">
        <f t="shared" si="24"/>
        <v>8046729.5199999996</v>
      </c>
      <c r="F768" s="21">
        <v>8250388.4806990558</v>
      </c>
      <c r="G768">
        <f t="shared" si="25"/>
        <v>275012.94935663522</v>
      </c>
      <c r="J768" t="str">
        <f>VLOOKUP($A768,[2]MD01!$A:$K,5,0)</f>
        <v>13SZ5714</v>
      </c>
      <c r="K768" t="str">
        <f>VLOOKUP($A768,[2]MD01!$A:$K,11,0)</f>
        <v>27.06.2008</v>
      </c>
      <c r="L768" t="str">
        <f>RIGHT(VLOOKUP($A768,[2]MD01!$A:$K,4,0),8)</f>
        <v>13SZ5714</v>
      </c>
      <c r="M768" s="16" t="str">
        <f>VLOOKUP(A768,[2]MD01!A:O,15,0)</f>
        <v>Собственность</v>
      </c>
    </row>
    <row r="769" spans="1:13" x14ac:dyDescent="0.25">
      <c r="A769" s="12" t="s">
        <v>3109</v>
      </c>
      <c r="B769" t="s">
        <v>303</v>
      </c>
      <c r="C769" t="s">
        <v>4381</v>
      </c>
      <c r="D769" s="5">
        <v>3003046.33</v>
      </c>
      <c r="E769" s="24">
        <f t="shared" si="24"/>
        <v>10343826.247777777</v>
      </c>
      <c r="F769" s="21">
        <v>10605623.652305678</v>
      </c>
      <c r="G769">
        <f t="shared" si="25"/>
        <v>353520.78841018927</v>
      </c>
      <c r="J769" t="str">
        <f>VLOOKUP($A769,[2]MD01!$A:$K,5,0)</f>
        <v>13SZ5716</v>
      </c>
      <c r="K769" t="str">
        <f>VLOOKUP($A769,[2]MD01!$A:$K,11,0)</f>
        <v>27.11.2008</v>
      </c>
      <c r="L769" t="str">
        <f>RIGHT(VLOOKUP($A769,[2]MD01!$A:$K,4,0),8)</f>
        <v>13SZ5716</v>
      </c>
      <c r="M769" s="16" t="str">
        <f>VLOOKUP(A769,[2]MD01!A:O,15,0)</f>
        <v>Собственность</v>
      </c>
    </row>
    <row r="770" spans="1:13" x14ac:dyDescent="0.25">
      <c r="A770" s="12" t="s">
        <v>3118</v>
      </c>
      <c r="B770" t="s">
        <v>311</v>
      </c>
      <c r="C770" t="s">
        <v>4381</v>
      </c>
      <c r="D770" s="5">
        <v>5792130.3300000001</v>
      </c>
      <c r="E770" s="24">
        <f t="shared" si="24"/>
        <v>19950671.136666667</v>
      </c>
      <c r="F770" s="21">
        <v>20455613.292214874</v>
      </c>
      <c r="G770">
        <f t="shared" si="25"/>
        <v>681853.77640716243</v>
      </c>
      <c r="J770" t="str">
        <f>VLOOKUP($A770,[2]MD01!$A:$K,5,0)</f>
        <v>13SZ5725</v>
      </c>
      <c r="K770" t="str">
        <f>VLOOKUP($A770,[2]MD01!$A:$K,11,0)</f>
        <v>23.07.2009</v>
      </c>
      <c r="L770" t="str">
        <f>RIGHT(VLOOKUP($A770,[2]MD01!$A:$K,4,0),8)</f>
        <v>13SZ5725</v>
      </c>
      <c r="M770" s="16" t="str">
        <f>VLOOKUP(A770,[2]MD01!A:O,15,0)</f>
        <v>Аренда</v>
      </c>
    </row>
    <row r="771" spans="1:13" x14ac:dyDescent="0.25">
      <c r="A771" s="12" t="s">
        <v>3136</v>
      </c>
      <c r="B771" t="s">
        <v>329</v>
      </c>
      <c r="C771" t="s">
        <v>4381</v>
      </c>
      <c r="D771" s="5">
        <v>3575903.42</v>
      </c>
      <c r="E771" s="24">
        <f t="shared" si="24"/>
        <v>12317000.668888887</v>
      </c>
      <c r="F771" s="21">
        <v>12628738.195162231</v>
      </c>
      <c r="G771">
        <f t="shared" si="25"/>
        <v>420957.93983874103</v>
      </c>
      <c r="J771" t="str">
        <f>VLOOKUP($A771,[2]MD01!$A:$K,5,0)</f>
        <v>13SZ6049</v>
      </c>
      <c r="K771" t="str">
        <f>VLOOKUP($A771,[2]MD01!$A:$K,11,0)</f>
        <v>09.06.2010</v>
      </c>
      <c r="L771" t="str">
        <f>RIGHT(VLOOKUP($A771,[2]MD01!$A:$K,4,0),8)</f>
        <v>13SZ6049</v>
      </c>
      <c r="M771" s="16" t="str">
        <f>VLOOKUP(A771,[2]MD01!A:O,15,0)</f>
        <v>Собственность</v>
      </c>
    </row>
    <row r="772" spans="1:13" x14ac:dyDescent="0.25">
      <c r="A772" s="12" t="s">
        <v>3162</v>
      </c>
      <c r="B772" t="s">
        <v>355</v>
      </c>
      <c r="C772" t="s">
        <v>4381</v>
      </c>
      <c r="D772" s="5">
        <v>4629107.99</v>
      </c>
      <c r="E772" s="24">
        <f t="shared" si="24"/>
        <v>15944705.29888889</v>
      </c>
      <c r="F772" s="21">
        <v>16348258.332671545</v>
      </c>
      <c r="G772">
        <f t="shared" si="25"/>
        <v>544941.94442238484</v>
      </c>
      <c r="J772" t="str">
        <f>VLOOKUP($A772,[2]MD01!$A:$K,5,0)</f>
        <v>13SZ6432</v>
      </c>
      <c r="K772" t="str">
        <f>VLOOKUP($A772,[2]MD01!$A:$K,11,0)</f>
        <v>30.09.2010</v>
      </c>
      <c r="L772" t="str">
        <f>RIGHT(VLOOKUP($A772,[2]MD01!$A:$K,4,0),8)</f>
        <v>13SZ6432</v>
      </c>
      <c r="M772" s="16" t="str">
        <f>VLOOKUP(A772,[2]MD01!A:O,15,0)</f>
        <v>Аренда</v>
      </c>
    </row>
    <row r="773" spans="1:13" x14ac:dyDescent="0.25">
      <c r="A773" s="12" t="s">
        <v>4760</v>
      </c>
      <c r="B773" t="s">
        <v>4761</v>
      </c>
      <c r="C773" t="s">
        <v>4381</v>
      </c>
      <c r="D773" s="5">
        <v>7769227.1399999997</v>
      </c>
      <c r="E773" s="24">
        <f t="shared" si="24"/>
        <v>26760671.259999998</v>
      </c>
      <c r="F773" s="21">
        <v>27437971.333635468</v>
      </c>
      <c r="G773">
        <f t="shared" si="25"/>
        <v>914599.04445451556</v>
      </c>
      <c r="J773" t="str">
        <f>VLOOKUP($A773,[2]MD01!$A:$K,5,0)</f>
        <v>13SZ6474</v>
      </c>
      <c r="K773" t="str">
        <f>VLOOKUP($A773,[2]MD01!$A:$K,11,0)</f>
        <v>10.11.2010</v>
      </c>
      <c r="L773" t="str">
        <f>RIGHT(VLOOKUP($A773,[2]MD01!$A:$K,4,0),8)</f>
        <v>13SZ6474</v>
      </c>
      <c r="M773" s="16" t="str">
        <f>VLOOKUP(A773,[2]MD01!A:O,15,0)</f>
        <v>Аренда</v>
      </c>
    </row>
    <row r="774" spans="1:13" x14ac:dyDescent="0.25">
      <c r="A774" s="12" t="s">
        <v>3218</v>
      </c>
      <c r="B774" t="s">
        <v>410</v>
      </c>
      <c r="C774" t="s">
        <v>4381</v>
      </c>
      <c r="D774" s="5">
        <v>3481190.68</v>
      </c>
      <c r="E774" s="24">
        <f t="shared" si="24"/>
        <v>11990767.897777779</v>
      </c>
      <c r="F774" s="21">
        <v>12294248.625193236</v>
      </c>
      <c r="G774">
        <f t="shared" si="25"/>
        <v>409808.28750644124</v>
      </c>
      <c r="J774" t="str">
        <f>VLOOKUP($A774,[2]MD01!$A:$K,5,0)</f>
        <v>13SZ7843</v>
      </c>
      <c r="K774" t="str">
        <f>VLOOKUP($A774,[2]MD01!$A:$K,11,0)</f>
        <v>05.10.2011</v>
      </c>
      <c r="L774" t="str">
        <f>RIGHT(VLOOKUP($A774,[2]MD01!$A:$K,4,0),8)</f>
        <v>13SZ7843</v>
      </c>
      <c r="M774" s="16" t="str">
        <f>VLOOKUP(A774,[2]MD01!A:O,15,0)</f>
        <v>Собственность</v>
      </c>
    </row>
    <row r="775" spans="1:13" x14ac:dyDescent="0.25">
      <c r="A775" s="12" t="s">
        <v>3230</v>
      </c>
      <c r="B775" t="s">
        <v>422</v>
      </c>
      <c r="C775" t="s">
        <v>4381</v>
      </c>
      <c r="D775" s="5">
        <v>3657477</v>
      </c>
      <c r="E775" s="24">
        <f t="shared" si="24"/>
        <v>12597976.333333332</v>
      </c>
      <c r="F775" s="21">
        <v>12916825.222261559</v>
      </c>
      <c r="G775">
        <f t="shared" si="25"/>
        <v>430560.84074205195</v>
      </c>
      <c r="J775" t="str">
        <f>VLOOKUP($A775,[2]MD01!$A:$K,5,0)</f>
        <v>E1001926</v>
      </c>
      <c r="K775" t="str">
        <f>VLOOKUP($A775,[2]MD01!$A:$K,11,0)</f>
        <v>29.10.2011</v>
      </c>
      <c r="L775" t="str">
        <f>RIGHT(VLOOKUP($A775,[2]MD01!$A:$K,4,0),8)</f>
        <v>13SZ7895</v>
      </c>
      <c r="M775" s="16" t="str">
        <f>VLOOKUP(A775,[2]MD01!A:O,15,0)</f>
        <v>Аренда</v>
      </c>
    </row>
    <row r="776" spans="1:13" x14ac:dyDescent="0.25">
      <c r="A776" s="12" t="s">
        <v>3244</v>
      </c>
      <c r="B776" t="s">
        <v>436</v>
      </c>
      <c r="C776" t="s">
        <v>4381</v>
      </c>
      <c r="D776" s="5">
        <v>5625253.8399999999</v>
      </c>
      <c r="E776" s="24">
        <f t="shared" si="24"/>
        <v>19375874.337777775</v>
      </c>
      <c r="F776" s="21">
        <v>19866268.655178335</v>
      </c>
      <c r="G776">
        <f t="shared" si="25"/>
        <v>662208.95517261117</v>
      </c>
      <c r="J776" t="str">
        <f>VLOOKUP($A776,[2]MD01!$A:$K,5,0)</f>
        <v>E1004232</v>
      </c>
      <c r="K776" t="str">
        <f>VLOOKUP($A776,[2]MD01!$A:$K,11,0)</f>
        <v>29.06.2012</v>
      </c>
      <c r="L776" t="str">
        <f>RIGHT(VLOOKUP($A776,[2]MD01!$A:$K,4,0),8)</f>
        <v>13SZ8003</v>
      </c>
      <c r="M776" s="16" t="str">
        <f>VLOOKUP(A776,[2]MD01!A:O,15,0)</f>
        <v>Аренда</v>
      </c>
    </row>
    <row r="777" spans="1:13" x14ac:dyDescent="0.25">
      <c r="A777" s="12" t="s">
        <v>3260</v>
      </c>
      <c r="B777" t="s">
        <v>451</v>
      </c>
      <c r="C777" t="s">
        <v>4381</v>
      </c>
      <c r="D777" s="5">
        <v>4287065.12</v>
      </c>
      <c r="E777" s="24">
        <f t="shared" si="24"/>
        <v>14766557.635555556</v>
      </c>
      <c r="F777" s="21">
        <v>15140292.302998429</v>
      </c>
      <c r="G777">
        <f t="shared" si="25"/>
        <v>504676.41009994765</v>
      </c>
      <c r="J777" t="str">
        <f>VLOOKUP($A777,[2]MD01!$A:$K,5,0)</f>
        <v>E1004254</v>
      </c>
      <c r="K777" t="str">
        <f>VLOOKUP($A777,[2]MD01!$A:$K,11,0)</f>
        <v>25.05.2012</v>
      </c>
      <c r="L777" t="str">
        <f>RIGHT(VLOOKUP($A777,[2]MD01!$A:$K,4,0),8)</f>
        <v>13SZ8182</v>
      </c>
      <c r="M777" s="16" t="str">
        <f>VLOOKUP(A777,[2]MD01!A:O,15,0)</f>
        <v>Аренда</v>
      </c>
    </row>
    <row r="778" spans="1:13" x14ac:dyDescent="0.25">
      <c r="A778" s="12" t="s">
        <v>3263</v>
      </c>
      <c r="B778" t="s">
        <v>454</v>
      </c>
      <c r="C778" t="s">
        <v>4381</v>
      </c>
      <c r="D778" s="5">
        <v>1692752.6</v>
      </c>
      <c r="E778" s="24">
        <f t="shared" si="24"/>
        <v>5830592.2888888894</v>
      </c>
      <c r="F778" s="21">
        <v>5978161.8527550101</v>
      </c>
      <c r="G778">
        <f t="shared" si="25"/>
        <v>199272.06175850035</v>
      </c>
      <c r="J778" t="str">
        <f>VLOOKUP($A778,[2]MD01!$A:$K,5,0)</f>
        <v>E1004568</v>
      </c>
      <c r="K778" t="str">
        <f>VLOOKUP($A778,[2]MD01!$A:$K,11,0)</f>
        <v>22.05.2012</v>
      </c>
      <c r="L778" t="str">
        <f>RIGHT(VLOOKUP($A778,[2]MD01!$A:$K,4,0),8)</f>
        <v>13SZ8198</v>
      </c>
      <c r="M778" s="16" t="str">
        <f>VLOOKUP(A778,[2]MD01!A:O,15,0)</f>
        <v>Аренда</v>
      </c>
    </row>
    <row r="779" spans="1:13" x14ac:dyDescent="0.25">
      <c r="A779" s="12" t="s">
        <v>3267</v>
      </c>
      <c r="B779" t="s">
        <v>458</v>
      </c>
      <c r="C779" t="s">
        <v>4381</v>
      </c>
      <c r="D779" s="5">
        <v>4994007.66</v>
      </c>
      <c r="E779" s="24">
        <f t="shared" si="24"/>
        <v>17201581.940000001</v>
      </c>
      <c r="F779" s="21">
        <v>17636945.933728483</v>
      </c>
      <c r="G779">
        <f t="shared" si="25"/>
        <v>587898.19779094937</v>
      </c>
      <c r="J779" t="str">
        <f>VLOOKUP($A779,[2]MD01!$A:$K,5,0)</f>
        <v>E1004569</v>
      </c>
      <c r="K779" t="str">
        <f>VLOOKUP($A779,[2]MD01!$A:$K,11,0)</f>
        <v>31.07.2012</v>
      </c>
      <c r="L779" t="str">
        <f>RIGHT(VLOOKUP($A779,[2]MD01!$A:$K,4,0),8)</f>
        <v>13SZ8314</v>
      </c>
      <c r="M779" s="16" t="str">
        <f>VLOOKUP(A779,[2]MD01!A:O,15,0)</f>
        <v>Аренда</v>
      </c>
    </row>
    <row r="780" spans="1:13" x14ac:dyDescent="0.25">
      <c r="A780" s="12" t="s">
        <v>3271</v>
      </c>
      <c r="B780" t="s">
        <v>462</v>
      </c>
      <c r="C780" t="s">
        <v>4381</v>
      </c>
      <c r="D780" s="5">
        <v>868139.55</v>
      </c>
      <c r="E780" s="24">
        <f t="shared" si="24"/>
        <v>2990258.45</v>
      </c>
      <c r="F780" s="21">
        <v>3065940.492826832</v>
      </c>
      <c r="G780">
        <f t="shared" si="25"/>
        <v>102198.01642756107</v>
      </c>
      <c r="J780" t="str">
        <f>VLOOKUP($A780,[2]MD01!$A:$K,5,0)</f>
        <v>E1005907</v>
      </c>
      <c r="K780" t="str">
        <f>VLOOKUP($A780,[2]MD01!$A:$K,11,0)</f>
        <v>01.03.2013</v>
      </c>
      <c r="L780" t="str">
        <f>RIGHT(VLOOKUP($A780,[2]MD01!$A:$K,4,0),8)</f>
        <v>13SZ8355</v>
      </c>
      <c r="M780" s="16" t="str">
        <f>VLOOKUP(A780,[2]MD01!A:O,15,0)</f>
        <v>Аренда</v>
      </c>
    </row>
    <row r="781" spans="1:13" x14ac:dyDescent="0.25">
      <c r="A781" s="12" t="s">
        <v>3285</v>
      </c>
      <c r="B781" t="s">
        <v>476</v>
      </c>
      <c r="C781" t="s">
        <v>4381</v>
      </c>
      <c r="D781" s="5">
        <v>3866804.28</v>
      </c>
      <c r="E781" s="24">
        <f t="shared" si="24"/>
        <v>13318992.52</v>
      </c>
      <c r="F781" s="21">
        <v>13656089.991393782</v>
      </c>
      <c r="G781">
        <f t="shared" si="25"/>
        <v>455202.99971312605</v>
      </c>
      <c r="J781" t="str">
        <f>VLOOKUP($A781,[2]MD01!$A:$K,5,0)</f>
        <v>E1004981</v>
      </c>
      <c r="K781" t="str">
        <f>VLOOKUP($A781,[2]MD01!$A:$K,11,0)</f>
        <v>28.09.2012</v>
      </c>
      <c r="L781" t="str">
        <f>RIGHT(VLOOKUP($A781,[2]MD01!$A:$K,4,0),8)</f>
        <v>13SZ8556</v>
      </c>
      <c r="M781" s="16" t="str">
        <f>VLOOKUP(A781,[2]MD01!A:O,15,0)</f>
        <v>Аренда</v>
      </c>
    </row>
    <row r="782" spans="1:13" x14ac:dyDescent="0.25">
      <c r="A782" s="12" t="s">
        <v>3291</v>
      </c>
      <c r="B782" t="s">
        <v>482</v>
      </c>
      <c r="C782" t="s">
        <v>4381</v>
      </c>
      <c r="D782" s="5">
        <v>9946166.0299999993</v>
      </c>
      <c r="E782" s="24">
        <f t="shared" si="24"/>
        <v>34259016.325555556</v>
      </c>
      <c r="F782" s="21">
        <v>35126096.005827278</v>
      </c>
      <c r="G782">
        <f t="shared" si="25"/>
        <v>1170869.8668609092</v>
      </c>
      <c r="J782" t="str">
        <f>VLOOKUP($A782,[2]MD01!$A:$K,5,0)</f>
        <v>E1004258</v>
      </c>
      <c r="K782" t="str">
        <f>VLOOKUP($A782,[2]MD01!$A:$K,11,0)</f>
        <v>25.12.2012</v>
      </c>
      <c r="L782" t="str">
        <f>RIGHT(VLOOKUP($A782,[2]MD01!$A:$K,4,0),8)</f>
        <v>13SZ8666</v>
      </c>
      <c r="M782" s="16" t="str">
        <f>VLOOKUP(A782,[2]MD01!A:O,15,0)</f>
        <v>Аренда</v>
      </c>
    </row>
    <row r="783" spans="1:13" x14ac:dyDescent="0.25">
      <c r="A783" s="12" t="s">
        <v>3295</v>
      </c>
      <c r="B783" t="s">
        <v>486</v>
      </c>
      <c r="C783" t="s">
        <v>4381</v>
      </c>
      <c r="D783" s="5">
        <v>5252032.25</v>
      </c>
      <c r="E783" s="24">
        <f t="shared" si="24"/>
        <v>18090333.305555556</v>
      </c>
      <c r="F783" s="21">
        <v>18548191.180677593</v>
      </c>
      <c r="G783">
        <f t="shared" si="25"/>
        <v>618273.03935591981</v>
      </c>
      <c r="J783" t="str">
        <f>VLOOKUP($A783,[2]MD01!$A:$K,5,0)</f>
        <v>13SZI001</v>
      </c>
      <c r="K783" t="str">
        <f>VLOOKUP($A783,[2]MD01!$A:$K,11,0)</f>
        <v>06.12.2012</v>
      </c>
      <c r="L783" t="str">
        <f>RIGHT(VLOOKUP($A783,[2]MD01!$A:$K,4,0),8)</f>
        <v>13SZ8694</v>
      </c>
      <c r="M783" s="16" t="str">
        <f>VLOOKUP(A783,[2]MD01!A:O,15,0)</f>
        <v>Собственность</v>
      </c>
    </row>
    <row r="784" spans="1:13" x14ac:dyDescent="0.25">
      <c r="A784" s="12" t="s">
        <v>3309</v>
      </c>
      <c r="B784" t="s">
        <v>500</v>
      </c>
      <c r="C784" t="s">
        <v>4381</v>
      </c>
      <c r="D784" s="5">
        <v>2230709.83</v>
      </c>
      <c r="E784" s="24">
        <f t="shared" si="24"/>
        <v>7683556.0811111107</v>
      </c>
      <c r="F784" s="21">
        <v>7878023.2919279598</v>
      </c>
      <c r="G784">
        <f t="shared" si="25"/>
        <v>262600.77639759867</v>
      </c>
      <c r="J784" t="str">
        <f>VLOOKUP($A784,[2]MD01!$A:$K,5,0)</f>
        <v>E1006695</v>
      </c>
      <c r="K784" t="str">
        <f>VLOOKUP($A784,[2]MD01!$A:$K,11,0)</f>
        <v>30.05.2013</v>
      </c>
      <c r="L784" t="str">
        <f>RIGHT(VLOOKUP($A784,[2]MD01!$A:$K,4,0),8)</f>
        <v>13SZ8919</v>
      </c>
      <c r="M784" s="16" t="str">
        <f>VLOOKUP(A784,[2]MD01!A:O,15,0)</f>
        <v>Аренда</v>
      </c>
    </row>
    <row r="785" spans="1:13" x14ac:dyDescent="0.25">
      <c r="A785" s="12" t="s">
        <v>3331</v>
      </c>
      <c r="B785" t="s">
        <v>522</v>
      </c>
      <c r="C785" t="s">
        <v>4381</v>
      </c>
      <c r="D785" s="5">
        <v>3793920.81</v>
      </c>
      <c r="E785" s="24">
        <f t="shared" si="24"/>
        <v>13067949.456666667</v>
      </c>
      <c r="F785" s="21">
        <v>13398693.145540223</v>
      </c>
      <c r="G785">
        <f t="shared" si="25"/>
        <v>446623.10485134076</v>
      </c>
      <c r="J785" t="str">
        <f>VLOOKUP($A785,[2]MD01!$A:$K,5,0)</f>
        <v>E1004768</v>
      </c>
      <c r="K785" t="str">
        <f>VLOOKUP($A785,[2]MD01!$A:$K,11,0)</f>
        <v>26.09.2013</v>
      </c>
      <c r="L785" t="str">
        <f>RIGHT(VLOOKUP($A785,[2]MD01!$A:$K,4,0),8)</f>
        <v>13SZ9122</v>
      </c>
      <c r="M785" s="16" t="str">
        <f>VLOOKUP(A785,[2]MD01!A:O,15,0)</f>
        <v>Собственность</v>
      </c>
    </row>
    <row r="786" spans="1:13" x14ac:dyDescent="0.25">
      <c r="A786" s="12" t="s">
        <v>3340</v>
      </c>
      <c r="B786" t="s">
        <v>531</v>
      </c>
      <c r="C786" t="s">
        <v>4381</v>
      </c>
      <c r="D786" s="5">
        <v>2955533.95</v>
      </c>
      <c r="E786" s="24">
        <f t="shared" ref="E786:E849" si="26">IF(IFERROR(VLOOKUP(A786,$A$1599:$A$1604,1,0),0)=0,IF(M786=$M$25,0,D786/$E$25*$E$24),0)</f>
        <v>10180172.494444445</v>
      </c>
      <c r="F786" s="21">
        <v>10437827.899016272</v>
      </c>
      <c r="G786">
        <f t="shared" si="25"/>
        <v>347927.59663387574</v>
      </c>
      <c r="J786" t="str">
        <f>VLOOKUP($A786,[2]MD01!$A:$K,5,0)</f>
        <v>E1004872</v>
      </c>
      <c r="K786" t="str">
        <f>VLOOKUP($A786,[2]MD01!$A:$K,11,0)</f>
        <v>27.09.2013</v>
      </c>
      <c r="L786" t="str">
        <f>RIGHT(VLOOKUP($A786,[2]MD01!$A:$K,4,0),8)</f>
        <v>13SZ9174</v>
      </c>
      <c r="M786" s="16" t="str">
        <f>VLOOKUP(A786,[2]MD01!A:O,15,0)</f>
        <v>Аренда</v>
      </c>
    </row>
    <row r="787" spans="1:13" x14ac:dyDescent="0.25">
      <c r="A787" s="12" t="s">
        <v>3352</v>
      </c>
      <c r="B787" t="s">
        <v>543</v>
      </c>
      <c r="C787" t="s">
        <v>4381</v>
      </c>
      <c r="D787" s="5">
        <v>1587735.61</v>
      </c>
      <c r="E787" s="24">
        <f t="shared" si="26"/>
        <v>5468867.1011111112</v>
      </c>
      <c r="F787" s="21">
        <v>5607281.5696533006</v>
      </c>
      <c r="G787">
        <f t="shared" si="25"/>
        <v>186909.38565511003</v>
      </c>
      <c r="J787" t="str">
        <f>VLOOKUP($A787,[2]MD01!$A:$K,5,0)</f>
        <v>E1006431</v>
      </c>
      <c r="K787" t="str">
        <f>VLOOKUP($A787,[2]MD01!$A:$K,11,0)</f>
        <v>27.12.2013</v>
      </c>
      <c r="L787" t="str">
        <f>RIGHT(VLOOKUP($A787,[2]MD01!$A:$K,4,0),8)</f>
        <v>13SZ9351</v>
      </c>
      <c r="M787" s="16" t="str">
        <f>VLOOKUP(A787,[2]MD01!A:O,15,0)</f>
        <v>Собственность</v>
      </c>
    </row>
    <row r="788" spans="1:13" x14ac:dyDescent="0.25">
      <c r="A788" s="12" t="s">
        <v>3353</v>
      </c>
      <c r="B788" t="s">
        <v>544</v>
      </c>
      <c r="C788" t="s">
        <v>4381</v>
      </c>
      <c r="D788" s="5">
        <v>5578187.3200000003</v>
      </c>
      <c r="E788" s="24">
        <f t="shared" si="26"/>
        <v>19213756.324444443</v>
      </c>
      <c r="F788" s="21">
        <v>19700047.510750066</v>
      </c>
      <c r="G788">
        <f t="shared" si="25"/>
        <v>656668.25035833556</v>
      </c>
      <c r="J788" t="str">
        <f>VLOOKUP($A788,[2]MD01!$A:$K,5,0)</f>
        <v>E1005474</v>
      </c>
      <c r="K788" t="str">
        <f>VLOOKUP($A788,[2]MD01!$A:$K,11,0)</f>
        <v>20.12.2013</v>
      </c>
      <c r="L788" t="str">
        <f>RIGHT(VLOOKUP($A788,[2]MD01!$A:$K,4,0),8)</f>
        <v>13SZ9352</v>
      </c>
      <c r="M788" s="16" t="str">
        <f>VLOOKUP(A788,[2]MD01!A:O,15,0)</f>
        <v>Собственность</v>
      </c>
    </row>
    <row r="789" spans="1:13" x14ac:dyDescent="0.25">
      <c r="A789" s="12" t="s">
        <v>3364</v>
      </c>
      <c r="B789" t="s">
        <v>555</v>
      </c>
      <c r="C789" t="s">
        <v>4381</v>
      </c>
      <c r="D789" s="5">
        <v>3024921.98</v>
      </c>
      <c r="E789" s="24">
        <f t="shared" si="26"/>
        <v>10419175.708888888</v>
      </c>
      <c r="F789" s="21">
        <v>10682880.1730366</v>
      </c>
      <c r="G789">
        <f t="shared" si="25"/>
        <v>356096.00576788664</v>
      </c>
      <c r="J789" t="str">
        <f>VLOOKUP($A789,[2]MD01!$A:$K,5,0)</f>
        <v>E1007574</v>
      </c>
      <c r="K789" t="str">
        <f>VLOOKUP($A789,[2]MD01!$A:$K,11,0)</f>
        <v>20.02.2014</v>
      </c>
      <c r="L789" t="str">
        <f>RIGHT(VLOOKUP($A789,[2]MD01!$A:$K,4,0),8)</f>
        <v>13SZ9807</v>
      </c>
      <c r="M789" s="16" t="str">
        <f>VLOOKUP(A789,[2]MD01!A:O,15,0)</f>
        <v>Аренда</v>
      </c>
    </row>
    <row r="790" spans="1:13" x14ac:dyDescent="0.25">
      <c r="A790" s="12" t="s">
        <v>589</v>
      </c>
      <c r="B790" t="s">
        <v>590</v>
      </c>
      <c r="C790" t="s">
        <v>4381</v>
      </c>
      <c r="D790" s="5">
        <v>2146207.16</v>
      </c>
      <c r="E790" s="24">
        <f t="shared" si="26"/>
        <v>7392491.3288888894</v>
      </c>
      <c r="F790" s="21">
        <v>7579591.826957861</v>
      </c>
      <c r="G790">
        <f t="shared" si="25"/>
        <v>252653.06089859537</v>
      </c>
      <c r="J790" t="str">
        <f>VLOOKUP($A790,[2]MD01!$A:$K,5,0)</f>
        <v>E1024659</v>
      </c>
      <c r="K790" t="str">
        <f>VLOOKUP($A790,[2]MD01!$A:$K,11,0)</f>
        <v>22.02.2018</v>
      </c>
      <c r="L790" t="str">
        <f>RIGHT(VLOOKUP($A790,[2]MD01!$A:$K,4,0),8)</f>
        <v>13SZE076</v>
      </c>
      <c r="M790" s="16" t="str">
        <f>VLOOKUP(A790,[2]MD01!A:O,15,0)</f>
        <v>Аренда</v>
      </c>
    </row>
    <row r="791" spans="1:13" x14ac:dyDescent="0.25">
      <c r="A791" s="12" t="s">
        <v>735</v>
      </c>
      <c r="B791" t="s">
        <v>736</v>
      </c>
      <c r="C791" t="s">
        <v>4381</v>
      </c>
      <c r="D791" s="5">
        <v>1954120.63</v>
      </c>
      <c r="E791" s="24">
        <f t="shared" si="26"/>
        <v>6730859.9477777779</v>
      </c>
      <c r="F791" s="21">
        <v>6901214.8650355563</v>
      </c>
      <c r="G791">
        <f t="shared" si="25"/>
        <v>230040.49550118521</v>
      </c>
      <c r="J791" t="str">
        <f>VLOOKUP($A791,[2]MD01!$A:$K,5,0)</f>
        <v>E1023050</v>
      </c>
      <c r="K791" t="str">
        <f>VLOOKUP($A791,[2]MD01!$A:$K,11,0)</f>
        <v>26.10.2017</v>
      </c>
      <c r="L791" t="str">
        <f>RIGHT(VLOOKUP($A791,[2]MD01!$A:$K,4,0),8)</f>
        <v>13SZH038</v>
      </c>
      <c r="M791" s="16" t="str">
        <f>VLOOKUP(A791,[2]MD01!A:O,15,0)</f>
        <v>Аренда</v>
      </c>
    </row>
    <row r="792" spans="1:13" x14ac:dyDescent="0.25">
      <c r="A792" s="12" t="s">
        <v>2610</v>
      </c>
      <c r="B792" t="s">
        <v>2654</v>
      </c>
      <c r="C792" t="s">
        <v>4381</v>
      </c>
      <c r="D792" s="5">
        <v>6525137.8700000001</v>
      </c>
      <c r="E792" s="24">
        <f t="shared" si="26"/>
        <v>22475474.885555558</v>
      </c>
      <c r="F792" s="21">
        <v>23044318.64313845</v>
      </c>
      <c r="G792">
        <f t="shared" si="25"/>
        <v>768143.95477128169</v>
      </c>
      <c r="J792" t="str">
        <f>VLOOKUP($A792,[2]MD01!$A:$K,5,0)</f>
        <v>E1023332</v>
      </c>
      <c r="K792" t="str">
        <f>VLOOKUP($A792,[2]MD01!$A:$K,11,0)</f>
        <v>20.10.2018</v>
      </c>
      <c r="L792" t="str">
        <f>RIGHT(VLOOKUP($A792,[2]MD01!$A:$K,4,0),8)</f>
        <v>13SZH095</v>
      </c>
      <c r="M792" s="16" t="str">
        <f>VLOOKUP(A792,[2]MD01!A:O,15,0)</f>
        <v>Аренда</v>
      </c>
    </row>
    <row r="793" spans="1:13" x14ac:dyDescent="0.25">
      <c r="A793" s="12" t="s">
        <v>747</v>
      </c>
      <c r="B793" t="s">
        <v>748</v>
      </c>
      <c r="C793" t="s">
        <v>4381</v>
      </c>
      <c r="D793" s="5">
        <v>2029949.83</v>
      </c>
      <c r="E793" s="24">
        <f t="shared" si="26"/>
        <v>6992049.4144444447</v>
      </c>
      <c r="F793" s="21">
        <v>7169014.9149453491</v>
      </c>
      <c r="G793">
        <f t="shared" si="25"/>
        <v>238967.16383151163</v>
      </c>
      <c r="J793" t="str">
        <f>VLOOKUP($A793,[2]MD01!$A:$K,5,0)</f>
        <v>E1023339</v>
      </c>
      <c r="K793" t="str">
        <f>VLOOKUP($A793,[2]MD01!$A:$K,11,0)</f>
        <v>21.11.2017</v>
      </c>
      <c r="L793" t="str">
        <f>RIGHT(VLOOKUP($A793,[2]MD01!$A:$K,4,0),8)</f>
        <v>13SZH096</v>
      </c>
      <c r="M793" s="16" t="str">
        <f>VLOOKUP(A793,[2]MD01!A:O,15,0)</f>
        <v>Аренда</v>
      </c>
    </row>
    <row r="794" spans="1:13" x14ac:dyDescent="0.25">
      <c r="A794" s="12" t="s">
        <v>822</v>
      </c>
      <c r="B794" t="s">
        <v>823</v>
      </c>
      <c r="C794" t="s">
        <v>4381</v>
      </c>
      <c r="D794" s="5">
        <v>3253210.71</v>
      </c>
      <c r="E794" s="24">
        <f t="shared" si="26"/>
        <v>11205503.556666667</v>
      </c>
      <c r="F794" s="21">
        <v>11489109.610876417</v>
      </c>
      <c r="G794">
        <f t="shared" si="25"/>
        <v>382970.32036254724</v>
      </c>
      <c r="J794" t="str">
        <f>VLOOKUP($A794,[2]MD01!$A:$K,5,0)</f>
        <v>E1024480</v>
      </c>
      <c r="K794" t="str">
        <f>VLOOKUP($A794,[2]MD01!$A:$K,11,0)</f>
        <v>27.03.2018</v>
      </c>
      <c r="L794" t="str">
        <f>RIGHT(VLOOKUP($A794,[2]MD01!$A:$K,4,0),8)</f>
        <v>13SZH862</v>
      </c>
      <c r="M794" s="16" t="str">
        <f>VLOOKUP(A794,[2]MD01!A:O,15,0)</f>
        <v>Аренда</v>
      </c>
    </row>
    <row r="795" spans="1:13" x14ac:dyDescent="0.25">
      <c r="A795" s="12" t="s">
        <v>832</v>
      </c>
      <c r="B795" t="s">
        <v>833</v>
      </c>
      <c r="C795" t="s">
        <v>4381</v>
      </c>
      <c r="D795" s="5">
        <v>1913431.37</v>
      </c>
      <c r="E795" s="24">
        <f t="shared" si="26"/>
        <v>6590708.0522222221</v>
      </c>
      <c r="F795" s="21">
        <v>6757515.7905524746</v>
      </c>
      <c r="G795">
        <f t="shared" ref="G795:G858" si="27">F795/30</f>
        <v>225250.52635174914</v>
      </c>
      <c r="J795" t="str">
        <f>VLOOKUP($A795,[2]MD01!$A:$K,5,0)</f>
        <v>E1012890</v>
      </c>
      <c r="K795" t="str">
        <f>VLOOKUP($A795,[2]MD01!$A:$K,11,0)</f>
        <v>30.09.2016</v>
      </c>
      <c r="L795" t="str">
        <f>RIGHT(VLOOKUP($A795,[2]MD01!$A:$K,4,0),8)</f>
        <v>13SZJ001</v>
      </c>
      <c r="M795" s="16" t="str">
        <f>VLOOKUP(A795,[2]MD01!A:O,15,0)</f>
        <v>Аренда</v>
      </c>
    </row>
    <row r="796" spans="1:13" x14ac:dyDescent="0.25">
      <c r="A796" s="12" t="s">
        <v>836</v>
      </c>
      <c r="B796" t="s">
        <v>837</v>
      </c>
      <c r="C796" t="s">
        <v>4381</v>
      </c>
      <c r="D796" s="5">
        <v>2928929.73</v>
      </c>
      <c r="E796" s="24">
        <f t="shared" si="26"/>
        <v>10088535.736666666</v>
      </c>
      <c r="F796" s="21">
        <v>10343871.857757613</v>
      </c>
      <c r="G796">
        <f t="shared" si="27"/>
        <v>344795.72859192046</v>
      </c>
      <c r="J796" t="str">
        <f>VLOOKUP($A796,[2]MD01!$A:$K,5,0)</f>
        <v>E1012126</v>
      </c>
      <c r="K796" t="str">
        <f>VLOOKUP($A796,[2]MD01!$A:$K,11,0)</f>
        <v>03.11.2016</v>
      </c>
      <c r="L796" t="str">
        <f>RIGHT(VLOOKUP($A796,[2]MD01!$A:$K,4,0),8)</f>
        <v>13SZJ003</v>
      </c>
      <c r="M796" s="16" t="str">
        <f>VLOOKUP(A796,[2]MD01!A:O,15,0)</f>
        <v>Аренда</v>
      </c>
    </row>
    <row r="797" spans="1:13" x14ac:dyDescent="0.25">
      <c r="A797" s="12" t="s">
        <v>913</v>
      </c>
      <c r="B797" t="s">
        <v>914</v>
      </c>
      <c r="C797" t="s">
        <v>4381</v>
      </c>
      <c r="D797" s="5">
        <v>4518123.88</v>
      </c>
      <c r="E797" s="24">
        <f t="shared" si="26"/>
        <v>15562426.697777778</v>
      </c>
      <c r="F797" s="21">
        <v>15956304.438957857</v>
      </c>
      <c r="G797">
        <f t="shared" si="27"/>
        <v>531876.81463192857</v>
      </c>
      <c r="J797" t="str">
        <f>VLOOKUP($A797,[2]MD01!$A:$K,5,0)</f>
        <v>E1013899</v>
      </c>
      <c r="K797" t="str">
        <f>VLOOKUP($A797,[2]MD01!$A:$K,11,0)</f>
        <v>28.03.2017</v>
      </c>
      <c r="L797" t="str">
        <f>RIGHT(VLOOKUP($A797,[2]MD01!$A:$K,4,0),8)</f>
        <v>13SZJ890</v>
      </c>
      <c r="M797" s="16" t="str">
        <f>VLOOKUP(A797,[2]MD01!A:O,15,0)</f>
        <v>Аренда</v>
      </c>
    </row>
    <row r="798" spans="1:13" x14ac:dyDescent="0.25">
      <c r="A798" s="12" t="s">
        <v>931</v>
      </c>
      <c r="B798" t="s">
        <v>932</v>
      </c>
      <c r="C798" t="s">
        <v>4381</v>
      </c>
      <c r="D798" s="5">
        <v>6613859.04</v>
      </c>
      <c r="E798" s="24">
        <f t="shared" si="26"/>
        <v>22781070.026666667</v>
      </c>
      <c r="F798" s="21">
        <v>23357648.254344359</v>
      </c>
      <c r="G798">
        <f t="shared" si="27"/>
        <v>778588.27514481195</v>
      </c>
      <c r="J798" t="str">
        <f>VLOOKUP($A798,[2]MD01!$A:$K,5,0)</f>
        <v>E1008917</v>
      </c>
      <c r="K798" t="str">
        <f>VLOOKUP($A798,[2]MD01!$A:$K,11,0)</f>
        <v>29.09.2015</v>
      </c>
      <c r="L798" t="str">
        <f>RIGHT(VLOOKUP($A798,[2]MD01!$A:$K,4,0),8)</f>
        <v>13SZL170</v>
      </c>
      <c r="M798" s="16" t="str">
        <f>VLOOKUP(A798,[2]MD01!A:O,15,0)</f>
        <v>Аренда</v>
      </c>
    </row>
    <row r="799" spans="1:13" x14ac:dyDescent="0.25">
      <c r="A799" s="12" t="s">
        <v>953</v>
      </c>
      <c r="B799" t="s">
        <v>954</v>
      </c>
      <c r="C799" t="s">
        <v>4381</v>
      </c>
      <c r="D799" s="5">
        <v>1864457.13</v>
      </c>
      <c r="E799" s="24">
        <f t="shared" si="26"/>
        <v>6422019.0033333329</v>
      </c>
      <c r="F799" s="21">
        <v>6584557.3007320073</v>
      </c>
      <c r="G799">
        <f t="shared" si="27"/>
        <v>219485.24335773356</v>
      </c>
      <c r="J799" t="str">
        <f>VLOOKUP($A799,[2]MD01!$A:$K,5,0)</f>
        <v>E1007902</v>
      </c>
      <c r="K799" t="str">
        <f>VLOOKUP($A799,[2]MD01!$A:$K,11,0)</f>
        <v>27.11.2015</v>
      </c>
      <c r="L799" t="str">
        <f>RIGHT(VLOOKUP($A799,[2]MD01!$A:$K,4,0),8)</f>
        <v>13SZL722</v>
      </c>
      <c r="M799" s="16" t="str">
        <f>VLOOKUP(A799,[2]MD01!A:O,15,0)</f>
        <v>Аренда</v>
      </c>
    </row>
    <row r="800" spans="1:13" x14ac:dyDescent="0.25">
      <c r="A800" s="12" t="s">
        <v>967</v>
      </c>
      <c r="B800" t="s">
        <v>968</v>
      </c>
      <c r="C800" t="s">
        <v>4381</v>
      </c>
      <c r="D800" s="5">
        <v>2369026.34</v>
      </c>
      <c r="E800" s="24">
        <f t="shared" si="26"/>
        <v>8159979.6155555556</v>
      </c>
      <c r="F800" s="21">
        <v>8366504.8832060993</v>
      </c>
      <c r="G800">
        <f t="shared" si="27"/>
        <v>278883.49610686995</v>
      </c>
      <c r="J800" t="str">
        <f>VLOOKUP($A800,[2]MD01!$A:$K,5,0)</f>
        <v>E1010438</v>
      </c>
      <c r="K800" t="str">
        <f>VLOOKUP($A800,[2]MD01!$A:$K,11,0)</f>
        <v>12.11.2015</v>
      </c>
      <c r="L800" t="str">
        <f>RIGHT(VLOOKUP($A800,[2]MD01!$A:$K,4,0),8)</f>
        <v>13SZL741</v>
      </c>
      <c r="M800" s="16" t="str">
        <f>VLOOKUP(A800,[2]MD01!A:O,15,0)</f>
        <v>Аренда</v>
      </c>
    </row>
    <row r="801" spans="1:13" x14ac:dyDescent="0.25">
      <c r="A801" s="12" t="s">
        <v>1005</v>
      </c>
      <c r="B801" t="s">
        <v>1006</v>
      </c>
      <c r="C801" t="s">
        <v>4381</v>
      </c>
      <c r="D801" s="5">
        <v>2627008.87</v>
      </c>
      <c r="E801" s="24">
        <f t="shared" si="26"/>
        <v>9048586.1077777781</v>
      </c>
      <c r="F801" s="21">
        <v>9277601.5901455693</v>
      </c>
      <c r="G801">
        <f t="shared" si="27"/>
        <v>309253.38633818564</v>
      </c>
      <c r="J801" t="str">
        <f>VLOOKUP($A801,[2]MD01!$A:$K,5,0)</f>
        <v>E1010550</v>
      </c>
      <c r="K801" t="str">
        <f>VLOOKUP($A801,[2]MD01!$A:$K,11,0)</f>
        <v>11.12.2015</v>
      </c>
      <c r="L801" t="str">
        <f>RIGHT(VLOOKUP($A801,[2]MD01!$A:$K,4,0),8)</f>
        <v>13SZL912</v>
      </c>
      <c r="M801" s="16" t="str">
        <f>VLOOKUP(A801,[2]MD01!A:O,15,0)</f>
        <v>Аренда</v>
      </c>
    </row>
    <row r="802" spans="1:13" x14ac:dyDescent="0.25">
      <c r="A802" s="12" t="s">
        <v>1021</v>
      </c>
      <c r="B802" t="s">
        <v>1022</v>
      </c>
      <c r="C802" t="s">
        <v>4381</v>
      </c>
      <c r="D802" s="5">
        <v>4072096.38</v>
      </c>
      <c r="E802" s="24">
        <f t="shared" si="26"/>
        <v>14026109.753333334</v>
      </c>
      <c r="F802" s="21">
        <v>14381104.031184338</v>
      </c>
      <c r="G802">
        <f t="shared" si="27"/>
        <v>479370.13437281124</v>
      </c>
      <c r="J802" t="str">
        <f>VLOOKUP($A802,[2]MD01!$A:$K,5,0)</f>
        <v>E1026235</v>
      </c>
      <c r="K802" t="str">
        <f>VLOOKUP($A802,[2]MD01!$A:$K,11,0)</f>
        <v>27.07.2018</v>
      </c>
      <c r="L802" t="str">
        <f>RIGHT(VLOOKUP($A802,[2]MD01!$A:$K,4,0),8)</f>
        <v>13SZO087</v>
      </c>
      <c r="M802" s="16" t="str">
        <f>VLOOKUP(A802,[2]MD01!A:O,15,0)</f>
        <v>Аренда</v>
      </c>
    </row>
    <row r="803" spans="1:13" x14ac:dyDescent="0.25">
      <c r="A803" s="12" t="s">
        <v>1097</v>
      </c>
      <c r="B803" t="s">
        <v>1098</v>
      </c>
      <c r="C803" t="s">
        <v>4381</v>
      </c>
      <c r="D803" s="5">
        <v>3653403.49</v>
      </c>
      <c r="E803" s="24">
        <f t="shared" si="26"/>
        <v>12583945.354444444</v>
      </c>
      <c r="F803" s="21">
        <v>12902439.125859277</v>
      </c>
      <c r="G803">
        <f t="shared" si="27"/>
        <v>430081.30419530923</v>
      </c>
      <c r="J803" t="str">
        <f>VLOOKUP($A803,[2]MD01!$A:$K,5,0)</f>
        <v>E1011632</v>
      </c>
      <c r="K803" t="str">
        <f>VLOOKUP($A803,[2]MD01!$A:$K,11,0)</f>
        <v>31.03.2016</v>
      </c>
      <c r="L803" t="str">
        <f>RIGHT(VLOOKUP($A803,[2]MD01!$A:$K,4,0),8)</f>
        <v>13SZQ536</v>
      </c>
      <c r="M803" s="16" t="str">
        <f>VLOOKUP(A803,[2]MD01!A:O,15,0)</f>
        <v>Аренда</v>
      </c>
    </row>
    <row r="804" spans="1:13" x14ac:dyDescent="0.25">
      <c r="A804" s="12" t="s">
        <v>1157</v>
      </c>
      <c r="B804" t="s">
        <v>1158</v>
      </c>
      <c r="C804" t="s">
        <v>4381</v>
      </c>
      <c r="D804" s="5">
        <v>3849981.7</v>
      </c>
      <c r="E804" s="24">
        <f t="shared" si="26"/>
        <v>13261048.077777779</v>
      </c>
      <c r="F804" s="21">
        <v>13596679.002439508</v>
      </c>
      <c r="G804">
        <f t="shared" si="27"/>
        <v>453222.63341465028</v>
      </c>
      <c r="J804" t="str">
        <f>VLOOKUP($A804,[2]MD01!$A:$K,5,0)</f>
        <v>E1011635</v>
      </c>
      <c r="K804" t="str">
        <f>VLOOKUP($A804,[2]MD01!$A:$K,11,0)</f>
        <v>15.05.2016</v>
      </c>
      <c r="L804" t="str">
        <f>RIGHT(VLOOKUP($A804,[2]MD01!$A:$K,4,0),8)</f>
        <v>13SZQ820</v>
      </c>
      <c r="M804" s="16" t="str">
        <f>VLOOKUP(A804,[2]MD01!A:O,15,0)</f>
        <v>Аренда</v>
      </c>
    </row>
    <row r="805" spans="1:13" x14ac:dyDescent="0.25">
      <c r="A805" s="12" t="s">
        <v>1183</v>
      </c>
      <c r="B805" t="s">
        <v>1184</v>
      </c>
      <c r="C805" t="s">
        <v>4381</v>
      </c>
      <c r="D805" s="5">
        <v>4809357.99</v>
      </c>
      <c r="E805" s="24">
        <f t="shared" si="26"/>
        <v>16565566.41</v>
      </c>
      <c r="F805" s="21">
        <v>16984833.148128387</v>
      </c>
      <c r="G805">
        <f t="shared" si="27"/>
        <v>566161.10493761289</v>
      </c>
      <c r="J805" t="str">
        <f>VLOOKUP($A805,[2]MD01!$A:$K,5,0)</f>
        <v>E1014006</v>
      </c>
      <c r="K805" t="str">
        <f>VLOOKUP($A805,[2]MD01!$A:$K,11,0)</f>
        <v>21.03.2017</v>
      </c>
      <c r="L805" t="str">
        <f>RIGHT(VLOOKUP($A805,[2]MD01!$A:$K,4,0),8)</f>
        <v>13SZS010</v>
      </c>
      <c r="M805" s="16" t="str">
        <f>VLOOKUP(A805,[2]MD01!A:O,15,0)</f>
        <v>Аренда</v>
      </c>
    </row>
    <row r="806" spans="1:13" x14ac:dyDescent="0.25">
      <c r="A806" s="12" t="s">
        <v>1201</v>
      </c>
      <c r="B806" t="s">
        <v>1202</v>
      </c>
      <c r="C806" t="s">
        <v>4381</v>
      </c>
      <c r="D806" s="5">
        <v>2892786.01</v>
      </c>
      <c r="E806" s="24">
        <f t="shared" si="26"/>
        <v>9964040.7011111099</v>
      </c>
      <c r="F806" s="21">
        <v>10216225.911078423</v>
      </c>
      <c r="G806">
        <f t="shared" si="27"/>
        <v>340540.86370261409</v>
      </c>
      <c r="J806" t="str">
        <f>VLOOKUP($A806,[2]MD01!$A:$K,5,0)</f>
        <v>E1014206</v>
      </c>
      <c r="K806" t="str">
        <f>VLOOKUP($A806,[2]MD01!$A:$K,11,0)</f>
        <v>30.03.2017</v>
      </c>
      <c r="L806" t="str">
        <f>RIGHT(VLOOKUP($A806,[2]MD01!$A:$K,4,0),8)</f>
        <v>13SZS228</v>
      </c>
      <c r="M806" s="16" t="str">
        <f>VLOOKUP(A806,[2]MD01!A:O,15,0)</f>
        <v>Аренда</v>
      </c>
    </row>
    <row r="807" spans="1:13" x14ac:dyDescent="0.25">
      <c r="A807" s="12" t="s">
        <v>1237</v>
      </c>
      <c r="B807" t="s">
        <v>1238</v>
      </c>
      <c r="C807" t="s">
        <v>4381</v>
      </c>
      <c r="D807" s="5">
        <v>2698233.27</v>
      </c>
      <c r="E807" s="24">
        <f t="shared" si="26"/>
        <v>9293914.5966666657</v>
      </c>
      <c r="F807" s="21">
        <v>9529139.2283481993</v>
      </c>
      <c r="G807">
        <f t="shared" si="27"/>
        <v>317637.97427827329</v>
      </c>
      <c r="J807" t="str">
        <f>VLOOKUP($A807,[2]MD01!$A:$K,5,0)</f>
        <v>E1014526</v>
      </c>
      <c r="K807" t="str">
        <f>VLOOKUP($A807,[2]MD01!$A:$K,11,0)</f>
        <v>30.05.2017</v>
      </c>
      <c r="L807" t="str">
        <f>RIGHT(VLOOKUP($A807,[2]MD01!$A:$K,4,0),8)</f>
        <v>13SZS589</v>
      </c>
      <c r="M807" s="16" t="str">
        <f>VLOOKUP(A807,[2]MD01!A:O,15,0)</f>
        <v>Аренда</v>
      </c>
    </row>
    <row r="808" spans="1:13" x14ac:dyDescent="0.25">
      <c r="A808" s="12" t="s">
        <v>1257</v>
      </c>
      <c r="B808" t="s">
        <v>1258</v>
      </c>
      <c r="C808" t="s">
        <v>4381</v>
      </c>
      <c r="D808" s="5">
        <v>4124452.28</v>
      </c>
      <c r="E808" s="24">
        <f t="shared" si="26"/>
        <v>14206446.742222222</v>
      </c>
      <c r="F808" s="21">
        <v>14566005.264918467</v>
      </c>
      <c r="G808">
        <f t="shared" si="27"/>
        <v>485533.50883061555</v>
      </c>
      <c r="J808" t="str">
        <f>VLOOKUP($A808,[2]MD01!$A:$K,5,0)</f>
        <v>13SZ6093</v>
      </c>
      <c r="K808" t="str">
        <f>VLOOKUP($A808,[2]MD01!$A:$K,11,0)</f>
        <v>11.06.2010</v>
      </c>
      <c r="L808" t="str">
        <f>RIGHT(VLOOKUP($A808,[2]MD01!$A:$K,4,0),8)</f>
        <v>13SZS769</v>
      </c>
      <c r="M808" s="16" t="str">
        <f>VLOOKUP(A808,[2]MD01!A:O,15,0)</f>
        <v>Аренда</v>
      </c>
    </row>
    <row r="809" spans="1:13" x14ac:dyDescent="0.25">
      <c r="A809" s="12" t="s">
        <v>1261</v>
      </c>
      <c r="B809" t="s">
        <v>1262</v>
      </c>
      <c r="C809" t="s">
        <v>4381</v>
      </c>
      <c r="D809" s="5">
        <v>4463943.37</v>
      </c>
      <c r="E809" s="24">
        <f t="shared" si="26"/>
        <v>15375804.941111112</v>
      </c>
      <c r="F809" s="21">
        <v>15764959.372912878</v>
      </c>
      <c r="G809">
        <f t="shared" si="27"/>
        <v>525498.64576376264</v>
      </c>
      <c r="J809" t="str">
        <f>VLOOKUP($A809,[2]MD01!$A:$K,5,0)</f>
        <v>E1014808</v>
      </c>
      <c r="K809" t="str">
        <f>VLOOKUP($A809,[2]MD01!$A:$K,11,0)</f>
        <v>13.05.2017</v>
      </c>
      <c r="L809" t="str">
        <f>RIGHT(VLOOKUP($A809,[2]MD01!$A:$K,4,0),8)</f>
        <v>13SZS834</v>
      </c>
      <c r="M809" s="16" t="str">
        <f>VLOOKUP(A809,[2]MD01!A:O,15,0)</f>
        <v>Аренда</v>
      </c>
    </row>
    <row r="810" spans="1:13" x14ac:dyDescent="0.25">
      <c r="A810" s="12" t="s">
        <v>1303</v>
      </c>
      <c r="B810" t="s">
        <v>1304</v>
      </c>
      <c r="C810" t="s">
        <v>4381</v>
      </c>
      <c r="D810" s="5">
        <v>1146503.3600000001</v>
      </c>
      <c r="E810" s="24">
        <f t="shared" si="26"/>
        <v>3949067.1288888892</v>
      </c>
      <c r="F810" s="21">
        <v>4049016.1709439671</v>
      </c>
      <c r="G810">
        <f t="shared" si="27"/>
        <v>134967.20569813222</v>
      </c>
      <c r="J810" t="str">
        <f>VLOOKUP($A810,[2]MD01!$A:$K,5,0)</f>
        <v>E1014208</v>
      </c>
      <c r="K810" t="str">
        <f>VLOOKUP($A810,[2]MD01!$A:$K,11,0)</f>
        <v>31.05.2017</v>
      </c>
      <c r="L810" t="str">
        <f>RIGHT(VLOOKUP($A810,[2]MD01!$A:$K,4,0),8)</f>
        <v>13SZV034</v>
      </c>
      <c r="M810" s="16" t="str">
        <f>VLOOKUP(A810,[2]MD01!A:O,15,0)</f>
        <v>Аренда</v>
      </c>
    </row>
    <row r="811" spans="1:13" x14ac:dyDescent="0.25">
      <c r="A811" s="12" t="s">
        <v>1309</v>
      </c>
      <c r="B811" t="s">
        <v>1310</v>
      </c>
      <c r="C811" t="s">
        <v>4381</v>
      </c>
      <c r="D811" s="5">
        <v>360550.77</v>
      </c>
      <c r="E811" s="24">
        <f t="shared" si="26"/>
        <v>1241897.0966666667</v>
      </c>
      <c r="F811" s="21">
        <v>1273328.9313485299</v>
      </c>
      <c r="G811">
        <f t="shared" si="27"/>
        <v>42444.297711617663</v>
      </c>
      <c r="J811" t="str">
        <f>VLOOKUP($A811,[2]MD01!$A:$K,5,0)</f>
        <v>E1023395</v>
      </c>
      <c r="K811" t="str">
        <f>VLOOKUP($A811,[2]MD01!$A:$K,11,0)</f>
        <v>24.11.2017</v>
      </c>
      <c r="L811" t="str">
        <f>RIGHT(VLOOKUP($A811,[2]MD01!$A:$K,4,0),8)</f>
        <v>13SZV043</v>
      </c>
      <c r="M811" s="16" t="str">
        <f>VLOOKUP(A811,[2]MD01!A:O,15,0)</f>
        <v>Аренда</v>
      </c>
    </row>
    <row r="812" spans="1:13" x14ac:dyDescent="0.25">
      <c r="A812" s="12" t="s">
        <v>2655</v>
      </c>
      <c r="B812" t="s">
        <v>2656</v>
      </c>
      <c r="C812" t="s">
        <v>4381</v>
      </c>
      <c r="D812" s="5">
        <v>585991.31000000006</v>
      </c>
      <c r="E812" s="24">
        <f t="shared" si="26"/>
        <v>2018414.5122222223</v>
      </c>
      <c r="F812" s="21">
        <v>2069499.6395149152</v>
      </c>
      <c r="G812">
        <f t="shared" si="27"/>
        <v>68983.321317163834</v>
      </c>
      <c r="J812" t="str">
        <f>VLOOKUP($A812,[2]MD01!$A:$K,5,0)</f>
        <v>E1028552</v>
      </c>
      <c r="K812" t="str">
        <f>VLOOKUP($A812,[2]MD01!$A:$K,11,0)</f>
        <v>07.11.2018</v>
      </c>
      <c r="L812" t="str">
        <f>RIGHT(VLOOKUP($A812,[2]MD01!$A:$K,4,0),8)</f>
        <v>13SZV047</v>
      </c>
      <c r="M812" s="16" t="str">
        <f>VLOOKUP(A812,[2]MD01!A:O,15,0)</f>
        <v>Аренда</v>
      </c>
    </row>
    <row r="813" spans="1:13" x14ac:dyDescent="0.25">
      <c r="A813" s="12" t="s">
        <v>2720</v>
      </c>
      <c r="B813" t="s">
        <v>2775</v>
      </c>
      <c r="C813" t="s">
        <v>4381</v>
      </c>
      <c r="D813" s="5">
        <v>1039426.12</v>
      </c>
      <c r="E813" s="24">
        <f t="shared" si="26"/>
        <v>3580245.5244444446</v>
      </c>
      <c r="F813" s="21">
        <v>3670859.8641887489</v>
      </c>
      <c r="G813">
        <f t="shared" si="27"/>
        <v>122361.9954729583</v>
      </c>
      <c r="J813" t="str">
        <f>VLOOKUP($A813,[2]MD01!$A:$K,5,0)</f>
        <v>E1029829</v>
      </c>
      <c r="K813" t="str">
        <f>VLOOKUP($A813,[2]MD01!$A:$K,11,0)</f>
        <v>27.12.2018</v>
      </c>
      <c r="L813" t="str">
        <f>RIGHT(VLOOKUP($A813,[2]MD01!$A:$K,4,0),8)</f>
        <v>13SZV049</v>
      </c>
      <c r="M813" s="16" t="str">
        <f>VLOOKUP(A813,[2]MD01!A:O,15,0)</f>
        <v>Аренда</v>
      </c>
    </row>
    <row r="814" spans="1:13" x14ac:dyDescent="0.25">
      <c r="A814" s="12" t="s">
        <v>1329</v>
      </c>
      <c r="B814" t="s">
        <v>1330</v>
      </c>
      <c r="C814" t="s">
        <v>4381</v>
      </c>
      <c r="D814" s="5">
        <v>3491929.07</v>
      </c>
      <c r="E814" s="24">
        <f t="shared" si="26"/>
        <v>12027755.685555555</v>
      </c>
      <c r="F814" s="21">
        <v>12332172.556580493</v>
      </c>
      <c r="G814">
        <f t="shared" si="27"/>
        <v>411072.41855268308</v>
      </c>
      <c r="J814" t="str">
        <f>VLOOKUP($A814,[2]MD01!$A:$K,5,0)</f>
        <v>E1015099</v>
      </c>
      <c r="K814" t="str">
        <f>VLOOKUP($A814,[2]MD01!$A:$K,11,0)</f>
        <v>23.06.2017</v>
      </c>
      <c r="L814" t="str">
        <f>RIGHT(VLOOKUP($A814,[2]MD01!$A:$K,4,0),8)</f>
        <v>13SZX127</v>
      </c>
      <c r="M814" s="16" t="str">
        <f>VLOOKUP(A814,[2]MD01!A:O,15,0)</f>
        <v>Аренда</v>
      </c>
    </row>
    <row r="815" spans="1:13" x14ac:dyDescent="0.25">
      <c r="A815" s="12" t="s">
        <v>1369</v>
      </c>
      <c r="B815" t="s">
        <v>1370</v>
      </c>
      <c r="C815" t="s">
        <v>4381</v>
      </c>
      <c r="D815" s="5">
        <v>1949950.53</v>
      </c>
      <c r="E815" s="24">
        <f t="shared" si="26"/>
        <v>6716496.2700000005</v>
      </c>
      <c r="F815" s="21">
        <v>6886487.6492911102</v>
      </c>
      <c r="G815">
        <f t="shared" si="27"/>
        <v>229549.58830970369</v>
      </c>
      <c r="J815" t="str">
        <f>VLOOKUP($A815,[2]MD01!$A:$K,5,0)</f>
        <v>E1015528</v>
      </c>
      <c r="K815" t="str">
        <f>VLOOKUP($A815,[2]MD01!$A:$K,11,0)</f>
        <v>28.07.2017</v>
      </c>
      <c r="L815" t="str">
        <f>RIGHT(VLOOKUP($A815,[2]MD01!$A:$K,4,0),8)</f>
        <v>13SZX700</v>
      </c>
      <c r="M815" s="16" t="str">
        <f>VLOOKUP(A815,[2]MD01!A:O,15,0)</f>
        <v>Аренда</v>
      </c>
    </row>
    <row r="816" spans="1:13" x14ac:dyDescent="0.25">
      <c r="A816" s="12" t="s">
        <v>1445</v>
      </c>
      <c r="B816" t="s">
        <v>1446</v>
      </c>
      <c r="C816" t="s">
        <v>4381</v>
      </c>
      <c r="D816" s="5">
        <v>4221934.99</v>
      </c>
      <c r="E816" s="24">
        <f t="shared" si="26"/>
        <v>14542220.521111112</v>
      </c>
      <c r="F816" s="21">
        <v>14910277.321109775</v>
      </c>
      <c r="G816">
        <f t="shared" si="27"/>
        <v>497009.24403699249</v>
      </c>
      <c r="J816" t="str">
        <f>VLOOKUP($A816,[2]MD01!$A:$K,5,0)</f>
        <v>E1017913</v>
      </c>
      <c r="K816" t="str">
        <f>VLOOKUP($A816,[2]MD01!$A:$K,11,0)</f>
        <v>30.09.2017</v>
      </c>
      <c r="L816" t="str">
        <f>RIGHT(VLOOKUP($A816,[2]MD01!$A:$K,4,0),8)</f>
        <v>13SZY373</v>
      </c>
      <c r="M816" s="16" t="str">
        <f>VLOOKUP(A816,[2]MD01!A:O,15,0)</f>
        <v>Аренда</v>
      </c>
    </row>
    <row r="817" spans="1:13" x14ac:dyDescent="0.25">
      <c r="A817" s="12" t="s">
        <v>2750</v>
      </c>
      <c r="B817" t="s">
        <v>2788</v>
      </c>
      <c r="C817" t="s">
        <v>4380</v>
      </c>
      <c r="D817" s="5">
        <v>2523803.71</v>
      </c>
      <c r="E817" s="24">
        <f t="shared" si="26"/>
        <v>8693101.6677777767</v>
      </c>
      <c r="F817" s="21">
        <v>8759157.2069129013</v>
      </c>
      <c r="G817">
        <f t="shared" si="27"/>
        <v>291971.90689709672</v>
      </c>
      <c r="J817" t="str">
        <f>VLOOKUP($A817,[2]MD01!$A:$K,5,0)</f>
        <v>E1029503</v>
      </c>
      <c r="K817" t="str">
        <f>VLOOKUP($A817,[2]MD01!$A:$K,11,0)</f>
        <v>17.01.2019</v>
      </c>
      <c r="L817" t="str">
        <f>RIGHT(VLOOKUP($A817,[2]MD01!$A:$K,4,0),8)</f>
        <v>13SZ305J</v>
      </c>
      <c r="M817" s="16" t="str">
        <f>VLOOKUP(A817,[2]MD01!A:O,15,0)</f>
        <v>Аренда</v>
      </c>
    </row>
    <row r="818" spans="1:13" x14ac:dyDescent="0.25">
      <c r="A818" s="12" t="s">
        <v>2713</v>
      </c>
      <c r="B818" t="s">
        <v>2758</v>
      </c>
      <c r="C818" t="s">
        <v>4380</v>
      </c>
      <c r="D818" s="5">
        <v>3919025.34</v>
      </c>
      <c r="E818" s="24">
        <f t="shared" si="26"/>
        <v>13498865.060000001</v>
      </c>
      <c r="F818" s="21">
        <v>13601437.748475015</v>
      </c>
      <c r="G818">
        <f t="shared" si="27"/>
        <v>453381.25828250049</v>
      </c>
      <c r="J818" t="str">
        <f>VLOOKUP($A818,[2]MD01!$A:$K,5,0)</f>
        <v>E1029571</v>
      </c>
      <c r="K818" t="str">
        <f>VLOOKUP($A818,[2]MD01!$A:$K,11,0)</f>
        <v>26.12.2018</v>
      </c>
      <c r="L818" t="str">
        <f>RIGHT(VLOOKUP($A818,[2]MD01!$A:$K,4,0),8)</f>
        <v>13SZ306H</v>
      </c>
      <c r="M818" s="16" t="str">
        <f>VLOOKUP(A818,[2]MD01!A:O,15,0)</f>
        <v>Аренда</v>
      </c>
    </row>
    <row r="819" spans="1:13" x14ac:dyDescent="0.25">
      <c r="A819" s="12" t="s">
        <v>3524</v>
      </c>
      <c r="B819" t="s">
        <v>3530</v>
      </c>
      <c r="C819" t="s">
        <v>4380</v>
      </c>
      <c r="D819" s="5">
        <v>2967615.36</v>
      </c>
      <c r="E819" s="24">
        <f t="shared" si="26"/>
        <v>10221786.24</v>
      </c>
      <c r="F819" s="21">
        <v>10299457.665782347</v>
      </c>
      <c r="G819">
        <f t="shared" si="27"/>
        <v>343315.25552607822</v>
      </c>
      <c r="J819" t="str">
        <f>VLOOKUP($A819,[2]MD01!$A:$K,5,0)</f>
        <v>E1030052</v>
      </c>
      <c r="K819" t="str">
        <f>VLOOKUP($A819,[2]MD01!$A:$K,11,0)</f>
        <v>03.07.2019</v>
      </c>
      <c r="L819" t="str">
        <f>RIGHT(VLOOKUP($A819,[2]MD01!$A:$K,4,0),8)</f>
        <v>13SZ323H</v>
      </c>
      <c r="M819" s="16" t="str">
        <f>VLOOKUP(A819,[2]MD01!A:O,15,0)</f>
        <v>Аренда</v>
      </c>
    </row>
    <row r="820" spans="1:13" x14ac:dyDescent="0.25">
      <c r="A820" s="12" t="s">
        <v>3452</v>
      </c>
      <c r="B820" t="s">
        <v>3468</v>
      </c>
      <c r="C820" t="s">
        <v>4380</v>
      </c>
      <c r="D820" s="5">
        <v>3205324.02</v>
      </c>
      <c r="E820" s="24">
        <f t="shared" si="26"/>
        <v>11040560.513333334</v>
      </c>
      <c r="F820" s="21">
        <v>11124453.490193989</v>
      </c>
      <c r="G820">
        <f t="shared" si="27"/>
        <v>370815.11633979966</v>
      </c>
      <c r="J820" t="str">
        <f>VLOOKUP($A820,[2]MD01!$A:$K,5,0)</f>
        <v>E1030087</v>
      </c>
      <c r="K820" t="str">
        <f>VLOOKUP($A820,[2]MD01!$A:$K,11,0)</f>
        <v>24.05.2019</v>
      </c>
      <c r="L820" t="str">
        <f>RIGHT(VLOOKUP($A820,[2]MD01!$A:$K,4,0),8)</f>
        <v>13SZ323R</v>
      </c>
      <c r="M820" s="16" t="str">
        <f>VLOOKUP(A820,[2]MD01!A:O,15,0)</f>
        <v>Аренда</v>
      </c>
    </row>
    <row r="821" spans="1:13" x14ac:dyDescent="0.25">
      <c r="A821" s="12" t="s">
        <v>3545</v>
      </c>
      <c r="B821" t="s">
        <v>3560</v>
      </c>
      <c r="C821" t="s">
        <v>4380</v>
      </c>
      <c r="D821" s="5">
        <v>4179636.27</v>
      </c>
      <c r="E821" s="24">
        <f t="shared" si="26"/>
        <v>14396524.930000002</v>
      </c>
      <c r="F821" s="21">
        <v>14505918.590889569</v>
      </c>
      <c r="G821">
        <f t="shared" si="27"/>
        <v>483530.61969631899</v>
      </c>
      <c r="J821" t="str">
        <f>VLOOKUP($A821,[2]MD01!$A:$K,5,0)</f>
        <v>E1030032</v>
      </c>
      <c r="K821" t="str">
        <f>VLOOKUP($A821,[2]MD01!$A:$K,11,0)</f>
        <v>17.07.2019</v>
      </c>
      <c r="L821" t="str">
        <f>RIGHT(VLOOKUP($A821,[2]MD01!$A:$K,4,0),8)</f>
        <v>13SZ324Q</v>
      </c>
      <c r="M821" s="16" t="str">
        <f>VLOOKUP(A821,[2]MD01!A:O,15,0)</f>
        <v>Аренда</v>
      </c>
    </row>
    <row r="822" spans="1:13" x14ac:dyDescent="0.25">
      <c r="A822" s="12" t="s">
        <v>3460</v>
      </c>
      <c r="B822" t="s">
        <v>3475</v>
      </c>
      <c r="C822" t="s">
        <v>4380</v>
      </c>
      <c r="D822" s="5">
        <v>3277780.47</v>
      </c>
      <c r="E822" s="24">
        <f t="shared" si="26"/>
        <v>11290132.73</v>
      </c>
      <c r="F822" s="21">
        <v>11375922.110233709</v>
      </c>
      <c r="G822">
        <f t="shared" si="27"/>
        <v>379197.40367445699</v>
      </c>
      <c r="J822" t="str">
        <f>VLOOKUP($A822,[2]MD01!$A:$K,5,0)</f>
        <v>E1030034</v>
      </c>
      <c r="K822" t="str">
        <f>VLOOKUP($A822,[2]MD01!$A:$K,11,0)</f>
        <v>05.06.2019</v>
      </c>
      <c r="L822" t="str">
        <f>RIGHT(VLOOKUP($A822,[2]MD01!$A:$K,4,0),8)</f>
        <v>13SZ324X</v>
      </c>
      <c r="M822" s="16" t="str">
        <f>VLOOKUP(A822,[2]MD01!A:O,15,0)</f>
        <v>Аренда</v>
      </c>
    </row>
    <row r="823" spans="1:13" x14ac:dyDescent="0.25">
      <c r="A823" s="12" t="s">
        <v>3942</v>
      </c>
      <c r="B823" t="s">
        <v>4025</v>
      </c>
      <c r="C823" t="s">
        <v>4380</v>
      </c>
      <c r="D823" s="5">
        <v>5031615.13</v>
      </c>
      <c r="E823" s="24">
        <f t="shared" si="26"/>
        <v>17331118.781111114</v>
      </c>
      <c r="F823" s="21">
        <v>17462811.293019105</v>
      </c>
      <c r="G823">
        <f t="shared" si="27"/>
        <v>582093.70976730355</v>
      </c>
      <c r="J823" t="str">
        <f>VLOOKUP($A823,[2]MD01!$A:$K,5,0)</f>
        <v>E1030048</v>
      </c>
      <c r="K823" t="str">
        <f>VLOOKUP($A823,[2]MD01!$A:$K,11,0)</f>
        <v>23.09.2019</v>
      </c>
      <c r="L823" t="str">
        <f>RIGHT(VLOOKUP($A823,[2]MD01!$A:$K,4,0),8)</f>
        <v>13SZ325Z</v>
      </c>
      <c r="M823" s="16" t="str">
        <f>VLOOKUP(A823,[2]MD01!A:O,15,0)</f>
        <v>Аренда</v>
      </c>
    </row>
    <row r="824" spans="1:13" x14ac:dyDescent="0.25">
      <c r="A824" s="12" t="s">
        <v>3422</v>
      </c>
      <c r="B824" t="s">
        <v>3436</v>
      </c>
      <c r="C824" t="s">
        <v>4380</v>
      </c>
      <c r="D824" s="5">
        <v>2510666.71</v>
      </c>
      <c r="E824" s="24">
        <f t="shared" si="26"/>
        <v>8647852.0011111107</v>
      </c>
      <c r="F824" s="21">
        <v>8713563.7054170147</v>
      </c>
      <c r="G824">
        <f t="shared" si="27"/>
        <v>290452.1235139005</v>
      </c>
      <c r="J824" t="str">
        <f>VLOOKUP($A824,[2]MD01!$A:$K,5,0)</f>
        <v>E1030103</v>
      </c>
      <c r="K824" t="str">
        <f>VLOOKUP($A824,[2]MD01!$A:$K,11,0)</f>
        <v>29.04.2019</v>
      </c>
      <c r="L824" t="str">
        <f>RIGHT(VLOOKUP($A824,[2]MD01!$A:$K,4,0),8)</f>
        <v>13SZ326P</v>
      </c>
      <c r="M824" s="16" t="str">
        <f>VLOOKUP(A824,[2]MD01!A:O,15,0)</f>
        <v>Аренда</v>
      </c>
    </row>
    <row r="825" spans="1:13" x14ac:dyDescent="0.25">
      <c r="A825" s="12" t="s">
        <v>2829</v>
      </c>
      <c r="B825" t="s">
        <v>26</v>
      </c>
      <c r="C825" t="s">
        <v>4380</v>
      </c>
      <c r="D825" s="5">
        <v>4067178.72</v>
      </c>
      <c r="E825" s="24">
        <f t="shared" si="26"/>
        <v>14009171.146666668</v>
      </c>
      <c r="F825" s="21">
        <v>14115621.455002457</v>
      </c>
      <c r="G825">
        <f t="shared" si="27"/>
        <v>470520.71516674856</v>
      </c>
      <c r="J825" t="str">
        <f>VLOOKUP($A825,[2]MD01!$A:$K,5,0)</f>
        <v>E1008572</v>
      </c>
      <c r="K825" t="str">
        <f>VLOOKUP($A825,[2]MD01!$A:$K,11,0)</f>
        <v>15.12.2014</v>
      </c>
      <c r="L825" t="str">
        <f>RIGHT(VLOOKUP($A825,[2]MD01!$A:$K,4,0),8)</f>
        <v>13SZ3415</v>
      </c>
      <c r="M825" s="16" t="str">
        <f>VLOOKUP(A825,[2]MD01!A:O,15,0)</f>
        <v>Собственность</v>
      </c>
    </row>
    <row r="826" spans="1:13" x14ac:dyDescent="0.25">
      <c r="A826" s="12" t="s">
        <v>2848</v>
      </c>
      <c r="B826" t="s">
        <v>45</v>
      </c>
      <c r="C826" t="s">
        <v>4380</v>
      </c>
      <c r="D826" s="5">
        <v>3580446.44</v>
      </c>
      <c r="E826" s="24">
        <f t="shared" si="26"/>
        <v>12332648.848888889</v>
      </c>
      <c r="F826" s="21">
        <v>12426359.908509543</v>
      </c>
      <c r="G826">
        <f t="shared" si="27"/>
        <v>414211.99695031811</v>
      </c>
      <c r="J826" t="str">
        <f>VLOOKUP($A826,[2]MD01!$A:$K,5,0)</f>
        <v>E1007573</v>
      </c>
      <c r="K826" t="str">
        <f>VLOOKUP($A826,[2]MD01!$A:$K,11,0)</f>
        <v>25.12.2014</v>
      </c>
      <c r="L826" t="str">
        <f>RIGHT(VLOOKUP($A826,[2]MD01!$A:$K,4,0),8)</f>
        <v>13SZ3442</v>
      </c>
      <c r="M826" s="16" t="str">
        <f>VLOOKUP(A826,[2]MD01!A:O,15,0)</f>
        <v>Аренда</v>
      </c>
    </row>
    <row r="827" spans="1:13" x14ac:dyDescent="0.25">
      <c r="A827" s="12" t="s">
        <v>4400</v>
      </c>
      <c r="B827" t="s">
        <v>4406</v>
      </c>
      <c r="C827" t="s">
        <v>4380</v>
      </c>
      <c r="D827" s="5">
        <v>4703395.57</v>
      </c>
      <c r="E827" s="24">
        <f t="shared" si="26"/>
        <v>16200584.741111111</v>
      </c>
      <c r="F827" s="21">
        <v>16323686.759271672</v>
      </c>
      <c r="G827">
        <f t="shared" si="27"/>
        <v>544122.89197572239</v>
      </c>
      <c r="J827" t="str">
        <f>VLOOKUP($A827,[2]MD01!$A:$K,5,0)</f>
        <v>E1032520</v>
      </c>
      <c r="K827" t="str">
        <f>VLOOKUP($A827,[2]MD01!$A:$K,11,0)</f>
        <v>17.01.2020</v>
      </c>
      <c r="L827" t="str">
        <f>RIGHT(VLOOKUP($A827,[2]MD01!$A:$K,4,0),8)</f>
        <v>13SZ386O</v>
      </c>
      <c r="M827" s="16" t="str">
        <f>VLOOKUP(A827,[2]MD01!A:O,15,0)</f>
        <v>Аренда</v>
      </c>
    </row>
    <row r="828" spans="1:13" x14ac:dyDescent="0.25">
      <c r="A828" s="12" t="s">
        <v>2909</v>
      </c>
      <c r="B828" t="s">
        <v>106</v>
      </c>
      <c r="C828" t="s">
        <v>4380</v>
      </c>
      <c r="D828" s="5">
        <v>4759992.13</v>
      </c>
      <c r="E828" s="24">
        <f t="shared" si="26"/>
        <v>16395528.447777778</v>
      </c>
      <c r="F828" s="21">
        <v>16520111.768255623</v>
      </c>
      <c r="G828">
        <f t="shared" si="27"/>
        <v>550670.39227518742</v>
      </c>
      <c r="J828" t="str">
        <f>VLOOKUP($A828,[2]MD01!$A:$K,5,0)</f>
        <v>13SZ5433</v>
      </c>
      <c r="K828" t="str">
        <f>VLOOKUP($A828,[2]MD01!$A:$K,11,0)</f>
        <v>25.04.2002</v>
      </c>
      <c r="L828" t="str">
        <f>RIGHT(VLOOKUP($A828,[2]MD01!$A:$K,4,0),8)</f>
        <v>13SZ5433</v>
      </c>
      <c r="M828" s="16" t="str">
        <f>VLOOKUP(A828,[2]MD01!A:O,15,0)</f>
        <v>Собственность</v>
      </c>
    </row>
    <row r="829" spans="1:13" x14ac:dyDescent="0.25">
      <c r="A829" s="12" t="s">
        <v>4541</v>
      </c>
      <c r="B829" t="s">
        <v>4542</v>
      </c>
      <c r="C829" t="s">
        <v>4380</v>
      </c>
      <c r="D829" s="5">
        <v>6303488.9500000002</v>
      </c>
      <c r="E829" s="24">
        <f t="shared" si="26"/>
        <v>21712017.494444445</v>
      </c>
      <c r="F829" s="21">
        <v>21876998.772257272</v>
      </c>
      <c r="G829">
        <f t="shared" si="27"/>
        <v>729233.29240857577</v>
      </c>
      <c r="J829" t="str">
        <f>VLOOKUP($A829,[2]MD01!$A:$K,5,0)</f>
        <v>13SZ5441</v>
      </c>
      <c r="K829" t="str">
        <f>VLOOKUP($A829,[2]MD01!$A:$K,11,0)</f>
        <v>21.12.2001</v>
      </c>
      <c r="L829" t="str">
        <f>RIGHT(VLOOKUP($A829,[2]MD01!$A:$K,4,0),8)</f>
        <v>13SZ5441</v>
      </c>
      <c r="M829" s="16" t="str">
        <f>VLOOKUP(A829,[2]MD01!A:O,15,0)</f>
        <v>Аренда</v>
      </c>
    </row>
    <row r="830" spans="1:13" x14ac:dyDescent="0.25">
      <c r="A830" s="12" t="s">
        <v>2932</v>
      </c>
      <c r="B830" t="s">
        <v>128</v>
      </c>
      <c r="C830" t="s">
        <v>4380</v>
      </c>
      <c r="D830" s="5">
        <v>4452970.8600000003</v>
      </c>
      <c r="E830" s="24">
        <f t="shared" si="26"/>
        <v>15338010.740000002</v>
      </c>
      <c r="F830" s="21">
        <v>15454558.389781492</v>
      </c>
      <c r="G830">
        <f t="shared" si="27"/>
        <v>515151.94632604974</v>
      </c>
      <c r="J830" t="str">
        <f>VLOOKUP($A830,[2]MD01!$A:$K,5,0)</f>
        <v>13SZ5465</v>
      </c>
      <c r="K830" t="str">
        <f>VLOOKUP($A830,[2]MD01!$A:$K,11,0)</f>
        <v>04.11.1999</v>
      </c>
      <c r="L830" t="str">
        <f>RIGHT(VLOOKUP($A830,[2]MD01!$A:$K,4,0),8)</f>
        <v>13SZ5465</v>
      </c>
      <c r="M830" s="16" t="str">
        <f>VLOOKUP(A830,[2]MD01!A:O,15,0)</f>
        <v>Собственность</v>
      </c>
    </row>
    <row r="831" spans="1:13" x14ac:dyDescent="0.25">
      <c r="A831" s="12" t="s">
        <v>2939</v>
      </c>
      <c r="B831" t="s">
        <v>135</v>
      </c>
      <c r="C831" t="s">
        <v>4380</v>
      </c>
      <c r="D831" s="5">
        <v>6721820.46</v>
      </c>
      <c r="E831" s="24">
        <f t="shared" si="26"/>
        <v>23152937.139999997</v>
      </c>
      <c r="F831" s="21">
        <v>23328867.412507132</v>
      </c>
      <c r="G831">
        <f t="shared" si="27"/>
        <v>777628.91375023767</v>
      </c>
      <c r="J831" t="str">
        <f>VLOOKUP($A831,[2]MD01!$A:$K,5,0)</f>
        <v>13SZ5472</v>
      </c>
      <c r="K831" t="str">
        <f>VLOOKUP($A831,[2]MD01!$A:$K,11,0)</f>
        <v>29.05.2000</v>
      </c>
      <c r="L831" t="str">
        <f>RIGHT(VLOOKUP($A831,[2]MD01!$A:$K,4,0),8)</f>
        <v>13SZ5472</v>
      </c>
      <c r="M831" s="16" t="str">
        <f>VLOOKUP(A831,[2]MD01!A:O,15,0)</f>
        <v>Собственность</v>
      </c>
    </row>
    <row r="832" spans="1:13" x14ac:dyDescent="0.25">
      <c r="A832" s="12" t="s">
        <v>2959</v>
      </c>
      <c r="B832" t="s">
        <v>154</v>
      </c>
      <c r="C832" t="s">
        <v>4380</v>
      </c>
      <c r="D832" s="5">
        <v>5593001.3899999997</v>
      </c>
      <c r="E832" s="24">
        <f t="shared" si="26"/>
        <v>19264782.565555554</v>
      </c>
      <c r="F832" s="21">
        <v>19411168.24552587</v>
      </c>
      <c r="G832">
        <f t="shared" si="27"/>
        <v>647038.94151752896</v>
      </c>
      <c r="J832" t="str">
        <f>VLOOKUP($A832,[2]MD01!$A:$K,5,0)</f>
        <v>13SZ5496</v>
      </c>
      <c r="K832" t="str">
        <f>VLOOKUP($A832,[2]MD01!$A:$K,11,0)</f>
        <v>30.12.2005</v>
      </c>
      <c r="L832" t="str">
        <f>RIGHT(VLOOKUP($A832,[2]MD01!$A:$K,4,0),8)</f>
        <v>13SZ5496</v>
      </c>
      <c r="M832" s="16" t="str">
        <f>VLOOKUP(A832,[2]MD01!A:O,15,0)</f>
        <v>Собственность</v>
      </c>
    </row>
    <row r="833" spans="1:13" x14ac:dyDescent="0.25">
      <c r="A833" s="12" t="s">
        <v>4430</v>
      </c>
      <c r="B833" t="s">
        <v>4431</v>
      </c>
      <c r="C833" t="s">
        <v>4380</v>
      </c>
      <c r="D833" s="5">
        <v>13456967.93</v>
      </c>
      <c r="E833" s="24">
        <f t="shared" si="26"/>
        <v>46351778.42555555</v>
      </c>
      <c r="F833" s="21">
        <v>46703987.778532624</v>
      </c>
      <c r="G833">
        <f t="shared" si="27"/>
        <v>1556799.5926177541</v>
      </c>
      <c r="J833" t="str">
        <f>VLOOKUP($A833,[2]MD01!$A:$K,5,0)</f>
        <v>13SZ5498</v>
      </c>
      <c r="K833" t="str">
        <f>VLOOKUP($A833,[2]MD01!$A:$K,11,0)</f>
        <v>01.08.2006</v>
      </c>
      <c r="L833" t="str">
        <f>RIGHT(VLOOKUP($A833,[2]MD01!$A:$K,4,0),8)</f>
        <v>13SZ5498</v>
      </c>
      <c r="M833" s="16" t="str">
        <f>VLOOKUP(A833,[2]MD01!A:O,15,0)</f>
        <v>Собственность</v>
      </c>
    </row>
    <row r="834" spans="1:13" x14ac:dyDescent="0.25">
      <c r="A834" s="12" t="s">
        <v>2968</v>
      </c>
      <c r="B834" t="s">
        <v>163</v>
      </c>
      <c r="C834" t="s">
        <v>4380</v>
      </c>
      <c r="D834" s="5">
        <v>8415908.4800000004</v>
      </c>
      <c r="E834" s="24">
        <f t="shared" si="26"/>
        <v>28988129.208888888</v>
      </c>
      <c r="F834" s="21">
        <v>29208398.863678433</v>
      </c>
      <c r="G834">
        <f t="shared" si="27"/>
        <v>973613.29545594775</v>
      </c>
      <c r="J834" t="str">
        <f>VLOOKUP($A834,[2]MD01!$A:$K,5,0)</f>
        <v>13SZ5514</v>
      </c>
      <c r="K834" t="str">
        <f>VLOOKUP($A834,[2]MD01!$A:$K,11,0)</f>
        <v>31.03.2006</v>
      </c>
      <c r="L834" t="str">
        <f>RIGHT(VLOOKUP($A834,[2]MD01!$A:$K,4,0),8)</f>
        <v>13SZ5514</v>
      </c>
      <c r="M834" s="16" t="str">
        <f>VLOOKUP(A834,[2]MD01!A:O,15,0)</f>
        <v>Собственность</v>
      </c>
    </row>
    <row r="835" spans="1:13" x14ac:dyDescent="0.25">
      <c r="A835" s="12" t="s">
        <v>2974</v>
      </c>
      <c r="B835" t="s">
        <v>169</v>
      </c>
      <c r="C835" t="s">
        <v>4380</v>
      </c>
      <c r="D835" s="5">
        <v>11834509.109999999</v>
      </c>
      <c r="E835" s="24">
        <f t="shared" si="26"/>
        <v>40763309.156666666</v>
      </c>
      <c r="F835" s="21">
        <v>41073053.879112057</v>
      </c>
      <c r="G835">
        <f t="shared" si="27"/>
        <v>1369101.795970402</v>
      </c>
      <c r="J835" t="str">
        <f>VLOOKUP($A835,[2]MD01!$A:$K,5,0)</f>
        <v>13SZ5524</v>
      </c>
      <c r="K835" t="str">
        <f>VLOOKUP($A835,[2]MD01!$A:$K,11,0)</f>
        <v>22.07.2004</v>
      </c>
      <c r="L835" t="str">
        <f>RIGHT(VLOOKUP($A835,[2]MD01!$A:$K,4,0),8)</f>
        <v>13SZ5524</v>
      </c>
      <c r="M835" s="16" t="str">
        <f>VLOOKUP(A835,[2]MD01!A:O,15,0)</f>
        <v>Собственность</v>
      </c>
    </row>
    <row r="836" spans="1:13" x14ac:dyDescent="0.25">
      <c r="A836" s="12" t="s">
        <v>2975</v>
      </c>
      <c r="B836" t="s">
        <v>170</v>
      </c>
      <c r="C836" t="s">
        <v>4380</v>
      </c>
      <c r="D836" s="5">
        <v>10155723.890000001</v>
      </c>
      <c r="E836" s="24">
        <f t="shared" si="26"/>
        <v>34980826.732222229</v>
      </c>
      <c r="F836" s="21">
        <v>35246632.592718974</v>
      </c>
      <c r="G836">
        <f t="shared" si="27"/>
        <v>1174887.7530906324</v>
      </c>
      <c r="J836" t="str">
        <f>VLOOKUP($A836,[2]MD01!$A:$K,5,0)</f>
        <v>13SZ5525</v>
      </c>
      <c r="K836" t="str">
        <f>VLOOKUP($A836,[2]MD01!$A:$K,11,0)</f>
        <v>25.03.2005</v>
      </c>
      <c r="L836" t="str">
        <f>RIGHT(VLOOKUP($A836,[2]MD01!$A:$K,4,0),8)</f>
        <v>13SZ5525</v>
      </c>
      <c r="M836" s="16" t="str">
        <f>VLOOKUP(A836,[2]MD01!A:O,15,0)</f>
        <v>Собственность</v>
      </c>
    </row>
    <row r="837" spans="1:13" x14ac:dyDescent="0.25">
      <c r="A837" s="12" t="s">
        <v>2976</v>
      </c>
      <c r="B837" t="s">
        <v>171</v>
      </c>
      <c r="C837" t="s">
        <v>4380</v>
      </c>
      <c r="D837" s="5">
        <v>6827480.1299999999</v>
      </c>
      <c r="E837" s="24">
        <f t="shared" si="26"/>
        <v>23516876.003333334</v>
      </c>
      <c r="F837" s="21">
        <v>23695571.707414657</v>
      </c>
      <c r="G837">
        <f t="shared" si="27"/>
        <v>789852.39024715521</v>
      </c>
      <c r="J837" t="str">
        <f>VLOOKUP($A837,[2]MD01!$A:$K,5,0)</f>
        <v>13SZ5526</v>
      </c>
      <c r="K837" t="str">
        <f>VLOOKUP($A837,[2]MD01!$A:$K,11,0)</f>
        <v>27.12.2004</v>
      </c>
      <c r="L837" t="str">
        <f>RIGHT(VLOOKUP($A837,[2]MD01!$A:$K,4,0),8)</f>
        <v>13SZ5526</v>
      </c>
      <c r="M837" s="16" t="str">
        <f>VLOOKUP(A837,[2]MD01!A:O,15,0)</f>
        <v>Собственность</v>
      </c>
    </row>
    <row r="838" spans="1:13" x14ac:dyDescent="0.25">
      <c r="A838" s="12" t="s">
        <v>4722</v>
      </c>
      <c r="B838" t="s">
        <v>4723</v>
      </c>
      <c r="C838" t="s">
        <v>4380</v>
      </c>
      <c r="D838" s="5">
        <v>5307820.1100000003</v>
      </c>
      <c r="E838" s="24">
        <f t="shared" si="26"/>
        <v>18282491.490000002</v>
      </c>
      <c r="F838" s="21">
        <v>18421413.1175454</v>
      </c>
      <c r="G838">
        <f t="shared" si="27"/>
        <v>614047.10391817999</v>
      </c>
      <c r="J838" t="str">
        <f>VLOOKUP($A838,[2]MD01!$A:$K,5,0)</f>
        <v>13SZ5529</v>
      </c>
      <c r="K838" t="str">
        <f>VLOOKUP($A838,[2]MD01!$A:$K,11,0)</f>
        <v>25.12.2002</v>
      </c>
      <c r="L838" t="str">
        <f>RIGHT(VLOOKUP($A838,[2]MD01!$A:$K,4,0),8)</f>
        <v>13SZ5529</v>
      </c>
      <c r="M838" s="16" t="str">
        <f>VLOOKUP(A838,[2]MD01!A:O,15,0)</f>
        <v>Собственность</v>
      </c>
    </row>
    <row r="839" spans="1:13" x14ac:dyDescent="0.25">
      <c r="A839" s="12" t="s">
        <v>2984</v>
      </c>
      <c r="B839" t="s">
        <v>179</v>
      </c>
      <c r="C839" t="s">
        <v>4380</v>
      </c>
      <c r="D839" s="5">
        <v>7148172.3899999997</v>
      </c>
      <c r="E839" s="24">
        <f t="shared" si="26"/>
        <v>24621482.676666666</v>
      </c>
      <c r="F839" s="21">
        <v>24808571.862399049</v>
      </c>
      <c r="G839">
        <f t="shared" si="27"/>
        <v>826952.39541330165</v>
      </c>
      <c r="J839" t="str">
        <f>VLOOKUP($A839,[2]MD01!$A:$K,5,0)</f>
        <v>13SZ5538</v>
      </c>
      <c r="K839" t="str">
        <f>VLOOKUP($A839,[2]MD01!$A:$K,11,0)</f>
        <v>26.08.2005</v>
      </c>
      <c r="L839" t="str">
        <f>RIGHT(VLOOKUP($A839,[2]MD01!$A:$K,4,0),8)</f>
        <v>13SZ5538</v>
      </c>
      <c r="M839" s="16" t="str">
        <f>VLOOKUP(A839,[2]MD01!A:O,15,0)</f>
        <v>Собственность</v>
      </c>
    </row>
    <row r="840" spans="1:13" x14ac:dyDescent="0.25">
      <c r="A840" s="12" t="s">
        <v>2993</v>
      </c>
      <c r="B840" t="s">
        <v>188</v>
      </c>
      <c r="C840" t="s">
        <v>4380</v>
      </c>
      <c r="D840" s="5">
        <v>6588683.1699999999</v>
      </c>
      <c r="E840" s="24">
        <f t="shared" si="26"/>
        <v>22694353.141111109</v>
      </c>
      <c r="F840" s="21">
        <v>22866798.810027603</v>
      </c>
      <c r="G840">
        <f t="shared" si="27"/>
        <v>762226.62700092013</v>
      </c>
      <c r="J840" t="str">
        <f>VLOOKUP($A840,[2]MD01!$A:$K,5,0)</f>
        <v>13SZ5549</v>
      </c>
      <c r="K840" t="str">
        <f>VLOOKUP($A840,[2]MD01!$A:$K,11,0)</f>
        <v>30.05.2007</v>
      </c>
      <c r="L840" t="str">
        <f>RIGHT(VLOOKUP($A840,[2]MD01!$A:$K,4,0),8)</f>
        <v>13SZ5549</v>
      </c>
      <c r="M840" s="16" t="str">
        <f>VLOOKUP(A840,[2]MD01!A:O,15,0)</f>
        <v>Собственность</v>
      </c>
    </row>
    <row r="841" spans="1:13" x14ac:dyDescent="0.25">
      <c r="A841" s="12" t="s">
        <v>2994</v>
      </c>
      <c r="B841" t="s">
        <v>189</v>
      </c>
      <c r="C841" t="s">
        <v>4380</v>
      </c>
      <c r="D841" s="5">
        <v>3820484.87</v>
      </c>
      <c r="E841" s="24">
        <f t="shared" si="26"/>
        <v>13159447.885555556</v>
      </c>
      <c r="F841" s="21">
        <v>13259441.473347468</v>
      </c>
      <c r="G841">
        <f t="shared" si="27"/>
        <v>441981.38244491559</v>
      </c>
      <c r="J841" t="str">
        <f>VLOOKUP($A841,[2]MD01!$A:$K,5,0)</f>
        <v>13SZ5550</v>
      </c>
      <c r="K841" t="str">
        <f>VLOOKUP($A841,[2]MD01!$A:$K,11,0)</f>
        <v>29.02.2008</v>
      </c>
      <c r="L841" t="str">
        <f>RIGHT(VLOOKUP($A841,[2]MD01!$A:$K,4,0),8)</f>
        <v>13SZ5550</v>
      </c>
      <c r="M841" s="16" t="str">
        <f>VLOOKUP(A841,[2]MD01!A:O,15,0)</f>
        <v>Собственность</v>
      </c>
    </row>
    <row r="842" spans="1:13" x14ac:dyDescent="0.25">
      <c r="A842" s="12" t="s">
        <v>3010</v>
      </c>
      <c r="B842" t="s">
        <v>205</v>
      </c>
      <c r="C842" t="s">
        <v>4380</v>
      </c>
      <c r="D842" s="5">
        <v>7347554.1799999997</v>
      </c>
      <c r="E842" s="24">
        <f t="shared" si="26"/>
        <v>25308242.175555557</v>
      </c>
      <c r="F842" s="21">
        <v>25500549.782823652</v>
      </c>
      <c r="G842">
        <f t="shared" si="27"/>
        <v>850018.32609412179</v>
      </c>
      <c r="J842" t="str">
        <f>VLOOKUP($A842,[2]MD01!$A:$K,5,0)</f>
        <v>13SZ5569</v>
      </c>
      <c r="K842" t="str">
        <f>VLOOKUP($A842,[2]MD01!$A:$K,11,0)</f>
        <v>30.07.2005</v>
      </c>
      <c r="L842" t="str">
        <f>RIGHT(VLOOKUP($A842,[2]MD01!$A:$K,4,0),8)</f>
        <v>13SZ5569</v>
      </c>
      <c r="M842" s="16" t="str">
        <f>VLOOKUP(A842,[2]MD01!A:O,15,0)</f>
        <v>Собственность</v>
      </c>
    </row>
    <row r="843" spans="1:13" x14ac:dyDescent="0.25">
      <c r="A843" s="12" t="s">
        <v>3043</v>
      </c>
      <c r="B843" t="s">
        <v>237</v>
      </c>
      <c r="C843" t="s">
        <v>4380</v>
      </c>
      <c r="D843" s="5">
        <v>4739550.6399999997</v>
      </c>
      <c r="E843" s="24">
        <f t="shared" si="26"/>
        <v>16325118.87111111</v>
      </c>
      <c r="F843" s="21">
        <v>16449167.176271668</v>
      </c>
      <c r="G843">
        <f t="shared" si="27"/>
        <v>548305.57254238892</v>
      </c>
      <c r="J843" t="str">
        <f>VLOOKUP($A843,[2]MD01!$A:$K,5,0)</f>
        <v>13SZ5605</v>
      </c>
      <c r="K843" t="str">
        <f>VLOOKUP($A843,[2]MD01!$A:$K,11,0)</f>
        <v>25.12.2007</v>
      </c>
      <c r="L843" t="str">
        <f>RIGHT(VLOOKUP($A843,[2]MD01!$A:$K,4,0),8)</f>
        <v>13SZ5605</v>
      </c>
      <c r="M843" s="16" t="str">
        <f>VLOOKUP(A843,[2]MD01!A:O,15,0)</f>
        <v>Аренда</v>
      </c>
    </row>
    <row r="844" spans="1:13" x14ac:dyDescent="0.25">
      <c r="A844" s="12" t="s">
        <v>3053</v>
      </c>
      <c r="B844" t="s">
        <v>247</v>
      </c>
      <c r="C844" t="s">
        <v>4380</v>
      </c>
      <c r="D844" s="5">
        <v>8128320.25</v>
      </c>
      <c r="E844" s="24">
        <f t="shared" si="26"/>
        <v>27997547.52777778</v>
      </c>
      <c r="F844" s="21">
        <v>28210290.133016564</v>
      </c>
      <c r="G844">
        <f t="shared" si="27"/>
        <v>940343.00443388545</v>
      </c>
      <c r="J844" t="str">
        <f>VLOOKUP($A844,[2]MD01!$A:$K,5,0)</f>
        <v>13SZ5615</v>
      </c>
      <c r="K844" t="str">
        <f>VLOOKUP($A844,[2]MD01!$A:$K,11,0)</f>
        <v>14.09.2006</v>
      </c>
      <c r="L844" t="str">
        <f>RIGHT(VLOOKUP($A844,[2]MD01!$A:$K,4,0),8)</f>
        <v>13SZ5615</v>
      </c>
      <c r="M844" s="16" t="str">
        <f>VLOOKUP(A844,[2]MD01!A:O,15,0)</f>
        <v>Собственность</v>
      </c>
    </row>
    <row r="845" spans="1:13" x14ac:dyDescent="0.25">
      <c r="A845" s="12" t="s">
        <v>3063</v>
      </c>
      <c r="B845" t="s">
        <v>257</v>
      </c>
      <c r="C845" t="s">
        <v>4380</v>
      </c>
      <c r="D845" s="5">
        <v>2096070.79</v>
      </c>
      <c r="E845" s="24">
        <f t="shared" si="26"/>
        <v>7219799.3877777774</v>
      </c>
      <c r="F845" s="21">
        <v>7274659.8690229049</v>
      </c>
      <c r="G845">
        <f t="shared" si="27"/>
        <v>242488.66230076351</v>
      </c>
      <c r="J845" t="str">
        <f>VLOOKUP($A845,[2]MD01!$A:$K,5,0)</f>
        <v>13SZ5627</v>
      </c>
      <c r="K845" t="str">
        <f>VLOOKUP($A845,[2]MD01!$A:$K,11,0)</f>
        <v>27.03.2007</v>
      </c>
      <c r="L845" t="str">
        <f>RIGHT(VLOOKUP($A845,[2]MD01!$A:$K,4,0),8)</f>
        <v>13SZ5627</v>
      </c>
      <c r="M845" s="16" t="str">
        <f>VLOOKUP(A845,[2]MD01!A:O,15,0)</f>
        <v>Аренда</v>
      </c>
    </row>
    <row r="846" spans="1:13" x14ac:dyDescent="0.25">
      <c r="A846" s="12" t="s">
        <v>3074</v>
      </c>
      <c r="B846" t="s">
        <v>268</v>
      </c>
      <c r="C846" t="s">
        <v>4380</v>
      </c>
      <c r="D846" s="5">
        <v>8623267.8000000007</v>
      </c>
      <c r="E846" s="24">
        <f t="shared" si="26"/>
        <v>29702366.866666667</v>
      </c>
      <c r="F846" s="21">
        <v>29928063.738962479</v>
      </c>
      <c r="G846">
        <f t="shared" si="27"/>
        <v>997602.12463208265</v>
      </c>
      <c r="J846" t="str">
        <f>VLOOKUP($A846,[2]MD01!$A:$K,5,0)</f>
        <v>13SZ5644</v>
      </c>
      <c r="K846" t="str">
        <f>VLOOKUP($A846,[2]MD01!$A:$K,11,0)</f>
        <v>27.12.2005</v>
      </c>
      <c r="L846" t="str">
        <f>RIGHT(VLOOKUP($A846,[2]MD01!$A:$K,4,0),8)</f>
        <v>13SZ5644</v>
      </c>
      <c r="M846" s="16" t="str">
        <f>VLOOKUP(A846,[2]MD01!A:O,15,0)</f>
        <v>Собственность</v>
      </c>
    </row>
    <row r="847" spans="1:13" x14ac:dyDescent="0.25">
      <c r="A847" s="12" t="s">
        <v>3076</v>
      </c>
      <c r="B847" t="s">
        <v>270</v>
      </c>
      <c r="C847" t="s">
        <v>4380</v>
      </c>
      <c r="D847" s="5">
        <v>8754746.0700000003</v>
      </c>
      <c r="E847" s="24">
        <f t="shared" si="26"/>
        <v>30155236.463333335</v>
      </c>
      <c r="F847" s="21">
        <v>30384374.517673135</v>
      </c>
      <c r="G847">
        <f t="shared" si="27"/>
        <v>1012812.4839224379</v>
      </c>
      <c r="J847" t="str">
        <f>VLOOKUP($A847,[2]MD01!$A:$K,5,0)</f>
        <v>13SZ5678</v>
      </c>
      <c r="K847" t="str">
        <f>VLOOKUP($A847,[2]MD01!$A:$K,11,0)</f>
        <v>11.12.2006</v>
      </c>
      <c r="L847" t="str">
        <f>RIGHT(VLOOKUP($A847,[2]MD01!$A:$K,4,0),8)</f>
        <v>13SZ5678</v>
      </c>
      <c r="M847" s="16" t="str">
        <f>VLOOKUP(A847,[2]MD01!A:O,15,0)</f>
        <v>Собственность/Аренда</v>
      </c>
    </row>
    <row r="848" spans="1:13" x14ac:dyDescent="0.25">
      <c r="A848" s="12" t="s">
        <v>3077</v>
      </c>
      <c r="B848" t="s">
        <v>271</v>
      </c>
      <c r="C848" t="s">
        <v>4380</v>
      </c>
      <c r="D848" s="5">
        <v>6458204.6900000004</v>
      </c>
      <c r="E848" s="24">
        <f t="shared" si="26"/>
        <v>22244927.265555557</v>
      </c>
      <c r="F848" s="21">
        <v>22413957.919941489</v>
      </c>
      <c r="G848">
        <f t="shared" si="27"/>
        <v>747131.93066471629</v>
      </c>
      <c r="J848" t="str">
        <f>VLOOKUP($A848,[2]MD01!$A:$K,5,0)</f>
        <v>13SZ5679</v>
      </c>
      <c r="K848" t="str">
        <f>VLOOKUP($A848,[2]MD01!$A:$K,11,0)</f>
        <v>20.04.2007</v>
      </c>
      <c r="L848" t="str">
        <f>RIGHT(VLOOKUP($A848,[2]MD01!$A:$K,4,0),8)</f>
        <v>13SZ5679</v>
      </c>
      <c r="M848" s="16" t="str">
        <f>VLOOKUP(A848,[2]MD01!A:O,15,0)</f>
        <v>Собственность</v>
      </c>
    </row>
    <row r="849" spans="1:13" x14ac:dyDescent="0.25">
      <c r="A849" s="12" t="s">
        <v>3080</v>
      </c>
      <c r="B849" t="s">
        <v>274</v>
      </c>
      <c r="C849" t="s">
        <v>4380</v>
      </c>
      <c r="D849" s="5">
        <v>3926261.55</v>
      </c>
      <c r="E849" s="24">
        <f t="shared" si="26"/>
        <v>13523789.783333333</v>
      </c>
      <c r="F849" s="21">
        <v>13626551.865203306</v>
      </c>
      <c r="G849">
        <f t="shared" si="27"/>
        <v>454218.39550677687</v>
      </c>
      <c r="J849" t="str">
        <f>VLOOKUP($A849,[2]MD01!$A:$K,5,0)</f>
        <v>13SZ5682</v>
      </c>
      <c r="K849" t="str">
        <f>VLOOKUP($A849,[2]MD01!$A:$K,11,0)</f>
        <v>27.11.2007</v>
      </c>
      <c r="L849" t="str">
        <f>RIGHT(VLOOKUP($A849,[2]MD01!$A:$K,4,0),8)</f>
        <v>13SZ5682</v>
      </c>
      <c r="M849" s="16" t="str">
        <f>VLOOKUP(A849,[2]MD01!A:O,15,0)</f>
        <v>Собственность</v>
      </c>
    </row>
    <row r="850" spans="1:13" x14ac:dyDescent="0.25">
      <c r="A850" s="12" t="s">
        <v>3106</v>
      </c>
      <c r="B850" t="s">
        <v>300</v>
      </c>
      <c r="C850" t="s">
        <v>4380</v>
      </c>
      <c r="D850" s="5">
        <v>4522154.42</v>
      </c>
      <c r="E850" s="24">
        <f t="shared" ref="E850:E913" si="28">IF(IFERROR(VLOOKUP(A850,$A$1599:$A$1604,1,0),0)=0,IF(M850=$M$25,0,D850/$E$25*$E$24),0)</f>
        <v>15576309.668888887</v>
      </c>
      <c r="F850" s="21">
        <v>15694668.060661515</v>
      </c>
      <c r="G850">
        <f t="shared" si="27"/>
        <v>523155.60202205053</v>
      </c>
      <c r="J850" t="str">
        <f>VLOOKUP($A850,[2]MD01!$A:$K,5,0)</f>
        <v>13SZ5712</v>
      </c>
      <c r="K850" t="str">
        <f>VLOOKUP($A850,[2]MD01!$A:$K,11,0)</f>
        <v>03.07.2008</v>
      </c>
      <c r="L850" t="str">
        <f>RIGHT(VLOOKUP($A850,[2]MD01!$A:$K,4,0),8)</f>
        <v>13SZ5712</v>
      </c>
      <c r="M850" s="16" t="str">
        <f>VLOOKUP(A850,[2]MD01!A:O,15,0)</f>
        <v>Собственность</v>
      </c>
    </row>
    <row r="851" spans="1:13" x14ac:dyDescent="0.25">
      <c r="A851" s="12" t="s">
        <v>3112</v>
      </c>
      <c r="B851" t="s">
        <v>306</v>
      </c>
      <c r="C851" t="s">
        <v>4380</v>
      </c>
      <c r="D851" s="5">
        <v>5751271.5700000003</v>
      </c>
      <c r="E851" s="24">
        <f t="shared" si="28"/>
        <v>19809935.407777779</v>
      </c>
      <c r="F851" s="21">
        <v>19960463.494714011</v>
      </c>
      <c r="G851">
        <f t="shared" si="27"/>
        <v>665348.78315713373</v>
      </c>
      <c r="J851" t="str">
        <f>VLOOKUP($A851,[2]MD01!$A:$K,5,0)</f>
        <v>13SZ5719</v>
      </c>
      <c r="K851" t="str">
        <f>VLOOKUP($A851,[2]MD01!$A:$K,11,0)</f>
        <v>30.09.2008</v>
      </c>
      <c r="L851" t="str">
        <f>RIGHT(VLOOKUP($A851,[2]MD01!$A:$K,4,0),8)</f>
        <v>13SZ5719</v>
      </c>
      <c r="M851" s="16" t="str">
        <f>VLOOKUP(A851,[2]MD01!A:O,15,0)</f>
        <v>Аренда</v>
      </c>
    </row>
    <row r="852" spans="1:13" x14ac:dyDescent="0.25">
      <c r="A852" s="12" t="s">
        <v>3114</v>
      </c>
      <c r="B852" t="s">
        <v>308</v>
      </c>
      <c r="C852" t="s">
        <v>4380</v>
      </c>
      <c r="D852" s="5">
        <v>7127056.96</v>
      </c>
      <c r="E852" s="24">
        <f t="shared" si="28"/>
        <v>24548751.751111113</v>
      </c>
      <c r="F852" s="21">
        <v>24735288.282488011</v>
      </c>
      <c r="G852">
        <f t="shared" si="27"/>
        <v>824509.60941626702</v>
      </c>
      <c r="J852" t="str">
        <f>VLOOKUP($A852,[2]MD01!$A:$K,5,0)</f>
        <v>13SZ5721</v>
      </c>
      <c r="K852" t="str">
        <f>VLOOKUP($A852,[2]MD01!$A:$K,11,0)</f>
        <v>22.04.2009</v>
      </c>
      <c r="L852" t="str">
        <f>RIGHT(VLOOKUP($A852,[2]MD01!$A:$K,4,0),8)</f>
        <v>13SZ5721</v>
      </c>
      <c r="M852" s="16" t="str">
        <f>VLOOKUP(A852,[2]MD01!A:O,15,0)</f>
        <v>Собственность</v>
      </c>
    </row>
    <row r="853" spans="1:13" x14ac:dyDescent="0.25">
      <c r="A853" s="12" t="s">
        <v>3129</v>
      </c>
      <c r="B853" t="s">
        <v>322</v>
      </c>
      <c r="C853" t="s">
        <v>4380</v>
      </c>
      <c r="D853" s="5">
        <v>3526486.81</v>
      </c>
      <c r="E853" s="24">
        <f t="shared" si="28"/>
        <v>12146787.901111111</v>
      </c>
      <c r="F853" s="21">
        <v>12239086.674809109</v>
      </c>
      <c r="G853">
        <f t="shared" si="27"/>
        <v>407969.55582697032</v>
      </c>
      <c r="J853" t="str">
        <f>VLOOKUP($A853,[2]MD01!$A:$K,5,0)</f>
        <v>13SZ5995</v>
      </c>
      <c r="K853" t="str">
        <f>VLOOKUP($A853,[2]MD01!$A:$K,11,0)</f>
        <v>27.01.2010</v>
      </c>
      <c r="L853" t="str">
        <f>RIGHT(VLOOKUP($A853,[2]MD01!$A:$K,4,0),8)</f>
        <v>13SZ5995</v>
      </c>
      <c r="M853" s="16" t="str">
        <f>VLOOKUP(A853,[2]MD01!A:O,15,0)</f>
        <v>Собственность</v>
      </c>
    </row>
    <row r="854" spans="1:13" x14ac:dyDescent="0.25">
      <c r="A854" s="12" t="s">
        <v>3131</v>
      </c>
      <c r="B854" t="s">
        <v>324</v>
      </c>
      <c r="C854" t="s">
        <v>4380</v>
      </c>
      <c r="D854" s="5">
        <v>3939452.04</v>
      </c>
      <c r="E854" s="24">
        <f t="shared" si="28"/>
        <v>13569223.693333333</v>
      </c>
      <c r="F854" s="21">
        <v>13672331.010026822</v>
      </c>
      <c r="G854">
        <f t="shared" si="27"/>
        <v>455744.36700089404</v>
      </c>
      <c r="J854" t="str">
        <f>VLOOKUP($A854,[2]MD01!$A:$K,5,0)</f>
        <v>13SZ5997</v>
      </c>
      <c r="K854" t="str">
        <f>VLOOKUP($A854,[2]MD01!$A:$K,11,0)</f>
        <v>25.02.2010</v>
      </c>
      <c r="L854" t="str">
        <f>RIGHT(VLOOKUP($A854,[2]MD01!$A:$K,4,0),8)</f>
        <v>13SZ5997</v>
      </c>
      <c r="M854" s="16" t="str">
        <f>VLOOKUP(A854,[2]MD01!A:O,15,0)</f>
        <v>Аренда</v>
      </c>
    </row>
    <row r="855" spans="1:13" x14ac:dyDescent="0.25">
      <c r="A855" s="12" t="s">
        <v>3132</v>
      </c>
      <c r="B855" t="s">
        <v>325</v>
      </c>
      <c r="C855" t="s">
        <v>4380</v>
      </c>
      <c r="D855" s="5">
        <v>9226596.0899999999</v>
      </c>
      <c r="E855" s="24">
        <f t="shared" si="28"/>
        <v>31780497.643333331</v>
      </c>
      <c r="F855" s="21">
        <v>32021985.43285203</v>
      </c>
      <c r="G855">
        <f t="shared" si="27"/>
        <v>1067399.5144284009</v>
      </c>
      <c r="J855" t="str">
        <f>VLOOKUP($A855,[2]MD01!$A:$K,5,0)</f>
        <v>13SZ5998</v>
      </c>
      <c r="K855" t="str">
        <f>VLOOKUP($A855,[2]MD01!$A:$K,11,0)</f>
        <v>08.12.2009</v>
      </c>
      <c r="L855" t="str">
        <f>RIGHT(VLOOKUP($A855,[2]MD01!$A:$K,4,0),8)</f>
        <v>13SZ5998</v>
      </c>
      <c r="M855" s="16" t="str">
        <f>VLOOKUP(A855,[2]MD01!A:O,15,0)</f>
        <v>Аренда</v>
      </c>
    </row>
    <row r="856" spans="1:13" x14ac:dyDescent="0.25">
      <c r="A856" s="12" t="s">
        <v>3166</v>
      </c>
      <c r="B856" t="s">
        <v>359</v>
      </c>
      <c r="C856" t="s">
        <v>4380</v>
      </c>
      <c r="D856" s="5">
        <v>3177495.43</v>
      </c>
      <c r="E856" s="24">
        <f t="shared" si="28"/>
        <v>10944706.481111111</v>
      </c>
      <c r="F856" s="21">
        <v>11027871.100014079</v>
      </c>
      <c r="G856">
        <f t="shared" si="27"/>
        <v>367595.70333380264</v>
      </c>
      <c r="J856" t="str">
        <f>VLOOKUP($A856,[2]MD01!$A:$K,5,0)</f>
        <v>13SZ6475</v>
      </c>
      <c r="K856" t="str">
        <f>VLOOKUP($A856,[2]MD01!$A:$K,11,0)</f>
        <v>29.10.2010</v>
      </c>
      <c r="L856" t="str">
        <f>RIGHT(VLOOKUP($A856,[2]MD01!$A:$K,4,0),8)</f>
        <v>13SZ6475</v>
      </c>
      <c r="M856" s="16" t="str">
        <f>VLOOKUP(A856,[2]MD01!A:O,15,0)</f>
        <v>Аренда</v>
      </c>
    </row>
    <row r="857" spans="1:13" x14ac:dyDescent="0.25">
      <c r="A857" s="12" t="s">
        <v>3171</v>
      </c>
      <c r="B857" t="s">
        <v>364</v>
      </c>
      <c r="C857" t="s">
        <v>4380</v>
      </c>
      <c r="D857" s="5">
        <v>6284575.04</v>
      </c>
      <c r="E857" s="24">
        <f t="shared" si="28"/>
        <v>21646869.582222223</v>
      </c>
      <c r="F857" s="21">
        <v>21811355.826084014</v>
      </c>
      <c r="G857">
        <f t="shared" si="27"/>
        <v>727045.19420280051</v>
      </c>
      <c r="J857" t="str">
        <f>VLOOKUP($A857,[2]MD01!$A:$K,5,0)</f>
        <v>13SZ6550</v>
      </c>
      <c r="K857" t="str">
        <f>VLOOKUP($A857,[2]MD01!$A:$K,11,0)</f>
        <v>17.02.2011</v>
      </c>
      <c r="L857" t="str">
        <f>RIGHT(VLOOKUP($A857,[2]MD01!$A:$K,4,0),8)</f>
        <v>13SZ6550</v>
      </c>
      <c r="M857" s="16" t="str">
        <f>VLOOKUP(A857,[2]MD01!A:O,15,0)</f>
        <v>Аренда</v>
      </c>
    </row>
    <row r="858" spans="1:13" x14ac:dyDescent="0.25">
      <c r="A858" s="12" t="s">
        <v>3184</v>
      </c>
      <c r="B858" t="s">
        <v>376</v>
      </c>
      <c r="C858" t="s">
        <v>4380</v>
      </c>
      <c r="D858" s="5">
        <v>2556103.62</v>
      </c>
      <c r="E858" s="24">
        <f t="shared" si="28"/>
        <v>8804356.913333334</v>
      </c>
      <c r="F858" s="21">
        <v>8871257.8383281492</v>
      </c>
      <c r="G858">
        <f t="shared" si="27"/>
        <v>295708.59461093828</v>
      </c>
      <c r="J858" t="str">
        <f>VLOOKUP($A858,[2]MD01!$A:$K,5,0)</f>
        <v>13SZ7275</v>
      </c>
      <c r="K858" t="str">
        <f>VLOOKUP($A858,[2]MD01!$A:$K,11,0)</f>
        <v>20.04.2011</v>
      </c>
      <c r="L858" t="str">
        <f>RIGHT(VLOOKUP($A858,[2]MD01!$A:$K,4,0),8)</f>
        <v>13SZ7275</v>
      </c>
      <c r="M858" s="16" t="str">
        <f>VLOOKUP(A858,[2]MD01!A:O,15,0)</f>
        <v>Аренда</v>
      </c>
    </row>
    <row r="859" spans="1:13" x14ac:dyDescent="0.25">
      <c r="A859" s="12" t="s">
        <v>3193</v>
      </c>
      <c r="B859" t="s">
        <v>385</v>
      </c>
      <c r="C859" t="s">
        <v>4380</v>
      </c>
      <c r="D859" s="5">
        <v>3255503.32</v>
      </c>
      <c r="E859" s="24">
        <f t="shared" si="28"/>
        <v>11213400.324444445</v>
      </c>
      <c r="F859" s="21">
        <v>11298606.644613769</v>
      </c>
      <c r="G859">
        <f t="shared" ref="G859:G922" si="29">F859/30</f>
        <v>376620.22148712561</v>
      </c>
      <c r="J859" t="str">
        <f>VLOOKUP($A859,[2]MD01!$A:$K,5,0)</f>
        <v>13SZ7476</v>
      </c>
      <c r="K859" t="str">
        <f>VLOOKUP($A859,[2]MD01!$A:$K,11,0)</f>
        <v>24.05.2011</v>
      </c>
      <c r="L859" t="str">
        <f>RIGHT(VLOOKUP($A859,[2]MD01!$A:$K,4,0),8)</f>
        <v>13SZ7476</v>
      </c>
      <c r="M859" s="16" t="str">
        <f>VLOOKUP(A859,[2]MD01!A:O,15,0)</f>
        <v>Аренда</v>
      </c>
    </row>
    <row r="860" spans="1:13" x14ac:dyDescent="0.25">
      <c r="A860" s="12" t="s">
        <v>3201</v>
      </c>
      <c r="B860" t="s">
        <v>393</v>
      </c>
      <c r="C860" t="s">
        <v>4380</v>
      </c>
      <c r="D860" s="5">
        <v>3150236.32</v>
      </c>
      <c r="E860" s="24">
        <f t="shared" si="28"/>
        <v>10850813.991111109</v>
      </c>
      <c r="F860" s="21">
        <v>10933265.157061987</v>
      </c>
      <c r="G860">
        <f t="shared" si="29"/>
        <v>364442.17190206621</v>
      </c>
      <c r="J860" t="str">
        <f>VLOOKUP($A860,[2]MD01!$A:$K,5,0)</f>
        <v>13SZ7555</v>
      </c>
      <c r="K860" t="str">
        <f>VLOOKUP($A860,[2]MD01!$A:$K,11,0)</f>
        <v>06.07.2011</v>
      </c>
      <c r="L860" t="str">
        <f>RIGHT(VLOOKUP($A860,[2]MD01!$A:$K,4,0),8)</f>
        <v>13SZ7555</v>
      </c>
      <c r="M860" s="16" t="str">
        <f>VLOOKUP(A860,[2]MD01!A:O,15,0)</f>
        <v>Аренда</v>
      </c>
    </row>
    <row r="861" spans="1:13" x14ac:dyDescent="0.25">
      <c r="A861" s="12" t="s">
        <v>3206</v>
      </c>
      <c r="B861" t="s">
        <v>398</v>
      </c>
      <c r="C861" t="s">
        <v>4380</v>
      </c>
      <c r="D861" s="5">
        <v>5224971.92</v>
      </c>
      <c r="E861" s="24">
        <f t="shared" si="28"/>
        <v>17997125.502222221</v>
      </c>
      <c r="F861" s="21">
        <v>18133878.743282117</v>
      </c>
      <c r="G861">
        <f t="shared" si="29"/>
        <v>604462.62477607059</v>
      </c>
      <c r="J861" t="str">
        <f>VLOOKUP($A861,[2]MD01!$A:$K,5,0)</f>
        <v>13SZ7587</v>
      </c>
      <c r="K861" t="str">
        <f>VLOOKUP($A861,[2]MD01!$A:$K,11,0)</f>
        <v>22.07.2011</v>
      </c>
      <c r="L861" t="str">
        <f>RIGHT(VLOOKUP($A861,[2]MD01!$A:$K,4,0),8)</f>
        <v>13SZ7587</v>
      </c>
      <c r="M861" s="16" t="str">
        <f>VLOOKUP(A861,[2]MD01!A:O,15,0)</f>
        <v>Собственность</v>
      </c>
    </row>
    <row r="862" spans="1:13" x14ac:dyDescent="0.25">
      <c r="A862" s="12" t="s">
        <v>3222</v>
      </c>
      <c r="B862" t="s">
        <v>414</v>
      </c>
      <c r="C862" t="s">
        <v>4380</v>
      </c>
      <c r="D862" s="5">
        <v>1964087.51</v>
      </c>
      <c r="E862" s="24">
        <f t="shared" si="28"/>
        <v>6765190.3122222219</v>
      </c>
      <c r="F862" s="21">
        <v>6816596.3937917016</v>
      </c>
      <c r="G862">
        <f t="shared" si="29"/>
        <v>227219.87979305672</v>
      </c>
      <c r="J862" t="str">
        <f>VLOOKUP($A862,[2]MD01!$A:$K,5,0)</f>
        <v>E1001423</v>
      </c>
      <c r="K862" t="str">
        <f>VLOOKUP($A862,[2]MD01!$A:$K,11,0)</f>
        <v>30.09.2011</v>
      </c>
      <c r="L862" t="str">
        <f>RIGHT(VLOOKUP($A862,[2]MD01!$A:$K,4,0),8)</f>
        <v>13SZ7862</v>
      </c>
      <c r="M862" s="16" t="str">
        <f>VLOOKUP(A862,[2]MD01!A:O,15,0)</f>
        <v>Аренда</v>
      </c>
    </row>
    <row r="863" spans="1:13" x14ac:dyDescent="0.25">
      <c r="A863" s="12" t="s">
        <v>3227</v>
      </c>
      <c r="B863" t="s">
        <v>419</v>
      </c>
      <c r="C863" t="s">
        <v>4380</v>
      </c>
      <c r="D863" s="5">
        <v>7137644.5999999996</v>
      </c>
      <c r="E863" s="24">
        <f t="shared" si="28"/>
        <v>24585220.288888887</v>
      </c>
      <c r="F863" s="21">
        <v>24772033.930670843</v>
      </c>
      <c r="G863">
        <f t="shared" si="29"/>
        <v>825734.46435569471</v>
      </c>
      <c r="J863" t="str">
        <f>VLOOKUP($A863,[2]MD01!$A:$K,5,0)</f>
        <v>E1001557</v>
      </c>
      <c r="K863" t="str">
        <f>VLOOKUP($A863,[2]MD01!$A:$K,11,0)</f>
        <v>29.02.2012</v>
      </c>
      <c r="L863" t="str">
        <f>RIGHT(VLOOKUP($A863,[2]MD01!$A:$K,4,0),8)</f>
        <v>13SZ7876</v>
      </c>
      <c r="M863" s="16" t="str">
        <f>VLOOKUP(A863,[2]MD01!A:O,15,0)</f>
        <v>Аренда</v>
      </c>
    </row>
    <row r="864" spans="1:13" x14ac:dyDescent="0.25">
      <c r="A864" s="12" t="s">
        <v>3243</v>
      </c>
      <c r="B864" t="s">
        <v>435</v>
      </c>
      <c r="C864" t="s">
        <v>4380</v>
      </c>
      <c r="D864" s="5">
        <v>2462909.9700000002</v>
      </c>
      <c r="E864" s="24">
        <f t="shared" si="28"/>
        <v>8483356.5633333325</v>
      </c>
      <c r="F864" s="21">
        <v>8547818.3300170917</v>
      </c>
      <c r="G864">
        <f t="shared" si="29"/>
        <v>284927.2776672364</v>
      </c>
      <c r="J864" t="str">
        <f>VLOOKUP($A864,[2]MD01!$A:$K,5,0)</f>
        <v>E1004650</v>
      </c>
      <c r="K864" t="str">
        <f>VLOOKUP($A864,[2]MD01!$A:$K,11,0)</f>
        <v>26.12.2011</v>
      </c>
      <c r="L864" t="str">
        <f>RIGHT(VLOOKUP($A864,[2]MD01!$A:$K,4,0),8)</f>
        <v>13SZ8002</v>
      </c>
      <c r="M864" s="16" t="str">
        <f>VLOOKUP(A864,[2]MD01!A:O,15,0)</f>
        <v>Аренда</v>
      </c>
    </row>
    <row r="865" spans="1:13" x14ac:dyDescent="0.25">
      <c r="A865" s="12" t="s">
        <v>3247</v>
      </c>
      <c r="B865" t="s">
        <v>439</v>
      </c>
      <c r="C865" t="s">
        <v>4380</v>
      </c>
      <c r="D865" s="5">
        <v>3550518.87</v>
      </c>
      <c r="E865" s="24">
        <f t="shared" si="28"/>
        <v>12229564.996666666</v>
      </c>
      <c r="F865" s="21">
        <v>12322492.761705607</v>
      </c>
      <c r="G865">
        <f t="shared" si="29"/>
        <v>410749.75872352027</v>
      </c>
      <c r="J865" t="str">
        <f>VLOOKUP($A865,[2]MD01!$A:$K,5,0)</f>
        <v>E1004862</v>
      </c>
      <c r="K865" t="str">
        <f>VLOOKUP($A865,[2]MD01!$A:$K,11,0)</f>
        <v>31.05.2012</v>
      </c>
      <c r="L865" t="str">
        <f>RIGHT(VLOOKUP($A865,[2]MD01!$A:$K,4,0),8)</f>
        <v>13SZ8053</v>
      </c>
      <c r="M865" s="16" t="str">
        <f>VLOOKUP(A865,[2]MD01!A:O,15,0)</f>
        <v>Аренда</v>
      </c>
    </row>
    <row r="866" spans="1:13" x14ac:dyDescent="0.25">
      <c r="A866" s="12" t="s">
        <v>3259</v>
      </c>
      <c r="B866" t="s">
        <v>450</v>
      </c>
      <c r="C866" t="s">
        <v>4380</v>
      </c>
      <c r="D866" s="5">
        <v>4076117.18</v>
      </c>
      <c r="E866" s="24">
        <f t="shared" si="28"/>
        <v>14039959.175555555</v>
      </c>
      <c r="F866" s="21">
        <v>14146643.430292167</v>
      </c>
      <c r="G866">
        <f t="shared" si="29"/>
        <v>471554.78100973892</v>
      </c>
      <c r="J866" t="str">
        <f>VLOOKUP($A866,[2]MD01!$A:$K,5,0)</f>
        <v>E1004669</v>
      </c>
      <c r="K866" t="str">
        <f>VLOOKUP($A866,[2]MD01!$A:$K,11,0)</f>
        <v>31.05.2012</v>
      </c>
      <c r="L866" t="str">
        <f>RIGHT(VLOOKUP($A866,[2]MD01!$A:$K,4,0),8)</f>
        <v>13SZ8174</v>
      </c>
      <c r="M866" s="16" t="str">
        <f>VLOOKUP(A866,[2]MD01!A:O,15,0)</f>
        <v>Аренда</v>
      </c>
    </row>
    <row r="867" spans="1:13" x14ac:dyDescent="0.25">
      <c r="A867" s="12" t="s">
        <v>3266</v>
      </c>
      <c r="B867" t="s">
        <v>457</v>
      </c>
      <c r="C867" t="s">
        <v>4380</v>
      </c>
      <c r="D867" s="5">
        <v>2830412.11</v>
      </c>
      <c r="E867" s="24">
        <f t="shared" si="28"/>
        <v>9749197.2677777763</v>
      </c>
      <c r="F867" s="21">
        <v>9823277.6715587173</v>
      </c>
      <c r="G867">
        <f t="shared" si="29"/>
        <v>327442.58905195724</v>
      </c>
      <c r="J867" t="str">
        <f>VLOOKUP($A867,[2]MD01!$A:$K,5,0)</f>
        <v>E1004253</v>
      </c>
      <c r="K867" t="str">
        <f>VLOOKUP($A867,[2]MD01!$A:$K,11,0)</f>
        <v>31.07.2012</v>
      </c>
      <c r="L867" t="str">
        <f>RIGHT(VLOOKUP($A867,[2]MD01!$A:$K,4,0),8)</f>
        <v>13SZ8297</v>
      </c>
      <c r="M867" s="16" t="str">
        <f>VLOOKUP(A867,[2]MD01!A:O,15,0)</f>
        <v>Аренда</v>
      </c>
    </row>
    <row r="868" spans="1:13" x14ac:dyDescent="0.25">
      <c r="A868" s="12" t="s">
        <v>3279</v>
      </c>
      <c r="B868" t="s">
        <v>470</v>
      </c>
      <c r="C868" t="s">
        <v>4380</v>
      </c>
      <c r="D868" s="5">
        <v>4816893.9400000004</v>
      </c>
      <c r="E868" s="24">
        <f t="shared" si="28"/>
        <v>16591523.571111111</v>
      </c>
      <c r="F868" s="21">
        <v>16717596.18321747</v>
      </c>
      <c r="G868">
        <f t="shared" si="29"/>
        <v>557253.20610724902</v>
      </c>
      <c r="J868" t="str">
        <f>VLOOKUP($A868,[2]MD01!$A:$K,5,0)</f>
        <v>E1005911</v>
      </c>
      <c r="K868" t="str">
        <f>VLOOKUP($A868,[2]MD01!$A:$K,11,0)</f>
        <v>31.08.2012</v>
      </c>
      <c r="L868" t="str">
        <f>RIGHT(VLOOKUP($A868,[2]MD01!$A:$K,4,0),8)</f>
        <v>13SZ8418</v>
      </c>
      <c r="M868" s="16" t="str">
        <f>VLOOKUP(A868,[2]MD01!A:O,15,0)</f>
        <v>Аренда</v>
      </c>
    </row>
    <row r="869" spans="1:13" x14ac:dyDescent="0.25">
      <c r="A869" s="12" t="s">
        <v>3286</v>
      </c>
      <c r="B869" t="s">
        <v>477</v>
      </c>
      <c r="C869" t="s">
        <v>4380</v>
      </c>
      <c r="D869" s="5">
        <v>2007789.53</v>
      </c>
      <c r="E869" s="24">
        <f t="shared" si="28"/>
        <v>6915719.4922222216</v>
      </c>
      <c r="F869" s="21">
        <v>6968269.38718771</v>
      </c>
      <c r="G869">
        <f t="shared" si="29"/>
        <v>232275.64623959034</v>
      </c>
      <c r="J869" t="str">
        <f>VLOOKUP($A869,[2]MD01!$A:$K,5,0)</f>
        <v>E1004257</v>
      </c>
      <c r="K869" t="str">
        <f>VLOOKUP($A869,[2]MD01!$A:$K,11,0)</f>
        <v>30.11.2012</v>
      </c>
      <c r="L869" t="str">
        <f>RIGHT(VLOOKUP($A869,[2]MD01!$A:$K,4,0),8)</f>
        <v>13SZ8581</v>
      </c>
      <c r="M869" s="16" t="str">
        <f>VLOOKUP(A869,[2]MD01!A:O,15,0)</f>
        <v>Аренда</v>
      </c>
    </row>
    <row r="870" spans="1:13" x14ac:dyDescent="0.25">
      <c r="A870" s="12" t="s">
        <v>3333</v>
      </c>
      <c r="B870" t="s">
        <v>524</v>
      </c>
      <c r="C870" t="s">
        <v>4380</v>
      </c>
      <c r="D870" s="5">
        <v>5018636.03</v>
      </c>
      <c r="E870" s="24">
        <f t="shared" si="28"/>
        <v>17286412.992222223</v>
      </c>
      <c r="F870" s="21">
        <v>17417765.802019231</v>
      </c>
      <c r="G870">
        <f t="shared" si="29"/>
        <v>580592.19340064109</v>
      </c>
      <c r="J870" t="str">
        <f>VLOOKUP($A870,[2]MD01!$A:$K,5,0)</f>
        <v>E1006292</v>
      </c>
      <c r="K870" t="str">
        <f>VLOOKUP($A870,[2]MD01!$A:$K,11,0)</f>
        <v>05.12.2013</v>
      </c>
      <c r="L870" t="str">
        <f>RIGHT(VLOOKUP($A870,[2]MD01!$A:$K,4,0),8)</f>
        <v>13SZ9124</v>
      </c>
      <c r="M870" s="16" t="str">
        <f>VLOOKUP(A870,[2]MD01!A:O,15,0)</f>
        <v>Собственность</v>
      </c>
    </row>
    <row r="871" spans="1:13" x14ac:dyDescent="0.25">
      <c r="A871" s="12" t="s">
        <v>644</v>
      </c>
      <c r="B871" t="s">
        <v>645</v>
      </c>
      <c r="C871" t="s">
        <v>4380</v>
      </c>
      <c r="D871" s="5">
        <v>3507302.7</v>
      </c>
      <c r="E871" s="24">
        <f t="shared" si="28"/>
        <v>12080709.300000001</v>
      </c>
      <c r="F871" s="21">
        <v>12172505.967799725</v>
      </c>
      <c r="G871">
        <f t="shared" si="29"/>
        <v>405750.1989266575</v>
      </c>
      <c r="J871" t="str">
        <f>VLOOKUP($A871,[2]MD01!$A:$K,5,0)</f>
        <v>E1011069</v>
      </c>
      <c r="K871" t="str">
        <f>VLOOKUP($A871,[2]MD01!$A:$K,11,0)</f>
        <v>06.12.2016</v>
      </c>
      <c r="L871" t="str">
        <f>RIGHT(VLOOKUP($A871,[2]MD01!$A:$K,4,0),8)</f>
        <v>13SZG207</v>
      </c>
      <c r="M871" s="16" t="str">
        <f>VLOOKUP(A871,[2]MD01!A:O,15,0)</f>
        <v>Аренда</v>
      </c>
    </row>
    <row r="872" spans="1:13" x14ac:dyDescent="0.25">
      <c r="A872" s="12" t="s">
        <v>653</v>
      </c>
      <c r="B872" t="s">
        <v>654</v>
      </c>
      <c r="C872" t="s">
        <v>4380</v>
      </c>
      <c r="D872" s="5">
        <v>7486038.21</v>
      </c>
      <c r="E872" s="24">
        <f t="shared" si="28"/>
        <v>25785242.723333333</v>
      </c>
      <c r="F872" s="21">
        <v>25981174.874470275</v>
      </c>
      <c r="G872">
        <f t="shared" si="29"/>
        <v>866039.16248234245</v>
      </c>
      <c r="J872" t="str">
        <f>VLOOKUP($A872,[2]MD01!$A:$K,5,0)</f>
        <v>E1012111</v>
      </c>
      <c r="K872" t="str">
        <f>VLOOKUP($A872,[2]MD01!$A:$K,11,0)</f>
        <v>08.07.2016</v>
      </c>
      <c r="L872" t="str">
        <f>RIGHT(VLOOKUP($A872,[2]MD01!$A:$K,4,0),8)</f>
        <v>13SZG258</v>
      </c>
      <c r="M872" s="16" t="str">
        <f>VLOOKUP(A872,[2]MD01!A:O,15,0)</f>
        <v>Аренда</v>
      </c>
    </row>
    <row r="873" spans="1:13" x14ac:dyDescent="0.25">
      <c r="A873" s="12" t="s">
        <v>671</v>
      </c>
      <c r="B873" t="s">
        <v>672</v>
      </c>
      <c r="C873" t="s">
        <v>4380</v>
      </c>
      <c r="D873" s="5">
        <v>2505386.52</v>
      </c>
      <c r="E873" s="24">
        <f t="shared" si="28"/>
        <v>8629664.6800000016</v>
      </c>
      <c r="F873" s="21">
        <v>8695238.185841497</v>
      </c>
      <c r="G873">
        <f t="shared" si="29"/>
        <v>289841.27286138322</v>
      </c>
      <c r="J873" t="str">
        <f>VLOOKUP($A873,[2]MD01!$A:$K,5,0)</f>
        <v>E1012596</v>
      </c>
      <c r="K873" t="str">
        <f>VLOOKUP($A873,[2]MD01!$A:$K,11,0)</f>
        <v>28.07.2016</v>
      </c>
      <c r="L873" t="str">
        <f>RIGHT(VLOOKUP($A873,[2]MD01!$A:$K,4,0),8)</f>
        <v>13SZG431</v>
      </c>
      <c r="M873" s="16" t="str">
        <f>VLOOKUP(A873,[2]MD01!A:O,15,0)</f>
        <v>Аренда</v>
      </c>
    </row>
    <row r="874" spans="1:13" x14ac:dyDescent="0.25">
      <c r="A874" s="12" t="s">
        <v>713</v>
      </c>
      <c r="B874" t="s">
        <v>714</v>
      </c>
      <c r="C874" t="s">
        <v>4380</v>
      </c>
      <c r="D874" s="5">
        <v>2656159.12</v>
      </c>
      <c r="E874" s="24">
        <f t="shared" si="28"/>
        <v>9148992.5244444441</v>
      </c>
      <c r="F874" s="21">
        <v>9218512.2030173391</v>
      </c>
      <c r="G874">
        <f t="shared" si="29"/>
        <v>307283.740100578</v>
      </c>
      <c r="J874" t="str">
        <f>VLOOKUP($A874,[2]MD01!$A:$K,5,0)</f>
        <v>E1012812</v>
      </c>
      <c r="K874" t="str">
        <f>VLOOKUP($A874,[2]MD01!$A:$K,11,0)</f>
        <v>09.12.2016</v>
      </c>
      <c r="L874" t="str">
        <f>RIGHT(VLOOKUP($A874,[2]MD01!$A:$K,4,0),8)</f>
        <v>13SZG858</v>
      </c>
      <c r="M874" s="16" t="str">
        <f>VLOOKUP(A874,[2]MD01!A:O,15,0)</f>
        <v>Аренда</v>
      </c>
    </row>
    <row r="875" spans="1:13" x14ac:dyDescent="0.25">
      <c r="A875" s="12" t="s">
        <v>721</v>
      </c>
      <c r="B875" t="s">
        <v>722</v>
      </c>
      <c r="C875" t="s">
        <v>4380</v>
      </c>
      <c r="D875" s="5">
        <v>2282307.7200000002</v>
      </c>
      <c r="E875" s="24">
        <f t="shared" si="28"/>
        <v>7861282.1466666674</v>
      </c>
      <c r="F875" s="21">
        <v>7921017.0088984286</v>
      </c>
      <c r="G875">
        <f t="shared" si="29"/>
        <v>264033.90029661427</v>
      </c>
      <c r="J875" t="str">
        <f>VLOOKUP($A875,[2]MD01!$A:$K,5,0)</f>
        <v>E1012854</v>
      </c>
      <c r="K875" t="str">
        <f>VLOOKUP($A875,[2]MD01!$A:$K,11,0)</f>
        <v>30.03.2017</v>
      </c>
      <c r="L875" t="str">
        <f>RIGHT(VLOOKUP($A875,[2]MD01!$A:$K,4,0),8)</f>
        <v>13SZG938</v>
      </c>
      <c r="M875" s="16" t="str">
        <f>VLOOKUP(A875,[2]MD01!A:O,15,0)</f>
        <v>Аренда</v>
      </c>
    </row>
    <row r="876" spans="1:13" x14ac:dyDescent="0.25">
      <c r="A876" s="12" t="s">
        <v>773</v>
      </c>
      <c r="B876" t="s">
        <v>774</v>
      </c>
      <c r="C876" t="s">
        <v>4380</v>
      </c>
      <c r="D876" s="5">
        <v>4408981.7</v>
      </c>
      <c r="E876" s="24">
        <f t="shared" si="28"/>
        <v>15186492.522222223</v>
      </c>
      <c r="F876" s="21">
        <v>15301888.843289681</v>
      </c>
      <c r="G876">
        <f t="shared" si="29"/>
        <v>510062.96144298936</v>
      </c>
      <c r="J876" t="str">
        <f>VLOOKUP($A876,[2]MD01!$A:$K,5,0)</f>
        <v>E1023655</v>
      </c>
      <c r="K876" t="str">
        <f>VLOOKUP($A876,[2]MD01!$A:$K,11,0)</f>
        <v>14.12.2017</v>
      </c>
      <c r="L876" t="str">
        <f>RIGHT(VLOOKUP($A876,[2]MD01!$A:$K,4,0),8)</f>
        <v>13SZH399</v>
      </c>
      <c r="M876" s="16" t="str">
        <f>VLOOKUP(A876,[2]MD01!A:O,15,0)</f>
        <v>Аренда</v>
      </c>
    </row>
    <row r="877" spans="1:13" x14ac:dyDescent="0.25">
      <c r="A877" s="12" t="s">
        <v>828</v>
      </c>
      <c r="B877" t="s">
        <v>829</v>
      </c>
      <c r="C877" t="s">
        <v>4380</v>
      </c>
      <c r="D877" s="5">
        <v>4260179.12</v>
      </c>
      <c r="E877" s="24">
        <f t="shared" si="28"/>
        <v>14673950.302222222</v>
      </c>
      <c r="F877" s="21">
        <v>14785452.011910969</v>
      </c>
      <c r="G877">
        <f t="shared" si="29"/>
        <v>492848.40039703232</v>
      </c>
      <c r="J877" t="str">
        <f>VLOOKUP($A877,[2]MD01!$A:$K,5,0)</f>
        <v>E1024549</v>
      </c>
      <c r="K877" t="str">
        <f>VLOOKUP($A877,[2]MD01!$A:$K,11,0)</f>
        <v>26.02.2018</v>
      </c>
      <c r="L877" t="str">
        <f>RIGHT(VLOOKUP($A877,[2]MD01!$A:$K,4,0),8)</f>
        <v>13SZH945</v>
      </c>
      <c r="M877" s="16" t="str">
        <f>VLOOKUP(A877,[2]MD01!A:O,15,0)</f>
        <v>Аренда</v>
      </c>
    </row>
    <row r="878" spans="1:13" x14ac:dyDescent="0.25">
      <c r="A878" s="12" t="s">
        <v>844</v>
      </c>
      <c r="B878" t="s">
        <v>845</v>
      </c>
      <c r="C878" t="s">
        <v>4380</v>
      </c>
      <c r="D878" s="5">
        <v>2965670.13</v>
      </c>
      <c r="E878" s="24">
        <f t="shared" si="28"/>
        <v>10215086.003333334</v>
      </c>
      <c r="F878" s="21">
        <v>10292706.516591905</v>
      </c>
      <c r="G878">
        <f t="shared" si="29"/>
        <v>343090.21721973014</v>
      </c>
      <c r="J878" t="str">
        <f>VLOOKUP($A878,[2]MD01!$A:$K,5,0)</f>
        <v>E1012947</v>
      </c>
      <c r="K878" t="str">
        <f>VLOOKUP($A878,[2]MD01!$A:$K,11,0)</f>
        <v>20.01.2017</v>
      </c>
      <c r="L878" t="str">
        <f>RIGHT(VLOOKUP($A878,[2]MD01!$A:$K,4,0),8)</f>
        <v>13SZJ063</v>
      </c>
      <c r="M878" s="16" t="str">
        <f>VLOOKUP(A878,[2]MD01!A:O,15,0)</f>
        <v>Аренда</v>
      </c>
    </row>
    <row r="879" spans="1:13" x14ac:dyDescent="0.25">
      <c r="A879" s="12" t="s">
        <v>905</v>
      </c>
      <c r="B879" t="s">
        <v>906</v>
      </c>
      <c r="C879" t="s">
        <v>4380</v>
      </c>
      <c r="D879" s="5">
        <v>2453161.44</v>
      </c>
      <c r="E879" s="24">
        <f t="shared" si="28"/>
        <v>8449778.293333333</v>
      </c>
      <c r="F879" s="21">
        <v>8513984.9116462525</v>
      </c>
      <c r="G879">
        <f t="shared" si="29"/>
        <v>283799.49705487507</v>
      </c>
      <c r="J879" t="str">
        <f>VLOOKUP($A879,[2]MD01!$A:$K,5,0)</f>
        <v>E1013839</v>
      </c>
      <c r="K879" t="str">
        <f>VLOOKUP($A879,[2]MD01!$A:$K,11,0)</f>
        <v>20.10.2017</v>
      </c>
      <c r="L879" t="str">
        <f>RIGHT(VLOOKUP($A879,[2]MD01!$A:$K,4,0),8)</f>
        <v>13SZJ845</v>
      </c>
      <c r="M879" s="16" t="str">
        <f>VLOOKUP(A879,[2]MD01!A:O,15,0)</f>
        <v>Аренда</v>
      </c>
    </row>
    <row r="880" spans="1:13" x14ac:dyDescent="0.25">
      <c r="A880" s="12" t="s">
        <v>911</v>
      </c>
      <c r="B880" t="s">
        <v>912</v>
      </c>
      <c r="C880" t="s">
        <v>4380</v>
      </c>
      <c r="D880" s="5">
        <v>4027222.94</v>
      </c>
      <c r="E880" s="24">
        <f t="shared" si="28"/>
        <v>13871545.682222221</v>
      </c>
      <c r="F880" s="21">
        <v>13976950.227538086</v>
      </c>
      <c r="G880">
        <f t="shared" si="29"/>
        <v>465898.34091793624</v>
      </c>
      <c r="J880" t="str">
        <f>VLOOKUP($A880,[2]MD01!$A:$K,5,0)</f>
        <v>E1013856</v>
      </c>
      <c r="K880" t="str">
        <f>VLOOKUP($A880,[2]MD01!$A:$K,11,0)</f>
        <v>28.04.2017</v>
      </c>
      <c r="L880" t="str">
        <f>RIGHT(VLOOKUP($A880,[2]MD01!$A:$K,4,0),8)</f>
        <v>13SZJ867</v>
      </c>
      <c r="M880" s="16" t="str">
        <f>VLOOKUP(A880,[2]MD01!A:O,15,0)</f>
        <v>Аренда</v>
      </c>
    </row>
    <row r="881" spans="1:13" x14ac:dyDescent="0.25">
      <c r="A881" s="12" t="s">
        <v>2633</v>
      </c>
      <c r="B881" t="s">
        <v>2634</v>
      </c>
      <c r="C881" t="s">
        <v>4380</v>
      </c>
      <c r="D881" s="5">
        <v>1730964.3</v>
      </c>
      <c r="E881" s="24">
        <f t="shared" si="28"/>
        <v>5962210.3666666672</v>
      </c>
      <c r="F881" s="21">
        <v>6007514.9121854445</v>
      </c>
      <c r="G881">
        <f t="shared" si="29"/>
        <v>200250.49707284814</v>
      </c>
      <c r="J881" t="str">
        <f>VLOOKUP($A881,[2]MD01!$A:$K,5,0)</f>
        <v>E1026881</v>
      </c>
      <c r="K881" t="str">
        <f>VLOOKUP($A881,[2]MD01!$A:$K,11,0)</f>
        <v>31.10.2018</v>
      </c>
      <c r="L881" t="str">
        <f>RIGHT(VLOOKUP($A881,[2]MD01!$A:$K,4,0),8)</f>
        <v>13SZO513</v>
      </c>
      <c r="M881" s="16" t="str">
        <f>VLOOKUP(A881,[2]MD01!A:O,15,0)</f>
        <v>Аренда</v>
      </c>
    </row>
    <row r="882" spans="1:13" x14ac:dyDescent="0.25">
      <c r="A882" s="12" t="s">
        <v>1083</v>
      </c>
      <c r="B882" t="s">
        <v>1084</v>
      </c>
      <c r="C882" t="s">
        <v>4380</v>
      </c>
      <c r="D882" s="5">
        <v>4541276.08</v>
      </c>
      <c r="E882" s="24">
        <f t="shared" si="28"/>
        <v>15642173.164444445</v>
      </c>
      <c r="F882" s="21">
        <v>15761032.027610887</v>
      </c>
      <c r="G882">
        <f t="shared" si="29"/>
        <v>525367.73425369628</v>
      </c>
      <c r="J882" t="str">
        <f>VLOOKUP($A882,[2]MD01!$A:$K,5,0)</f>
        <v>E1011066</v>
      </c>
      <c r="K882" t="str">
        <f>VLOOKUP($A882,[2]MD01!$A:$K,11,0)</f>
        <v>06.03.2016</v>
      </c>
      <c r="L882" t="str">
        <f>RIGHT(VLOOKUP($A882,[2]MD01!$A:$K,4,0),8)</f>
        <v>13SZQ369</v>
      </c>
      <c r="M882" s="16" t="str">
        <f>VLOOKUP(A882,[2]MD01!A:O,15,0)</f>
        <v>Аренда</v>
      </c>
    </row>
    <row r="883" spans="1:13" x14ac:dyDescent="0.25">
      <c r="A883" s="12" t="s">
        <v>1149</v>
      </c>
      <c r="B883" t="s">
        <v>1150</v>
      </c>
      <c r="C883" t="s">
        <v>4380</v>
      </c>
      <c r="D883" s="5">
        <v>3885516.03</v>
      </c>
      <c r="E883" s="24">
        <f t="shared" si="28"/>
        <v>13383444.103333332</v>
      </c>
      <c r="F883" s="21">
        <v>13485139.752310652</v>
      </c>
      <c r="G883">
        <f t="shared" si="29"/>
        <v>449504.6584103551</v>
      </c>
      <c r="J883" t="str">
        <f>VLOOKUP($A883,[2]MD01!$A:$K,5,0)</f>
        <v>E1008888</v>
      </c>
      <c r="K883" t="str">
        <f>VLOOKUP($A883,[2]MD01!$A:$K,11,0)</f>
        <v>03.05.2016</v>
      </c>
      <c r="L883" t="str">
        <f>RIGHT(VLOOKUP($A883,[2]MD01!$A:$K,4,0),8)</f>
        <v>13SZQ771</v>
      </c>
      <c r="M883" s="16" t="str">
        <f>VLOOKUP(A883,[2]MD01!A:O,15,0)</f>
        <v>Аренда</v>
      </c>
    </row>
    <row r="884" spans="1:13" x14ac:dyDescent="0.25">
      <c r="A884" s="12" t="s">
        <v>1155</v>
      </c>
      <c r="B884" t="s">
        <v>1156</v>
      </c>
      <c r="C884" t="s">
        <v>4380</v>
      </c>
      <c r="D884" s="5">
        <v>5841332.1500000004</v>
      </c>
      <c r="E884" s="24">
        <f t="shared" si="28"/>
        <v>20120144.072222225</v>
      </c>
      <c r="F884" s="21">
        <v>20273029.315597825</v>
      </c>
      <c r="G884">
        <f t="shared" si="29"/>
        <v>675767.64385326079</v>
      </c>
      <c r="J884" t="str">
        <f>VLOOKUP($A884,[2]MD01!$A:$K,5,0)</f>
        <v>E1011067</v>
      </c>
      <c r="K884" t="str">
        <f>VLOOKUP($A884,[2]MD01!$A:$K,11,0)</f>
        <v>08.05.2016</v>
      </c>
      <c r="L884" t="str">
        <f>RIGHT(VLOOKUP($A884,[2]MD01!$A:$K,4,0),8)</f>
        <v>13SZQ819</v>
      </c>
      <c r="M884" s="16" t="str">
        <f>VLOOKUP(A884,[2]MD01!A:O,15,0)</f>
        <v>Аренда</v>
      </c>
    </row>
    <row r="885" spans="1:13" x14ac:dyDescent="0.25">
      <c r="A885" s="12" t="s">
        <v>1219</v>
      </c>
      <c r="B885" t="s">
        <v>1220</v>
      </c>
      <c r="C885" t="s">
        <v>4380</v>
      </c>
      <c r="D885" s="5">
        <v>3727417.57</v>
      </c>
      <c r="E885" s="24">
        <f t="shared" si="28"/>
        <v>12838882.741111109</v>
      </c>
      <c r="F885" s="21">
        <v>12936440.477551749</v>
      </c>
      <c r="G885">
        <f t="shared" si="29"/>
        <v>431214.68258505833</v>
      </c>
      <c r="J885" t="str">
        <f>VLOOKUP($A885,[2]MD01!$A:$K,5,0)</f>
        <v>E1014379</v>
      </c>
      <c r="K885" t="str">
        <f>VLOOKUP($A885,[2]MD01!$A:$K,11,0)</f>
        <v>28.03.2017</v>
      </c>
      <c r="L885" t="str">
        <f>RIGHT(VLOOKUP($A885,[2]MD01!$A:$K,4,0),8)</f>
        <v>13SZS409</v>
      </c>
      <c r="M885" s="16" t="str">
        <f>VLOOKUP(A885,[2]MD01!A:O,15,0)</f>
        <v>Аренда</v>
      </c>
    </row>
    <row r="886" spans="1:13" x14ac:dyDescent="0.25">
      <c r="A886" s="12" t="s">
        <v>1287</v>
      </c>
      <c r="B886" t="s">
        <v>1288</v>
      </c>
      <c r="C886" t="s">
        <v>4380</v>
      </c>
      <c r="D886" s="5">
        <v>1733806.24</v>
      </c>
      <c r="E886" s="24">
        <f t="shared" si="28"/>
        <v>5971999.2711111112</v>
      </c>
      <c r="F886" s="21">
        <v>6017378.198753247</v>
      </c>
      <c r="G886">
        <f t="shared" si="29"/>
        <v>200579.27329177491</v>
      </c>
      <c r="J886" t="str">
        <f>VLOOKUP($A886,[2]MD01!$A:$K,5,0)</f>
        <v>E1007792</v>
      </c>
      <c r="K886" t="str">
        <f>VLOOKUP($A886,[2]MD01!$A:$K,11,0)</f>
        <v>10.02.2016</v>
      </c>
      <c r="L886" t="str">
        <f>RIGHT(VLOOKUP($A886,[2]MD01!$A:$K,4,0),8)</f>
        <v>13SZV003</v>
      </c>
      <c r="M886" s="16" t="str">
        <f>VLOOKUP(A886,[2]MD01!A:O,15,0)</f>
        <v>Собственность</v>
      </c>
    </row>
    <row r="887" spans="1:13" x14ac:dyDescent="0.25">
      <c r="A887" s="12" t="s">
        <v>1299</v>
      </c>
      <c r="B887" t="s">
        <v>1300</v>
      </c>
      <c r="C887" t="s">
        <v>4380</v>
      </c>
      <c r="D887" s="5">
        <v>958936.05</v>
      </c>
      <c r="E887" s="24">
        <f t="shared" si="28"/>
        <v>3303001.95</v>
      </c>
      <c r="F887" s="21">
        <v>3328100.1925962348</v>
      </c>
      <c r="G887">
        <f t="shared" si="29"/>
        <v>110936.67308654117</v>
      </c>
      <c r="J887" t="str">
        <f>VLOOKUP($A887,[2]MD01!$A:$K,5,0)</f>
        <v>E1012726</v>
      </c>
      <c r="K887" t="str">
        <f>VLOOKUP($A887,[2]MD01!$A:$K,11,0)</f>
        <v>03.11.2016</v>
      </c>
      <c r="L887" t="str">
        <f>RIGHT(VLOOKUP($A887,[2]MD01!$A:$K,4,0),8)</f>
        <v>13SZV026</v>
      </c>
      <c r="M887" s="16" t="str">
        <f>VLOOKUP(A887,[2]MD01!A:O,15,0)</f>
        <v>Аренда</v>
      </c>
    </row>
    <row r="888" spans="1:13" x14ac:dyDescent="0.25">
      <c r="A888" s="12" t="s">
        <v>2724</v>
      </c>
      <c r="B888" t="s">
        <v>2776</v>
      </c>
      <c r="C888" t="s">
        <v>4380</v>
      </c>
      <c r="D888" s="5">
        <v>1191474.97</v>
      </c>
      <c r="E888" s="24">
        <f t="shared" si="28"/>
        <v>4103969.341111111</v>
      </c>
      <c r="F888" s="21">
        <v>4135153.8271301752</v>
      </c>
      <c r="G888">
        <f t="shared" si="29"/>
        <v>137838.46090433918</v>
      </c>
      <c r="J888" t="str">
        <f>VLOOKUP($A888,[2]MD01!$A:$K,5,0)</f>
        <v>E1029855</v>
      </c>
      <c r="K888" t="str">
        <f>VLOOKUP($A888,[2]MD01!$A:$K,11,0)</f>
        <v>28.12.2018</v>
      </c>
      <c r="L888" t="str">
        <f>RIGHT(VLOOKUP($A888,[2]MD01!$A:$K,4,0),8)</f>
        <v>13SZV050</v>
      </c>
      <c r="M888" s="16" t="str">
        <f>VLOOKUP(A888,[2]MD01!A:O,15,0)</f>
        <v>Собственность</v>
      </c>
    </row>
    <row r="889" spans="1:13" x14ac:dyDescent="0.25">
      <c r="A889" s="12" t="s">
        <v>3485</v>
      </c>
      <c r="B889" t="s">
        <v>3486</v>
      </c>
      <c r="C889" t="s">
        <v>4380</v>
      </c>
      <c r="D889" s="5">
        <v>927695.93</v>
      </c>
      <c r="E889" s="24">
        <f t="shared" si="28"/>
        <v>3195397.0922222226</v>
      </c>
      <c r="F889" s="21">
        <v>3219677.6868527816</v>
      </c>
      <c r="G889">
        <f t="shared" si="29"/>
        <v>107322.58956175939</v>
      </c>
      <c r="J889" t="str">
        <f>VLOOKUP($A889,[2]MD01!$A:$K,5,0)</f>
        <v>E1031312</v>
      </c>
      <c r="K889" t="str">
        <f>VLOOKUP($A889,[2]MD01!$A:$K,11,0)</f>
        <v>10.06.2019</v>
      </c>
      <c r="L889" t="str">
        <f>RIGHT(VLOOKUP($A889,[2]MD01!$A:$K,4,0),8)</f>
        <v>13SZV055</v>
      </c>
      <c r="M889" s="16" t="str">
        <f>VLOOKUP(A889,[2]MD01!A:O,15,0)</f>
        <v>Аренда</v>
      </c>
    </row>
    <row r="890" spans="1:13" x14ac:dyDescent="0.25">
      <c r="A890" s="12" t="s">
        <v>1333</v>
      </c>
      <c r="B890" t="s">
        <v>1334</v>
      </c>
      <c r="C890" t="s">
        <v>4380</v>
      </c>
      <c r="D890" s="5">
        <v>1855184.94</v>
      </c>
      <c r="E890" s="24">
        <f t="shared" si="28"/>
        <v>6390081.46</v>
      </c>
      <c r="F890" s="21">
        <v>6438637.2335419385</v>
      </c>
      <c r="G890">
        <f t="shared" si="29"/>
        <v>214621.24111806462</v>
      </c>
      <c r="J890" t="str">
        <f>VLOOKUP($A890,[2]MD01!$A:$K,5,0)</f>
        <v>E1015102</v>
      </c>
      <c r="K890" t="str">
        <f>VLOOKUP($A890,[2]MD01!$A:$K,11,0)</f>
        <v>25.06.2017</v>
      </c>
      <c r="L890" t="str">
        <f>RIGHT(VLOOKUP($A890,[2]MD01!$A:$K,4,0),8)</f>
        <v>13SZX167</v>
      </c>
      <c r="M890" s="16" t="str">
        <f>VLOOKUP(A890,[2]MD01!A:O,15,0)</f>
        <v>Аренда</v>
      </c>
    </row>
    <row r="891" spans="1:13" x14ac:dyDescent="0.25">
      <c r="A891" s="12" t="s">
        <v>1387</v>
      </c>
      <c r="B891" t="s">
        <v>1388</v>
      </c>
      <c r="C891" t="s">
        <v>4380</v>
      </c>
      <c r="D891" s="5">
        <v>6740253.5899999999</v>
      </c>
      <c r="E891" s="24">
        <f t="shared" si="28"/>
        <v>23216429.032222223</v>
      </c>
      <c r="F891" s="21">
        <v>23392841.75522076</v>
      </c>
      <c r="G891">
        <f t="shared" si="29"/>
        <v>779761.39184069203</v>
      </c>
      <c r="J891" t="str">
        <f>VLOOKUP($A891,[2]MD01!$A:$K,5,0)</f>
        <v>E1015719</v>
      </c>
      <c r="K891" t="str">
        <f>VLOOKUP($A891,[2]MD01!$A:$K,11,0)</f>
        <v>31.08.2017</v>
      </c>
      <c r="L891" t="str">
        <f>RIGHT(VLOOKUP($A891,[2]MD01!$A:$K,4,0),8)</f>
        <v>13SZX810</v>
      </c>
      <c r="M891" s="16" t="str">
        <f>VLOOKUP(A891,[2]MD01!A:O,15,0)</f>
        <v>Аренда</v>
      </c>
    </row>
    <row r="892" spans="1:13" x14ac:dyDescent="0.25">
      <c r="A892" s="12" t="s">
        <v>1399</v>
      </c>
      <c r="B892" t="s">
        <v>1400</v>
      </c>
      <c r="C892" t="s">
        <v>4380</v>
      </c>
      <c r="D892" s="5">
        <v>4206435.07</v>
      </c>
      <c r="E892" s="24">
        <f t="shared" si="28"/>
        <v>14488831.907777779</v>
      </c>
      <c r="F892" s="21">
        <v>14598926.973921314</v>
      </c>
      <c r="G892">
        <f t="shared" si="29"/>
        <v>486630.89913071046</v>
      </c>
      <c r="J892" t="str">
        <f>VLOOKUP($A892,[2]MD01!$A:$K,5,0)</f>
        <v>E1015762</v>
      </c>
      <c r="K892" t="str">
        <f>VLOOKUP($A892,[2]MD01!$A:$K,11,0)</f>
        <v>19.12.2017</v>
      </c>
      <c r="L892" t="str">
        <f>RIGHT(VLOOKUP($A892,[2]MD01!$A:$K,4,0),8)</f>
        <v>13SZX841</v>
      </c>
      <c r="M892" s="16" t="str">
        <f>VLOOKUP(A892,[2]MD01!A:O,15,0)</f>
        <v>Аренда</v>
      </c>
    </row>
    <row r="893" spans="1:13" x14ac:dyDescent="0.25">
      <c r="A893" s="12" t="s">
        <v>1439</v>
      </c>
      <c r="B893" t="s">
        <v>1440</v>
      </c>
      <c r="C893" t="s">
        <v>4380</v>
      </c>
      <c r="D893" s="5">
        <v>3156795.73</v>
      </c>
      <c r="E893" s="24">
        <f t="shared" si="28"/>
        <v>10873407.514444444</v>
      </c>
      <c r="F893" s="21">
        <v>10956030.359897275</v>
      </c>
      <c r="G893">
        <f t="shared" si="29"/>
        <v>365201.01199657581</v>
      </c>
      <c r="J893" t="str">
        <f>VLOOKUP($A893,[2]MD01!$A:$K,5,0)</f>
        <v>E1017666</v>
      </c>
      <c r="K893" t="str">
        <f>VLOOKUP($A893,[2]MD01!$A:$K,11,0)</f>
        <v>15.09.2017</v>
      </c>
      <c r="L893" t="str">
        <f>RIGHT(VLOOKUP($A893,[2]MD01!$A:$K,4,0),8)</f>
        <v>13SZY168</v>
      </c>
      <c r="M893" s="16" t="str">
        <f>VLOOKUP(A893,[2]MD01!A:O,15,0)</f>
        <v>Аренда</v>
      </c>
    </row>
    <row r="894" spans="1:13" x14ac:dyDescent="0.25">
      <c r="A894" s="12" t="s">
        <v>1447</v>
      </c>
      <c r="B894" t="s">
        <v>1448</v>
      </c>
      <c r="C894" t="s">
        <v>4380</v>
      </c>
      <c r="D894" s="5">
        <v>3615911.51</v>
      </c>
      <c r="E894" s="24">
        <f t="shared" si="28"/>
        <v>12454806.312222222</v>
      </c>
      <c r="F894" s="21">
        <v>12549445.599466139</v>
      </c>
      <c r="G894">
        <f t="shared" si="29"/>
        <v>418314.85331553797</v>
      </c>
      <c r="J894" t="str">
        <f>VLOOKUP($A894,[2]MD01!$A:$K,5,0)</f>
        <v>E1017929</v>
      </c>
      <c r="K894" t="str">
        <f>VLOOKUP($A894,[2]MD01!$A:$K,11,0)</f>
        <v>25.09.2017</v>
      </c>
      <c r="L894" t="str">
        <f>RIGHT(VLOOKUP($A894,[2]MD01!$A:$K,4,0),8)</f>
        <v>13SZY374</v>
      </c>
      <c r="M894" s="16" t="str">
        <f>VLOOKUP(A894,[2]MD01!A:O,15,0)</f>
        <v>Аренда</v>
      </c>
    </row>
    <row r="895" spans="1:13" x14ac:dyDescent="0.25">
      <c r="A895" s="12" t="s">
        <v>1471</v>
      </c>
      <c r="B895" t="s">
        <v>1472</v>
      </c>
      <c r="C895" t="s">
        <v>4380</v>
      </c>
      <c r="D895" s="5">
        <v>4927364.1500000004</v>
      </c>
      <c r="E895" s="24">
        <f t="shared" si="28"/>
        <v>16972032.072222225</v>
      </c>
      <c r="F895" s="21">
        <v>17100996.022213146</v>
      </c>
      <c r="G895">
        <f t="shared" si="29"/>
        <v>570033.20074043819</v>
      </c>
      <c r="J895" t="str">
        <f>VLOOKUP($A895,[2]MD01!$A:$K,5,0)</f>
        <v>E1018147</v>
      </c>
      <c r="K895" t="str">
        <f>VLOOKUP($A895,[2]MD01!$A:$K,11,0)</f>
        <v>03.10.2017</v>
      </c>
      <c r="L895" t="str">
        <f>RIGHT(VLOOKUP($A895,[2]MD01!$A:$K,4,0),8)</f>
        <v>13SZY670</v>
      </c>
      <c r="M895" s="16" t="str">
        <f>VLOOKUP(A895,[2]MD01!A:O,15,0)</f>
        <v>Аренда</v>
      </c>
    </row>
    <row r="896" spans="1:13" x14ac:dyDescent="0.25">
      <c r="A896" s="12" t="s">
        <v>2670</v>
      </c>
      <c r="B896" t="s">
        <v>2680</v>
      </c>
      <c r="C896" t="s">
        <v>4376</v>
      </c>
      <c r="D896" s="5">
        <v>5067756.05</v>
      </c>
      <c r="E896" s="24">
        <f t="shared" si="28"/>
        <v>17455604.172222223</v>
      </c>
      <c r="F896" s="21">
        <v>18008374.019179471</v>
      </c>
      <c r="G896">
        <f t="shared" si="29"/>
        <v>600279.133972649</v>
      </c>
      <c r="J896" t="str">
        <f>VLOOKUP($A896,[2]MD01!$A:$K,5,0)</f>
        <v>E1029438</v>
      </c>
      <c r="K896" t="str">
        <f>VLOOKUP($A896,[2]MD01!$A:$K,11,0)</f>
        <v>28.11.2018</v>
      </c>
      <c r="L896" t="str">
        <f>RIGHT(VLOOKUP($A896,[2]MD01!$A:$K,4,0),8)</f>
        <v>13SZ301X</v>
      </c>
      <c r="M896" s="16" t="str">
        <f>VLOOKUP(A896,[2]MD01!A:O,15,0)</f>
        <v>Аренда</v>
      </c>
    </row>
    <row r="897" spans="1:13" x14ac:dyDescent="0.25">
      <c r="A897" s="12" t="s">
        <v>2707</v>
      </c>
      <c r="B897" t="s">
        <v>2761</v>
      </c>
      <c r="C897" t="s">
        <v>4376</v>
      </c>
      <c r="D897" s="5">
        <v>3829251.58</v>
      </c>
      <c r="E897" s="24">
        <f t="shared" si="28"/>
        <v>13189644.331111113</v>
      </c>
      <c r="F897" s="21">
        <v>13607323.238492101</v>
      </c>
      <c r="G897">
        <f t="shared" si="29"/>
        <v>453577.44128307007</v>
      </c>
      <c r="J897" t="str">
        <f>VLOOKUP($A897,[2]MD01!$A:$K,5,0)</f>
        <v>E1029679</v>
      </c>
      <c r="K897" t="str">
        <f>VLOOKUP($A897,[2]MD01!$A:$K,11,0)</f>
        <v>12.12.2018</v>
      </c>
      <c r="L897" t="str">
        <f>RIGHT(VLOOKUP($A897,[2]MD01!$A:$K,4,0),8)</f>
        <v>13SZ309S</v>
      </c>
      <c r="M897" s="16" t="str">
        <f>VLOOKUP(A897,[2]MD01!A:O,15,0)</f>
        <v>Аренда</v>
      </c>
    </row>
    <row r="898" spans="1:13" x14ac:dyDescent="0.25">
      <c r="A898" s="12" t="s">
        <v>4366</v>
      </c>
      <c r="B898" t="s">
        <v>4367</v>
      </c>
      <c r="C898" t="s">
        <v>4376</v>
      </c>
      <c r="D898" s="5">
        <v>2992681.39</v>
      </c>
      <c r="E898" s="24">
        <f t="shared" si="28"/>
        <v>10308124.787777778</v>
      </c>
      <c r="F898" s="21">
        <v>10634554.08264135</v>
      </c>
      <c r="G898">
        <f t="shared" si="29"/>
        <v>354485.13608804502</v>
      </c>
      <c r="J898" t="str">
        <f>VLOOKUP($A898,[2]MD01!$A:$K,5,0)</f>
        <v>E1033424</v>
      </c>
      <c r="K898" t="str">
        <f>VLOOKUP($A898,[2]MD01!$A:$K,11,0)</f>
        <v>13.12.2019</v>
      </c>
      <c r="L898" t="str">
        <f>RIGHT(VLOOKUP($A898,[2]MD01!$A:$K,4,0),8)</f>
        <v>13SZ30BZ</v>
      </c>
      <c r="M898" s="16" t="str">
        <f>VLOOKUP(A898,[2]MD01!A:O,15,0)</f>
        <v>Аренда</v>
      </c>
    </row>
    <row r="899" spans="1:13" x14ac:dyDescent="0.25">
      <c r="A899" s="12" t="s">
        <v>2715</v>
      </c>
      <c r="B899" t="s">
        <v>2763</v>
      </c>
      <c r="C899" t="s">
        <v>4376</v>
      </c>
      <c r="D899" s="5">
        <v>4576985.8499999996</v>
      </c>
      <c r="E899" s="24">
        <f t="shared" si="28"/>
        <v>15765173.483333332</v>
      </c>
      <c r="F899" s="21">
        <v>16264412.148902088</v>
      </c>
      <c r="G899">
        <f t="shared" si="29"/>
        <v>542147.07163006964</v>
      </c>
      <c r="J899" t="str">
        <f>VLOOKUP($A899,[2]MD01!$A:$K,5,0)</f>
        <v>E1029697</v>
      </c>
      <c r="K899" t="str">
        <f>VLOOKUP($A899,[2]MD01!$A:$K,11,0)</f>
        <v>21.12.2018</v>
      </c>
      <c r="L899" t="str">
        <f>RIGHT(VLOOKUP($A899,[2]MD01!$A:$K,4,0),8)</f>
        <v>13SZ311F</v>
      </c>
      <c r="M899" s="16" t="str">
        <f>VLOOKUP(A899,[2]MD01!A:O,15,0)</f>
        <v>Аренда</v>
      </c>
    </row>
    <row r="900" spans="1:13" x14ac:dyDescent="0.25">
      <c r="A900" s="12" t="s">
        <v>2802</v>
      </c>
      <c r="B900" t="s">
        <v>2812</v>
      </c>
      <c r="C900" t="s">
        <v>4376</v>
      </c>
      <c r="D900" s="5">
        <v>6419539.8700000001</v>
      </c>
      <c r="E900" s="24">
        <f t="shared" si="28"/>
        <v>22111748.44111111</v>
      </c>
      <c r="F900" s="21">
        <v>22811965.270110969</v>
      </c>
      <c r="G900">
        <f t="shared" si="29"/>
        <v>760398.84233703231</v>
      </c>
      <c r="J900" t="str">
        <f>VLOOKUP($A900,[2]MD01!$A:$K,5,0)</f>
        <v>E1030141</v>
      </c>
      <c r="K900" t="str">
        <f>VLOOKUP($A900,[2]MD01!$A:$K,11,0)</f>
        <v>28.02.2019</v>
      </c>
      <c r="L900" t="str">
        <f>RIGHT(VLOOKUP($A900,[2]MD01!$A:$K,4,0),8)</f>
        <v>13SZ321H</v>
      </c>
      <c r="M900" s="16" t="str">
        <f>VLOOKUP(A900,[2]MD01!A:O,15,0)</f>
        <v>Аренда</v>
      </c>
    </row>
    <row r="901" spans="1:13" x14ac:dyDescent="0.25">
      <c r="A901" s="12" t="s">
        <v>3508</v>
      </c>
      <c r="B901" t="s">
        <v>3534</v>
      </c>
      <c r="C901" t="s">
        <v>4376</v>
      </c>
      <c r="D901" s="5">
        <v>5185421.3099999996</v>
      </c>
      <c r="E901" s="24">
        <f t="shared" si="28"/>
        <v>17860895.623333335</v>
      </c>
      <c r="F901" s="21">
        <v>18426499.909659933</v>
      </c>
      <c r="G901">
        <f t="shared" si="29"/>
        <v>614216.66365533113</v>
      </c>
      <c r="J901" t="str">
        <f>VLOOKUP($A901,[2]MD01!$A:$K,5,0)</f>
        <v>E1030090</v>
      </c>
      <c r="K901" t="str">
        <f>VLOOKUP($A901,[2]MD01!$A:$K,11,0)</f>
        <v>19.06.2019</v>
      </c>
      <c r="L901" t="str">
        <f>RIGHT(VLOOKUP($A901,[2]MD01!$A:$K,4,0),8)</f>
        <v>13SZ324N</v>
      </c>
      <c r="M901" s="16" t="str">
        <f>VLOOKUP(A901,[2]MD01!A:O,15,0)</f>
        <v>Аренда</v>
      </c>
    </row>
    <row r="902" spans="1:13" x14ac:dyDescent="0.25">
      <c r="A902" s="12" t="s">
        <v>3947</v>
      </c>
      <c r="B902" t="s">
        <v>4020</v>
      </c>
      <c r="C902" t="s">
        <v>4376</v>
      </c>
      <c r="D902" s="5">
        <v>2324966.0499999998</v>
      </c>
      <c r="E902" s="24">
        <f t="shared" si="28"/>
        <v>8008216.3944444433</v>
      </c>
      <c r="F902" s="21">
        <v>8261814.0646873303</v>
      </c>
      <c r="G902">
        <f t="shared" si="29"/>
        <v>275393.80215624435</v>
      </c>
      <c r="J902" t="str">
        <f>VLOOKUP($A902,[2]MD01!$A:$K,5,0)</f>
        <v>E1030028</v>
      </c>
      <c r="K902" t="str">
        <f>VLOOKUP($A902,[2]MD01!$A:$K,11,0)</f>
        <v>20.09.2019</v>
      </c>
      <c r="L902" t="str">
        <f>RIGHT(VLOOKUP($A902,[2]MD01!$A:$K,4,0),8)</f>
        <v>13SZ325K</v>
      </c>
      <c r="M902" s="16" t="str">
        <f>VLOOKUP(A902,[2]MD01!A:O,15,0)</f>
        <v>Аренда</v>
      </c>
    </row>
    <row r="903" spans="1:13" x14ac:dyDescent="0.25">
      <c r="A903" s="12" t="s">
        <v>3453</v>
      </c>
      <c r="B903" t="s">
        <v>3479</v>
      </c>
      <c r="C903" t="s">
        <v>4376</v>
      </c>
      <c r="D903" s="5">
        <v>2064517.79</v>
      </c>
      <c r="E903" s="24">
        <f t="shared" si="28"/>
        <v>7111116.8322222224</v>
      </c>
      <c r="F903" s="21">
        <v>7336305.8846468776</v>
      </c>
      <c r="G903">
        <f t="shared" si="29"/>
        <v>244543.52948822925</v>
      </c>
      <c r="J903" t="str">
        <f>VLOOKUP($A903,[2]MD01!$A:$K,5,0)</f>
        <v>E1030068</v>
      </c>
      <c r="K903" t="str">
        <f>VLOOKUP($A903,[2]MD01!$A:$K,11,0)</f>
        <v>20.05.2019</v>
      </c>
      <c r="L903" t="str">
        <f>RIGHT(VLOOKUP($A903,[2]MD01!$A:$K,4,0),8)</f>
        <v>13SZ325O</v>
      </c>
      <c r="M903" s="16" t="str">
        <f>VLOOKUP(A903,[2]MD01!A:O,15,0)</f>
        <v>Аренда</v>
      </c>
    </row>
    <row r="904" spans="1:13" x14ac:dyDescent="0.25">
      <c r="A904" s="12" t="s">
        <v>3510</v>
      </c>
      <c r="B904" t="s">
        <v>3561</v>
      </c>
      <c r="C904" t="s">
        <v>4376</v>
      </c>
      <c r="D904" s="5">
        <v>2865388.94</v>
      </c>
      <c r="E904" s="24">
        <f t="shared" si="28"/>
        <v>9869673.0155555569</v>
      </c>
      <c r="F904" s="21">
        <v>10182217.777025832</v>
      </c>
      <c r="G904">
        <f t="shared" si="29"/>
        <v>339407.25923419441</v>
      </c>
      <c r="J904" t="str">
        <f>VLOOKUP($A904,[2]MD01!$A:$K,5,0)</f>
        <v>E1030083</v>
      </c>
      <c r="K904" t="str">
        <f>VLOOKUP($A904,[2]MD01!$A:$K,11,0)</f>
        <v>05.08.2019</v>
      </c>
      <c r="L904" t="str">
        <f>RIGHT(VLOOKUP($A904,[2]MD01!$A:$K,4,0),8)</f>
        <v>13SZ325P</v>
      </c>
      <c r="M904" s="16" t="str">
        <f>VLOOKUP(A904,[2]MD01!A:O,15,0)</f>
        <v>Аренда</v>
      </c>
    </row>
    <row r="905" spans="1:13" x14ac:dyDescent="0.25">
      <c r="A905" s="12" t="s">
        <v>3457</v>
      </c>
      <c r="B905" t="s">
        <v>3480</v>
      </c>
      <c r="C905" t="s">
        <v>4376</v>
      </c>
      <c r="D905" s="5">
        <v>3565520.37</v>
      </c>
      <c r="E905" s="24">
        <f t="shared" si="28"/>
        <v>12281236.83</v>
      </c>
      <c r="F905" s="21">
        <v>12670149.028969768</v>
      </c>
      <c r="G905">
        <f t="shared" si="29"/>
        <v>422338.30096565897</v>
      </c>
      <c r="J905" t="str">
        <f>VLOOKUP($A905,[2]MD01!$A:$K,5,0)</f>
        <v>E1030056</v>
      </c>
      <c r="K905" t="str">
        <f>VLOOKUP($A905,[2]MD01!$A:$K,11,0)</f>
        <v>24.05.2019</v>
      </c>
      <c r="L905" t="str">
        <f>RIGHT(VLOOKUP($A905,[2]MD01!$A:$K,4,0),8)</f>
        <v>13SZ326B</v>
      </c>
      <c r="M905" s="16" t="str">
        <f>VLOOKUP(A905,[2]MD01!A:O,15,0)</f>
        <v>Аренда</v>
      </c>
    </row>
    <row r="906" spans="1:13" x14ac:dyDescent="0.25">
      <c r="A906" s="12" t="s">
        <v>3506</v>
      </c>
      <c r="B906" t="s">
        <v>3537</v>
      </c>
      <c r="C906" t="s">
        <v>4376</v>
      </c>
      <c r="D906" s="5">
        <v>5341310.22</v>
      </c>
      <c r="E906" s="24">
        <f t="shared" si="28"/>
        <v>18397846.313333333</v>
      </c>
      <c r="F906" s="21">
        <v>18980454.316506766</v>
      </c>
      <c r="G906">
        <f t="shared" si="29"/>
        <v>632681.81055022555</v>
      </c>
      <c r="J906" t="str">
        <f>VLOOKUP($A906,[2]MD01!$A:$K,5,0)</f>
        <v>E1030089</v>
      </c>
      <c r="K906" t="str">
        <f>VLOOKUP($A906,[2]MD01!$A:$K,11,0)</f>
        <v>13.06.2019</v>
      </c>
      <c r="L906" t="str">
        <f>RIGHT(VLOOKUP($A906,[2]MD01!$A:$K,4,0),8)</f>
        <v>13SZ326I</v>
      </c>
      <c r="M906" s="16" t="str">
        <f>VLOOKUP(A906,[2]MD01!A:O,15,0)</f>
        <v>Аренда</v>
      </c>
    </row>
    <row r="907" spans="1:13" x14ac:dyDescent="0.25">
      <c r="A907" s="12" t="s">
        <v>3425</v>
      </c>
      <c r="B907" t="s">
        <v>3435</v>
      </c>
      <c r="C907" t="s">
        <v>4376</v>
      </c>
      <c r="D907" s="5">
        <v>4735040.43</v>
      </c>
      <c r="E907" s="24">
        <f t="shared" si="28"/>
        <v>16309583.703333331</v>
      </c>
      <c r="F907" s="21">
        <v>16826062.308065593</v>
      </c>
      <c r="G907">
        <f t="shared" si="29"/>
        <v>560868.74360218644</v>
      </c>
      <c r="J907" t="str">
        <f>VLOOKUP($A907,[2]MD01!$A:$K,5,0)</f>
        <v>E1030092</v>
      </c>
      <c r="K907" t="str">
        <f>VLOOKUP($A907,[2]MD01!$A:$K,11,0)</f>
        <v>30.04.2019</v>
      </c>
      <c r="L907" t="str">
        <f>RIGHT(VLOOKUP($A907,[2]MD01!$A:$K,4,0),8)</f>
        <v>13SZ326J</v>
      </c>
      <c r="M907" s="16" t="str">
        <f>VLOOKUP(A907,[2]MD01!A:O,15,0)</f>
        <v>Аренда</v>
      </c>
    </row>
    <row r="908" spans="1:13" x14ac:dyDescent="0.25">
      <c r="A908" s="12" t="s">
        <v>2835</v>
      </c>
      <c r="B908" t="s">
        <v>32</v>
      </c>
      <c r="C908" t="s">
        <v>4376</v>
      </c>
      <c r="D908" s="5">
        <v>7642921.0599999996</v>
      </c>
      <c r="E908" s="24">
        <f t="shared" si="28"/>
        <v>26325616.984444443</v>
      </c>
      <c r="F908" s="21">
        <v>27159275.168255899</v>
      </c>
      <c r="G908">
        <f t="shared" si="29"/>
        <v>905309.17227519664</v>
      </c>
      <c r="J908" t="str">
        <f>VLOOKUP($A908,[2]MD01!$A:$K,5,0)</f>
        <v>E1008926</v>
      </c>
      <c r="K908" t="str">
        <f>VLOOKUP($A908,[2]MD01!$A:$K,11,0)</f>
        <v>03.07.2015</v>
      </c>
      <c r="L908" t="str">
        <f>RIGHT(VLOOKUP($A908,[2]MD01!$A:$K,4,0),8)</f>
        <v>13SZ3424</v>
      </c>
      <c r="M908" s="16" t="str">
        <f>VLOOKUP(A908,[2]MD01!A:O,15,0)</f>
        <v>Аренда</v>
      </c>
    </row>
    <row r="909" spans="1:13" x14ac:dyDescent="0.25">
      <c r="A909" s="12" t="s">
        <v>2901</v>
      </c>
      <c r="B909" t="s">
        <v>98</v>
      </c>
      <c r="C909" t="s">
        <v>4376</v>
      </c>
      <c r="D909" s="5">
        <v>4517408.42</v>
      </c>
      <c r="E909" s="24">
        <f t="shared" si="28"/>
        <v>15559962.335555555</v>
      </c>
      <c r="F909" s="21">
        <v>16052702.541739469</v>
      </c>
      <c r="G909">
        <f t="shared" si="29"/>
        <v>535090.08472464897</v>
      </c>
      <c r="J909" t="str">
        <f>VLOOKUP($A909,[2]MD01!$A:$K,5,0)</f>
        <v>13SZ5423</v>
      </c>
      <c r="K909" t="str">
        <f>VLOOKUP($A909,[2]MD01!$A:$K,11,0)</f>
        <v>17.08.2004</v>
      </c>
      <c r="L909" t="str">
        <f>RIGHT(VLOOKUP($A909,[2]MD01!$A:$K,4,0),8)</f>
        <v>13SZ5423</v>
      </c>
      <c r="M909" s="16" t="str">
        <f>VLOOKUP(A909,[2]MD01!A:O,15,0)</f>
        <v>Собственность</v>
      </c>
    </row>
    <row r="910" spans="1:13" x14ac:dyDescent="0.25">
      <c r="A910" s="12" t="s">
        <v>2943</v>
      </c>
      <c r="B910" t="s">
        <v>139</v>
      </c>
      <c r="C910" t="s">
        <v>4376</v>
      </c>
      <c r="D910" s="5">
        <v>9709466.7599999998</v>
      </c>
      <c r="E910" s="24">
        <f t="shared" si="28"/>
        <v>33443718.839999996</v>
      </c>
      <c r="F910" s="21">
        <v>34502787.272262372</v>
      </c>
      <c r="G910">
        <f t="shared" si="29"/>
        <v>1150092.9090754124</v>
      </c>
      <c r="J910" t="str">
        <f>VLOOKUP($A910,[2]MD01!$A:$K,5,0)</f>
        <v>13SZ5477</v>
      </c>
      <c r="K910" t="str">
        <f>VLOOKUP($A910,[2]MD01!$A:$K,11,0)</f>
        <v>19.10.2000</v>
      </c>
      <c r="L910" t="str">
        <f>RIGHT(VLOOKUP($A910,[2]MD01!$A:$K,4,0),8)</f>
        <v>13SZ5477</v>
      </c>
      <c r="M910" s="16" t="str">
        <f>VLOOKUP(A910,[2]MD01!A:O,15,0)</f>
        <v>Собственность</v>
      </c>
    </row>
    <row r="911" spans="1:13" x14ac:dyDescent="0.25">
      <c r="A911" s="12" t="s">
        <v>2950</v>
      </c>
      <c r="B911" t="s">
        <v>146</v>
      </c>
      <c r="C911" t="s">
        <v>4376</v>
      </c>
      <c r="D911" s="5">
        <v>11248970.77</v>
      </c>
      <c r="E911" s="24">
        <f t="shared" si="28"/>
        <v>38746454.87444444</v>
      </c>
      <c r="F911" s="21">
        <v>39973446.029821672</v>
      </c>
      <c r="G911">
        <f t="shared" si="29"/>
        <v>1332448.2009940557</v>
      </c>
      <c r="J911" t="str">
        <f>VLOOKUP($A911,[2]MD01!$A:$K,5,0)</f>
        <v>13SZ5485</v>
      </c>
      <c r="K911" t="str">
        <f>VLOOKUP($A911,[2]MD01!$A:$K,11,0)</f>
        <v>11.05.2001</v>
      </c>
      <c r="L911" t="str">
        <f>RIGHT(VLOOKUP($A911,[2]MD01!$A:$K,4,0),8)</f>
        <v>13SZ5485</v>
      </c>
      <c r="M911" s="16" t="str">
        <f>VLOOKUP(A911,[2]MD01!A:O,15,0)</f>
        <v>Собственность</v>
      </c>
    </row>
    <row r="912" spans="1:13" x14ac:dyDescent="0.25">
      <c r="A912" s="12" t="s">
        <v>4586</v>
      </c>
      <c r="B912" t="s">
        <v>4587</v>
      </c>
      <c r="C912" t="s">
        <v>4376</v>
      </c>
      <c r="D912" s="5">
        <v>7185193.5499999998</v>
      </c>
      <c r="E912" s="24">
        <f t="shared" si="28"/>
        <v>24749000.005555555</v>
      </c>
      <c r="F912" s="21">
        <v>25532731.167790901</v>
      </c>
      <c r="G912">
        <f t="shared" si="29"/>
        <v>851091.03892636334</v>
      </c>
      <c r="J912" t="str">
        <f>VLOOKUP($A912,[2]MD01!$A:$K,5,0)</f>
        <v>13SZ5504</v>
      </c>
      <c r="K912" t="str">
        <f>VLOOKUP($A912,[2]MD01!$A:$K,11,0)</f>
        <v>24.04.2003</v>
      </c>
      <c r="L912" t="str">
        <f>RIGHT(VLOOKUP($A912,[2]MD01!$A:$K,4,0),8)</f>
        <v>13SZ5504</v>
      </c>
      <c r="M912" s="16" t="str">
        <f>VLOOKUP(A912,[2]MD01!A:O,15,0)</f>
        <v>Собственность</v>
      </c>
    </row>
    <row r="913" spans="1:13" x14ac:dyDescent="0.25">
      <c r="A913" s="12" t="s">
        <v>4543</v>
      </c>
      <c r="B913" t="s">
        <v>4544</v>
      </c>
      <c r="C913" t="s">
        <v>4376</v>
      </c>
      <c r="D913" s="5">
        <v>15275407.310000001</v>
      </c>
      <c r="E913" s="24">
        <f t="shared" si="28"/>
        <v>52615291.845555551</v>
      </c>
      <c r="F913" s="21">
        <v>54281470.027308859</v>
      </c>
      <c r="G913">
        <f t="shared" si="29"/>
        <v>1809382.3342436287</v>
      </c>
      <c r="J913" t="str">
        <f>VLOOKUP($A913,[2]MD01!$A:$K,5,0)</f>
        <v>13SZ5516</v>
      </c>
      <c r="K913" t="str">
        <f>VLOOKUP($A913,[2]MD01!$A:$K,11,0)</f>
        <v>30.06.2005</v>
      </c>
      <c r="L913" t="str">
        <f>RIGHT(VLOOKUP($A913,[2]MD01!$A:$K,4,0),8)</f>
        <v>13SZ5516</v>
      </c>
      <c r="M913" s="16" t="str">
        <f>VLOOKUP(A913,[2]MD01!A:O,15,0)</f>
        <v>Собственность</v>
      </c>
    </row>
    <row r="914" spans="1:13" x14ac:dyDescent="0.25">
      <c r="A914" s="12" t="s">
        <v>4625</v>
      </c>
      <c r="B914" t="s">
        <v>4626</v>
      </c>
      <c r="C914" t="s">
        <v>4376</v>
      </c>
      <c r="D914" s="5">
        <v>10644634.449999999</v>
      </c>
      <c r="E914" s="24">
        <f t="shared" ref="E914:E977" si="30">IF(IFERROR(VLOOKUP(A914,$A$1599:$A$1604,1,0),0)=0,IF(M914=$M$25,0,D914/$E$25*$E$24),0)</f>
        <v>36664851.994444445</v>
      </c>
      <c r="F914" s="21">
        <v>37825924.646282598</v>
      </c>
      <c r="G914">
        <f t="shared" si="29"/>
        <v>1260864.1548760866</v>
      </c>
      <c r="J914" t="str">
        <f>VLOOKUP($A914,[2]MD01!$A:$K,5,0)</f>
        <v>13SZ5521</v>
      </c>
      <c r="K914" t="str">
        <f>VLOOKUP($A914,[2]MD01!$A:$K,11,0)</f>
        <v>16.11.2004</v>
      </c>
      <c r="L914" t="str">
        <f>RIGHT(VLOOKUP($A914,[2]MD01!$A:$K,4,0),8)</f>
        <v>13SZ5521</v>
      </c>
      <c r="M914" s="16" t="str">
        <f>VLOOKUP(A914,[2]MD01!A:O,15,0)</f>
        <v>Собственность</v>
      </c>
    </row>
    <row r="915" spans="1:13" x14ac:dyDescent="0.25">
      <c r="A915" s="12" t="s">
        <v>2972</v>
      </c>
      <c r="B915" t="s">
        <v>167</v>
      </c>
      <c r="C915" t="s">
        <v>4376</v>
      </c>
      <c r="D915" s="5">
        <v>10401713.640000001</v>
      </c>
      <c r="E915" s="24">
        <f t="shared" si="30"/>
        <v>35828124.759999998</v>
      </c>
      <c r="F915" s="21">
        <v>36962700.615693748</v>
      </c>
      <c r="G915">
        <f t="shared" si="29"/>
        <v>1232090.0205231248</v>
      </c>
      <c r="J915" t="str">
        <f>VLOOKUP($A915,[2]MD01!$A:$K,5,0)</f>
        <v>13SZ5522</v>
      </c>
      <c r="K915" t="str">
        <f>VLOOKUP($A915,[2]MD01!$A:$K,11,0)</f>
        <v>30.05.2005</v>
      </c>
      <c r="L915" t="str">
        <f>RIGHT(VLOOKUP($A915,[2]MD01!$A:$K,4,0),8)</f>
        <v>13SZ5522</v>
      </c>
      <c r="M915" s="16" t="str">
        <f>VLOOKUP(A915,[2]MD01!A:O,15,0)</f>
        <v>Собственность</v>
      </c>
    </row>
    <row r="916" spans="1:13" x14ac:dyDescent="0.25">
      <c r="A916" s="12" t="s">
        <v>2978</v>
      </c>
      <c r="B916" t="s">
        <v>173</v>
      </c>
      <c r="C916" t="s">
        <v>4376</v>
      </c>
      <c r="D916" s="5">
        <v>8083156.1699999999</v>
      </c>
      <c r="E916" s="24">
        <f t="shared" si="30"/>
        <v>27841982.363333333</v>
      </c>
      <c r="F916" s="21">
        <v>28723659.570155952</v>
      </c>
      <c r="G916">
        <f t="shared" si="29"/>
        <v>957455.31900519843</v>
      </c>
      <c r="J916" t="str">
        <f>VLOOKUP($A916,[2]MD01!$A:$K,5,0)</f>
        <v>13SZ5528</v>
      </c>
      <c r="K916" t="str">
        <f>VLOOKUP($A916,[2]MD01!$A:$K,11,0)</f>
        <v>29.12.2003</v>
      </c>
      <c r="L916" t="str">
        <f>RIGHT(VLOOKUP($A916,[2]MD01!$A:$K,4,0),8)</f>
        <v>13SZ5528</v>
      </c>
      <c r="M916" s="16" t="str">
        <f>VLOOKUP(A916,[2]MD01!A:O,15,0)</f>
        <v>Собственность</v>
      </c>
    </row>
    <row r="917" spans="1:13" x14ac:dyDescent="0.25">
      <c r="A917" s="12" t="s">
        <v>4545</v>
      </c>
      <c r="B917" t="s">
        <v>4546</v>
      </c>
      <c r="C917" t="s">
        <v>4376</v>
      </c>
      <c r="D917" s="5">
        <v>8747652.8000000007</v>
      </c>
      <c r="E917" s="24">
        <f t="shared" si="30"/>
        <v>30130804.088888891</v>
      </c>
      <c r="F917" s="21">
        <v>31084961.83677242</v>
      </c>
      <c r="G917">
        <f t="shared" si="29"/>
        <v>1036165.3945590806</v>
      </c>
      <c r="J917" t="str">
        <f>VLOOKUP($A917,[2]MD01!$A:$K,5,0)</f>
        <v>13SZ5530</v>
      </c>
      <c r="K917" t="str">
        <f>VLOOKUP($A917,[2]MD01!$A:$K,11,0)</f>
        <v>15.08.2006</v>
      </c>
      <c r="L917" t="str">
        <f>RIGHT(VLOOKUP($A917,[2]MD01!$A:$K,4,0),8)</f>
        <v>13SZ5530</v>
      </c>
      <c r="M917" s="16" t="str">
        <f>VLOOKUP(A917,[2]MD01!A:O,15,0)</f>
        <v>Собственность</v>
      </c>
    </row>
    <row r="918" spans="1:13" x14ac:dyDescent="0.25">
      <c r="A918" s="12" t="s">
        <v>2981</v>
      </c>
      <c r="B918" t="s">
        <v>176</v>
      </c>
      <c r="C918" t="s">
        <v>4376</v>
      </c>
      <c r="D918" s="5">
        <v>8620373.8000000007</v>
      </c>
      <c r="E918" s="24">
        <f t="shared" si="30"/>
        <v>29692398.644444447</v>
      </c>
      <c r="F918" s="21">
        <v>30632673.326004989</v>
      </c>
      <c r="G918">
        <f t="shared" si="29"/>
        <v>1021089.110866833</v>
      </c>
      <c r="J918" t="str">
        <f>VLOOKUP($A918,[2]MD01!$A:$K,5,0)</f>
        <v>13SZ5534</v>
      </c>
      <c r="K918" t="str">
        <f>VLOOKUP($A918,[2]MD01!$A:$K,11,0)</f>
        <v>26.05.2006</v>
      </c>
      <c r="L918" t="str">
        <f>RIGHT(VLOOKUP($A918,[2]MD01!$A:$K,4,0),8)</f>
        <v>13SZ5534</v>
      </c>
      <c r="M918" s="16" t="str">
        <f>VLOOKUP(A918,[2]MD01!A:O,15,0)</f>
        <v>Собственность</v>
      </c>
    </row>
    <row r="919" spans="1:13" x14ac:dyDescent="0.25">
      <c r="A919" s="12" t="s">
        <v>2983</v>
      </c>
      <c r="B919" t="s">
        <v>178</v>
      </c>
      <c r="C919" t="s">
        <v>4376</v>
      </c>
      <c r="D919" s="5">
        <v>9755389.6999999993</v>
      </c>
      <c r="E919" s="24">
        <f t="shared" si="30"/>
        <v>33601897.855555549</v>
      </c>
      <c r="F919" s="21">
        <v>34665975.371969804</v>
      </c>
      <c r="G919">
        <f t="shared" si="29"/>
        <v>1155532.5123989934</v>
      </c>
      <c r="J919" t="str">
        <f>VLOOKUP($A919,[2]MD01!$A:$K,5,0)</f>
        <v>13SZ5536</v>
      </c>
      <c r="K919" t="str">
        <f>VLOOKUP($A919,[2]MD01!$A:$K,11,0)</f>
        <v>01.10.2007</v>
      </c>
      <c r="L919" t="str">
        <f>RIGHT(VLOOKUP($A919,[2]MD01!$A:$K,4,0),8)</f>
        <v>13SZ5536</v>
      </c>
      <c r="M919" s="16" t="str">
        <f>VLOOKUP(A919,[2]MD01!A:O,15,0)</f>
        <v>Собственность</v>
      </c>
    </row>
    <row r="920" spans="1:13" x14ac:dyDescent="0.25">
      <c r="A920" s="12" t="s">
        <v>2986</v>
      </c>
      <c r="B920" t="s">
        <v>181</v>
      </c>
      <c r="C920" t="s">
        <v>4376</v>
      </c>
      <c r="D920" s="5">
        <v>6946889.4500000002</v>
      </c>
      <c r="E920" s="24">
        <f t="shared" si="30"/>
        <v>23928174.772222221</v>
      </c>
      <c r="F920" s="21">
        <v>24685912.709924534</v>
      </c>
      <c r="G920">
        <f t="shared" si="29"/>
        <v>822863.75699748448</v>
      </c>
      <c r="J920" t="str">
        <f>VLOOKUP($A920,[2]MD01!$A:$K,5,0)</f>
        <v>13SZ5541</v>
      </c>
      <c r="K920" t="str">
        <f>VLOOKUP($A920,[2]MD01!$A:$K,11,0)</f>
        <v>31.03.2006</v>
      </c>
      <c r="L920" t="str">
        <f>RIGHT(VLOOKUP($A920,[2]MD01!$A:$K,4,0),8)</f>
        <v>13SZ5541</v>
      </c>
      <c r="M920" s="16" t="str">
        <f>VLOOKUP(A920,[2]MD01!A:O,15,0)</f>
        <v>Собственность</v>
      </c>
    </row>
    <row r="921" spans="1:13" x14ac:dyDescent="0.25">
      <c r="A921" s="12" t="s">
        <v>3002</v>
      </c>
      <c r="B921" t="s">
        <v>197</v>
      </c>
      <c r="C921" t="s">
        <v>4376</v>
      </c>
      <c r="D921" s="5">
        <v>7578520.1299999999</v>
      </c>
      <c r="E921" s="24">
        <f t="shared" si="30"/>
        <v>26103791.55888889</v>
      </c>
      <c r="F921" s="21">
        <v>26930425.155907143</v>
      </c>
      <c r="G921">
        <f t="shared" si="29"/>
        <v>897680.83853023814</v>
      </c>
      <c r="J921" t="str">
        <f>VLOOKUP($A921,[2]MD01!$A:$K,5,0)</f>
        <v>13SZ5559</v>
      </c>
      <c r="K921" t="str">
        <f>VLOOKUP($A921,[2]MD01!$A:$K,11,0)</f>
        <v>24.12.2004</v>
      </c>
      <c r="L921" t="str">
        <f>RIGHT(VLOOKUP($A921,[2]MD01!$A:$K,4,0),8)</f>
        <v>13SZ5559</v>
      </c>
      <c r="M921" s="16" t="str">
        <f>VLOOKUP(A921,[2]MD01!A:O,15,0)</f>
        <v>Собственность</v>
      </c>
    </row>
    <row r="922" spans="1:13" x14ac:dyDescent="0.25">
      <c r="A922" s="12" t="s">
        <v>3018</v>
      </c>
      <c r="B922" t="s">
        <v>213</v>
      </c>
      <c r="C922" t="s">
        <v>4376</v>
      </c>
      <c r="D922" s="5">
        <v>6212061.6900000004</v>
      </c>
      <c r="E922" s="24">
        <f t="shared" si="30"/>
        <v>21397101.376666665</v>
      </c>
      <c r="F922" s="21">
        <v>22074687.344852779</v>
      </c>
      <c r="G922">
        <f t="shared" si="29"/>
        <v>735822.91149509267</v>
      </c>
      <c r="J922" t="str">
        <f>VLOOKUP($A922,[2]MD01!$A:$K,5,0)</f>
        <v>13SZ5577</v>
      </c>
      <c r="K922" t="str">
        <f>VLOOKUP($A922,[2]MD01!$A:$K,11,0)</f>
        <v>26.08.2005</v>
      </c>
      <c r="L922" t="str">
        <f>RIGHT(VLOOKUP($A922,[2]MD01!$A:$K,4,0),8)</f>
        <v>13SZ5577</v>
      </c>
      <c r="M922" s="16" t="str">
        <f>VLOOKUP(A922,[2]MD01!A:O,15,0)</f>
        <v>Собственность</v>
      </c>
    </row>
    <row r="923" spans="1:13" x14ac:dyDescent="0.25">
      <c r="A923" s="12" t="s">
        <v>3062</v>
      </c>
      <c r="B923" t="s">
        <v>256</v>
      </c>
      <c r="C923" t="s">
        <v>4376</v>
      </c>
      <c r="D923" s="5">
        <v>4998581.68</v>
      </c>
      <c r="E923" s="24">
        <f t="shared" si="30"/>
        <v>17217336.897777777</v>
      </c>
      <c r="F923" s="21">
        <v>17762561.490870986</v>
      </c>
      <c r="G923">
        <f t="shared" ref="G923:G986" si="31">F923/30</f>
        <v>592085.38302903285</v>
      </c>
      <c r="J923" t="str">
        <f>VLOOKUP($A923,[2]MD01!$A:$K,5,0)</f>
        <v>13SZ5626</v>
      </c>
      <c r="K923" t="str">
        <f>VLOOKUP($A923,[2]MD01!$A:$K,11,0)</f>
        <v>27.04.2007</v>
      </c>
      <c r="L923" t="str">
        <f>RIGHT(VLOOKUP($A923,[2]MD01!$A:$K,4,0),8)</f>
        <v>13SZ5626</v>
      </c>
      <c r="M923" s="16" t="str">
        <f>VLOOKUP(A923,[2]MD01!A:O,15,0)</f>
        <v>Аренда</v>
      </c>
    </row>
    <row r="924" spans="1:13" x14ac:dyDescent="0.25">
      <c r="A924" s="12" t="s">
        <v>4673</v>
      </c>
      <c r="B924" t="s">
        <v>4674</v>
      </c>
      <c r="C924" t="s">
        <v>4376</v>
      </c>
      <c r="D924" s="5">
        <v>7278326.0099999998</v>
      </c>
      <c r="E924" s="24">
        <f t="shared" si="30"/>
        <v>25069789.59</v>
      </c>
      <c r="F924" s="21">
        <v>25863679.255358428</v>
      </c>
      <c r="G924">
        <f t="shared" si="31"/>
        <v>862122.64184528089</v>
      </c>
      <c r="J924" t="str">
        <f>VLOOKUP($A924,[2]MD01!$A:$K,5,0)</f>
        <v>13SZ5645</v>
      </c>
      <c r="K924" t="str">
        <f>VLOOKUP($A924,[2]MD01!$A:$K,11,0)</f>
        <v>30.11.2006</v>
      </c>
      <c r="L924" t="str">
        <f>RIGHT(VLOOKUP($A924,[2]MD01!$A:$K,4,0),8)</f>
        <v>13SZ5645</v>
      </c>
      <c r="M924" s="16" t="str">
        <f>VLOOKUP(A924,[2]MD01!A:O,15,0)</f>
        <v>Собственность</v>
      </c>
    </row>
    <row r="925" spans="1:13" x14ac:dyDescent="0.25">
      <c r="A925" s="12" t="s">
        <v>3075</v>
      </c>
      <c r="B925" t="s">
        <v>269</v>
      </c>
      <c r="C925" t="s">
        <v>4376</v>
      </c>
      <c r="D925" s="5">
        <v>5458070.79</v>
      </c>
      <c r="E925" s="24">
        <f t="shared" si="30"/>
        <v>18800021.610000003</v>
      </c>
      <c r="F925" s="21">
        <v>19395365.372703444</v>
      </c>
      <c r="G925">
        <f t="shared" si="31"/>
        <v>646512.17909011478</v>
      </c>
      <c r="J925" t="str">
        <f>VLOOKUP($A925,[2]MD01!$A:$K,5,0)</f>
        <v>13SZ5677</v>
      </c>
      <c r="K925" t="str">
        <f>VLOOKUP($A925,[2]MD01!$A:$K,11,0)</f>
        <v>27.02.2007</v>
      </c>
      <c r="L925" t="str">
        <f>RIGHT(VLOOKUP($A925,[2]MD01!$A:$K,4,0),8)</f>
        <v>13SZ5677</v>
      </c>
      <c r="M925" s="16" t="str">
        <f>VLOOKUP(A925,[2]MD01!A:O,15,0)</f>
        <v>Собственность/Аренда</v>
      </c>
    </row>
    <row r="926" spans="1:13" x14ac:dyDescent="0.25">
      <c r="A926" s="12" t="s">
        <v>3078</v>
      </c>
      <c r="B926" t="s">
        <v>272</v>
      </c>
      <c r="C926" t="s">
        <v>4376</v>
      </c>
      <c r="D926" s="5">
        <v>3168442.21</v>
      </c>
      <c r="E926" s="24">
        <f t="shared" si="30"/>
        <v>10913523.167777777</v>
      </c>
      <c r="F926" s="21">
        <v>11259123.725151604</v>
      </c>
      <c r="G926">
        <f t="shared" si="31"/>
        <v>375304.12417172012</v>
      </c>
      <c r="J926" t="str">
        <f>VLOOKUP($A926,[2]MD01!$A:$K,5,0)</f>
        <v>13SZ5680</v>
      </c>
      <c r="K926" t="str">
        <f>VLOOKUP($A926,[2]MD01!$A:$K,11,0)</f>
        <v>27.07.2007</v>
      </c>
      <c r="L926" t="str">
        <f>RIGHT(VLOOKUP($A926,[2]MD01!$A:$K,4,0),8)</f>
        <v>13SZ5680</v>
      </c>
      <c r="M926" s="16" t="str">
        <f>VLOOKUP(A926,[2]MD01!A:O,15,0)</f>
        <v>Собственность</v>
      </c>
    </row>
    <row r="927" spans="1:13" x14ac:dyDescent="0.25">
      <c r="A927" s="12" t="s">
        <v>3117</v>
      </c>
      <c r="B927" t="s">
        <v>310</v>
      </c>
      <c r="C927" t="s">
        <v>4376</v>
      </c>
      <c r="D927" s="5">
        <v>2670755.19</v>
      </c>
      <c r="E927" s="24">
        <f t="shared" si="30"/>
        <v>9199267.8766666669</v>
      </c>
      <c r="F927" s="21">
        <v>9490582.7945654038</v>
      </c>
      <c r="G927">
        <f t="shared" si="31"/>
        <v>316352.75981884677</v>
      </c>
      <c r="J927" t="str">
        <f>VLOOKUP($A927,[2]MD01!$A:$K,5,0)</f>
        <v>13SZ5724</v>
      </c>
      <c r="K927" t="str">
        <f>VLOOKUP($A927,[2]MD01!$A:$K,11,0)</f>
        <v>29.05.2009</v>
      </c>
      <c r="L927" t="str">
        <f>RIGHT(VLOOKUP($A927,[2]MD01!$A:$K,4,0),8)</f>
        <v>13SZ5724</v>
      </c>
      <c r="M927" s="16" t="str">
        <f>VLOOKUP(A927,[2]MD01!A:O,15,0)</f>
        <v>Аренда</v>
      </c>
    </row>
    <row r="928" spans="1:13" x14ac:dyDescent="0.25">
      <c r="A928" s="12" t="s">
        <v>3121</v>
      </c>
      <c r="B928" t="s">
        <v>314</v>
      </c>
      <c r="C928" t="s">
        <v>4376</v>
      </c>
      <c r="D928" s="5">
        <v>3248085.8</v>
      </c>
      <c r="E928" s="24">
        <f t="shared" si="30"/>
        <v>11187851.088888887</v>
      </c>
      <c r="F928" s="21">
        <v>11542138.839296686</v>
      </c>
      <c r="G928">
        <f t="shared" si="31"/>
        <v>384737.96130988951</v>
      </c>
      <c r="J928" t="str">
        <f>VLOOKUP($A928,[2]MD01!$A:$K,5,0)</f>
        <v>13SZ5731</v>
      </c>
      <c r="K928" t="str">
        <f>VLOOKUP($A928,[2]MD01!$A:$K,11,0)</f>
        <v>18.09.2009</v>
      </c>
      <c r="L928" t="str">
        <f>RIGHT(VLOOKUP($A928,[2]MD01!$A:$K,4,0),8)</f>
        <v>13SZ5731</v>
      </c>
      <c r="M928" s="16" t="str">
        <f>VLOOKUP(A928,[2]MD01!A:O,15,0)</f>
        <v>Аренда</v>
      </c>
    </row>
    <row r="929" spans="1:13" x14ac:dyDescent="0.25">
      <c r="A929" s="12" t="s">
        <v>3123</v>
      </c>
      <c r="B929" t="s">
        <v>316</v>
      </c>
      <c r="C929" t="s">
        <v>4376</v>
      </c>
      <c r="D929" s="5">
        <v>5138109.6100000003</v>
      </c>
      <c r="E929" s="24">
        <f t="shared" si="30"/>
        <v>17697933.10111111</v>
      </c>
      <c r="F929" s="21">
        <v>18258376.823095176</v>
      </c>
      <c r="G929">
        <f t="shared" si="31"/>
        <v>608612.56076983921</v>
      </c>
      <c r="J929" t="str">
        <f>VLOOKUP($A929,[2]MD01!$A:$K,5,0)</f>
        <v>13SZ5989</v>
      </c>
      <c r="K929" t="str">
        <f>VLOOKUP($A929,[2]MD01!$A:$K,11,0)</f>
        <v>20.11.2009</v>
      </c>
      <c r="L929" t="str">
        <f>RIGHT(VLOOKUP($A929,[2]MD01!$A:$K,4,0),8)</f>
        <v>13SZ5989</v>
      </c>
      <c r="M929" s="16" t="str">
        <f>VLOOKUP(A929,[2]MD01!A:O,15,0)</f>
        <v>Аренда</v>
      </c>
    </row>
    <row r="930" spans="1:13" x14ac:dyDescent="0.25">
      <c r="A930" s="12" t="s">
        <v>3125</v>
      </c>
      <c r="B930" t="s">
        <v>318</v>
      </c>
      <c r="C930" t="s">
        <v>4376</v>
      </c>
      <c r="D930" s="5">
        <v>6196980.9400000004</v>
      </c>
      <c r="E930" s="24">
        <f t="shared" si="30"/>
        <v>21345156.571111113</v>
      </c>
      <c r="F930" s="21">
        <v>22021097.59352887</v>
      </c>
      <c r="G930">
        <f t="shared" si="31"/>
        <v>734036.58645096235</v>
      </c>
      <c r="J930" t="str">
        <f>VLOOKUP($A930,[2]MD01!$A:$K,5,0)</f>
        <v>13SZ5991</v>
      </c>
      <c r="K930" t="str">
        <f>VLOOKUP($A930,[2]MD01!$A:$K,11,0)</f>
        <v>20.11.2009</v>
      </c>
      <c r="L930" t="str">
        <f>RIGHT(VLOOKUP($A930,[2]MD01!$A:$K,4,0),8)</f>
        <v>13SZ5991</v>
      </c>
      <c r="M930" s="16" t="str">
        <f>VLOOKUP(A930,[2]MD01!A:O,15,0)</f>
        <v>Аренда</v>
      </c>
    </row>
    <row r="931" spans="1:13" x14ac:dyDescent="0.25">
      <c r="A931" s="12" t="s">
        <v>3147</v>
      </c>
      <c r="B931" t="s">
        <v>340</v>
      </c>
      <c r="C931" t="s">
        <v>4376</v>
      </c>
      <c r="D931" s="5">
        <v>4696970.92</v>
      </c>
      <c r="E931" s="24">
        <f t="shared" si="30"/>
        <v>16178455.391111111</v>
      </c>
      <c r="F931" s="21">
        <v>16690781.531318875</v>
      </c>
      <c r="G931">
        <f t="shared" si="31"/>
        <v>556359.38437729585</v>
      </c>
      <c r="J931" t="str">
        <f>VLOOKUP($A931,[2]MD01!$A:$K,5,0)</f>
        <v>13SZ6186</v>
      </c>
      <c r="K931" t="str">
        <f>VLOOKUP($A931,[2]MD01!$A:$K,11,0)</f>
        <v>20.07.2010</v>
      </c>
      <c r="L931" t="str">
        <f>RIGHT(VLOOKUP($A931,[2]MD01!$A:$K,4,0),8)</f>
        <v>13SZ6186</v>
      </c>
      <c r="M931" s="16" t="str">
        <f>VLOOKUP(A931,[2]MD01!A:O,15,0)</f>
        <v>Аренда</v>
      </c>
    </row>
    <row r="932" spans="1:13" x14ac:dyDescent="0.25">
      <c r="A932" s="12" t="s">
        <v>3153</v>
      </c>
      <c r="B932" t="s">
        <v>346</v>
      </c>
      <c r="C932" t="s">
        <v>4376</v>
      </c>
      <c r="D932" s="5">
        <v>3787298.96</v>
      </c>
      <c r="E932" s="24">
        <f t="shared" si="30"/>
        <v>13045140.862222223</v>
      </c>
      <c r="F932" s="21">
        <v>13458243.751517879</v>
      </c>
      <c r="G932">
        <f t="shared" si="31"/>
        <v>448608.12505059596</v>
      </c>
      <c r="J932" t="str">
        <f>VLOOKUP($A932,[2]MD01!$A:$K,5,0)</f>
        <v>13SZ6329</v>
      </c>
      <c r="K932" t="str">
        <f>VLOOKUP($A932,[2]MD01!$A:$K,11,0)</f>
        <v>08.12.2010</v>
      </c>
      <c r="L932" t="str">
        <f>RIGHT(VLOOKUP($A932,[2]MD01!$A:$K,4,0),8)</f>
        <v>13SZ6329</v>
      </c>
      <c r="M932" s="16" t="str">
        <f>VLOOKUP(A932,[2]MD01!A:O,15,0)</f>
        <v>Аренда</v>
      </c>
    </row>
    <row r="933" spans="1:13" x14ac:dyDescent="0.25">
      <c r="A933" s="12" t="s">
        <v>3159</v>
      </c>
      <c r="B933" t="s">
        <v>352</v>
      </c>
      <c r="C933" t="s">
        <v>4376</v>
      </c>
      <c r="D933" s="5">
        <v>2904717.51</v>
      </c>
      <c r="E933" s="24">
        <f t="shared" si="30"/>
        <v>10005138.089999998</v>
      </c>
      <c r="F933" s="21">
        <v>10321972.649046449</v>
      </c>
      <c r="G933">
        <f t="shared" si="31"/>
        <v>344065.75496821495</v>
      </c>
      <c r="J933" t="str">
        <f>VLOOKUP($A933,[2]MD01!$A:$K,5,0)</f>
        <v>13SZ6390</v>
      </c>
      <c r="K933" t="str">
        <f>VLOOKUP($A933,[2]MD01!$A:$K,11,0)</f>
        <v>05.10.2010</v>
      </c>
      <c r="L933" t="str">
        <f>RIGHT(VLOOKUP($A933,[2]MD01!$A:$K,4,0),8)</f>
        <v>13SZ6390</v>
      </c>
      <c r="M933" s="16" t="str">
        <f>VLOOKUP(A933,[2]MD01!A:O,15,0)</f>
        <v>Аренда</v>
      </c>
    </row>
    <row r="934" spans="1:13" x14ac:dyDescent="0.25">
      <c r="A934" s="12" t="s">
        <v>3226</v>
      </c>
      <c r="B934" t="s">
        <v>418</v>
      </c>
      <c r="C934" t="s">
        <v>4376</v>
      </c>
      <c r="D934" s="5">
        <v>2838477.87</v>
      </c>
      <c r="E934" s="24">
        <f t="shared" si="30"/>
        <v>9776979.3300000001</v>
      </c>
      <c r="F934" s="21">
        <v>10086588.743379602</v>
      </c>
      <c r="G934">
        <f t="shared" si="31"/>
        <v>336219.62477932009</v>
      </c>
      <c r="J934" t="str">
        <f>VLOOKUP($A934,[2]MD01!$A:$K,5,0)</f>
        <v>E1004585</v>
      </c>
      <c r="K934" t="str">
        <f>VLOOKUP($A934,[2]MD01!$A:$K,11,0)</f>
        <v>02.12.2011</v>
      </c>
      <c r="L934" t="str">
        <f>RIGHT(VLOOKUP($A934,[2]MD01!$A:$K,4,0),8)</f>
        <v>13SZ7875</v>
      </c>
      <c r="M934" s="16" t="str">
        <f>VLOOKUP(A934,[2]MD01!A:O,15,0)</f>
        <v>Аренда</v>
      </c>
    </row>
    <row r="935" spans="1:13" x14ac:dyDescent="0.25">
      <c r="A935" s="12" t="s">
        <v>3234</v>
      </c>
      <c r="B935" t="s">
        <v>426</v>
      </c>
      <c r="C935" t="s">
        <v>4376</v>
      </c>
      <c r="D935" s="5">
        <v>3966564.47</v>
      </c>
      <c r="E935" s="24">
        <f t="shared" si="30"/>
        <v>13662610.952222222</v>
      </c>
      <c r="F935" s="21">
        <v>14095267.38110221</v>
      </c>
      <c r="G935">
        <f t="shared" si="31"/>
        <v>469842.24603674031</v>
      </c>
      <c r="J935" t="str">
        <f>VLOOKUP($A935,[2]MD01!$A:$K,5,0)</f>
        <v>E1004049</v>
      </c>
      <c r="K935" t="str">
        <f>VLOOKUP($A935,[2]MD01!$A:$K,11,0)</f>
        <v>20.12.2011</v>
      </c>
      <c r="L935" t="str">
        <f>RIGHT(VLOOKUP($A935,[2]MD01!$A:$K,4,0),8)</f>
        <v>13SZ7916</v>
      </c>
      <c r="M935" s="16" t="str">
        <f>VLOOKUP(A935,[2]MD01!A:O,15,0)</f>
        <v>Аренда</v>
      </c>
    </row>
    <row r="936" spans="1:13" x14ac:dyDescent="0.25">
      <c r="A936" s="12" t="s">
        <v>3238</v>
      </c>
      <c r="B936" t="s">
        <v>430</v>
      </c>
      <c r="C936" t="s">
        <v>4376</v>
      </c>
      <c r="D936" s="5">
        <v>4052392.46</v>
      </c>
      <c r="E936" s="24">
        <f t="shared" si="30"/>
        <v>13958240.695555555</v>
      </c>
      <c r="F936" s="21">
        <v>14400258.886215087</v>
      </c>
      <c r="G936">
        <f t="shared" si="31"/>
        <v>480008.62954050291</v>
      </c>
      <c r="J936" t="str">
        <f>VLOOKUP($A936,[2]MD01!$A:$K,5,0)</f>
        <v>E1004648</v>
      </c>
      <c r="K936" t="str">
        <f>VLOOKUP($A936,[2]MD01!$A:$K,11,0)</f>
        <v>21.12.2011</v>
      </c>
      <c r="L936" t="str">
        <f>RIGHT(VLOOKUP($A936,[2]MD01!$A:$K,4,0),8)</f>
        <v>13SZ7928</v>
      </c>
      <c r="M936" s="16" t="str">
        <f>VLOOKUP(A936,[2]MD01!A:O,15,0)</f>
        <v>Аренда</v>
      </c>
    </row>
    <row r="937" spans="1:13" x14ac:dyDescent="0.25">
      <c r="A937" s="12" t="s">
        <v>4486</v>
      </c>
      <c r="B937" t="s">
        <v>4487</v>
      </c>
      <c r="C937" t="s">
        <v>4376</v>
      </c>
      <c r="D937" s="5">
        <v>4371771.33</v>
      </c>
      <c r="E937" s="24">
        <f t="shared" si="30"/>
        <v>15058323.470000001</v>
      </c>
      <c r="F937" s="21">
        <v>15535178.185415156</v>
      </c>
      <c r="G937">
        <f t="shared" si="31"/>
        <v>517839.27284717187</v>
      </c>
      <c r="J937" t="str">
        <f>VLOOKUP($A937,[2]MD01!$A:$K,5,0)</f>
        <v>E1004983</v>
      </c>
      <c r="K937" t="str">
        <f>VLOOKUP($A937,[2]MD01!$A:$K,11,0)</f>
        <v>28.06.2012</v>
      </c>
      <c r="L937" t="str">
        <f>RIGHT(VLOOKUP($A937,[2]MD01!$A:$K,4,0),8)</f>
        <v>13SZ7954</v>
      </c>
      <c r="M937" s="16" t="str">
        <f>VLOOKUP(A937,[2]MD01!A:O,15,0)</f>
        <v>Аренда</v>
      </c>
    </row>
    <row r="938" spans="1:13" x14ac:dyDescent="0.25">
      <c r="A938" s="12" t="s">
        <v>3246</v>
      </c>
      <c r="B938" t="s">
        <v>438</v>
      </c>
      <c r="C938" t="s">
        <v>4376</v>
      </c>
      <c r="D938" s="5">
        <v>6434791.2800000003</v>
      </c>
      <c r="E938" s="24">
        <f t="shared" si="30"/>
        <v>22164281.075555556</v>
      </c>
      <c r="F938" s="21">
        <v>22866161.465209953</v>
      </c>
      <c r="G938">
        <f t="shared" si="31"/>
        <v>762205.3821736651</v>
      </c>
      <c r="J938" t="str">
        <f>VLOOKUP($A938,[2]MD01!$A:$K,5,0)</f>
        <v>E1004261</v>
      </c>
      <c r="K938" t="str">
        <f>VLOOKUP($A938,[2]MD01!$A:$K,11,0)</f>
        <v>28.02.2012</v>
      </c>
      <c r="L938" t="str">
        <f>RIGHT(VLOOKUP($A938,[2]MD01!$A:$K,4,0),8)</f>
        <v>13SZ8052</v>
      </c>
      <c r="M938" s="16" t="str">
        <f>VLOOKUP(A938,[2]MD01!A:O,15,0)</f>
        <v>Аренда</v>
      </c>
    </row>
    <row r="939" spans="1:13" x14ac:dyDescent="0.25">
      <c r="A939" s="12" t="s">
        <v>3257</v>
      </c>
      <c r="B939" t="s">
        <v>448</v>
      </c>
      <c r="C939" t="s">
        <v>4376</v>
      </c>
      <c r="D939" s="5">
        <v>1778038.47</v>
      </c>
      <c r="E939" s="24">
        <f t="shared" si="30"/>
        <v>6124354.7299999995</v>
      </c>
      <c r="F939" s="21">
        <v>6318295.8043628819</v>
      </c>
      <c r="G939">
        <f t="shared" si="31"/>
        <v>210609.86014542941</v>
      </c>
      <c r="J939" t="str">
        <f>VLOOKUP($A939,[2]MD01!$A:$K,5,0)</f>
        <v>E1004566</v>
      </c>
      <c r="K939" t="str">
        <f>VLOOKUP($A939,[2]MD01!$A:$K,11,0)</f>
        <v>31.03.2012</v>
      </c>
      <c r="L939" t="str">
        <f>RIGHT(VLOOKUP($A939,[2]MD01!$A:$K,4,0),8)</f>
        <v>13SZ8158</v>
      </c>
      <c r="M939" s="16" t="str">
        <f>VLOOKUP(A939,[2]MD01!A:O,15,0)</f>
        <v>Аренда</v>
      </c>
    </row>
    <row r="940" spans="1:13" x14ac:dyDescent="0.25">
      <c r="A940" s="12" t="s">
        <v>3280</v>
      </c>
      <c r="B940" t="s">
        <v>471</v>
      </c>
      <c r="C940" t="s">
        <v>4376</v>
      </c>
      <c r="D940" s="5">
        <v>2841197.91</v>
      </c>
      <c r="E940" s="24">
        <f t="shared" si="30"/>
        <v>9786348.3566666674</v>
      </c>
      <c r="F940" s="21">
        <v>10096254.460747181</v>
      </c>
      <c r="G940">
        <f t="shared" si="31"/>
        <v>336541.81535823934</v>
      </c>
      <c r="J940" t="str">
        <f>VLOOKUP($A940,[2]MD01!$A:$K,5,0)</f>
        <v>E1004267</v>
      </c>
      <c r="K940" t="str">
        <f>VLOOKUP($A940,[2]MD01!$A:$K,11,0)</f>
        <v>31.08.2012</v>
      </c>
      <c r="L940" t="str">
        <f>RIGHT(VLOOKUP($A940,[2]MD01!$A:$K,4,0),8)</f>
        <v>13SZ8426</v>
      </c>
      <c r="M940" s="16" t="str">
        <f>VLOOKUP(A940,[2]MD01!A:O,15,0)</f>
        <v>Аренда</v>
      </c>
    </row>
    <row r="941" spans="1:13" x14ac:dyDescent="0.25">
      <c r="A941" s="12" t="s">
        <v>3298</v>
      </c>
      <c r="B941" t="s">
        <v>489</v>
      </c>
      <c r="C941" t="s">
        <v>4376</v>
      </c>
      <c r="D941" s="5">
        <v>3529724.76</v>
      </c>
      <c r="E941" s="24">
        <f t="shared" si="30"/>
        <v>12157940.839999998</v>
      </c>
      <c r="F941" s="21">
        <v>12542948.602042215</v>
      </c>
      <c r="G941">
        <f t="shared" si="31"/>
        <v>418098.28673474048</v>
      </c>
      <c r="J941" t="str">
        <f>VLOOKUP($A941,[2]MD01!$A:$K,5,0)</f>
        <v>13SZI014</v>
      </c>
      <c r="K941" t="str">
        <f>VLOOKUP($A941,[2]MD01!$A:$K,11,0)</f>
        <v>10.12.2012</v>
      </c>
      <c r="L941" t="str">
        <f>RIGHT(VLOOKUP($A941,[2]MD01!$A:$K,4,0),8)</f>
        <v>13SZ8708</v>
      </c>
      <c r="M941" s="16" t="str">
        <f>VLOOKUP(A941,[2]MD01!A:O,15,0)</f>
        <v>Собственность</v>
      </c>
    </row>
    <row r="942" spans="1:13" x14ac:dyDescent="0.25">
      <c r="A942" s="12" t="s">
        <v>3321</v>
      </c>
      <c r="B942" t="s">
        <v>512</v>
      </c>
      <c r="C942" t="s">
        <v>4376</v>
      </c>
      <c r="D942" s="5">
        <v>5725524.04</v>
      </c>
      <c r="E942" s="24">
        <f t="shared" si="30"/>
        <v>19721249.471111111</v>
      </c>
      <c r="F942" s="21">
        <v>20345765.926937915</v>
      </c>
      <c r="G942">
        <f t="shared" si="31"/>
        <v>678192.19756459713</v>
      </c>
      <c r="J942" t="str">
        <f>VLOOKUP($A942,[2]MD01!$A:$K,5,0)</f>
        <v>13SZI045</v>
      </c>
      <c r="K942" t="str">
        <f>VLOOKUP($A942,[2]MD01!$A:$K,11,0)</f>
        <v>05.12.2013</v>
      </c>
      <c r="L942" t="str">
        <f>RIGHT(VLOOKUP($A942,[2]MD01!$A:$K,4,0),8)</f>
        <v>13SZ9086</v>
      </c>
      <c r="M942" s="16" t="str">
        <f>VLOOKUP(A942,[2]MD01!A:O,15,0)</f>
        <v>Собственность</v>
      </c>
    </row>
    <row r="943" spans="1:13" x14ac:dyDescent="0.25">
      <c r="A943" s="12" t="s">
        <v>3351</v>
      </c>
      <c r="B943" t="s">
        <v>542</v>
      </c>
      <c r="C943" t="s">
        <v>4376</v>
      </c>
      <c r="D943" s="5">
        <v>11674696.92</v>
      </c>
      <c r="E943" s="24">
        <f t="shared" si="30"/>
        <v>40212844.946666665</v>
      </c>
      <c r="F943" s="21">
        <v>41486272.547772415</v>
      </c>
      <c r="G943">
        <f t="shared" si="31"/>
        <v>1382875.7515924138</v>
      </c>
      <c r="J943" t="str">
        <f>VLOOKUP($A943,[2]MD01!$A:$K,5,0)</f>
        <v>E1001439</v>
      </c>
      <c r="K943" t="str">
        <f>VLOOKUP($A943,[2]MD01!$A:$K,11,0)</f>
        <v>28.12.2013</v>
      </c>
      <c r="L943" t="str">
        <f>RIGHT(VLOOKUP($A943,[2]MD01!$A:$K,4,0),8)</f>
        <v>13SZ9350</v>
      </c>
      <c r="M943" s="16" t="str">
        <f>VLOOKUP(A943,[2]MD01!A:O,15,0)</f>
        <v>Собственность</v>
      </c>
    </row>
    <row r="944" spans="1:13" x14ac:dyDescent="0.25">
      <c r="A944" s="12" t="s">
        <v>3358</v>
      </c>
      <c r="B944" t="s">
        <v>549</v>
      </c>
      <c r="C944" t="s">
        <v>4376</v>
      </c>
      <c r="D944" s="5">
        <v>1694376.16</v>
      </c>
      <c r="E944" s="24">
        <f t="shared" si="30"/>
        <v>5836184.5511111105</v>
      </c>
      <c r="F944" s="21">
        <v>6021000.0871018786</v>
      </c>
      <c r="G944">
        <f t="shared" si="31"/>
        <v>200700.00290339594</v>
      </c>
      <c r="J944" t="str">
        <f>VLOOKUP($A944,[2]MD01!$A:$K,5,0)</f>
        <v>E1008099</v>
      </c>
      <c r="K944" t="str">
        <f>VLOOKUP($A944,[2]MD01!$A:$K,11,0)</f>
        <v>26.12.2013</v>
      </c>
      <c r="L944" t="str">
        <f>RIGHT(VLOOKUP($A944,[2]MD01!$A:$K,4,0),8)</f>
        <v>13SZ9413</v>
      </c>
      <c r="M944" s="16" t="str">
        <f>VLOOKUP(A944,[2]MD01!A:O,15,0)</f>
        <v>Аренда</v>
      </c>
    </row>
    <row r="945" spans="1:13" x14ac:dyDescent="0.25">
      <c r="A945" s="12" t="s">
        <v>3377</v>
      </c>
      <c r="B945" t="s">
        <v>568</v>
      </c>
      <c r="C945" t="s">
        <v>4376</v>
      </c>
      <c r="D945" s="5">
        <v>5078291.97</v>
      </c>
      <c r="E945" s="24">
        <f t="shared" si="30"/>
        <v>17491894.563333333</v>
      </c>
      <c r="F945" s="21">
        <v>18045813.624820344</v>
      </c>
      <c r="G945">
        <f t="shared" si="31"/>
        <v>601527.12082734483</v>
      </c>
      <c r="J945" t="str">
        <f>VLOOKUP($A945,[2]MD01!$A:$K,5,0)</f>
        <v>E1006429</v>
      </c>
      <c r="K945" t="str">
        <f>VLOOKUP($A945,[2]MD01!$A:$K,11,0)</f>
        <v>03.10.2014</v>
      </c>
      <c r="L945" t="str">
        <f>RIGHT(VLOOKUP($A945,[2]MD01!$A:$K,4,0),8)</f>
        <v>13SZ9831</v>
      </c>
      <c r="M945" s="16" t="str">
        <f>VLOOKUP(A945,[2]MD01!A:O,15,0)</f>
        <v>Собственность</v>
      </c>
    </row>
    <row r="946" spans="1:13" x14ac:dyDescent="0.25">
      <c r="A946" s="12" t="s">
        <v>3380</v>
      </c>
      <c r="B946" t="s">
        <v>571</v>
      </c>
      <c r="C946" t="s">
        <v>4376</v>
      </c>
      <c r="D946" s="5">
        <v>3496116.52</v>
      </c>
      <c r="E946" s="24">
        <f t="shared" si="30"/>
        <v>12042179.124444444</v>
      </c>
      <c r="F946" s="21">
        <v>12423521.038821934</v>
      </c>
      <c r="G946">
        <f t="shared" si="31"/>
        <v>414117.36796073115</v>
      </c>
      <c r="J946" t="str">
        <f>VLOOKUP($A946,[2]MD01!$A:$K,5,0)</f>
        <v>E1008574</v>
      </c>
      <c r="K946" t="str">
        <f>VLOOKUP($A946,[2]MD01!$A:$K,11,0)</f>
        <v>04.10.2014</v>
      </c>
      <c r="L946" t="str">
        <f>RIGHT(VLOOKUP($A946,[2]MD01!$A:$K,4,0),8)</f>
        <v>13SZ9835</v>
      </c>
      <c r="M946" s="16" t="str">
        <f>VLOOKUP(A946,[2]MD01!A:O,15,0)</f>
        <v>Аренда</v>
      </c>
    </row>
    <row r="947" spans="1:13" x14ac:dyDescent="0.25">
      <c r="A947" s="12" t="s">
        <v>593</v>
      </c>
      <c r="B947" t="s">
        <v>594</v>
      </c>
      <c r="C947" t="s">
        <v>4376</v>
      </c>
      <c r="D947" s="5">
        <v>4340637.37</v>
      </c>
      <c r="E947" s="24">
        <f t="shared" si="30"/>
        <v>14951084.274444444</v>
      </c>
      <c r="F947" s="21">
        <v>15424543.026412548</v>
      </c>
      <c r="G947">
        <f t="shared" si="31"/>
        <v>514151.43421375164</v>
      </c>
      <c r="J947" t="str">
        <f>VLOOKUP($A947,[2]MD01!$A:$K,5,0)</f>
        <v>E1024743</v>
      </c>
      <c r="K947" t="str">
        <f>VLOOKUP($A947,[2]MD01!$A:$K,11,0)</f>
        <v>30.03.2018</v>
      </c>
      <c r="L947" t="str">
        <f>RIGHT(VLOOKUP($A947,[2]MD01!$A:$K,4,0),8)</f>
        <v>13SZE138</v>
      </c>
      <c r="M947" s="16" t="str">
        <f>VLOOKUP(A947,[2]MD01!A:O,15,0)</f>
        <v>Аренда</v>
      </c>
    </row>
    <row r="948" spans="1:13" x14ac:dyDescent="0.25">
      <c r="A948" s="12" t="s">
        <v>657</v>
      </c>
      <c r="B948" t="s">
        <v>658</v>
      </c>
      <c r="C948" t="s">
        <v>4376</v>
      </c>
      <c r="D948" s="5">
        <v>5343558.43</v>
      </c>
      <c r="E948" s="24">
        <f t="shared" si="30"/>
        <v>18405590.147777777</v>
      </c>
      <c r="F948" s="21">
        <v>18988443.376389325</v>
      </c>
      <c r="G948">
        <f t="shared" si="31"/>
        <v>632948.11254631088</v>
      </c>
      <c r="J948" t="str">
        <f>VLOOKUP($A948,[2]MD01!$A:$K,5,0)</f>
        <v>E1012113</v>
      </c>
      <c r="K948" t="str">
        <f>VLOOKUP($A948,[2]MD01!$A:$K,11,0)</f>
        <v>02.08.2016</v>
      </c>
      <c r="L948" t="str">
        <f>RIGHT(VLOOKUP($A948,[2]MD01!$A:$K,4,0),8)</f>
        <v>13SZG271</v>
      </c>
      <c r="M948" s="16" t="str">
        <f>VLOOKUP(A948,[2]MD01!A:O,15,0)</f>
        <v>Аренда</v>
      </c>
    </row>
    <row r="949" spans="1:13" x14ac:dyDescent="0.25">
      <c r="A949" s="12" t="s">
        <v>677</v>
      </c>
      <c r="B949" t="s">
        <v>678</v>
      </c>
      <c r="C949" t="s">
        <v>4376</v>
      </c>
      <c r="D949" s="5">
        <v>3496696.3</v>
      </c>
      <c r="E949" s="24">
        <f t="shared" si="30"/>
        <v>12044176.144444443</v>
      </c>
      <c r="F949" s="21">
        <v>12425581.298823761</v>
      </c>
      <c r="G949">
        <f t="shared" si="31"/>
        <v>414186.04329412535</v>
      </c>
      <c r="J949" t="str">
        <f>VLOOKUP($A949,[2]MD01!$A:$K,5,0)</f>
        <v>E1012114</v>
      </c>
      <c r="K949" t="str">
        <f>VLOOKUP($A949,[2]MD01!$A:$K,11,0)</f>
        <v>03.08.2016</v>
      </c>
      <c r="L949" t="str">
        <f>RIGHT(VLOOKUP($A949,[2]MD01!$A:$K,4,0),8)</f>
        <v>13SZG474</v>
      </c>
      <c r="M949" s="16" t="str">
        <f>VLOOKUP(A949,[2]MD01!A:O,15,0)</f>
        <v>Аренда</v>
      </c>
    </row>
    <row r="950" spans="1:13" x14ac:dyDescent="0.25">
      <c r="A950" s="12" t="s">
        <v>691</v>
      </c>
      <c r="B950" t="s">
        <v>692</v>
      </c>
      <c r="C950" t="s">
        <v>4376</v>
      </c>
      <c r="D950" s="5">
        <v>2399002.25</v>
      </c>
      <c r="E950" s="24">
        <f t="shared" si="30"/>
        <v>8263229.972222222</v>
      </c>
      <c r="F950" s="21">
        <v>8524903.2046152037</v>
      </c>
      <c r="G950">
        <f t="shared" si="31"/>
        <v>284163.44015384011</v>
      </c>
      <c r="J950" t="str">
        <f>VLOOKUP($A950,[2]MD01!$A:$K,5,0)</f>
        <v>E1012115</v>
      </c>
      <c r="K950" t="str">
        <f>VLOOKUP($A950,[2]MD01!$A:$K,11,0)</f>
        <v>15.11.2016</v>
      </c>
      <c r="L950" t="str">
        <f>RIGHT(VLOOKUP($A950,[2]MD01!$A:$K,4,0),8)</f>
        <v>13SZG525</v>
      </c>
      <c r="M950" s="16" t="str">
        <f>VLOOKUP(A950,[2]MD01!A:O,15,0)</f>
        <v>Аренда</v>
      </c>
    </row>
    <row r="951" spans="1:13" x14ac:dyDescent="0.25">
      <c r="A951" s="12" t="s">
        <v>731</v>
      </c>
      <c r="B951" t="s">
        <v>732</v>
      </c>
      <c r="C951" t="s">
        <v>4376</v>
      </c>
      <c r="D951" s="5">
        <v>4110486.17</v>
      </c>
      <c r="E951" s="24">
        <f t="shared" si="30"/>
        <v>14158341.252222223</v>
      </c>
      <c r="F951" s="21">
        <v>14606696.06423232</v>
      </c>
      <c r="G951">
        <f t="shared" si="31"/>
        <v>486889.868807744</v>
      </c>
      <c r="J951" t="str">
        <f>VLOOKUP($A951,[2]MD01!$A:$K,5,0)</f>
        <v>E1022693</v>
      </c>
      <c r="K951" t="str">
        <f>VLOOKUP($A951,[2]MD01!$A:$K,11,0)</f>
        <v>10.11.2017</v>
      </c>
      <c r="L951" t="str">
        <f>RIGHT(VLOOKUP($A951,[2]MD01!$A:$K,4,0),8)</f>
        <v>13SZH028</v>
      </c>
      <c r="M951" s="16" t="str">
        <f>VLOOKUP(A951,[2]MD01!A:O,15,0)</f>
        <v>Аренда</v>
      </c>
    </row>
    <row r="952" spans="1:13" x14ac:dyDescent="0.25">
      <c r="A952" s="12" t="s">
        <v>737</v>
      </c>
      <c r="B952" t="s">
        <v>738</v>
      </c>
      <c r="C952" t="s">
        <v>4376</v>
      </c>
      <c r="D952" s="5">
        <v>4219321.25</v>
      </c>
      <c r="E952" s="24">
        <f t="shared" si="30"/>
        <v>14533217.63888889</v>
      </c>
      <c r="F952" s="21">
        <v>14993443.73079518</v>
      </c>
      <c r="G952">
        <f t="shared" si="31"/>
        <v>499781.45769317268</v>
      </c>
      <c r="J952" t="str">
        <f>VLOOKUP($A952,[2]MD01!$A:$K,5,0)</f>
        <v>E1023069</v>
      </c>
      <c r="K952" t="str">
        <f>VLOOKUP($A952,[2]MD01!$A:$K,11,0)</f>
        <v>31.10.2017</v>
      </c>
      <c r="L952" t="str">
        <f>RIGHT(VLOOKUP($A952,[2]MD01!$A:$K,4,0),8)</f>
        <v>13SZH045</v>
      </c>
      <c r="M952" s="16" t="str">
        <f>VLOOKUP(A952,[2]MD01!A:O,15,0)</f>
        <v>Аренда</v>
      </c>
    </row>
    <row r="953" spans="1:13" x14ac:dyDescent="0.25">
      <c r="A953" s="12" t="s">
        <v>739</v>
      </c>
      <c r="B953" t="s">
        <v>740</v>
      </c>
      <c r="C953" t="s">
        <v>4376</v>
      </c>
      <c r="D953" s="5">
        <v>2694286.88</v>
      </c>
      <c r="E953" s="24">
        <f t="shared" si="30"/>
        <v>9280321.4755555559</v>
      </c>
      <c r="F953" s="21">
        <v>9574203.132766841</v>
      </c>
      <c r="G953">
        <f t="shared" si="31"/>
        <v>319140.10442556138</v>
      </c>
      <c r="J953" t="str">
        <f>VLOOKUP($A953,[2]MD01!$A:$K,5,0)</f>
        <v>E1023317</v>
      </c>
      <c r="K953" t="str">
        <f>VLOOKUP($A953,[2]MD01!$A:$K,11,0)</f>
        <v>01.11.2017</v>
      </c>
      <c r="L953" t="str">
        <f>RIGHT(VLOOKUP($A953,[2]MD01!$A:$K,4,0),8)</f>
        <v>13SZH065</v>
      </c>
      <c r="M953" s="16" t="str">
        <f>VLOOKUP(A953,[2]MD01!A:O,15,0)</f>
        <v>Аренда</v>
      </c>
    </row>
    <row r="954" spans="1:13" x14ac:dyDescent="0.25">
      <c r="A954" s="12" t="s">
        <v>759</v>
      </c>
      <c r="B954" t="s">
        <v>760</v>
      </c>
      <c r="C954" t="s">
        <v>4376</v>
      </c>
      <c r="D954" s="5">
        <v>3347926.96</v>
      </c>
      <c r="E954" s="24">
        <f t="shared" si="30"/>
        <v>11531748.417777777</v>
      </c>
      <c r="F954" s="21">
        <v>11896926.428527376</v>
      </c>
      <c r="G954">
        <f t="shared" si="31"/>
        <v>396564.21428424586</v>
      </c>
      <c r="J954" t="str">
        <f>VLOOKUP($A954,[2]MD01!$A:$K,5,0)</f>
        <v>E1023502</v>
      </c>
      <c r="K954" t="str">
        <f>VLOOKUP($A954,[2]MD01!$A:$K,11,0)</f>
        <v>24.11.2017</v>
      </c>
      <c r="L954" t="str">
        <f>RIGHT(VLOOKUP($A954,[2]MD01!$A:$K,4,0),8)</f>
        <v>13SZH232</v>
      </c>
      <c r="M954" s="16" t="str">
        <f>VLOOKUP(A954,[2]MD01!A:O,15,0)</f>
        <v>Аренда</v>
      </c>
    </row>
    <row r="955" spans="1:13" x14ac:dyDescent="0.25">
      <c r="A955" s="12" t="s">
        <v>808</v>
      </c>
      <c r="B955" t="s">
        <v>809</v>
      </c>
      <c r="C955" t="s">
        <v>4376</v>
      </c>
      <c r="D955" s="5">
        <v>6960800.96</v>
      </c>
      <c r="E955" s="24">
        <f t="shared" si="30"/>
        <v>23976092.195555557</v>
      </c>
      <c r="F955" s="21">
        <v>24735347.543168247</v>
      </c>
      <c r="G955">
        <f t="shared" si="31"/>
        <v>824511.58477227495</v>
      </c>
      <c r="J955" t="str">
        <f>VLOOKUP($A955,[2]MD01!$A:$K,5,0)</f>
        <v>E1024228</v>
      </c>
      <c r="K955" t="str">
        <f>VLOOKUP($A955,[2]MD01!$A:$K,11,0)</f>
        <v>07.02.2018</v>
      </c>
      <c r="L955" t="str">
        <f>RIGHT(VLOOKUP($A955,[2]MD01!$A:$K,4,0),8)</f>
        <v>13SZH672</v>
      </c>
      <c r="M955" s="16" t="str">
        <f>VLOOKUP(A955,[2]MD01!A:O,15,0)</f>
        <v>Аренда</v>
      </c>
    </row>
    <row r="956" spans="1:13" x14ac:dyDescent="0.25">
      <c r="A956" s="12" t="s">
        <v>846</v>
      </c>
      <c r="B956" t="s">
        <v>847</v>
      </c>
      <c r="C956" t="s">
        <v>4376</v>
      </c>
      <c r="D956" s="5">
        <v>2816594.5</v>
      </c>
      <c r="E956" s="24">
        <f t="shared" si="30"/>
        <v>9701603.277777778</v>
      </c>
      <c r="F956" s="21">
        <v>10008825.743765585</v>
      </c>
      <c r="G956">
        <f t="shared" si="31"/>
        <v>333627.52479218616</v>
      </c>
      <c r="J956" t="str">
        <f>VLOOKUP($A956,[2]MD01!$A:$K,5,0)</f>
        <v>E1012958</v>
      </c>
      <c r="K956" t="str">
        <f>VLOOKUP($A956,[2]MD01!$A:$K,11,0)</f>
        <v>14.10.2016</v>
      </c>
      <c r="L956" t="str">
        <f>RIGHT(VLOOKUP($A956,[2]MD01!$A:$K,4,0),8)</f>
        <v>13SZJ067</v>
      </c>
      <c r="M956" s="16" t="str">
        <f>VLOOKUP(A956,[2]MD01!A:O,15,0)</f>
        <v>Аренда</v>
      </c>
    </row>
    <row r="957" spans="1:13" x14ac:dyDescent="0.25">
      <c r="A957" s="12" t="s">
        <v>858</v>
      </c>
      <c r="B957" t="s">
        <v>859</v>
      </c>
      <c r="C957" t="s">
        <v>4376</v>
      </c>
      <c r="D957" s="5">
        <v>7062769.04</v>
      </c>
      <c r="E957" s="24">
        <f t="shared" si="30"/>
        <v>24327315.582222223</v>
      </c>
      <c r="F957" s="21">
        <v>25097693.185803831</v>
      </c>
      <c r="G957">
        <f t="shared" si="31"/>
        <v>836589.77286012773</v>
      </c>
      <c r="J957" t="str">
        <f>VLOOKUP($A957,[2]MD01!$A:$K,5,0)</f>
        <v>E1013066</v>
      </c>
      <c r="K957" t="str">
        <f>VLOOKUP($A957,[2]MD01!$A:$K,11,0)</f>
        <v>28.10.2016</v>
      </c>
      <c r="L957" t="str">
        <f>RIGHT(VLOOKUP($A957,[2]MD01!$A:$K,4,0),8)</f>
        <v>13SZJ214</v>
      </c>
      <c r="M957" s="16" t="str">
        <f>VLOOKUP(A957,[2]MD01!A:O,15,0)</f>
        <v>Аренда</v>
      </c>
    </row>
    <row r="958" spans="1:13" x14ac:dyDescent="0.25">
      <c r="A958" s="12" t="s">
        <v>890</v>
      </c>
      <c r="B958" t="s">
        <v>891</v>
      </c>
      <c r="C958" t="s">
        <v>4376</v>
      </c>
      <c r="D958" s="5">
        <v>3081083.68</v>
      </c>
      <c r="E958" s="24">
        <f t="shared" si="30"/>
        <v>10612621.564444445</v>
      </c>
      <c r="F958" s="21">
        <v>10948693.415072707</v>
      </c>
      <c r="G958">
        <f t="shared" si="31"/>
        <v>364956.44716909027</v>
      </c>
      <c r="J958" t="str">
        <f>VLOOKUP($A958,[2]MD01!$A:$K,5,0)</f>
        <v>E1013594</v>
      </c>
      <c r="K958" t="str">
        <f>VLOOKUP($A958,[2]MD01!$A:$K,11,0)</f>
        <v>09.02.2017</v>
      </c>
      <c r="L958" t="str">
        <f>RIGHT(VLOOKUP($A958,[2]MD01!$A:$K,4,0),8)</f>
        <v>13SZJ687</v>
      </c>
      <c r="M958" s="16" t="str">
        <f>VLOOKUP(A958,[2]MD01!A:O,15,0)</f>
        <v>Аренда</v>
      </c>
    </row>
    <row r="959" spans="1:13" x14ac:dyDescent="0.25">
      <c r="A959" s="12" t="s">
        <v>11668</v>
      </c>
      <c r="B959" t="s">
        <v>11707</v>
      </c>
      <c r="C959" t="s">
        <v>4376</v>
      </c>
      <c r="D959" s="5">
        <v>4703658.67</v>
      </c>
      <c r="E959" s="24">
        <f t="shared" si="30"/>
        <v>16201490.974444445</v>
      </c>
      <c r="F959" s="21">
        <v>16714546.586731669</v>
      </c>
      <c r="G959">
        <f t="shared" si="31"/>
        <v>557151.55289105559</v>
      </c>
      <c r="J959" t="str">
        <f>VLOOKUP($A959,[2]MD01!$A:$K,5,0)</f>
        <v>E1013868</v>
      </c>
      <c r="K959" t="str">
        <f>VLOOKUP($A959,[2]MD01!$A:$K,11,0)</f>
        <v>22.02.2021</v>
      </c>
      <c r="L959" t="str">
        <f>RIGHT(VLOOKUP($A959,[2]MD01!$A:$K,4,0),8)</f>
        <v>13SZJ859</v>
      </c>
      <c r="M959" s="16" t="str">
        <f>VLOOKUP(A959,[2]MD01!A:O,15,0)</f>
        <v>Аренда</v>
      </c>
    </row>
    <row r="960" spans="1:13" x14ac:dyDescent="0.25">
      <c r="A960" s="12" t="s">
        <v>1497</v>
      </c>
      <c r="B960" t="s">
        <v>1498</v>
      </c>
      <c r="C960" t="s">
        <v>4376</v>
      </c>
      <c r="D960" s="5">
        <v>6723095.4699999997</v>
      </c>
      <c r="E960" s="24">
        <f t="shared" si="30"/>
        <v>23157328.841111109</v>
      </c>
      <c r="F960" s="21">
        <v>23890656.258091029</v>
      </c>
      <c r="G960">
        <f t="shared" si="31"/>
        <v>796355.20860303426</v>
      </c>
      <c r="J960" t="str">
        <f>VLOOKUP($A960,[2]MD01!$A:$K,5,0)</f>
        <v>E1026871</v>
      </c>
      <c r="K960" t="str">
        <f>VLOOKUP($A960,[2]MD01!$A:$K,11,0)</f>
        <v>17.09.2018</v>
      </c>
      <c r="L960" t="str">
        <f>RIGHT(VLOOKUP($A960,[2]MD01!$A:$K,4,0),8)</f>
        <v>13SZO516</v>
      </c>
      <c r="M960" s="16" t="str">
        <f>VLOOKUP(A960,[2]MD01!A:O,15,0)</f>
        <v>Аренда</v>
      </c>
    </row>
    <row r="961" spans="1:13" x14ac:dyDescent="0.25">
      <c r="A961" s="12" t="s">
        <v>1059</v>
      </c>
      <c r="B961" t="s">
        <v>1060</v>
      </c>
      <c r="C961" t="s">
        <v>4376</v>
      </c>
      <c r="D961" s="5">
        <v>5043988.28</v>
      </c>
      <c r="E961" s="24">
        <f t="shared" si="30"/>
        <v>17373737.408888891</v>
      </c>
      <c r="F961" s="21">
        <v>17923914.765904676</v>
      </c>
      <c r="G961">
        <f t="shared" si="31"/>
        <v>597463.82553015591</v>
      </c>
      <c r="J961" t="str">
        <f>VLOOKUP($A961,[2]MD01!$A:$K,5,0)</f>
        <v>E1010646</v>
      </c>
      <c r="K961" t="str">
        <f>VLOOKUP($A961,[2]MD01!$A:$K,11,0)</f>
        <v>21.02.2017</v>
      </c>
      <c r="L961" t="str">
        <f>RIGHT(VLOOKUP($A961,[2]MD01!$A:$K,4,0),8)</f>
        <v>13SZQ170</v>
      </c>
      <c r="M961" s="16" t="str">
        <f>VLOOKUP(A961,[2]MD01!A:O,15,0)</f>
        <v>Аренда</v>
      </c>
    </row>
    <row r="962" spans="1:13" x14ac:dyDescent="0.25">
      <c r="A962" s="12" t="s">
        <v>1143</v>
      </c>
      <c r="B962" t="s">
        <v>1144</v>
      </c>
      <c r="C962" t="s">
        <v>4376</v>
      </c>
      <c r="D962" s="5">
        <v>2419837.0299999998</v>
      </c>
      <c r="E962" s="24">
        <f t="shared" si="30"/>
        <v>8334994.2144444445</v>
      </c>
      <c r="F962" s="21">
        <v>8598940.0183736961</v>
      </c>
      <c r="G962">
        <f t="shared" si="31"/>
        <v>286631.3339457899</v>
      </c>
      <c r="J962" t="str">
        <f>VLOOKUP($A962,[2]MD01!$A:$K,5,0)</f>
        <v>E1008919</v>
      </c>
      <c r="K962" t="str">
        <f>VLOOKUP($A962,[2]MD01!$A:$K,11,0)</f>
        <v>27.05.2016</v>
      </c>
      <c r="L962" t="str">
        <f>RIGHT(VLOOKUP($A962,[2]MD01!$A:$K,4,0),8)</f>
        <v>13SZQ763</v>
      </c>
      <c r="M962" s="16" t="str">
        <f>VLOOKUP(A962,[2]MD01!A:O,15,0)</f>
        <v>Аренда</v>
      </c>
    </row>
    <row r="963" spans="1:13" x14ac:dyDescent="0.25">
      <c r="A963" s="12" t="s">
        <v>1209</v>
      </c>
      <c r="B963" t="s">
        <v>1210</v>
      </c>
      <c r="C963" t="s">
        <v>4376</v>
      </c>
      <c r="D963" s="5">
        <v>3740395.17</v>
      </c>
      <c r="E963" s="24">
        <f t="shared" si="30"/>
        <v>12883583.363333333</v>
      </c>
      <c r="F963" s="21">
        <v>13291570.181420309</v>
      </c>
      <c r="G963">
        <f t="shared" si="31"/>
        <v>443052.33938067697</v>
      </c>
      <c r="J963" t="str">
        <f>VLOOKUP($A963,[2]MD01!$A:$K,5,0)</f>
        <v>E1014333</v>
      </c>
      <c r="K963" t="str">
        <f>VLOOKUP($A963,[2]MD01!$A:$K,11,0)</f>
        <v>23.03.2017</v>
      </c>
      <c r="L963" t="str">
        <f>RIGHT(VLOOKUP($A963,[2]MD01!$A:$K,4,0),8)</f>
        <v>13SZS369</v>
      </c>
      <c r="M963" s="16" t="str">
        <f>VLOOKUP(A963,[2]MD01!A:O,15,0)</f>
        <v>Аренда</v>
      </c>
    </row>
    <row r="964" spans="1:13" x14ac:dyDescent="0.25">
      <c r="A964" s="12" t="s">
        <v>1225</v>
      </c>
      <c r="B964" t="s">
        <v>1226</v>
      </c>
      <c r="C964" t="s">
        <v>4376</v>
      </c>
      <c r="D964" s="5">
        <v>4599595.72</v>
      </c>
      <c r="E964" s="24">
        <f t="shared" si="30"/>
        <v>15843051.924444444</v>
      </c>
      <c r="F964" s="21">
        <v>16344756.781016933</v>
      </c>
      <c r="G964">
        <f t="shared" si="31"/>
        <v>544825.22603389772</v>
      </c>
      <c r="J964" t="str">
        <f>VLOOKUP($A964,[2]MD01!$A:$K,5,0)</f>
        <v>E1014413</v>
      </c>
      <c r="K964" t="str">
        <f>VLOOKUP($A964,[2]MD01!$A:$K,11,0)</f>
        <v>31.03.2017</v>
      </c>
      <c r="L964" t="str">
        <f>RIGHT(VLOOKUP($A964,[2]MD01!$A:$K,4,0),8)</f>
        <v>13SZS461</v>
      </c>
      <c r="M964" s="16" t="str">
        <f>VLOOKUP(A964,[2]MD01!A:O,15,0)</f>
        <v>Аренда</v>
      </c>
    </row>
    <row r="965" spans="1:13" x14ac:dyDescent="0.25">
      <c r="A965" s="12" t="s">
        <v>1243</v>
      </c>
      <c r="B965" t="s">
        <v>1244</v>
      </c>
      <c r="C965" t="s">
        <v>4376</v>
      </c>
      <c r="D965" s="5">
        <v>3121885</v>
      </c>
      <c r="E965" s="24">
        <f t="shared" si="30"/>
        <v>10753159.444444444</v>
      </c>
      <c r="F965" s="21">
        <v>11093681.734120982</v>
      </c>
      <c r="G965">
        <f t="shared" si="31"/>
        <v>369789.39113736607</v>
      </c>
      <c r="J965" t="str">
        <f>VLOOKUP($A965,[2]MD01!$A:$K,5,0)</f>
        <v>E1014657</v>
      </c>
      <c r="K965" t="str">
        <f>VLOOKUP($A965,[2]MD01!$A:$K,11,0)</f>
        <v>27.04.2017</v>
      </c>
      <c r="L965" t="str">
        <f>RIGHT(VLOOKUP($A965,[2]MD01!$A:$K,4,0),8)</f>
        <v>13SZS700</v>
      </c>
      <c r="M965" s="16" t="str">
        <f>VLOOKUP(A965,[2]MD01!A:O,15,0)</f>
        <v>Аренда</v>
      </c>
    </row>
    <row r="966" spans="1:13" x14ac:dyDescent="0.25">
      <c r="A966" s="12" t="s">
        <v>1275</v>
      </c>
      <c r="B966" t="s">
        <v>1276</v>
      </c>
      <c r="C966" t="s">
        <v>4376</v>
      </c>
      <c r="D966" s="5">
        <v>4184098.63</v>
      </c>
      <c r="E966" s="24">
        <f t="shared" si="30"/>
        <v>14411895.28111111</v>
      </c>
      <c r="F966" s="21">
        <v>14868279.435466591</v>
      </c>
      <c r="G966">
        <f t="shared" si="31"/>
        <v>495609.31451555307</v>
      </c>
      <c r="J966" t="str">
        <f>VLOOKUP($A966,[2]MD01!$A:$K,5,0)</f>
        <v>E1014859</v>
      </c>
      <c r="K966" t="str">
        <f>VLOOKUP($A966,[2]MD01!$A:$K,11,0)</f>
        <v>26.05.2017</v>
      </c>
      <c r="L966" t="str">
        <f>RIGHT(VLOOKUP($A966,[2]MD01!$A:$K,4,0),8)</f>
        <v>13SZS886</v>
      </c>
      <c r="M966" s="16" t="str">
        <f>VLOOKUP(A966,[2]MD01!A:O,15,0)</f>
        <v>Аренда</v>
      </c>
    </row>
    <row r="967" spans="1:13" x14ac:dyDescent="0.25">
      <c r="A967" s="12" t="s">
        <v>1313</v>
      </c>
      <c r="B967" t="s">
        <v>1314</v>
      </c>
      <c r="C967" t="s">
        <v>4376</v>
      </c>
      <c r="D967" s="5">
        <v>3379836.14</v>
      </c>
      <c r="E967" s="24">
        <f t="shared" si="30"/>
        <v>11641657.815555556</v>
      </c>
      <c r="F967" s="21">
        <v>12010316.347540017</v>
      </c>
      <c r="G967">
        <f t="shared" si="31"/>
        <v>400343.8782513339</v>
      </c>
      <c r="J967" t="str">
        <f>VLOOKUP($A967,[2]MD01!$A:$K,5,0)</f>
        <v>E1014927</v>
      </c>
      <c r="K967" t="str">
        <f>VLOOKUP($A967,[2]MD01!$A:$K,11,0)</f>
        <v>28.06.2017</v>
      </c>
      <c r="L967" t="str">
        <f>RIGHT(VLOOKUP($A967,[2]MD01!$A:$K,4,0),8)</f>
        <v>13SZX001</v>
      </c>
      <c r="M967" s="16" t="str">
        <f>VLOOKUP(A967,[2]MD01!A:O,15,0)</f>
        <v>Аренда</v>
      </c>
    </row>
    <row r="968" spans="1:13" x14ac:dyDescent="0.25">
      <c r="A968" s="12" t="s">
        <v>1317</v>
      </c>
      <c r="B968" t="s">
        <v>1318</v>
      </c>
      <c r="C968" t="s">
        <v>4376</v>
      </c>
      <c r="D968" s="5">
        <v>4256321.59</v>
      </c>
      <c r="E968" s="24">
        <f t="shared" si="30"/>
        <v>14660663.254444443</v>
      </c>
      <c r="F968" s="21">
        <v>15124925.190238517</v>
      </c>
      <c r="G968">
        <f t="shared" si="31"/>
        <v>504164.17300795054</v>
      </c>
      <c r="J968" t="str">
        <f>VLOOKUP($A968,[2]MD01!$A:$K,5,0)</f>
        <v>E1014969</v>
      </c>
      <c r="K968" t="str">
        <f>VLOOKUP($A968,[2]MD01!$A:$K,11,0)</f>
        <v>27.06.2017</v>
      </c>
      <c r="L968" t="str">
        <f>RIGHT(VLOOKUP($A968,[2]MD01!$A:$K,4,0),8)</f>
        <v>13SZX030</v>
      </c>
      <c r="M968" s="16" t="str">
        <f>VLOOKUP(A968,[2]MD01!A:O,15,0)</f>
        <v>Аренда</v>
      </c>
    </row>
    <row r="969" spans="1:13" x14ac:dyDescent="0.25">
      <c r="A969" s="12" t="s">
        <v>1319</v>
      </c>
      <c r="B969" t="s">
        <v>1320</v>
      </c>
      <c r="C969" t="s">
        <v>4376</v>
      </c>
      <c r="D969" s="5">
        <v>4795972.3099999996</v>
      </c>
      <c r="E969" s="24">
        <f t="shared" si="30"/>
        <v>16519460.178888889</v>
      </c>
      <c r="F969" s="21">
        <v>17042584.980803911</v>
      </c>
      <c r="G969">
        <f t="shared" si="31"/>
        <v>568086.16602679703</v>
      </c>
      <c r="J969" t="str">
        <f>VLOOKUP($A969,[2]MD01!$A:$K,5,0)</f>
        <v>E1014971</v>
      </c>
      <c r="K969" t="str">
        <f>VLOOKUP($A969,[2]MD01!$A:$K,11,0)</f>
        <v>09.06.2017</v>
      </c>
      <c r="L969" t="str">
        <f>RIGHT(VLOOKUP($A969,[2]MD01!$A:$K,4,0),8)</f>
        <v>13SZX031</v>
      </c>
      <c r="M969" s="16" t="str">
        <f>VLOOKUP(A969,[2]MD01!A:O,15,0)</f>
        <v>Аренда</v>
      </c>
    </row>
    <row r="970" spans="1:13" x14ac:dyDescent="0.25">
      <c r="A970" s="12" t="s">
        <v>1343</v>
      </c>
      <c r="B970" t="s">
        <v>1344</v>
      </c>
      <c r="C970" t="s">
        <v>4376</v>
      </c>
      <c r="D970" s="5">
        <v>4304536.7300000004</v>
      </c>
      <c r="E970" s="24">
        <f t="shared" si="30"/>
        <v>14826737.625555558</v>
      </c>
      <c r="F970" s="21">
        <v>15296258.669186683</v>
      </c>
      <c r="G970">
        <f t="shared" si="31"/>
        <v>509875.28897288942</v>
      </c>
      <c r="J970" t="str">
        <f>VLOOKUP($A970,[2]MD01!$A:$K,5,0)</f>
        <v>E1015201</v>
      </c>
      <c r="K970" t="str">
        <f>VLOOKUP($A970,[2]MD01!$A:$K,11,0)</f>
        <v>29.06.2017</v>
      </c>
      <c r="L970" t="str">
        <f>RIGHT(VLOOKUP($A970,[2]MD01!$A:$K,4,0),8)</f>
        <v>13SZX287</v>
      </c>
      <c r="M970" s="16" t="str">
        <f>VLOOKUP(A970,[2]MD01!A:O,15,0)</f>
        <v>Аренда</v>
      </c>
    </row>
    <row r="971" spans="1:13" x14ac:dyDescent="0.25">
      <c r="A971" s="12" t="s">
        <v>1347</v>
      </c>
      <c r="B971" t="s">
        <v>1348</v>
      </c>
      <c r="C971" t="s">
        <v>4376</v>
      </c>
      <c r="D971" s="5">
        <v>5094465.5999999996</v>
      </c>
      <c r="E971" s="24">
        <f t="shared" si="30"/>
        <v>17547603.733333331</v>
      </c>
      <c r="F971" s="21">
        <v>18103286.947414041</v>
      </c>
      <c r="G971">
        <f t="shared" si="31"/>
        <v>603442.89824713464</v>
      </c>
      <c r="J971" t="str">
        <f>VLOOKUP($A971,[2]MD01!$A:$K,5,0)</f>
        <v>E1015235</v>
      </c>
      <c r="K971" t="str">
        <f>VLOOKUP($A971,[2]MD01!$A:$K,11,0)</f>
        <v>20.07.2017</v>
      </c>
      <c r="L971" t="str">
        <f>RIGHT(VLOOKUP($A971,[2]MD01!$A:$K,4,0),8)</f>
        <v>13SZX337</v>
      </c>
      <c r="M971" s="16" t="str">
        <f>VLOOKUP(A971,[2]MD01!A:O,15,0)</f>
        <v>Аренда</v>
      </c>
    </row>
    <row r="972" spans="1:13" x14ac:dyDescent="0.25">
      <c r="A972" s="12" t="s">
        <v>1393</v>
      </c>
      <c r="B972" t="s">
        <v>1394</v>
      </c>
      <c r="C972" t="s">
        <v>4376</v>
      </c>
      <c r="D972" s="5">
        <v>4892052.2300000004</v>
      </c>
      <c r="E972" s="24">
        <f t="shared" si="30"/>
        <v>16850402.125555556</v>
      </c>
      <c r="F972" s="21">
        <v>17384006.927326541</v>
      </c>
      <c r="G972">
        <f t="shared" si="31"/>
        <v>579466.89757755143</v>
      </c>
      <c r="J972" t="str">
        <f>VLOOKUP($A972,[2]MD01!$A:$K,5,0)</f>
        <v>E1015720</v>
      </c>
      <c r="K972" t="str">
        <f>VLOOKUP($A972,[2]MD01!$A:$K,11,0)</f>
        <v>31.07.2017</v>
      </c>
      <c r="L972" t="str">
        <f>RIGHT(VLOOKUP($A972,[2]MD01!$A:$K,4,0),8)</f>
        <v>13SZX829</v>
      </c>
      <c r="M972" s="16" t="str">
        <f>VLOOKUP(A972,[2]MD01!A:O,15,0)</f>
        <v>Аренда</v>
      </c>
    </row>
    <row r="973" spans="1:13" x14ac:dyDescent="0.25">
      <c r="A973" s="12" t="s">
        <v>1429</v>
      </c>
      <c r="B973" t="s">
        <v>1430</v>
      </c>
      <c r="C973" t="s">
        <v>4376</v>
      </c>
      <c r="D973" s="5">
        <v>5760793.3899999997</v>
      </c>
      <c r="E973" s="24">
        <f t="shared" si="30"/>
        <v>19842732.787777778</v>
      </c>
      <c r="F973" s="21">
        <v>20471096.278270304</v>
      </c>
      <c r="G973">
        <f t="shared" si="31"/>
        <v>682369.8759423435</v>
      </c>
      <c r="J973" t="str">
        <f>VLOOKUP($A973,[2]MD01!$A:$K,5,0)</f>
        <v>E1017590</v>
      </c>
      <c r="K973" t="str">
        <f>VLOOKUP($A973,[2]MD01!$A:$K,11,0)</f>
        <v>30.09.2017</v>
      </c>
      <c r="L973" t="str">
        <f>RIGHT(VLOOKUP($A973,[2]MD01!$A:$K,4,0),8)</f>
        <v>13SZY097</v>
      </c>
      <c r="M973" s="16" t="str">
        <f>VLOOKUP(A973,[2]MD01!A:O,15,0)</f>
        <v>Аренда</v>
      </c>
    </row>
    <row r="974" spans="1:13" x14ac:dyDescent="0.25">
      <c r="A974" s="12" t="s">
        <v>1433</v>
      </c>
      <c r="B974" t="s">
        <v>1434</v>
      </c>
      <c r="C974" t="s">
        <v>4376</v>
      </c>
      <c r="D974" s="5">
        <v>5262554.32</v>
      </c>
      <c r="E974" s="24">
        <f t="shared" si="30"/>
        <v>18126575.991111115</v>
      </c>
      <c r="F974" s="21">
        <v>18700593.626800306</v>
      </c>
      <c r="G974">
        <f t="shared" si="31"/>
        <v>623353.12089334358</v>
      </c>
      <c r="J974" t="str">
        <f>VLOOKUP($A974,[2]MD01!$A:$K,5,0)</f>
        <v>E1017605</v>
      </c>
      <c r="K974" t="str">
        <f>VLOOKUP($A974,[2]MD01!$A:$K,11,0)</f>
        <v>28.09.2017</v>
      </c>
      <c r="L974" t="str">
        <f>RIGHT(VLOOKUP($A974,[2]MD01!$A:$K,4,0),8)</f>
        <v>13SZY122</v>
      </c>
      <c r="M974" s="16" t="str">
        <f>VLOOKUP(A974,[2]MD01!A:O,15,0)</f>
        <v>Аренда</v>
      </c>
    </row>
    <row r="975" spans="1:13" x14ac:dyDescent="0.25">
      <c r="A975" s="12" t="s">
        <v>1477</v>
      </c>
      <c r="B975" t="s">
        <v>1478</v>
      </c>
      <c r="C975" t="s">
        <v>4376</v>
      </c>
      <c r="D975" s="5">
        <v>3146135.91</v>
      </c>
      <c r="E975" s="24">
        <f t="shared" si="30"/>
        <v>10836690.356666667</v>
      </c>
      <c r="F975" s="21">
        <v>11179857.835195433</v>
      </c>
      <c r="G975">
        <f t="shared" si="31"/>
        <v>372661.92783984781</v>
      </c>
      <c r="J975" t="str">
        <f>VLOOKUP($A975,[2]MD01!$A:$K,5,0)</f>
        <v>E1018170</v>
      </c>
      <c r="K975" t="str">
        <f>VLOOKUP($A975,[2]MD01!$A:$K,11,0)</f>
        <v>26.10.2017</v>
      </c>
      <c r="L975" t="str">
        <f>RIGHT(VLOOKUP($A975,[2]MD01!$A:$K,4,0),8)</f>
        <v>13SZY712</v>
      </c>
      <c r="M975" s="16" t="str">
        <f>VLOOKUP(A975,[2]MD01!A:O,15,0)</f>
        <v>Аренда</v>
      </c>
    </row>
    <row r="976" spans="1:13" x14ac:dyDescent="0.25">
      <c r="A976" s="12" t="s">
        <v>2755</v>
      </c>
      <c r="B976" t="s">
        <v>2790</v>
      </c>
      <c r="C976" t="s">
        <v>4388</v>
      </c>
      <c r="D976" s="5">
        <v>1228287.76</v>
      </c>
      <c r="E976" s="24">
        <f t="shared" si="30"/>
        <v>4230768.9511111109</v>
      </c>
      <c r="F976" s="21">
        <v>4107978.4612634545</v>
      </c>
      <c r="G976">
        <f t="shared" si="31"/>
        <v>136932.61537544848</v>
      </c>
      <c r="J976" t="str">
        <f>VLOOKUP($A976,[2]MD01!$A:$K,5,0)</f>
        <v>E1029942</v>
      </c>
      <c r="K976" t="str">
        <f>VLOOKUP($A976,[2]MD01!$A:$K,11,0)</f>
        <v>06.02.2019</v>
      </c>
      <c r="L976" t="str">
        <f>RIGHT(VLOOKUP($A976,[2]MD01!$A:$K,4,0),8)</f>
        <v>13SZ318O</v>
      </c>
      <c r="M976" s="16" t="str">
        <f>VLOOKUP(A976,[2]MD01!A:O,15,0)</f>
        <v>Аренда</v>
      </c>
    </row>
    <row r="977" spans="1:13" x14ac:dyDescent="0.25">
      <c r="A977" s="12" t="s">
        <v>3554</v>
      </c>
      <c r="B977" t="s">
        <v>3555</v>
      </c>
      <c r="C977" t="s">
        <v>4388</v>
      </c>
      <c r="D977" s="5">
        <v>7300387.96</v>
      </c>
      <c r="E977" s="24">
        <f t="shared" si="30"/>
        <v>25145780.751111113</v>
      </c>
      <c r="F977" s="21">
        <v>24415969.510717142</v>
      </c>
      <c r="G977">
        <f t="shared" si="31"/>
        <v>813865.65035723813</v>
      </c>
      <c r="J977" t="str">
        <f>VLOOKUP($A977,[2]MD01!$A:$K,5,0)</f>
        <v>E1030015</v>
      </c>
      <c r="K977" t="str">
        <f>VLOOKUP($A977,[2]MD01!$A:$K,11,0)</f>
        <v>08.08.2019</v>
      </c>
      <c r="L977" t="str">
        <f>RIGHT(VLOOKUP($A977,[2]MD01!$A:$K,4,0),8)</f>
        <v>13SZ323B</v>
      </c>
      <c r="M977" s="16" t="str">
        <f>VLOOKUP(A977,[2]MD01!A:O,15,0)</f>
        <v>Аренда</v>
      </c>
    </row>
    <row r="978" spans="1:13" x14ac:dyDescent="0.25">
      <c r="A978" s="12" t="s">
        <v>3547</v>
      </c>
      <c r="B978" t="s">
        <v>3556</v>
      </c>
      <c r="C978" t="s">
        <v>4388</v>
      </c>
      <c r="D978" s="5">
        <v>2485942.75</v>
      </c>
      <c r="E978" s="24">
        <f t="shared" ref="E978:E1041" si="32">IF(IFERROR(VLOOKUP(A978,$A$1599:$A$1604,1,0),0)=0,IF(M978=$M$25,0,D978/$E$25*$E$24),0)</f>
        <v>8562691.694444444</v>
      </c>
      <c r="F978" s="21">
        <v>8314174.9071358005</v>
      </c>
      <c r="G978">
        <f t="shared" si="31"/>
        <v>277139.16357119335</v>
      </c>
      <c r="J978" t="str">
        <f>VLOOKUP($A978,[2]MD01!$A:$K,5,0)</f>
        <v>E1030070</v>
      </c>
      <c r="K978" t="str">
        <f>VLOOKUP($A978,[2]MD01!$A:$K,11,0)</f>
        <v>19.07.2019</v>
      </c>
      <c r="L978" t="str">
        <f>RIGHT(VLOOKUP($A978,[2]MD01!$A:$K,4,0),8)</f>
        <v>13SZ323O</v>
      </c>
      <c r="M978" s="16" t="str">
        <f>VLOOKUP(A978,[2]MD01!A:O,15,0)</f>
        <v>Аренда</v>
      </c>
    </row>
    <row r="979" spans="1:13" x14ac:dyDescent="0.25">
      <c r="A979" s="12" t="s">
        <v>3509</v>
      </c>
      <c r="B979" t="s">
        <v>3533</v>
      </c>
      <c r="C979" t="s">
        <v>4388</v>
      </c>
      <c r="D979" s="5">
        <v>7267949.96</v>
      </c>
      <c r="E979" s="24">
        <f t="shared" si="32"/>
        <v>25034049.862222221</v>
      </c>
      <c r="F979" s="21">
        <v>24307481.410724621</v>
      </c>
      <c r="G979">
        <f t="shared" si="31"/>
        <v>810249.38035748736</v>
      </c>
      <c r="J979" t="str">
        <f>VLOOKUP($A979,[2]MD01!$A:$K,5,0)</f>
        <v>E1030071</v>
      </c>
      <c r="K979" t="str">
        <f>VLOOKUP($A979,[2]MD01!$A:$K,11,0)</f>
        <v>26.06.2019</v>
      </c>
      <c r="L979" t="str">
        <f>RIGHT(VLOOKUP($A979,[2]MD01!$A:$K,4,0),8)</f>
        <v>13SZ324I</v>
      </c>
      <c r="M979" s="16" t="str">
        <f>VLOOKUP(A979,[2]MD01!A:O,15,0)</f>
        <v>Аренда</v>
      </c>
    </row>
    <row r="980" spans="1:13" x14ac:dyDescent="0.25">
      <c r="A980" s="12" t="s">
        <v>3429</v>
      </c>
      <c r="B980" t="s">
        <v>3430</v>
      </c>
      <c r="C980" t="s">
        <v>4388</v>
      </c>
      <c r="D980" s="5">
        <v>2970324.56</v>
      </c>
      <c r="E980" s="24">
        <f t="shared" si="32"/>
        <v>10231117.928888889</v>
      </c>
      <c r="F980" s="21">
        <v>9934178.0589280222</v>
      </c>
      <c r="G980">
        <f t="shared" si="31"/>
        <v>331139.26863093406</v>
      </c>
      <c r="J980" t="str">
        <f>VLOOKUP($A980,[2]MD01!$A:$K,5,0)</f>
        <v>E1030024</v>
      </c>
      <c r="K980" t="str">
        <f>VLOOKUP($A980,[2]MD01!$A:$K,11,0)</f>
        <v>07.05.2019</v>
      </c>
      <c r="L980" t="str">
        <f>RIGHT(VLOOKUP($A980,[2]MD01!$A:$K,4,0),8)</f>
        <v>13SZ324P</v>
      </c>
      <c r="M980" s="16" t="str">
        <f>VLOOKUP(A980,[2]MD01!A:O,15,0)</f>
        <v>Аренда</v>
      </c>
    </row>
    <row r="981" spans="1:13" x14ac:dyDescent="0.25">
      <c r="A981" s="12" t="s">
        <v>3514</v>
      </c>
      <c r="B981" t="s">
        <v>3535</v>
      </c>
      <c r="C981" t="s">
        <v>4388</v>
      </c>
      <c r="D981" s="5">
        <v>4480736.92</v>
      </c>
      <c r="E981" s="24">
        <f t="shared" si="32"/>
        <v>15433649.391111111</v>
      </c>
      <c r="F981" s="21">
        <v>14985715.365223497</v>
      </c>
      <c r="G981">
        <f t="shared" si="31"/>
        <v>499523.84550744988</v>
      </c>
      <c r="J981" t="str">
        <f>VLOOKUP($A981,[2]MD01!$A:$K,5,0)</f>
        <v>E1030093</v>
      </c>
      <c r="K981" t="str">
        <f>VLOOKUP($A981,[2]MD01!$A:$K,11,0)</f>
        <v>28.06.2019</v>
      </c>
      <c r="L981" t="str">
        <f>RIGHT(VLOOKUP($A981,[2]MD01!$A:$K,4,0),8)</f>
        <v>13SZ324W</v>
      </c>
      <c r="M981" s="16" t="str">
        <f>VLOOKUP(A981,[2]MD01!A:O,15,0)</f>
        <v>Аренда</v>
      </c>
    </row>
    <row r="982" spans="1:13" x14ac:dyDescent="0.25">
      <c r="A982" s="12" t="s">
        <v>2711</v>
      </c>
      <c r="B982" t="s">
        <v>2767</v>
      </c>
      <c r="C982" t="s">
        <v>4388</v>
      </c>
      <c r="D982" s="5">
        <v>2356175.7999999998</v>
      </c>
      <c r="E982" s="24">
        <f t="shared" si="32"/>
        <v>8115716.6444444433</v>
      </c>
      <c r="F982" s="21">
        <v>7880172.5072552934</v>
      </c>
      <c r="G982">
        <f t="shared" si="31"/>
        <v>262672.4169085098</v>
      </c>
      <c r="J982" t="str">
        <f>VLOOKUP($A982,[2]MD01!$A:$K,5,0)</f>
        <v>E1029264</v>
      </c>
      <c r="K982" t="str">
        <f>VLOOKUP($A982,[2]MD01!$A:$K,11,0)</f>
        <v>18.12.2018</v>
      </c>
      <c r="L982" t="str">
        <f>RIGHT(VLOOKUP($A982,[2]MD01!$A:$K,4,0),8)</f>
        <v>13SZ325A</v>
      </c>
      <c r="M982" s="16" t="str">
        <f>VLOOKUP(A982,[2]MD01!A:O,15,0)</f>
        <v>Аренда</v>
      </c>
    </row>
    <row r="983" spans="1:13" x14ac:dyDescent="0.25">
      <c r="A983" s="12" t="s">
        <v>3477</v>
      </c>
      <c r="B983" t="s">
        <v>3478</v>
      </c>
      <c r="C983" t="s">
        <v>4388</v>
      </c>
      <c r="D983" s="5">
        <v>7942752.1299999999</v>
      </c>
      <c r="E983" s="24">
        <f t="shared" si="32"/>
        <v>27358368.447777778</v>
      </c>
      <c r="F983" s="21">
        <v>26564340.813096132</v>
      </c>
      <c r="G983">
        <f t="shared" si="31"/>
        <v>885478.0271032044</v>
      </c>
      <c r="J983" t="str">
        <f>VLOOKUP($A983,[2]MD01!$A:$K,5,0)</f>
        <v>E1030079</v>
      </c>
      <c r="K983" t="str">
        <f>VLOOKUP($A983,[2]MD01!$A:$K,11,0)</f>
        <v>06.06.2019</v>
      </c>
      <c r="L983" t="str">
        <f>RIGHT(VLOOKUP($A983,[2]MD01!$A:$K,4,0),8)</f>
        <v>13SZ325H</v>
      </c>
      <c r="M983" s="16" t="str">
        <f>VLOOKUP(A983,[2]MD01!A:O,15,0)</f>
        <v>Аренда</v>
      </c>
    </row>
    <row r="984" spans="1:13" x14ac:dyDescent="0.25">
      <c r="A984" s="12" t="s">
        <v>4827</v>
      </c>
      <c r="B984" t="s">
        <v>4840</v>
      </c>
      <c r="C984" t="s">
        <v>4388</v>
      </c>
      <c r="D984" s="5">
        <v>5422696.6299999999</v>
      </c>
      <c r="E984" s="24">
        <f t="shared" si="32"/>
        <v>18678177.281111114</v>
      </c>
      <c r="F984" s="21">
        <v>18136076.645431951</v>
      </c>
      <c r="G984">
        <f t="shared" si="31"/>
        <v>604535.88818106498</v>
      </c>
      <c r="J984" t="str">
        <f>VLOOKUP($A984,[2]MD01!$A:$K,5,0)</f>
        <v>E1045307</v>
      </c>
      <c r="K984" t="str">
        <f>VLOOKUP($A984,[2]MD01!$A:$K,11,0)</f>
        <v>01.02.2021</v>
      </c>
      <c r="L984" t="str">
        <f>RIGHT(VLOOKUP($A984,[2]MD01!$A:$K,4,0),8)</f>
        <v>13SZ33EV</v>
      </c>
      <c r="M984" s="16" t="str">
        <f>VLOOKUP(A984,[2]MD01!A:O,15,0)</f>
        <v>Аренда</v>
      </c>
    </row>
    <row r="985" spans="1:13" x14ac:dyDescent="0.25">
      <c r="A985" s="12" t="s">
        <v>11669</v>
      </c>
      <c r="B985" t="s">
        <v>11673</v>
      </c>
      <c r="C985" t="s">
        <v>4388</v>
      </c>
      <c r="D985" s="5">
        <v>8642844.5899999999</v>
      </c>
      <c r="E985" s="24">
        <f t="shared" si="32"/>
        <v>29769798.032222223</v>
      </c>
      <c r="F985" s="21">
        <v>15851275.992087563</v>
      </c>
      <c r="G985">
        <f t="shared" si="31"/>
        <v>528375.86640291882</v>
      </c>
      <c r="J985" t="str">
        <f>VLOOKUP($A985,[2]MD01!$A:$K,5,0)</f>
        <v>E1045332</v>
      </c>
      <c r="K985" t="str">
        <f>VLOOKUP($A985,[2]MD01!$A:$K,11,0)</f>
        <v>01.03.2021</v>
      </c>
      <c r="L985" t="str">
        <f>RIGHT(VLOOKUP($A985,[2]MD01!$A:$K,4,0),8)</f>
        <v>13SZ33FJ</v>
      </c>
      <c r="M985" s="16" t="str">
        <f>VLOOKUP(A985,[2]MD01!A:O,15,0)</f>
        <v>Не присвоено</v>
      </c>
    </row>
    <row r="986" spans="1:13" x14ac:dyDescent="0.25">
      <c r="A986" s="12" t="s">
        <v>2825</v>
      </c>
      <c r="B986" t="s">
        <v>22</v>
      </c>
      <c r="C986" t="s">
        <v>4388</v>
      </c>
      <c r="D986" s="5">
        <v>11432853.5</v>
      </c>
      <c r="E986" s="24">
        <f t="shared" si="32"/>
        <v>39379828.722222224</v>
      </c>
      <c r="F986" s="21">
        <v>38236899.738201827</v>
      </c>
      <c r="G986">
        <f t="shared" si="31"/>
        <v>1274563.3246067276</v>
      </c>
      <c r="J986" t="str">
        <f>VLOOKUP($A986,[2]MD01!$A:$K,5,0)</f>
        <v>E1008571</v>
      </c>
      <c r="K986" t="str">
        <f>VLOOKUP($A986,[2]MD01!$A:$K,11,0)</f>
        <v>04.12.2014</v>
      </c>
      <c r="L986" t="str">
        <f>RIGHT(VLOOKUP($A986,[2]MD01!$A:$K,4,0),8)</f>
        <v>13SZ3411</v>
      </c>
      <c r="M986" s="16" t="str">
        <f>VLOOKUP(A986,[2]MD01!A:O,15,0)</f>
        <v>Собственность</v>
      </c>
    </row>
    <row r="987" spans="1:13" x14ac:dyDescent="0.25">
      <c r="A987" s="12" t="s">
        <v>2830</v>
      </c>
      <c r="B987" t="s">
        <v>27</v>
      </c>
      <c r="C987" t="s">
        <v>4388</v>
      </c>
      <c r="D987" s="5">
        <v>3804433.41</v>
      </c>
      <c r="E987" s="24">
        <f t="shared" si="32"/>
        <v>13104159.523333333</v>
      </c>
      <c r="F987" s="21">
        <v>12723834.76783248</v>
      </c>
      <c r="G987">
        <f t="shared" ref="G987:G1050" si="33">F987/30</f>
        <v>424127.825594416</v>
      </c>
      <c r="J987" t="str">
        <f>VLOOKUP($A987,[2]MD01!$A:$K,5,0)</f>
        <v>E1008576</v>
      </c>
      <c r="K987" t="str">
        <f>VLOOKUP($A987,[2]MD01!$A:$K,11,0)</f>
        <v>01.12.2014</v>
      </c>
      <c r="L987" t="str">
        <f>RIGHT(VLOOKUP($A987,[2]MD01!$A:$K,4,0),8)</f>
        <v>13SZ3418</v>
      </c>
      <c r="M987" s="16" t="str">
        <f>VLOOKUP(A987,[2]MD01!A:O,15,0)</f>
        <v>Аренда</v>
      </c>
    </row>
    <row r="988" spans="1:13" x14ac:dyDescent="0.25">
      <c r="A988" s="12" t="s">
        <v>4032</v>
      </c>
      <c r="B988" t="s">
        <v>4033</v>
      </c>
      <c r="C988" t="s">
        <v>4388</v>
      </c>
      <c r="D988" s="5">
        <v>2732672.07</v>
      </c>
      <c r="E988" s="24">
        <f t="shared" si="32"/>
        <v>9412537.129999999</v>
      </c>
      <c r="F988" s="21">
        <v>9139355.1013292018</v>
      </c>
      <c r="G988">
        <f t="shared" si="33"/>
        <v>304645.17004430672</v>
      </c>
      <c r="J988" t="str">
        <f>VLOOKUP($A988,[2]MD01!$A:$K,5,0)</f>
        <v>E1032007</v>
      </c>
      <c r="K988" t="str">
        <f>VLOOKUP($A988,[2]MD01!$A:$K,11,0)</f>
        <v>10.10.2019</v>
      </c>
      <c r="L988" t="str">
        <f>RIGHT(VLOOKUP($A988,[2]MD01!$A:$K,4,0),8)</f>
        <v>13SZ374C</v>
      </c>
      <c r="M988" s="16" t="str">
        <f>VLOOKUP(A988,[2]MD01!A:O,15,0)</f>
        <v>Аренда</v>
      </c>
    </row>
    <row r="989" spans="1:13" x14ac:dyDescent="0.25">
      <c r="A989" s="12" t="s">
        <v>2876</v>
      </c>
      <c r="B989" t="s">
        <v>73</v>
      </c>
      <c r="C989" t="s">
        <v>4388</v>
      </c>
      <c r="D989" s="5">
        <v>4816718.8</v>
      </c>
      <c r="E989" s="24">
        <f t="shared" si="32"/>
        <v>16590920.311111109</v>
      </c>
      <c r="F989" s="21">
        <v>16109398.569894364</v>
      </c>
      <c r="G989">
        <f t="shared" si="33"/>
        <v>536979.95232981211</v>
      </c>
      <c r="J989" t="str">
        <f>VLOOKUP($A989,[2]MD01!$A:$K,5,0)</f>
        <v>E1009883</v>
      </c>
      <c r="K989" t="str">
        <f>VLOOKUP($A989,[2]MD01!$A:$K,11,0)</f>
        <v>30.06.2015</v>
      </c>
      <c r="L989" t="str">
        <f>RIGHT(VLOOKUP($A989,[2]MD01!$A:$K,4,0),8)</f>
        <v>13SZ4675</v>
      </c>
      <c r="M989" s="16" t="str">
        <f>VLOOKUP(A989,[2]MD01!A:O,15,0)</f>
        <v>Аренда</v>
      </c>
    </row>
    <row r="990" spans="1:13" x14ac:dyDescent="0.25">
      <c r="A990" s="12" t="s">
        <v>2881</v>
      </c>
      <c r="B990" t="s">
        <v>78</v>
      </c>
      <c r="C990" t="s">
        <v>4388</v>
      </c>
      <c r="D990" s="5">
        <v>2902691.46</v>
      </c>
      <c r="E990" s="24">
        <f t="shared" si="32"/>
        <v>9998159.4733333327</v>
      </c>
      <c r="F990" s="21">
        <v>9707980.8052254543</v>
      </c>
      <c r="G990">
        <f t="shared" si="33"/>
        <v>323599.36017418181</v>
      </c>
      <c r="J990" t="str">
        <f>VLOOKUP($A990,[2]MD01!$A:$K,5,0)</f>
        <v>E1009929</v>
      </c>
      <c r="K990" t="str">
        <f>VLOOKUP($A990,[2]MD01!$A:$K,11,0)</f>
        <v>30.08.2015</v>
      </c>
      <c r="L990" t="str">
        <f>RIGHT(VLOOKUP($A990,[2]MD01!$A:$K,4,0),8)</f>
        <v>13SZ4849</v>
      </c>
      <c r="M990" s="16" t="str">
        <f>VLOOKUP(A990,[2]MD01!A:O,15,0)</f>
        <v>Аренда</v>
      </c>
    </row>
    <row r="991" spans="1:13" x14ac:dyDescent="0.25">
      <c r="A991" s="12" t="s">
        <v>2892</v>
      </c>
      <c r="B991" t="s">
        <v>89</v>
      </c>
      <c r="C991" t="s">
        <v>4388</v>
      </c>
      <c r="D991" s="5">
        <v>13476456.43</v>
      </c>
      <c r="E991" s="24">
        <f t="shared" si="32"/>
        <v>46418905.481111109</v>
      </c>
      <c r="F991" s="21">
        <v>45071679.903897591</v>
      </c>
      <c r="G991">
        <f t="shared" si="33"/>
        <v>1502389.3301299198</v>
      </c>
      <c r="J991" t="str">
        <f>VLOOKUP($A991,[2]MD01!$A:$K,5,0)</f>
        <v>13SZ5413</v>
      </c>
      <c r="K991" t="str">
        <f>VLOOKUP($A991,[2]MD01!$A:$K,11,0)</f>
        <v>09.09.2003</v>
      </c>
      <c r="L991" t="str">
        <f>RIGHT(VLOOKUP($A991,[2]MD01!$A:$K,4,0),8)</f>
        <v>13SZ5413</v>
      </c>
      <c r="M991" s="16" t="str">
        <f>VLOOKUP(A991,[2]MD01!A:O,15,0)</f>
        <v>Собственность</v>
      </c>
    </row>
    <row r="992" spans="1:13" x14ac:dyDescent="0.25">
      <c r="A992" s="12" t="s">
        <v>2898</v>
      </c>
      <c r="B992" t="s">
        <v>95</v>
      </c>
      <c r="C992" t="s">
        <v>4388</v>
      </c>
      <c r="D992" s="5">
        <v>1563424.13</v>
      </c>
      <c r="E992" s="24">
        <f t="shared" si="32"/>
        <v>5385127.558888888</v>
      </c>
      <c r="F992" s="21">
        <v>5228833.8783572624</v>
      </c>
      <c r="G992">
        <f t="shared" si="33"/>
        <v>174294.46261190873</v>
      </c>
      <c r="J992" t="str">
        <f>VLOOKUP($A992,[2]MD01!$A:$K,5,0)</f>
        <v>13SZ5420</v>
      </c>
      <c r="K992" t="str">
        <f>VLOOKUP($A992,[2]MD01!$A:$K,11,0)</f>
        <v>30.12.2002</v>
      </c>
      <c r="L992" t="str">
        <f>RIGHT(VLOOKUP($A992,[2]MD01!$A:$K,4,0),8)</f>
        <v>13SZ5420</v>
      </c>
      <c r="M992" s="16" t="str">
        <f>VLOOKUP(A992,[2]MD01!A:O,15,0)</f>
        <v>Аренда</v>
      </c>
    </row>
    <row r="993" spans="1:13" x14ac:dyDescent="0.25">
      <c r="A993" s="12" t="s">
        <v>2899</v>
      </c>
      <c r="B993" t="s">
        <v>96</v>
      </c>
      <c r="C993" t="s">
        <v>4388</v>
      </c>
      <c r="D993" s="5">
        <v>12685528.49</v>
      </c>
      <c r="E993" s="24">
        <f t="shared" si="32"/>
        <v>43694598.13222222</v>
      </c>
      <c r="F993" s="21">
        <v>42426440.695512518</v>
      </c>
      <c r="G993">
        <f t="shared" si="33"/>
        <v>1414214.6898504172</v>
      </c>
      <c r="J993" t="str">
        <f>VLOOKUP($A993,[2]MD01!$A:$K,5,0)</f>
        <v>13SZ5421</v>
      </c>
      <c r="K993" t="str">
        <f>VLOOKUP($A993,[2]MD01!$A:$K,11,0)</f>
        <v>20.12.2002</v>
      </c>
      <c r="L993" t="str">
        <f>RIGHT(VLOOKUP($A993,[2]MD01!$A:$K,4,0),8)</f>
        <v>13SZ5421</v>
      </c>
      <c r="M993" s="16" t="str">
        <f>VLOOKUP(A993,[2]MD01!A:O,15,0)</f>
        <v>Аренда</v>
      </c>
    </row>
    <row r="994" spans="1:13" x14ac:dyDescent="0.25">
      <c r="A994" s="12" t="s">
        <v>2902</v>
      </c>
      <c r="B994" t="s">
        <v>99</v>
      </c>
      <c r="C994" t="s">
        <v>4388</v>
      </c>
      <c r="D994" s="5">
        <v>3422014.14</v>
      </c>
      <c r="E994" s="24">
        <f t="shared" si="32"/>
        <v>11786937.593333334</v>
      </c>
      <c r="F994" s="21">
        <v>11444842.84469218</v>
      </c>
      <c r="G994">
        <f t="shared" si="33"/>
        <v>381494.76148973935</v>
      </c>
      <c r="J994" t="str">
        <f>VLOOKUP($A994,[2]MD01!$A:$K,5,0)</f>
        <v>13SZ5424</v>
      </c>
      <c r="K994" t="str">
        <f>VLOOKUP($A994,[2]MD01!$A:$K,11,0)</f>
        <v>20.08.2002</v>
      </c>
      <c r="L994" t="str">
        <f>RIGHT(VLOOKUP($A994,[2]MD01!$A:$K,4,0),8)</f>
        <v>13SZ5424</v>
      </c>
      <c r="M994" s="16" t="str">
        <f>VLOOKUP(A994,[2]MD01!A:O,15,0)</f>
        <v>Собственность</v>
      </c>
    </row>
    <row r="995" spans="1:13" x14ac:dyDescent="0.25">
      <c r="A995" s="12" t="s">
        <v>2904</v>
      </c>
      <c r="B995" t="s">
        <v>101</v>
      </c>
      <c r="C995" t="s">
        <v>4388</v>
      </c>
      <c r="D995" s="5">
        <v>3834043.54</v>
      </c>
      <c r="E995" s="24">
        <f t="shared" si="32"/>
        <v>13206149.971111111</v>
      </c>
      <c r="F995" s="21">
        <v>12822865.125568205</v>
      </c>
      <c r="G995">
        <f t="shared" si="33"/>
        <v>427428.83751894016</v>
      </c>
      <c r="J995" t="str">
        <f>VLOOKUP($A995,[2]MD01!$A:$K,5,0)</f>
        <v>13SZ5426</v>
      </c>
      <c r="K995" t="str">
        <f>VLOOKUP($A995,[2]MD01!$A:$K,11,0)</f>
        <v>31.05.2002</v>
      </c>
      <c r="L995" t="str">
        <f>RIGHT(VLOOKUP($A995,[2]MD01!$A:$K,4,0),8)</f>
        <v>13SZ5426</v>
      </c>
      <c r="M995" s="16" t="str">
        <f>VLOOKUP(A995,[2]MD01!A:O,15,0)</f>
        <v>Аренда</v>
      </c>
    </row>
    <row r="996" spans="1:13" x14ac:dyDescent="0.25">
      <c r="A996" s="12" t="s">
        <v>4621</v>
      </c>
      <c r="B996" t="s">
        <v>4622</v>
      </c>
      <c r="C996" t="s">
        <v>4388</v>
      </c>
      <c r="D996" s="5">
        <v>8237468.8099999996</v>
      </c>
      <c r="E996" s="24">
        <f t="shared" si="32"/>
        <v>28373503.678888887</v>
      </c>
      <c r="F996" s="21">
        <v>27550013.562627621</v>
      </c>
      <c r="G996">
        <f t="shared" si="33"/>
        <v>918333.7854209207</v>
      </c>
      <c r="J996" t="str">
        <f>VLOOKUP($A996,[2]MD01!$A:$K,5,0)</f>
        <v>13SZ5427</v>
      </c>
      <c r="K996" t="str">
        <f>VLOOKUP($A996,[2]MD01!$A:$K,11,0)</f>
        <v>13.12.2002</v>
      </c>
      <c r="L996" t="str">
        <f>RIGHT(VLOOKUP($A996,[2]MD01!$A:$K,4,0),8)</f>
        <v>13SZ5427</v>
      </c>
      <c r="M996" s="16" t="str">
        <f>VLOOKUP(A996,[2]MD01!A:O,15,0)</f>
        <v>Собственность</v>
      </c>
    </row>
    <row r="997" spans="1:13" x14ac:dyDescent="0.25">
      <c r="A997" s="12" t="s">
        <v>4539</v>
      </c>
      <c r="B997" t="s">
        <v>4540</v>
      </c>
      <c r="C997" t="s">
        <v>4388</v>
      </c>
      <c r="D997" s="5">
        <v>9794889.0800000001</v>
      </c>
      <c r="E997" s="24">
        <f t="shared" si="32"/>
        <v>33737951.275555559</v>
      </c>
      <c r="F997" s="21">
        <v>32758767.677620284</v>
      </c>
      <c r="G997">
        <f t="shared" si="33"/>
        <v>1091958.9225873428</v>
      </c>
      <c r="J997" t="str">
        <f>VLOOKUP($A997,[2]MD01!$A:$K,5,0)</f>
        <v>13SZ5428</v>
      </c>
      <c r="K997" t="str">
        <f>VLOOKUP($A997,[2]MD01!$A:$K,11,0)</f>
        <v>21.04.2002</v>
      </c>
      <c r="L997" t="str">
        <f>RIGHT(VLOOKUP($A997,[2]MD01!$A:$K,4,0),8)</f>
        <v>13SZ5428</v>
      </c>
      <c r="M997" s="16" t="str">
        <f>VLOOKUP(A997,[2]MD01!A:O,15,0)</f>
        <v>Собственность/Аренда</v>
      </c>
    </row>
    <row r="998" spans="1:13" x14ac:dyDescent="0.25">
      <c r="A998" s="12" t="s">
        <v>2908</v>
      </c>
      <c r="B998" t="s">
        <v>105</v>
      </c>
      <c r="C998" t="s">
        <v>4388</v>
      </c>
      <c r="D998" s="5">
        <v>6157999.7999999998</v>
      </c>
      <c r="E998" s="24">
        <f t="shared" si="32"/>
        <v>21210888.199999999</v>
      </c>
      <c r="F998" s="21">
        <v>20595280.166973788</v>
      </c>
      <c r="G998">
        <f t="shared" si="33"/>
        <v>686509.33889912628</v>
      </c>
      <c r="J998" t="str">
        <f>VLOOKUP($A998,[2]MD01!$A:$K,5,0)</f>
        <v>13SZ5432</v>
      </c>
      <c r="K998" t="str">
        <f>VLOOKUP($A998,[2]MD01!$A:$K,11,0)</f>
        <v>05.05.2002</v>
      </c>
      <c r="L998" t="str">
        <f>RIGHT(VLOOKUP($A998,[2]MD01!$A:$K,4,0),8)</f>
        <v>13SZ5432</v>
      </c>
      <c r="M998" s="16" t="str">
        <f>VLOOKUP(A998,[2]MD01!A:O,15,0)</f>
        <v>Собственность</v>
      </c>
    </row>
    <row r="999" spans="1:13" x14ac:dyDescent="0.25">
      <c r="A999" s="12" t="s">
        <v>4428</v>
      </c>
      <c r="B999" t="s">
        <v>4429</v>
      </c>
      <c r="C999" t="s">
        <v>4388</v>
      </c>
      <c r="D999" s="5">
        <v>10754944.85</v>
      </c>
      <c r="E999" s="24">
        <f t="shared" si="32"/>
        <v>37044810.038888887</v>
      </c>
      <c r="F999" s="21">
        <v>35969650.789222479</v>
      </c>
      <c r="G999">
        <f t="shared" si="33"/>
        <v>1198988.3596407494</v>
      </c>
      <c r="J999" t="str">
        <f>VLOOKUP($A999,[2]MD01!$A:$K,5,0)</f>
        <v>13SZ5458</v>
      </c>
      <c r="K999" t="str">
        <f>VLOOKUP($A999,[2]MD01!$A:$K,11,0)</f>
        <v>31.05.2005</v>
      </c>
      <c r="L999" t="str">
        <f>RIGHT(VLOOKUP($A999,[2]MD01!$A:$K,4,0),8)</f>
        <v>13SZ5458</v>
      </c>
      <c r="M999" s="16" t="str">
        <f>VLOOKUP(A999,[2]MD01!A:O,15,0)</f>
        <v>Собственность</v>
      </c>
    </row>
    <row r="1000" spans="1:13" x14ac:dyDescent="0.25">
      <c r="A1000" s="12" t="s">
        <v>2928</v>
      </c>
      <c r="B1000" t="s">
        <v>124</v>
      </c>
      <c r="C1000" t="s">
        <v>4388</v>
      </c>
      <c r="D1000" s="5">
        <v>5325800.5599999996</v>
      </c>
      <c r="E1000" s="24">
        <f t="shared" si="32"/>
        <v>18344424.151111111</v>
      </c>
      <c r="F1000" s="21">
        <v>17812010.102148086</v>
      </c>
      <c r="G1000">
        <f t="shared" si="33"/>
        <v>593733.67007160292</v>
      </c>
      <c r="J1000" t="str">
        <f>VLOOKUP($A1000,[2]MD01!$A:$K,5,0)</f>
        <v>13SZ5461</v>
      </c>
      <c r="K1000" t="str">
        <f>VLOOKUP($A1000,[2]MD01!$A:$K,11,0)</f>
        <v>01.10.1999</v>
      </c>
      <c r="L1000" t="str">
        <f>RIGHT(VLOOKUP($A1000,[2]MD01!$A:$K,4,0),8)</f>
        <v>13SZ5461</v>
      </c>
      <c r="M1000" s="16" t="str">
        <f>VLOOKUP(A1000,[2]MD01!A:O,15,0)</f>
        <v>Аренда</v>
      </c>
    </row>
    <row r="1001" spans="1:13" x14ac:dyDescent="0.25">
      <c r="A1001" s="12" t="s">
        <v>2931</v>
      </c>
      <c r="B1001" t="s">
        <v>127</v>
      </c>
      <c r="C1001" t="s">
        <v>4388</v>
      </c>
      <c r="D1001" s="5">
        <v>8433326.6999999993</v>
      </c>
      <c r="E1001" s="24">
        <f t="shared" si="32"/>
        <v>29048125.299999997</v>
      </c>
      <c r="F1001" s="21">
        <v>28205055.49969659</v>
      </c>
      <c r="G1001">
        <f t="shared" si="33"/>
        <v>940168.51665655302</v>
      </c>
      <c r="J1001" t="str">
        <f>VLOOKUP($A1001,[2]MD01!$A:$K,5,0)</f>
        <v>13SZ5464</v>
      </c>
      <c r="K1001" t="str">
        <f>VLOOKUP($A1001,[2]MD01!$A:$K,11,0)</f>
        <v>14.10.1999</v>
      </c>
      <c r="L1001" t="str">
        <f>RIGHT(VLOOKUP($A1001,[2]MD01!$A:$K,4,0),8)</f>
        <v>13SZ5464</v>
      </c>
      <c r="M1001" s="16" t="str">
        <f>VLOOKUP(A1001,[2]MD01!A:O,15,0)</f>
        <v>Собственность</v>
      </c>
    </row>
    <row r="1002" spans="1:13" x14ac:dyDescent="0.25">
      <c r="A1002" s="12" t="s">
        <v>2934</v>
      </c>
      <c r="B1002" t="s">
        <v>130</v>
      </c>
      <c r="C1002" t="s">
        <v>4388</v>
      </c>
      <c r="D1002" s="5">
        <v>7776330.3899999997</v>
      </c>
      <c r="E1002" s="24">
        <f t="shared" si="32"/>
        <v>26785138.009999998</v>
      </c>
      <c r="F1002" s="21">
        <v>26007747.361895423</v>
      </c>
      <c r="G1002">
        <f t="shared" si="33"/>
        <v>866924.91206318082</v>
      </c>
      <c r="J1002" t="str">
        <f>VLOOKUP($A1002,[2]MD01!$A:$K,5,0)</f>
        <v>13SZ5467</v>
      </c>
      <c r="K1002" t="str">
        <f>VLOOKUP($A1002,[2]MD01!$A:$K,11,0)</f>
        <v>30.07.2000</v>
      </c>
      <c r="L1002" t="str">
        <f>RIGHT(VLOOKUP($A1002,[2]MD01!$A:$K,4,0),8)</f>
        <v>13SZ5467</v>
      </c>
      <c r="M1002" s="16" t="str">
        <f>VLOOKUP(A1002,[2]MD01!A:O,15,0)</f>
        <v>Собственность</v>
      </c>
    </row>
    <row r="1003" spans="1:13" x14ac:dyDescent="0.25">
      <c r="A1003" s="12" t="s">
        <v>2942</v>
      </c>
      <c r="B1003" t="s">
        <v>138</v>
      </c>
      <c r="C1003" t="s">
        <v>4388</v>
      </c>
      <c r="D1003" s="5">
        <v>4426051.2699999996</v>
      </c>
      <c r="E1003" s="24">
        <f t="shared" si="32"/>
        <v>15245287.707777776</v>
      </c>
      <c r="F1003" s="21">
        <v>14802820.542319626</v>
      </c>
      <c r="G1003">
        <f t="shared" si="33"/>
        <v>493427.3514106542</v>
      </c>
      <c r="J1003" t="str">
        <f>VLOOKUP($A1003,[2]MD01!$A:$K,5,0)</f>
        <v>13SZ5476</v>
      </c>
      <c r="K1003" t="str">
        <f>VLOOKUP($A1003,[2]MD01!$A:$K,11,0)</f>
        <v>30.09.2000</v>
      </c>
      <c r="L1003" t="str">
        <f>RIGHT(VLOOKUP($A1003,[2]MD01!$A:$K,4,0),8)</f>
        <v>13SZ5476</v>
      </c>
      <c r="M1003" s="16" t="str">
        <f>VLOOKUP(A1003,[2]MD01!A:O,15,0)</f>
        <v>Аренда</v>
      </c>
    </row>
    <row r="1004" spans="1:13" x14ac:dyDescent="0.25">
      <c r="A1004" s="12" t="s">
        <v>2945</v>
      </c>
      <c r="B1004" t="s">
        <v>141</v>
      </c>
      <c r="C1004" t="s">
        <v>4388</v>
      </c>
      <c r="D1004" s="5">
        <v>9225098.1600000001</v>
      </c>
      <c r="E1004" s="24">
        <f t="shared" si="32"/>
        <v>31775338.106666669</v>
      </c>
      <c r="F1004" s="21">
        <v>30853115.840152252</v>
      </c>
      <c r="G1004">
        <f t="shared" si="33"/>
        <v>1028437.1946717418</v>
      </c>
      <c r="J1004" t="str">
        <f>VLOOKUP($A1004,[2]MD01!$A:$K,5,0)</f>
        <v>13SZ5479</v>
      </c>
      <c r="K1004" t="str">
        <f>VLOOKUP($A1004,[2]MD01!$A:$K,11,0)</f>
        <v>23.09.2000</v>
      </c>
      <c r="L1004" t="str">
        <f>RIGHT(VLOOKUP($A1004,[2]MD01!$A:$K,4,0),8)</f>
        <v>13SZ5479</v>
      </c>
      <c r="M1004" s="16" t="str">
        <f>VLOOKUP(A1004,[2]MD01!A:O,15,0)</f>
        <v>Аренда</v>
      </c>
    </row>
    <row r="1005" spans="1:13" x14ac:dyDescent="0.25">
      <c r="A1005" s="12" t="s">
        <v>2947</v>
      </c>
      <c r="B1005" t="s">
        <v>143</v>
      </c>
      <c r="C1005" t="s">
        <v>4388</v>
      </c>
      <c r="D1005" s="5">
        <v>3859469.23</v>
      </c>
      <c r="E1005" s="24">
        <f t="shared" si="32"/>
        <v>13293727.347777778</v>
      </c>
      <c r="F1005" s="21">
        <v>12907900.725762382</v>
      </c>
      <c r="G1005">
        <f t="shared" si="33"/>
        <v>430263.35752541275</v>
      </c>
      <c r="J1005" t="str">
        <f>VLOOKUP($A1005,[2]MD01!$A:$K,5,0)</f>
        <v>13SZ5481</v>
      </c>
      <c r="K1005" t="str">
        <f>VLOOKUP($A1005,[2]MD01!$A:$K,11,0)</f>
        <v>23.03.2001</v>
      </c>
      <c r="L1005" t="str">
        <f>RIGHT(VLOOKUP($A1005,[2]MD01!$A:$K,4,0),8)</f>
        <v>13SZ5481</v>
      </c>
      <c r="M1005" s="16" t="str">
        <f>VLOOKUP(A1005,[2]MD01!A:O,15,0)</f>
        <v>Собственность</v>
      </c>
    </row>
    <row r="1006" spans="1:13" x14ac:dyDescent="0.25">
      <c r="A1006" s="12" t="s">
        <v>2951</v>
      </c>
      <c r="B1006" t="s">
        <v>147</v>
      </c>
      <c r="C1006" t="s">
        <v>4388</v>
      </c>
      <c r="D1006" s="5">
        <v>4142695.21</v>
      </c>
      <c r="E1006" s="24">
        <f t="shared" si="32"/>
        <v>14269283.501111111</v>
      </c>
      <c r="F1006" s="21">
        <v>13855143.109347017</v>
      </c>
      <c r="G1006">
        <f t="shared" si="33"/>
        <v>461838.10364490061</v>
      </c>
      <c r="J1006" t="str">
        <f>VLOOKUP($A1006,[2]MD01!$A:$K,5,0)</f>
        <v>13SZ5487</v>
      </c>
      <c r="K1006" t="str">
        <f>VLOOKUP($A1006,[2]MD01!$A:$K,11,0)</f>
        <v>29.12.2003</v>
      </c>
      <c r="L1006" t="str">
        <f>RIGHT(VLOOKUP($A1006,[2]MD01!$A:$K,4,0),8)</f>
        <v>13SZ5487</v>
      </c>
      <c r="M1006" s="16" t="str">
        <f>VLOOKUP(A1006,[2]MD01!A:O,15,0)</f>
        <v>Аренда</v>
      </c>
    </row>
    <row r="1007" spans="1:13" x14ac:dyDescent="0.25">
      <c r="A1007" s="12" t="s">
        <v>2952</v>
      </c>
      <c r="B1007" t="s">
        <v>148</v>
      </c>
      <c r="C1007" t="s">
        <v>4388</v>
      </c>
      <c r="D1007" s="5">
        <v>6769720.9500000002</v>
      </c>
      <c r="E1007" s="24">
        <f t="shared" si="32"/>
        <v>23317927.716666669</v>
      </c>
      <c r="F1007" s="21">
        <v>22641166.636199303</v>
      </c>
      <c r="G1007">
        <f t="shared" si="33"/>
        <v>754705.55453997676</v>
      </c>
      <c r="J1007" t="str">
        <f>VLOOKUP($A1007,[2]MD01!$A:$K,5,0)</f>
        <v>13SZ5488</v>
      </c>
      <c r="K1007" t="str">
        <f>VLOOKUP($A1007,[2]MD01!$A:$K,11,0)</f>
        <v>31.05.2001</v>
      </c>
      <c r="L1007" t="str">
        <f>RIGHT(VLOOKUP($A1007,[2]MD01!$A:$K,4,0),8)</f>
        <v>13SZ5488</v>
      </c>
      <c r="M1007" s="16" t="str">
        <f>VLOOKUP(A1007,[2]MD01!A:O,15,0)</f>
        <v>Собственность</v>
      </c>
    </row>
    <row r="1008" spans="1:13" x14ac:dyDescent="0.25">
      <c r="A1008" s="12" t="s">
        <v>2954</v>
      </c>
      <c r="B1008" t="s">
        <v>150</v>
      </c>
      <c r="C1008" t="s">
        <v>4388</v>
      </c>
      <c r="D1008" s="5">
        <v>6080293.04</v>
      </c>
      <c r="E1008" s="24">
        <f t="shared" si="32"/>
        <v>20943231.582222223</v>
      </c>
      <c r="F1008" s="21">
        <v>20335391.803049553</v>
      </c>
      <c r="G1008">
        <f t="shared" si="33"/>
        <v>677846.39343498508</v>
      </c>
      <c r="J1008" t="str">
        <f>VLOOKUP($A1008,[2]MD01!$A:$K,5,0)</f>
        <v>13SZ5490</v>
      </c>
      <c r="K1008" t="str">
        <f>VLOOKUP($A1008,[2]MD01!$A:$K,11,0)</f>
        <v>29.08.2000</v>
      </c>
      <c r="L1008" t="str">
        <f>RIGHT(VLOOKUP($A1008,[2]MD01!$A:$K,4,0),8)</f>
        <v>13SZ5490</v>
      </c>
      <c r="M1008" s="16" t="str">
        <f>VLOOKUP(A1008,[2]MD01!A:O,15,0)</f>
        <v>Собственность</v>
      </c>
    </row>
    <row r="1009" spans="1:13" x14ac:dyDescent="0.25">
      <c r="A1009" s="12" t="s">
        <v>4663</v>
      </c>
      <c r="B1009" t="s">
        <v>4664</v>
      </c>
      <c r="C1009" t="s">
        <v>4388</v>
      </c>
      <c r="D1009" s="5">
        <v>7493697.2199999997</v>
      </c>
      <c r="E1009" s="24">
        <f t="shared" si="32"/>
        <v>25811623.757777777</v>
      </c>
      <c r="F1009" s="21">
        <v>25062487.61689999</v>
      </c>
      <c r="G1009">
        <f t="shared" si="33"/>
        <v>835416.25389666634</v>
      </c>
      <c r="J1009" t="str">
        <f>VLOOKUP($A1009,[2]MD01!$A:$K,5,0)</f>
        <v>13SZ5491</v>
      </c>
      <c r="K1009" t="str">
        <f>VLOOKUP($A1009,[2]MD01!$A:$K,11,0)</f>
        <v>14.10.2000</v>
      </c>
      <c r="L1009" t="str">
        <f>RIGHT(VLOOKUP($A1009,[2]MD01!$A:$K,4,0),8)</f>
        <v>13SZ5491</v>
      </c>
      <c r="M1009" s="16" t="str">
        <f>VLOOKUP(A1009,[2]MD01!A:O,15,0)</f>
        <v>Собственность</v>
      </c>
    </row>
    <row r="1010" spans="1:13" x14ac:dyDescent="0.25">
      <c r="A1010" s="12" t="s">
        <v>2958</v>
      </c>
      <c r="B1010" t="s">
        <v>2645</v>
      </c>
      <c r="C1010" t="s">
        <v>4388</v>
      </c>
      <c r="D1010" s="5">
        <v>3048390.62</v>
      </c>
      <c r="E1010" s="24">
        <f t="shared" si="32"/>
        <v>10500012.135555556</v>
      </c>
      <c r="F1010" s="21">
        <v>10195268.092940655</v>
      </c>
      <c r="G1010">
        <f t="shared" si="33"/>
        <v>339842.26976468851</v>
      </c>
      <c r="J1010" t="str">
        <f>VLOOKUP($A1010,[2]MD01!$A:$K,5,0)</f>
        <v>13SZ5495</v>
      </c>
      <c r="K1010" t="str">
        <f>VLOOKUP($A1010,[2]MD01!$A:$K,11,0)</f>
        <v>22.11.2005</v>
      </c>
      <c r="L1010" t="str">
        <f>RIGHT(VLOOKUP($A1010,[2]MD01!$A:$K,4,0),8)</f>
        <v>13SZ5495</v>
      </c>
      <c r="M1010" s="16" t="str">
        <f>VLOOKUP(A1010,[2]MD01!A:O,15,0)</f>
        <v>Собственность</v>
      </c>
    </row>
    <row r="1011" spans="1:13" x14ac:dyDescent="0.25">
      <c r="A1011" s="12" t="s">
        <v>4584</v>
      </c>
      <c r="B1011" t="s">
        <v>4585</v>
      </c>
      <c r="C1011" t="s">
        <v>4388</v>
      </c>
      <c r="D1011" s="5">
        <v>8012894.6900000004</v>
      </c>
      <c r="E1011" s="24">
        <f t="shared" si="32"/>
        <v>27599970.598888889</v>
      </c>
      <c r="F1011" s="21">
        <v>26798930.894574989</v>
      </c>
      <c r="G1011">
        <f t="shared" si="33"/>
        <v>893297.69648583292</v>
      </c>
      <c r="J1011" t="str">
        <f>VLOOKUP($A1011,[2]MD01!$A:$K,5,0)</f>
        <v>13SZ5499</v>
      </c>
      <c r="K1011" t="str">
        <f>VLOOKUP($A1011,[2]MD01!$A:$K,11,0)</f>
        <v>10.04.2002</v>
      </c>
      <c r="L1011" t="str">
        <f>RIGHT(VLOOKUP($A1011,[2]MD01!$A:$K,4,0),8)</f>
        <v>13SZ5499</v>
      </c>
      <c r="M1011" s="16" t="str">
        <f>VLOOKUP(A1011,[2]MD01!A:O,15,0)</f>
        <v>Собственность</v>
      </c>
    </row>
    <row r="1012" spans="1:13" x14ac:dyDescent="0.25">
      <c r="A1012" s="12" t="s">
        <v>4665</v>
      </c>
      <c r="B1012" t="s">
        <v>4666</v>
      </c>
      <c r="C1012" t="s">
        <v>4388</v>
      </c>
      <c r="D1012" s="5">
        <v>18690737.68</v>
      </c>
      <c r="E1012" s="24">
        <f t="shared" si="32"/>
        <v>64379207.564444445</v>
      </c>
      <c r="F1012" s="21">
        <v>62510716.393172614</v>
      </c>
      <c r="G1012">
        <f t="shared" si="33"/>
        <v>2083690.5464390873</v>
      </c>
      <c r="J1012" t="str">
        <f>VLOOKUP($A1012,[2]MD01!$A:$K,5,0)</f>
        <v>13SZ5500</v>
      </c>
      <c r="K1012" t="str">
        <f>VLOOKUP($A1012,[2]MD01!$A:$K,11,0)</f>
        <v>30.08.2002</v>
      </c>
      <c r="L1012" t="str">
        <f>RIGHT(VLOOKUP($A1012,[2]MD01!$A:$K,4,0),8)</f>
        <v>13SZ5500</v>
      </c>
      <c r="M1012" s="16" t="str">
        <f>VLOOKUP(A1012,[2]MD01!A:O,15,0)</f>
        <v>Собственность</v>
      </c>
    </row>
    <row r="1013" spans="1:13" x14ac:dyDescent="0.25">
      <c r="A1013" s="12" t="s">
        <v>2963</v>
      </c>
      <c r="B1013" t="s">
        <v>158</v>
      </c>
      <c r="C1013" t="s">
        <v>4388</v>
      </c>
      <c r="D1013" s="5">
        <v>8599441.2100000009</v>
      </c>
      <c r="E1013" s="24">
        <f t="shared" si="32"/>
        <v>29620297.501111116</v>
      </c>
      <c r="F1013" s="21">
        <v>28760621.427654173</v>
      </c>
      <c r="G1013">
        <f t="shared" si="33"/>
        <v>958687.38092180574</v>
      </c>
      <c r="J1013" t="str">
        <f>VLOOKUP($A1013,[2]MD01!$A:$K,5,0)</f>
        <v>13SZ5503</v>
      </c>
      <c r="K1013" t="str">
        <f>VLOOKUP($A1013,[2]MD01!$A:$K,11,0)</f>
        <v>12.09.2006</v>
      </c>
      <c r="L1013" t="str">
        <f>RIGHT(VLOOKUP($A1013,[2]MD01!$A:$K,4,0),8)</f>
        <v>13SZ5503</v>
      </c>
      <c r="M1013" s="16" t="str">
        <f>VLOOKUP(A1013,[2]MD01!A:O,15,0)</f>
        <v>Собственность</v>
      </c>
    </row>
    <row r="1014" spans="1:13" x14ac:dyDescent="0.25">
      <c r="A1014" s="12" t="s">
        <v>4590</v>
      </c>
      <c r="B1014" t="s">
        <v>4591</v>
      </c>
      <c r="C1014" t="s">
        <v>4388</v>
      </c>
      <c r="D1014" s="5">
        <v>10627932.960000001</v>
      </c>
      <c r="E1014" s="24">
        <f t="shared" si="32"/>
        <v>36607324.640000008</v>
      </c>
      <c r="F1014" s="21">
        <v>35544862.620329268</v>
      </c>
      <c r="G1014">
        <f t="shared" si="33"/>
        <v>1184828.7540109756</v>
      </c>
      <c r="J1014" t="str">
        <f>VLOOKUP($A1014,[2]MD01!$A:$K,5,0)</f>
        <v>13SZ5531</v>
      </c>
      <c r="K1014" t="str">
        <f>VLOOKUP($A1014,[2]MD01!$A:$K,11,0)</f>
        <v>06.12.2005</v>
      </c>
      <c r="L1014" t="str">
        <f>RIGHT(VLOOKUP($A1014,[2]MD01!$A:$K,4,0),8)</f>
        <v>13SZ5531</v>
      </c>
      <c r="M1014" s="16" t="str">
        <f>VLOOKUP(A1014,[2]MD01!A:O,15,0)</f>
        <v>Собственность</v>
      </c>
    </row>
    <row r="1015" spans="1:13" x14ac:dyDescent="0.25">
      <c r="A1015" s="12" t="s">
        <v>2988</v>
      </c>
      <c r="B1015" t="s">
        <v>183</v>
      </c>
      <c r="C1015" t="s">
        <v>4388</v>
      </c>
      <c r="D1015" s="5">
        <v>9298319.7100000009</v>
      </c>
      <c r="E1015" s="24">
        <f t="shared" si="32"/>
        <v>32027545.66777778</v>
      </c>
      <c r="F1015" s="21">
        <v>31098003.528604288</v>
      </c>
      <c r="G1015">
        <f t="shared" si="33"/>
        <v>1036600.1176201429</v>
      </c>
      <c r="J1015" t="str">
        <f>VLOOKUP($A1015,[2]MD01!$A:$K,5,0)</f>
        <v>13SZ5543</v>
      </c>
      <c r="K1015" t="str">
        <f>VLOOKUP($A1015,[2]MD01!$A:$K,11,0)</f>
        <v>15.12.2008</v>
      </c>
      <c r="L1015" t="str">
        <f>RIGHT(VLOOKUP($A1015,[2]MD01!$A:$K,4,0),8)</f>
        <v>13SZ5543</v>
      </c>
      <c r="M1015" s="16" t="str">
        <f>VLOOKUP(A1015,[2]MD01!A:O,15,0)</f>
        <v>Собственность</v>
      </c>
    </row>
    <row r="1016" spans="1:13" x14ac:dyDescent="0.25">
      <c r="A1016" s="12" t="s">
        <v>3004</v>
      </c>
      <c r="B1016" t="s">
        <v>199</v>
      </c>
      <c r="C1016" t="s">
        <v>4388</v>
      </c>
      <c r="D1016" s="5">
        <v>11387959.529999999</v>
      </c>
      <c r="E1016" s="24">
        <f t="shared" si="32"/>
        <v>39225193.936666667</v>
      </c>
      <c r="F1016" s="21">
        <v>38086752.95028577</v>
      </c>
      <c r="G1016">
        <f t="shared" si="33"/>
        <v>1269558.4316761924</v>
      </c>
      <c r="J1016" t="str">
        <f>VLOOKUP($A1016,[2]MD01!$A:$K,5,0)</f>
        <v>13SZ5561</v>
      </c>
      <c r="K1016" t="str">
        <f>VLOOKUP($A1016,[2]MD01!$A:$K,11,0)</f>
        <v>05.03.2005</v>
      </c>
      <c r="L1016" t="str">
        <f>RIGHT(VLOOKUP($A1016,[2]MD01!$A:$K,4,0),8)</f>
        <v>13SZ5561</v>
      </c>
      <c r="M1016" s="16" t="str">
        <f>VLOOKUP(A1016,[2]MD01!A:O,15,0)</f>
        <v>Аренда</v>
      </c>
    </row>
    <row r="1017" spans="1:13" x14ac:dyDescent="0.25">
      <c r="A1017" s="12" t="s">
        <v>4726</v>
      </c>
      <c r="B1017" t="s">
        <v>4727</v>
      </c>
      <c r="C1017" t="s">
        <v>4388</v>
      </c>
      <c r="D1017" s="5">
        <v>6148390.1399999997</v>
      </c>
      <c r="E1017" s="24">
        <f t="shared" si="32"/>
        <v>21177788.259999998</v>
      </c>
      <c r="F1017" s="21">
        <v>20563140.893437378</v>
      </c>
      <c r="G1017">
        <f t="shared" si="33"/>
        <v>685438.02978124598</v>
      </c>
      <c r="J1017" t="str">
        <f>VLOOKUP($A1017,[2]MD01!$A:$K,5,0)</f>
        <v>13SZ5564</v>
      </c>
      <c r="K1017" t="str">
        <f>VLOOKUP($A1017,[2]MD01!$A:$K,11,0)</f>
        <v>30.07.2005</v>
      </c>
      <c r="L1017" t="str">
        <f>RIGHT(VLOOKUP($A1017,[2]MD01!$A:$K,4,0),8)</f>
        <v>13SZ5564</v>
      </c>
      <c r="M1017" s="16" t="str">
        <f>VLOOKUP(A1017,[2]MD01!A:O,15,0)</f>
        <v>Собственность</v>
      </c>
    </row>
    <row r="1018" spans="1:13" x14ac:dyDescent="0.25">
      <c r="A1018" s="12" t="s">
        <v>3020</v>
      </c>
      <c r="B1018" t="s">
        <v>215</v>
      </c>
      <c r="C1018" t="s">
        <v>4388</v>
      </c>
      <c r="D1018" s="5">
        <v>4146765.15</v>
      </c>
      <c r="E1018" s="24">
        <f t="shared" si="32"/>
        <v>14283302.183333334</v>
      </c>
      <c r="F1018" s="21">
        <v>13868754.924430672</v>
      </c>
      <c r="G1018">
        <f t="shared" si="33"/>
        <v>462291.83081435575</v>
      </c>
      <c r="J1018" t="str">
        <f>VLOOKUP($A1018,[2]MD01!$A:$K,5,0)</f>
        <v>13SZ5579</v>
      </c>
      <c r="K1018" t="str">
        <f>VLOOKUP($A1018,[2]MD01!$A:$K,11,0)</f>
        <v>30.06.2005</v>
      </c>
      <c r="L1018" t="str">
        <f>RIGHT(VLOOKUP($A1018,[2]MD01!$A:$K,4,0),8)</f>
        <v>13SZ5579</v>
      </c>
      <c r="M1018" s="16" t="str">
        <f>VLOOKUP(A1018,[2]MD01!A:O,15,0)</f>
        <v>Собственность</v>
      </c>
    </row>
    <row r="1019" spans="1:13" x14ac:dyDescent="0.25">
      <c r="A1019" s="12" t="s">
        <v>3048</v>
      </c>
      <c r="B1019" t="s">
        <v>242</v>
      </c>
      <c r="C1019" t="s">
        <v>4388</v>
      </c>
      <c r="D1019" s="5">
        <v>5895089.5</v>
      </c>
      <c r="E1019" s="24">
        <f t="shared" si="32"/>
        <v>20305308.27777778</v>
      </c>
      <c r="F1019" s="21">
        <v>19715983.079747006</v>
      </c>
      <c r="G1019">
        <f t="shared" si="33"/>
        <v>657199.43599156686</v>
      </c>
      <c r="J1019" t="str">
        <f>VLOOKUP($A1019,[2]MD01!$A:$K,5,0)</f>
        <v>13SZ5610</v>
      </c>
      <c r="K1019" t="str">
        <f>VLOOKUP($A1019,[2]MD01!$A:$K,11,0)</f>
        <v>18.08.2006</v>
      </c>
      <c r="L1019" t="str">
        <f>RIGHT(VLOOKUP($A1019,[2]MD01!$A:$K,4,0),8)</f>
        <v>13SZ5610</v>
      </c>
      <c r="M1019" s="16" t="str">
        <f>VLOOKUP(A1019,[2]MD01!A:O,15,0)</f>
        <v>Аренда</v>
      </c>
    </row>
    <row r="1020" spans="1:13" x14ac:dyDescent="0.25">
      <c r="A1020" s="12" t="s">
        <v>3049</v>
      </c>
      <c r="B1020" t="s">
        <v>243</v>
      </c>
      <c r="C1020" t="s">
        <v>4388</v>
      </c>
      <c r="D1020" s="5">
        <v>6253196.6900000004</v>
      </c>
      <c r="E1020" s="24">
        <f t="shared" si="32"/>
        <v>21538788.598888889</v>
      </c>
      <c r="F1020" s="21">
        <v>20913663.844182514</v>
      </c>
      <c r="G1020">
        <f t="shared" si="33"/>
        <v>697122.12813941715</v>
      </c>
      <c r="J1020" t="str">
        <f>VLOOKUP($A1020,[2]MD01!$A:$K,5,0)</f>
        <v>13SZ5611</v>
      </c>
      <c r="K1020" t="str">
        <f>VLOOKUP($A1020,[2]MD01!$A:$K,11,0)</f>
        <v>22.09.2006</v>
      </c>
      <c r="L1020" t="str">
        <f>RIGHT(VLOOKUP($A1020,[2]MD01!$A:$K,4,0),8)</f>
        <v>13SZ5611</v>
      </c>
      <c r="M1020" s="16" t="str">
        <f>VLOOKUP(A1020,[2]MD01!A:O,15,0)</f>
        <v>Собственность</v>
      </c>
    </row>
    <row r="1021" spans="1:13" x14ac:dyDescent="0.25">
      <c r="A1021" s="12" t="s">
        <v>3052</v>
      </c>
      <c r="B1021" t="s">
        <v>246</v>
      </c>
      <c r="C1021" t="s">
        <v>4388</v>
      </c>
      <c r="D1021" s="5">
        <v>7033458.4199999999</v>
      </c>
      <c r="E1021" s="24">
        <f t="shared" si="32"/>
        <v>24226356.780000001</v>
      </c>
      <c r="F1021" s="21">
        <v>23523230.173320372</v>
      </c>
      <c r="G1021">
        <f t="shared" si="33"/>
        <v>784107.67244401237</v>
      </c>
      <c r="J1021" t="str">
        <f>VLOOKUP($A1021,[2]MD01!$A:$K,5,0)</f>
        <v>13SZ5614</v>
      </c>
      <c r="K1021" t="str">
        <f>VLOOKUP($A1021,[2]MD01!$A:$K,11,0)</f>
        <v>28.07.2006</v>
      </c>
      <c r="L1021" t="str">
        <f>RIGHT(VLOOKUP($A1021,[2]MD01!$A:$K,4,0),8)</f>
        <v>13SZ5614</v>
      </c>
      <c r="M1021" s="16" t="str">
        <f>VLOOKUP(A1021,[2]MD01!A:O,15,0)</f>
        <v>Аренда</v>
      </c>
    </row>
    <row r="1022" spans="1:13" x14ac:dyDescent="0.25">
      <c r="A1022" s="12" t="s">
        <v>3059</v>
      </c>
      <c r="B1022" t="s">
        <v>253</v>
      </c>
      <c r="C1022" t="s">
        <v>4388</v>
      </c>
      <c r="D1022" s="5">
        <v>12880804.4</v>
      </c>
      <c r="E1022" s="24">
        <f t="shared" si="32"/>
        <v>44367215.155555554</v>
      </c>
      <c r="F1022" s="21">
        <v>43079536.214663193</v>
      </c>
      <c r="G1022">
        <f t="shared" si="33"/>
        <v>1435984.540488773</v>
      </c>
      <c r="J1022" t="str">
        <f>VLOOKUP($A1022,[2]MD01!$A:$K,5,0)</f>
        <v>13SZ5623</v>
      </c>
      <c r="K1022" t="str">
        <f>VLOOKUP($A1022,[2]MD01!$A:$K,11,0)</f>
        <v>07.12.2007</v>
      </c>
      <c r="L1022" t="str">
        <f>RIGHT(VLOOKUP($A1022,[2]MD01!$A:$K,4,0),8)</f>
        <v>13SZ5623</v>
      </c>
      <c r="M1022" s="16" t="str">
        <f>VLOOKUP(A1022,[2]MD01!A:O,15,0)</f>
        <v>Собственность</v>
      </c>
    </row>
    <row r="1023" spans="1:13" x14ac:dyDescent="0.25">
      <c r="A1023" s="12" t="s">
        <v>3060</v>
      </c>
      <c r="B1023" t="s">
        <v>254</v>
      </c>
      <c r="C1023" t="s">
        <v>4388</v>
      </c>
      <c r="D1023" s="5">
        <v>8903963.9900000002</v>
      </c>
      <c r="E1023" s="24">
        <f t="shared" si="32"/>
        <v>30669209.298888888</v>
      </c>
      <c r="F1023" s="21">
        <v>29779090.439511836</v>
      </c>
      <c r="G1023">
        <f t="shared" si="33"/>
        <v>992636.34798372781</v>
      </c>
      <c r="J1023" t="str">
        <f>VLOOKUP($A1023,[2]MD01!$A:$K,5,0)</f>
        <v>13SZ5624</v>
      </c>
      <c r="K1023" t="str">
        <f>VLOOKUP($A1023,[2]MD01!$A:$K,11,0)</f>
        <v>13.04.2007</v>
      </c>
      <c r="L1023" t="str">
        <f>RIGHT(VLOOKUP($A1023,[2]MD01!$A:$K,4,0),8)</f>
        <v>13SZ5624</v>
      </c>
      <c r="M1023" s="16" t="str">
        <f>VLOOKUP(A1023,[2]MD01!A:O,15,0)</f>
        <v>Аренда</v>
      </c>
    </row>
    <row r="1024" spans="1:13" x14ac:dyDescent="0.25">
      <c r="A1024" s="12" t="s">
        <v>3061</v>
      </c>
      <c r="B1024" t="s">
        <v>255</v>
      </c>
      <c r="C1024" t="s">
        <v>4388</v>
      </c>
      <c r="D1024" s="5">
        <v>3319433.03</v>
      </c>
      <c r="E1024" s="24">
        <f t="shared" si="32"/>
        <v>11433602.658888888</v>
      </c>
      <c r="F1024" s="21">
        <v>11101762.823759219</v>
      </c>
      <c r="G1024">
        <f t="shared" si="33"/>
        <v>370058.76079197397</v>
      </c>
      <c r="J1024" t="str">
        <f>VLOOKUP($A1024,[2]MD01!$A:$K,5,0)</f>
        <v>13SZ5625</v>
      </c>
      <c r="K1024" t="str">
        <f>VLOOKUP($A1024,[2]MD01!$A:$K,11,0)</f>
        <v>22.03.2007</v>
      </c>
      <c r="L1024" t="str">
        <f>RIGHT(VLOOKUP($A1024,[2]MD01!$A:$K,4,0),8)</f>
        <v>13SZ5625</v>
      </c>
      <c r="M1024" s="16" t="str">
        <f>VLOOKUP(A1024,[2]MD01!A:O,15,0)</f>
        <v>Аренда</v>
      </c>
    </row>
    <row r="1025" spans="1:13" x14ac:dyDescent="0.25">
      <c r="A1025" s="12" t="s">
        <v>3127</v>
      </c>
      <c r="B1025" t="s">
        <v>320</v>
      </c>
      <c r="C1025" t="s">
        <v>4388</v>
      </c>
      <c r="D1025" s="5">
        <v>6643319.9900000002</v>
      </c>
      <c r="E1025" s="24">
        <f t="shared" si="32"/>
        <v>22882546.632222224</v>
      </c>
      <c r="F1025" s="21">
        <v>22218421.707793418</v>
      </c>
      <c r="G1025">
        <f t="shared" si="33"/>
        <v>740614.05692644732</v>
      </c>
      <c r="J1025" t="str">
        <f>VLOOKUP($A1025,[2]MD01!$A:$K,5,0)</f>
        <v>13SZ5993</v>
      </c>
      <c r="K1025" t="str">
        <f>VLOOKUP($A1025,[2]MD01!$A:$K,11,0)</f>
        <v>20.11.2009</v>
      </c>
      <c r="L1025" t="str">
        <f>RIGHT(VLOOKUP($A1025,[2]MD01!$A:$K,4,0),8)</f>
        <v>13SZ5993</v>
      </c>
      <c r="M1025" s="16" t="str">
        <f>VLOOKUP(A1025,[2]MD01!A:O,15,0)</f>
        <v>Аренда</v>
      </c>
    </row>
    <row r="1026" spans="1:13" x14ac:dyDescent="0.25">
      <c r="A1026" s="12" t="s">
        <v>3130</v>
      </c>
      <c r="B1026" t="s">
        <v>323</v>
      </c>
      <c r="C1026" t="s">
        <v>4388</v>
      </c>
      <c r="D1026" s="5">
        <v>4217256.6100000003</v>
      </c>
      <c r="E1026" s="24">
        <f t="shared" si="32"/>
        <v>14526106.101111112</v>
      </c>
      <c r="F1026" s="21">
        <v>14104511.893451527</v>
      </c>
      <c r="G1026">
        <f t="shared" si="33"/>
        <v>470150.39644838421</v>
      </c>
      <c r="J1026" t="str">
        <f>VLOOKUP($A1026,[2]MD01!$A:$K,5,0)</f>
        <v>13SZ5996</v>
      </c>
      <c r="K1026" t="str">
        <f>VLOOKUP($A1026,[2]MD01!$A:$K,11,0)</f>
        <v>24.12.2009</v>
      </c>
      <c r="L1026" t="str">
        <f>RIGHT(VLOOKUP($A1026,[2]MD01!$A:$K,4,0),8)</f>
        <v>13SZ5996</v>
      </c>
      <c r="M1026" s="16" t="str">
        <f>VLOOKUP(A1026,[2]MD01!A:O,15,0)</f>
        <v>Аренда</v>
      </c>
    </row>
    <row r="1027" spans="1:13" x14ac:dyDescent="0.25">
      <c r="A1027" s="12" t="s">
        <v>3140</v>
      </c>
      <c r="B1027" t="s">
        <v>333</v>
      </c>
      <c r="C1027" t="s">
        <v>4388</v>
      </c>
      <c r="D1027" s="5">
        <v>8270296.3399999999</v>
      </c>
      <c r="E1027" s="24">
        <f t="shared" si="32"/>
        <v>28486576.282222223</v>
      </c>
      <c r="F1027" s="21">
        <v>27659804.436206367</v>
      </c>
      <c r="G1027">
        <f t="shared" si="33"/>
        <v>921993.4812068789</v>
      </c>
      <c r="J1027" t="str">
        <f>VLOOKUP($A1027,[2]MD01!$A:$K,5,0)</f>
        <v>13SZ6062</v>
      </c>
      <c r="K1027" t="str">
        <f>VLOOKUP($A1027,[2]MD01!$A:$K,11,0)</f>
        <v>01.12.2009</v>
      </c>
      <c r="L1027" t="str">
        <f>RIGHT(VLOOKUP($A1027,[2]MD01!$A:$K,4,0),8)</f>
        <v>13SZ6062</v>
      </c>
      <c r="M1027" s="16" t="str">
        <f>VLOOKUP(A1027,[2]MD01!A:O,15,0)</f>
        <v>Собственность</v>
      </c>
    </row>
    <row r="1028" spans="1:13" x14ac:dyDescent="0.25">
      <c r="A1028" s="12" t="s">
        <v>4631</v>
      </c>
      <c r="B1028" t="s">
        <v>4632</v>
      </c>
      <c r="C1028" t="s">
        <v>4388</v>
      </c>
      <c r="D1028" s="5">
        <v>3990279.85</v>
      </c>
      <c r="E1028" s="24">
        <f t="shared" si="32"/>
        <v>13744297.26111111</v>
      </c>
      <c r="F1028" s="21">
        <v>13345393.654507775</v>
      </c>
      <c r="G1028">
        <f t="shared" si="33"/>
        <v>444846.45515025913</v>
      </c>
      <c r="J1028" t="str">
        <f>VLOOKUP($A1028,[2]MD01!$A:$K,5,0)</f>
        <v>E1008121</v>
      </c>
      <c r="K1028" t="str">
        <f>VLOOKUP($A1028,[2]MD01!$A:$K,11,0)</f>
        <v>11.12.2014</v>
      </c>
      <c r="L1028" t="str">
        <f>RIGHT(VLOOKUP($A1028,[2]MD01!$A:$K,4,0),8)</f>
        <v>13SZ9842</v>
      </c>
      <c r="M1028" s="16" t="str">
        <f>VLOOKUP(A1028,[2]MD01!A:O,15,0)</f>
        <v>Аренда</v>
      </c>
    </row>
    <row r="1029" spans="1:13" x14ac:dyDescent="0.25">
      <c r="A1029" s="12" t="s">
        <v>628</v>
      </c>
      <c r="B1029" t="s">
        <v>629</v>
      </c>
      <c r="C1029" t="s">
        <v>4388</v>
      </c>
      <c r="D1029" s="5">
        <v>4749409.25</v>
      </c>
      <c r="E1029" s="24">
        <f t="shared" si="32"/>
        <v>16359076.305555556</v>
      </c>
      <c r="F1029" s="21">
        <v>15884283.421276964</v>
      </c>
      <c r="G1029">
        <f t="shared" si="33"/>
        <v>529476.11404256546</v>
      </c>
      <c r="J1029" t="str">
        <f>VLOOKUP($A1029,[2]MD01!$A:$K,5,0)</f>
        <v>E1026113</v>
      </c>
      <c r="K1029" t="str">
        <f>VLOOKUP($A1029,[2]MD01!$A:$K,11,0)</f>
        <v>10.07.2018</v>
      </c>
      <c r="L1029" t="str">
        <f>RIGHT(VLOOKUP($A1029,[2]MD01!$A:$K,4,0),8)</f>
        <v>13SZE994</v>
      </c>
      <c r="M1029" s="16" t="str">
        <f>VLOOKUP(A1029,[2]MD01!A:O,15,0)</f>
        <v>Аренда</v>
      </c>
    </row>
    <row r="1030" spans="1:13" x14ac:dyDescent="0.25">
      <c r="A1030" s="12" t="s">
        <v>679</v>
      </c>
      <c r="B1030" t="s">
        <v>680</v>
      </c>
      <c r="C1030" t="s">
        <v>4388</v>
      </c>
      <c r="D1030" s="5">
        <v>3071318.08</v>
      </c>
      <c r="E1030" s="24">
        <f t="shared" si="32"/>
        <v>10578984.497777777</v>
      </c>
      <c r="F1030" s="21">
        <v>10271948.423819698</v>
      </c>
      <c r="G1030">
        <f t="shared" si="33"/>
        <v>342398.28079398995</v>
      </c>
      <c r="J1030" t="str">
        <f>VLOOKUP($A1030,[2]MD01!$A:$K,5,0)</f>
        <v>E1012154</v>
      </c>
      <c r="K1030" t="str">
        <f>VLOOKUP($A1030,[2]MD01!$A:$K,11,0)</f>
        <v>02.09.2016</v>
      </c>
      <c r="L1030" t="str">
        <f>RIGHT(VLOOKUP($A1030,[2]MD01!$A:$K,4,0),8)</f>
        <v>13SZG482</v>
      </c>
      <c r="M1030" s="16" t="str">
        <f>VLOOKUP(A1030,[2]MD01!A:O,15,0)</f>
        <v>Аренда</v>
      </c>
    </row>
    <row r="1031" spans="1:13" x14ac:dyDescent="0.25">
      <c r="A1031" s="12" t="s">
        <v>765</v>
      </c>
      <c r="B1031" t="s">
        <v>766</v>
      </c>
      <c r="C1031" t="s">
        <v>4388</v>
      </c>
      <c r="D1031" s="5">
        <v>6354831.46</v>
      </c>
      <c r="E1031" s="24">
        <f t="shared" si="32"/>
        <v>21888863.917777777</v>
      </c>
      <c r="F1031" s="21">
        <v>21253578.854062174</v>
      </c>
      <c r="G1031">
        <f t="shared" si="33"/>
        <v>708452.6284687391</v>
      </c>
      <c r="J1031" t="str">
        <f>VLOOKUP($A1031,[2]MD01!$A:$K,5,0)</f>
        <v>E1023585</v>
      </c>
      <c r="K1031" t="str">
        <f>VLOOKUP($A1031,[2]MD01!$A:$K,11,0)</f>
        <v>25.11.2017</v>
      </c>
      <c r="L1031" t="str">
        <f>RIGHT(VLOOKUP($A1031,[2]MD01!$A:$K,4,0),8)</f>
        <v>13SZH304</v>
      </c>
      <c r="M1031" s="16" t="str">
        <f>VLOOKUP(A1031,[2]MD01!A:O,15,0)</f>
        <v>Аренда</v>
      </c>
    </row>
    <row r="1032" spans="1:13" x14ac:dyDescent="0.25">
      <c r="A1032" s="12" t="s">
        <v>767</v>
      </c>
      <c r="B1032" t="s">
        <v>768</v>
      </c>
      <c r="C1032" t="s">
        <v>4388</v>
      </c>
      <c r="D1032" s="5">
        <v>3573406.1</v>
      </c>
      <c r="E1032" s="24">
        <f t="shared" si="32"/>
        <v>12308398.788888888</v>
      </c>
      <c r="F1032" s="21">
        <v>11951169.563187247</v>
      </c>
      <c r="G1032">
        <f t="shared" si="33"/>
        <v>398372.31877290824</v>
      </c>
      <c r="J1032" t="str">
        <f>VLOOKUP($A1032,[2]MD01!$A:$K,5,0)</f>
        <v>E1023602</v>
      </c>
      <c r="K1032" t="str">
        <f>VLOOKUP($A1032,[2]MD01!$A:$K,11,0)</f>
        <v>05.06.2018</v>
      </c>
      <c r="L1032" t="str">
        <f>RIGHT(VLOOKUP($A1032,[2]MD01!$A:$K,4,0),8)</f>
        <v>13SZH341</v>
      </c>
      <c r="M1032" s="16" t="str">
        <f>VLOOKUP(A1032,[2]MD01!A:O,15,0)</f>
        <v>Аренда</v>
      </c>
    </row>
    <row r="1033" spans="1:13" x14ac:dyDescent="0.25">
      <c r="A1033" s="12" t="s">
        <v>796</v>
      </c>
      <c r="B1033" t="s">
        <v>797</v>
      </c>
      <c r="C1033" t="s">
        <v>4388</v>
      </c>
      <c r="D1033" s="5">
        <v>5102851.2699999996</v>
      </c>
      <c r="E1033" s="24">
        <f t="shared" si="32"/>
        <v>17576487.707777776</v>
      </c>
      <c r="F1033" s="21">
        <v>17066361.638408627</v>
      </c>
      <c r="G1033">
        <f t="shared" si="33"/>
        <v>568878.7212802876</v>
      </c>
      <c r="J1033" t="str">
        <f>VLOOKUP($A1033,[2]MD01!$A:$K,5,0)</f>
        <v>E1023787</v>
      </c>
      <c r="K1033" t="str">
        <f>VLOOKUP($A1033,[2]MD01!$A:$K,11,0)</f>
        <v>15.12.2017</v>
      </c>
      <c r="L1033" t="str">
        <f>RIGHT(VLOOKUP($A1033,[2]MD01!$A:$K,4,0),8)</f>
        <v>13SZH525</v>
      </c>
      <c r="M1033" s="16" t="str">
        <f>VLOOKUP(A1033,[2]MD01!A:O,15,0)</f>
        <v>Аренда</v>
      </c>
    </row>
    <row r="1034" spans="1:13" x14ac:dyDescent="0.25">
      <c r="A1034" s="12" t="s">
        <v>806</v>
      </c>
      <c r="B1034" t="s">
        <v>807</v>
      </c>
      <c r="C1034" t="s">
        <v>4388</v>
      </c>
      <c r="D1034" s="5">
        <v>4286099.7</v>
      </c>
      <c r="E1034" s="24">
        <f t="shared" si="32"/>
        <v>14763232.300000001</v>
      </c>
      <c r="F1034" s="21">
        <v>14334755.929203231</v>
      </c>
      <c r="G1034">
        <f t="shared" si="33"/>
        <v>477825.19764010771</v>
      </c>
      <c r="J1034" t="str">
        <f>VLOOKUP($A1034,[2]MD01!$A:$K,5,0)</f>
        <v>E1024227</v>
      </c>
      <c r="K1034" t="str">
        <f>VLOOKUP($A1034,[2]MD01!$A:$K,11,0)</f>
        <v>06.04.2018</v>
      </c>
      <c r="L1034" t="str">
        <f>RIGHT(VLOOKUP($A1034,[2]MD01!$A:$K,4,0),8)</f>
        <v>13SZH666</v>
      </c>
      <c r="M1034" s="16" t="str">
        <f>VLOOKUP(A1034,[2]MD01!A:O,15,0)</f>
        <v>Аренда</v>
      </c>
    </row>
    <row r="1035" spans="1:13" x14ac:dyDescent="0.25">
      <c r="A1035" s="12" t="s">
        <v>2719</v>
      </c>
      <c r="B1035" t="s">
        <v>2771</v>
      </c>
      <c r="C1035" t="s">
        <v>4388</v>
      </c>
      <c r="D1035" s="5">
        <v>2537605.31</v>
      </c>
      <c r="E1035" s="24">
        <f t="shared" si="32"/>
        <v>8740640.512222223</v>
      </c>
      <c r="F1035" s="21">
        <v>8486959.0792533606</v>
      </c>
      <c r="G1035">
        <f t="shared" si="33"/>
        <v>282898.63597511203</v>
      </c>
      <c r="J1035" t="str">
        <f>VLOOKUP($A1035,[2]MD01!$A:$K,5,0)</f>
        <v>E1024478</v>
      </c>
      <c r="K1035" t="str">
        <f>VLOOKUP($A1035,[2]MD01!$A:$K,11,0)</f>
        <v>26.12.2018</v>
      </c>
      <c r="L1035" t="str">
        <f>RIGHT(VLOOKUP($A1035,[2]MD01!$A:$K,4,0),8)</f>
        <v>13SZH852</v>
      </c>
      <c r="M1035" s="16" t="str">
        <f>VLOOKUP(A1035,[2]MD01!A:O,15,0)</f>
        <v>Аренда</v>
      </c>
    </row>
    <row r="1036" spans="1:13" x14ac:dyDescent="0.25">
      <c r="A1036" s="12" t="s">
        <v>818</v>
      </c>
      <c r="B1036" t="s">
        <v>819</v>
      </c>
      <c r="C1036" t="s">
        <v>4388</v>
      </c>
      <c r="D1036" s="5">
        <v>3845570.43</v>
      </c>
      <c r="E1036" s="24">
        <f t="shared" si="32"/>
        <v>13245853.703333333</v>
      </c>
      <c r="F1036" s="21">
        <v>12861416.528087556</v>
      </c>
      <c r="G1036">
        <f t="shared" si="33"/>
        <v>428713.88426958519</v>
      </c>
      <c r="J1036" t="str">
        <f>VLOOKUP($A1036,[2]MD01!$A:$K,5,0)</f>
        <v>E1024477</v>
      </c>
      <c r="K1036" t="str">
        <f>VLOOKUP($A1036,[2]MD01!$A:$K,11,0)</f>
        <v>06.03.2018</v>
      </c>
      <c r="L1036" t="str">
        <f>RIGHT(VLOOKUP($A1036,[2]MD01!$A:$K,4,0),8)</f>
        <v>13SZH853</v>
      </c>
      <c r="M1036" s="16" t="str">
        <f>VLOOKUP(A1036,[2]MD01!A:O,15,0)</f>
        <v>Аренда</v>
      </c>
    </row>
    <row r="1037" spans="1:13" x14ac:dyDescent="0.25">
      <c r="A1037" s="12" t="s">
        <v>915</v>
      </c>
      <c r="B1037" t="s">
        <v>916</v>
      </c>
      <c r="C1037" t="s">
        <v>4388</v>
      </c>
      <c r="D1037" s="5">
        <v>3474831.18</v>
      </c>
      <c r="E1037" s="24">
        <f t="shared" si="32"/>
        <v>11968862.953333333</v>
      </c>
      <c r="F1037" s="21">
        <v>11621488.147017499</v>
      </c>
      <c r="G1037">
        <f t="shared" si="33"/>
        <v>387382.93823391665</v>
      </c>
      <c r="J1037" t="str">
        <f>VLOOKUP($A1037,[2]MD01!$A:$K,5,0)</f>
        <v>E1013900</v>
      </c>
      <c r="K1037" t="str">
        <f>VLOOKUP($A1037,[2]MD01!$A:$K,11,0)</f>
        <v>30.06.2017</v>
      </c>
      <c r="L1037" t="str">
        <f>RIGHT(VLOOKUP($A1037,[2]MD01!$A:$K,4,0),8)</f>
        <v>13SZJ891</v>
      </c>
      <c r="M1037" s="16" t="str">
        <f>VLOOKUP(A1037,[2]MD01!A:O,15,0)</f>
        <v>Аренда</v>
      </c>
    </row>
    <row r="1038" spans="1:13" x14ac:dyDescent="0.25">
      <c r="A1038" s="12" t="s">
        <v>919</v>
      </c>
      <c r="B1038" t="s">
        <v>920</v>
      </c>
      <c r="C1038" t="s">
        <v>4388</v>
      </c>
      <c r="D1038" s="5">
        <v>5008070.79</v>
      </c>
      <c r="E1038" s="24">
        <f t="shared" si="32"/>
        <v>17250021.610000003</v>
      </c>
      <c r="F1038" s="21">
        <v>16749370.634290664</v>
      </c>
      <c r="G1038">
        <f t="shared" si="33"/>
        <v>558312.35447635548</v>
      </c>
      <c r="J1038" t="str">
        <f>VLOOKUP($A1038,[2]MD01!$A:$K,5,0)</f>
        <v>E1013898</v>
      </c>
      <c r="K1038" t="str">
        <f>VLOOKUP($A1038,[2]MD01!$A:$K,11,0)</f>
        <v>28.02.2017</v>
      </c>
      <c r="L1038" t="str">
        <f>RIGHT(VLOOKUP($A1038,[2]MD01!$A:$K,4,0),8)</f>
        <v>13SZJ905</v>
      </c>
      <c r="M1038" s="16" t="str">
        <f>VLOOKUP(A1038,[2]MD01!A:O,15,0)</f>
        <v>Аренда</v>
      </c>
    </row>
    <row r="1039" spans="1:13" x14ac:dyDescent="0.25">
      <c r="A1039" s="12" t="s">
        <v>975</v>
      </c>
      <c r="B1039" t="s">
        <v>976</v>
      </c>
      <c r="C1039" t="s">
        <v>4388</v>
      </c>
      <c r="D1039" s="5">
        <v>3854198.07</v>
      </c>
      <c r="E1039" s="24">
        <f t="shared" si="32"/>
        <v>13275571.129999999</v>
      </c>
      <c r="F1039" s="21">
        <v>12890271.45968073</v>
      </c>
      <c r="G1039">
        <f t="shared" si="33"/>
        <v>429675.71532269102</v>
      </c>
      <c r="J1039" t="str">
        <f>VLOOKUP($A1039,[2]MD01!$A:$K,5,0)</f>
        <v>E1010460</v>
      </c>
      <c r="K1039" t="str">
        <f>VLOOKUP($A1039,[2]MD01!$A:$K,11,0)</f>
        <v>08.12.2015</v>
      </c>
      <c r="L1039" t="str">
        <f>RIGHT(VLOOKUP($A1039,[2]MD01!$A:$K,4,0),8)</f>
        <v>13SZL814</v>
      </c>
      <c r="M1039" s="16" t="str">
        <f>VLOOKUP(A1039,[2]MD01!A:O,15,0)</f>
        <v>Аренда</v>
      </c>
    </row>
    <row r="1040" spans="1:13" x14ac:dyDescent="0.25">
      <c r="A1040" s="12" t="s">
        <v>1039</v>
      </c>
      <c r="B1040" t="s">
        <v>1040</v>
      </c>
      <c r="C1040" t="s">
        <v>4388</v>
      </c>
      <c r="D1040" s="5">
        <v>4306332.99</v>
      </c>
      <c r="E1040" s="24">
        <f t="shared" si="32"/>
        <v>14832924.743333334</v>
      </c>
      <c r="F1040" s="21">
        <v>14402425.674215181</v>
      </c>
      <c r="G1040">
        <f t="shared" si="33"/>
        <v>480080.85580717272</v>
      </c>
      <c r="J1040" t="str">
        <f>VLOOKUP($A1040,[2]MD01!$A:$K,5,0)</f>
        <v>E1026734</v>
      </c>
      <c r="K1040" t="str">
        <f>VLOOKUP($A1040,[2]MD01!$A:$K,11,0)</f>
        <v>29.08.2018</v>
      </c>
      <c r="L1040" t="str">
        <f>RIGHT(VLOOKUP($A1040,[2]MD01!$A:$K,4,0),8)</f>
        <v>13SZO452</v>
      </c>
      <c r="M1040" s="16" t="str">
        <f>VLOOKUP(A1040,[2]MD01!A:O,15,0)</f>
        <v>Аренда</v>
      </c>
    </row>
    <row r="1041" spans="1:13" x14ac:dyDescent="0.25">
      <c r="A1041" s="12" t="s">
        <v>4445</v>
      </c>
      <c r="B1041" t="s">
        <v>4456</v>
      </c>
      <c r="C1041" t="s">
        <v>4388</v>
      </c>
      <c r="D1041" s="5">
        <v>3753246.17</v>
      </c>
      <c r="E1041" s="24">
        <f t="shared" si="32"/>
        <v>12927847.918888887</v>
      </c>
      <c r="F1041" s="21">
        <v>12552640.291864142</v>
      </c>
      <c r="G1041">
        <f t="shared" si="33"/>
        <v>418421.34306213807</v>
      </c>
      <c r="J1041" t="str">
        <f>VLOOKUP($A1041,[2]MD01!$A:$K,5,0)</f>
        <v>E1028546</v>
      </c>
      <c r="K1041" t="str">
        <f>VLOOKUP($A1041,[2]MD01!$A:$K,11,0)</f>
        <v>31.03.2020</v>
      </c>
      <c r="L1041" t="str">
        <f>RIGHT(VLOOKUP($A1041,[2]MD01!$A:$K,4,0),8)</f>
        <v>13SZO896</v>
      </c>
      <c r="M1041" s="16" t="str">
        <f>VLOOKUP(A1041,[2]MD01!A:O,15,0)</f>
        <v>Аренда</v>
      </c>
    </row>
    <row r="1042" spans="1:13" x14ac:dyDescent="0.25">
      <c r="A1042" s="12" t="s">
        <v>1061</v>
      </c>
      <c r="B1042" t="s">
        <v>1062</v>
      </c>
      <c r="C1042" t="s">
        <v>4388</v>
      </c>
      <c r="D1042" s="5">
        <v>5049246.66</v>
      </c>
      <c r="E1042" s="24">
        <f t="shared" ref="E1042:E1105" si="34">IF(IFERROR(VLOOKUP(A1042,$A$1599:$A$1604,1,0),0)=0,IF(M1042=$M$25,0,D1042/$E$25*$E$24),0)</f>
        <v>17391849.606666669</v>
      </c>
      <c r="F1042" s="21">
        <v>16887082.327423371</v>
      </c>
      <c r="G1042">
        <f t="shared" si="33"/>
        <v>562902.74424744572</v>
      </c>
      <c r="J1042" t="str">
        <f>VLOOKUP($A1042,[2]MD01!$A:$K,5,0)</f>
        <v>E1009913</v>
      </c>
      <c r="K1042" t="str">
        <f>VLOOKUP($A1042,[2]MD01!$A:$K,11,0)</f>
        <v>28.01.2016</v>
      </c>
      <c r="L1042" t="str">
        <f>RIGHT(VLOOKUP($A1042,[2]MD01!$A:$K,4,0),8)</f>
        <v>13SZQ221</v>
      </c>
      <c r="M1042" s="16" t="str">
        <f>VLOOKUP(A1042,[2]MD01!A:O,15,0)</f>
        <v>Аренда</v>
      </c>
    </row>
    <row r="1043" spans="1:13" x14ac:dyDescent="0.25">
      <c r="A1043" s="12" t="s">
        <v>1107</v>
      </c>
      <c r="B1043" t="s">
        <v>1108</v>
      </c>
      <c r="C1043" t="s">
        <v>4388</v>
      </c>
      <c r="D1043" s="5">
        <v>3424688.54</v>
      </c>
      <c r="E1043" s="24">
        <f t="shared" si="34"/>
        <v>11796149.415555555</v>
      </c>
      <c r="F1043" s="21">
        <v>11453787.31027637</v>
      </c>
      <c r="G1043">
        <f t="shared" si="33"/>
        <v>381792.91034254566</v>
      </c>
      <c r="J1043" t="str">
        <f>VLOOKUP($A1043,[2]MD01!$A:$K,5,0)</f>
        <v>E1010429</v>
      </c>
      <c r="K1043" t="str">
        <f>VLOOKUP($A1043,[2]MD01!$A:$K,11,0)</f>
        <v>05.04.2016</v>
      </c>
      <c r="L1043" t="str">
        <f>RIGHT(VLOOKUP($A1043,[2]MD01!$A:$K,4,0),8)</f>
        <v>13SZQ561</v>
      </c>
      <c r="M1043" s="16" t="str">
        <f>VLOOKUP(A1043,[2]MD01!A:O,15,0)</f>
        <v>Аренда</v>
      </c>
    </row>
    <row r="1044" spans="1:13" x14ac:dyDescent="0.25">
      <c r="A1044" s="12" t="s">
        <v>1131</v>
      </c>
      <c r="B1044" t="s">
        <v>1132</v>
      </c>
      <c r="C1044" t="s">
        <v>4388</v>
      </c>
      <c r="D1044" s="5">
        <v>2882330.13</v>
      </c>
      <c r="E1044" s="24">
        <f t="shared" si="34"/>
        <v>9928026.0033333339</v>
      </c>
      <c r="F1044" s="21">
        <v>9639882.8335557897</v>
      </c>
      <c r="G1044">
        <f t="shared" si="33"/>
        <v>321329.42778519297</v>
      </c>
      <c r="J1044" t="str">
        <f>VLOOKUP($A1044,[2]MD01!$A:$K,5,0)</f>
        <v>E1011603</v>
      </c>
      <c r="K1044" t="str">
        <f>VLOOKUP($A1044,[2]MD01!$A:$K,11,0)</f>
        <v>29.04.2016</v>
      </c>
      <c r="L1044" t="str">
        <f>RIGHT(VLOOKUP($A1044,[2]MD01!$A:$K,4,0),8)</f>
        <v>13SZQ710</v>
      </c>
      <c r="M1044" s="16" t="str">
        <f>VLOOKUP(A1044,[2]MD01!A:O,15,0)</f>
        <v>Аренда</v>
      </c>
    </row>
    <row r="1045" spans="1:13" x14ac:dyDescent="0.25">
      <c r="A1045" s="12" t="s">
        <v>1165</v>
      </c>
      <c r="B1045" t="s">
        <v>1166</v>
      </c>
      <c r="C1045" t="s">
        <v>4388</v>
      </c>
      <c r="D1045" s="5">
        <v>3626938.32</v>
      </c>
      <c r="E1045" s="24">
        <f t="shared" si="34"/>
        <v>12492787.546666667</v>
      </c>
      <c r="F1045" s="21">
        <v>12130206.767582752</v>
      </c>
      <c r="G1045">
        <f t="shared" si="33"/>
        <v>404340.22558609175</v>
      </c>
      <c r="J1045" t="str">
        <f>VLOOKUP($A1045,[2]MD01!$A:$K,5,0)</f>
        <v>E1012035</v>
      </c>
      <c r="K1045" t="str">
        <f>VLOOKUP($A1045,[2]MD01!$A:$K,11,0)</f>
        <v>27.07.2016</v>
      </c>
      <c r="L1045" t="str">
        <f>RIGHT(VLOOKUP($A1045,[2]MD01!$A:$K,4,0),8)</f>
        <v>13SZQ877</v>
      </c>
      <c r="M1045" s="16" t="str">
        <f>VLOOKUP(A1045,[2]MD01!A:O,15,0)</f>
        <v>Аренда</v>
      </c>
    </row>
    <row r="1046" spans="1:13" x14ac:dyDescent="0.25">
      <c r="A1046" s="12" t="s">
        <v>1189</v>
      </c>
      <c r="B1046" t="s">
        <v>1190</v>
      </c>
      <c r="C1046" t="s">
        <v>4388</v>
      </c>
      <c r="D1046" s="5">
        <v>4955638.46</v>
      </c>
      <c r="E1046" s="24">
        <f t="shared" si="34"/>
        <v>17069421.362222221</v>
      </c>
      <c r="F1046" s="21">
        <v>16574011.985179104</v>
      </c>
      <c r="G1046">
        <f t="shared" si="33"/>
        <v>552467.06617263681</v>
      </c>
      <c r="J1046" t="str">
        <f>VLOOKUP($A1046,[2]MD01!$A:$K,5,0)</f>
        <v>E1014124</v>
      </c>
      <c r="K1046" t="str">
        <f>VLOOKUP($A1046,[2]MD01!$A:$K,11,0)</f>
        <v>31.03.2017</v>
      </c>
      <c r="L1046" t="str">
        <f>RIGHT(VLOOKUP($A1046,[2]MD01!$A:$K,4,0),8)</f>
        <v>13SZS134</v>
      </c>
      <c r="M1046" s="16" t="str">
        <f>VLOOKUP(A1046,[2]MD01!A:O,15,0)</f>
        <v>Аренда</v>
      </c>
    </row>
    <row r="1047" spans="1:13" x14ac:dyDescent="0.25">
      <c r="A1047" s="12" t="s">
        <v>1241</v>
      </c>
      <c r="B1047" t="s">
        <v>1242</v>
      </c>
      <c r="C1047" t="s">
        <v>4388</v>
      </c>
      <c r="D1047" s="5">
        <v>5510485.7199999997</v>
      </c>
      <c r="E1047" s="24">
        <f t="shared" si="34"/>
        <v>18980561.924444444</v>
      </c>
      <c r="F1047" s="21">
        <v>18429685.116181441</v>
      </c>
      <c r="G1047">
        <f t="shared" si="33"/>
        <v>614322.83720604808</v>
      </c>
      <c r="J1047" t="str">
        <f>VLOOKUP($A1047,[2]MD01!$A:$K,5,0)</f>
        <v>E1014618</v>
      </c>
      <c r="K1047" t="str">
        <f>VLOOKUP($A1047,[2]MD01!$A:$K,11,0)</f>
        <v>29.04.2017</v>
      </c>
      <c r="L1047" t="str">
        <f>RIGHT(VLOOKUP($A1047,[2]MD01!$A:$K,4,0),8)</f>
        <v>13SZS689</v>
      </c>
      <c r="M1047" s="16" t="str">
        <f>VLOOKUP(A1047,[2]MD01!A:O,15,0)</f>
        <v>Аренда</v>
      </c>
    </row>
    <row r="1048" spans="1:13" x14ac:dyDescent="0.25">
      <c r="A1048" s="12" t="s">
        <v>1301</v>
      </c>
      <c r="B1048" t="s">
        <v>1302</v>
      </c>
      <c r="C1048" t="s">
        <v>4388</v>
      </c>
      <c r="D1048" s="5">
        <v>925692.13</v>
      </c>
      <c r="E1048" s="24">
        <f t="shared" si="34"/>
        <v>3188495.1144444444</v>
      </c>
      <c r="F1048" s="21">
        <v>3095954.7555868258</v>
      </c>
      <c r="G1048">
        <f t="shared" si="33"/>
        <v>103198.49185289419</v>
      </c>
      <c r="J1048" t="str">
        <f>VLOOKUP($A1048,[2]MD01!$A:$K,5,0)</f>
        <v>E1014125</v>
      </c>
      <c r="K1048" t="str">
        <f>VLOOKUP($A1048,[2]MD01!$A:$K,11,0)</f>
        <v>11.04.2017</v>
      </c>
      <c r="L1048" t="str">
        <f>RIGHT(VLOOKUP($A1048,[2]MD01!$A:$K,4,0),8)</f>
        <v>13SZV033</v>
      </c>
      <c r="M1048" s="16" t="str">
        <f>VLOOKUP(A1048,[2]MD01!A:O,15,0)</f>
        <v>Аренда</v>
      </c>
    </row>
    <row r="1049" spans="1:13" x14ac:dyDescent="0.25">
      <c r="A1049" s="12" t="s">
        <v>1385</v>
      </c>
      <c r="B1049" t="s">
        <v>1386</v>
      </c>
      <c r="C1049" t="s">
        <v>4388</v>
      </c>
      <c r="D1049" s="5">
        <v>2362662.61</v>
      </c>
      <c r="E1049" s="24">
        <f t="shared" si="34"/>
        <v>8138060.1011111112</v>
      </c>
      <c r="F1049" s="21">
        <v>7901867.4851180622</v>
      </c>
      <c r="G1049">
        <f t="shared" si="33"/>
        <v>263395.58283726877</v>
      </c>
      <c r="J1049" t="str">
        <f>VLOOKUP($A1049,[2]MD01!$A:$K,5,0)</f>
        <v>E1015614</v>
      </c>
      <c r="K1049" t="str">
        <f>VLOOKUP($A1049,[2]MD01!$A:$K,11,0)</f>
        <v>31.08.2017</v>
      </c>
      <c r="L1049" t="str">
        <f>RIGHT(VLOOKUP($A1049,[2]MD01!$A:$K,4,0),8)</f>
        <v>13SZX790</v>
      </c>
      <c r="M1049" s="16" t="str">
        <f>VLOOKUP(A1049,[2]MD01!A:O,15,0)</f>
        <v>Аренда</v>
      </c>
    </row>
    <row r="1050" spans="1:13" x14ac:dyDescent="0.25">
      <c r="A1050" s="12" t="s">
        <v>1459</v>
      </c>
      <c r="B1050" t="s">
        <v>1460</v>
      </c>
      <c r="C1050" t="s">
        <v>4388</v>
      </c>
      <c r="D1050" s="5">
        <v>3173557.94</v>
      </c>
      <c r="E1050" s="24">
        <f t="shared" si="34"/>
        <v>10931144.015555557</v>
      </c>
      <c r="F1050" s="21">
        <v>10613887.142449113</v>
      </c>
      <c r="G1050">
        <f t="shared" si="33"/>
        <v>353796.23808163707</v>
      </c>
      <c r="J1050" t="str">
        <f>VLOOKUP($A1050,[2]MD01!$A:$K,5,0)</f>
        <v>E1018038</v>
      </c>
      <c r="K1050" t="str">
        <f>VLOOKUP($A1050,[2]MD01!$A:$K,11,0)</f>
        <v>30.09.2017</v>
      </c>
      <c r="L1050" t="str">
        <f>RIGHT(VLOOKUP($A1050,[2]MD01!$A:$K,4,0),8)</f>
        <v>13SZY596</v>
      </c>
      <c r="M1050" s="16" t="str">
        <f>VLOOKUP(A1050,[2]MD01!A:O,15,0)</f>
        <v>Аренда</v>
      </c>
    </row>
    <row r="1051" spans="1:13" x14ac:dyDescent="0.25">
      <c r="A1051" s="12" t="s">
        <v>1487</v>
      </c>
      <c r="B1051" t="s">
        <v>1488</v>
      </c>
      <c r="C1051" t="s">
        <v>4388</v>
      </c>
      <c r="D1051" s="5">
        <v>3146983.41</v>
      </c>
      <c r="E1051" s="24">
        <f t="shared" si="34"/>
        <v>10839609.523333333</v>
      </c>
      <c r="F1051" s="21">
        <v>10525009.274889641</v>
      </c>
      <c r="G1051">
        <f t="shared" ref="G1051:G1114" si="35">F1051/30</f>
        <v>350833.64249632135</v>
      </c>
      <c r="J1051" t="str">
        <f>VLOOKUP($A1051,[2]MD01!$A:$K,5,0)</f>
        <v>E1018440</v>
      </c>
      <c r="K1051" t="str">
        <f>VLOOKUP($A1051,[2]MD01!$A:$K,11,0)</f>
        <v>27.04.2018</v>
      </c>
      <c r="L1051" t="str">
        <f>RIGHT(VLOOKUP($A1051,[2]MD01!$A:$K,4,0),8)</f>
        <v>13SZY911</v>
      </c>
      <c r="M1051" s="16" t="str">
        <f>VLOOKUP(A1051,[2]MD01!A:O,15,0)</f>
        <v>Аренда</v>
      </c>
    </row>
    <row r="1052" spans="1:13" x14ac:dyDescent="0.25">
      <c r="A1052" s="12" t="s">
        <v>2751</v>
      </c>
      <c r="B1052" t="s">
        <v>2789</v>
      </c>
      <c r="C1052" t="s">
        <v>4385</v>
      </c>
      <c r="D1052" s="5">
        <v>2171567.4500000002</v>
      </c>
      <c r="E1052" s="24">
        <f t="shared" si="34"/>
        <v>7479843.4388888897</v>
      </c>
      <c r="F1052" s="21">
        <v>7597808.4312629597</v>
      </c>
      <c r="G1052">
        <f t="shared" si="35"/>
        <v>253260.28104209865</v>
      </c>
      <c r="J1052" t="str">
        <f>VLOOKUP($A1052,[2]MD01!$A:$K,5,0)</f>
        <v>E1029674</v>
      </c>
      <c r="K1052" t="str">
        <f>VLOOKUP($A1052,[2]MD01!$A:$K,11,0)</f>
        <v>18.01.2019</v>
      </c>
      <c r="L1052" t="str">
        <f>RIGHT(VLOOKUP($A1052,[2]MD01!$A:$K,4,0),8)</f>
        <v>13SZ30AO</v>
      </c>
      <c r="M1052" s="16" t="str">
        <f>VLOOKUP(A1052,[2]MD01!A:O,15,0)</f>
        <v>Аренда</v>
      </c>
    </row>
    <row r="1053" spans="1:13" x14ac:dyDescent="0.25">
      <c r="A1053" s="12" t="s">
        <v>3952</v>
      </c>
      <c r="B1053" t="s">
        <v>3953</v>
      </c>
      <c r="C1053" t="s">
        <v>4385</v>
      </c>
      <c r="D1053" s="5">
        <v>3031427.33</v>
      </c>
      <c r="E1053" s="24">
        <f t="shared" si="34"/>
        <v>10441583.025555555</v>
      </c>
      <c r="F1053" s="21">
        <v>10606257.764010489</v>
      </c>
      <c r="G1053">
        <f t="shared" si="35"/>
        <v>353541.92546701629</v>
      </c>
      <c r="J1053" t="str">
        <f>VLOOKUP($A1053,[2]MD01!$A:$K,5,0)</f>
        <v>E1030023</v>
      </c>
      <c r="K1053" t="str">
        <f>VLOOKUP($A1053,[2]MD01!$A:$K,11,0)</f>
        <v>09.09.2019</v>
      </c>
      <c r="L1053" t="str">
        <f>RIGHT(VLOOKUP($A1053,[2]MD01!$A:$K,4,0),8)</f>
        <v>13SZ323E</v>
      </c>
      <c r="M1053" s="16" t="str">
        <f>VLOOKUP(A1053,[2]MD01!A:O,15,0)</f>
        <v>Аренда</v>
      </c>
    </row>
    <row r="1054" spans="1:13" x14ac:dyDescent="0.25">
      <c r="A1054" s="12" t="s">
        <v>3973</v>
      </c>
      <c r="B1054" t="s">
        <v>4016</v>
      </c>
      <c r="C1054" t="s">
        <v>4385</v>
      </c>
      <c r="D1054" s="5">
        <v>2798429.83</v>
      </c>
      <c r="E1054" s="24">
        <f t="shared" si="34"/>
        <v>9639036.0811111126</v>
      </c>
      <c r="F1054" s="21">
        <v>9791053.8107723854</v>
      </c>
      <c r="G1054">
        <f t="shared" si="35"/>
        <v>326368.46035907953</v>
      </c>
      <c r="J1054" t="str">
        <f>VLOOKUP($A1054,[2]MD01!$A:$K,5,0)</f>
        <v>E1030102</v>
      </c>
      <c r="K1054" t="str">
        <f>VLOOKUP($A1054,[2]MD01!$A:$K,11,0)</f>
        <v>12.09.2019</v>
      </c>
      <c r="L1054" t="str">
        <f>RIGHT(VLOOKUP($A1054,[2]MD01!$A:$K,4,0),8)</f>
        <v>13SZ323L</v>
      </c>
      <c r="M1054" s="16" t="str">
        <f>VLOOKUP(A1054,[2]MD01!A:O,15,0)</f>
        <v>Аренда</v>
      </c>
    </row>
    <row r="1055" spans="1:13" x14ac:dyDescent="0.25">
      <c r="A1055" s="12" t="s">
        <v>11870</v>
      </c>
      <c r="B1055" t="s">
        <v>11871</v>
      </c>
      <c r="C1055" t="s">
        <v>4385</v>
      </c>
      <c r="D1055" s="5">
        <v>2626042.21</v>
      </c>
      <c r="E1055" s="24">
        <f t="shared" si="34"/>
        <v>9045256.5011111107</v>
      </c>
      <c r="F1055" s="21">
        <v>9187909.7027312741</v>
      </c>
      <c r="G1055">
        <f t="shared" si="35"/>
        <v>306263.65675770916</v>
      </c>
      <c r="J1055" t="str">
        <f>VLOOKUP($A1055,[2]MD01!$A:$K,5,0)</f>
        <v>E1030096</v>
      </c>
      <c r="K1055" t="str">
        <f>VLOOKUP($A1055,[2]MD01!$A:$K,11,0)</f>
        <v>13.09.2019</v>
      </c>
      <c r="L1055" t="str">
        <f>RIGHT(VLOOKUP($A1055,[2]MD01!$A:$K,4,0),8)</f>
        <v>13SZ323T</v>
      </c>
      <c r="M1055" s="16" t="str">
        <f>VLOOKUP(A1055,[2]MD01!A:O,15,0)</f>
        <v>Аренда</v>
      </c>
    </row>
    <row r="1056" spans="1:13" x14ac:dyDescent="0.25">
      <c r="A1056" s="12" t="s">
        <v>4399</v>
      </c>
      <c r="B1056" t="s">
        <v>4404</v>
      </c>
      <c r="C1056" t="s">
        <v>4385</v>
      </c>
      <c r="D1056" s="5">
        <v>4964567.03</v>
      </c>
      <c r="E1056" s="24">
        <f t="shared" si="34"/>
        <v>17100175.325555556</v>
      </c>
      <c r="F1056" s="21">
        <v>17369863.062786333</v>
      </c>
      <c r="G1056">
        <f t="shared" si="35"/>
        <v>578995.4354262111</v>
      </c>
      <c r="J1056" t="str">
        <f>VLOOKUP($A1056,[2]MD01!$A:$K,5,0)</f>
        <v>E1030022</v>
      </c>
      <c r="K1056" t="str">
        <f>VLOOKUP($A1056,[2]MD01!$A:$K,11,0)</f>
        <v>15.01.2020</v>
      </c>
      <c r="L1056" t="str">
        <f>RIGHT(VLOOKUP($A1056,[2]MD01!$A:$K,4,0),8)</f>
        <v>13SZ323W</v>
      </c>
      <c r="M1056" s="16" t="str">
        <f>VLOOKUP(A1056,[2]MD01!A:O,15,0)</f>
        <v>Аренда</v>
      </c>
    </row>
    <row r="1057" spans="1:13" x14ac:dyDescent="0.25">
      <c r="A1057" s="12" t="s">
        <v>3471</v>
      </c>
      <c r="B1057" t="s">
        <v>3472</v>
      </c>
      <c r="C1057" t="s">
        <v>4385</v>
      </c>
      <c r="D1057" s="5">
        <v>2657546.7400000002</v>
      </c>
      <c r="E1057" s="24">
        <f t="shared" si="34"/>
        <v>9153772.1044444442</v>
      </c>
      <c r="F1057" s="21">
        <v>9298136.7111794706</v>
      </c>
      <c r="G1057">
        <f t="shared" si="35"/>
        <v>309937.89037264901</v>
      </c>
      <c r="J1057" t="str">
        <f>VLOOKUP($A1057,[2]MD01!$A:$K,5,0)</f>
        <v>E1030045</v>
      </c>
      <c r="K1057" t="str">
        <f>VLOOKUP($A1057,[2]MD01!$A:$K,11,0)</f>
        <v>11.06.2019</v>
      </c>
      <c r="L1057" t="str">
        <f>RIGHT(VLOOKUP($A1057,[2]MD01!$A:$K,4,0),8)</f>
        <v>13SZ323Y</v>
      </c>
      <c r="M1057" s="16" t="str">
        <f>VLOOKUP(A1057,[2]MD01!A:O,15,0)</f>
        <v>Аренда</v>
      </c>
    </row>
    <row r="1058" spans="1:13" x14ac:dyDescent="0.25">
      <c r="A1058" s="12" t="s">
        <v>3949</v>
      </c>
      <c r="B1058" t="s">
        <v>3956</v>
      </c>
      <c r="C1058" t="s">
        <v>4385</v>
      </c>
      <c r="D1058" s="5">
        <v>3635608.59</v>
      </c>
      <c r="E1058" s="24">
        <f t="shared" si="34"/>
        <v>12522651.810000001</v>
      </c>
      <c r="F1058" s="21">
        <v>12720147.190396521</v>
      </c>
      <c r="G1058">
        <f t="shared" si="35"/>
        <v>424004.90634655074</v>
      </c>
      <c r="J1058" t="str">
        <f>VLOOKUP($A1058,[2]MD01!$A:$K,5,0)</f>
        <v>E1030074</v>
      </c>
      <c r="K1058" t="str">
        <f>VLOOKUP($A1058,[2]MD01!$A:$K,11,0)</f>
        <v>30.08.2019</v>
      </c>
      <c r="L1058" t="str">
        <f>RIGHT(VLOOKUP($A1058,[2]MD01!$A:$K,4,0),8)</f>
        <v>13SZ324J</v>
      </c>
      <c r="M1058" s="16" t="str">
        <f>VLOOKUP(A1058,[2]MD01!A:O,15,0)</f>
        <v>Аренда</v>
      </c>
    </row>
    <row r="1059" spans="1:13" x14ac:dyDescent="0.25">
      <c r="A1059" s="12" t="s">
        <v>4058</v>
      </c>
      <c r="B1059" t="s">
        <v>4070</v>
      </c>
      <c r="C1059" t="s">
        <v>4385</v>
      </c>
      <c r="D1059" s="5">
        <v>4160417.99</v>
      </c>
      <c r="E1059" s="24">
        <f t="shared" si="34"/>
        <v>14330328.632222224</v>
      </c>
      <c r="F1059" s="21">
        <v>14556332.975980137</v>
      </c>
      <c r="G1059">
        <f t="shared" si="35"/>
        <v>485211.09919933788</v>
      </c>
      <c r="J1059" t="str">
        <f>VLOOKUP($A1059,[2]MD01!$A:$K,5,0)</f>
        <v>E1030086</v>
      </c>
      <c r="K1059" t="str">
        <f>VLOOKUP($A1059,[2]MD01!$A:$K,11,0)</f>
        <v>18.10.2019</v>
      </c>
      <c r="L1059" t="str">
        <f>RIGHT(VLOOKUP($A1059,[2]MD01!$A:$K,4,0),8)</f>
        <v>13SZ324M</v>
      </c>
      <c r="M1059" s="16" t="str">
        <f>VLOOKUP(A1059,[2]MD01!A:O,15,0)</f>
        <v>Аренда</v>
      </c>
    </row>
    <row r="1060" spans="1:13" x14ac:dyDescent="0.25">
      <c r="A1060" s="12" t="s">
        <v>3449</v>
      </c>
      <c r="B1060" t="s">
        <v>3476</v>
      </c>
      <c r="C1060" t="s">
        <v>4385</v>
      </c>
      <c r="D1060" s="5">
        <v>2344537.94</v>
      </c>
      <c r="E1060" s="24">
        <f t="shared" si="34"/>
        <v>8075630.682222222</v>
      </c>
      <c r="F1060" s="21">
        <v>8202991.8655982288</v>
      </c>
      <c r="G1060">
        <f t="shared" si="35"/>
        <v>273433.06218660763</v>
      </c>
      <c r="J1060" t="str">
        <f>VLOOKUP($A1060,[2]MD01!$A:$K,5,0)</f>
        <v>E1030067</v>
      </c>
      <c r="K1060" t="str">
        <f>VLOOKUP($A1060,[2]MD01!$A:$K,11,0)</f>
        <v>13.05.2019</v>
      </c>
      <c r="L1060" t="str">
        <f>RIGHT(VLOOKUP($A1060,[2]MD01!$A:$K,4,0),8)</f>
        <v>13SZ325E</v>
      </c>
      <c r="M1060" s="16" t="str">
        <f>VLOOKUP(A1060,[2]MD01!A:O,15,0)</f>
        <v>Аренда</v>
      </c>
    </row>
    <row r="1061" spans="1:13" x14ac:dyDescent="0.25">
      <c r="A1061" s="12" t="s">
        <v>3971</v>
      </c>
      <c r="B1061" t="s">
        <v>4022</v>
      </c>
      <c r="C1061" t="s">
        <v>4385</v>
      </c>
      <c r="D1061" s="5">
        <v>3765204.91</v>
      </c>
      <c r="E1061" s="24">
        <f t="shared" si="34"/>
        <v>12969039.134444445</v>
      </c>
      <c r="F1061" s="21">
        <v>13173574.512102164</v>
      </c>
      <c r="G1061">
        <f t="shared" si="35"/>
        <v>439119.15040340548</v>
      </c>
      <c r="J1061" t="str">
        <f>VLOOKUP($A1061,[2]MD01!$A:$K,5,0)</f>
        <v>E1030020</v>
      </c>
      <c r="K1061" t="str">
        <f>VLOOKUP($A1061,[2]MD01!$A:$K,11,0)</f>
        <v>11.09.2019</v>
      </c>
      <c r="L1061" t="str">
        <f>RIGHT(VLOOKUP($A1061,[2]MD01!$A:$K,4,0),8)</f>
        <v>13SZ325S</v>
      </c>
      <c r="M1061" s="16" t="str">
        <f>VLOOKUP(A1061,[2]MD01!A:O,15,0)</f>
        <v>Аренда</v>
      </c>
    </row>
    <row r="1062" spans="1:13" x14ac:dyDescent="0.25">
      <c r="A1062" s="12" t="s">
        <v>3974</v>
      </c>
      <c r="B1062" t="s">
        <v>4024</v>
      </c>
      <c r="C1062" t="s">
        <v>4385</v>
      </c>
      <c r="D1062" s="5">
        <v>4144278.86</v>
      </c>
      <c r="E1062" s="24">
        <f t="shared" si="34"/>
        <v>14274738.295555554</v>
      </c>
      <c r="F1062" s="21">
        <v>14499865.921278587</v>
      </c>
      <c r="G1062">
        <f t="shared" si="35"/>
        <v>483328.86404261953</v>
      </c>
      <c r="J1062" t="str">
        <f>VLOOKUP($A1062,[2]MD01!$A:$K,5,0)</f>
        <v>E1030026</v>
      </c>
      <c r="K1062" t="str">
        <f>VLOOKUP($A1062,[2]MD01!$A:$K,11,0)</f>
        <v>12.09.2019</v>
      </c>
      <c r="L1062" t="str">
        <f>RIGHT(VLOOKUP($A1062,[2]MD01!$A:$K,4,0),8)</f>
        <v>13SZ325V</v>
      </c>
      <c r="M1062" s="16" t="str">
        <f>VLOOKUP(A1062,[2]MD01!A:O,15,0)</f>
        <v>Аренда</v>
      </c>
    </row>
    <row r="1063" spans="1:13" x14ac:dyDescent="0.25">
      <c r="A1063" s="12" t="s">
        <v>3433</v>
      </c>
      <c r="B1063" t="s">
        <v>3434</v>
      </c>
      <c r="C1063" t="s">
        <v>4385</v>
      </c>
      <c r="D1063" s="5">
        <v>3049223.49</v>
      </c>
      <c r="E1063" s="24">
        <f t="shared" si="34"/>
        <v>10502880.910000002</v>
      </c>
      <c r="F1063" s="21">
        <v>10668522.380516926</v>
      </c>
      <c r="G1063">
        <f t="shared" si="35"/>
        <v>355617.41268389754</v>
      </c>
      <c r="J1063" t="str">
        <f>VLOOKUP($A1063,[2]MD01!$A:$K,5,0)</f>
        <v>E1030029</v>
      </c>
      <c r="K1063" t="str">
        <f>VLOOKUP($A1063,[2]MD01!$A:$K,11,0)</f>
        <v>06.05.2019</v>
      </c>
      <c r="L1063" t="str">
        <f>RIGHT(VLOOKUP($A1063,[2]MD01!$A:$K,4,0),8)</f>
        <v>13SZ325X</v>
      </c>
      <c r="M1063" s="16" t="str">
        <f>VLOOKUP(A1063,[2]MD01!A:O,15,0)</f>
        <v>Аренда</v>
      </c>
    </row>
    <row r="1064" spans="1:13" x14ac:dyDescent="0.25">
      <c r="A1064" s="12" t="s">
        <v>3983</v>
      </c>
      <c r="B1064" t="s">
        <v>4026</v>
      </c>
      <c r="C1064" t="s">
        <v>4385</v>
      </c>
      <c r="D1064" s="5">
        <v>5009674.71</v>
      </c>
      <c r="E1064" s="24">
        <f t="shared" si="34"/>
        <v>17255546.223333333</v>
      </c>
      <c r="F1064" s="21">
        <v>17527684.322917446</v>
      </c>
      <c r="G1064">
        <f t="shared" si="35"/>
        <v>584256.14409724821</v>
      </c>
      <c r="J1064" t="str">
        <f>VLOOKUP($A1064,[2]MD01!$A:$K,5,0)</f>
        <v>E1030038</v>
      </c>
      <c r="K1064" t="str">
        <f>VLOOKUP($A1064,[2]MD01!$A:$K,11,0)</f>
        <v>25.09.2019</v>
      </c>
      <c r="L1064" t="str">
        <f>RIGHT(VLOOKUP($A1064,[2]MD01!$A:$K,4,0),8)</f>
        <v>13SZ326S</v>
      </c>
      <c r="M1064" s="16" t="str">
        <f>VLOOKUP(A1064,[2]MD01!A:O,15,0)</f>
        <v>Аренда</v>
      </c>
    </row>
    <row r="1065" spans="1:13" x14ac:dyDescent="0.25">
      <c r="A1065" s="12" t="s">
        <v>2822</v>
      </c>
      <c r="B1065" t="s">
        <v>19</v>
      </c>
      <c r="C1065" t="s">
        <v>4385</v>
      </c>
      <c r="D1065" s="5">
        <v>7401818.6500000004</v>
      </c>
      <c r="E1065" s="24">
        <f t="shared" si="34"/>
        <v>25495153.127777778</v>
      </c>
      <c r="F1065" s="21">
        <v>25897238.488101952</v>
      </c>
      <c r="G1065">
        <f t="shared" si="35"/>
        <v>863241.2829367317</v>
      </c>
      <c r="J1065" t="str">
        <f>VLOOKUP($A1065,[2]MD01!$A:$K,5,0)</f>
        <v>E1008570</v>
      </c>
      <c r="K1065" t="str">
        <f>VLOOKUP($A1065,[2]MD01!$A:$K,11,0)</f>
        <v>29.10.2014</v>
      </c>
      <c r="L1065" t="str">
        <f>RIGHT(VLOOKUP($A1065,[2]MD01!$A:$K,4,0),8)</f>
        <v>13SZ3407</v>
      </c>
      <c r="M1065" s="16" t="str">
        <f>VLOOKUP(A1065,[2]MD01!A:O,15,0)</f>
        <v>Аренда</v>
      </c>
    </row>
    <row r="1066" spans="1:13" x14ac:dyDescent="0.25">
      <c r="A1066" s="12" t="s">
        <v>2832</v>
      </c>
      <c r="B1066" t="s">
        <v>29</v>
      </c>
      <c r="C1066" t="s">
        <v>4385</v>
      </c>
      <c r="D1066" s="5">
        <v>3123007.49</v>
      </c>
      <c r="E1066" s="24">
        <f t="shared" si="34"/>
        <v>10757025.79888889</v>
      </c>
      <c r="F1066" s="21">
        <v>10926675.401410798</v>
      </c>
      <c r="G1066">
        <f t="shared" si="35"/>
        <v>364222.51338035992</v>
      </c>
      <c r="J1066" t="str">
        <f>VLOOKUP($A1066,[2]MD01!$A:$K,5,0)</f>
        <v>E1008801</v>
      </c>
      <c r="K1066" t="str">
        <f>VLOOKUP($A1066,[2]MD01!$A:$K,11,0)</f>
        <v>21.11.2014</v>
      </c>
      <c r="L1066" t="str">
        <f>RIGHT(VLOOKUP($A1066,[2]MD01!$A:$K,4,0),8)</f>
        <v>13SZ3420</v>
      </c>
      <c r="M1066" s="16" t="str">
        <f>VLOOKUP(A1066,[2]MD01!A:O,15,0)</f>
        <v>Аренда</v>
      </c>
    </row>
    <row r="1067" spans="1:13" x14ac:dyDescent="0.25">
      <c r="A1067" s="12" t="s">
        <v>2874</v>
      </c>
      <c r="B1067" t="s">
        <v>71</v>
      </c>
      <c r="C1067" t="s">
        <v>4385</v>
      </c>
      <c r="D1067" s="5">
        <v>3452858.24</v>
      </c>
      <c r="E1067" s="24">
        <f t="shared" si="34"/>
        <v>11893178.382222224</v>
      </c>
      <c r="F1067" s="21">
        <v>12080746.305083817</v>
      </c>
      <c r="G1067">
        <f t="shared" si="35"/>
        <v>402691.54350279388</v>
      </c>
      <c r="J1067" t="str">
        <f>VLOOKUP($A1067,[2]MD01!$A:$K,5,0)</f>
        <v>E1008923</v>
      </c>
      <c r="K1067" t="str">
        <f>VLOOKUP($A1067,[2]MD01!$A:$K,11,0)</f>
        <v>07.07.2015</v>
      </c>
      <c r="L1067" t="str">
        <f>RIGHT(VLOOKUP($A1067,[2]MD01!$A:$K,4,0),8)</f>
        <v>13SZ4579</v>
      </c>
      <c r="M1067" s="16" t="str">
        <f>VLOOKUP(A1067,[2]MD01!A:O,15,0)</f>
        <v>Аренда</v>
      </c>
    </row>
    <row r="1068" spans="1:13" x14ac:dyDescent="0.25">
      <c r="A1068" s="12" t="s">
        <v>2879</v>
      </c>
      <c r="B1068" t="s">
        <v>76</v>
      </c>
      <c r="C1068" t="s">
        <v>4385</v>
      </c>
      <c r="D1068" s="5">
        <v>5238583.3899999997</v>
      </c>
      <c r="E1068" s="24">
        <f t="shared" si="34"/>
        <v>18044009.454444442</v>
      </c>
      <c r="F1068" s="21">
        <v>18328582.447860915</v>
      </c>
      <c r="G1068">
        <f t="shared" si="35"/>
        <v>610952.74826203054</v>
      </c>
      <c r="J1068" t="str">
        <f>VLOOKUP($A1068,[2]MD01!$A:$K,5,0)</f>
        <v>E1008915</v>
      </c>
      <c r="K1068" t="str">
        <f>VLOOKUP($A1068,[2]MD01!$A:$K,11,0)</f>
        <v>27.11.2015</v>
      </c>
      <c r="L1068" t="str">
        <f>RIGHT(VLOOKUP($A1068,[2]MD01!$A:$K,4,0),8)</f>
        <v>13SZ4813</v>
      </c>
      <c r="M1068" s="16" t="str">
        <f>VLOOKUP(A1068,[2]MD01!A:O,15,0)</f>
        <v>Аренда</v>
      </c>
    </row>
    <row r="1069" spans="1:13" x14ac:dyDescent="0.25">
      <c r="A1069" s="12" t="s">
        <v>2894</v>
      </c>
      <c r="B1069" t="s">
        <v>91</v>
      </c>
      <c r="C1069" t="s">
        <v>4385</v>
      </c>
      <c r="D1069" s="5">
        <v>7819128.04</v>
      </c>
      <c r="E1069" s="24">
        <f t="shared" si="34"/>
        <v>26932552.137777779</v>
      </c>
      <c r="F1069" s="21">
        <v>27357306.791201267</v>
      </c>
      <c r="G1069">
        <f t="shared" si="35"/>
        <v>911910.22637337563</v>
      </c>
      <c r="J1069" t="str">
        <f>VLOOKUP($A1069,[2]MD01!$A:$K,5,0)</f>
        <v>13SZ5415</v>
      </c>
      <c r="K1069" t="str">
        <f>VLOOKUP($A1069,[2]MD01!$A:$K,11,0)</f>
        <v>18.08.2003</v>
      </c>
      <c r="L1069" t="str">
        <f>RIGHT(VLOOKUP($A1069,[2]MD01!$A:$K,4,0),8)</f>
        <v>13SZ5415</v>
      </c>
      <c r="M1069" s="16" t="str">
        <f>VLOOKUP(A1069,[2]MD01!A:O,15,0)</f>
        <v>Аренда</v>
      </c>
    </row>
    <row r="1070" spans="1:13" x14ac:dyDescent="0.25">
      <c r="A1070" s="12" t="s">
        <v>4454</v>
      </c>
      <c r="B1070" t="s">
        <v>4455</v>
      </c>
      <c r="C1070" t="s">
        <v>4385</v>
      </c>
      <c r="D1070" s="5">
        <v>10100513.800000001</v>
      </c>
      <c r="E1070" s="24">
        <f t="shared" si="34"/>
        <v>34790658.644444451</v>
      </c>
      <c r="F1070" s="21">
        <v>35339343.896376729</v>
      </c>
      <c r="G1070">
        <f t="shared" si="35"/>
        <v>1177978.1298792243</v>
      </c>
      <c r="J1070" t="str">
        <f>VLOOKUP($A1070,[2]MD01!$A:$K,5,0)</f>
        <v>13SZ5435</v>
      </c>
      <c r="K1070" t="str">
        <f>VLOOKUP($A1070,[2]MD01!$A:$K,11,0)</f>
        <v>01.04.2002</v>
      </c>
      <c r="L1070" t="str">
        <f>RIGHT(VLOOKUP($A1070,[2]MD01!$A:$K,4,0),8)</f>
        <v>13SZ5435</v>
      </c>
      <c r="M1070" s="16" t="str">
        <f>VLOOKUP(A1070,[2]MD01!A:O,15,0)</f>
        <v>Собственность</v>
      </c>
    </row>
    <row r="1071" spans="1:13" x14ac:dyDescent="0.25">
      <c r="A1071" s="12" t="s">
        <v>2922</v>
      </c>
      <c r="B1071" t="s">
        <v>118</v>
      </c>
      <c r="C1071" t="s">
        <v>4385</v>
      </c>
      <c r="D1071" s="5">
        <v>10877564.57</v>
      </c>
      <c r="E1071" s="24">
        <f t="shared" si="34"/>
        <v>37467166.852222219</v>
      </c>
      <c r="F1071" s="21">
        <v>38058063.451611064</v>
      </c>
      <c r="G1071">
        <f t="shared" si="35"/>
        <v>1268602.1150537021</v>
      </c>
      <c r="J1071" t="str">
        <f>VLOOKUP($A1071,[2]MD01!$A:$K,5,0)</f>
        <v>13SZ5451</v>
      </c>
      <c r="K1071" t="str">
        <f>VLOOKUP($A1071,[2]MD01!$A:$K,11,0)</f>
        <v>02.08.2001</v>
      </c>
      <c r="L1071" t="str">
        <f>RIGHT(VLOOKUP($A1071,[2]MD01!$A:$K,4,0),8)</f>
        <v>13SZ5451</v>
      </c>
      <c r="M1071" s="16" t="str">
        <f>VLOOKUP(A1071,[2]MD01!A:O,15,0)</f>
        <v>Собственность</v>
      </c>
    </row>
    <row r="1072" spans="1:13" x14ac:dyDescent="0.25">
      <c r="A1072" s="12" t="s">
        <v>2924</v>
      </c>
      <c r="B1072" t="s">
        <v>120</v>
      </c>
      <c r="C1072" t="s">
        <v>4385</v>
      </c>
      <c r="D1072" s="5">
        <v>8480281.2699999996</v>
      </c>
      <c r="E1072" s="24">
        <f t="shared" si="34"/>
        <v>29209857.707777776</v>
      </c>
      <c r="F1072" s="21">
        <v>29670527.863496639</v>
      </c>
      <c r="G1072">
        <f t="shared" si="35"/>
        <v>989017.59544988791</v>
      </c>
      <c r="J1072" t="str">
        <f>VLOOKUP($A1072,[2]MD01!$A:$K,5,0)</f>
        <v>13SZ5454</v>
      </c>
      <c r="K1072" t="str">
        <f>VLOOKUP($A1072,[2]MD01!$A:$K,11,0)</f>
        <v>27.04.2001</v>
      </c>
      <c r="L1072" t="str">
        <f>RIGHT(VLOOKUP($A1072,[2]MD01!$A:$K,4,0),8)</f>
        <v>13SZ5454</v>
      </c>
      <c r="M1072" s="16" t="str">
        <f>VLOOKUP(A1072,[2]MD01!A:O,15,0)</f>
        <v>Собственность</v>
      </c>
    </row>
    <row r="1073" spans="1:13" x14ac:dyDescent="0.25">
      <c r="A1073" s="12" t="s">
        <v>2953</v>
      </c>
      <c r="B1073" t="s">
        <v>149</v>
      </c>
      <c r="C1073" t="s">
        <v>4385</v>
      </c>
      <c r="D1073" s="5">
        <v>13296617.68</v>
      </c>
      <c r="E1073" s="24">
        <f t="shared" si="34"/>
        <v>45799460.897777781</v>
      </c>
      <c r="F1073" s="21">
        <v>46521766.531536534</v>
      </c>
      <c r="G1073">
        <f t="shared" si="35"/>
        <v>1550725.5510512178</v>
      </c>
      <c r="J1073" t="str">
        <f>VLOOKUP($A1073,[2]MD01!$A:$K,5,0)</f>
        <v>13SZ5489</v>
      </c>
      <c r="K1073" t="str">
        <f>VLOOKUP($A1073,[2]MD01!$A:$K,11,0)</f>
        <v>08.06.2001</v>
      </c>
      <c r="L1073" t="str">
        <f>RIGHT(VLOOKUP($A1073,[2]MD01!$A:$K,4,0),8)</f>
        <v>13SZ5489</v>
      </c>
      <c r="M1073" s="16" t="str">
        <f>VLOOKUP(A1073,[2]MD01!A:O,15,0)</f>
        <v>Собственность</v>
      </c>
    </row>
    <row r="1074" spans="1:13" x14ac:dyDescent="0.25">
      <c r="A1074" s="12" t="s">
        <v>2961</v>
      </c>
      <c r="B1074" t="s">
        <v>156</v>
      </c>
      <c r="C1074" t="s">
        <v>4385</v>
      </c>
      <c r="D1074" s="5">
        <v>13785792.32</v>
      </c>
      <c r="E1074" s="24">
        <f t="shared" si="34"/>
        <v>47484395.768888891</v>
      </c>
      <c r="F1074" s="21">
        <v>48233274.596437775</v>
      </c>
      <c r="G1074">
        <f t="shared" si="35"/>
        <v>1607775.8198812592</v>
      </c>
      <c r="J1074" t="str">
        <f>VLOOKUP($A1074,[2]MD01!$A:$K,5,0)</f>
        <v>13SZ5501</v>
      </c>
      <c r="K1074" t="str">
        <f>VLOOKUP($A1074,[2]MD01!$A:$K,11,0)</f>
        <v>09.12.2002</v>
      </c>
      <c r="L1074" t="str">
        <f>RIGHT(VLOOKUP($A1074,[2]MD01!$A:$K,4,0),8)</f>
        <v>13SZ5501</v>
      </c>
      <c r="M1074" s="16" t="str">
        <f>VLOOKUP(A1074,[2]MD01!A:O,15,0)</f>
        <v>Собственность</v>
      </c>
    </row>
    <row r="1075" spans="1:13" x14ac:dyDescent="0.25">
      <c r="A1075" s="12" t="s">
        <v>2962</v>
      </c>
      <c r="B1075" t="s">
        <v>157</v>
      </c>
      <c r="C1075" t="s">
        <v>4385</v>
      </c>
      <c r="D1075" s="5">
        <v>9519780.0999999996</v>
      </c>
      <c r="E1075" s="24">
        <f t="shared" si="34"/>
        <v>32790353.677777775</v>
      </c>
      <c r="F1075" s="21">
        <v>33307492.01805789</v>
      </c>
      <c r="G1075">
        <f t="shared" si="35"/>
        <v>1110249.733935263</v>
      </c>
      <c r="J1075" t="str">
        <f>VLOOKUP($A1075,[2]MD01!$A:$K,5,0)</f>
        <v>13SZ5502</v>
      </c>
      <c r="K1075" t="str">
        <f>VLOOKUP($A1075,[2]MD01!$A:$K,11,0)</f>
        <v>24.05.2004</v>
      </c>
      <c r="L1075" t="str">
        <f>RIGHT(VLOOKUP($A1075,[2]MD01!$A:$K,4,0),8)</f>
        <v>13SZ5502</v>
      </c>
      <c r="M1075" s="16" t="str">
        <f>VLOOKUP(A1075,[2]MD01!A:O,15,0)</f>
        <v>Собственность</v>
      </c>
    </row>
    <row r="1076" spans="1:13" x14ac:dyDescent="0.25">
      <c r="A1076" s="12" t="s">
        <v>2973</v>
      </c>
      <c r="B1076" t="s">
        <v>168</v>
      </c>
      <c r="C1076" t="s">
        <v>4385</v>
      </c>
      <c r="D1076" s="5">
        <v>11354793.869999999</v>
      </c>
      <c r="E1076" s="24">
        <f t="shared" si="34"/>
        <v>39110956.663333327</v>
      </c>
      <c r="F1076" s="21">
        <v>39727777.555672489</v>
      </c>
      <c r="G1076">
        <f t="shared" si="35"/>
        <v>1324259.2518557496</v>
      </c>
      <c r="J1076" t="str">
        <f>VLOOKUP($A1076,[2]MD01!$A:$K,5,0)</f>
        <v>13SZ5523</v>
      </c>
      <c r="K1076" t="str">
        <f>VLOOKUP($A1076,[2]MD01!$A:$K,11,0)</f>
        <v>27.12.2005</v>
      </c>
      <c r="L1076" t="str">
        <f>RIGHT(VLOOKUP($A1076,[2]MD01!$A:$K,4,0),8)</f>
        <v>13SZ5523</v>
      </c>
      <c r="M1076" s="16" t="str">
        <f>VLOOKUP(A1076,[2]MD01!A:O,15,0)</f>
        <v>Собственность</v>
      </c>
    </row>
    <row r="1077" spans="1:13" x14ac:dyDescent="0.25">
      <c r="A1077" s="12" t="s">
        <v>2992</v>
      </c>
      <c r="B1077" t="s">
        <v>187</v>
      </c>
      <c r="C1077" t="s">
        <v>4385</v>
      </c>
      <c r="D1077" s="5">
        <v>9538708.6600000001</v>
      </c>
      <c r="E1077" s="24">
        <f t="shared" si="34"/>
        <v>32855552.05111111</v>
      </c>
      <c r="F1077" s="21">
        <v>33373718.638262421</v>
      </c>
      <c r="G1077">
        <f t="shared" si="35"/>
        <v>1112457.2879420808</v>
      </c>
      <c r="J1077" t="str">
        <f>VLOOKUP($A1077,[2]MD01!$A:$K,5,0)</f>
        <v>13SZ5548</v>
      </c>
      <c r="K1077" t="str">
        <f>VLOOKUP($A1077,[2]MD01!$A:$K,11,0)</f>
        <v>08.08.2008</v>
      </c>
      <c r="L1077" t="str">
        <f>RIGHT(VLOOKUP($A1077,[2]MD01!$A:$K,4,0),8)</f>
        <v>13SZ5548</v>
      </c>
      <c r="M1077" s="16" t="str">
        <f>VLOOKUP(A1077,[2]MD01!A:O,15,0)</f>
        <v>Собственность</v>
      </c>
    </row>
    <row r="1078" spans="1:13" x14ac:dyDescent="0.25">
      <c r="A1078" s="12" t="s">
        <v>3001</v>
      </c>
      <c r="B1078" t="s">
        <v>196</v>
      </c>
      <c r="C1078" t="s">
        <v>4385</v>
      </c>
      <c r="D1078" s="5">
        <v>12016025.800000001</v>
      </c>
      <c r="E1078" s="24">
        <f t="shared" si="34"/>
        <v>41388533.311111115</v>
      </c>
      <c r="F1078" s="21">
        <v>42041273.980927117</v>
      </c>
      <c r="G1078">
        <f t="shared" si="35"/>
        <v>1401375.7993642373</v>
      </c>
      <c r="J1078" t="str">
        <f>VLOOKUP($A1078,[2]MD01!$A:$K,5,0)</f>
        <v>13SZ5558</v>
      </c>
      <c r="K1078" t="str">
        <f>VLOOKUP($A1078,[2]MD01!$A:$K,11,0)</f>
        <v>05.04.2005</v>
      </c>
      <c r="L1078" t="str">
        <f>RIGHT(VLOOKUP($A1078,[2]MD01!$A:$K,4,0),8)</f>
        <v>13SZ5558</v>
      </c>
      <c r="M1078" s="16" t="str">
        <f>VLOOKUP(A1078,[2]MD01!A:O,15,0)</f>
        <v>Собственность</v>
      </c>
    </row>
    <row r="1079" spans="1:13" x14ac:dyDescent="0.25">
      <c r="A1079" s="12" t="s">
        <v>3008</v>
      </c>
      <c r="B1079" t="s">
        <v>203</v>
      </c>
      <c r="C1079" t="s">
        <v>4385</v>
      </c>
      <c r="D1079" s="5">
        <v>3126799.52</v>
      </c>
      <c r="E1079" s="24">
        <f t="shared" si="34"/>
        <v>10770087.235555556</v>
      </c>
      <c r="F1079" s="21">
        <v>10939942.830661315</v>
      </c>
      <c r="G1079">
        <f t="shared" si="35"/>
        <v>364664.76102204382</v>
      </c>
      <c r="J1079" t="str">
        <f>VLOOKUP($A1079,[2]MD01!$A:$K,5,0)</f>
        <v>13SZ5567</v>
      </c>
      <c r="K1079" t="str">
        <f>VLOOKUP($A1079,[2]MD01!$A:$K,11,0)</f>
        <v>26.08.2005</v>
      </c>
      <c r="L1079" t="str">
        <f>RIGHT(VLOOKUP($A1079,[2]MD01!$A:$K,4,0),8)</f>
        <v>13SZ5567</v>
      </c>
      <c r="M1079" s="16" t="str">
        <f>VLOOKUP(A1079,[2]MD01!A:O,15,0)</f>
        <v>Собственность</v>
      </c>
    </row>
    <row r="1080" spans="1:13" x14ac:dyDescent="0.25">
      <c r="A1080" s="12" t="s">
        <v>3016</v>
      </c>
      <c r="B1080" t="s">
        <v>211</v>
      </c>
      <c r="C1080" t="s">
        <v>4385</v>
      </c>
      <c r="D1080" s="5">
        <v>5460441.54</v>
      </c>
      <c r="E1080" s="24">
        <f t="shared" si="34"/>
        <v>18808187.526666667</v>
      </c>
      <c r="F1080" s="21">
        <v>19104812.411436033</v>
      </c>
      <c r="G1080">
        <f t="shared" si="35"/>
        <v>636827.08038120111</v>
      </c>
      <c r="J1080" t="str">
        <f>VLOOKUP($A1080,[2]MD01!$A:$K,5,0)</f>
        <v>13SZ5575</v>
      </c>
      <c r="K1080" t="str">
        <f>VLOOKUP($A1080,[2]MD01!$A:$K,11,0)</f>
        <v>30.08.2005</v>
      </c>
      <c r="L1080" t="str">
        <f>RIGHT(VLOOKUP($A1080,[2]MD01!$A:$K,4,0),8)</f>
        <v>13SZ5575</v>
      </c>
      <c r="M1080" s="16" t="str">
        <f>VLOOKUP(A1080,[2]MD01!A:O,15,0)</f>
        <v>Собственность</v>
      </c>
    </row>
    <row r="1081" spans="1:13" x14ac:dyDescent="0.25">
      <c r="A1081" s="12" t="s">
        <v>3021</v>
      </c>
      <c r="B1081" t="s">
        <v>216</v>
      </c>
      <c r="C1081" t="s">
        <v>4385</v>
      </c>
      <c r="D1081" s="5">
        <v>12512012.789999999</v>
      </c>
      <c r="E1081" s="24">
        <f t="shared" si="34"/>
        <v>43096932.943333335</v>
      </c>
      <c r="F1081" s="21">
        <v>43776616.87088374</v>
      </c>
      <c r="G1081">
        <f t="shared" si="35"/>
        <v>1459220.5623627913</v>
      </c>
      <c r="J1081" t="str">
        <f>VLOOKUP($A1081,[2]MD01!$A:$K,5,0)</f>
        <v>13SZ5581</v>
      </c>
      <c r="K1081" t="str">
        <f>VLOOKUP($A1081,[2]MD01!$A:$K,11,0)</f>
        <v>26.12.2008</v>
      </c>
      <c r="L1081" t="str">
        <f>RIGHT(VLOOKUP($A1081,[2]MD01!$A:$K,4,0),8)</f>
        <v>13SZ5581</v>
      </c>
      <c r="M1081" s="16" t="str">
        <f>VLOOKUP(A1081,[2]MD01!A:O,15,0)</f>
        <v>Собственность</v>
      </c>
    </row>
    <row r="1082" spans="1:13" x14ac:dyDescent="0.25">
      <c r="A1082" s="12" t="s">
        <v>3022</v>
      </c>
      <c r="B1082" t="s">
        <v>217</v>
      </c>
      <c r="C1082" t="s">
        <v>4385</v>
      </c>
      <c r="D1082" s="5">
        <v>3452917.38</v>
      </c>
      <c r="E1082" s="24">
        <f t="shared" si="34"/>
        <v>11893382.086666666</v>
      </c>
      <c r="F1082" s="21">
        <v>12080953.222161442</v>
      </c>
      <c r="G1082">
        <f t="shared" si="35"/>
        <v>402698.44073871471</v>
      </c>
      <c r="J1082" t="str">
        <f>VLOOKUP($A1082,[2]MD01!$A:$K,5,0)</f>
        <v>13SZ5582</v>
      </c>
      <c r="K1082" t="str">
        <f>VLOOKUP($A1082,[2]MD01!$A:$K,11,0)</f>
        <v>30.08.2005</v>
      </c>
      <c r="L1082" t="str">
        <f>RIGHT(VLOOKUP($A1082,[2]MD01!$A:$K,4,0),8)</f>
        <v>13SZ5582</v>
      </c>
      <c r="M1082" s="16" t="str">
        <f>VLOOKUP(A1082,[2]MD01!A:O,15,0)</f>
        <v>Аренда</v>
      </c>
    </row>
    <row r="1083" spans="1:13" x14ac:dyDescent="0.25">
      <c r="A1083" s="12" t="s">
        <v>3025</v>
      </c>
      <c r="B1083" t="s">
        <v>220</v>
      </c>
      <c r="C1083" t="s">
        <v>4385</v>
      </c>
      <c r="D1083" s="5">
        <v>2859744.75</v>
      </c>
      <c r="E1083" s="24">
        <f t="shared" si="34"/>
        <v>9850231.9166666679</v>
      </c>
      <c r="F1083" s="21">
        <v>10005580.426622247</v>
      </c>
      <c r="G1083">
        <f t="shared" si="35"/>
        <v>333519.34755407489</v>
      </c>
      <c r="J1083" t="str">
        <f>VLOOKUP($A1083,[2]MD01!$A:$K,5,0)</f>
        <v>13SZ5585</v>
      </c>
      <c r="K1083" t="str">
        <f>VLOOKUP($A1083,[2]MD01!$A:$K,11,0)</f>
        <v>31.10.2005</v>
      </c>
      <c r="L1083" t="str">
        <f>RIGHT(VLOOKUP($A1083,[2]MD01!$A:$K,4,0),8)</f>
        <v>13SZ5585</v>
      </c>
      <c r="M1083" s="16" t="str">
        <f>VLOOKUP(A1083,[2]MD01!A:O,15,0)</f>
        <v>Аренда</v>
      </c>
    </row>
    <row r="1084" spans="1:13" x14ac:dyDescent="0.25">
      <c r="A1084" s="12" t="s">
        <v>3027</v>
      </c>
      <c r="B1084" t="s">
        <v>222</v>
      </c>
      <c r="C1084" t="s">
        <v>4385</v>
      </c>
      <c r="D1084" s="5">
        <v>4440878.28</v>
      </c>
      <c r="E1084" s="24">
        <f t="shared" si="34"/>
        <v>15296358.520000001</v>
      </c>
      <c r="F1084" s="21">
        <v>15537598.170389112</v>
      </c>
      <c r="G1084">
        <f t="shared" si="35"/>
        <v>517919.93901297043</v>
      </c>
      <c r="J1084" t="str">
        <f>VLOOKUP($A1084,[2]MD01!$A:$K,5,0)</f>
        <v>13SZ5587</v>
      </c>
      <c r="K1084" t="str">
        <f>VLOOKUP($A1084,[2]MD01!$A:$K,11,0)</f>
        <v>28.02.2006</v>
      </c>
      <c r="L1084" t="str">
        <f>RIGHT(VLOOKUP($A1084,[2]MD01!$A:$K,4,0),8)</f>
        <v>13SZ5587</v>
      </c>
      <c r="M1084" s="16" t="str">
        <f>VLOOKUP(A1084,[2]MD01!A:O,15,0)</f>
        <v>Аренда</v>
      </c>
    </row>
    <row r="1085" spans="1:13" x14ac:dyDescent="0.25">
      <c r="A1085" s="12" t="s">
        <v>3029</v>
      </c>
      <c r="B1085" t="s">
        <v>224</v>
      </c>
      <c r="C1085" t="s">
        <v>4385</v>
      </c>
      <c r="D1085" s="5">
        <v>8242603.0599999996</v>
      </c>
      <c r="E1085" s="24">
        <f t="shared" si="34"/>
        <v>28391188.317777775</v>
      </c>
      <c r="F1085" s="21">
        <v>28838947.19679182</v>
      </c>
      <c r="G1085">
        <f t="shared" si="35"/>
        <v>961298.23989306064</v>
      </c>
      <c r="J1085" t="str">
        <f>VLOOKUP($A1085,[2]MD01!$A:$K,5,0)</f>
        <v>13SZ5590</v>
      </c>
      <c r="K1085" t="str">
        <f>VLOOKUP($A1085,[2]MD01!$A:$K,11,0)</f>
        <v>25.11.2005</v>
      </c>
      <c r="L1085" t="str">
        <f>RIGHT(VLOOKUP($A1085,[2]MD01!$A:$K,4,0),8)</f>
        <v>13SZ5590</v>
      </c>
      <c r="M1085" s="16" t="str">
        <f>VLOOKUP(A1085,[2]MD01!A:O,15,0)</f>
        <v>Аренда</v>
      </c>
    </row>
    <row r="1086" spans="1:13" x14ac:dyDescent="0.25">
      <c r="A1086" s="12" t="s">
        <v>3031</v>
      </c>
      <c r="B1086" t="s">
        <v>226</v>
      </c>
      <c r="C1086" t="s">
        <v>4385</v>
      </c>
      <c r="D1086" s="5">
        <v>4914658.24</v>
      </c>
      <c r="E1086" s="24">
        <f t="shared" si="34"/>
        <v>16928267.271111112</v>
      </c>
      <c r="F1086" s="21">
        <v>17195243.837647308</v>
      </c>
      <c r="G1086">
        <f t="shared" si="35"/>
        <v>573174.79458824359</v>
      </c>
      <c r="J1086" t="str">
        <f>VLOOKUP($A1086,[2]MD01!$A:$K,5,0)</f>
        <v>13SZ5593</v>
      </c>
      <c r="K1086" t="str">
        <f>VLOOKUP($A1086,[2]MD01!$A:$K,11,0)</f>
        <v>29.12.2005</v>
      </c>
      <c r="L1086" t="str">
        <f>RIGHT(VLOOKUP($A1086,[2]MD01!$A:$K,4,0),8)</f>
        <v>13SZ5593</v>
      </c>
      <c r="M1086" s="16" t="str">
        <f>VLOOKUP(A1086,[2]MD01!A:O,15,0)</f>
        <v>Аренда</v>
      </c>
    </row>
    <row r="1087" spans="1:13" x14ac:dyDescent="0.25">
      <c r="A1087" s="12" t="s">
        <v>3033</v>
      </c>
      <c r="B1087" t="s">
        <v>228</v>
      </c>
      <c r="C1087" t="s">
        <v>4385</v>
      </c>
      <c r="D1087" s="5">
        <v>5828947.2699999996</v>
      </c>
      <c r="E1087" s="24">
        <f t="shared" si="34"/>
        <v>20077485.041111112</v>
      </c>
      <c r="F1087" s="21">
        <v>20394128.081719592</v>
      </c>
      <c r="G1087">
        <f t="shared" si="35"/>
        <v>679804.26939065312</v>
      </c>
      <c r="J1087" t="str">
        <f>VLOOKUP($A1087,[2]MD01!$A:$K,5,0)</f>
        <v>13SZ5595</v>
      </c>
      <c r="K1087" t="str">
        <f>VLOOKUP($A1087,[2]MD01!$A:$K,11,0)</f>
        <v>22.02.2006</v>
      </c>
      <c r="L1087" t="str">
        <f>RIGHT(VLOOKUP($A1087,[2]MD01!$A:$K,4,0),8)</f>
        <v>13SZ5595</v>
      </c>
      <c r="M1087" s="16" t="str">
        <f>VLOOKUP(A1087,[2]MD01!A:O,15,0)</f>
        <v>Собственность</v>
      </c>
    </row>
    <row r="1088" spans="1:13" x14ac:dyDescent="0.25">
      <c r="A1088" s="12" t="s">
        <v>3034</v>
      </c>
      <c r="B1088" t="s">
        <v>229</v>
      </c>
      <c r="C1088" t="s">
        <v>4385</v>
      </c>
      <c r="D1088" s="5">
        <v>3020530.52</v>
      </c>
      <c r="E1088" s="24">
        <f t="shared" si="34"/>
        <v>10404049.56888889</v>
      </c>
      <c r="F1088" s="21">
        <v>10568132.365284389</v>
      </c>
      <c r="G1088">
        <f t="shared" si="35"/>
        <v>352271.07884281297</v>
      </c>
      <c r="J1088" t="str">
        <f>VLOOKUP($A1088,[2]MD01!$A:$K,5,0)</f>
        <v>13SZ5596</v>
      </c>
      <c r="K1088" t="str">
        <f>VLOOKUP($A1088,[2]MD01!$A:$K,11,0)</f>
        <v>30.03.2006</v>
      </c>
      <c r="L1088" t="str">
        <f>RIGHT(VLOOKUP($A1088,[2]MD01!$A:$K,4,0),8)</f>
        <v>13SZ5596</v>
      </c>
      <c r="M1088" s="16" t="str">
        <f>VLOOKUP(A1088,[2]MD01!A:O,15,0)</f>
        <v>Аренда</v>
      </c>
    </row>
    <row r="1089" spans="1:13" x14ac:dyDescent="0.25">
      <c r="A1089" s="12" t="s">
        <v>3037</v>
      </c>
      <c r="B1089" t="s">
        <v>232</v>
      </c>
      <c r="C1089" t="s">
        <v>4385</v>
      </c>
      <c r="D1089" s="5">
        <v>4705814.5199999996</v>
      </c>
      <c r="E1089" s="24">
        <f t="shared" si="34"/>
        <v>16208916.68</v>
      </c>
      <c r="F1089" s="21">
        <v>16464548.331674272</v>
      </c>
      <c r="G1089">
        <f t="shared" si="35"/>
        <v>548818.2777224757</v>
      </c>
      <c r="J1089" t="str">
        <f>VLOOKUP($A1089,[2]MD01!$A:$K,5,0)</f>
        <v>13SZ5599</v>
      </c>
      <c r="K1089" t="str">
        <f>VLOOKUP($A1089,[2]MD01!$A:$K,11,0)</f>
        <v>31.05.2006</v>
      </c>
      <c r="L1089" t="str">
        <f>RIGHT(VLOOKUP($A1089,[2]MD01!$A:$K,4,0),8)</f>
        <v>13SZ5599</v>
      </c>
      <c r="M1089" s="16" t="str">
        <f>VLOOKUP(A1089,[2]MD01!A:O,15,0)</f>
        <v>Аренда</v>
      </c>
    </row>
    <row r="1090" spans="1:13" x14ac:dyDescent="0.25">
      <c r="A1090" s="12" t="s">
        <v>3038</v>
      </c>
      <c r="B1090" t="s">
        <v>233</v>
      </c>
      <c r="C1090" t="s">
        <v>4385</v>
      </c>
      <c r="D1090" s="5">
        <v>2416569.6800000002</v>
      </c>
      <c r="E1090" s="24">
        <f t="shared" si="34"/>
        <v>8323740.00888889</v>
      </c>
      <c r="F1090" s="21">
        <v>8455014.1371102389</v>
      </c>
      <c r="G1090">
        <f t="shared" si="35"/>
        <v>281833.80457034131</v>
      </c>
      <c r="J1090" t="str">
        <f>VLOOKUP($A1090,[2]MD01!$A:$K,5,0)</f>
        <v>13SZ5600</v>
      </c>
      <c r="K1090" t="str">
        <f>VLOOKUP($A1090,[2]MD01!$A:$K,11,0)</f>
        <v>30.03.2006</v>
      </c>
      <c r="L1090" t="str">
        <f>RIGHT(VLOOKUP($A1090,[2]MD01!$A:$K,4,0),8)</f>
        <v>13SZ5600</v>
      </c>
      <c r="M1090" s="16" t="str">
        <f>VLOOKUP(A1090,[2]MD01!A:O,15,0)</f>
        <v>Аренда</v>
      </c>
    </row>
    <row r="1091" spans="1:13" x14ac:dyDescent="0.25">
      <c r="A1091" s="12" t="s">
        <v>3039</v>
      </c>
      <c r="B1091" t="s">
        <v>234</v>
      </c>
      <c r="C1091" t="s">
        <v>4385</v>
      </c>
      <c r="D1091" s="5">
        <v>2633265.88</v>
      </c>
      <c r="E1091" s="24">
        <f t="shared" si="34"/>
        <v>9070138.03111111</v>
      </c>
      <c r="F1091" s="21">
        <v>9213183.6406099536</v>
      </c>
      <c r="G1091">
        <f t="shared" si="35"/>
        <v>307106.12135366513</v>
      </c>
      <c r="J1091" t="str">
        <f>VLOOKUP($A1091,[2]MD01!$A:$K,5,0)</f>
        <v>13SZ5601</v>
      </c>
      <c r="K1091" t="str">
        <f>VLOOKUP($A1091,[2]MD01!$A:$K,11,0)</f>
        <v>26.04.2006</v>
      </c>
      <c r="L1091" t="str">
        <f>RIGHT(VLOOKUP($A1091,[2]MD01!$A:$K,4,0),8)</f>
        <v>13SZ5601</v>
      </c>
      <c r="M1091" s="16" t="str">
        <f>VLOOKUP(A1091,[2]MD01!A:O,15,0)</f>
        <v>Аренда</v>
      </c>
    </row>
    <row r="1092" spans="1:13" x14ac:dyDescent="0.25">
      <c r="A1092" s="12" t="s">
        <v>3040</v>
      </c>
      <c r="B1092" t="s">
        <v>235</v>
      </c>
      <c r="C1092" t="s">
        <v>4385</v>
      </c>
      <c r="D1092" s="5">
        <v>1948426.3</v>
      </c>
      <c r="E1092" s="24">
        <f t="shared" si="34"/>
        <v>6711246.1444444442</v>
      </c>
      <c r="F1092" s="21">
        <v>6817089.5496865595</v>
      </c>
      <c r="G1092">
        <f t="shared" si="35"/>
        <v>227236.31832288532</v>
      </c>
      <c r="J1092" t="str">
        <f>VLOOKUP($A1092,[2]MD01!$A:$K,5,0)</f>
        <v>13SZ5602</v>
      </c>
      <c r="K1092" t="str">
        <f>VLOOKUP($A1092,[2]MD01!$A:$K,11,0)</f>
        <v>26.04.2006</v>
      </c>
      <c r="L1092" t="str">
        <f>RIGHT(VLOOKUP($A1092,[2]MD01!$A:$K,4,0),8)</f>
        <v>13SZ5602</v>
      </c>
      <c r="M1092" s="16" t="str">
        <f>VLOOKUP(A1092,[2]MD01!A:O,15,0)</f>
        <v>Аренда</v>
      </c>
    </row>
    <row r="1093" spans="1:13" x14ac:dyDescent="0.25">
      <c r="A1093" s="12" t="s">
        <v>3057</v>
      </c>
      <c r="B1093" t="s">
        <v>251</v>
      </c>
      <c r="C1093" t="s">
        <v>4385</v>
      </c>
      <c r="D1093" s="5">
        <v>4485650.37</v>
      </c>
      <c r="E1093" s="24">
        <f t="shared" si="34"/>
        <v>15450573.496666666</v>
      </c>
      <c r="F1093" s="21">
        <v>15694245.279318314</v>
      </c>
      <c r="G1093">
        <f t="shared" si="35"/>
        <v>523141.50931061048</v>
      </c>
      <c r="J1093" t="str">
        <f>VLOOKUP($A1093,[2]MD01!$A:$K,5,0)</f>
        <v>13SZ5621</v>
      </c>
      <c r="K1093" t="str">
        <f>VLOOKUP($A1093,[2]MD01!$A:$K,11,0)</f>
        <v>28.09.2007</v>
      </c>
      <c r="L1093" t="str">
        <f>RIGHT(VLOOKUP($A1093,[2]MD01!$A:$K,4,0),8)</f>
        <v>13SZ5621</v>
      </c>
      <c r="M1093" s="16" t="str">
        <f>VLOOKUP(A1093,[2]MD01!A:O,15,0)</f>
        <v>Аренда</v>
      </c>
    </row>
    <row r="1094" spans="1:13" x14ac:dyDescent="0.25">
      <c r="A1094" s="12" t="s">
        <v>3069</v>
      </c>
      <c r="B1094" t="s">
        <v>263</v>
      </c>
      <c r="C1094" t="s">
        <v>4385</v>
      </c>
      <c r="D1094" s="5">
        <v>6668054.7000000002</v>
      </c>
      <c r="E1094" s="24">
        <f t="shared" si="34"/>
        <v>22967743.966666669</v>
      </c>
      <c r="F1094" s="21">
        <v>23329969.428203855</v>
      </c>
      <c r="G1094">
        <f t="shared" si="35"/>
        <v>777665.64760679519</v>
      </c>
      <c r="J1094" t="str">
        <f>VLOOKUP($A1094,[2]MD01!$A:$K,5,0)</f>
        <v>13SZ5635</v>
      </c>
      <c r="K1094" t="str">
        <f>VLOOKUP($A1094,[2]MD01!$A:$K,11,0)</f>
        <v>12.09.2007</v>
      </c>
      <c r="L1094" t="str">
        <f>RIGHT(VLOOKUP($A1094,[2]MD01!$A:$K,4,0),8)</f>
        <v>13SZ5635</v>
      </c>
      <c r="M1094" s="16" t="str">
        <f>VLOOKUP(A1094,[2]MD01!A:O,15,0)</f>
        <v>Аренда</v>
      </c>
    </row>
    <row r="1095" spans="1:13" x14ac:dyDescent="0.25">
      <c r="A1095" s="12" t="s">
        <v>4629</v>
      </c>
      <c r="B1095" t="s">
        <v>4630</v>
      </c>
      <c r="C1095" t="s">
        <v>4385</v>
      </c>
      <c r="D1095" s="5">
        <v>7837384.9100000001</v>
      </c>
      <c r="E1095" s="24">
        <f t="shared" si="34"/>
        <v>26995436.912222225</v>
      </c>
      <c r="F1095" s="21">
        <v>27421183.32463083</v>
      </c>
      <c r="G1095">
        <f t="shared" si="35"/>
        <v>914039.44415436103</v>
      </c>
      <c r="J1095" t="str">
        <f>VLOOKUP($A1095,[2]MD01!$A:$K,5,0)</f>
        <v>13SZ5905</v>
      </c>
      <c r="K1095" t="str">
        <f>VLOOKUP($A1095,[2]MD01!$A:$K,11,0)</f>
        <v>20.01.2010</v>
      </c>
      <c r="L1095" t="str">
        <f>RIGHT(VLOOKUP($A1095,[2]MD01!$A:$K,4,0),8)</f>
        <v>13SZ5905</v>
      </c>
      <c r="M1095" s="16" t="str">
        <f>VLOOKUP(A1095,[2]MD01!A:O,15,0)</f>
        <v>Собственность</v>
      </c>
    </row>
    <row r="1096" spans="1:13" x14ac:dyDescent="0.25">
      <c r="A1096" s="12" t="s">
        <v>3141</v>
      </c>
      <c r="B1096" t="s">
        <v>334</v>
      </c>
      <c r="C1096" t="s">
        <v>4385</v>
      </c>
      <c r="D1096" s="5">
        <v>5255184.0199999996</v>
      </c>
      <c r="E1096" s="24">
        <f t="shared" si="34"/>
        <v>18101189.40222222</v>
      </c>
      <c r="F1096" s="21">
        <v>18386664.183511484</v>
      </c>
      <c r="G1096">
        <f t="shared" si="35"/>
        <v>612888.80611704953</v>
      </c>
      <c r="J1096" t="str">
        <f>VLOOKUP($A1096,[2]MD01!$A:$K,5,0)</f>
        <v>13SZ6086</v>
      </c>
      <c r="K1096" t="str">
        <f>VLOOKUP($A1096,[2]MD01!$A:$K,11,0)</f>
        <v>13.03.2009</v>
      </c>
      <c r="L1096" t="str">
        <f>RIGHT(VLOOKUP($A1096,[2]MD01!$A:$K,4,0),8)</f>
        <v>13SZ6086</v>
      </c>
      <c r="M1096" s="16" t="str">
        <f>VLOOKUP(A1096,[2]MD01!A:O,15,0)</f>
        <v>Собственность</v>
      </c>
    </row>
    <row r="1097" spans="1:13" x14ac:dyDescent="0.25">
      <c r="A1097" s="12" t="s">
        <v>636</v>
      </c>
      <c r="B1097" t="s">
        <v>637</v>
      </c>
      <c r="C1097" t="s">
        <v>4385</v>
      </c>
      <c r="D1097" s="5">
        <v>4868488.7</v>
      </c>
      <c r="E1097" s="24">
        <f t="shared" si="34"/>
        <v>16769238.855555557</v>
      </c>
      <c r="F1097" s="21">
        <v>17033707.376838993</v>
      </c>
      <c r="G1097">
        <f t="shared" si="35"/>
        <v>567790.24589463312</v>
      </c>
      <c r="J1097" t="str">
        <f>VLOOKUP($A1097,[2]MD01!$A:$K,5,0)</f>
        <v>E1012150</v>
      </c>
      <c r="K1097" t="str">
        <f>VLOOKUP($A1097,[2]MD01!$A:$K,11,0)</f>
        <v>30.06.2016</v>
      </c>
      <c r="L1097" t="str">
        <f>RIGHT(VLOOKUP($A1097,[2]MD01!$A:$K,4,0),8)</f>
        <v>13SZG162</v>
      </c>
      <c r="M1097" s="16" t="str">
        <f>VLOOKUP(A1097,[2]MD01!A:O,15,0)</f>
        <v>Аренда</v>
      </c>
    </row>
    <row r="1098" spans="1:13" x14ac:dyDescent="0.25">
      <c r="A1098" s="12" t="s">
        <v>655</v>
      </c>
      <c r="B1098" t="s">
        <v>656</v>
      </c>
      <c r="C1098" t="s">
        <v>4385</v>
      </c>
      <c r="D1098" s="5">
        <v>2831453.15</v>
      </c>
      <c r="E1098" s="24">
        <f t="shared" si="34"/>
        <v>9752783.0722222216</v>
      </c>
      <c r="F1098" s="21">
        <v>9906594.7114818208</v>
      </c>
      <c r="G1098">
        <f t="shared" si="35"/>
        <v>330219.82371606067</v>
      </c>
      <c r="J1098" t="str">
        <f>VLOOKUP($A1098,[2]MD01!$A:$K,5,0)</f>
        <v>E1012152</v>
      </c>
      <c r="K1098" t="str">
        <f>VLOOKUP($A1098,[2]MD01!$A:$K,11,0)</f>
        <v>24.11.2016</v>
      </c>
      <c r="L1098" t="str">
        <f>RIGHT(VLOOKUP($A1098,[2]MD01!$A:$K,4,0),8)</f>
        <v>13SZG270</v>
      </c>
      <c r="M1098" s="16" t="str">
        <f>VLOOKUP(A1098,[2]MD01!A:O,15,0)</f>
        <v>Аренда</v>
      </c>
    </row>
    <row r="1099" spans="1:13" x14ac:dyDescent="0.25">
      <c r="A1099" s="12" t="s">
        <v>701</v>
      </c>
      <c r="B1099" t="s">
        <v>702</v>
      </c>
      <c r="C1099" t="s">
        <v>4385</v>
      </c>
      <c r="D1099" s="5">
        <v>5320951.25</v>
      </c>
      <c r="E1099" s="24">
        <f t="shared" si="34"/>
        <v>18327720.97222222</v>
      </c>
      <c r="F1099" s="21">
        <v>18616768.394455891</v>
      </c>
      <c r="G1099">
        <f t="shared" si="35"/>
        <v>620558.94648186304</v>
      </c>
      <c r="J1099" t="str">
        <f>VLOOKUP($A1099,[2]MD01!$A:$K,5,0)</f>
        <v>E1012155</v>
      </c>
      <c r="K1099" t="str">
        <f>VLOOKUP($A1099,[2]MD01!$A:$K,11,0)</f>
        <v>27.08.2016</v>
      </c>
      <c r="L1099" t="str">
        <f>RIGHT(VLOOKUP($A1099,[2]MD01!$A:$K,4,0),8)</f>
        <v>13SZG660</v>
      </c>
      <c r="M1099" s="16" t="str">
        <f>VLOOKUP(A1099,[2]MD01!A:O,15,0)</f>
        <v>Аренда</v>
      </c>
    </row>
    <row r="1100" spans="1:13" x14ac:dyDescent="0.25">
      <c r="A1100" s="12" t="s">
        <v>781</v>
      </c>
      <c r="B1100" t="s">
        <v>3568</v>
      </c>
      <c r="C1100" t="s">
        <v>4385</v>
      </c>
      <c r="D1100" s="5">
        <v>4171386.07</v>
      </c>
      <c r="E1100" s="24">
        <f t="shared" si="34"/>
        <v>14368107.574444445</v>
      </c>
      <c r="F1100" s="21">
        <v>14594707.731827008</v>
      </c>
      <c r="G1100">
        <f t="shared" si="35"/>
        <v>486490.25772756693</v>
      </c>
      <c r="J1100" t="str">
        <f>VLOOKUP($A1100,[2]MD01!$A:$K,5,0)</f>
        <v>E1023729</v>
      </c>
      <c r="K1100" t="str">
        <f>VLOOKUP($A1100,[2]MD01!$A:$K,11,0)</f>
        <v>15.12.2017</v>
      </c>
      <c r="L1100" t="str">
        <f>RIGHT(VLOOKUP($A1100,[2]MD01!$A:$K,4,0),8)</f>
        <v>13SZH477</v>
      </c>
      <c r="M1100" s="16" t="str">
        <f>VLOOKUP(A1100,[2]MD01!A:O,15,0)</f>
        <v>Аренда</v>
      </c>
    </row>
    <row r="1101" spans="1:13" x14ac:dyDescent="0.25">
      <c r="A1101" s="12" t="s">
        <v>790</v>
      </c>
      <c r="B1101" t="s">
        <v>791</v>
      </c>
      <c r="C1101" t="s">
        <v>4385</v>
      </c>
      <c r="D1101" s="5">
        <v>3013609.51</v>
      </c>
      <c r="E1101" s="24">
        <f t="shared" si="34"/>
        <v>10380210.534444444</v>
      </c>
      <c r="F1101" s="21">
        <v>10543917.364211842</v>
      </c>
      <c r="G1101">
        <f t="shared" si="35"/>
        <v>351463.91214039474</v>
      </c>
      <c r="J1101" t="str">
        <f>VLOOKUP($A1101,[2]MD01!$A:$K,5,0)</f>
        <v>E1023757</v>
      </c>
      <c r="K1101" t="str">
        <f>VLOOKUP($A1101,[2]MD01!$A:$K,11,0)</f>
        <v>12.12.2017</v>
      </c>
      <c r="L1101" t="str">
        <f>RIGHT(VLOOKUP($A1101,[2]MD01!$A:$K,4,0),8)</f>
        <v>13SZH509</v>
      </c>
      <c r="M1101" s="16" t="str">
        <f>VLOOKUP(A1101,[2]MD01!A:O,15,0)</f>
        <v>Аренда</v>
      </c>
    </row>
    <row r="1102" spans="1:13" x14ac:dyDescent="0.25">
      <c r="A1102" s="12" t="s">
        <v>792</v>
      </c>
      <c r="B1102" t="s">
        <v>793</v>
      </c>
      <c r="C1102" t="s">
        <v>4385</v>
      </c>
      <c r="D1102" s="5">
        <v>4239669.21</v>
      </c>
      <c r="E1102" s="24">
        <f t="shared" si="34"/>
        <v>14603305.056666667</v>
      </c>
      <c r="F1102" s="21">
        <v>14833614.525537288</v>
      </c>
      <c r="G1102">
        <f t="shared" si="35"/>
        <v>494453.81751790957</v>
      </c>
      <c r="J1102" t="str">
        <f>VLOOKUP($A1102,[2]MD01!$A:$K,5,0)</f>
        <v>E1023758</v>
      </c>
      <c r="K1102" t="str">
        <f>VLOOKUP($A1102,[2]MD01!$A:$K,11,0)</f>
        <v>09.01.2018</v>
      </c>
      <c r="L1102" t="str">
        <f>RIGHT(VLOOKUP($A1102,[2]MD01!$A:$K,4,0),8)</f>
        <v>13SZH510</v>
      </c>
      <c r="M1102" s="16" t="str">
        <f>VLOOKUP(A1102,[2]MD01!A:O,15,0)</f>
        <v>Аренда</v>
      </c>
    </row>
    <row r="1103" spans="1:13" x14ac:dyDescent="0.25">
      <c r="A1103" s="12" t="s">
        <v>802</v>
      </c>
      <c r="B1103" t="s">
        <v>803</v>
      </c>
      <c r="C1103" t="s">
        <v>4385</v>
      </c>
      <c r="D1103" s="5">
        <v>4798613.5199999996</v>
      </c>
      <c r="E1103" s="24">
        <f t="shared" si="34"/>
        <v>16528557.679999998</v>
      </c>
      <c r="F1103" s="21">
        <v>16789230.40618813</v>
      </c>
      <c r="G1103">
        <f t="shared" si="35"/>
        <v>559641.01353960438</v>
      </c>
      <c r="J1103" t="str">
        <f>VLOOKUP($A1103,[2]MD01!$A:$K,5,0)</f>
        <v>E1024112</v>
      </c>
      <c r="K1103" t="str">
        <f>VLOOKUP($A1103,[2]MD01!$A:$K,11,0)</f>
        <v>29.01.2018</v>
      </c>
      <c r="L1103" t="str">
        <f>RIGHT(VLOOKUP($A1103,[2]MD01!$A:$K,4,0),8)</f>
        <v>13SZH619</v>
      </c>
      <c r="M1103" s="16" t="str">
        <f>VLOOKUP(A1103,[2]MD01!A:O,15,0)</f>
        <v>Аренда</v>
      </c>
    </row>
    <row r="1104" spans="1:13" x14ac:dyDescent="0.25">
      <c r="A1104" s="12" t="s">
        <v>804</v>
      </c>
      <c r="B1104" t="s">
        <v>805</v>
      </c>
      <c r="C1104" t="s">
        <v>4385</v>
      </c>
      <c r="D1104" s="5">
        <v>8614385.4800000004</v>
      </c>
      <c r="E1104" s="24">
        <f t="shared" si="34"/>
        <v>29671772.208888888</v>
      </c>
      <c r="F1104" s="21">
        <v>30139727.241764106</v>
      </c>
      <c r="G1104">
        <f t="shared" si="35"/>
        <v>1004657.5747254702</v>
      </c>
      <c r="J1104" t="str">
        <f>VLOOKUP($A1104,[2]MD01!$A:$K,5,0)</f>
        <v>E1023797</v>
      </c>
      <c r="K1104" t="str">
        <f>VLOOKUP($A1104,[2]MD01!$A:$K,11,0)</f>
        <v>29.06.2018</v>
      </c>
      <c r="L1104" t="str">
        <f>RIGHT(VLOOKUP($A1104,[2]MD01!$A:$K,4,0),8)</f>
        <v>13SZH630</v>
      </c>
      <c r="M1104" s="16" t="str">
        <f>VLOOKUP(A1104,[2]MD01!A:O,15,0)</f>
        <v>Аренда</v>
      </c>
    </row>
    <row r="1105" spans="1:13" x14ac:dyDescent="0.25">
      <c r="A1105" s="12" t="s">
        <v>812</v>
      </c>
      <c r="B1105" t="s">
        <v>813</v>
      </c>
      <c r="C1105" t="s">
        <v>4385</v>
      </c>
      <c r="D1105" s="5">
        <v>5254729.05</v>
      </c>
      <c r="E1105" s="24">
        <f t="shared" si="34"/>
        <v>18099622.283333331</v>
      </c>
      <c r="F1105" s="21">
        <v>18385072.34951067</v>
      </c>
      <c r="G1105">
        <f t="shared" si="35"/>
        <v>612835.74498368904</v>
      </c>
      <c r="J1105" t="str">
        <f>VLOOKUP($A1105,[2]MD01!$A:$K,5,0)</f>
        <v>E1024303</v>
      </c>
      <c r="K1105" t="str">
        <f>VLOOKUP($A1105,[2]MD01!$A:$K,11,0)</f>
        <v>13.08.2018</v>
      </c>
      <c r="L1105" t="str">
        <f>RIGHT(VLOOKUP($A1105,[2]MD01!$A:$K,4,0),8)</f>
        <v>13SZH714</v>
      </c>
      <c r="M1105" s="16" t="str">
        <f>VLOOKUP(A1105,[2]MD01!A:O,15,0)</f>
        <v>Аренда</v>
      </c>
    </row>
    <row r="1106" spans="1:13" x14ac:dyDescent="0.25">
      <c r="A1106" s="12" t="s">
        <v>830</v>
      </c>
      <c r="B1106" t="s">
        <v>831</v>
      </c>
      <c r="C1106" t="s">
        <v>4385</v>
      </c>
      <c r="D1106" s="5">
        <v>5475946.1600000001</v>
      </c>
      <c r="E1106" s="24">
        <f t="shared" ref="E1106:E1129" si="36">IF(IFERROR(VLOOKUP(A1106,$A$1599:$A$1604,1,0),0)=0,IF(M1106=$M$25,0,D1106/$E$25*$E$24),0)</f>
        <v>18861592.328888889</v>
      </c>
      <c r="F1106" s="21">
        <v>19159059.463517942</v>
      </c>
      <c r="G1106">
        <f t="shared" si="35"/>
        <v>638635.31545059802</v>
      </c>
      <c r="J1106" t="str">
        <f>VLOOKUP($A1106,[2]MD01!$A:$K,5,0)</f>
        <v>E1024555</v>
      </c>
      <c r="K1106" t="str">
        <f>VLOOKUP($A1106,[2]MD01!$A:$K,11,0)</f>
        <v>07.03.2018</v>
      </c>
      <c r="L1106" t="str">
        <f>RIGHT(VLOOKUP($A1106,[2]MD01!$A:$K,4,0),8)</f>
        <v>13SZH965</v>
      </c>
      <c r="M1106" s="16" t="str">
        <f>VLOOKUP(A1106,[2]MD01!A:O,15,0)</f>
        <v>Аренда</v>
      </c>
    </row>
    <row r="1107" spans="1:13" x14ac:dyDescent="0.25">
      <c r="A1107" s="12" t="s">
        <v>903</v>
      </c>
      <c r="B1107" t="s">
        <v>904</v>
      </c>
      <c r="C1107" t="s">
        <v>4385</v>
      </c>
      <c r="D1107" s="5">
        <v>3656220.57</v>
      </c>
      <c r="E1107" s="24">
        <f t="shared" si="36"/>
        <v>12593648.629999999</v>
      </c>
      <c r="F1107" s="21">
        <v>12792263.704865837</v>
      </c>
      <c r="G1107">
        <f t="shared" si="35"/>
        <v>426408.79016219458</v>
      </c>
      <c r="J1107" t="str">
        <f>VLOOKUP($A1107,[2]MD01!$A:$K,5,0)</f>
        <v>E1013838</v>
      </c>
      <c r="K1107" t="str">
        <f>VLOOKUP($A1107,[2]MD01!$A:$K,11,0)</f>
        <v>07.02.2017</v>
      </c>
      <c r="L1107" t="str">
        <f>RIGHT(VLOOKUP($A1107,[2]MD01!$A:$K,4,0),8)</f>
        <v>13SZJ844</v>
      </c>
      <c r="M1107" s="16" t="str">
        <f>VLOOKUP(A1107,[2]MD01!A:O,15,0)</f>
        <v>Аренда</v>
      </c>
    </row>
    <row r="1108" spans="1:13" x14ac:dyDescent="0.25">
      <c r="A1108" s="12" t="s">
        <v>909</v>
      </c>
      <c r="B1108" t="s">
        <v>910</v>
      </c>
      <c r="C1108" t="s">
        <v>4385</v>
      </c>
      <c r="D1108" s="5">
        <v>3832516.61</v>
      </c>
      <c r="E1108" s="24">
        <f t="shared" si="36"/>
        <v>13200890.545555554</v>
      </c>
      <c r="F1108" s="21">
        <v>13409082.463643176</v>
      </c>
      <c r="G1108">
        <f t="shared" si="35"/>
        <v>446969.41545477253</v>
      </c>
      <c r="J1108" t="str">
        <f>VLOOKUP($A1108,[2]MD01!$A:$K,5,0)</f>
        <v>E1013860</v>
      </c>
      <c r="K1108" t="str">
        <f>VLOOKUP($A1108,[2]MD01!$A:$K,11,0)</f>
        <v>03.02.2017</v>
      </c>
      <c r="L1108" t="str">
        <f>RIGHT(VLOOKUP($A1108,[2]MD01!$A:$K,4,0),8)</f>
        <v>13SZJ858</v>
      </c>
      <c r="M1108" s="16" t="str">
        <f>VLOOKUP(A1108,[2]MD01!A:O,15,0)</f>
        <v>Аренда</v>
      </c>
    </row>
    <row r="1109" spans="1:13" x14ac:dyDescent="0.25">
      <c r="A1109" s="12" t="s">
        <v>937</v>
      </c>
      <c r="B1109" t="s">
        <v>938</v>
      </c>
      <c r="C1109" t="s">
        <v>4385</v>
      </c>
      <c r="D1109" s="5">
        <v>3190513.75</v>
      </c>
      <c r="E1109" s="24">
        <f t="shared" si="36"/>
        <v>10989547.36111111</v>
      </c>
      <c r="F1109" s="21">
        <v>11162864.073050274</v>
      </c>
      <c r="G1109">
        <f t="shared" si="35"/>
        <v>372095.46910167579</v>
      </c>
      <c r="J1109" t="str">
        <f>VLOOKUP($A1109,[2]MD01!$A:$K,5,0)</f>
        <v>E1008579</v>
      </c>
      <c r="K1109" t="str">
        <f>VLOOKUP($A1109,[2]MD01!$A:$K,11,0)</f>
        <v>23.10.2015</v>
      </c>
      <c r="L1109" t="str">
        <f>RIGHT(VLOOKUP($A1109,[2]MD01!$A:$K,4,0),8)</f>
        <v>13SZL252</v>
      </c>
      <c r="M1109" s="16" t="str">
        <f>VLOOKUP(A1109,[2]MD01!A:O,15,0)</f>
        <v>Аренда</v>
      </c>
    </row>
    <row r="1110" spans="1:13" x14ac:dyDescent="0.25">
      <c r="A1110" s="12" t="s">
        <v>947</v>
      </c>
      <c r="B1110" t="s">
        <v>948</v>
      </c>
      <c r="C1110" t="s">
        <v>4385</v>
      </c>
      <c r="D1110" s="5">
        <v>3682502.1</v>
      </c>
      <c r="E1110" s="24">
        <f t="shared" si="36"/>
        <v>12684173.9</v>
      </c>
      <c r="F1110" s="21">
        <v>12884216.653516129</v>
      </c>
      <c r="G1110">
        <f t="shared" si="35"/>
        <v>429473.88845053763</v>
      </c>
      <c r="J1110" t="str">
        <f>VLOOKUP($A1110,[2]MD01!$A:$K,5,0)</f>
        <v>E1010427</v>
      </c>
      <c r="K1110" t="str">
        <f>VLOOKUP($A1110,[2]MD01!$A:$K,11,0)</f>
        <v>05.01.2016</v>
      </c>
      <c r="L1110" t="str">
        <f>RIGHT(VLOOKUP($A1110,[2]MD01!$A:$K,4,0),8)</f>
        <v>13SZL714</v>
      </c>
      <c r="M1110" s="16" t="str">
        <f>VLOOKUP(A1110,[2]MD01!A:O,15,0)</f>
        <v>Аренда</v>
      </c>
    </row>
    <row r="1111" spans="1:13" x14ac:dyDescent="0.25">
      <c r="A1111" s="12" t="s">
        <v>949</v>
      </c>
      <c r="B1111" t="s">
        <v>950</v>
      </c>
      <c r="C1111" t="s">
        <v>4385</v>
      </c>
      <c r="D1111" s="5">
        <v>3893944.18</v>
      </c>
      <c r="E1111" s="24">
        <f t="shared" si="36"/>
        <v>13412474.397777779</v>
      </c>
      <c r="F1111" s="21">
        <v>13624003.215590348</v>
      </c>
      <c r="G1111">
        <f t="shared" si="35"/>
        <v>454133.44051967829</v>
      </c>
      <c r="J1111" t="str">
        <f>VLOOKUP($A1111,[2]MD01!$A:$K,5,0)</f>
        <v>E1008921</v>
      </c>
      <c r="K1111" t="str">
        <f>VLOOKUP($A1111,[2]MD01!$A:$K,11,0)</f>
        <v>26.01.2016</v>
      </c>
      <c r="L1111" t="str">
        <f>RIGHT(VLOOKUP($A1111,[2]MD01!$A:$K,4,0),8)</f>
        <v>13SZL715</v>
      </c>
      <c r="M1111" s="16" t="str">
        <f>VLOOKUP(A1111,[2]MD01!A:O,15,0)</f>
        <v>Аренда</v>
      </c>
    </row>
    <row r="1112" spans="1:13" x14ac:dyDescent="0.25">
      <c r="A1112" s="12" t="s">
        <v>1011</v>
      </c>
      <c r="B1112" t="s">
        <v>1012</v>
      </c>
      <c r="C1112" t="s">
        <v>4385</v>
      </c>
      <c r="D1112" s="5">
        <v>5103827.37</v>
      </c>
      <c r="E1112" s="24">
        <f t="shared" si="36"/>
        <v>17579849.830000002</v>
      </c>
      <c r="F1112" s="21">
        <v>17857102.538305525</v>
      </c>
      <c r="G1112">
        <f t="shared" si="35"/>
        <v>595236.75127685082</v>
      </c>
      <c r="J1112" t="str">
        <f>VLOOKUP($A1112,[2]MD01!$A:$K,5,0)</f>
        <v>E1010567</v>
      </c>
      <c r="K1112" t="str">
        <f>VLOOKUP($A1112,[2]MD01!$A:$K,11,0)</f>
        <v>11.12.2015</v>
      </c>
      <c r="L1112" t="str">
        <f>RIGHT(VLOOKUP($A1112,[2]MD01!$A:$K,4,0),8)</f>
        <v>13SZL997</v>
      </c>
      <c r="M1112" s="16" t="str">
        <f>VLOOKUP(A1112,[2]MD01!A:O,15,0)</f>
        <v>Аренда</v>
      </c>
    </row>
    <row r="1113" spans="1:13" x14ac:dyDescent="0.25">
      <c r="A1113" s="12" t="s">
        <v>1496</v>
      </c>
      <c r="B1113" t="s">
        <v>1506</v>
      </c>
      <c r="C1113" t="s">
        <v>4385</v>
      </c>
      <c r="D1113" s="5">
        <v>2233426.4300000002</v>
      </c>
      <c r="E1113" s="24">
        <f t="shared" si="36"/>
        <v>7692913.2588888891</v>
      </c>
      <c r="F1113" s="21">
        <v>7814238.5862615183</v>
      </c>
      <c r="G1113">
        <f t="shared" si="35"/>
        <v>260474.61954205061</v>
      </c>
      <c r="J1113" t="str">
        <f>VLOOKUP($A1113,[2]MD01!$A:$K,5,0)</f>
        <v>E1027005</v>
      </c>
      <c r="K1113" t="str">
        <f>VLOOKUP($A1113,[2]MD01!$A:$K,11,0)</f>
        <v>28.09.2018</v>
      </c>
      <c r="L1113" t="str">
        <f>RIGHT(VLOOKUP($A1113,[2]MD01!$A:$K,4,0),8)</f>
        <v>13SZO692</v>
      </c>
      <c r="M1113" s="16" t="str">
        <f>VLOOKUP(A1113,[2]MD01!A:O,15,0)</f>
        <v>Аренда</v>
      </c>
    </row>
    <row r="1114" spans="1:13" x14ac:dyDescent="0.25">
      <c r="A1114" s="12" t="s">
        <v>2666</v>
      </c>
      <c r="B1114" t="s">
        <v>2681</v>
      </c>
      <c r="C1114" t="s">
        <v>4385</v>
      </c>
      <c r="D1114" s="5">
        <v>3087447.55</v>
      </c>
      <c r="E1114" s="24">
        <f t="shared" si="36"/>
        <v>10634541.561111111</v>
      </c>
      <c r="F1114" s="21">
        <v>10802259.458471881</v>
      </c>
      <c r="G1114">
        <f t="shared" si="35"/>
        <v>360075.31528239604</v>
      </c>
      <c r="J1114" t="str">
        <f>VLOOKUP($A1114,[2]MD01!$A:$K,5,0)</f>
        <v>E1027004</v>
      </c>
      <c r="K1114" t="str">
        <f>VLOOKUP($A1114,[2]MD01!$A:$K,11,0)</f>
        <v>20.11.2018</v>
      </c>
      <c r="L1114" t="str">
        <f>RIGHT(VLOOKUP($A1114,[2]MD01!$A:$K,4,0),8)</f>
        <v>13SZO718</v>
      </c>
      <c r="M1114" s="16" t="str">
        <f>VLOOKUP(A1114,[2]MD01!A:O,15,0)</f>
        <v>Аренда</v>
      </c>
    </row>
    <row r="1115" spans="1:13" x14ac:dyDescent="0.25">
      <c r="A1115" s="12" t="s">
        <v>1051</v>
      </c>
      <c r="B1115" t="s">
        <v>1052</v>
      </c>
      <c r="C1115" t="s">
        <v>4385</v>
      </c>
      <c r="D1115" s="5">
        <v>4922972.3099999996</v>
      </c>
      <c r="E1115" s="24">
        <f t="shared" si="36"/>
        <v>16956904.623333335</v>
      </c>
      <c r="F1115" s="21">
        <v>17224332.831012037</v>
      </c>
      <c r="G1115">
        <f t="shared" ref="G1115:G1178" si="37">F1115/30</f>
        <v>574144.42770040117</v>
      </c>
      <c r="J1115" t="str">
        <f>VLOOKUP($A1115,[2]MD01!$A:$K,5,0)</f>
        <v>E1010623</v>
      </c>
      <c r="K1115" t="str">
        <f>VLOOKUP($A1115,[2]MD01!$A:$K,11,0)</f>
        <v>06.01.2016</v>
      </c>
      <c r="L1115" t="str">
        <f>RIGHT(VLOOKUP($A1115,[2]MD01!$A:$K,4,0),8)</f>
        <v>13SZQ107</v>
      </c>
      <c r="M1115" s="16" t="str">
        <f>VLOOKUP(A1115,[2]MD01!A:O,15,0)</f>
        <v>Аренда</v>
      </c>
    </row>
    <row r="1116" spans="1:13" x14ac:dyDescent="0.25">
      <c r="A1116" s="12" t="s">
        <v>1075</v>
      </c>
      <c r="B1116" t="s">
        <v>1076</v>
      </c>
      <c r="C1116" t="s">
        <v>4385</v>
      </c>
      <c r="D1116" s="5">
        <v>6763941.6900000004</v>
      </c>
      <c r="E1116" s="24">
        <f t="shared" si="36"/>
        <v>23298021.376666665</v>
      </c>
      <c r="F1116" s="21">
        <v>23665455.660082318</v>
      </c>
      <c r="G1116">
        <f t="shared" si="37"/>
        <v>788848.52200274391</v>
      </c>
      <c r="J1116" t="str">
        <f>VLOOKUP($A1116,[2]MD01!$A:$K,5,0)</f>
        <v>E1011643</v>
      </c>
      <c r="K1116" t="str">
        <f>VLOOKUP($A1116,[2]MD01!$A:$K,11,0)</f>
        <v>22.02.2016</v>
      </c>
      <c r="L1116" t="str">
        <f>RIGHT(VLOOKUP($A1116,[2]MD01!$A:$K,4,0),8)</f>
        <v>13SZQ333</v>
      </c>
      <c r="M1116" s="16" t="str">
        <f>VLOOKUP(A1116,[2]MD01!A:O,15,0)</f>
        <v>Аренда</v>
      </c>
    </row>
    <row r="1117" spans="1:13" x14ac:dyDescent="0.25">
      <c r="A1117" s="12" t="s">
        <v>1077</v>
      </c>
      <c r="B1117" t="s">
        <v>1078</v>
      </c>
      <c r="C1117" t="s">
        <v>4385</v>
      </c>
      <c r="D1117" s="5">
        <v>5792699.0999999996</v>
      </c>
      <c r="E1117" s="24">
        <f t="shared" si="36"/>
        <v>19952630.233333331</v>
      </c>
      <c r="F1117" s="21">
        <v>20267304.182400297</v>
      </c>
      <c r="G1117">
        <f t="shared" si="37"/>
        <v>675576.8060800099</v>
      </c>
      <c r="J1117" t="str">
        <f>VLOOKUP($A1117,[2]MD01!$A:$K,5,0)</f>
        <v>E1011642</v>
      </c>
      <c r="K1117" t="str">
        <f>VLOOKUP($A1117,[2]MD01!$A:$K,11,0)</f>
        <v>22.02.2016</v>
      </c>
      <c r="L1117" t="str">
        <f>RIGHT(VLOOKUP($A1117,[2]MD01!$A:$K,4,0),8)</f>
        <v>13SZQ334</v>
      </c>
      <c r="M1117" s="16" t="str">
        <f>VLOOKUP(A1117,[2]MD01!A:O,15,0)</f>
        <v>Аренда</v>
      </c>
    </row>
    <row r="1118" spans="1:13" x14ac:dyDescent="0.25">
      <c r="A1118" s="12" t="s">
        <v>1079</v>
      </c>
      <c r="B1118" t="s">
        <v>1080</v>
      </c>
      <c r="C1118" t="s">
        <v>4385</v>
      </c>
      <c r="D1118" s="5">
        <v>4056623.49</v>
      </c>
      <c r="E1118" s="24">
        <f t="shared" si="36"/>
        <v>13972814.243333334</v>
      </c>
      <c r="F1118" s="21">
        <v>14193180.20942954</v>
      </c>
      <c r="G1118">
        <f t="shared" si="37"/>
        <v>473106.00698098465</v>
      </c>
      <c r="J1118" t="str">
        <f>VLOOKUP($A1118,[2]MD01!$A:$K,5,0)</f>
        <v>E1011644</v>
      </c>
      <c r="K1118" t="str">
        <f>VLOOKUP($A1118,[2]MD01!$A:$K,11,0)</f>
        <v>28.03.2016</v>
      </c>
      <c r="L1118" t="str">
        <f>RIGHT(VLOOKUP($A1118,[2]MD01!$A:$K,4,0),8)</f>
        <v>13SZQ365</v>
      </c>
      <c r="M1118" s="16" t="str">
        <f>VLOOKUP(A1118,[2]MD01!A:O,15,0)</f>
        <v>Аренда</v>
      </c>
    </row>
    <row r="1119" spans="1:13" x14ac:dyDescent="0.25">
      <c r="A1119" s="12" t="s">
        <v>1145</v>
      </c>
      <c r="B1119" t="s">
        <v>1146</v>
      </c>
      <c r="C1119" t="s">
        <v>4385</v>
      </c>
      <c r="D1119" s="5">
        <v>2170766.92</v>
      </c>
      <c r="E1119" s="24">
        <f t="shared" si="36"/>
        <v>7477086.0577777773</v>
      </c>
      <c r="F1119" s="21">
        <v>7595007.5633537071</v>
      </c>
      <c r="G1119">
        <f t="shared" si="37"/>
        <v>253166.91877845689</v>
      </c>
      <c r="J1119" t="str">
        <f>VLOOKUP($A1119,[2]MD01!$A:$K,5,0)</f>
        <v>E1012004</v>
      </c>
      <c r="K1119" t="str">
        <f>VLOOKUP($A1119,[2]MD01!$A:$K,11,0)</f>
        <v>06.05.2016</v>
      </c>
      <c r="L1119" t="str">
        <f>RIGHT(VLOOKUP($A1119,[2]MD01!$A:$K,4,0),8)</f>
        <v>13SZQ764</v>
      </c>
      <c r="M1119" s="16" t="str">
        <f>VLOOKUP(A1119,[2]MD01!A:O,15,0)</f>
        <v>Аренда</v>
      </c>
    </row>
    <row r="1120" spans="1:13" x14ac:dyDescent="0.25">
      <c r="A1120" s="12" t="s">
        <v>1151</v>
      </c>
      <c r="B1120" t="s">
        <v>1152</v>
      </c>
      <c r="C1120" t="s">
        <v>4385</v>
      </c>
      <c r="D1120" s="5">
        <v>3996326.35</v>
      </c>
      <c r="E1120" s="24">
        <f t="shared" si="36"/>
        <v>13765124.094444446</v>
      </c>
      <c r="F1120" s="21">
        <v>13982214.568609567</v>
      </c>
      <c r="G1120">
        <f t="shared" si="37"/>
        <v>466073.81895365223</v>
      </c>
      <c r="J1120" t="str">
        <f>VLOOKUP($A1120,[2]MD01!$A:$K,5,0)</f>
        <v>E1012013</v>
      </c>
      <c r="K1120" t="str">
        <f>VLOOKUP($A1120,[2]MD01!$A:$K,11,0)</f>
        <v>05.05.2016</v>
      </c>
      <c r="L1120" t="str">
        <f>RIGHT(VLOOKUP($A1120,[2]MD01!$A:$K,4,0),8)</f>
        <v>13SZQ791</v>
      </c>
      <c r="M1120" s="16" t="str">
        <f>VLOOKUP(A1120,[2]MD01!A:O,15,0)</f>
        <v>Аренда</v>
      </c>
    </row>
    <row r="1121" spans="1:13" x14ac:dyDescent="0.25">
      <c r="A1121" s="12" t="s">
        <v>1161</v>
      </c>
      <c r="B1121" t="s">
        <v>1162</v>
      </c>
      <c r="C1121" t="s">
        <v>4385</v>
      </c>
      <c r="D1121" s="5">
        <v>2881205.78</v>
      </c>
      <c r="E1121" s="24">
        <f t="shared" si="36"/>
        <v>9924153.2422222216</v>
      </c>
      <c r="F1121" s="21">
        <v>10080667.569173396</v>
      </c>
      <c r="G1121">
        <f t="shared" si="37"/>
        <v>336022.25230577984</v>
      </c>
      <c r="J1121" t="str">
        <f>VLOOKUP($A1121,[2]MD01!$A:$K,5,0)</f>
        <v>E1012026</v>
      </c>
      <c r="K1121" t="str">
        <f>VLOOKUP($A1121,[2]MD01!$A:$K,11,0)</f>
        <v>16.05.2016</v>
      </c>
      <c r="L1121" t="str">
        <f>RIGHT(VLOOKUP($A1121,[2]MD01!$A:$K,4,0),8)</f>
        <v>13SZQ851</v>
      </c>
      <c r="M1121" s="16" t="str">
        <f>VLOOKUP(A1121,[2]MD01!A:O,15,0)</f>
        <v>Аренда</v>
      </c>
    </row>
    <row r="1122" spans="1:13" x14ac:dyDescent="0.25">
      <c r="A1122" s="12" t="s">
        <v>1163</v>
      </c>
      <c r="B1122" t="s">
        <v>1164</v>
      </c>
      <c r="C1122" t="s">
        <v>4385</v>
      </c>
      <c r="D1122" s="5">
        <v>3696759.82</v>
      </c>
      <c r="E1122" s="24">
        <f t="shared" si="36"/>
        <v>12733283.824444445</v>
      </c>
      <c r="F1122" s="21">
        <v>12934101.093083771</v>
      </c>
      <c r="G1122">
        <f t="shared" si="37"/>
        <v>431136.70310279238</v>
      </c>
      <c r="J1122" t="str">
        <f>VLOOKUP($A1122,[2]MD01!$A:$K,5,0)</f>
        <v>E1012030</v>
      </c>
      <c r="K1122" t="str">
        <f>VLOOKUP($A1122,[2]MD01!$A:$K,11,0)</f>
        <v>16.08.2016</v>
      </c>
      <c r="L1122" t="str">
        <f>RIGHT(VLOOKUP($A1122,[2]MD01!$A:$K,4,0),8)</f>
        <v>13SZQ852</v>
      </c>
      <c r="M1122" s="16" t="str">
        <f>VLOOKUP(A1122,[2]MD01!A:O,15,0)</f>
        <v>Аренда</v>
      </c>
    </row>
    <row r="1123" spans="1:13" x14ac:dyDescent="0.25">
      <c r="A1123" s="12" t="s">
        <v>1175</v>
      </c>
      <c r="B1123" t="s">
        <v>1176</v>
      </c>
      <c r="C1123" t="s">
        <v>4385</v>
      </c>
      <c r="D1123" s="5">
        <v>5205941.6900000004</v>
      </c>
      <c r="E1123" s="24">
        <f t="shared" si="36"/>
        <v>17931576.932222225</v>
      </c>
      <c r="F1123" s="21">
        <v>18214376.746596262</v>
      </c>
      <c r="G1123">
        <f t="shared" si="37"/>
        <v>607145.8915532087</v>
      </c>
      <c r="J1123" t="str">
        <f>VLOOKUP($A1123,[2]MD01!$A:$K,5,0)</f>
        <v>E1011068</v>
      </c>
      <c r="K1123" t="str">
        <f>VLOOKUP($A1123,[2]MD01!$A:$K,11,0)</f>
        <v>26.05.2016</v>
      </c>
      <c r="L1123" t="str">
        <f>RIGHT(VLOOKUP($A1123,[2]MD01!$A:$K,4,0),8)</f>
        <v>13SZQ958</v>
      </c>
      <c r="M1123" s="16" t="str">
        <f>VLOOKUP(A1123,[2]MD01!A:O,15,0)</f>
        <v>Аренда</v>
      </c>
    </row>
    <row r="1124" spans="1:13" x14ac:dyDescent="0.25">
      <c r="A1124" s="12" t="s">
        <v>1185</v>
      </c>
      <c r="B1124" t="s">
        <v>1186</v>
      </c>
      <c r="C1124" t="s">
        <v>4385</v>
      </c>
      <c r="D1124" s="5">
        <v>2867455.52</v>
      </c>
      <c r="E1124" s="24">
        <f t="shared" si="36"/>
        <v>9876791.2355555557</v>
      </c>
      <c r="F1124" s="21">
        <v>10032558.613883954</v>
      </c>
      <c r="G1124">
        <f t="shared" si="37"/>
        <v>334418.62046279846</v>
      </c>
      <c r="J1124" t="str">
        <f>VLOOKUP($A1124,[2]MD01!$A:$K,5,0)</f>
        <v>E1014101</v>
      </c>
      <c r="K1124" t="str">
        <f>VLOOKUP($A1124,[2]MD01!$A:$K,11,0)</f>
        <v>03.03.2017</v>
      </c>
      <c r="L1124" t="str">
        <f>RIGHT(VLOOKUP($A1124,[2]MD01!$A:$K,4,0),8)</f>
        <v>13SZS124</v>
      </c>
      <c r="M1124" s="16" t="str">
        <f>VLOOKUP(A1124,[2]MD01!A:O,15,0)</f>
        <v>Аренда</v>
      </c>
    </row>
    <row r="1125" spans="1:13" x14ac:dyDescent="0.25">
      <c r="A1125" s="12" t="s">
        <v>1211</v>
      </c>
      <c r="B1125" t="s">
        <v>1212</v>
      </c>
      <c r="C1125" t="s">
        <v>4385</v>
      </c>
      <c r="D1125" s="5">
        <v>3676214.33</v>
      </c>
      <c r="E1125" s="24">
        <f t="shared" si="36"/>
        <v>12662516.025555555</v>
      </c>
      <c r="F1125" s="21">
        <v>12862217.21162919</v>
      </c>
      <c r="G1125">
        <f t="shared" si="37"/>
        <v>428740.57372097299</v>
      </c>
      <c r="J1125" t="str">
        <f>VLOOKUP($A1125,[2]MD01!$A:$K,5,0)</f>
        <v>E1014336</v>
      </c>
      <c r="K1125" t="str">
        <f>VLOOKUP($A1125,[2]MD01!$A:$K,11,0)</f>
        <v>19.05.2017</v>
      </c>
      <c r="L1125" t="str">
        <f>RIGHT(VLOOKUP($A1125,[2]MD01!$A:$K,4,0),8)</f>
        <v>13SZS370</v>
      </c>
      <c r="M1125" s="16" t="str">
        <f>VLOOKUP(A1125,[2]MD01!A:O,15,0)</f>
        <v>Аренда</v>
      </c>
    </row>
    <row r="1126" spans="1:13" x14ac:dyDescent="0.25">
      <c r="A1126" s="12" t="s">
        <v>1295</v>
      </c>
      <c r="B1126" t="s">
        <v>1296</v>
      </c>
      <c r="C1126" t="s">
        <v>4385</v>
      </c>
      <c r="D1126" s="5">
        <v>562635.31000000006</v>
      </c>
      <c r="E1126" s="24">
        <f t="shared" si="36"/>
        <v>1937966.067777778</v>
      </c>
      <c r="F1126" s="21">
        <v>1968529.8294760538</v>
      </c>
      <c r="G1126">
        <f t="shared" si="37"/>
        <v>65617.660982535133</v>
      </c>
      <c r="J1126" t="str">
        <f>VLOOKUP($A1126,[2]MD01!$A:$K,5,0)</f>
        <v>E1011613</v>
      </c>
      <c r="K1126" t="str">
        <f>VLOOKUP($A1126,[2]MD01!$A:$K,11,0)</f>
        <v>25.03.2016</v>
      </c>
      <c r="L1126" t="str">
        <f>RIGHT(VLOOKUP($A1126,[2]MD01!$A:$K,4,0),8)</f>
        <v>13SZV020</v>
      </c>
      <c r="M1126" s="16" t="str">
        <f>VLOOKUP(A1126,[2]MD01!A:O,15,0)</f>
        <v>Аренда</v>
      </c>
    </row>
    <row r="1127" spans="1:13" x14ac:dyDescent="0.25">
      <c r="A1127" s="12" t="s">
        <v>3544</v>
      </c>
      <c r="B1127" t="s">
        <v>3569</v>
      </c>
      <c r="C1127" t="s">
        <v>4385</v>
      </c>
      <c r="D1127" s="5">
        <v>627056.18999999994</v>
      </c>
      <c r="E1127" s="24">
        <f t="shared" si="36"/>
        <v>2159860.2099999995</v>
      </c>
      <c r="F1127" s="21">
        <v>2193923.4755326742</v>
      </c>
      <c r="G1127">
        <f t="shared" si="37"/>
        <v>73130.782517755812</v>
      </c>
      <c r="J1127" t="str">
        <f>VLOOKUP($A1127,[2]MD01!$A:$K,5,0)</f>
        <v>E1031439</v>
      </c>
      <c r="K1127" t="str">
        <f>VLOOKUP($A1127,[2]MD01!$A:$K,11,0)</f>
        <v>18.07.2019</v>
      </c>
      <c r="L1127" t="str">
        <f>RIGHT(VLOOKUP($A1127,[2]MD01!$A:$K,4,0),8)</f>
        <v>13SZV058</v>
      </c>
      <c r="M1127" s="16" t="str">
        <f>VLOOKUP(A1127,[2]MD01!A:O,15,0)</f>
        <v>Аренда</v>
      </c>
    </row>
    <row r="1128" spans="1:13" x14ac:dyDescent="0.25">
      <c r="A1128" s="12" t="s">
        <v>1405</v>
      </c>
      <c r="B1128" t="s">
        <v>1406</v>
      </c>
      <c r="C1128" t="s">
        <v>4385</v>
      </c>
      <c r="D1128" s="5">
        <v>2409570.85</v>
      </c>
      <c r="E1128" s="24">
        <f t="shared" si="36"/>
        <v>8299632.9277777784</v>
      </c>
      <c r="F1128" s="21">
        <v>8430526.8619933743</v>
      </c>
      <c r="G1128">
        <f t="shared" si="37"/>
        <v>281017.56206644583</v>
      </c>
      <c r="J1128" t="str">
        <f>VLOOKUP($A1128,[2]MD01!$A:$K,5,0)</f>
        <v>E1017414</v>
      </c>
      <c r="K1128" t="str">
        <f>VLOOKUP($A1128,[2]MD01!$A:$K,11,0)</f>
        <v>15.08.2017</v>
      </c>
      <c r="L1128" t="str">
        <f>RIGHT(VLOOKUP($A1128,[2]MD01!$A:$K,4,0),8)</f>
        <v>13SZX876</v>
      </c>
      <c r="M1128" s="16" t="str">
        <f>VLOOKUP(A1128,[2]MD01!A:O,15,0)</f>
        <v>Аренда</v>
      </c>
    </row>
    <row r="1129" spans="1:13" x14ac:dyDescent="0.25">
      <c r="A1129" s="12" t="s">
        <v>1469</v>
      </c>
      <c r="B1129" t="s">
        <v>1470</v>
      </c>
      <c r="C1129" t="s">
        <v>4385</v>
      </c>
      <c r="D1129" s="5">
        <v>3574918.82</v>
      </c>
      <c r="E1129" s="24">
        <f t="shared" si="36"/>
        <v>12313609.268888889</v>
      </c>
      <c r="F1129" s="21">
        <v>12507807.828707613</v>
      </c>
      <c r="G1129">
        <f t="shared" si="37"/>
        <v>416926.92762358708</v>
      </c>
      <c r="J1129" t="str">
        <f>VLOOKUP($A1129,[2]MD01!$A:$K,5,0)</f>
        <v>E1018077</v>
      </c>
      <c r="K1129" t="str">
        <f>VLOOKUP($A1129,[2]MD01!$A:$K,11,0)</f>
        <v>31.10.2017</v>
      </c>
      <c r="L1129" t="str">
        <f>RIGHT(VLOOKUP($A1129,[2]MD01!$A:$K,4,0),8)</f>
        <v>13SZY643</v>
      </c>
      <c r="M1129" s="16" t="str">
        <f>VLOOKUP(A1129,[2]MD01!A:O,15,0)</f>
        <v>Аренда</v>
      </c>
    </row>
    <row r="1130" spans="1:13" x14ac:dyDescent="0.25">
      <c r="A1130" s="60" t="s">
        <v>11716</v>
      </c>
      <c r="B1130" s="52" t="s">
        <v>11722</v>
      </c>
      <c r="C1130" s="53" t="s">
        <v>4385</v>
      </c>
      <c r="D1130" s="54"/>
      <c r="E1130" s="62">
        <f>VLOOKUP(A1130,[2]Развитие!A6:$E$11,5,0)</f>
        <v>693788.07234844076</v>
      </c>
      <c r="F1130">
        <v>693788.07234844076</v>
      </c>
      <c r="G1130">
        <f t="shared" si="37"/>
        <v>23126.269078281359</v>
      </c>
      <c r="H1130" s="37"/>
      <c r="I1130" s="37"/>
      <c r="J1130" s="37"/>
      <c r="K1130" s="16">
        <v>44228</v>
      </c>
      <c r="L1130" s="37"/>
      <c r="M1130" s="38"/>
    </row>
    <row r="1131" spans="1:13" x14ac:dyDescent="0.25">
      <c r="A1131" s="12" t="s">
        <v>2668</v>
      </c>
      <c r="B1131" t="s">
        <v>2689</v>
      </c>
      <c r="C1131" t="s">
        <v>4375</v>
      </c>
      <c r="D1131" s="5">
        <v>3030263.06</v>
      </c>
      <c r="E1131" s="24">
        <f t="shared" ref="E1131:E1188" si="38">IF(IFERROR(VLOOKUP(A1131,$A$1599:$A$1604,1,0),0)=0,IF(M1131=$M$25,0,D1131/$E$25*$E$24),0)</f>
        <v>10437572.762222223</v>
      </c>
      <c r="F1131" s="21">
        <v>10809158.28958473</v>
      </c>
      <c r="G1131">
        <f t="shared" si="37"/>
        <v>360305.27631949098</v>
      </c>
      <c r="J1131" t="str">
        <f>VLOOKUP($A1131,[2]MD01!$A:$K,5,0)</f>
        <v>E1028856</v>
      </c>
      <c r="K1131" t="str">
        <f>VLOOKUP($A1131,[2]MD01!$A:$K,11,0)</f>
        <v>20.11.2018</v>
      </c>
      <c r="L1131" t="str">
        <f>RIGHT(VLOOKUP($A1131,[2]MD01!$A:$K,4,0),8)</f>
        <v>13SZ300X</v>
      </c>
      <c r="M1131" s="16" t="str">
        <f>VLOOKUP(A1131,[2]MD01!A:O,15,0)</f>
        <v>Аренда</v>
      </c>
    </row>
    <row r="1132" spans="1:13" x14ac:dyDescent="0.25">
      <c r="A1132" s="12" t="s">
        <v>2692</v>
      </c>
      <c r="B1132" t="s">
        <v>2693</v>
      </c>
      <c r="C1132" t="s">
        <v>4375</v>
      </c>
      <c r="D1132" s="5">
        <v>5717495.5300000003</v>
      </c>
      <c r="E1132" s="24">
        <f t="shared" si="38"/>
        <v>19693595.714444447</v>
      </c>
      <c r="F1132" s="21">
        <v>20394702.697449356</v>
      </c>
      <c r="G1132">
        <f t="shared" si="37"/>
        <v>679823.42324831185</v>
      </c>
      <c r="J1132" t="str">
        <f>VLOOKUP($A1132,[2]MD01!$A:$K,5,0)</f>
        <v>E1029480</v>
      </c>
      <c r="K1132" t="str">
        <f>VLOOKUP($A1132,[2]MD01!$A:$K,11,0)</f>
        <v>27.11.2018</v>
      </c>
      <c r="L1132" t="str">
        <f>RIGHT(VLOOKUP($A1132,[2]MD01!$A:$K,4,0),8)</f>
        <v>13SZ305D</v>
      </c>
      <c r="M1132" s="16" t="str">
        <f>VLOOKUP(A1132,[2]MD01!A:O,15,0)</f>
        <v>Аренда</v>
      </c>
    </row>
    <row r="1133" spans="1:13" x14ac:dyDescent="0.25">
      <c r="A1133" s="12" t="s">
        <v>2696</v>
      </c>
      <c r="B1133" t="s">
        <v>2756</v>
      </c>
      <c r="C1133" t="s">
        <v>4375</v>
      </c>
      <c r="D1133" s="5">
        <v>3061292.35</v>
      </c>
      <c r="E1133" s="24">
        <f t="shared" si="38"/>
        <v>10544451.427777778</v>
      </c>
      <c r="F1133" s="21">
        <v>10919841.916907642</v>
      </c>
      <c r="G1133">
        <f t="shared" si="37"/>
        <v>363994.73056358809</v>
      </c>
      <c r="J1133" t="str">
        <f>VLOOKUP($A1133,[2]MD01!$A:$K,5,0)</f>
        <v>E1029484</v>
      </c>
      <c r="K1133" t="str">
        <f>VLOOKUP($A1133,[2]MD01!$A:$K,11,0)</f>
        <v>11.12.2018</v>
      </c>
      <c r="L1133" t="str">
        <f>RIGHT(VLOOKUP($A1133,[2]MD01!$A:$K,4,0),8)</f>
        <v>13SZ305H</v>
      </c>
      <c r="M1133" s="16" t="str">
        <f>VLOOKUP(A1133,[2]MD01!A:O,15,0)</f>
        <v>Аренда</v>
      </c>
    </row>
    <row r="1134" spans="1:13" x14ac:dyDescent="0.25">
      <c r="A1134" s="12" t="s">
        <v>2716</v>
      </c>
      <c r="B1134" t="s">
        <v>2757</v>
      </c>
      <c r="C1134" t="s">
        <v>4375</v>
      </c>
      <c r="D1134" s="5">
        <v>5851028.1799999997</v>
      </c>
      <c r="E1134" s="24">
        <f t="shared" si="38"/>
        <v>20153541.508888885</v>
      </c>
      <c r="F1134" s="21">
        <v>20871022.911931887</v>
      </c>
      <c r="G1134">
        <f t="shared" si="37"/>
        <v>695700.76373106288</v>
      </c>
      <c r="J1134" t="str">
        <f>VLOOKUP($A1134,[2]MD01!$A:$K,5,0)</f>
        <v>E1029469</v>
      </c>
      <c r="K1134" t="str">
        <f>VLOOKUP($A1134,[2]MD01!$A:$K,11,0)</f>
        <v>28.12.2018</v>
      </c>
      <c r="L1134" t="str">
        <f>RIGHT(VLOOKUP($A1134,[2]MD01!$A:$K,4,0),8)</f>
        <v>13SZ305N</v>
      </c>
      <c r="M1134" s="16" t="str">
        <f>VLOOKUP(A1134,[2]MD01!A:O,15,0)</f>
        <v>Аренда</v>
      </c>
    </row>
    <row r="1135" spans="1:13" x14ac:dyDescent="0.25">
      <c r="A1135" s="12" t="s">
        <v>4520</v>
      </c>
      <c r="B1135" t="s">
        <v>4532</v>
      </c>
      <c r="C1135" t="s">
        <v>4375</v>
      </c>
      <c r="D1135" s="5">
        <v>5151408.4800000004</v>
      </c>
      <c r="E1135" s="24">
        <f t="shared" si="38"/>
        <v>17743740.320000004</v>
      </c>
      <c r="F1135" s="21">
        <v>18375430.968237154</v>
      </c>
      <c r="G1135">
        <f t="shared" si="37"/>
        <v>612514.36560790509</v>
      </c>
      <c r="J1135" t="str">
        <f>VLOOKUP($A1135,[2]MD01!$A:$K,5,0)</f>
        <v>E1038496</v>
      </c>
      <c r="K1135" t="str">
        <f>VLOOKUP($A1135,[2]MD01!$A:$K,11,0)</f>
        <v>23.06.2020</v>
      </c>
      <c r="L1135" t="str">
        <f>RIGHT(VLOOKUP($A1135,[2]MD01!$A:$K,4,0),8)</f>
        <v>13SZ30XG</v>
      </c>
      <c r="M1135" s="16" t="str">
        <f>VLOOKUP(A1135,[2]MD01!A:O,15,0)</f>
        <v>Аренда</v>
      </c>
    </row>
    <row r="1136" spans="1:13" x14ac:dyDescent="0.25">
      <c r="A1136" s="12" t="s">
        <v>4645</v>
      </c>
      <c r="B1136" t="s">
        <v>4653</v>
      </c>
      <c r="C1136" t="s">
        <v>4375</v>
      </c>
      <c r="D1136" s="5">
        <v>8485079.0600000005</v>
      </c>
      <c r="E1136" s="24">
        <f t="shared" si="38"/>
        <v>29226383.428888891</v>
      </c>
      <c r="F1136" s="21">
        <v>30266864.903531116</v>
      </c>
      <c r="G1136">
        <f t="shared" si="37"/>
        <v>1008895.4967843705</v>
      </c>
      <c r="J1136" t="str">
        <f>VLOOKUP($A1136,[2]MD01!$A:$K,5,0)</f>
        <v>E1038529</v>
      </c>
      <c r="K1136" t="str">
        <f>VLOOKUP($A1136,[2]MD01!$A:$K,11,0)</f>
        <v>18.09.2020</v>
      </c>
      <c r="L1136" t="str">
        <f>RIGHT(VLOOKUP($A1136,[2]MD01!$A:$K,4,0),8)</f>
        <v>13SZ30XJ</v>
      </c>
      <c r="M1136" s="16" t="str">
        <f>VLOOKUP(A1136,[2]MD01!A:O,15,0)</f>
        <v>Аренда</v>
      </c>
    </row>
    <row r="1137" spans="1:13" x14ac:dyDescent="0.25">
      <c r="A1137" s="12" t="s">
        <v>3454</v>
      </c>
      <c r="B1137" t="s">
        <v>3462</v>
      </c>
      <c r="C1137" t="s">
        <v>4375</v>
      </c>
      <c r="D1137" s="5">
        <v>10701492.289999999</v>
      </c>
      <c r="E1137" s="24">
        <f t="shared" si="38"/>
        <v>36860695.665555552</v>
      </c>
      <c r="F1137" s="21">
        <v>38172964.461171418</v>
      </c>
      <c r="G1137">
        <f t="shared" si="37"/>
        <v>1272432.1487057139</v>
      </c>
      <c r="J1137" t="str">
        <f>VLOOKUP($A1137,[2]MD01!$A:$K,5,0)</f>
        <v>E1029669</v>
      </c>
      <c r="K1137" t="str">
        <f>VLOOKUP($A1137,[2]MD01!$A:$K,11,0)</f>
        <v>31.05.2019</v>
      </c>
      <c r="L1137" t="str">
        <f>RIGHT(VLOOKUP($A1137,[2]MD01!$A:$K,4,0),8)</f>
        <v>13SZ314G</v>
      </c>
      <c r="M1137" s="16" t="str">
        <f>VLOOKUP(A1137,[2]MD01!A:O,15,0)</f>
        <v>Аренда</v>
      </c>
    </row>
    <row r="1138" spans="1:13" x14ac:dyDescent="0.25">
      <c r="A1138" s="12" t="s">
        <v>4646</v>
      </c>
      <c r="B1138" t="s">
        <v>4654</v>
      </c>
      <c r="C1138" t="s">
        <v>4375</v>
      </c>
      <c r="D1138" s="5">
        <v>4852511.67</v>
      </c>
      <c r="E1138" s="24">
        <f t="shared" si="38"/>
        <v>16714206.863333335</v>
      </c>
      <c r="F1138" s="21">
        <v>17309245.33762661</v>
      </c>
      <c r="G1138">
        <f t="shared" si="37"/>
        <v>576974.84458755364</v>
      </c>
      <c r="J1138" t="str">
        <f>VLOOKUP($A1138,[2]MD01!$A:$K,5,0)</f>
        <v>E1039450</v>
      </c>
      <c r="K1138" t="str">
        <f>VLOOKUP($A1138,[2]MD01!$A:$K,11,0)</f>
        <v>27.09.2020</v>
      </c>
      <c r="L1138" t="str">
        <f>RIGHT(VLOOKUP($A1138,[2]MD01!$A:$K,4,0),8)</f>
        <v>13SZ31GE</v>
      </c>
      <c r="M1138" s="16" t="str">
        <f>VLOOKUP(A1138,[2]MD01!A:O,15,0)</f>
        <v>Аренда</v>
      </c>
    </row>
    <row r="1139" spans="1:13" x14ac:dyDescent="0.25">
      <c r="A1139" s="12" t="s">
        <v>4619</v>
      </c>
      <c r="B1139" t="s">
        <v>4620</v>
      </c>
      <c r="C1139" t="s">
        <v>4375</v>
      </c>
      <c r="D1139" s="5">
        <v>4211300.12</v>
      </c>
      <c r="E1139" s="24">
        <f t="shared" si="38"/>
        <v>14505589.302222222</v>
      </c>
      <c r="F1139" s="21">
        <v>15021999.311844287</v>
      </c>
      <c r="G1139">
        <f t="shared" si="37"/>
        <v>500733.31039480958</v>
      </c>
      <c r="J1139" t="str">
        <f>VLOOKUP($A1139,[2]MD01!$A:$K,5,0)</f>
        <v>E1040955</v>
      </c>
      <c r="K1139" t="str">
        <f>VLOOKUP($A1139,[2]MD01!$A:$K,11,0)</f>
        <v>12.09.2020</v>
      </c>
      <c r="L1139" t="str">
        <f>RIGHT(VLOOKUP($A1139,[2]MD01!$A:$K,4,0),8)</f>
        <v>13SZ31ML</v>
      </c>
      <c r="M1139" s="16" t="str">
        <f>VLOOKUP(A1139,[2]MD01!A:O,15,0)</f>
        <v>Аренда</v>
      </c>
    </row>
    <row r="1140" spans="1:13" x14ac:dyDescent="0.25">
      <c r="A1140" s="12" t="s">
        <v>4649</v>
      </c>
      <c r="B1140" t="s">
        <v>4655</v>
      </c>
      <c r="C1140" t="s">
        <v>4375</v>
      </c>
      <c r="D1140" s="5">
        <v>4772836.1100000003</v>
      </c>
      <c r="E1140" s="24">
        <f t="shared" si="38"/>
        <v>16439768.823333336</v>
      </c>
      <c r="F1140" s="21">
        <v>17025037.094712112</v>
      </c>
      <c r="G1140">
        <f t="shared" si="37"/>
        <v>567501.23649040377</v>
      </c>
      <c r="J1140" t="str">
        <f>VLOOKUP($A1140,[2]MD01!$A:$K,5,0)</f>
        <v>E1040954</v>
      </c>
      <c r="K1140" t="str">
        <f>VLOOKUP($A1140,[2]MD01!$A:$K,11,0)</f>
        <v>30.09.2020</v>
      </c>
      <c r="L1140" t="str">
        <f>RIGHT(VLOOKUP($A1140,[2]MD01!$A:$K,4,0),8)</f>
        <v>13SZ31MM</v>
      </c>
      <c r="M1140" s="16" t="str">
        <f>VLOOKUP(A1140,[2]MD01!A:O,15,0)</f>
        <v>Аренда</v>
      </c>
    </row>
    <row r="1141" spans="1:13" x14ac:dyDescent="0.25">
      <c r="A1141" s="12" t="s">
        <v>4699</v>
      </c>
      <c r="B1141" t="s">
        <v>4711</v>
      </c>
      <c r="C1141" t="s">
        <v>4375</v>
      </c>
      <c r="D1141" s="5">
        <v>3688268.73</v>
      </c>
      <c r="E1141" s="24">
        <f t="shared" si="38"/>
        <v>12704036.736666666</v>
      </c>
      <c r="F1141" s="21">
        <v>13156310.105003107</v>
      </c>
      <c r="G1141">
        <f t="shared" si="37"/>
        <v>438543.67016677023</v>
      </c>
      <c r="J1141" t="str">
        <f>VLOOKUP($A1141,[2]MD01!$A:$K,5,0)</f>
        <v>E1042131</v>
      </c>
      <c r="K1141" t="str">
        <f>VLOOKUP($A1141,[2]MD01!$A:$K,11,0)</f>
        <v>15.10.2020</v>
      </c>
      <c r="L1141" t="str">
        <f>RIGHT(VLOOKUP($A1141,[2]MD01!$A:$K,4,0),8)</f>
        <v>13SZ31PI</v>
      </c>
      <c r="M1141" s="16" t="str">
        <f>VLOOKUP(A1141,[2]MD01!A:O,15,0)</f>
        <v>Аренда</v>
      </c>
    </row>
    <row r="1142" spans="1:13" x14ac:dyDescent="0.25">
      <c r="A1142" s="12" t="s">
        <v>4704</v>
      </c>
      <c r="B1142" t="s">
        <v>4712</v>
      </c>
      <c r="C1142" t="s">
        <v>4375</v>
      </c>
      <c r="D1142" s="5">
        <v>5103048.04</v>
      </c>
      <c r="E1142" s="24">
        <f t="shared" si="38"/>
        <v>17577165.471111111</v>
      </c>
      <c r="F1142" s="21">
        <v>18202925.928059559</v>
      </c>
      <c r="G1142">
        <f t="shared" si="37"/>
        <v>606764.1976019853</v>
      </c>
      <c r="J1142" t="str">
        <f>VLOOKUP($A1142,[2]MD01!$A:$K,5,0)</f>
        <v>E1042563</v>
      </c>
      <c r="K1142" t="str">
        <f>VLOOKUP($A1142,[2]MD01!$A:$K,11,0)</f>
        <v>19.10.2020</v>
      </c>
      <c r="L1142" t="str">
        <f>RIGHT(VLOOKUP($A1142,[2]MD01!$A:$K,4,0),8)</f>
        <v>13SZ31RJ</v>
      </c>
      <c r="M1142" s="16" t="str">
        <f>VLOOKUP(A1142,[2]MD01!A:O,15,0)</f>
        <v>Аренда</v>
      </c>
    </row>
    <row r="1143" spans="1:13" x14ac:dyDescent="0.25">
      <c r="A1143" s="12" t="s">
        <v>4703</v>
      </c>
      <c r="B1143" t="s">
        <v>4713</v>
      </c>
      <c r="C1143" t="s">
        <v>4375</v>
      </c>
      <c r="D1143" s="5">
        <v>6148206.5099999998</v>
      </c>
      <c r="E1143" s="24">
        <f t="shared" si="38"/>
        <v>21177155.756666668</v>
      </c>
      <c r="F1143" s="21">
        <v>21931078.605315968</v>
      </c>
      <c r="G1143">
        <f t="shared" si="37"/>
        <v>731035.95351053227</v>
      </c>
      <c r="J1143" t="str">
        <f>VLOOKUP($A1143,[2]MD01!$A:$K,5,0)</f>
        <v>E1042564</v>
      </c>
      <c r="K1143" t="str">
        <f>VLOOKUP($A1143,[2]MD01!$A:$K,11,0)</f>
        <v>10.11.2020</v>
      </c>
      <c r="L1143" t="str">
        <f>RIGHT(VLOOKUP($A1143,[2]MD01!$A:$K,4,0),8)</f>
        <v>13SZ31RK</v>
      </c>
      <c r="M1143" s="16" t="str">
        <f>VLOOKUP(A1143,[2]MD01!A:O,15,0)</f>
        <v>Аренда</v>
      </c>
    </row>
    <row r="1144" spans="1:13" x14ac:dyDescent="0.25">
      <c r="A1144" s="12" t="s">
        <v>2717</v>
      </c>
      <c r="B1144" t="s">
        <v>2768</v>
      </c>
      <c r="C1144" t="s">
        <v>4375</v>
      </c>
      <c r="D1144" s="5">
        <v>4018429.28</v>
      </c>
      <c r="E1144" s="24">
        <f t="shared" si="38"/>
        <v>13841256.408888888</v>
      </c>
      <c r="F1144" s="21">
        <v>14334015.662330646</v>
      </c>
      <c r="G1144">
        <f t="shared" si="37"/>
        <v>477800.52207768819</v>
      </c>
      <c r="J1144" t="str">
        <f>VLOOKUP($A1144,[2]MD01!$A:$K,5,0)</f>
        <v>E1029177</v>
      </c>
      <c r="K1144" t="str">
        <f>VLOOKUP($A1144,[2]MD01!$A:$K,11,0)</f>
        <v>25.12.2018</v>
      </c>
      <c r="L1144" t="str">
        <f>RIGHT(VLOOKUP($A1144,[2]MD01!$A:$K,4,0),8)</f>
        <v>13SZ326A</v>
      </c>
      <c r="M1144" s="16" t="str">
        <f>VLOOKUP(A1144,[2]MD01!A:O,15,0)</f>
        <v>Аренда</v>
      </c>
    </row>
    <row r="1145" spans="1:13" x14ac:dyDescent="0.25">
      <c r="A1145" s="12" t="s">
        <v>3395</v>
      </c>
      <c r="B1145" t="s">
        <v>3409</v>
      </c>
      <c r="C1145" t="s">
        <v>4375</v>
      </c>
      <c r="D1145" s="5">
        <v>5827129.4199999999</v>
      </c>
      <c r="E1145" s="24">
        <f t="shared" si="38"/>
        <v>20071223.557777777</v>
      </c>
      <c r="F1145" s="21">
        <v>20785774.379164312</v>
      </c>
      <c r="G1145">
        <f t="shared" si="37"/>
        <v>692859.14597214374</v>
      </c>
      <c r="J1145" t="str">
        <f>VLOOKUP($A1145,[2]MD01!$A:$K,5,0)</f>
        <v>E1030368</v>
      </c>
      <c r="K1145" t="str">
        <f>VLOOKUP($A1145,[2]MD01!$A:$K,11,0)</f>
        <v>06.04.2019</v>
      </c>
      <c r="L1145" t="str">
        <f>RIGHT(VLOOKUP($A1145,[2]MD01!$A:$K,4,0),8)</f>
        <v>13SZ332F</v>
      </c>
      <c r="M1145" s="16" t="str">
        <f>VLOOKUP(A1145,[2]MD01!A:O,15,0)</f>
        <v>Аренда</v>
      </c>
    </row>
    <row r="1146" spans="1:13" x14ac:dyDescent="0.25">
      <c r="A1146" s="12" t="s">
        <v>4798</v>
      </c>
      <c r="B1146" t="s">
        <v>4799</v>
      </c>
      <c r="C1146" t="s">
        <v>4375</v>
      </c>
      <c r="D1146" s="5">
        <v>4500355.22</v>
      </c>
      <c r="E1146" s="24">
        <f t="shared" si="38"/>
        <v>15501223.535555555</v>
      </c>
      <c r="F1146" s="21">
        <v>16053078.880992893</v>
      </c>
      <c r="G1146">
        <f t="shared" si="37"/>
        <v>535102.62936642976</v>
      </c>
      <c r="J1146" t="str">
        <f>VLOOKUP($A1146,[2]MD01!$A:$K,5,0)</f>
        <v>E1043721</v>
      </c>
      <c r="K1146" t="str">
        <f>VLOOKUP($A1146,[2]MD01!$A:$K,11,0)</f>
        <v>06.01.2021</v>
      </c>
      <c r="L1146" t="str">
        <f>RIGHT(VLOOKUP($A1146,[2]MD01!$A:$K,4,0),8)</f>
        <v>13SZ33AK</v>
      </c>
      <c r="M1146" s="16" t="str">
        <f>VLOOKUP(A1146,[2]MD01!A:O,15,0)</f>
        <v>Аренда</v>
      </c>
    </row>
    <row r="1147" spans="1:13" x14ac:dyDescent="0.25">
      <c r="A1147" s="12" t="s">
        <v>3424</v>
      </c>
      <c r="B1147" t="s">
        <v>3437</v>
      </c>
      <c r="C1147" t="s">
        <v>4375</v>
      </c>
      <c r="D1147" s="5">
        <v>3446193.65</v>
      </c>
      <c r="E1147" s="24">
        <f t="shared" si="38"/>
        <v>11870222.572222222</v>
      </c>
      <c r="F1147" s="21">
        <v>12292811.522248419</v>
      </c>
      <c r="G1147">
        <f t="shared" si="37"/>
        <v>409760.38407494727</v>
      </c>
      <c r="J1147" t="str">
        <f>VLOOKUP($A1147,[2]MD01!$A:$K,5,0)</f>
        <v>E1030701</v>
      </c>
      <c r="K1147" t="str">
        <f>VLOOKUP($A1147,[2]MD01!$A:$K,11,0)</f>
        <v>07.05.2019</v>
      </c>
      <c r="L1147" t="str">
        <f>RIGHT(VLOOKUP($A1147,[2]MD01!$A:$K,4,0),8)</f>
        <v>13SZ342T</v>
      </c>
      <c r="M1147" s="16" t="str">
        <f>VLOOKUP(A1147,[2]MD01!A:O,15,0)</f>
        <v>Аренда</v>
      </c>
    </row>
    <row r="1148" spans="1:13" x14ac:dyDescent="0.25">
      <c r="A1148" s="12" t="s">
        <v>2845</v>
      </c>
      <c r="B1148" t="s">
        <v>42</v>
      </c>
      <c r="C1148" t="s">
        <v>4375</v>
      </c>
      <c r="D1148" s="5">
        <v>3426292.1</v>
      </c>
      <c r="E1148" s="24">
        <f t="shared" si="38"/>
        <v>11801672.788888888</v>
      </c>
      <c r="F1148" s="21">
        <v>12221821.314501213</v>
      </c>
      <c r="G1148">
        <f t="shared" si="37"/>
        <v>407394.0438167071</v>
      </c>
      <c r="J1148" t="str">
        <f>VLOOKUP($A1148,[2]MD01!$A:$K,5,0)</f>
        <v>E1007810</v>
      </c>
      <c r="K1148" t="str">
        <f>VLOOKUP($A1148,[2]MD01!$A:$K,11,0)</f>
        <v>23.12.2014</v>
      </c>
      <c r="L1148" t="str">
        <f>RIGHT(VLOOKUP($A1148,[2]MD01!$A:$K,4,0),8)</f>
        <v>13SZ3439</v>
      </c>
      <c r="M1148" s="16" t="str">
        <f>VLOOKUP(A1148,[2]MD01!A:O,15,0)</f>
        <v>Аренда</v>
      </c>
    </row>
    <row r="1149" spans="1:13" x14ac:dyDescent="0.25">
      <c r="A1149" s="12" t="s">
        <v>3526</v>
      </c>
      <c r="B1149" t="s">
        <v>3541</v>
      </c>
      <c r="C1149" t="s">
        <v>4375</v>
      </c>
      <c r="D1149" s="5">
        <v>5192078.32</v>
      </c>
      <c r="E1149" s="24">
        <f t="shared" si="38"/>
        <v>17883825.324444443</v>
      </c>
      <c r="F1149" s="21">
        <v>18520503.105364438</v>
      </c>
      <c r="G1149">
        <f t="shared" si="37"/>
        <v>617350.10351214791</v>
      </c>
      <c r="J1149" t="str">
        <f>VLOOKUP($A1149,[2]MD01!$A:$K,5,0)</f>
        <v>E1031576</v>
      </c>
      <c r="K1149" t="str">
        <f>VLOOKUP($A1149,[2]MD01!$A:$K,11,0)</f>
        <v>05.07.2019</v>
      </c>
      <c r="L1149" t="str">
        <f>RIGHT(VLOOKUP($A1149,[2]MD01!$A:$K,4,0),8)</f>
        <v>13SZ359B</v>
      </c>
      <c r="M1149" s="16" t="str">
        <f>VLOOKUP(A1149,[2]MD01!A:O,15,0)</f>
        <v>Аренда</v>
      </c>
    </row>
    <row r="1150" spans="1:13" x14ac:dyDescent="0.25">
      <c r="A1150" s="12" t="s">
        <v>4079</v>
      </c>
      <c r="B1150" t="s">
        <v>4122</v>
      </c>
      <c r="C1150" t="s">
        <v>4375</v>
      </c>
      <c r="D1150" s="5">
        <v>3688902.31</v>
      </c>
      <c r="E1150" s="24">
        <f t="shared" si="38"/>
        <v>12706219.067777779</v>
      </c>
      <c r="F1150" s="21">
        <v>13158570.128761282</v>
      </c>
      <c r="G1150">
        <f t="shared" si="37"/>
        <v>438619.00429204275</v>
      </c>
      <c r="J1150" t="str">
        <f>VLOOKUP($A1150,[2]MD01!$A:$K,5,0)</f>
        <v>E1031448</v>
      </c>
      <c r="K1150" t="str">
        <f>VLOOKUP($A1150,[2]MD01!$A:$K,11,0)</f>
        <v>23.11.2019</v>
      </c>
      <c r="L1150" t="str">
        <f>RIGHT(VLOOKUP($A1150,[2]MD01!$A:$K,4,0),8)</f>
        <v>13SZ359E</v>
      </c>
      <c r="M1150" s="16" t="str">
        <f>VLOOKUP(A1150,[2]MD01!A:O,15,0)</f>
        <v>Аренда</v>
      </c>
    </row>
    <row r="1151" spans="1:13" x14ac:dyDescent="0.25">
      <c r="A1151" s="12" t="s">
        <v>3550</v>
      </c>
      <c r="B1151" t="s">
        <v>3565</v>
      </c>
      <c r="C1151" t="s">
        <v>4375</v>
      </c>
      <c r="D1151" s="5">
        <v>4923626.09</v>
      </c>
      <c r="E1151" s="24">
        <f t="shared" si="38"/>
        <v>16959156.532222223</v>
      </c>
      <c r="F1151" s="21">
        <v>17562915.40099464</v>
      </c>
      <c r="G1151">
        <f t="shared" si="37"/>
        <v>585430.51336648804</v>
      </c>
      <c r="J1151" t="str">
        <f>VLOOKUP($A1151,[2]MD01!$A:$K,5,0)</f>
        <v>E1031741</v>
      </c>
      <c r="K1151" t="str">
        <f>VLOOKUP($A1151,[2]MD01!$A:$K,11,0)</f>
        <v>08.08.2019</v>
      </c>
      <c r="L1151" t="str">
        <f>RIGHT(VLOOKUP($A1151,[2]MD01!$A:$K,4,0),8)</f>
        <v>13SZ364N</v>
      </c>
      <c r="M1151" s="16" t="str">
        <f>VLOOKUP(A1151,[2]MD01!A:O,15,0)</f>
        <v>Аренда</v>
      </c>
    </row>
    <row r="1152" spans="1:13" x14ac:dyDescent="0.25">
      <c r="A1152" s="12" t="s">
        <v>4057</v>
      </c>
      <c r="B1152" t="s">
        <v>4073</v>
      </c>
      <c r="C1152" t="s">
        <v>4375</v>
      </c>
      <c r="D1152" s="5">
        <v>7320221.4500000002</v>
      </c>
      <c r="E1152" s="24">
        <f t="shared" si="38"/>
        <v>25214096.105555557</v>
      </c>
      <c r="F1152" s="21">
        <v>26111737.100429639</v>
      </c>
      <c r="G1152">
        <f t="shared" si="37"/>
        <v>870391.23668098799</v>
      </c>
      <c r="J1152" t="str">
        <f>VLOOKUP($A1152,[2]MD01!$A:$K,5,0)</f>
        <v>E1032193</v>
      </c>
      <c r="K1152" t="str">
        <f>VLOOKUP($A1152,[2]MD01!$A:$K,11,0)</f>
        <v>18.10.2019</v>
      </c>
      <c r="L1152" t="str">
        <f>RIGHT(VLOOKUP($A1152,[2]MD01!$A:$K,4,0),8)</f>
        <v>13SZ378H</v>
      </c>
      <c r="M1152" s="16" t="str">
        <f>VLOOKUP(A1152,[2]MD01!A:O,15,0)</f>
        <v>Аренда</v>
      </c>
    </row>
    <row r="1153" spans="1:13" x14ac:dyDescent="0.25">
      <c r="A1153" s="12" t="s">
        <v>4076</v>
      </c>
      <c r="B1153" t="s">
        <v>4077</v>
      </c>
      <c r="C1153" t="s">
        <v>4375</v>
      </c>
      <c r="D1153" s="5">
        <v>7105005.9900000002</v>
      </c>
      <c r="E1153" s="24">
        <f t="shared" si="38"/>
        <v>24472798.41</v>
      </c>
      <c r="F1153" s="21">
        <v>25344048.64320844</v>
      </c>
      <c r="G1153">
        <f t="shared" si="37"/>
        <v>844801.62144028139</v>
      </c>
      <c r="J1153" t="str">
        <f>VLOOKUP($A1153,[2]MD01!$A:$K,5,0)</f>
        <v>E1032711</v>
      </c>
      <c r="K1153" t="str">
        <f>VLOOKUP($A1153,[2]MD01!$A:$K,11,0)</f>
        <v>08.11.2019</v>
      </c>
      <c r="L1153" t="str">
        <f>RIGHT(VLOOKUP($A1153,[2]MD01!$A:$K,4,0),8)</f>
        <v>13SZ388E</v>
      </c>
      <c r="M1153" s="16" t="str">
        <f>VLOOKUP(A1153,[2]MD01!A:O,15,0)</f>
        <v>Аренда</v>
      </c>
    </row>
    <row r="1154" spans="1:13" x14ac:dyDescent="0.25">
      <c r="A1154" s="12" t="s">
        <v>4078</v>
      </c>
      <c r="B1154" t="s">
        <v>4133</v>
      </c>
      <c r="C1154" t="s">
        <v>4375</v>
      </c>
      <c r="D1154" s="5">
        <v>3241533.93</v>
      </c>
      <c r="E1154" s="24">
        <f t="shared" si="38"/>
        <v>11165283.536666667</v>
      </c>
      <c r="F1154" s="21">
        <v>11562776.12097138</v>
      </c>
      <c r="G1154">
        <f t="shared" si="37"/>
        <v>385425.87069904601</v>
      </c>
      <c r="J1154" t="str">
        <f>VLOOKUP($A1154,[2]MD01!$A:$K,5,0)</f>
        <v>E1032763</v>
      </c>
      <c r="K1154" t="str">
        <f>VLOOKUP($A1154,[2]MD01!$A:$K,11,0)</f>
        <v>13.11.2019</v>
      </c>
      <c r="L1154" t="str">
        <f>RIGHT(VLOOKUP($A1154,[2]MD01!$A:$K,4,0),8)</f>
        <v>13SZ391D</v>
      </c>
      <c r="M1154" s="16" t="str">
        <f>VLOOKUP(A1154,[2]MD01!A:O,15,0)</f>
        <v>Аренда</v>
      </c>
    </row>
    <row r="1155" spans="1:13" x14ac:dyDescent="0.25">
      <c r="A1155" s="12" t="s">
        <v>4084</v>
      </c>
      <c r="B1155" t="s">
        <v>4368</v>
      </c>
      <c r="C1155" t="s">
        <v>4375</v>
      </c>
      <c r="D1155" s="5">
        <v>4012757.77</v>
      </c>
      <c r="E1155" s="24">
        <f t="shared" si="38"/>
        <v>13821721.207777778</v>
      </c>
      <c r="F1155" s="21">
        <v>14313784.993204856</v>
      </c>
      <c r="G1155">
        <f t="shared" si="37"/>
        <v>477126.16644016188</v>
      </c>
      <c r="J1155" t="str">
        <f>VLOOKUP($A1155,[2]MD01!$A:$K,5,0)</f>
        <v>E1033230</v>
      </c>
      <c r="K1155" t="str">
        <f>VLOOKUP($A1155,[2]MD01!$A:$K,11,0)</f>
        <v>13.12.2019</v>
      </c>
      <c r="L1155" t="str">
        <f>RIGHT(VLOOKUP($A1155,[2]MD01!$A:$K,4,0),8)</f>
        <v>13SZ396L</v>
      </c>
      <c r="M1155" s="16" t="str">
        <f>VLOOKUP(A1155,[2]MD01!A:O,15,0)</f>
        <v>Аренда</v>
      </c>
    </row>
    <row r="1156" spans="1:13" x14ac:dyDescent="0.25">
      <c r="A1156" s="12" t="s">
        <v>4082</v>
      </c>
      <c r="B1156" t="s">
        <v>4138</v>
      </c>
      <c r="C1156" t="s">
        <v>4375</v>
      </c>
      <c r="D1156" s="5">
        <v>4802457.8499999996</v>
      </c>
      <c r="E1156" s="24">
        <f t="shared" si="38"/>
        <v>16541799.26111111</v>
      </c>
      <c r="F1156" s="21">
        <v>17130699.893661626</v>
      </c>
      <c r="G1156">
        <f t="shared" si="37"/>
        <v>571023.32978872082</v>
      </c>
      <c r="J1156" t="str">
        <f>VLOOKUP($A1156,[2]MD01!$A:$K,5,0)</f>
        <v>E1033229</v>
      </c>
      <c r="K1156" t="str">
        <f>VLOOKUP($A1156,[2]MD01!$A:$K,11,0)</f>
        <v>03.12.2019</v>
      </c>
      <c r="L1156" t="str">
        <f>RIGHT(VLOOKUP($A1156,[2]MD01!$A:$K,4,0),8)</f>
        <v>13SZ396M</v>
      </c>
      <c r="M1156" s="16" t="str">
        <f>VLOOKUP(A1156,[2]MD01!A:O,15,0)</f>
        <v>Аренда</v>
      </c>
    </row>
    <row r="1157" spans="1:13" x14ac:dyDescent="0.25">
      <c r="A1157" s="12" t="s">
        <v>2882</v>
      </c>
      <c r="B1157" t="s">
        <v>79</v>
      </c>
      <c r="C1157" t="s">
        <v>4375</v>
      </c>
      <c r="D1157" s="5">
        <v>3331547.9</v>
      </c>
      <c r="E1157" s="24">
        <f t="shared" si="38"/>
        <v>11475331.655555554</v>
      </c>
      <c r="F1157" s="21">
        <v>11883862.188662125</v>
      </c>
      <c r="G1157">
        <f t="shared" si="37"/>
        <v>396128.7396220708</v>
      </c>
      <c r="J1157" t="str">
        <f>VLOOKUP($A1157,[2]MD01!$A:$K,5,0)</f>
        <v>E1008900</v>
      </c>
      <c r="K1157" t="str">
        <f>VLOOKUP($A1157,[2]MD01!$A:$K,11,0)</f>
        <v>31.08.2015</v>
      </c>
      <c r="L1157" t="str">
        <f>RIGHT(VLOOKUP($A1157,[2]MD01!$A:$K,4,0),8)</f>
        <v>13SZ4860</v>
      </c>
      <c r="M1157" s="16" t="str">
        <f>VLOOKUP(A1157,[2]MD01!A:O,15,0)</f>
        <v>Аренда</v>
      </c>
    </row>
    <row r="1158" spans="1:13" x14ac:dyDescent="0.25">
      <c r="A1158" s="12" t="s">
        <v>11687</v>
      </c>
      <c r="B1158" t="s">
        <v>11688</v>
      </c>
      <c r="C1158" t="s">
        <v>4375</v>
      </c>
      <c r="D1158" s="5">
        <v>1692422.01</v>
      </c>
      <c r="E1158" s="24">
        <f t="shared" si="38"/>
        <v>5829453.5900000008</v>
      </c>
      <c r="F1158" s="21">
        <v>6036986.5706864242</v>
      </c>
      <c r="G1158">
        <f t="shared" si="37"/>
        <v>201232.88568954746</v>
      </c>
      <c r="J1158" t="str">
        <f>VLOOKUP($A1158,[2]MD01!$A:$K,5,0)</f>
        <v>E1044018</v>
      </c>
      <c r="K1158" t="str">
        <f>VLOOKUP($A1158,[2]MD01!$A:$K,11,0)</f>
        <v>05.03.2021</v>
      </c>
      <c r="L1158" t="str">
        <f>RIGHT(VLOOKUP($A1158,[2]MD01!$A:$K,4,0),8)</f>
        <v>13SZD379</v>
      </c>
      <c r="M1158" s="16" t="str">
        <f>VLOOKUP(A1158,[2]MD01!A:O,15,0)</f>
        <v>Не присвоено</v>
      </c>
    </row>
    <row r="1159" spans="1:13" x14ac:dyDescent="0.25">
      <c r="A1159" s="12" t="s">
        <v>598</v>
      </c>
      <c r="B1159" t="s">
        <v>599</v>
      </c>
      <c r="C1159" t="s">
        <v>4375</v>
      </c>
      <c r="D1159" s="5">
        <v>3939233.06</v>
      </c>
      <c r="E1159" s="24">
        <f t="shared" si="38"/>
        <v>13568469.428888889</v>
      </c>
      <c r="F1159" s="21">
        <v>14051517.258407664</v>
      </c>
      <c r="G1159">
        <f t="shared" si="37"/>
        <v>468383.90861358878</v>
      </c>
      <c r="J1159" t="str">
        <f>VLOOKUP($A1159,[2]MD01!$A:$K,5,0)</f>
        <v>E1025008</v>
      </c>
      <c r="K1159" t="str">
        <f>VLOOKUP($A1159,[2]MD01!$A:$K,11,0)</f>
        <v>07.04.2018</v>
      </c>
      <c r="L1159" t="str">
        <f>RIGHT(VLOOKUP($A1159,[2]MD01!$A:$K,4,0),8)</f>
        <v>13SZE269</v>
      </c>
      <c r="M1159" s="16" t="str">
        <f>VLOOKUP(A1159,[2]MD01!A:O,15,0)</f>
        <v>Аренда</v>
      </c>
    </row>
    <row r="1160" spans="1:13" x14ac:dyDescent="0.25">
      <c r="A1160" s="12" t="s">
        <v>602</v>
      </c>
      <c r="B1160" t="s">
        <v>603</v>
      </c>
      <c r="C1160" t="s">
        <v>4375</v>
      </c>
      <c r="D1160" s="5">
        <v>5338707.41</v>
      </c>
      <c r="E1160" s="24">
        <f t="shared" si="38"/>
        <v>18388881.078888889</v>
      </c>
      <c r="F1160" s="21">
        <v>19043539.228725877</v>
      </c>
      <c r="G1160">
        <f t="shared" si="37"/>
        <v>634784.64095752919</v>
      </c>
      <c r="J1160" t="str">
        <f>VLOOKUP($A1160,[2]MD01!$A:$K,5,0)</f>
        <v>E1025048</v>
      </c>
      <c r="K1160" t="str">
        <f>VLOOKUP($A1160,[2]MD01!$A:$K,11,0)</f>
        <v>11.05.2018</v>
      </c>
      <c r="L1160" t="str">
        <f>RIGHT(VLOOKUP($A1160,[2]MD01!$A:$K,4,0),8)</f>
        <v>13SZE293</v>
      </c>
      <c r="M1160" s="16" t="str">
        <f>VLOOKUP(A1160,[2]MD01!A:O,15,0)</f>
        <v>Аренда</v>
      </c>
    </row>
    <row r="1161" spans="1:13" x14ac:dyDescent="0.25">
      <c r="A1161" s="12" t="s">
        <v>638</v>
      </c>
      <c r="B1161" t="s">
        <v>639</v>
      </c>
      <c r="C1161" t="s">
        <v>4375</v>
      </c>
      <c r="D1161" s="5">
        <v>2973951.78</v>
      </c>
      <c r="E1161" s="24">
        <f t="shared" si="38"/>
        <v>10243611.686666667</v>
      </c>
      <c r="F1161" s="21">
        <v>10608292.052245874</v>
      </c>
      <c r="G1161">
        <f t="shared" si="37"/>
        <v>353609.73507486249</v>
      </c>
      <c r="J1161" t="str">
        <f>VLOOKUP($A1161,[2]MD01!$A:$K,5,0)</f>
        <v>E1011621</v>
      </c>
      <c r="K1161" t="str">
        <f>VLOOKUP($A1161,[2]MD01!$A:$K,11,0)</f>
        <v>04.08.2016</v>
      </c>
      <c r="L1161" t="str">
        <f>RIGHT(VLOOKUP($A1161,[2]MD01!$A:$K,4,0),8)</f>
        <v>13SZG175</v>
      </c>
      <c r="M1161" s="16" t="str">
        <f>VLOOKUP(A1161,[2]MD01!A:O,15,0)</f>
        <v>Аренда</v>
      </c>
    </row>
    <row r="1162" spans="1:13" x14ac:dyDescent="0.25">
      <c r="A1162" s="12" t="s">
        <v>647</v>
      </c>
      <c r="B1162" t="s">
        <v>648</v>
      </c>
      <c r="C1162" t="s">
        <v>4375</v>
      </c>
      <c r="D1162" s="5">
        <v>3689629.5</v>
      </c>
      <c r="E1162" s="24">
        <f t="shared" si="38"/>
        <v>12708723.833333332</v>
      </c>
      <c r="F1162" s="21">
        <v>13161164.065875309</v>
      </c>
      <c r="G1162">
        <f t="shared" si="37"/>
        <v>438705.46886251029</v>
      </c>
      <c r="J1162" t="str">
        <f>VLOOKUP($A1162,[2]MD01!$A:$K,5,0)</f>
        <v>E1011623</v>
      </c>
      <c r="K1162" t="str">
        <f>VLOOKUP($A1162,[2]MD01!$A:$K,11,0)</f>
        <v>17.07.2016</v>
      </c>
      <c r="L1162" t="str">
        <f>RIGHT(VLOOKUP($A1162,[2]MD01!$A:$K,4,0),8)</f>
        <v>13SZG226</v>
      </c>
      <c r="M1162" s="16" t="str">
        <f>VLOOKUP(A1162,[2]MD01!A:O,15,0)</f>
        <v>Аренда</v>
      </c>
    </row>
    <row r="1163" spans="1:13" x14ac:dyDescent="0.25">
      <c r="A1163" s="12" t="s">
        <v>719</v>
      </c>
      <c r="B1163" t="s">
        <v>720</v>
      </c>
      <c r="C1163" t="s">
        <v>4375</v>
      </c>
      <c r="D1163" s="5">
        <v>2766175.09</v>
      </c>
      <c r="E1163" s="24">
        <f t="shared" si="38"/>
        <v>9527936.4211111106</v>
      </c>
      <c r="F1163" s="21">
        <v>9867138.2030166984</v>
      </c>
      <c r="G1163">
        <f t="shared" si="37"/>
        <v>328904.60676722327</v>
      </c>
      <c r="J1163" t="str">
        <f>VLOOKUP($A1163,[2]MD01!$A:$K,5,0)</f>
        <v>E1012171</v>
      </c>
      <c r="K1163" t="str">
        <f>VLOOKUP($A1163,[2]MD01!$A:$K,11,0)</f>
        <v>13.10.2016</v>
      </c>
      <c r="L1163" t="str">
        <f>RIGHT(VLOOKUP($A1163,[2]MD01!$A:$K,4,0),8)</f>
        <v>13SZG937</v>
      </c>
      <c r="M1163" s="16" t="str">
        <f>VLOOKUP(A1163,[2]MD01!A:O,15,0)</f>
        <v>Аренда</v>
      </c>
    </row>
    <row r="1164" spans="1:13" x14ac:dyDescent="0.25">
      <c r="A1164" s="12" t="s">
        <v>788</v>
      </c>
      <c r="B1164" t="s">
        <v>789</v>
      </c>
      <c r="C1164" t="s">
        <v>4375</v>
      </c>
      <c r="D1164" s="5">
        <v>9043953.3300000001</v>
      </c>
      <c r="E1164" s="24">
        <f t="shared" si="38"/>
        <v>31151394.803333335</v>
      </c>
      <c r="F1164" s="21">
        <v>32260408.146739218</v>
      </c>
      <c r="G1164">
        <f t="shared" si="37"/>
        <v>1075346.9382246407</v>
      </c>
      <c r="J1164" t="str">
        <f>VLOOKUP($A1164,[2]MD01!$A:$K,5,0)</f>
        <v>E1023756</v>
      </c>
      <c r="K1164" t="str">
        <f>VLOOKUP($A1164,[2]MD01!$A:$K,11,0)</f>
        <v>22.02.2018</v>
      </c>
      <c r="L1164" t="str">
        <f>RIGHT(VLOOKUP($A1164,[2]MD01!$A:$K,4,0),8)</f>
        <v>13SZH507</v>
      </c>
      <c r="M1164" s="16" t="str">
        <f>VLOOKUP(A1164,[2]MD01!A:O,15,0)</f>
        <v>Аренда</v>
      </c>
    </row>
    <row r="1165" spans="1:13" x14ac:dyDescent="0.25">
      <c r="A1165" s="12" t="s">
        <v>2618</v>
      </c>
      <c r="B1165" t="s">
        <v>2643</v>
      </c>
      <c r="C1165" t="s">
        <v>4375</v>
      </c>
      <c r="D1165" s="5">
        <v>5567840.0599999996</v>
      </c>
      <c r="E1165" s="24">
        <f t="shared" si="38"/>
        <v>19178115.762222219</v>
      </c>
      <c r="F1165" s="21">
        <v>19860871.266942389</v>
      </c>
      <c r="G1165">
        <f t="shared" si="37"/>
        <v>662029.04223141295</v>
      </c>
      <c r="J1165" t="str">
        <f>VLOOKUP($A1165,[2]MD01!$A:$K,5,0)</f>
        <v>E1027249</v>
      </c>
      <c r="K1165" t="str">
        <f>VLOOKUP($A1165,[2]MD01!$A:$K,11,0)</f>
        <v>26.10.2018</v>
      </c>
      <c r="L1165" t="str">
        <f>RIGHT(VLOOKUP($A1165,[2]MD01!$A:$K,4,0),8)</f>
        <v>13SZH821</v>
      </c>
      <c r="M1165" s="16" t="str">
        <f>VLOOKUP(A1165,[2]MD01!A:O,15,0)</f>
        <v>Аренда</v>
      </c>
    </row>
    <row r="1166" spans="1:13" x14ac:dyDescent="0.25">
      <c r="A1166" s="12" t="s">
        <v>852</v>
      </c>
      <c r="B1166" t="s">
        <v>853</v>
      </c>
      <c r="C1166" t="s">
        <v>4375</v>
      </c>
      <c r="D1166" s="5">
        <v>5024154.5999999996</v>
      </c>
      <c r="E1166" s="24">
        <f t="shared" si="38"/>
        <v>17305421.399999999</v>
      </c>
      <c r="F1166" s="21">
        <v>17921507.561374966</v>
      </c>
      <c r="G1166">
        <f t="shared" si="37"/>
        <v>597383.58537916548</v>
      </c>
      <c r="J1166" t="str">
        <f>VLOOKUP($A1166,[2]MD01!$A:$K,5,0)</f>
        <v>E1013031</v>
      </c>
      <c r="K1166" t="str">
        <f>VLOOKUP($A1166,[2]MD01!$A:$K,11,0)</f>
        <v>27.10.2016</v>
      </c>
      <c r="L1166" t="str">
        <f>RIGHT(VLOOKUP($A1166,[2]MD01!$A:$K,4,0),8)</f>
        <v>13SZJ174</v>
      </c>
      <c r="M1166" s="16" t="str">
        <f>VLOOKUP(A1166,[2]MD01!A:O,15,0)</f>
        <v>Аренда</v>
      </c>
    </row>
    <row r="1167" spans="1:13" x14ac:dyDescent="0.25">
      <c r="A1167" s="12" t="s">
        <v>884</v>
      </c>
      <c r="B1167" t="s">
        <v>885</v>
      </c>
      <c r="C1167" t="s">
        <v>4375</v>
      </c>
      <c r="D1167" s="5">
        <v>3108057.5</v>
      </c>
      <c r="E1167" s="24">
        <f t="shared" si="38"/>
        <v>10705531.38888889</v>
      </c>
      <c r="F1167" s="21">
        <v>11086656.447124096</v>
      </c>
      <c r="G1167">
        <f t="shared" si="37"/>
        <v>369555.21490413655</v>
      </c>
      <c r="J1167" t="str">
        <f>VLOOKUP($A1167,[2]MD01!$A:$K,5,0)</f>
        <v>E1013515</v>
      </c>
      <c r="K1167" t="str">
        <f>VLOOKUP($A1167,[2]MD01!$A:$K,11,0)</f>
        <v>14.12.2016</v>
      </c>
      <c r="L1167" t="str">
        <f>RIGHT(VLOOKUP($A1167,[2]MD01!$A:$K,4,0),8)</f>
        <v>13SZJ613</v>
      </c>
      <c r="M1167" s="16" t="str">
        <f>VLOOKUP(A1167,[2]MD01!A:O,15,0)</f>
        <v>Аренда</v>
      </c>
    </row>
    <row r="1168" spans="1:13" x14ac:dyDescent="0.25">
      <c r="A1168" s="12" t="s">
        <v>886</v>
      </c>
      <c r="B1168" t="s">
        <v>887</v>
      </c>
      <c r="C1168" t="s">
        <v>4375</v>
      </c>
      <c r="D1168" s="5">
        <v>3097046.92</v>
      </c>
      <c r="E1168" s="24">
        <f t="shared" si="38"/>
        <v>10667606.057777777</v>
      </c>
      <c r="F1168" s="21">
        <v>11047380.945385927</v>
      </c>
      <c r="G1168">
        <f t="shared" si="37"/>
        <v>368246.03151286423</v>
      </c>
      <c r="J1168" t="str">
        <f>VLOOKUP($A1168,[2]MD01!$A:$K,5,0)</f>
        <v>E1013514</v>
      </c>
      <c r="K1168" t="str">
        <f>VLOOKUP($A1168,[2]MD01!$A:$K,11,0)</f>
        <v>10.12.2016</v>
      </c>
      <c r="L1168" t="str">
        <f>RIGHT(VLOOKUP($A1168,[2]MD01!$A:$K,4,0),8)</f>
        <v>13SZJ619</v>
      </c>
      <c r="M1168" s="16" t="str">
        <f>VLOOKUP(A1168,[2]MD01!A:O,15,0)</f>
        <v>Аренда</v>
      </c>
    </row>
    <row r="1169" spans="1:13" x14ac:dyDescent="0.25">
      <c r="A1169" s="12" t="s">
        <v>929</v>
      </c>
      <c r="B1169" t="s">
        <v>930</v>
      </c>
      <c r="C1169" t="s">
        <v>4375</v>
      </c>
      <c r="D1169" s="5">
        <v>3790149.84</v>
      </c>
      <c r="E1169" s="24">
        <f t="shared" si="38"/>
        <v>13054960.560000001</v>
      </c>
      <c r="F1169" s="21">
        <v>13519727.083299572</v>
      </c>
      <c r="G1169">
        <f t="shared" si="37"/>
        <v>450657.56944331905</v>
      </c>
      <c r="J1169" t="str">
        <f>VLOOKUP($A1169,[2]MD01!$A:$K,5,0)</f>
        <v>E1007343</v>
      </c>
      <c r="K1169" t="str">
        <f>VLOOKUP($A1169,[2]MD01!$A:$K,11,0)</f>
        <v>22.09.2015</v>
      </c>
      <c r="L1169" t="str">
        <f>RIGHT(VLOOKUP($A1169,[2]MD01!$A:$K,4,0),8)</f>
        <v>13SZL162</v>
      </c>
      <c r="M1169" s="16" t="str">
        <f>VLOOKUP(A1169,[2]MD01!A:O,15,0)</f>
        <v>Аренда</v>
      </c>
    </row>
    <row r="1170" spans="1:13" x14ac:dyDescent="0.25">
      <c r="A1170" s="12" t="s">
        <v>1013</v>
      </c>
      <c r="B1170" t="s">
        <v>1014</v>
      </c>
      <c r="C1170" t="s">
        <v>4375</v>
      </c>
      <c r="D1170" s="5">
        <v>12428841.720000001</v>
      </c>
      <c r="E1170" s="24">
        <f t="shared" si="38"/>
        <v>42810454.813333333</v>
      </c>
      <c r="F1170" s="21">
        <v>44334539.558976278</v>
      </c>
      <c r="G1170">
        <f t="shared" si="37"/>
        <v>1477817.9852992094</v>
      </c>
      <c r="J1170" t="str">
        <f>VLOOKUP($A1170,[2]MD01!$A:$K,5,0)</f>
        <v>E1026219</v>
      </c>
      <c r="K1170" t="str">
        <f>VLOOKUP($A1170,[2]MD01!$A:$K,11,0)</f>
        <v>18.08.2018</v>
      </c>
      <c r="L1170" t="str">
        <f>RIGHT(VLOOKUP($A1170,[2]MD01!$A:$K,4,0),8)</f>
        <v>13SZO062</v>
      </c>
      <c r="M1170" s="16" t="str">
        <f>VLOOKUP(A1170,[2]MD01!A:O,15,0)</f>
        <v>Аренда</v>
      </c>
    </row>
    <row r="1171" spans="1:13" x14ac:dyDescent="0.25">
      <c r="A1171" s="12" t="s">
        <v>1017</v>
      </c>
      <c r="B1171" t="s">
        <v>1018</v>
      </c>
      <c r="C1171" t="s">
        <v>4375</v>
      </c>
      <c r="D1171" s="5">
        <v>4476073.5</v>
      </c>
      <c r="E1171" s="24">
        <f t="shared" si="38"/>
        <v>15417586.5</v>
      </c>
      <c r="F1171" s="21">
        <v>15966464.303371578</v>
      </c>
      <c r="G1171">
        <f t="shared" si="37"/>
        <v>532215.47677905264</v>
      </c>
      <c r="J1171" t="str">
        <f>VLOOKUP($A1171,[2]MD01!$A:$K,5,0)</f>
        <v>E1026147</v>
      </c>
      <c r="K1171" t="str">
        <f>VLOOKUP($A1171,[2]MD01!$A:$K,11,0)</f>
        <v>11.07.2018</v>
      </c>
      <c r="L1171" t="str">
        <f>RIGHT(VLOOKUP($A1171,[2]MD01!$A:$K,4,0),8)</f>
        <v>13SZO076</v>
      </c>
      <c r="M1171" s="16" t="str">
        <f>VLOOKUP(A1171,[2]MD01!A:O,15,0)</f>
        <v>Аренда</v>
      </c>
    </row>
    <row r="1172" spans="1:13" x14ac:dyDescent="0.25">
      <c r="A1172" s="12" t="s">
        <v>1019</v>
      </c>
      <c r="B1172" t="s">
        <v>1020</v>
      </c>
      <c r="C1172" t="s">
        <v>4375</v>
      </c>
      <c r="D1172" s="5">
        <v>5387314.8200000003</v>
      </c>
      <c r="E1172" s="24">
        <f t="shared" si="38"/>
        <v>18556306.602222223</v>
      </c>
      <c r="F1172" s="21">
        <v>19216925.228005011</v>
      </c>
      <c r="G1172">
        <f t="shared" si="37"/>
        <v>640564.1742668337</v>
      </c>
      <c r="J1172" t="str">
        <f>VLOOKUP($A1172,[2]MD01!$A:$K,5,0)</f>
        <v>E1023796</v>
      </c>
      <c r="K1172" t="str">
        <f>VLOOKUP($A1172,[2]MD01!$A:$K,11,0)</f>
        <v>17.07.2018</v>
      </c>
      <c r="L1172" t="str">
        <f>RIGHT(VLOOKUP($A1172,[2]MD01!$A:$K,4,0),8)</f>
        <v>13SZO085</v>
      </c>
      <c r="M1172" s="16" t="str">
        <f>VLOOKUP(A1172,[2]MD01!A:O,15,0)</f>
        <v>Аренда</v>
      </c>
    </row>
    <row r="1173" spans="1:13" x14ac:dyDescent="0.25">
      <c r="A1173" s="12" t="s">
        <v>1025</v>
      </c>
      <c r="B1173" t="s">
        <v>1026</v>
      </c>
      <c r="C1173" t="s">
        <v>4375</v>
      </c>
      <c r="D1173" s="5">
        <v>9043824.5299999993</v>
      </c>
      <c r="E1173" s="24">
        <f t="shared" si="38"/>
        <v>31150951.158888888</v>
      </c>
      <c r="F1173" s="21">
        <v>32259948.708215188</v>
      </c>
      <c r="G1173">
        <f t="shared" si="37"/>
        <v>1075331.6236071729</v>
      </c>
      <c r="J1173" t="str">
        <f>VLOOKUP($A1173,[2]MD01!$A:$K,5,0)</f>
        <v>E1026218</v>
      </c>
      <c r="K1173" t="str">
        <f>VLOOKUP($A1173,[2]MD01!$A:$K,11,0)</f>
        <v>31.08.2018</v>
      </c>
      <c r="L1173" t="str">
        <f>RIGHT(VLOOKUP($A1173,[2]MD01!$A:$K,4,0),8)</f>
        <v>13SZO152</v>
      </c>
      <c r="M1173" s="16" t="str">
        <f>VLOOKUP(A1173,[2]MD01!A:O,15,0)</f>
        <v>Аренда</v>
      </c>
    </row>
    <row r="1174" spans="1:13" x14ac:dyDescent="0.25">
      <c r="A1174" s="12" t="s">
        <v>1029</v>
      </c>
      <c r="B1174" t="s">
        <v>1030</v>
      </c>
      <c r="C1174" t="s">
        <v>4375</v>
      </c>
      <c r="D1174" s="5">
        <v>9146904.8599999994</v>
      </c>
      <c r="E1174" s="24">
        <f t="shared" si="38"/>
        <v>31506005.628888886</v>
      </c>
      <c r="F1174" s="21">
        <v>32627643.387340713</v>
      </c>
      <c r="G1174">
        <f t="shared" si="37"/>
        <v>1087588.1129113571</v>
      </c>
      <c r="J1174" t="str">
        <f>VLOOKUP($A1174,[2]MD01!$A:$K,5,0)</f>
        <v>E1026520</v>
      </c>
      <c r="K1174" t="str">
        <f>VLOOKUP($A1174,[2]MD01!$A:$K,11,0)</f>
        <v>04.08.2018</v>
      </c>
      <c r="L1174" t="str">
        <f>RIGHT(VLOOKUP($A1174,[2]MD01!$A:$K,4,0),8)</f>
        <v>13SZO270</v>
      </c>
      <c r="M1174" s="16" t="str">
        <f>VLOOKUP(A1174,[2]MD01!A:O,15,0)</f>
        <v>Аренда</v>
      </c>
    </row>
    <row r="1175" spans="1:13" x14ac:dyDescent="0.25">
      <c r="A1175" s="12" t="s">
        <v>2609</v>
      </c>
      <c r="B1175" t="s">
        <v>2644</v>
      </c>
      <c r="C1175" t="s">
        <v>4375</v>
      </c>
      <c r="D1175" s="5">
        <v>3820066.29</v>
      </c>
      <c r="E1175" s="24">
        <f t="shared" si="38"/>
        <v>13158006.109999999</v>
      </c>
      <c r="F1175" s="21">
        <v>13626441.13323834</v>
      </c>
      <c r="G1175">
        <f t="shared" si="37"/>
        <v>454214.70444127801</v>
      </c>
      <c r="J1175" t="str">
        <f>VLOOKUP($A1175,[2]MD01!$A:$K,5,0)</f>
        <v>E1027033</v>
      </c>
      <c r="K1175" t="str">
        <f>VLOOKUP($A1175,[2]MD01!$A:$K,11,0)</f>
        <v>19.10.2018</v>
      </c>
      <c r="L1175" t="str">
        <f>RIGHT(VLOOKUP($A1175,[2]MD01!$A:$K,4,0),8)</f>
        <v>13SZO733</v>
      </c>
      <c r="M1175" s="16" t="str">
        <f>VLOOKUP(A1175,[2]MD01!A:O,15,0)</f>
        <v>Аренда</v>
      </c>
    </row>
    <row r="1176" spans="1:13" x14ac:dyDescent="0.25">
      <c r="A1176" s="12" t="s">
        <v>1043</v>
      </c>
      <c r="B1176" t="s">
        <v>1044</v>
      </c>
      <c r="C1176" t="s">
        <v>4375</v>
      </c>
      <c r="D1176" s="5">
        <v>7856354.5499999998</v>
      </c>
      <c r="E1176" s="24">
        <f t="shared" si="38"/>
        <v>27060776.783333331</v>
      </c>
      <c r="F1176" s="21">
        <v>28024161.014604848</v>
      </c>
      <c r="G1176">
        <f t="shared" si="37"/>
        <v>934138.70048682822</v>
      </c>
      <c r="J1176" t="str">
        <f>VLOOKUP($A1176,[2]MD01!$A:$K,5,0)</f>
        <v>E1010569</v>
      </c>
      <c r="K1176" t="str">
        <f>VLOOKUP($A1176,[2]MD01!$A:$K,11,0)</f>
        <v>25.02.2016</v>
      </c>
      <c r="L1176" t="str">
        <f>RIGHT(VLOOKUP($A1176,[2]MD01!$A:$K,4,0),8)</f>
        <v>13SZQ001</v>
      </c>
      <c r="M1176" s="16" t="str">
        <f>VLOOKUP(A1176,[2]MD01!A:O,15,0)</f>
        <v>Аренда</v>
      </c>
    </row>
    <row r="1177" spans="1:13" x14ac:dyDescent="0.25">
      <c r="A1177" s="12" t="s">
        <v>1089</v>
      </c>
      <c r="B1177" t="s">
        <v>1090</v>
      </c>
      <c r="C1177" t="s">
        <v>4375</v>
      </c>
      <c r="D1177" s="5">
        <v>1923247.09</v>
      </c>
      <c r="E1177" s="24">
        <f t="shared" si="38"/>
        <v>6624517.7544444455</v>
      </c>
      <c r="F1177" s="21">
        <v>6860355.6239745105</v>
      </c>
      <c r="G1177">
        <f t="shared" si="37"/>
        <v>228678.52079915034</v>
      </c>
      <c r="J1177" t="str">
        <f>VLOOKUP($A1177,[2]MD01!$A:$K,5,0)</f>
        <v>E1011651</v>
      </c>
      <c r="K1177" t="str">
        <f>VLOOKUP($A1177,[2]MD01!$A:$K,11,0)</f>
        <v>25.04.2016</v>
      </c>
      <c r="L1177" t="str">
        <f>RIGHT(VLOOKUP($A1177,[2]MD01!$A:$K,4,0),8)</f>
        <v>13SZQ482</v>
      </c>
      <c r="M1177" s="16" t="str">
        <f>VLOOKUP(A1177,[2]MD01!A:O,15,0)</f>
        <v>Аренда</v>
      </c>
    </row>
    <row r="1178" spans="1:13" x14ac:dyDescent="0.25">
      <c r="A1178" s="12" t="s">
        <v>1091</v>
      </c>
      <c r="B1178" t="s">
        <v>1092</v>
      </c>
      <c r="C1178" t="s">
        <v>4375</v>
      </c>
      <c r="D1178" s="5">
        <v>4779701.49</v>
      </c>
      <c r="E1178" s="24">
        <f t="shared" si="38"/>
        <v>16463416.243333334</v>
      </c>
      <c r="F1178" s="21">
        <v>17049526.380846284</v>
      </c>
      <c r="G1178">
        <f t="shared" si="37"/>
        <v>568317.5460282095</v>
      </c>
      <c r="J1178" t="str">
        <f>VLOOKUP($A1178,[2]MD01!$A:$K,5,0)</f>
        <v>E1011634</v>
      </c>
      <c r="K1178" t="str">
        <f>VLOOKUP($A1178,[2]MD01!$A:$K,11,0)</f>
        <v>29.05.2016</v>
      </c>
      <c r="L1178" t="str">
        <f>RIGHT(VLOOKUP($A1178,[2]MD01!$A:$K,4,0),8)</f>
        <v>13SZQ483</v>
      </c>
      <c r="M1178" s="16" t="str">
        <f>VLOOKUP(A1178,[2]MD01!A:O,15,0)</f>
        <v>Аренда</v>
      </c>
    </row>
    <row r="1179" spans="1:13" x14ac:dyDescent="0.25">
      <c r="A1179" s="12" t="s">
        <v>1111</v>
      </c>
      <c r="B1179" t="s">
        <v>1112</v>
      </c>
      <c r="C1179" t="s">
        <v>4375</v>
      </c>
      <c r="D1179" s="5">
        <v>2843853.11</v>
      </c>
      <c r="E1179" s="24">
        <f t="shared" si="38"/>
        <v>9795494.0455555543</v>
      </c>
      <c r="F1179" s="21">
        <v>10144221.082349798</v>
      </c>
      <c r="G1179">
        <f t="shared" ref="G1179:G1242" si="39">F1179/30</f>
        <v>338140.70274499326</v>
      </c>
      <c r="J1179" t="str">
        <f>VLOOKUP($A1179,[2]MD01!$A:$K,5,0)</f>
        <v>E1007808</v>
      </c>
      <c r="K1179" t="str">
        <f>VLOOKUP($A1179,[2]MD01!$A:$K,11,0)</f>
        <v>22.04.2016</v>
      </c>
      <c r="L1179" t="str">
        <f>RIGHT(VLOOKUP($A1179,[2]MD01!$A:$K,4,0),8)</f>
        <v>13SZQ609</v>
      </c>
      <c r="M1179" s="16" t="str">
        <f>VLOOKUP(A1179,[2]MD01!A:O,15,0)</f>
        <v>Аренда</v>
      </c>
    </row>
    <row r="1180" spans="1:13" x14ac:dyDescent="0.25">
      <c r="A1180" s="12" t="s">
        <v>1137</v>
      </c>
      <c r="B1180" t="s">
        <v>1138</v>
      </c>
      <c r="C1180" t="s">
        <v>4375</v>
      </c>
      <c r="D1180" s="5">
        <v>3803992.32</v>
      </c>
      <c r="E1180" s="24">
        <f t="shared" si="38"/>
        <v>13102640.213333333</v>
      </c>
      <c r="F1180" s="21">
        <v>13569104.168548536</v>
      </c>
      <c r="G1180">
        <f t="shared" si="39"/>
        <v>452303.47228495119</v>
      </c>
      <c r="J1180" t="str">
        <f>VLOOKUP($A1180,[2]MD01!$A:$K,5,0)</f>
        <v>E1011125</v>
      </c>
      <c r="K1180" t="str">
        <f>VLOOKUP($A1180,[2]MD01!$A:$K,11,0)</f>
        <v>12.05.2016</v>
      </c>
      <c r="L1180" t="str">
        <f>RIGHT(VLOOKUP($A1180,[2]MD01!$A:$K,4,0),8)</f>
        <v>13SZQ749</v>
      </c>
      <c r="M1180" s="16" t="str">
        <f>VLOOKUP(A1180,[2]MD01!A:O,15,0)</f>
        <v>Аренда</v>
      </c>
    </row>
    <row r="1181" spans="1:13" x14ac:dyDescent="0.25">
      <c r="A1181" s="12" t="s">
        <v>1167</v>
      </c>
      <c r="B1181" t="s">
        <v>1168</v>
      </c>
      <c r="C1181" t="s">
        <v>4375</v>
      </c>
      <c r="D1181" s="5">
        <v>5150769.4800000004</v>
      </c>
      <c r="E1181" s="24">
        <f t="shared" si="38"/>
        <v>17741539.320000004</v>
      </c>
      <c r="F1181" s="21">
        <v>18373151.610963449</v>
      </c>
      <c r="G1181">
        <f t="shared" si="39"/>
        <v>612438.38703211502</v>
      </c>
      <c r="J1181" t="str">
        <f>VLOOKUP($A1181,[2]MD01!$A:$K,5,0)</f>
        <v>E1011126</v>
      </c>
      <c r="K1181" t="str">
        <f>VLOOKUP($A1181,[2]MD01!$A:$K,11,0)</f>
        <v>20.05.2016</v>
      </c>
      <c r="L1181" t="str">
        <f>RIGHT(VLOOKUP($A1181,[2]MD01!$A:$K,4,0),8)</f>
        <v>13SZQ884</v>
      </c>
      <c r="M1181" s="16" t="str">
        <f>VLOOKUP(A1181,[2]MD01!A:O,15,0)</f>
        <v>Аренда</v>
      </c>
    </row>
    <row r="1182" spans="1:13" x14ac:dyDescent="0.25">
      <c r="A1182" s="12" t="s">
        <v>1263</v>
      </c>
      <c r="B1182" t="s">
        <v>1264</v>
      </c>
      <c r="C1182" t="s">
        <v>4375</v>
      </c>
      <c r="D1182" s="5">
        <v>2272235.7999999998</v>
      </c>
      <c r="E1182" s="24">
        <f t="shared" si="38"/>
        <v>7826589.9777777772</v>
      </c>
      <c r="F1182" s="21">
        <v>8105222.5325484397</v>
      </c>
      <c r="G1182">
        <f t="shared" si="39"/>
        <v>270174.08441828133</v>
      </c>
      <c r="J1182" t="str">
        <f>VLOOKUP($A1182,[2]MD01!$A:$K,5,0)</f>
        <v>E1014765</v>
      </c>
      <c r="K1182" t="str">
        <f>VLOOKUP($A1182,[2]MD01!$A:$K,11,0)</f>
        <v>29.07.2017</v>
      </c>
      <c r="L1182" t="str">
        <f>RIGHT(VLOOKUP($A1182,[2]MD01!$A:$K,4,0),8)</f>
        <v>13SZS855</v>
      </c>
      <c r="M1182" s="16" t="str">
        <f>VLOOKUP(A1182,[2]MD01!A:O,15,0)</f>
        <v>Аренда</v>
      </c>
    </row>
    <row r="1183" spans="1:13" x14ac:dyDescent="0.25">
      <c r="A1183" s="12" t="s">
        <v>2725</v>
      </c>
      <c r="B1183" t="s">
        <v>2777</v>
      </c>
      <c r="C1183" t="s">
        <v>4375</v>
      </c>
      <c r="D1183" s="5">
        <v>1081526.6399999999</v>
      </c>
      <c r="E1183" s="24">
        <f t="shared" si="38"/>
        <v>3725258.4266666663</v>
      </c>
      <c r="F1183" s="21">
        <v>3857880.4594485331</v>
      </c>
      <c r="G1183">
        <f t="shared" si="39"/>
        <v>128596.0153149511</v>
      </c>
      <c r="J1183" t="str">
        <f>VLOOKUP($A1183,[2]MD01!$A:$K,5,0)</f>
        <v>E1029851</v>
      </c>
      <c r="K1183" t="str">
        <f>VLOOKUP($A1183,[2]MD01!$A:$K,11,0)</f>
        <v>28.12.2018</v>
      </c>
      <c r="L1183" t="str">
        <f>RIGHT(VLOOKUP($A1183,[2]MD01!$A:$K,4,0),8)</f>
        <v>13SZV051</v>
      </c>
      <c r="M1183" s="16" t="str">
        <f>VLOOKUP(A1183,[2]MD01!A:O,15,0)</f>
        <v>Аренда</v>
      </c>
    </row>
    <row r="1184" spans="1:13" x14ac:dyDescent="0.25">
      <c r="A1184" s="12" t="s">
        <v>1321</v>
      </c>
      <c r="B1184" t="s">
        <v>1322</v>
      </c>
      <c r="C1184" t="s">
        <v>4375</v>
      </c>
      <c r="D1184" s="5">
        <v>3571724.54</v>
      </c>
      <c r="E1184" s="24">
        <f t="shared" si="38"/>
        <v>12302606.748888889</v>
      </c>
      <c r="F1184" s="21">
        <v>12740588.904401654</v>
      </c>
      <c r="G1184">
        <f t="shared" si="39"/>
        <v>424686.29681338847</v>
      </c>
      <c r="J1184" t="str">
        <f>VLOOKUP($A1184,[2]MD01!$A:$K,5,0)</f>
        <v>E1014970</v>
      </c>
      <c r="K1184" t="str">
        <f>VLOOKUP($A1184,[2]MD01!$A:$K,11,0)</f>
        <v>09.06.2017</v>
      </c>
      <c r="L1184" t="str">
        <f>RIGHT(VLOOKUP($A1184,[2]MD01!$A:$K,4,0),8)</f>
        <v>13SZX032</v>
      </c>
      <c r="M1184" s="16" t="str">
        <f>VLOOKUP(A1184,[2]MD01!A:O,15,0)</f>
        <v>Аренда</v>
      </c>
    </row>
    <row r="1185" spans="1:13" x14ac:dyDescent="0.25">
      <c r="A1185" s="12" t="s">
        <v>1357</v>
      </c>
      <c r="B1185" t="s">
        <v>1358</v>
      </c>
      <c r="C1185" t="s">
        <v>4375</v>
      </c>
      <c r="D1185" s="5">
        <v>3007556.68</v>
      </c>
      <c r="E1185" s="24">
        <f t="shared" si="38"/>
        <v>10359361.897777779</v>
      </c>
      <c r="F1185" s="21">
        <v>10728163.058892297</v>
      </c>
      <c r="G1185">
        <f t="shared" si="39"/>
        <v>357605.43529640988</v>
      </c>
      <c r="J1185" t="str">
        <f>VLOOKUP($A1185,[2]MD01!$A:$K,5,0)</f>
        <v>E1015292</v>
      </c>
      <c r="K1185" t="str">
        <f>VLOOKUP($A1185,[2]MD01!$A:$K,11,0)</f>
        <v>30.08.2017</v>
      </c>
      <c r="L1185" t="str">
        <f>RIGHT(VLOOKUP($A1185,[2]MD01!$A:$K,4,0),8)</f>
        <v>13SZX400</v>
      </c>
      <c r="M1185" s="16" t="str">
        <f>VLOOKUP(A1185,[2]MD01!A:O,15,0)</f>
        <v>Аренда</v>
      </c>
    </row>
    <row r="1186" spans="1:13" x14ac:dyDescent="0.25">
      <c r="A1186" s="12" t="s">
        <v>1359</v>
      </c>
      <c r="B1186" t="s">
        <v>1360</v>
      </c>
      <c r="C1186" t="s">
        <v>4375</v>
      </c>
      <c r="D1186" s="5">
        <v>3946253.37</v>
      </c>
      <c r="E1186" s="24">
        <f t="shared" si="38"/>
        <v>13592650.496666666</v>
      </c>
      <c r="F1186" s="21">
        <v>14076559.190586302</v>
      </c>
      <c r="G1186">
        <f t="shared" si="39"/>
        <v>469218.63968621008</v>
      </c>
      <c r="J1186" t="str">
        <f>VLOOKUP($A1186,[2]MD01!$A:$K,5,0)</f>
        <v>E1015294</v>
      </c>
      <c r="K1186" t="str">
        <f>VLOOKUP($A1186,[2]MD01!$A:$K,11,0)</f>
        <v>31.08.2017</v>
      </c>
      <c r="L1186" t="str">
        <f>RIGHT(VLOOKUP($A1186,[2]MD01!$A:$K,4,0),8)</f>
        <v>13SZX415</v>
      </c>
      <c r="M1186" s="16" t="str">
        <f>VLOOKUP(A1186,[2]MD01!A:O,15,0)</f>
        <v>Аренда</v>
      </c>
    </row>
    <row r="1187" spans="1:13" x14ac:dyDescent="0.25">
      <c r="A1187" s="12" t="s">
        <v>1379</v>
      </c>
      <c r="B1187" t="s">
        <v>1380</v>
      </c>
      <c r="C1187" t="s">
        <v>4375</v>
      </c>
      <c r="D1187" s="5">
        <v>2830492.01</v>
      </c>
      <c r="E1187" s="24">
        <f t="shared" si="38"/>
        <v>9749472.4788888879</v>
      </c>
      <c r="F1187" s="21">
        <v>10096561.112913689</v>
      </c>
      <c r="G1187">
        <f t="shared" si="39"/>
        <v>336552.03709712293</v>
      </c>
      <c r="J1187" t="str">
        <f>VLOOKUP($A1187,[2]MD01!$A:$K,5,0)</f>
        <v>E1015601</v>
      </c>
      <c r="K1187" t="str">
        <f>VLOOKUP($A1187,[2]MD01!$A:$K,11,0)</f>
        <v>02.08.2017</v>
      </c>
      <c r="L1187" t="str">
        <f>RIGHT(VLOOKUP($A1187,[2]MD01!$A:$K,4,0),8)</f>
        <v>13SZX774</v>
      </c>
      <c r="M1187" s="16" t="str">
        <f>VLOOKUP(A1187,[2]MD01!A:O,15,0)</f>
        <v>Аренда</v>
      </c>
    </row>
    <row r="1188" spans="1:13" x14ac:dyDescent="0.25">
      <c r="A1188" s="12" t="s">
        <v>1401</v>
      </c>
      <c r="B1188" t="s">
        <v>1402</v>
      </c>
      <c r="C1188" t="s">
        <v>4375</v>
      </c>
      <c r="D1188" s="5">
        <v>2199456.59</v>
      </c>
      <c r="E1188" s="24">
        <f t="shared" si="38"/>
        <v>7575906.0322222216</v>
      </c>
      <c r="F1188" s="21">
        <v>7845614.0479039</v>
      </c>
      <c r="G1188">
        <f t="shared" si="39"/>
        <v>261520.46826346332</v>
      </c>
      <c r="J1188" t="str">
        <f>VLOOKUP($A1188,[2]MD01!$A:$K,5,0)</f>
        <v>E1015575</v>
      </c>
      <c r="K1188" t="str">
        <f>VLOOKUP($A1188,[2]MD01!$A:$K,11,0)</f>
        <v>31.07.2017</v>
      </c>
      <c r="L1188" t="str">
        <f>RIGHT(VLOOKUP($A1188,[2]MD01!$A:$K,4,0),8)</f>
        <v>13SZX846</v>
      </c>
      <c r="M1188" s="16" t="str">
        <f>VLOOKUP(A1188,[2]MD01!A:O,15,0)</f>
        <v>Аренда</v>
      </c>
    </row>
    <row r="1189" spans="1:13" x14ac:dyDescent="0.25">
      <c r="A1189" s="60" t="s">
        <v>11715</v>
      </c>
      <c r="B1189" s="52" t="s">
        <v>11721</v>
      </c>
      <c r="C1189" s="53" t="s">
        <v>4375</v>
      </c>
      <c r="D1189" s="54"/>
      <c r="E1189" s="62">
        <f>VLOOKUP(A1189,[2]Развитие!A5:$E$11,5,0)</f>
        <v>464454.78640308877</v>
      </c>
      <c r="F1189">
        <v>464454.78640308877</v>
      </c>
      <c r="G1189">
        <f t="shared" si="39"/>
        <v>15481.826213436292</v>
      </c>
      <c r="H1189" s="37"/>
      <c r="I1189" s="37"/>
      <c r="J1189" s="37"/>
      <c r="K1189" s="16">
        <v>44229</v>
      </c>
      <c r="L1189" s="37"/>
      <c r="M1189" s="38"/>
    </row>
    <row r="1190" spans="1:13" x14ac:dyDescent="0.25">
      <c r="A1190" s="12" t="s">
        <v>2709</v>
      </c>
      <c r="B1190" t="s">
        <v>2759</v>
      </c>
      <c r="C1190" t="s">
        <v>4383</v>
      </c>
      <c r="D1190" s="5">
        <v>6887450.6900000004</v>
      </c>
      <c r="E1190" s="24">
        <f t="shared" ref="E1190:E1253" si="40">IF(IFERROR(VLOOKUP(A1190,$A$1599:$A$1604,1,0),0)=0,IF(M1190=$M$25,0,D1190/$E$25*$E$24),0)</f>
        <v>23723441.265555557</v>
      </c>
      <c r="F1190" s="21">
        <v>23774420.588031191</v>
      </c>
      <c r="G1190">
        <f t="shared" si="39"/>
        <v>792480.68626770633</v>
      </c>
      <c r="J1190" t="str">
        <f>VLOOKUP($A1190,[2]MD01!$A:$K,5,0)</f>
        <v>E1029546</v>
      </c>
      <c r="K1190" t="str">
        <f>VLOOKUP($A1190,[2]MD01!$A:$K,11,0)</f>
        <v>15.12.2018</v>
      </c>
      <c r="L1190" t="str">
        <f>RIGHT(VLOOKUP($A1190,[2]MD01!$A:$K,4,0),8)</f>
        <v>13SZ307Z</v>
      </c>
      <c r="M1190" s="16" t="str">
        <f>VLOOKUP(A1190,[2]MD01!A:O,15,0)</f>
        <v>Аренда</v>
      </c>
    </row>
    <row r="1191" spans="1:13" x14ac:dyDescent="0.25">
      <c r="A1191" s="12" t="s">
        <v>4439</v>
      </c>
      <c r="B1191" t="s">
        <v>4448</v>
      </c>
      <c r="C1191" t="s">
        <v>4383</v>
      </c>
      <c r="D1191" s="5">
        <v>2609517.27</v>
      </c>
      <c r="E1191" s="24">
        <f t="shared" si="40"/>
        <v>8988337.2633333337</v>
      </c>
      <c r="F1191" s="21">
        <v>9007652.3086818568</v>
      </c>
      <c r="G1191">
        <f t="shared" si="39"/>
        <v>300255.07695606188</v>
      </c>
      <c r="J1191" t="str">
        <f>VLOOKUP($A1191,[2]MD01!$A:$K,5,0)</f>
        <v>E1033592</v>
      </c>
      <c r="K1191" t="str">
        <f>VLOOKUP($A1191,[2]MD01!$A:$K,11,0)</f>
        <v>12.03.2020</v>
      </c>
      <c r="L1191" t="str">
        <f>RIGHT(VLOOKUP($A1191,[2]MD01!$A:$K,4,0),8)</f>
        <v>13SZ30G1</v>
      </c>
      <c r="M1191" s="16" t="str">
        <f>VLOOKUP(A1191,[2]MD01!A:O,15,0)</f>
        <v>Аренда</v>
      </c>
    </row>
    <row r="1192" spans="1:13" x14ac:dyDescent="0.25">
      <c r="A1192" s="12" t="s">
        <v>4471</v>
      </c>
      <c r="B1192" t="s">
        <v>4476</v>
      </c>
      <c r="C1192" t="s">
        <v>4383</v>
      </c>
      <c r="D1192" s="5">
        <v>6314162.4400000004</v>
      </c>
      <c r="E1192" s="24">
        <f t="shared" si="40"/>
        <v>21748781.737777781</v>
      </c>
      <c r="F1192" s="21">
        <v>21795517.71276772</v>
      </c>
      <c r="G1192">
        <f t="shared" si="39"/>
        <v>726517.25709225738</v>
      </c>
      <c r="J1192" t="str">
        <f>VLOOKUP($A1192,[2]MD01!$A:$K,5,0)</f>
        <v>E1037601</v>
      </c>
      <c r="K1192" t="str">
        <f>VLOOKUP($A1192,[2]MD01!$A:$K,11,0)</f>
        <v>30.04.2020</v>
      </c>
      <c r="L1192" t="str">
        <f>RIGHT(VLOOKUP($A1192,[2]MD01!$A:$K,4,0),8)</f>
        <v>13SZ30PP</v>
      </c>
      <c r="M1192" s="16" t="str">
        <f>VLOOKUP(A1192,[2]MD01!A:O,15,0)</f>
        <v>Аренда</v>
      </c>
    </row>
    <row r="1193" spans="1:13" x14ac:dyDescent="0.25">
      <c r="A1193" s="12" t="s">
        <v>4504</v>
      </c>
      <c r="B1193" t="s">
        <v>4505</v>
      </c>
      <c r="C1193" t="s">
        <v>4383</v>
      </c>
      <c r="D1193" s="5">
        <v>2205471.79</v>
      </c>
      <c r="E1193" s="24">
        <f t="shared" si="40"/>
        <v>7596625.0544444444</v>
      </c>
      <c r="F1193" s="21">
        <v>7612949.4482809864</v>
      </c>
      <c r="G1193">
        <f t="shared" si="39"/>
        <v>253764.98160936622</v>
      </c>
      <c r="J1193" t="str">
        <f>VLOOKUP($A1193,[2]MD01!$A:$K,5,0)</f>
        <v>E1037818</v>
      </c>
      <c r="K1193" t="str">
        <f>VLOOKUP($A1193,[2]MD01!$A:$K,11,0)</f>
        <v>08.06.2020</v>
      </c>
      <c r="L1193" t="str">
        <f>RIGHT(VLOOKUP($A1193,[2]MD01!$A:$K,4,0),8)</f>
        <v>13SZ30RY</v>
      </c>
      <c r="M1193" s="16" t="str">
        <f>VLOOKUP(A1193,[2]MD01!A:O,15,0)</f>
        <v>Аренда</v>
      </c>
    </row>
    <row r="1194" spans="1:13" x14ac:dyDescent="0.25">
      <c r="A1194" s="12" t="s">
        <v>4500</v>
      </c>
      <c r="B1194" t="s">
        <v>4507</v>
      </c>
      <c r="C1194" t="s">
        <v>4383</v>
      </c>
      <c r="D1194" s="5">
        <v>5238561.9000000004</v>
      </c>
      <c r="E1194" s="24">
        <f t="shared" si="40"/>
        <v>18043935.433333334</v>
      </c>
      <c r="F1194" s="21">
        <v>18082710.061048117</v>
      </c>
      <c r="G1194">
        <f t="shared" si="39"/>
        <v>602757.00203493726</v>
      </c>
      <c r="J1194" t="str">
        <f>VLOOKUP($A1194,[2]MD01!$A:$K,5,0)</f>
        <v>E1037949</v>
      </c>
      <c r="K1194" t="str">
        <f>VLOOKUP($A1194,[2]MD01!$A:$K,11,0)</f>
        <v>22.05.2020</v>
      </c>
      <c r="L1194" t="str">
        <f>RIGHT(VLOOKUP($A1194,[2]MD01!$A:$K,4,0),8)</f>
        <v>13SZ30T9</v>
      </c>
      <c r="M1194" s="16" t="str">
        <f>VLOOKUP(A1194,[2]MD01!A:O,15,0)</f>
        <v>Аренда</v>
      </c>
    </row>
    <row r="1195" spans="1:13" x14ac:dyDescent="0.25">
      <c r="A1195" s="12" t="s">
        <v>4502</v>
      </c>
      <c r="B1195" t="s">
        <v>4508</v>
      </c>
      <c r="C1195" t="s">
        <v>4383</v>
      </c>
      <c r="D1195" s="5">
        <v>2851677.17</v>
      </c>
      <c r="E1195" s="24">
        <f t="shared" si="40"/>
        <v>9822443.5855555553</v>
      </c>
      <c r="F1195" s="21">
        <v>9843551.0426669233</v>
      </c>
      <c r="G1195">
        <f t="shared" si="39"/>
        <v>328118.36808889743</v>
      </c>
      <c r="J1195" t="str">
        <f>VLOOKUP($A1195,[2]MD01!$A:$K,5,0)</f>
        <v>E1038205</v>
      </c>
      <c r="K1195" t="str">
        <f>VLOOKUP($A1195,[2]MD01!$A:$K,11,0)</f>
        <v>28.05.2020</v>
      </c>
      <c r="L1195" t="str">
        <f>RIGHT(VLOOKUP($A1195,[2]MD01!$A:$K,4,0),8)</f>
        <v>13SZ30XM</v>
      </c>
      <c r="M1195" s="16" t="str">
        <f>VLOOKUP(A1195,[2]MD01!A:O,15,0)</f>
        <v>Аренда</v>
      </c>
    </row>
    <row r="1196" spans="1:13" x14ac:dyDescent="0.25">
      <c r="A1196" s="12" t="s">
        <v>4615</v>
      </c>
      <c r="B1196" t="s">
        <v>4616</v>
      </c>
      <c r="C1196" t="s">
        <v>4383</v>
      </c>
      <c r="D1196" s="5">
        <v>3258624.89</v>
      </c>
      <c r="E1196" s="24">
        <f t="shared" si="40"/>
        <v>11224152.398888888</v>
      </c>
      <c r="F1196" s="21">
        <v>11248271.98922376</v>
      </c>
      <c r="G1196">
        <f t="shared" si="39"/>
        <v>374942.39964079199</v>
      </c>
      <c r="J1196" t="str">
        <f>VLOOKUP($A1196,[2]MD01!$A:$K,5,0)</f>
        <v>E1040155</v>
      </c>
      <c r="K1196" t="str">
        <f>VLOOKUP($A1196,[2]MD01!$A:$K,11,0)</f>
        <v>04.09.2020</v>
      </c>
      <c r="L1196" t="str">
        <f>RIGHT(VLOOKUP($A1196,[2]MD01!$A:$K,4,0),8)</f>
        <v>13SZ31JN</v>
      </c>
      <c r="M1196" s="16" t="str">
        <f>VLOOKUP(A1196,[2]MD01!A:O,15,0)</f>
        <v>Аренда</v>
      </c>
    </row>
    <row r="1197" spans="1:13" x14ac:dyDescent="0.25">
      <c r="A1197" s="12" t="s">
        <v>4617</v>
      </c>
      <c r="B1197" t="s">
        <v>4618</v>
      </c>
      <c r="C1197" t="s">
        <v>4383</v>
      </c>
      <c r="D1197" s="5">
        <v>2457037.4300000002</v>
      </c>
      <c r="E1197" s="24">
        <f t="shared" si="40"/>
        <v>8463128.9255555551</v>
      </c>
      <c r="F1197" s="21">
        <v>8481315.3502744343</v>
      </c>
      <c r="G1197">
        <f t="shared" si="39"/>
        <v>282710.51167581446</v>
      </c>
      <c r="J1197" t="str">
        <f>VLOOKUP($A1197,[2]MD01!$A:$K,5,0)</f>
        <v>E1040236</v>
      </c>
      <c r="K1197" t="str">
        <f>VLOOKUP($A1197,[2]MD01!$A:$K,11,0)</f>
        <v>03.09.2020</v>
      </c>
      <c r="L1197" t="str">
        <f>RIGHT(VLOOKUP($A1197,[2]MD01!$A:$K,4,0),8)</f>
        <v>13SZ31KS</v>
      </c>
      <c r="M1197" s="16" t="str">
        <f>VLOOKUP(A1197,[2]MD01!A:O,15,0)</f>
        <v>Аренда</v>
      </c>
    </row>
    <row r="1198" spans="1:13" x14ac:dyDescent="0.25">
      <c r="A1198" s="12" t="s">
        <v>4651</v>
      </c>
      <c r="B1198" t="s">
        <v>4658</v>
      </c>
      <c r="C1198" t="s">
        <v>4383</v>
      </c>
      <c r="D1198" s="5">
        <v>4020199.63</v>
      </c>
      <c r="E1198" s="24">
        <f t="shared" si="40"/>
        <v>13847354.28111111</v>
      </c>
      <c r="F1198" s="21">
        <v>13877110.87213132</v>
      </c>
      <c r="G1198">
        <f t="shared" si="39"/>
        <v>462570.36240437732</v>
      </c>
      <c r="J1198" t="str">
        <f>VLOOKUP($A1198,[2]MD01!$A:$K,5,0)</f>
        <v>E1041579</v>
      </c>
      <c r="K1198" t="str">
        <f>VLOOKUP($A1198,[2]MD01!$A:$K,11,0)</f>
        <v>30.09.2020</v>
      </c>
      <c r="L1198" t="str">
        <f>RIGHT(VLOOKUP($A1198,[2]MD01!$A:$K,4,0),8)</f>
        <v>13SZ31OK</v>
      </c>
      <c r="M1198" s="16" t="str">
        <f>VLOOKUP(A1198,[2]MD01!A:O,15,0)</f>
        <v>Аренда</v>
      </c>
    </row>
    <row r="1199" spans="1:13" x14ac:dyDescent="0.25">
      <c r="A1199" s="12" t="s">
        <v>4834</v>
      </c>
      <c r="B1199" t="s">
        <v>4835</v>
      </c>
      <c r="C1199" t="s">
        <v>4383</v>
      </c>
      <c r="D1199" s="5">
        <v>1486587.74</v>
      </c>
      <c r="E1199" s="24">
        <f t="shared" si="40"/>
        <v>5120468.8822222222</v>
      </c>
      <c r="F1199" s="21">
        <v>5131472.2620207621</v>
      </c>
      <c r="G1199">
        <f t="shared" si="39"/>
        <v>171049.07540069206</v>
      </c>
      <c r="J1199" t="str">
        <f>VLOOKUP($A1199,[2]MD01!$A:$K,5,0)</f>
        <v>E1042922</v>
      </c>
      <c r="K1199" t="str">
        <f>VLOOKUP($A1199,[2]MD01!$A:$K,11,0)</f>
        <v>08.02.2021</v>
      </c>
      <c r="L1199" t="str">
        <f>RIGHT(VLOOKUP($A1199,[2]MD01!$A:$K,4,0),8)</f>
        <v>13SZ31UD</v>
      </c>
      <c r="M1199" s="16" t="str">
        <f>VLOOKUP(A1199,[2]MD01!A:O,15,0)</f>
        <v>Аренда</v>
      </c>
    </row>
    <row r="1200" spans="1:13" x14ac:dyDescent="0.25">
      <c r="A1200" s="12" t="s">
        <v>4744</v>
      </c>
      <c r="B1200" t="s">
        <v>4749</v>
      </c>
      <c r="C1200" t="s">
        <v>4383</v>
      </c>
      <c r="D1200" s="5">
        <v>1326126.1100000001</v>
      </c>
      <c r="E1200" s="24">
        <f t="shared" si="40"/>
        <v>4567767.7122222222</v>
      </c>
      <c r="F1200" s="21">
        <v>4577583.3920213105</v>
      </c>
      <c r="G1200">
        <f t="shared" si="39"/>
        <v>152586.11306737701</v>
      </c>
      <c r="J1200" t="str">
        <f>VLOOKUP($A1200,[2]MD01!$A:$K,5,0)</f>
        <v>E1043349</v>
      </c>
      <c r="K1200" t="str">
        <f>VLOOKUP($A1200,[2]MD01!$A:$K,11,0)</f>
        <v>27.11.2020</v>
      </c>
      <c r="L1200" t="str">
        <f>RIGHT(VLOOKUP($A1200,[2]MD01!$A:$K,4,0),8)</f>
        <v>13SZ31W0</v>
      </c>
      <c r="M1200" s="16" t="str">
        <f>VLOOKUP(A1200,[2]MD01!A:O,15,0)</f>
        <v>Аренда</v>
      </c>
    </row>
    <row r="1201" spans="1:13" x14ac:dyDescent="0.25">
      <c r="A1201" s="12" t="s">
        <v>2798</v>
      </c>
      <c r="B1201" t="s">
        <v>2813</v>
      </c>
      <c r="C1201" t="s">
        <v>4383</v>
      </c>
      <c r="D1201" s="5">
        <v>3432171.87</v>
      </c>
      <c r="E1201" s="24">
        <f t="shared" si="40"/>
        <v>11821925.33</v>
      </c>
      <c r="F1201" s="21">
        <v>11847329.475078899</v>
      </c>
      <c r="G1201">
        <f t="shared" si="39"/>
        <v>394910.98250262998</v>
      </c>
      <c r="J1201" t="str">
        <f>VLOOKUP($A1201,[2]MD01!$A:$K,5,0)</f>
        <v>E1029998</v>
      </c>
      <c r="K1201" t="str">
        <f>VLOOKUP($A1201,[2]MD01!$A:$K,11,0)</f>
        <v>15.02.2019</v>
      </c>
      <c r="L1201" t="str">
        <f>RIGHT(VLOOKUP($A1201,[2]MD01!$A:$K,4,0),8)</f>
        <v>13SZ322M</v>
      </c>
      <c r="M1201" s="16" t="str">
        <f>VLOOKUP(A1201,[2]MD01!A:O,15,0)</f>
        <v>Аренда</v>
      </c>
    </row>
    <row r="1202" spans="1:13" x14ac:dyDescent="0.25">
      <c r="A1202" s="12" t="s">
        <v>3982</v>
      </c>
      <c r="B1202" t="s">
        <v>4027</v>
      </c>
      <c r="C1202" t="s">
        <v>4383</v>
      </c>
      <c r="D1202" s="5">
        <v>2889616.74</v>
      </c>
      <c r="E1202" s="24">
        <f t="shared" si="40"/>
        <v>9953124.3266666662</v>
      </c>
      <c r="F1202" s="21">
        <v>9974512.6037302446</v>
      </c>
      <c r="G1202">
        <f t="shared" si="39"/>
        <v>332483.75345767481</v>
      </c>
      <c r="J1202" t="str">
        <f>VLOOKUP($A1202,[2]MD01!$A:$K,5,0)</f>
        <v>E1030562</v>
      </c>
      <c r="K1202" t="str">
        <f>VLOOKUP($A1202,[2]MD01!$A:$K,11,0)</f>
        <v>23.09.2019</v>
      </c>
      <c r="L1202" t="str">
        <f>RIGHT(VLOOKUP($A1202,[2]MD01!$A:$K,4,0),8)</f>
        <v>13SZ337L</v>
      </c>
      <c r="M1202" s="16" t="str">
        <f>VLOOKUP(A1202,[2]MD01!A:O,15,0)</f>
        <v>Аренда</v>
      </c>
    </row>
    <row r="1203" spans="1:13" x14ac:dyDescent="0.25">
      <c r="A1203" s="12" t="s">
        <v>4824</v>
      </c>
      <c r="B1203" t="s">
        <v>4839</v>
      </c>
      <c r="C1203" t="s">
        <v>4383</v>
      </c>
      <c r="D1203" s="5">
        <v>2805915.73</v>
      </c>
      <c r="E1203" s="24">
        <f t="shared" si="40"/>
        <v>9664820.8477777783</v>
      </c>
      <c r="F1203" s="21">
        <v>9685589.5892581064</v>
      </c>
      <c r="G1203">
        <f t="shared" si="39"/>
        <v>322852.98630860355</v>
      </c>
      <c r="J1203" t="str">
        <f>VLOOKUP($A1203,[2]MD01!$A:$K,5,0)</f>
        <v>E1045228</v>
      </c>
      <c r="K1203" t="str">
        <f>VLOOKUP($A1203,[2]MD01!$A:$K,11,0)</f>
        <v>22.01.2021</v>
      </c>
      <c r="L1203" t="str">
        <f>RIGHT(VLOOKUP($A1203,[2]MD01!$A:$K,4,0),8)</f>
        <v>13SZ33EH</v>
      </c>
      <c r="M1203" s="16" t="str">
        <f>VLOOKUP(A1203,[2]MD01!A:O,15,0)</f>
        <v>Аренда</v>
      </c>
    </row>
    <row r="1204" spans="1:13" x14ac:dyDescent="0.25">
      <c r="A1204" s="12" t="s">
        <v>2827</v>
      </c>
      <c r="B1204" t="s">
        <v>24</v>
      </c>
      <c r="C1204" t="s">
        <v>4383</v>
      </c>
      <c r="D1204" s="5">
        <v>1838359.49</v>
      </c>
      <c r="E1204" s="24">
        <f t="shared" si="40"/>
        <v>6332127.1322222222</v>
      </c>
      <c r="F1204" s="21">
        <v>6345734.2454321822</v>
      </c>
      <c r="G1204">
        <f t="shared" si="39"/>
        <v>211524.47484773942</v>
      </c>
      <c r="J1204" t="str">
        <f>VLOOKUP($A1204,[2]MD01!$A:$K,5,0)</f>
        <v>E1007354</v>
      </c>
      <c r="K1204" t="str">
        <f>VLOOKUP($A1204,[2]MD01!$A:$K,11,0)</f>
        <v>19.12.2014</v>
      </c>
      <c r="L1204" t="str">
        <f>RIGHT(VLOOKUP($A1204,[2]MD01!$A:$K,4,0),8)</f>
        <v>13SZ3413</v>
      </c>
      <c r="M1204" s="16" t="str">
        <f>VLOOKUP(A1204,[2]MD01!A:O,15,0)</f>
        <v>Аренда</v>
      </c>
    </row>
    <row r="1205" spans="1:13" x14ac:dyDescent="0.25">
      <c r="A1205" s="12" t="s">
        <v>2841</v>
      </c>
      <c r="B1205" t="s">
        <v>38</v>
      </c>
      <c r="C1205" t="s">
        <v>4383</v>
      </c>
      <c r="D1205" s="5">
        <v>2021800.31</v>
      </c>
      <c r="E1205" s="24">
        <f t="shared" si="40"/>
        <v>6963978.845555556</v>
      </c>
      <c r="F1205" s="21">
        <v>6978943.7454327308</v>
      </c>
      <c r="G1205">
        <f t="shared" si="39"/>
        <v>232631.45818109103</v>
      </c>
      <c r="J1205" t="str">
        <f>VLOOKUP($A1205,[2]MD01!$A:$K,5,0)</f>
        <v>E1007342</v>
      </c>
      <c r="K1205" t="str">
        <f>VLOOKUP($A1205,[2]MD01!$A:$K,11,0)</f>
        <v>25.12.2014</v>
      </c>
      <c r="L1205" t="str">
        <f>RIGHT(VLOOKUP($A1205,[2]MD01!$A:$K,4,0),8)</f>
        <v>13SZ3432</v>
      </c>
      <c r="M1205" s="16" t="str">
        <f>VLOOKUP(A1205,[2]MD01!A:O,15,0)</f>
        <v>Аренда</v>
      </c>
    </row>
    <row r="1206" spans="1:13" x14ac:dyDescent="0.25">
      <c r="A1206" s="12" t="s">
        <v>3546</v>
      </c>
      <c r="B1206" t="s">
        <v>3564</v>
      </c>
      <c r="C1206" t="s">
        <v>4383</v>
      </c>
      <c r="D1206" s="5">
        <v>4305959.79</v>
      </c>
      <c r="E1206" s="24">
        <f t="shared" si="40"/>
        <v>14831639.276666667</v>
      </c>
      <c r="F1206" s="21">
        <v>14863510.998524545</v>
      </c>
      <c r="G1206">
        <f t="shared" si="39"/>
        <v>495450.36661748483</v>
      </c>
      <c r="J1206" t="str">
        <f>VLOOKUP($A1206,[2]MD01!$A:$K,5,0)</f>
        <v>E1030561</v>
      </c>
      <c r="K1206" t="str">
        <f>VLOOKUP($A1206,[2]MD01!$A:$K,11,0)</f>
        <v>19.07.2019</v>
      </c>
      <c r="L1206" t="str">
        <f>RIGHT(VLOOKUP($A1206,[2]MD01!$A:$K,4,0),8)</f>
        <v>13SZ363P</v>
      </c>
      <c r="M1206" s="16" t="str">
        <f>VLOOKUP(A1206,[2]MD01!A:O,15,0)</f>
        <v>Аренда</v>
      </c>
    </row>
    <row r="1207" spans="1:13" x14ac:dyDescent="0.25">
      <c r="A1207" s="12" t="s">
        <v>3551</v>
      </c>
      <c r="B1207" t="s">
        <v>3566</v>
      </c>
      <c r="C1207" t="s">
        <v>4383</v>
      </c>
      <c r="D1207" s="5">
        <v>6399867.4800000004</v>
      </c>
      <c r="E1207" s="24">
        <f t="shared" si="40"/>
        <v>22043987.986666668</v>
      </c>
      <c r="F1207" s="21">
        <v>22091358.330607995</v>
      </c>
      <c r="G1207">
        <f t="shared" si="39"/>
        <v>736378.61102026654</v>
      </c>
      <c r="J1207" t="str">
        <f>VLOOKUP($A1207,[2]MD01!$A:$K,5,0)</f>
        <v>E1031313</v>
      </c>
      <c r="K1207" t="str">
        <f>VLOOKUP($A1207,[2]MD01!$A:$K,11,0)</f>
        <v>31.07.2019</v>
      </c>
      <c r="L1207" t="str">
        <f>RIGHT(VLOOKUP($A1207,[2]MD01!$A:$K,4,0),8)</f>
        <v>13SZ366I</v>
      </c>
      <c r="M1207" s="16" t="str">
        <f>VLOOKUP(A1207,[2]MD01!A:O,15,0)</f>
        <v>Аренда</v>
      </c>
    </row>
    <row r="1208" spans="1:13" x14ac:dyDescent="0.25">
      <c r="A1208" s="12" t="s">
        <v>3978</v>
      </c>
      <c r="B1208" t="s">
        <v>4034</v>
      </c>
      <c r="C1208" t="s">
        <v>4383</v>
      </c>
      <c r="D1208" s="5">
        <v>3741002.18</v>
      </c>
      <c r="E1208" s="24">
        <f t="shared" si="40"/>
        <v>12885674.175555555</v>
      </c>
      <c r="F1208" s="21">
        <v>12913364.211404838</v>
      </c>
      <c r="G1208">
        <f t="shared" si="39"/>
        <v>430445.4737134946</v>
      </c>
      <c r="J1208" t="str">
        <f>VLOOKUP($A1208,[2]MD01!$A:$K,5,0)</f>
        <v>E1031852</v>
      </c>
      <c r="K1208" t="str">
        <f>VLOOKUP($A1208,[2]MD01!$A:$K,11,0)</f>
        <v>17.09.2019</v>
      </c>
      <c r="L1208" t="str">
        <f>RIGHT(VLOOKUP($A1208,[2]MD01!$A:$K,4,0),8)</f>
        <v>13SZ374D</v>
      </c>
      <c r="M1208" s="16" t="str">
        <f>VLOOKUP(A1208,[2]MD01!A:O,15,0)</f>
        <v>Аренда</v>
      </c>
    </row>
    <row r="1209" spans="1:13" x14ac:dyDescent="0.25">
      <c r="A1209" s="12" t="s">
        <v>4469</v>
      </c>
      <c r="B1209" t="s">
        <v>4483</v>
      </c>
      <c r="C1209" t="s">
        <v>4383</v>
      </c>
      <c r="D1209" s="5">
        <v>2835800.07</v>
      </c>
      <c r="E1209" s="24">
        <f t="shared" si="40"/>
        <v>9767755.7966666669</v>
      </c>
      <c r="F1209" s="21">
        <v>9788745.7351434473</v>
      </c>
      <c r="G1209">
        <f t="shared" si="39"/>
        <v>326291.52450478158</v>
      </c>
      <c r="J1209" t="str">
        <f>VLOOKUP($A1209,[2]MD01!$A:$K,5,0)</f>
        <v>E1033219</v>
      </c>
      <c r="K1209" t="str">
        <f>VLOOKUP($A1209,[2]MD01!$A:$K,11,0)</f>
        <v>14.04.2020</v>
      </c>
      <c r="L1209" t="str">
        <f>RIGHT(VLOOKUP($A1209,[2]MD01!$A:$K,4,0),8)</f>
        <v>13SZ395Y</v>
      </c>
      <c r="M1209" s="16" t="str">
        <f>VLOOKUP(A1209,[2]MD01!A:O,15,0)</f>
        <v>Аренда</v>
      </c>
    </row>
    <row r="1210" spans="1:13" x14ac:dyDescent="0.25">
      <c r="A1210" s="12" t="s">
        <v>4581</v>
      </c>
      <c r="B1210" t="s">
        <v>4582</v>
      </c>
      <c r="C1210" t="s">
        <v>4383</v>
      </c>
      <c r="D1210" s="5">
        <v>2202764.61</v>
      </c>
      <c r="E1210" s="24">
        <f t="shared" si="40"/>
        <v>7587300.3233333332</v>
      </c>
      <c r="F1210" s="21">
        <v>7603604.6792475097</v>
      </c>
      <c r="G1210">
        <f t="shared" si="39"/>
        <v>253453.48930825031</v>
      </c>
      <c r="J1210" t="str">
        <f>VLOOKUP($A1210,[2]MD01!$A:$K,5,0)</f>
        <v>E1033217</v>
      </c>
      <c r="K1210" t="str">
        <f>VLOOKUP($A1210,[2]MD01!$A:$K,11,0)</f>
        <v>07.08.2020</v>
      </c>
      <c r="L1210" t="str">
        <f>RIGHT(VLOOKUP($A1210,[2]MD01!$A:$K,4,0),8)</f>
        <v>13SZ395Z</v>
      </c>
      <c r="M1210" s="16" t="str">
        <f>VLOOKUP(A1210,[2]MD01!A:O,15,0)</f>
        <v>Аренда</v>
      </c>
    </row>
    <row r="1211" spans="1:13" x14ac:dyDescent="0.25">
      <c r="A1211" s="12" t="s">
        <v>2862</v>
      </c>
      <c r="B1211" t="s">
        <v>59</v>
      </c>
      <c r="C1211" t="s">
        <v>4383</v>
      </c>
      <c r="D1211" s="5">
        <v>710443.24</v>
      </c>
      <c r="E1211" s="24">
        <f t="shared" si="40"/>
        <v>2447082.2711111112</v>
      </c>
      <c r="F1211" s="21">
        <v>2452340.8082190687</v>
      </c>
      <c r="G1211">
        <f t="shared" si="39"/>
        <v>81744.693607302295</v>
      </c>
      <c r="J1211" t="str">
        <f>VLOOKUP($A1211,[2]MD01!$A:$K,5,0)</f>
        <v>E1007344</v>
      </c>
      <c r="K1211" t="str">
        <f>VLOOKUP($A1211,[2]MD01!$A:$K,11,0)</f>
        <v>30.04.2015</v>
      </c>
      <c r="L1211" t="str">
        <f>RIGHT(VLOOKUP($A1211,[2]MD01!$A:$K,4,0),8)</f>
        <v>13SZ4013</v>
      </c>
      <c r="M1211" s="16" t="str">
        <f>VLOOKUP(A1211,[2]MD01!A:O,15,0)</f>
        <v>Аренда</v>
      </c>
    </row>
    <row r="1212" spans="1:13" x14ac:dyDescent="0.25">
      <c r="A1212" s="12" t="s">
        <v>2867</v>
      </c>
      <c r="B1212" t="s">
        <v>64</v>
      </c>
      <c r="C1212" t="s">
        <v>4383</v>
      </c>
      <c r="D1212" s="5">
        <v>2377751.86</v>
      </c>
      <c r="E1212" s="24">
        <f t="shared" si="40"/>
        <v>8190034.1844444443</v>
      </c>
      <c r="F1212" s="21">
        <v>8207633.7556492109</v>
      </c>
      <c r="G1212">
        <f t="shared" si="39"/>
        <v>273587.79185497371</v>
      </c>
      <c r="J1212" t="str">
        <f>VLOOKUP($A1212,[2]MD01!$A:$K,5,0)</f>
        <v>E1007811</v>
      </c>
      <c r="K1212" t="str">
        <f>VLOOKUP($A1212,[2]MD01!$A:$K,11,0)</f>
        <v>30.06.2015</v>
      </c>
      <c r="L1212" t="str">
        <f>RIGHT(VLOOKUP($A1212,[2]MD01!$A:$K,4,0),8)</f>
        <v>13SZ4242</v>
      </c>
      <c r="M1212" s="16" t="str">
        <f>VLOOKUP(A1212,[2]MD01!A:O,15,0)</f>
        <v>Аренда</v>
      </c>
    </row>
    <row r="1213" spans="1:13" x14ac:dyDescent="0.25">
      <c r="A1213" s="12" t="s">
        <v>2868</v>
      </c>
      <c r="B1213" t="s">
        <v>65</v>
      </c>
      <c r="C1213" t="s">
        <v>4383</v>
      </c>
      <c r="D1213" s="5">
        <v>3583631.67</v>
      </c>
      <c r="E1213" s="24">
        <f t="shared" si="40"/>
        <v>12343620.196666665</v>
      </c>
      <c r="F1213" s="21">
        <v>12370145.412274245</v>
      </c>
      <c r="G1213">
        <f t="shared" si="39"/>
        <v>412338.18040914153</v>
      </c>
      <c r="J1213" t="str">
        <f>VLOOKUP($A1213,[2]MD01!$A:$K,5,0)</f>
        <v>E1007341</v>
      </c>
      <c r="K1213" t="str">
        <f>VLOOKUP($A1213,[2]MD01!$A:$K,11,0)</f>
        <v>12.11.2015</v>
      </c>
      <c r="L1213" t="str">
        <f>RIGHT(VLOOKUP($A1213,[2]MD01!$A:$K,4,0),8)</f>
        <v>13SZ4265</v>
      </c>
      <c r="M1213" s="16" t="str">
        <f>VLOOKUP(A1213,[2]MD01!A:O,15,0)</f>
        <v>Аренда</v>
      </c>
    </row>
    <row r="1214" spans="1:13" x14ac:dyDescent="0.25">
      <c r="A1214" s="12" t="s">
        <v>2878</v>
      </c>
      <c r="B1214" t="s">
        <v>75</v>
      </c>
      <c r="C1214" t="s">
        <v>4383</v>
      </c>
      <c r="D1214" s="5">
        <v>2574689.25</v>
      </c>
      <c r="E1214" s="24">
        <f t="shared" si="40"/>
        <v>8868374.0833333321</v>
      </c>
      <c r="F1214" s="21">
        <v>8887431.3397055436</v>
      </c>
      <c r="G1214">
        <f t="shared" si="39"/>
        <v>296247.71132351813</v>
      </c>
      <c r="J1214" t="str">
        <f>VLOOKUP($A1214,[2]MD01!$A:$K,5,0)</f>
        <v>E1007349</v>
      </c>
      <c r="K1214" t="str">
        <f>VLOOKUP($A1214,[2]MD01!$A:$K,11,0)</f>
        <v>21.08.2015</v>
      </c>
      <c r="L1214" t="str">
        <f>RIGHT(VLOOKUP($A1214,[2]MD01!$A:$K,4,0),8)</f>
        <v>13SZ4733</v>
      </c>
      <c r="M1214" s="16" t="str">
        <f>VLOOKUP(A1214,[2]MD01!A:O,15,0)</f>
        <v>Аренда</v>
      </c>
    </row>
    <row r="1215" spans="1:13" x14ac:dyDescent="0.25">
      <c r="A1215" s="12" t="s">
        <v>2880</v>
      </c>
      <c r="B1215" t="s">
        <v>77</v>
      </c>
      <c r="C1215" t="s">
        <v>4383</v>
      </c>
      <c r="D1215" s="5">
        <v>1826284.7</v>
      </c>
      <c r="E1215" s="24">
        <f t="shared" si="40"/>
        <v>6290536.1888888888</v>
      </c>
      <c r="F1215" s="21">
        <v>6304053.9272864638</v>
      </c>
      <c r="G1215">
        <f t="shared" si="39"/>
        <v>210135.13090954878</v>
      </c>
      <c r="J1215" t="str">
        <f>VLOOKUP($A1215,[2]MD01!$A:$K,5,0)</f>
        <v>E1008897</v>
      </c>
      <c r="K1215" t="str">
        <f>VLOOKUP($A1215,[2]MD01!$A:$K,11,0)</f>
        <v>31.08.2015</v>
      </c>
      <c r="L1215" t="str">
        <f>RIGHT(VLOOKUP($A1215,[2]MD01!$A:$K,4,0),8)</f>
        <v>13SZ4814</v>
      </c>
      <c r="M1215" s="16" t="str">
        <f>VLOOKUP(A1215,[2]MD01!A:O,15,0)</f>
        <v>Аренда</v>
      </c>
    </row>
    <row r="1216" spans="1:13" x14ac:dyDescent="0.25">
      <c r="A1216" s="12" t="s">
        <v>2887</v>
      </c>
      <c r="B1216" t="s">
        <v>84</v>
      </c>
      <c r="C1216" t="s">
        <v>4383</v>
      </c>
      <c r="D1216" s="5">
        <v>2432637.12</v>
      </c>
      <c r="E1216" s="24">
        <f t="shared" si="40"/>
        <v>8379083.413333334</v>
      </c>
      <c r="F1216" s="21">
        <v>8397089.2325817738</v>
      </c>
      <c r="G1216">
        <f t="shared" si="39"/>
        <v>279902.97441939247</v>
      </c>
      <c r="J1216" t="str">
        <f>VLOOKUP($A1216,[2]MD01!$A:$K,5,0)</f>
        <v>E1008898</v>
      </c>
      <c r="K1216" t="str">
        <f>VLOOKUP($A1216,[2]MD01!$A:$K,11,0)</f>
        <v>29.10.2015</v>
      </c>
      <c r="L1216" t="str">
        <f>RIGHT(VLOOKUP($A1216,[2]MD01!$A:$K,4,0),8)</f>
        <v>13SZ4999</v>
      </c>
      <c r="M1216" s="16" t="str">
        <f>VLOOKUP(A1216,[2]MD01!A:O,15,0)</f>
        <v>Аренда</v>
      </c>
    </row>
    <row r="1217" spans="1:13" x14ac:dyDescent="0.25">
      <c r="A1217" s="12" t="s">
        <v>3194</v>
      </c>
      <c r="B1217" t="s">
        <v>386</v>
      </c>
      <c r="C1217" t="s">
        <v>4383</v>
      </c>
      <c r="D1217" s="5">
        <v>4462878.8499999996</v>
      </c>
      <c r="E1217" s="24">
        <f t="shared" si="40"/>
        <v>15372138.261111109</v>
      </c>
      <c r="F1217" s="21">
        <v>15405171.461681847</v>
      </c>
      <c r="G1217">
        <f t="shared" si="39"/>
        <v>513505.7153893949</v>
      </c>
      <c r="J1217" t="str">
        <f>VLOOKUP($A1217,[2]MD01!$A:$K,5,0)</f>
        <v>13SZ7484</v>
      </c>
      <c r="K1217" t="str">
        <f>VLOOKUP($A1217,[2]MD01!$A:$K,11,0)</f>
        <v>11.08.2011</v>
      </c>
      <c r="L1217" t="str">
        <f>RIGHT(VLOOKUP($A1217,[2]MD01!$A:$K,4,0),8)</f>
        <v>13SZ7484</v>
      </c>
      <c r="M1217" s="16" t="str">
        <f>VLOOKUP(A1217,[2]MD01!A:O,15,0)</f>
        <v>Собственность</v>
      </c>
    </row>
    <row r="1218" spans="1:13" x14ac:dyDescent="0.25">
      <c r="A1218" s="12" t="s">
        <v>3200</v>
      </c>
      <c r="B1218" t="s">
        <v>392</v>
      </c>
      <c r="C1218" t="s">
        <v>4383</v>
      </c>
      <c r="D1218" s="5">
        <v>3910252.35</v>
      </c>
      <c r="E1218" s="24">
        <f t="shared" si="40"/>
        <v>13468646.983333334</v>
      </c>
      <c r="F1218" s="21">
        <v>13497589.769929422</v>
      </c>
      <c r="G1218">
        <f t="shared" si="39"/>
        <v>449919.65899764741</v>
      </c>
      <c r="J1218" t="str">
        <f>VLOOKUP($A1218,[2]MD01!$A:$K,5,0)</f>
        <v>13SZ7549</v>
      </c>
      <c r="K1218" t="str">
        <f>VLOOKUP($A1218,[2]MD01!$A:$K,11,0)</f>
        <v>23.06.2011</v>
      </c>
      <c r="L1218" t="str">
        <f>RIGHT(VLOOKUP($A1218,[2]MD01!$A:$K,4,0),8)</f>
        <v>13SZ7549</v>
      </c>
      <c r="M1218" s="16" t="str">
        <f>VLOOKUP(A1218,[2]MD01!A:O,15,0)</f>
        <v>Аренда</v>
      </c>
    </row>
    <row r="1219" spans="1:13" x14ac:dyDescent="0.25">
      <c r="A1219" s="12" t="s">
        <v>3212</v>
      </c>
      <c r="B1219" t="s">
        <v>404</v>
      </c>
      <c r="C1219" t="s">
        <v>4383</v>
      </c>
      <c r="D1219" s="5">
        <v>1839307.91</v>
      </c>
      <c r="E1219" s="24">
        <f t="shared" si="40"/>
        <v>6335393.9122222224</v>
      </c>
      <c r="F1219" s="21">
        <v>6349008.0454184152</v>
      </c>
      <c r="G1219">
        <f t="shared" si="39"/>
        <v>211633.60151394719</v>
      </c>
      <c r="J1219" t="str">
        <f>VLOOKUP($A1219,[2]MD01!$A:$K,5,0)</f>
        <v>13SZ7717</v>
      </c>
      <c r="K1219" t="str">
        <f>VLOOKUP($A1219,[2]MD01!$A:$K,11,0)</f>
        <v>04.10.2011</v>
      </c>
      <c r="L1219" t="str">
        <f>RIGHT(VLOOKUP($A1219,[2]MD01!$A:$K,4,0),8)</f>
        <v>13SZ7717</v>
      </c>
      <c r="M1219" s="16" t="str">
        <f>VLOOKUP(A1219,[2]MD01!A:O,15,0)</f>
        <v>Собственность</v>
      </c>
    </row>
    <row r="1220" spans="1:13" x14ac:dyDescent="0.25">
      <c r="A1220" s="12" t="s">
        <v>3213</v>
      </c>
      <c r="B1220" t="s">
        <v>405</v>
      </c>
      <c r="C1220" t="s">
        <v>4383</v>
      </c>
      <c r="D1220" s="5">
        <v>889194.13</v>
      </c>
      <c r="E1220" s="24">
        <f t="shared" si="40"/>
        <v>3062779.7811111109</v>
      </c>
      <c r="F1220" s="21">
        <v>3069361.3911054339</v>
      </c>
      <c r="G1220">
        <f t="shared" si="39"/>
        <v>102312.04637018112</v>
      </c>
      <c r="J1220" t="str">
        <f>VLOOKUP($A1220,[2]MD01!$A:$K,5,0)</f>
        <v>13SZ7722</v>
      </c>
      <c r="K1220" t="str">
        <f>VLOOKUP($A1220,[2]MD01!$A:$K,11,0)</f>
        <v>30.11.2011</v>
      </c>
      <c r="L1220" t="str">
        <f>RIGHT(VLOOKUP($A1220,[2]MD01!$A:$K,4,0),8)</f>
        <v>13SZ7722</v>
      </c>
      <c r="M1220" s="16" t="str">
        <f>VLOOKUP(A1220,[2]MD01!A:O,15,0)</f>
        <v>Собственность</v>
      </c>
    </row>
    <row r="1221" spans="1:13" x14ac:dyDescent="0.25">
      <c r="A1221" s="12" t="s">
        <v>3217</v>
      </c>
      <c r="B1221" t="s">
        <v>409</v>
      </c>
      <c r="C1221" t="s">
        <v>4383</v>
      </c>
      <c r="D1221" s="5">
        <v>2562882.2599999998</v>
      </c>
      <c r="E1221" s="24">
        <f t="shared" si="40"/>
        <v>8827705.5622222219</v>
      </c>
      <c r="F1221" s="21">
        <v>8846675.4259759206</v>
      </c>
      <c r="G1221">
        <f t="shared" si="39"/>
        <v>294889.18086586404</v>
      </c>
      <c r="J1221" t="str">
        <f>VLOOKUP($A1221,[2]MD01!$A:$K,5,0)</f>
        <v>13SZ7748</v>
      </c>
      <c r="K1221" t="str">
        <f>VLOOKUP($A1221,[2]MD01!$A:$K,11,0)</f>
        <v>30.11.2011</v>
      </c>
      <c r="L1221" t="str">
        <f>RIGHT(VLOOKUP($A1221,[2]MD01!$A:$K,4,0),8)</f>
        <v>13SZ7748</v>
      </c>
      <c r="M1221" s="16" t="str">
        <f>VLOOKUP(A1221,[2]MD01!A:O,15,0)</f>
        <v>Собственность</v>
      </c>
    </row>
    <row r="1222" spans="1:13" x14ac:dyDescent="0.25">
      <c r="A1222" s="12" t="s">
        <v>3219</v>
      </c>
      <c r="B1222" t="s">
        <v>411</v>
      </c>
      <c r="C1222" t="s">
        <v>4383</v>
      </c>
      <c r="D1222" s="5">
        <v>4015425.86</v>
      </c>
      <c r="E1222" s="24">
        <f t="shared" si="40"/>
        <v>13830911.295555554</v>
      </c>
      <c r="F1222" s="21">
        <v>13860632.552230561</v>
      </c>
      <c r="G1222">
        <f t="shared" si="39"/>
        <v>462021.08507435204</v>
      </c>
      <c r="J1222" t="str">
        <f>VLOOKUP($A1222,[2]MD01!$A:$K,5,0)</f>
        <v>13SZ7855</v>
      </c>
      <c r="K1222" t="str">
        <f>VLOOKUP($A1222,[2]MD01!$A:$K,11,0)</f>
        <v>14.12.2011</v>
      </c>
      <c r="L1222" t="str">
        <f>RIGHT(VLOOKUP($A1222,[2]MD01!$A:$K,4,0),8)</f>
        <v>13SZ7855</v>
      </c>
      <c r="M1222" s="16" t="str">
        <f>VLOOKUP(A1222,[2]MD01!A:O,15,0)</f>
        <v>Аренда</v>
      </c>
    </row>
    <row r="1223" spans="1:13" x14ac:dyDescent="0.25">
      <c r="A1223" s="12" t="s">
        <v>3225</v>
      </c>
      <c r="B1223" t="s">
        <v>417</v>
      </c>
      <c r="C1223" t="s">
        <v>4383</v>
      </c>
      <c r="D1223" s="5">
        <v>1392339.58</v>
      </c>
      <c r="E1223" s="24">
        <f t="shared" si="40"/>
        <v>4795836.3311111107</v>
      </c>
      <c r="F1223" s="21">
        <v>4806142.10775318</v>
      </c>
      <c r="G1223">
        <f t="shared" si="39"/>
        <v>160204.736925106</v>
      </c>
      <c r="J1223" t="str">
        <f>VLOOKUP($A1223,[2]MD01!$A:$K,5,0)</f>
        <v>E1001657</v>
      </c>
      <c r="K1223" t="str">
        <f>VLOOKUP($A1223,[2]MD01!$A:$K,11,0)</f>
        <v>15.11.2011</v>
      </c>
      <c r="L1223" t="str">
        <f>RIGHT(VLOOKUP($A1223,[2]MD01!$A:$K,4,0),8)</f>
        <v>13SZ7872</v>
      </c>
      <c r="M1223" s="16" t="str">
        <f>VLOOKUP(A1223,[2]MD01!A:O,15,0)</f>
        <v>Аренда</v>
      </c>
    </row>
    <row r="1224" spans="1:13" x14ac:dyDescent="0.25">
      <c r="A1224" s="12" t="s">
        <v>3239</v>
      </c>
      <c r="B1224" t="s">
        <v>431</v>
      </c>
      <c r="C1224" t="s">
        <v>4383</v>
      </c>
      <c r="D1224" s="5">
        <v>4607059.16</v>
      </c>
      <c r="E1224" s="24">
        <f t="shared" si="40"/>
        <v>15868759.328888889</v>
      </c>
      <c r="F1224" s="21">
        <v>15902859.718881221</v>
      </c>
      <c r="G1224">
        <f t="shared" si="39"/>
        <v>530095.32396270742</v>
      </c>
      <c r="J1224" t="str">
        <f>VLOOKUP($A1224,[2]MD01!$A:$K,5,0)</f>
        <v>E1004240</v>
      </c>
      <c r="K1224" t="str">
        <f>VLOOKUP($A1224,[2]MD01!$A:$K,11,0)</f>
        <v>15.12.2011</v>
      </c>
      <c r="L1224" t="str">
        <f>RIGHT(VLOOKUP($A1224,[2]MD01!$A:$K,4,0),8)</f>
        <v>13SZ7929</v>
      </c>
      <c r="M1224" s="16" t="str">
        <f>VLOOKUP(A1224,[2]MD01!A:O,15,0)</f>
        <v>Аренда</v>
      </c>
    </row>
    <row r="1225" spans="1:13" x14ac:dyDescent="0.25">
      <c r="A1225" s="12" t="s">
        <v>3245</v>
      </c>
      <c r="B1225" t="s">
        <v>437</v>
      </c>
      <c r="C1225" t="s">
        <v>4383</v>
      </c>
      <c r="D1225" s="5">
        <v>2262077.2000000002</v>
      </c>
      <c r="E1225" s="24">
        <f t="shared" si="40"/>
        <v>7791599.2444444457</v>
      </c>
      <c r="F1225" s="21">
        <v>7808342.6184784714</v>
      </c>
      <c r="G1225">
        <f t="shared" si="39"/>
        <v>260278.08728261571</v>
      </c>
      <c r="J1225" t="str">
        <f>VLOOKUP($A1225,[2]MD01!$A:$K,5,0)</f>
        <v>E1004241</v>
      </c>
      <c r="K1225" t="str">
        <f>VLOOKUP($A1225,[2]MD01!$A:$K,11,0)</f>
        <v>19.12.2011</v>
      </c>
      <c r="L1225" t="str">
        <f>RIGHT(VLOOKUP($A1225,[2]MD01!$A:$K,4,0),8)</f>
        <v>13SZ8005</v>
      </c>
      <c r="M1225" s="16" t="str">
        <f>VLOOKUP(A1225,[2]MD01!A:O,15,0)</f>
        <v>Аренда</v>
      </c>
    </row>
    <row r="1226" spans="1:13" x14ac:dyDescent="0.25">
      <c r="A1226" s="12" t="s">
        <v>3251</v>
      </c>
      <c r="B1226" t="s">
        <v>443</v>
      </c>
      <c r="C1226" t="s">
        <v>4383</v>
      </c>
      <c r="D1226" s="5">
        <v>3815484.13</v>
      </c>
      <c r="E1226" s="24">
        <f t="shared" si="40"/>
        <v>13142223.114444444</v>
      </c>
      <c r="F1226" s="21">
        <v>13170464.448519815</v>
      </c>
      <c r="G1226">
        <f t="shared" si="39"/>
        <v>439015.48161732714</v>
      </c>
      <c r="J1226" t="str">
        <f>VLOOKUP($A1226,[2]MD01!$A:$K,5,0)</f>
        <v>E1004235</v>
      </c>
      <c r="K1226" t="str">
        <f>VLOOKUP($A1226,[2]MD01!$A:$K,11,0)</f>
        <v>22.02.2012</v>
      </c>
      <c r="L1226" t="str">
        <f>RIGHT(VLOOKUP($A1226,[2]MD01!$A:$K,4,0),8)</f>
        <v>13SZ8101</v>
      </c>
      <c r="M1226" s="16" t="str">
        <f>VLOOKUP(A1226,[2]MD01!A:O,15,0)</f>
        <v>Аренда</v>
      </c>
    </row>
    <row r="1227" spans="1:13" x14ac:dyDescent="0.25">
      <c r="A1227" s="12" t="s">
        <v>3252</v>
      </c>
      <c r="B1227" t="s">
        <v>10</v>
      </c>
      <c r="C1227" t="s">
        <v>4383</v>
      </c>
      <c r="D1227" s="5">
        <v>2564159.9</v>
      </c>
      <c r="E1227" s="24">
        <f t="shared" si="40"/>
        <v>8832106.3222222216</v>
      </c>
      <c r="F1227" s="21">
        <v>8851085.64277271</v>
      </c>
      <c r="G1227">
        <f t="shared" si="39"/>
        <v>295036.18809242366</v>
      </c>
      <c r="J1227" t="str">
        <f>VLOOKUP($A1227,[2]MD01!$A:$K,5,0)</f>
        <v>E1004234</v>
      </c>
      <c r="K1227" t="str">
        <f>VLOOKUP($A1227,[2]MD01!$A:$K,11,0)</f>
        <v>22.02.2012</v>
      </c>
      <c r="L1227" t="str">
        <f>RIGHT(VLOOKUP($A1227,[2]MD01!$A:$K,4,0),8)</f>
        <v>13SZ8102</v>
      </c>
      <c r="M1227" s="16" t="str">
        <f>VLOOKUP(A1227,[2]MD01!A:O,15,0)</f>
        <v>Аренда</v>
      </c>
    </row>
    <row r="1228" spans="1:13" x14ac:dyDescent="0.25">
      <c r="A1228" s="12" t="s">
        <v>3258</v>
      </c>
      <c r="B1228" t="s">
        <v>449</v>
      </c>
      <c r="C1228" t="s">
        <v>4383</v>
      </c>
      <c r="D1228" s="5">
        <v>2706991.97</v>
      </c>
      <c r="E1228" s="24">
        <f t="shared" si="40"/>
        <v>9324083.4522222225</v>
      </c>
      <c r="F1228" s="21">
        <v>9344119.9828325901</v>
      </c>
      <c r="G1228">
        <f t="shared" si="39"/>
        <v>311470.66609441966</v>
      </c>
      <c r="J1228" t="str">
        <f>VLOOKUP($A1228,[2]MD01!$A:$K,5,0)</f>
        <v>E1004239</v>
      </c>
      <c r="K1228" t="str">
        <f>VLOOKUP($A1228,[2]MD01!$A:$K,11,0)</f>
        <v>18.05.2012</v>
      </c>
      <c r="L1228" t="str">
        <f>RIGHT(VLOOKUP($A1228,[2]MD01!$A:$K,4,0),8)</f>
        <v>13SZ8173</v>
      </c>
      <c r="M1228" s="16" t="str">
        <f>VLOOKUP(A1228,[2]MD01!A:O,15,0)</f>
        <v>Собственность</v>
      </c>
    </row>
    <row r="1229" spans="1:13" x14ac:dyDescent="0.25">
      <c r="A1229" s="12" t="s">
        <v>3262</v>
      </c>
      <c r="B1229" t="s">
        <v>453</v>
      </c>
      <c r="C1229" t="s">
        <v>4383</v>
      </c>
      <c r="D1229" s="5">
        <v>1342140.44</v>
      </c>
      <c r="E1229" s="24">
        <f t="shared" si="40"/>
        <v>4622928.182222222</v>
      </c>
      <c r="F1229" s="21">
        <v>4632862.3964007264</v>
      </c>
      <c r="G1229">
        <f t="shared" si="39"/>
        <v>154428.74654669088</v>
      </c>
      <c r="J1229" t="str">
        <f>VLOOKUP($A1229,[2]MD01!$A:$K,5,0)</f>
        <v>E1004567</v>
      </c>
      <c r="K1229" t="str">
        <f>VLOOKUP($A1229,[2]MD01!$A:$K,11,0)</f>
        <v>07.12.2012</v>
      </c>
      <c r="L1229" t="str">
        <f>RIGHT(VLOOKUP($A1229,[2]MD01!$A:$K,4,0),8)</f>
        <v>13SZ8196</v>
      </c>
      <c r="M1229" s="16" t="str">
        <f>VLOOKUP(A1229,[2]MD01!A:O,15,0)</f>
        <v>Аренда</v>
      </c>
    </row>
    <row r="1230" spans="1:13" x14ac:dyDescent="0.25">
      <c r="A1230" s="12" t="s">
        <v>3272</v>
      </c>
      <c r="B1230" t="s">
        <v>463</v>
      </c>
      <c r="C1230" t="s">
        <v>4383</v>
      </c>
      <c r="D1230" s="5">
        <v>4149284.66</v>
      </c>
      <c r="E1230" s="24">
        <f t="shared" si="40"/>
        <v>14291980.495555557</v>
      </c>
      <c r="F1230" s="21">
        <v>14322692.544214208</v>
      </c>
      <c r="G1230">
        <f t="shared" si="39"/>
        <v>477423.08480714023</v>
      </c>
      <c r="J1230" t="str">
        <f>VLOOKUP($A1230,[2]MD01!$A:$K,5,0)</f>
        <v>E1004985</v>
      </c>
      <c r="K1230" t="str">
        <f>VLOOKUP($A1230,[2]MD01!$A:$K,11,0)</f>
        <v>31.07.2012</v>
      </c>
      <c r="L1230" t="str">
        <f>RIGHT(VLOOKUP($A1230,[2]MD01!$A:$K,4,0),8)</f>
        <v>13SZ8360</v>
      </c>
      <c r="M1230" s="16" t="str">
        <f>VLOOKUP(A1230,[2]MD01!A:O,15,0)</f>
        <v>Аренда</v>
      </c>
    </row>
    <row r="1231" spans="1:13" x14ac:dyDescent="0.25">
      <c r="A1231" s="12" t="s">
        <v>3275</v>
      </c>
      <c r="B1231" t="s">
        <v>466</v>
      </c>
      <c r="C1231" t="s">
        <v>4383</v>
      </c>
      <c r="D1231" s="5">
        <v>2660202.9700000002</v>
      </c>
      <c r="E1231" s="24">
        <f t="shared" si="40"/>
        <v>9162921.3411111124</v>
      </c>
      <c r="F1231" s="21">
        <v>9182611.550328169</v>
      </c>
      <c r="G1231">
        <f t="shared" si="39"/>
        <v>306087.05167760566</v>
      </c>
      <c r="J1231" t="str">
        <f>VLOOKUP($A1231,[2]MD01!$A:$K,5,0)</f>
        <v>E1004245</v>
      </c>
      <c r="K1231" t="str">
        <f>VLOOKUP($A1231,[2]MD01!$A:$K,11,0)</f>
        <v>10.10.2012</v>
      </c>
      <c r="L1231" t="str">
        <f>RIGHT(VLOOKUP($A1231,[2]MD01!$A:$K,4,0),8)</f>
        <v>13SZ8363</v>
      </c>
      <c r="M1231" s="16" t="str">
        <f>VLOOKUP(A1231,[2]MD01!A:O,15,0)</f>
        <v>Собственность</v>
      </c>
    </row>
    <row r="1232" spans="1:13" x14ac:dyDescent="0.25">
      <c r="A1232" s="12" t="s">
        <v>3282</v>
      </c>
      <c r="B1232" t="s">
        <v>473</v>
      </c>
      <c r="C1232" t="s">
        <v>4383</v>
      </c>
      <c r="D1232" s="5">
        <v>2869475.93</v>
      </c>
      <c r="E1232" s="24">
        <f t="shared" si="40"/>
        <v>9883750.4255555551</v>
      </c>
      <c r="F1232" s="21">
        <v>9904989.6249858942</v>
      </c>
      <c r="G1232">
        <f t="shared" si="39"/>
        <v>330166.32083286316</v>
      </c>
      <c r="J1232" t="str">
        <f>VLOOKUP($A1232,[2]MD01!$A:$K,5,0)</f>
        <v>E1004278</v>
      </c>
      <c r="K1232" t="str">
        <f>VLOOKUP($A1232,[2]MD01!$A:$K,11,0)</f>
        <v>28.09.2012</v>
      </c>
      <c r="L1232" t="str">
        <f>RIGHT(VLOOKUP($A1232,[2]MD01!$A:$K,4,0),8)</f>
        <v>13SZ8544</v>
      </c>
      <c r="M1232" s="16" t="str">
        <f>VLOOKUP(A1232,[2]MD01!A:O,15,0)</f>
        <v>Аренда</v>
      </c>
    </row>
    <row r="1233" spans="1:13" x14ac:dyDescent="0.25">
      <c r="A1233" s="12" t="s">
        <v>3283</v>
      </c>
      <c r="B1233" t="s">
        <v>474</v>
      </c>
      <c r="C1233" t="s">
        <v>4383</v>
      </c>
      <c r="D1233" s="5">
        <v>1279550.69</v>
      </c>
      <c r="E1233" s="24">
        <f t="shared" si="40"/>
        <v>4407341.265555555</v>
      </c>
      <c r="F1233" s="21">
        <v>4416812.204831264</v>
      </c>
      <c r="G1233">
        <f t="shared" si="39"/>
        <v>147227.07349437548</v>
      </c>
      <c r="J1233" t="str">
        <f>VLOOKUP($A1233,[2]MD01!$A:$K,5,0)</f>
        <v>E1005912</v>
      </c>
      <c r="K1233" t="str">
        <f>VLOOKUP($A1233,[2]MD01!$A:$K,11,0)</f>
        <v>28.09.2012</v>
      </c>
      <c r="L1233" t="str">
        <f>RIGHT(VLOOKUP($A1233,[2]MD01!$A:$K,4,0),8)</f>
        <v>13SZ8545</v>
      </c>
      <c r="M1233" s="16" t="str">
        <f>VLOOKUP(A1233,[2]MD01!A:O,15,0)</f>
        <v>Аренда</v>
      </c>
    </row>
    <row r="1234" spans="1:13" x14ac:dyDescent="0.25">
      <c r="A1234" s="12" t="s">
        <v>3302</v>
      </c>
      <c r="B1234" t="s">
        <v>493</v>
      </c>
      <c r="C1234" t="s">
        <v>4383</v>
      </c>
      <c r="D1234" s="5">
        <v>2232020.59</v>
      </c>
      <c r="E1234" s="24">
        <f t="shared" si="40"/>
        <v>7688070.9211111106</v>
      </c>
      <c r="F1234" s="21">
        <v>7704591.8230458526</v>
      </c>
      <c r="G1234">
        <f t="shared" si="39"/>
        <v>256819.72743486176</v>
      </c>
      <c r="J1234" t="str">
        <f>VLOOKUP($A1234,[2]MD01!$A:$K,5,0)</f>
        <v>E1004243</v>
      </c>
      <c r="K1234" t="str">
        <f>VLOOKUP($A1234,[2]MD01!$A:$K,11,0)</f>
        <v>23.12.2012</v>
      </c>
      <c r="L1234" t="str">
        <f>RIGHT(VLOOKUP($A1234,[2]MD01!$A:$K,4,0),8)</f>
        <v>13SZ8747</v>
      </c>
      <c r="M1234" s="16" t="str">
        <f>VLOOKUP(A1234,[2]MD01!A:O,15,0)</f>
        <v>Аренда</v>
      </c>
    </row>
    <row r="1235" spans="1:13" x14ac:dyDescent="0.25">
      <c r="A1235" s="12" t="s">
        <v>3314</v>
      </c>
      <c r="B1235" t="s">
        <v>505</v>
      </c>
      <c r="C1235" t="s">
        <v>4383</v>
      </c>
      <c r="D1235" s="5">
        <v>2016421.87</v>
      </c>
      <c r="E1235" s="24">
        <f t="shared" si="40"/>
        <v>6945453.1077777781</v>
      </c>
      <c r="F1235" s="21">
        <v>6960378.1976817828</v>
      </c>
      <c r="G1235">
        <f t="shared" si="39"/>
        <v>232012.60658939276</v>
      </c>
      <c r="J1235" t="str">
        <f>VLOOKUP($A1235,[2]MD01!$A:$K,5,0)</f>
        <v>E1004246</v>
      </c>
      <c r="K1235" t="str">
        <f>VLOOKUP($A1235,[2]MD01!$A:$K,11,0)</f>
        <v>27.06.2013</v>
      </c>
      <c r="L1235" t="str">
        <f>RIGHT(VLOOKUP($A1235,[2]MD01!$A:$K,4,0),8)</f>
        <v>13SZ8976</v>
      </c>
      <c r="M1235" s="16" t="str">
        <f>VLOOKUP(A1235,[2]MD01!A:O,15,0)</f>
        <v>Аренда</v>
      </c>
    </row>
    <row r="1236" spans="1:13" x14ac:dyDescent="0.25">
      <c r="A1236" s="12" t="s">
        <v>3324</v>
      </c>
      <c r="B1236" t="s">
        <v>515</v>
      </c>
      <c r="C1236" t="s">
        <v>4383</v>
      </c>
      <c r="D1236" s="5">
        <v>3982191.38</v>
      </c>
      <c r="E1236" s="24">
        <f t="shared" si="40"/>
        <v>13716436.975555556</v>
      </c>
      <c r="F1236" s="21">
        <v>13745912.238270026</v>
      </c>
      <c r="G1236">
        <f t="shared" si="39"/>
        <v>458197.07460900088</v>
      </c>
      <c r="J1236" t="str">
        <f>VLOOKUP($A1236,[2]MD01!$A:$K,5,0)</f>
        <v>E1004869</v>
      </c>
      <c r="K1236" t="str">
        <f>VLOOKUP($A1236,[2]MD01!$A:$K,11,0)</f>
        <v>29.08.2013</v>
      </c>
      <c r="L1236" t="str">
        <f>RIGHT(VLOOKUP($A1236,[2]MD01!$A:$K,4,0),8)</f>
        <v>13SZ9099</v>
      </c>
      <c r="M1236" s="16" t="str">
        <f>VLOOKUP(A1236,[2]MD01!A:O,15,0)</f>
        <v>Аренда</v>
      </c>
    </row>
    <row r="1237" spans="1:13" x14ac:dyDescent="0.25">
      <c r="A1237" s="12" t="s">
        <v>3328</v>
      </c>
      <c r="B1237" t="s">
        <v>519</v>
      </c>
      <c r="C1237" t="s">
        <v>4383</v>
      </c>
      <c r="D1237" s="5">
        <v>138865.79999999999</v>
      </c>
      <c r="E1237" s="24">
        <f t="shared" si="40"/>
        <v>478315.53333333333</v>
      </c>
      <c r="F1237" s="21">
        <v>479343.38597688335</v>
      </c>
      <c r="G1237">
        <f t="shared" si="39"/>
        <v>15978.112865896112</v>
      </c>
      <c r="J1237" t="str">
        <f>VLOOKUP($A1237,[2]MD01!$A:$K,5,0)</f>
        <v>E1004868</v>
      </c>
      <c r="K1237" t="str">
        <f>VLOOKUP($A1237,[2]MD01!$A:$K,11,0)</f>
        <v>30.12.2013</v>
      </c>
      <c r="L1237" t="str">
        <f>RIGHT(VLOOKUP($A1237,[2]MD01!$A:$K,4,0),8)</f>
        <v>13SZ9119</v>
      </c>
      <c r="M1237" s="16" t="str">
        <f>VLOOKUP(A1237,[2]MD01!A:O,15,0)</f>
        <v>Собственность</v>
      </c>
    </row>
    <row r="1238" spans="1:13" x14ac:dyDescent="0.25">
      <c r="A1238" s="12" t="s">
        <v>3337</v>
      </c>
      <c r="B1238" t="s">
        <v>528</v>
      </c>
      <c r="C1238" t="s">
        <v>4383</v>
      </c>
      <c r="D1238" s="5">
        <v>1665386.91</v>
      </c>
      <c r="E1238" s="24">
        <f t="shared" si="40"/>
        <v>5736332.6899999995</v>
      </c>
      <c r="F1238" s="21">
        <v>5748659.5000423361</v>
      </c>
      <c r="G1238">
        <f t="shared" si="39"/>
        <v>191621.98333474452</v>
      </c>
      <c r="J1238" t="str">
        <f>VLOOKUP($A1238,[2]MD01!$A:$K,5,0)</f>
        <v>E1004867</v>
      </c>
      <c r="K1238" t="str">
        <f>VLOOKUP($A1238,[2]MD01!$A:$K,11,0)</f>
        <v>26.09.2013</v>
      </c>
      <c r="L1238" t="str">
        <f>RIGHT(VLOOKUP($A1238,[2]MD01!$A:$K,4,0),8)</f>
        <v>13SZ9146</v>
      </c>
      <c r="M1238" s="16" t="str">
        <f>VLOOKUP(A1238,[2]MD01!A:O,15,0)</f>
        <v>Аренда</v>
      </c>
    </row>
    <row r="1239" spans="1:13" x14ac:dyDescent="0.25">
      <c r="A1239" s="12" t="s">
        <v>3350</v>
      </c>
      <c r="B1239" t="s">
        <v>541</v>
      </c>
      <c r="C1239" t="s">
        <v>4383</v>
      </c>
      <c r="D1239" s="5">
        <v>1791207.31</v>
      </c>
      <c r="E1239" s="24">
        <f t="shared" si="40"/>
        <v>6169714.067777778</v>
      </c>
      <c r="F1239" s="21">
        <v>6182972.1714197807</v>
      </c>
      <c r="G1239">
        <f t="shared" si="39"/>
        <v>206099.07238065935</v>
      </c>
      <c r="J1239" t="str">
        <f>VLOOKUP($A1239,[2]MD01!$A:$K,5,0)</f>
        <v>E1008073</v>
      </c>
      <c r="K1239" t="str">
        <f>VLOOKUP($A1239,[2]MD01!$A:$K,11,0)</f>
        <v>28.11.2013</v>
      </c>
      <c r="L1239" t="str">
        <f>RIGHT(VLOOKUP($A1239,[2]MD01!$A:$K,4,0),8)</f>
        <v>13SZ9349</v>
      </c>
      <c r="M1239" s="16" t="str">
        <f>VLOOKUP(A1239,[2]MD01!A:O,15,0)</f>
        <v>Аренда</v>
      </c>
    </row>
    <row r="1240" spans="1:13" x14ac:dyDescent="0.25">
      <c r="A1240" s="12" t="s">
        <v>3354</v>
      </c>
      <c r="B1240" t="s">
        <v>545</v>
      </c>
      <c r="C1240" t="s">
        <v>4383</v>
      </c>
      <c r="D1240" s="5">
        <v>1847677.5</v>
      </c>
      <c r="E1240" s="24">
        <f t="shared" si="40"/>
        <v>6364222.5</v>
      </c>
      <c r="F1240" s="21">
        <v>6377898.5829722136</v>
      </c>
      <c r="G1240">
        <f t="shared" si="39"/>
        <v>212596.61943240711</v>
      </c>
      <c r="J1240" t="str">
        <f>VLOOKUP($A1240,[2]MD01!$A:$K,5,0)</f>
        <v>E1008096</v>
      </c>
      <c r="K1240" t="str">
        <f>VLOOKUP($A1240,[2]MD01!$A:$K,11,0)</f>
        <v>30.04.2014</v>
      </c>
      <c r="L1240" t="str">
        <f>RIGHT(VLOOKUP($A1240,[2]MD01!$A:$K,4,0),8)</f>
        <v>13SZ9392</v>
      </c>
      <c r="M1240" s="16" t="str">
        <f>VLOOKUP(A1240,[2]MD01!A:O,15,0)</f>
        <v>Аренда</v>
      </c>
    </row>
    <row r="1241" spans="1:13" x14ac:dyDescent="0.25">
      <c r="A1241" s="12" t="s">
        <v>3363</v>
      </c>
      <c r="B1241" t="s">
        <v>554</v>
      </c>
      <c r="C1241" t="s">
        <v>4383</v>
      </c>
      <c r="D1241" s="5">
        <v>3299710.4</v>
      </c>
      <c r="E1241" s="24">
        <f t="shared" si="40"/>
        <v>11365669.155555554</v>
      </c>
      <c r="F1241" s="21">
        <v>11390092.851365389</v>
      </c>
      <c r="G1241">
        <f t="shared" si="39"/>
        <v>379669.76171217964</v>
      </c>
      <c r="J1241" t="str">
        <f>VLOOKUP($A1241,[2]MD01!$A:$K,5,0)</f>
        <v>E1007340</v>
      </c>
      <c r="K1241" t="str">
        <f>VLOOKUP($A1241,[2]MD01!$A:$K,11,0)</f>
        <v>31.03.2014</v>
      </c>
      <c r="L1241" t="str">
        <f>RIGHT(VLOOKUP($A1241,[2]MD01!$A:$K,4,0),8)</f>
        <v>13SZ9806</v>
      </c>
      <c r="M1241" s="16" t="str">
        <f>VLOOKUP(A1241,[2]MD01!A:O,15,0)</f>
        <v>Аренда</v>
      </c>
    </row>
    <row r="1242" spans="1:13" x14ac:dyDescent="0.25">
      <c r="A1242" s="12" t="s">
        <v>3387</v>
      </c>
      <c r="B1242" t="s">
        <v>578</v>
      </c>
      <c r="C1242" t="s">
        <v>4383</v>
      </c>
      <c r="D1242" s="5">
        <v>1364200.51</v>
      </c>
      <c r="E1242" s="24">
        <f t="shared" si="40"/>
        <v>4698912.8677777778</v>
      </c>
      <c r="F1242" s="21">
        <v>4709010.3655096581</v>
      </c>
      <c r="G1242">
        <f t="shared" si="39"/>
        <v>156967.01218365526</v>
      </c>
      <c r="J1242" t="str">
        <f>VLOOKUP($A1242,[2]MD01!$A:$K,5,0)</f>
        <v>E1007350</v>
      </c>
      <c r="K1242" t="str">
        <f>VLOOKUP($A1242,[2]MD01!$A:$K,11,0)</f>
        <v>18.12.2014</v>
      </c>
      <c r="L1242" t="str">
        <f>RIGHT(VLOOKUP($A1242,[2]MD01!$A:$K,4,0),8)</f>
        <v>13SZ9849</v>
      </c>
      <c r="M1242" s="16" t="str">
        <f>VLOOKUP(A1242,[2]MD01!A:O,15,0)</f>
        <v>Собственность</v>
      </c>
    </row>
    <row r="1243" spans="1:13" x14ac:dyDescent="0.25">
      <c r="A1243" s="12" t="s">
        <v>620</v>
      </c>
      <c r="B1243" t="s">
        <v>621</v>
      </c>
      <c r="C1243" t="s">
        <v>4383</v>
      </c>
      <c r="D1243" s="5">
        <v>3888142.85</v>
      </c>
      <c r="E1243" s="24">
        <f t="shared" si="40"/>
        <v>13392492.038888888</v>
      </c>
      <c r="F1243" s="21">
        <v>13421271.176062135</v>
      </c>
      <c r="G1243">
        <f t="shared" ref="G1243:G1306" si="41">F1243/30</f>
        <v>447375.70586873783</v>
      </c>
      <c r="J1243" t="str">
        <f>VLOOKUP($A1243,[2]MD01!$A:$K,5,0)</f>
        <v>E1025908</v>
      </c>
      <c r="K1243" t="str">
        <f>VLOOKUP($A1243,[2]MD01!$A:$K,11,0)</f>
        <v>17.06.2018</v>
      </c>
      <c r="L1243" t="str">
        <f>RIGHT(VLOOKUP($A1243,[2]MD01!$A:$K,4,0),8)</f>
        <v>13SZE793</v>
      </c>
      <c r="M1243" s="16" t="str">
        <f>VLOOKUP(A1243,[2]MD01!A:O,15,0)</f>
        <v>Аренда</v>
      </c>
    </row>
    <row r="1244" spans="1:13" x14ac:dyDescent="0.25">
      <c r="A1244" s="12" t="s">
        <v>3528</v>
      </c>
      <c r="B1244" t="s">
        <v>3542</v>
      </c>
      <c r="C1244" t="s">
        <v>4383</v>
      </c>
      <c r="D1244" s="5">
        <v>1892659.42</v>
      </c>
      <c r="E1244" s="24">
        <f t="shared" si="40"/>
        <v>6519160.2244444443</v>
      </c>
      <c r="F1244" s="21">
        <v>6533169.2532203328</v>
      </c>
      <c r="G1244">
        <f t="shared" si="41"/>
        <v>217772.30844067776</v>
      </c>
      <c r="J1244" t="str">
        <f>VLOOKUP($A1244,[2]MD01!$A:$K,5,0)</f>
        <v>E1025904</v>
      </c>
      <c r="K1244" t="str">
        <f>VLOOKUP($A1244,[2]MD01!$A:$K,11,0)</f>
        <v>05.07.2019</v>
      </c>
      <c r="L1244" t="str">
        <f>RIGHT(VLOOKUP($A1244,[2]MD01!$A:$K,4,0),8)</f>
        <v>13SZE858</v>
      </c>
      <c r="M1244" s="16" t="str">
        <f>VLOOKUP(A1244,[2]MD01!A:O,15,0)</f>
        <v>Аренда</v>
      </c>
    </row>
    <row r="1245" spans="1:13" x14ac:dyDescent="0.25">
      <c r="A1245" s="12" t="s">
        <v>661</v>
      </c>
      <c r="B1245" t="s">
        <v>662</v>
      </c>
      <c r="C1245" t="s">
        <v>4383</v>
      </c>
      <c r="D1245" s="5">
        <v>1661086.26</v>
      </c>
      <c r="E1245" s="24">
        <f t="shared" si="40"/>
        <v>5721519.3400000008</v>
      </c>
      <c r="F1245" s="21">
        <v>5733814.3176223207</v>
      </c>
      <c r="G1245">
        <f t="shared" si="41"/>
        <v>191127.14392074401</v>
      </c>
      <c r="J1245" t="str">
        <f>VLOOKUP($A1245,[2]MD01!$A:$K,5,0)</f>
        <v>E1012149</v>
      </c>
      <c r="K1245" t="str">
        <f>VLOOKUP($A1245,[2]MD01!$A:$K,11,0)</f>
        <v>06.01.2017</v>
      </c>
      <c r="L1245" t="str">
        <f>RIGHT(VLOOKUP($A1245,[2]MD01!$A:$K,4,0),8)</f>
        <v>13SZG308</v>
      </c>
      <c r="M1245" s="16" t="str">
        <f>VLOOKUP(A1245,[2]MD01!A:O,15,0)</f>
        <v>Аренда</v>
      </c>
    </row>
    <row r="1246" spans="1:13" x14ac:dyDescent="0.25">
      <c r="A1246" s="12" t="s">
        <v>663</v>
      </c>
      <c r="B1246" t="s">
        <v>664</v>
      </c>
      <c r="C1246" t="s">
        <v>4383</v>
      </c>
      <c r="D1246" s="5">
        <v>2314637.13</v>
      </c>
      <c r="E1246" s="24">
        <f t="shared" si="40"/>
        <v>7972639.0033333329</v>
      </c>
      <c r="F1246" s="21">
        <v>7989771.4138543503</v>
      </c>
      <c r="G1246">
        <f t="shared" si="41"/>
        <v>266325.71379514498</v>
      </c>
      <c r="J1246" t="str">
        <f>VLOOKUP($A1246,[2]MD01!$A:$K,5,0)</f>
        <v>E1012584</v>
      </c>
      <c r="K1246" t="str">
        <f>VLOOKUP($A1246,[2]MD01!$A:$K,11,0)</f>
        <v>02.12.2016</v>
      </c>
      <c r="L1246" t="str">
        <f>RIGHT(VLOOKUP($A1246,[2]MD01!$A:$K,4,0),8)</f>
        <v>13SZG309</v>
      </c>
      <c r="M1246" s="16" t="str">
        <f>VLOOKUP(A1246,[2]MD01!A:O,15,0)</f>
        <v>Аренда</v>
      </c>
    </row>
    <row r="1247" spans="1:13" x14ac:dyDescent="0.25">
      <c r="A1247" s="12" t="s">
        <v>687</v>
      </c>
      <c r="B1247" t="s">
        <v>688</v>
      </c>
      <c r="C1247" t="s">
        <v>4383</v>
      </c>
      <c r="D1247" s="5">
        <v>2882997.37</v>
      </c>
      <c r="E1247" s="24">
        <f t="shared" si="40"/>
        <v>9930324.2744444441</v>
      </c>
      <c r="F1247" s="21">
        <v>9951663.5564570222</v>
      </c>
      <c r="G1247">
        <f t="shared" si="41"/>
        <v>331722.11854856741</v>
      </c>
      <c r="J1247" t="str">
        <f>VLOOKUP($A1247,[2]MD01!$A:$K,5,0)</f>
        <v>E1012648</v>
      </c>
      <c r="K1247" t="str">
        <f>VLOOKUP($A1247,[2]MD01!$A:$K,11,0)</f>
        <v>19.08.2016</v>
      </c>
      <c r="L1247" t="str">
        <f>RIGHT(VLOOKUP($A1247,[2]MD01!$A:$K,4,0),8)</f>
        <v>13SZG519</v>
      </c>
      <c r="M1247" s="16" t="str">
        <f>VLOOKUP(A1247,[2]MD01!A:O,15,0)</f>
        <v>Аренда</v>
      </c>
    </row>
    <row r="1248" spans="1:13" x14ac:dyDescent="0.25">
      <c r="A1248" s="12" t="s">
        <v>705</v>
      </c>
      <c r="B1248" t="s">
        <v>706</v>
      </c>
      <c r="C1248" t="s">
        <v>4383</v>
      </c>
      <c r="D1248" s="5">
        <v>2256638.75</v>
      </c>
      <c r="E1248" s="24">
        <f t="shared" si="40"/>
        <v>7772866.805555555</v>
      </c>
      <c r="F1248" s="21">
        <v>7789569.9254362229</v>
      </c>
      <c r="G1248">
        <f t="shared" si="41"/>
        <v>259652.33084787411</v>
      </c>
      <c r="J1248" t="str">
        <f>VLOOKUP($A1248,[2]MD01!$A:$K,5,0)</f>
        <v>E1012766</v>
      </c>
      <c r="K1248" t="str">
        <f>VLOOKUP($A1248,[2]MD01!$A:$K,11,0)</f>
        <v>03.11.2016</v>
      </c>
      <c r="L1248" t="str">
        <f>RIGHT(VLOOKUP($A1248,[2]MD01!$A:$K,4,0),8)</f>
        <v>13SZG790</v>
      </c>
      <c r="M1248" s="16" t="str">
        <f>VLOOKUP(A1248,[2]MD01!A:O,15,0)</f>
        <v>Аренда</v>
      </c>
    </row>
    <row r="1249" spans="1:13" x14ac:dyDescent="0.25">
      <c r="A1249" s="12" t="s">
        <v>707</v>
      </c>
      <c r="B1249" t="s">
        <v>708</v>
      </c>
      <c r="C1249" t="s">
        <v>4383</v>
      </c>
      <c r="D1249" s="5">
        <v>3697860.81</v>
      </c>
      <c r="E1249" s="24">
        <f t="shared" si="40"/>
        <v>12737076.123333333</v>
      </c>
      <c r="F1249" s="21">
        <v>12764446.8367058</v>
      </c>
      <c r="G1249">
        <f t="shared" si="41"/>
        <v>425481.56122352666</v>
      </c>
      <c r="J1249" t="str">
        <f>VLOOKUP($A1249,[2]MD01!$A:$K,5,0)</f>
        <v>E1012805</v>
      </c>
      <c r="K1249" t="str">
        <f>VLOOKUP($A1249,[2]MD01!$A:$K,11,0)</f>
        <v>09.11.2016</v>
      </c>
      <c r="L1249" t="str">
        <f>RIGHT(VLOOKUP($A1249,[2]MD01!$A:$K,4,0),8)</f>
        <v>13SZG842</v>
      </c>
      <c r="M1249" s="16" t="str">
        <f>VLOOKUP(A1249,[2]MD01!A:O,15,0)</f>
        <v>Аренда</v>
      </c>
    </row>
    <row r="1250" spans="1:13" x14ac:dyDescent="0.25">
      <c r="A1250" s="12" t="s">
        <v>755</v>
      </c>
      <c r="B1250" t="s">
        <v>756</v>
      </c>
      <c r="C1250" t="s">
        <v>4383</v>
      </c>
      <c r="D1250" s="5">
        <v>5260670.7300000004</v>
      </c>
      <c r="E1250" s="24">
        <f t="shared" si="40"/>
        <v>18120088.070000004</v>
      </c>
      <c r="F1250" s="21">
        <v>18159026.342178442</v>
      </c>
      <c r="G1250">
        <f t="shared" si="41"/>
        <v>605300.87807261467</v>
      </c>
      <c r="J1250" t="str">
        <f>VLOOKUP($A1250,[2]MD01!$A:$K,5,0)</f>
        <v>E1023459</v>
      </c>
      <c r="K1250" t="str">
        <f>VLOOKUP($A1250,[2]MD01!$A:$K,11,0)</f>
        <v>29.03.2018</v>
      </c>
      <c r="L1250" t="str">
        <f>RIGHT(VLOOKUP($A1250,[2]MD01!$A:$K,4,0),8)</f>
        <v>13SZH204</v>
      </c>
      <c r="M1250" s="16" t="str">
        <f>VLOOKUP(A1250,[2]MD01!A:O,15,0)</f>
        <v>Аренда</v>
      </c>
    </row>
    <row r="1251" spans="1:13" x14ac:dyDescent="0.25">
      <c r="A1251" s="12" t="s">
        <v>784</v>
      </c>
      <c r="B1251" t="s">
        <v>785</v>
      </c>
      <c r="C1251" t="s">
        <v>4383</v>
      </c>
      <c r="D1251" s="5">
        <v>3723407.66</v>
      </c>
      <c r="E1251" s="24">
        <f t="shared" si="40"/>
        <v>12825070.828888889</v>
      </c>
      <c r="F1251" s="21">
        <v>12852630.634156603</v>
      </c>
      <c r="G1251">
        <f t="shared" si="41"/>
        <v>428421.02113855345</v>
      </c>
      <c r="J1251" t="str">
        <f>VLOOKUP($A1251,[2]MD01!$A:$K,5,0)</f>
        <v>E1023738</v>
      </c>
      <c r="K1251" t="str">
        <f>VLOOKUP($A1251,[2]MD01!$A:$K,11,0)</f>
        <v>28.02.2018</v>
      </c>
      <c r="L1251" t="str">
        <f>RIGHT(VLOOKUP($A1251,[2]MD01!$A:$K,4,0),8)</f>
        <v>13SZH489</v>
      </c>
      <c r="M1251" s="16" t="str">
        <f>VLOOKUP(A1251,[2]MD01!A:O,15,0)</f>
        <v>Аренда</v>
      </c>
    </row>
    <row r="1252" spans="1:13" x14ac:dyDescent="0.25">
      <c r="A1252" s="12" t="s">
        <v>786</v>
      </c>
      <c r="B1252" t="s">
        <v>787</v>
      </c>
      <c r="C1252" t="s">
        <v>4383</v>
      </c>
      <c r="D1252" s="5">
        <v>2258090.25</v>
      </c>
      <c r="E1252" s="24">
        <f t="shared" si="40"/>
        <v>7777866.416666666</v>
      </c>
      <c r="F1252" s="21">
        <v>7794580.2802157691</v>
      </c>
      <c r="G1252">
        <f t="shared" si="41"/>
        <v>259819.34267385898</v>
      </c>
      <c r="J1252" t="str">
        <f>VLOOKUP($A1252,[2]MD01!$A:$K,5,0)</f>
        <v>E1023737</v>
      </c>
      <c r="K1252" t="str">
        <f>VLOOKUP($A1252,[2]MD01!$A:$K,11,0)</f>
        <v>23.03.2018</v>
      </c>
      <c r="L1252" t="str">
        <f>RIGHT(VLOOKUP($A1252,[2]MD01!$A:$K,4,0),8)</f>
        <v>13SZH490</v>
      </c>
      <c r="M1252" s="16" t="str">
        <f>VLOOKUP(A1252,[2]MD01!A:O,15,0)</f>
        <v>Аренда</v>
      </c>
    </row>
    <row r="1253" spans="1:13" x14ac:dyDescent="0.25">
      <c r="A1253" s="12" t="s">
        <v>888</v>
      </c>
      <c r="B1253" t="s">
        <v>889</v>
      </c>
      <c r="C1253" t="s">
        <v>4383</v>
      </c>
      <c r="D1253" s="5">
        <v>2761994.46</v>
      </c>
      <c r="E1253" s="24">
        <f t="shared" si="40"/>
        <v>9513536.4733333327</v>
      </c>
      <c r="F1253" s="21">
        <v>9533980.1196968108</v>
      </c>
      <c r="G1253">
        <f t="shared" si="41"/>
        <v>317799.33732322702</v>
      </c>
      <c r="J1253" t="str">
        <f>VLOOKUP($A1253,[2]MD01!$A:$K,5,0)</f>
        <v>E1013593</v>
      </c>
      <c r="K1253" t="str">
        <f>VLOOKUP($A1253,[2]MD01!$A:$K,11,0)</f>
        <v>06.01.2017</v>
      </c>
      <c r="L1253" t="str">
        <f>RIGHT(VLOOKUP($A1253,[2]MD01!$A:$K,4,0),8)</f>
        <v>13SZJ686</v>
      </c>
      <c r="M1253" s="16" t="str">
        <f>VLOOKUP(A1253,[2]MD01!A:O,15,0)</f>
        <v>Аренда</v>
      </c>
    </row>
    <row r="1254" spans="1:13" x14ac:dyDescent="0.25">
      <c r="A1254" s="12" t="s">
        <v>896</v>
      </c>
      <c r="B1254" t="s">
        <v>897</v>
      </c>
      <c r="C1254" t="s">
        <v>4383</v>
      </c>
      <c r="D1254" s="5">
        <v>5188517.34</v>
      </c>
      <c r="E1254" s="24">
        <f t="shared" ref="E1254:E1317" si="42">IF(IFERROR(VLOOKUP(A1254,$A$1599:$A$1604,1,0),0)=0,IF(M1254=$M$25,0,D1254/$E$25*$E$24),0)</f>
        <v>17871559.726666667</v>
      </c>
      <c r="F1254" s="21">
        <v>17909963.936083414</v>
      </c>
      <c r="G1254">
        <f t="shared" si="41"/>
        <v>596998.79786944715</v>
      </c>
      <c r="J1254" t="str">
        <f>VLOOKUP($A1254,[2]MD01!$A:$K,5,0)</f>
        <v>E1013783</v>
      </c>
      <c r="K1254" t="str">
        <f>VLOOKUP($A1254,[2]MD01!$A:$K,11,0)</f>
        <v>31.03.2017</v>
      </c>
      <c r="L1254" t="str">
        <f>RIGHT(VLOOKUP($A1254,[2]MD01!$A:$K,4,0),8)</f>
        <v>13SZJ773</v>
      </c>
      <c r="M1254" s="16" t="str">
        <f>VLOOKUP(A1254,[2]MD01!A:O,15,0)</f>
        <v>Аренда</v>
      </c>
    </row>
    <row r="1255" spans="1:13" x14ac:dyDescent="0.25">
      <c r="A1255" s="12" t="s">
        <v>899</v>
      </c>
      <c r="B1255" t="s">
        <v>900</v>
      </c>
      <c r="C1255" t="s">
        <v>4383</v>
      </c>
      <c r="D1255" s="5">
        <v>2680981.6</v>
      </c>
      <c r="E1255" s="24">
        <f t="shared" si="42"/>
        <v>9234492.1777777784</v>
      </c>
      <c r="F1255" s="21">
        <v>9254336.1856246982</v>
      </c>
      <c r="G1255">
        <f t="shared" si="41"/>
        <v>308477.87285415659</v>
      </c>
      <c r="J1255" t="str">
        <f>VLOOKUP($A1255,[2]MD01!$A:$K,5,0)</f>
        <v>E1013817</v>
      </c>
      <c r="K1255" t="str">
        <f>VLOOKUP($A1255,[2]MD01!$A:$K,11,0)</f>
        <v>20.01.2017</v>
      </c>
      <c r="L1255" t="str">
        <f>RIGHT(VLOOKUP($A1255,[2]MD01!$A:$K,4,0),8)</f>
        <v>13SZJ794</v>
      </c>
      <c r="M1255" s="16" t="str">
        <f>VLOOKUP(A1255,[2]MD01!A:O,15,0)</f>
        <v>Аренда</v>
      </c>
    </row>
    <row r="1256" spans="1:13" x14ac:dyDescent="0.25">
      <c r="A1256" s="12" t="s">
        <v>933</v>
      </c>
      <c r="B1256" t="s">
        <v>934</v>
      </c>
      <c r="C1256" t="s">
        <v>4383</v>
      </c>
      <c r="D1256" s="5">
        <v>1829151.82</v>
      </c>
      <c r="E1256" s="24">
        <f t="shared" si="42"/>
        <v>6300411.8244444439</v>
      </c>
      <c r="F1256" s="21">
        <v>6313950.7846033983</v>
      </c>
      <c r="G1256">
        <f t="shared" si="41"/>
        <v>210465.02615344661</v>
      </c>
      <c r="J1256" t="str">
        <f>VLOOKUP($A1256,[2]MD01!$A:$K,5,0)</f>
        <v>E1008899</v>
      </c>
      <c r="K1256" t="str">
        <f>VLOOKUP($A1256,[2]MD01!$A:$K,11,0)</f>
        <v>30.09.2015</v>
      </c>
      <c r="L1256" t="str">
        <f>RIGHT(VLOOKUP($A1256,[2]MD01!$A:$K,4,0),8)</f>
        <v>13SZL171</v>
      </c>
      <c r="M1256" s="16" t="str">
        <f>VLOOKUP(A1256,[2]MD01!A:O,15,0)</f>
        <v>Аренда</v>
      </c>
    </row>
    <row r="1257" spans="1:13" x14ac:dyDescent="0.25">
      <c r="A1257" s="12" t="s">
        <v>943</v>
      </c>
      <c r="B1257" t="s">
        <v>944</v>
      </c>
      <c r="C1257" t="s">
        <v>4383</v>
      </c>
      <c r="D1257" s="5">
        <v>3171636.68</v>
      </c>
      <c r="E1257" s="24">
        <f t="shared" si="42"/>
        <v>10924526.342222223</v>
      </c>
      <c r="F1257" s="21">
        <v>10948002.065877134</v>
      </c>
      <c r="G1257">
        <f t="shared" si="41"/>
        <v>364933.40219590446</v>
      </c>
      <c r="J1257" t="str">
        <f>VLOOKUP($A1257,[2]MD01!$A:$K,5,0)</f>
        <v>E1008904</v>
      </c>
      <c r="K1257" t="str">
        <f>VLOOKUP($A1257,[2]MD01!$A:$K,11,0)</f>
        <v>01.12.2015</v>
      </c>
      <c r="L1257" t="str">
        <f>RIGHT(VLOOKUP($A1257,[2]MD01!$A:$K,4,0),8)</f>
        <v>13SZL493</v>
      </c>
      <c r="M1257" s="16" t="str">
        <f>VLOOKUP(A1257,[2]MD01!A:O,15,0)</f>
        <v>Аренда</v>
      </c>
    </row>
    <row r="1258" spans="1:13" x14ac:dyDescent="0.25">
      <c r="A1258" s="12" t="s">
        <v>957</v>
      </c>
      <c r="B1258" t="s">
        <v>958</v>
      </c>
      <c r="C1258" t="s">
        <v>4383</v>
      </c>
      <c r="D1258" s="5">
        <v>2244528.31</v>
      </c>
      <c r="E1258" s="24">
        <f t="shared" si="42"/>
        <v>7731153.067777778</v>
      </c>
      <c r="F1258" s="21">
        <v>7747766.5489729773</v>
      </c>
      <c r="G1258">
        <f t="shared" si="41"/>
        <v>258258.8849657659</v>
      </c>
      <c r="J1258" t="str">
        <f>VLOOKUP($A1258,[2]MD01!$A:$K,5,0)</f>
        <v>E1005933</v>
      </c>
      <c r="K1258" t="str">
        <f>VLOOKUP($A1258,[2]MD01!$A:$K,11,0)</f>
        <v>11.11.2015</v>
      </c>
      <c r="L1258" t="str">
        <f>RIGHT(VLOOKUP($A1258,[2]MD01!$A:$K,4,0),8)</f>
        <v>13SZL724</v>
      </c>
      <c r="M1258" s="16" t="str">
        <f>VLOOKUP(A1258,[2]MD01!A:O,15,0)</f>
        <v>Аренда</v>
      </c>
    </row>
    <row r="1259" spans="1:13" x14ac:dyDescent="0.25">
      <c r="A1259" s="12" t="s">
        <v>1033</v>
      </c>
      <c r="B1259" t="s">
        <v>1034</v>
      </c>
      <c r="C1259" t="s">
        <v>4383</v>
      </c>
      <c r="D1259" s="5">
        <v>3053184.47</v>
      </c>
      <c r="E1259" s="24">
        <f t="shared" si="42"/>
        <v>10516524.285555556</v>
      </c>
      <c r="F1259" s="21">
        <v>10539123.25325484</v>
      </c>
      <c r="G1259">
        <f t="shared" si="41"/>
        <v>351304.10844182799</v>
      </c>
      <c r="J1259" t="str">
        <f>VLOOKUP($A1259,[2]MD01!$A:$K,5,0)</f>
        <v>E1026675</v>
      </c>
      <c r="K1259" t="str">
        <f>VLOOKUP($A1259,[2]MD01!$A:$K,11,0)</f>
        <v>05.09.2018</v>
      </c>
      <c r="L1259" t="str">
        <f>RIGHT(VLOOKUP($A1259,[2]MD01!$A:$K,4,0),8)</f>
        <v>13SZO358</v>
      </c>
      <c r="M1259" s="16" t="str">
        <f>VLOOKUP(A1259,[2]MD01!A:O,15,0)</f>
        <v>Аренда</v>
      </c>
    </row>
    <row r="1260" spans="1:13" x14ac:dyDescent="0.25">
      <c r="A1260" s="12" t="s">
        <v>3394</v>
      </c>
      <c r="B1260" t="s">
        <v>3412</v>
      </c>
      <c r="C1260" t="s">
        <v>4383</v>
      </c>
      <c r="D1260" s="5">
        <v>3128923.97</v>
      </c>
      <c r="E1260" s="24">
        <f t="shared" si="42"/>
        <v>10777404.785555556</v>
      </c>
      <c r="F1260" s="21">
        <v>10800564.359576168</v>
      </c>
      <c r="G1260">
        <f t="shared" si="41"/>
        <v>360018.81198587228</v>
      </c>
      <c r="J1260" t="str">
        <f>VLOOKUP($A1260,[2]MD01!$A:$K,5,0)</f>
        <v>E1026788</v>
      </c>
      <c r="K1260" t="str">
        <f>VLOOKUP($A1260,[2]MD01!$A:$K,11,0)</f>
        <v>22.03.2019</v>
      </c>
      <c r="L1260" t="str">
        <f>RIGHT(VLOOKUP($A1260,[2]MD01!$A:$K,4,0),8)</f>
        <v>13SZO451</v>
      </c>
      <c r="M1260" s="16" t="str">
        <f>VLOOKUP(A1260,[2]MD01!A:O,15,0)</f>
        <v>Аренда</v>
      </c>
    </row>
    <row r="1261" spans="1:13" x14ac:dyDescent="0.25">
      <c r="A1261" s="12" t="s">
        <v>2648</v>
      </c>
      <c r="B1261" t="s">
        <v>2649</v>
      </c>
      <c r="C1261" t="s">
        <v>4383</v>
      </c>
      <c r="D1261" s="5">
        <v>2036264.93</v>
      </c>
      <c r="E1261" s="24">
        <f t="shared" si="42"/>
        <v>7013801.4255555561</v>
      </c>
      <c r="F1261" s="21">
        <v>7028873.3892159294</v>
      </c>
      <c r="G1261">
        <f t="shared" si="41"/>
        <v>234295.77964053099</v>
      </c>
      <c r="J1261" t="str">
        <f>VLOOKUP($A1261,[2]MD01!$A:$K,5,0)</f>
        <v>E1028731</v>
      </c>
      <c r="K1261" t="str">
        <f>VLOOKUP($A1261,[2]MD01!$A:$K,11,0)</f>
        <v>31.10.2018</v>
      </c>
      <c r="L1261" t="str">
        <f>RIGHT(VLOOKUP($A1261,[2]MD01!$A:$K,4,0),8)</f>
        <v>13SZO919</v>
      </c>
      <c r="M1261" s="16" t="str">
        <f>VLOOKUP(A1261,[2]MD01!A:O,15,0)</f>
        <v>Аренда</v>
      </c>
    </row>
    <row r="1262" spans="1:13" x14ac:dyDescent="0.25">
      <c r="A1262" s="12" t="s">
        <v>2746</v>
      </c>
      <c r="B1262" t="s">
        <v>2773</v>
      </c>
      <c r="C1262" t="s">
        <v>4383</v>
      </c>
      <c r="D1262" s="5">
        <v>2882452.18</v>
      </c>
      <c r="E1262" s="24">
        <f t="shared" si="42"/>
        <v>9928446.397777779</v>
      </c>
      <c r="F1262" s="21">
        <v>9949781.6444196403</v>
      </c>
      <c r="G1262">
        <f t="shared" si="41"/>
        <v>331659.38814732136</v>
      </c>
      <c r="J1262" t="str">
        <f>VLOOKUP($A1262,[2]MD01!$A:$K,5,0)</f>
        <v>E1028733</v>
      </c>
      <c r="K1262" t="str">
        <f>VLOOKUP($A1262,[2]MD01!$A:$K,11,0)</f>
        <v>13.12.2018</v>
      </c>
      <c r="L1262" t="str">
        <f>RIGHT(VLOOKUP($A1262,[2]MD01!$A:$K,4,0),8)</f>
        <v>13SZO929</v>
      </c>
      <c r="M1262" s="16" t="str">
        <f>VLOOKUP(A1262,[2]MD01!A:O,15,0)</f>
        <v>Аренда</v>
      </c>
    </row>
    <row r="1263" spans="1:13" x14ac:dyDescent="0.25">
      <c r="A1263" s="12" t="s">
        <v>1045</v>
      </c>
      <c r="B1263" t="s">
        <v>1046</v>
      </c>
      <c r="C1263" t="s">
        <v>4383</v>
      </c>
      <c r="D1263" s="5">
        <v>2461066.34</v>
      </c>
      <c r="E1263" s="24">
        <f t="shared" si="42"/>
        <v>8477006.2822222207</v>
      </c>
      <c r="F1263" s="21">
        <v>8495222.52800427</v>
      </c>
      <c r="G1263">
        <f t="shared" si="41"/>
        <v>283174.08426680899</v>
      </c>
      <c r="J1263" t="str">
        <f>VLOOKUP($A1263,[2]MD01!$A:$K,5,0)</f>
        <v>E1001644</v>
      </c>
      <c r="K1263" t="str">
        <f>VLOOKUP($A1263,[2]MD01!$A:$K,11,0)</f>
        <v>11.12.2015</v>
      </c>
      <c r="L1263" t="str">
        <f>RIGHT(VLOOKUP($A1263,[2]MD01!$A:$K,4,0),8)</f>
        <v>13SZQ005</v>
      </c>
      <c r="M1263" s="16" t="str">
        <f>VLOOKUP(A1263,[2]MD01!A:O,15,0)</f>
        <v>Аренда</v>
      </c>
    </row>
    <row r="1264" spans="1:13" x14ac:dyDescent="0.25">
      <c r="A1264" s="12" t="s">
        <v>1065</v>
      </c>
      <c r="B1264" t="s">
        <v>1066</v>
      </c>
      <c r="C1264" t="s">
        <v>4383</v>
      </c>
      <c r="D1264" s="5">
        <v>2937148.49</v>
      </c>
      <c r="E1264" s="24">
        <f t="shared" si="42"/>
        <v>10116844.79888889</v>
      </c>
      <c r="F1264" s="21">
        <v>10138584.895010076</v>
      </c>
      <c r="G1264">
        <f t="shared" si="41"/>
        <v>337952.82983366924</v>
      </c>
      <c r="J1264" t="str">
        <f>VLOOKUP($A1264,[2]MD01!$A:$K,5,0)</f>
        <v>E1006432</v>
      </c>
      <c r="K1264" t="str">
        <f>VLOOKUP($A1264,[2]MD01!$A:$K,11,0)</f>
        <v>05.02.2016</v>
      </c>
      <c r="L1264" t="str">
        <f>RIGHT(VLOOKUP($A1264,[2]MD01!$A:$K,4,0),8)</f>
        <v>13SZQ250</v>
      </c>
      <c r="M1264" s="16" t="str">
        <f>VLOOKUP(A1264,[2]MD01!A:O,15,0)</f>
        <v>Аренда</v>
      </c>
    </row>
    <row r="1265" spans="1:13" x14ac:dyDescent="0.25">
      <c r="A1265" s="12" t="s">
        <v>1087</v>
      </c>
      <c r="B1265" t="s">
        <v>1088</v>
      </c>
      <c r="C1265" t="s">
        <v>4383</v>
      </c>
      <c r="D1265" s="5">
        <v>3327492.88</v>
      </c>
      <c r="E1265" s="24">
        <f t="shared" si="42"/>
        <v>11461364.364444444</v>
      </c>
      <c r="F1265" s="21">
        <v>11485993.699767482</v>
      </c>
      <c r="G1265">
        <f t="shared" si="41"/>
        <v>382866.45665891602</v>
      </c>
      <c r="J1265" t="str">
        <f>VLOOKUP($A1265,[2]MD01!$A:$K,5,0)</f>
        <v>E1007348</v>
      </c>
      <c r="K1265" t="str">
        <f>VLOOKUP($A1265,[2]MD01!$A:$K,11,0)</f>
        <v>18.03.2016</v>
      </c>
      <c r="L1265" t="str">
        <f>RIGHT(VLOOKUP($A1265,[2]MD01!$A:$K,4,0),8)</f>
        <v>13SZQ444</v>
      </c>
      <c r="M1265" s="16" t="str">
        <f>VLOOKUP(A1265,[2]MD01!A:O,15,0)</f>
        <v>Аренда</v>
      </c>
    </row>
    <row r="1266" spans="1:13" x14ac:dyDescent="0.25">
      <c r="A1266" s="12" t="s">
        <v>1119</v>
      </c>
      <c r="B1266" t="s">
        <v>1120</v>
      </c>
      <c r="C1266" t="s">
        <v>4383</v>
      </c>
      <c r="D1266" s="5">
        <v>3573506.9</v>
      </c>
      <c r="E1266" s="24">
        <f t="shared" si="42"/>
        <v>12308745.98888889</v>
      </c>
      <c r="F1266" s="21">
        <v>12335196.263282651</v>
      </c>
      <c r="G1266">
        <f t="shared" si="41"/>
        <v>411173.20877608837</v>
      </c>
      <c r="J1266" t="str">
        <f>VLOOKUP($A1266,[2]MD01!$A:$K,5,0)</f>
        <v>E1011128</v>
      </c>
      <c r="K1266" t="str">
        <f>VLOOKUP($A1266,[2]MD01!$A:$K,11,0)</f>
        <v>29.04.2016</v>
      </c>
      <c r="L1266" t="str">
        <f>RIGHT(VLOOKUP($A1266,[2]MD01!$A:$K,4,0),8)</f>
        <v>13SZQ666</v>
      </c>
      <c r="M1266" s="16" t="str">
        <f>VLOOKUP(A1266,[2]MD01!A:O,15,0)</f>
        <v>Аренда</v>
      </c>
    </row>
    <row r="1267" spans="1:13" x14ac:dyDescent="0.25">
      <c r="A1267" s="12" t="s">
        <v>1139</v>
      </c>
      <c r="B1267" t="s">
        <v>1140</v>
      </c>
      <c r="C1267" t="s">
        <v>4383</v>
      </c>
      <c r="D1267" s="5">
        <v>2168962.39</v>
      </c>
      <c r="E1267" s="24">
        <f t="shared" si="42"/>
        <v>7470870.4544444447</v>
      </c>
      <c r="F1267" s="21">
        <v>7486924.6141174678</v>
      </c>
      <c r="G1267">
        <f t="shared" si="41"/>
        <v>249564.1538039156</v>
      </c>
      <c r="J1267" t="str">
        <f>VLOOKUP($A1267,[2]MD01!$A:$K,5,0)</f>
        <v>E1011626</v>
      </c>
      <c r="K1267" t="str">
        <f>VLOOKUP($A1267,[2]MD01!$A:$K,11,0)</f>
        <v>17.06.2016</v>
      </c>
      <c r="L1267" t="str">
        <f>RIGHT(VLOOKUP($A1267,[2]MD01!$A:$K,4,0),8)</f>
        <v>13SZQ750</v>
      </c>
      <c r="M1267" s="16" t="str">
        <f>VLOOKUP(A1267,[2]MD01!A:O,15,0)</f>
        <v>Аренда</v>
      </c>
    </row>
    <row r="1268" spans="1:13" x14ac:dyDescent="0.25">
      <c r="A1268" s="12" t="s">
        <v>1181</v>
      </c>
      <c r="B1268" t="s">
        <v>1182</v>
      </c>
      <c r="C1268" t="s">
        <v>4383</v>
      </c>
      <c r="D1268" s="5">
        <v>2734054.88</v>
      </c>
      <c r="E1268" s="24">
        <f t="shared" si="42"/>
        <v>9417300.1422222219</v>
      </c>
      <c r="F1268" s="21">
        <v>9437536.9862545095</v>
      </c>
      <c r="G1268">
        <f t="shared" si="41"/>
        <v>314584.56620848365</v>
      </c>
      <c r="J1268" t="str">
        <f>VLOOKUP($A1268,[2]MD01!$A:$K,5,0)</f>
        <v>E1013999</v>
      </c>
      <c r="K1268" t="str">
        <f>VLOOKUP($A1268,[2]MD01!$A:$K,11,0)</f>
        <v>22.02.2017</v>
      </c>
      <c r="L1268" t="str">
        <f>RIGHT(VLOOKUP($A1268,[2]MD01!$A:$K,4,0),8)</f>
        <v>13SZS005</v>
      </c>
      <c r="M1268" s="16" t="str">
        <f>VLOOKUP(A1268,[2]MD01!A:O,15,0)</f>
        <v>Аренда</v>
      </c>
    </row>
    <row r="1269" spans="1:13" x14ac:dyDescent="0.25">
      <c r="A1269" s="12" t="s">
        <v>1207</v>
      </c>
      <c r="B1269" t="s">
        <v>1208</v>
      </c>
      <c r="C1269" t="s">
        <v>4383</v>
      </c>
      <c r="D1269" s="5">
        <v>4745230.79</v>
      </c>
      <c r="E1269" s="24">
        <f t="shared" si="42"/>
        <v>16344683.832222223</v>
      </c>
      <c r="F1269" s="21">
        <v>16379806.936771769</v>
      </c>
      <c r="G1269">
        <f t="shared" si="41"/>
        <v>545993.56455905898</v>
      </c>
      <c r="J1269" t="str">
        <f>VLOOKUP($A1269,[2]MD01!$A:$K,5,0)</f>
        <v>E1014303</v>
      </c>
      <c r="K1269" t="str">
        <f>VLOOKUP($A1269,[2]MD01!$A:$K,11,0)</f>
        <v>12.05.2017</v>
      </c>
      <c r="L1269" t="str">
        <f>RIGHT(VLOOKUP($A1269,[2]MD01!$A:$K,4,0),8)</f>
        <v>13SZS350</v>
      </c>
      <c r="M1269" s="16" t="str">
        <f>VLOOKUP(A1269,[2]MD01!A:O,15,0)</f>
        <v>Аренда</v>
      </c>
    </row>
    <row r="1270" spans="1:13" x14ac:dyDescent="0.25">
      <c r="A1270" s="12" t="s">
        <v>1331</v>
      </c>
      <c r="B1270" t="s">
        <v>1332</v>
      </c>
      <c r="C1270" t="s">
        <v>4383</v>
      </c>
      <c r="D1270" s="5">
        <v>1781559.82</v>
      </c>
      <c r="E1270" s="24">
        <f t="shared" si="42"/>
        <v>6136483.8244444439</v>
      </c>
      <c r="F1270" s="21">
        <v>6149670.5195891773</v>
      </c>
      <c r="G1270">
        <f t="shared" si="41"/>
        <v>204989.01731963924</v>
      </c>
      <c r="J1270" t="str">
        <f>VLOOKUP($A1270,[2]MD01!$A:$K,5,0)</f>
        <v>E1015094</v>
      </c>
      <c r="K1270" t="str">
        <f>VLOOKUP($A1270,[2]MD01!$A:$K,11,0)</f>
        <v>23.06.2017</v>
      </c>
      <c r="L1270" t="str">
        <f>RIGHT(VLOOKUP($A1270,[2]MD01!$A:$K,4,0),8)</f>
        <v>13SZX128</v>
      </c>
      <c r="M1270" s="16" t="str">
        <f>VLOOKUP(A1270,[2]MD01!A:O,15,0)</f>
        <v>Аренда</v>
      </c>
    </row>
    <row r="1271" spans="1:13" x14ac:dyDescent="0.25">
      <c r="A1271" s="12" t="s">
        <v>1337</v>
      </c>
      <c r="B1271" t="s">
        <v>1338</v>
      </c>
      <c r="C1271" t="s">
        <v>4383</v>
      </c>
      <c r="D1271" s="5">
        <v>2978069.55</v>
      </c>
      <c r="E1271" s="24">
        <f t="shared" si="42"/>
        <v>10257795.116666665</v>
      </c>
      <c r="F1271" s="21">
        <v>10279838.10104182</v>
      </c>
      <c r="G1271">
        <f t="shared" si="41"/>
        <v>342661.27003472735</v>
      </c>
      <c r="J1271" t="str">
        <f>VLOOKUP($A1271,[2]MD01!$A:$K,5,0)</f>
        <v>E1015188</v>
      </c>
      <c r="K1271" t="str">
        <f>VLOOKUP($A1271,[2]MD01!$A:$K,11,0)</f>
        <v>23.06.2017</v>
      </c>
      <c r="L1271" t="str">
        <f>RIGHT(VLOOKUP($A1271,[2]MD01!$A:$K,4,0),8)</f>
        <v>13SZX278</v>
      </c>
      <c r="M1271" s="16" t="str">
        <f>VLOOKUP(A1271,[2]MD01!A:O,15,0)</f>
        <v>Аренда</v>
      </c>
    </row>
    <row r="1272" spans="1:13" x14ac:dyDescent="0.25">
      <c r="A1272" s="12" t="s">
        <v>1389</v>
      </c>
      <c r="B1272" t="s">
        <v>1390</v>
      </c>
      <c r="C1272" t="s">
        <v>4383</v>
      </c>
      <c r="D1272" s="5">
        <v>4940079.91</v>
      </c>
      <c r="E1272" s="24">
        <f t="shared" si="42"/>
        <v>17015830.80111111</v>
      </c>
      <c r="F1272" s="21">
        <v>17052396.1339349</v>
      </c>
      <c r="G1272">
        <f t="shared" si="41"/>
        <v>568413.2044644967</v>
      </c>
      <c r="J1272" t="str">
        <f>VLOOKUP($A1272,[2]MD01!$A:$K,5,0)</f>
        <v>E1015717</v>
      </c>
      <c r="K1272" t="str">
        <f>VLOOKUP($A1272,[2]MD01!$A:$K,11,0)</f>
        <v>11.08.2017</v>
      </c>
      <c r="L1272" t="str">
        <f>RIGHT(VLOOKUP($A1272,[2]MD01!$A:$K,4,0),8)</f>
        <v>13SZX819</v>
      </c>
      <c r="M1272" s="16" t="str">
        <f>VLOOKUP(A1272,[2]MD01!A:O,15,0)</f>
        <v>Аренда</v>
      </c>
    </row>
    <row r="1273" spans="1:13" x14ac:dyDescent="0.25">
      <c r="A1273" s="12" t="s">
        <v>1413</v>
      </c>
      <c r="B1273" t="s">
        <v>1414</v>
      </c>
      <c r="C1273" t="s">
        <v>4383</v>
      </c>
      <c r="D1273" s="5">
        <v>1950173.99</v>
      </c>
      <c r="E1273" s="24">
        <f t="shared" si="42"/>
        <v>6717265.9655555552</v>
      </c>
      <c r="F1273" s="21">
        <v>6731700.7039216897</v>
      </c>
      <c r="G1273">
        <f t="shared" si="41"/>
        <v>224390.02346405631</v>
      </c>
      <c r="J1273" t="str">
        <f>VLOOKUP($A1273,[2]MD01!$A:$K,5,0)</f>
        <v>E1017455</v>
      </c>
      <c r="K1273" t="str">
        <f>VLOOKUP($A1273,[2]MD01!$A:$K,11,0)</f>
        <v>18.08.2017</v>
      </c>
      <c r="L1273" t="str">
        <f>RIGHT(VLOOKUP($A1273,[2]MD01!$A:$K,4,0),8)</f>
        <v>13SZX922</v>
      </c>
      <c r="M1273" s="16" t="str">
        <f>VLOOKUP(A1273,[2]MD01!A:O,15,0)</f>
        <v>Аренда</v>
      </c>
    </row>
    <row r="1274" spans="1:13" x14ac:dyDescent="0.25">
      <c r="A1274" s="12" t="s">
        <v>1449</v>
      </c>
      <c r="B1274" t="s">
        <v>1450</v>
      </c>
      <c r="C1274" t="s">
        <v>4383</v>
      </c>
      <c r="D1274" s="5">
        <v>1821149.29</v>
      </c>
      <c r="E1274" s="24">
        <f t="shared" si="42"/>
        <v>6272847.5544444444</v>
      </c>
      <c r="F1274" s="21">
        <v>6286327.2817208916</v>
      </c>
      <c r="G1274">
        <f t="shared" si="41"/>
        <v>209544.24272402973</v>
      </c>
      <c r="J1274" t="str">
        <f>VLOOKUP($A1274,[2]MD01!$A:$K,5,0)</f>
        <v>E1017912</v>
      </c>
      <c r="K1274" t="str">
        <f>VLOOKUP($A1274,[2]MD01!$A:$K,11,0)</f>
        <v>29.09.2017</v>
      </c>
      <c r="L1274" t="str">
        <f>RIGHT(VLOOKUP($A1274,[2]MD01!$A:$K,4,0),8)</f>
        <v>13SZY375</v>
      </c>
      <c r="M1274" s="16" t="str">
        <f>VLOOKUP(A1274,[2]MD01!A:O,15,0)</f>
        <v>Аренда</v>
      </c>
    </row>
    <row r="1275" spans="1:13" x14ac:dyDescent="0.25">
      <c r="A1275" s="12" t="s">
        <v>1473</v>
      </c>
      <c r="B1275" t="s">
        <v>1474</v>
      </c>
      <c r="C1275" t="s">
        <v>4383</v>
      </c>
      <c r="D1275" s="5">
        <v>2534943.2799999998</v>
      </c>
      <c r="E1275" s="24">
        <f t="shared" si="42"/>
        <v>8731471.2977777775</v>
      </c>
      <c r="F1275" s="21">
        <v>8750234.3636413477</v>
      </c>
      <c r="G1275">
        <f t="shared" si="41"/>
        <v>291674.47878804494</v>
      </c>
      <c r="J1275" t="str">
        <f>VLOOKUP($A1275,[2]MD01!$A:$K,5,0)</f>
        <v>E1018148</v>
      </c>
      <c r="K1275" t="str">
        <f>VLOOKUP($A1275,[2]MD01!$A:$K,11,0)</f>
        <v>30.09.2017</v>
      </c>
      <c r="L1275" t="str">
        <f>RIGHT(VLOOKUP($A1275,[2]MD01!$A:$K,4,0),8)</f>
        <v>13SZY671</v>
      </c>
      <c r="M1275" s="16" t="str">
        <f>VLOOKUP(A1275,[2]MD01!A:O,15,0)</f>
        <v>Аренда</v>
      </c>
    </row>
    <row r="1276" spans="1:13" x14ac:dyDescent="0.25">
      <c r="A1276" s="12" t="s">
        <v>3403</v>
      </c>
      <c r="B1276" t="s">
        <v>3404</v>
      </c>
      <c r="C1276" t="s">
        <v>4386</v>
      </c>
      <c r="D1276" s="5">
        <v>6065330.5300000003</v>
      </c>
      <c r="E1276" s="24">
        <f t="shared" si="42"/>
        <v>20891694.047777776</v>
      </c>
      <c r="F1276" s="21">
        <v>20950866.442744181</v>
      </c>
      <c r="G1276">
        <f t="shared" si="41"/>
        <v>698362.21475813934</v>
      </c>
      <c r="J1276" t="str">
        <f>VLOOKUP($A1276,[2]MD01!$A:$K,5,0)</f>
        <v>E1029836</v>
      </c>
      <c r="K1276" t="str">
        <f>VLOOKUP($A1276,[2]MD01!$A:$K,11,0)</f>
        <v>05.04.2019</v>
      </c>
      <c r="L1276" t="str">
        <f>RIGHT(VLOOKUP($A1276,[2]MD01!$A:$K,4,0),8)</f>
        <v>13SZ314R</v>
      </c>
      <c r="M1276" s="16" t="str">
        <f>VLOOKUP(A1276,[2]MD01!A:O,15,0)</f>
        <v>Аренда</v>
      </c>
    </row>
    <row r="1277" spans="1:13" x14ac:dyDescent="0.25">
      <c r="A1277" s="12" t="s">
        <v>3426</v>
      </c>
      <c r="B1277" t="s">
        <v>3428</v>
      </c>
      <c r="C1277" t="s">
        <v>4386</v>
      </c>
      <c r="D1277" s="5">
        <v>2609614.42</v>
      </c>
      <c r="E1277" s="24">
        <f t="shared" si="42"/>
        <v>8988671.8911111113</v>
      </c>
      <c r="F1277" s="21">
        <v>9014130.8721850179</v>
      </c>
      <c r="G1277">
        <f t="shared" si="41"/>
        <v>300471.02907283395</v>
      </c>
      <c r="J1277" t="str">
        <f>VLOOKUP($A1277,[2]MD01!$A:$K,5,0)</f>
        <v>E1030018</v>
      </c>
      <c r="K1277" t="str">
        <f>VLOOKUP($A1277,[2]MD01!$A:$K,11,0)</f>
        <v>30.04.2019</v>
      </c>
      <c r="L1277" t="str">
        <f>RIGHT(VLOOKUP($A1277,[2]MD01!$A:$K,4,0),8)</f>
        <v>13SZ323C</v>
      </c>
      <c r="M1277" s="16" t="str">
        <f>VLOOKUP(A1277,[2]MD01!A:O,15,0)</f>
        <v>Аренда</v>
      </c>
    </row>
    <row r="1278" spans="1:13" x14ac:dyDescent="0.25">
      <c r="A1278" s="12" t="s">
        <v>3531</v>
      </c>
      <c r="B1278" t="s">
        <v>3532</v>
      </c>
      <c r="C1278" t="s">
        <v>4386</v>
      </c>
      <c r="D1278" s="5">
        <v>4593409</v>
      </c>
      <c r="E1278" s="24">
        <f t="shared" si="42"/>
        <v>15821742.11111111</v>
      </c>
      <c r="F1278" s="21">
        <v>15866554.674951755</v>
      </c>
      <c r="G1278">
        <f t="shared" si="41"/>
        <v>528885.1558317251</v>
      </c>
      <c r="J1278" t="str">
        <f>VLOOKUP($A1278,[2]MD01!$A:$K,5,0)</f>
        <v>E1030107</v>
      </c>
      <c r="K1278" t="str">
        <f>VLOOKUP($A1278,[2]MD01!$A:$K,11,0)</f>
        <v>10.07.2019</v>
      </c>
      <c r="L1278" t="str">
        <f>RIGHT(VLOOKUP($A1278,[2]MD01!$A:$K,4,0),8)</f>
        <v>13SZ323U</v>
      </c>
      <c r="M1278" s="16" t="str">
        <f>VLOOKUP(A1278,[2]MD01!A:O,15,0)</f>
        <v>Аренда</v>
      </c>
    </row>
    <row r="1279" spans="1:13" x14ac:dyDescent="0.25">
      <c r="A1279" s="12" t="s">
        <v>3984</v>
      </c>
      <c r="B1279" t="s">
        <v>4019</v>
      </c>
      <c r="C1279" t="s">
        <v>4386</v>
      </c>
      <c r="D1279" s="5">
        <v>2474804.08</v>
      </c>
      <c r="E1279" s="24">
        <f t="shared" si="42"/>
        <v>8524325.1644444447</v>
      </c>
      <c r="F1279" s="21">
        <v>8548468.9573938828</v>
      </c>
      <c r="G1279">
        <f t="shared" si="41"/>
        <v>284948.96524646279</v>
      </c>
      <c r="J1279" t="str">
        <f>VLOOKUP($A1279,[2]MD01!$A:$K,5,0)</f>
        <v>E1030104</v>
      </c>
      <c r="K1279" t="str">
        <f>VLOOKUP($A1279,[2]MD01!$A:$K,11,0)</f>
        <v>27.09.2019</v>
      </c>
      <c r="L1279" t="str">
        <f>RIGHT(VLOOKUP($A1279,[2]MD01!$A:$K,4,0),8)</f>
        <v>13SZ325J</v>
      </c>
      <c r="M1279" s="16" t="str">
        <f>VLOOKUP(A1279,[2]MD01!A:O,15,0)</f>
        <v>Аренда</v>
      </c>
    </row>
    <row r="1280" spans="1:13" x14ac:dyDescent="0.25">
      <c r="A1280" s="12" t="s">
        <v>3512</v>
      </c>
      <c r="B1280" t="s">
        <v>3536</v>
      </c>
      <c r="C1280" t="s">
        <v>4386</v>
      </c>
      <c r="D1280" s="5">
        <v>8512854.5500000007</v>
      </c>
      <c r="E1280" s="24">
        <f t="shared" si="42"/>
        <v>29322054.561111111</v>
      </c>
      <c r="F1280" s="21">
        <v>29405104.609122947</v>
      </c>
      <c r="G1280">
        <f t="shared" si="41"/>
        <v>980170.15363743156</v>
      </c>
      <c r="J1280" t="str">
        <f>VLOOKUP($A1280,[2]MD01!$A:$K,5,0)</f>
        <v>E1030040</v>
      </c>
      <c r="K1280" t="str">
        <f>VLOOKUP($A1280,[2]MD01!$A:$K,11,0)</f>
        <v>29.06.2019</v>
      </c>
      <c r="L1280" t="str">
        <f>RIGHT(VLOOKUP($A1280,[2]MD01!$A:$K,4,0),8)</f>
        <v>13SZ325N</v>
      </c>
      <c r="M1280" s="16" t="str">
        <f>VLOOKUP(A1280,[2]MD01!A:O,15,0)</f>
        <v>Аренда</v>
      </c>
    </row>
    <row r="1281" spans="1:13" x14ac:dyDescent="0.25">
      <c r="A1281" s="12" t="s">
        <v>3988</v>
      </c>
      <c r="B1281" t="s">
        <v>4103</v>
      </c>
      <c r="C1281" t="s">
        <v>4386</v>
      </c>
      <c r="D1281" s="5">
        <v>3559350.97</v>
      </c>
      <c r="E1281" s="24">
        <f t="shared" si="42"/>
        <v>12259986.674444444</v>
      </c>
      <c r="F1281" s="21">
        <v>12294711.133462656</v>
      </c>
      <c r="G1281">
        <f t="shared" si="41"/>
        <v>409823.70444875519</v>
      </c>
      <c r="J1281" t="str">
        <f>VLOOKUP($A1281,[2]MD01!$A:$K,5,0)</f>
        <v>E1030021</v>
      </c>
      <c r="K1281" t="str">
        <f>VLOOKUP($A1281,[2]MD01!$A:$K,11,0)</f>
        <v>20.11.2019</v>
      </c>
      <c r="L1281" t="str">
        <f>RIGHT(VLOOKUP($A1281,[2]MD01!$A:$K,4,0),8)</f>
        <v>13SZ325T</v>
      </c>
      <c r="M1281" s="16" t="str">
        <f>VLOOKUP(A1281,[2]MD01!A:O,15,0)</f>
        <v>Аренда</v>
      </c>
    </row>
    <row r="1282" spans="1:13" x14ac:dyDescent="0.25">
      <c r="A1282" s="12" t="s">
        <v>3948</v>
      </c>
      <c r="B1282" t="s">
        <v>3961</v>
      </c>
      <c r="C1282" t="s">
        <v>4386</v>
      </c>
      <c r="D1282" s="5">
        <v>6300804.2800000003</v>
      </c>
      <c r="E1282" s="24">
        <f t="shared" si="42"/>
        <v>21702770.297777776</v>
      </c>
      <c r="F1282" s="21">
        <v>21764239.937003218</v>
      </c>
      <c r="G1282">
        <f t="shared" si="41"/>
        <v>725474.66456677392</v>
      </c>
      <c r="J1282" t="str">
        <f>VLOOKUP($A1282,[2]MD01!$A:$K,5,0)</f>
        <v>E1030076</v>
      </c>
      <c r="K1282" t="str">
        <f>VLOOKUP($A1282,[2]MD01!$A:$K,11,0)</f>
        <v>28.08.2019</v>
      </c>
      <c r="L1282" t="str">
        <f>RIGHT(VLOOKUP($A1282,[2]MD01!$A:$K,4,0),8)</f>
        <v>13SZ326D</v>
      </c>
      <c r="M1282" s="16" t="str">
        <f>VLOOKUP(A1282,[2]MD01!A:O,15,0)</f>
        <v>Аренда</v>
      </c>
    </row>
    <row r="1283" spans="1:13" x14ac:dyDescent="0.25">
      <c r="A1283" s="12" t="s">
        <v>3458</v>
      </c>
      <c r="B1283" t="s">
        <v>3481</v>
      </c>
      <c r="C1283" t="s">
        <v>4386</v>
      </c>
      <c r="D1283" s="5">
        <v>3901302.7</v>
      </c>
      <c r="E1283" s="24">
        <f t="shared" si="42"/>
        <v>13437820.411111113</v>
      </c>
      <c r="F1283" s="21">
        <v>13475880.896538259</v>
      </c>
      <c r="G1283">
        <f t="shared" si="41"/>
        <v>449196.02988460864</v>
      </c>
      <c r="J1283" t="str">
        <f>VLOOKUP($A1283,[2]MD01!$A:$K,5,0)</f>
        <v>E1030078</v>
      </c>
      <c r="K1283" t="str">
        <f>VLOOKUP($A1283,[2]MD01!$A:$K,11,0)</f>
        <v>27.05.2019</v>
      </c>
      <c r="L1283" t="str">
        <f>RIGHT(VLOOKUP($A1283,[2]MD01!$A:$K,4,0),8)</f>
        <v>13SZ326E</v>
      </c>
      <c r="M1283" s="16" t="str">
        <f>VLOOKUP(A1283,[2]MD01!A:O,15,0)</f>
        <v>Аренда</v>
      </c>
    </row>
    <row r="1284" spans="1:13" x14ac:dyDescent="0.25">
      <c r="A1284" s="12" t="s">
        <v>3939</v>
      </c>
      <c r="B1284" t="s">
        <v>3966</v>
      </c>
      <c r="C1284" t="s">
        <v>4386</v>
      </c>
      <c r="D1284" s="5">
        <v>2804381.12</v>
      </c>
      <c r="E1284" s="24">
        <f t="shared" si="42"/>
        <v>9659534.96888889</v>
      </c>
      <c r="F1284" s="21">
        <v>9686894.0627500061</v>
      </c>
      <c r="G1284">
        <f t="shared" si="41"/>
        <v>322896.46875833353</v>
      </c>
      <c r="J1284" t="str">
        <f>VLOOKUP($A1284,[2]MD01!$A:$K,5,0)</f>
        <v>E1030094</v>
      </c>
      <c r="K1284" t="str">
        <f>VLOOKUP($A1284,[2]MD01!$A:$K,11,0)</f>
        <v>15.08.2019</v>
      </c>
      <c r="L1284" t="str">
        <f>RIGHT(VLOOKUP($A1284,[2]MD01!$A:$K,4,0),8)</f>
        <v>13SZ326K</v>
      </c>
      <c r="M1284" s="16" t="str">
        <f>VLOOKUP(A1284,[2]MD01!A:O,15,0)</f>
        <v>Аренда</v>
      </c>
    </row>
    <row r="1285" spans="1:13" x14ac:dyDescent="0.25">
      <c r="A1285" s="12" t="s">
        <v>3950</v>
      </c>
      <c r="B1285" t="s">
        <v>3967</v>
      </c>
      <c r="C1285" t="s">
        <v>4386</v>
      </c>
      <c r="D1285" s="5">
        <v>8392456.9499999993</v>
      </c>
      <c r="E1285" s="24">
        <f t="shared" si="42"/>
        <v>28907351.716666665</v>
      </c>
      <c r="F1285" s="21">
        <v>28989227.184941258</v>
      </c>
      <c r="G1285">
        <f t="shared" si="41"/>
        <v>966307.57283137529</v>
      </c>
      <c r="J1285" t="str">
        <f>VLOOKUP($A1285,[2]MD01!$A:$K,5,0)</f>
        <v>E1030097</v>
      </c>
      <c r="K1285" t="str">
        <f>VLOOKUP($A1285,[2]MD01!$A:$K,11,0)</f>
        <v>29.08.2019</v>
      </c>
      <c r="L1285" t="str">
        <f>RIGHT(VLOOKUP($A1285,[2]MD01!$A:$K,4,0),8)</f>
        <v>13SZ326L</v>
      </c>
      <c r="M1285" s="16" t="str">
        <f>VLOOKUP(A1285,[2]MD01!A:O,15,0)</f>
        <v>Аренда</v>
      </c>
    </row>
    <row r="1286" spans="1:13" x14ac:dyDescent="0.25">
      <c r="A1286" s="12" t="s">
        <v>3455</v>
      </c>
      <c r="B1286" t="s">
        <v>3482</v>
      </c>
      <c r="C1286" t="s">
        <v>4386</v>
      </c>
      <c r="D1286" s="5">
        <v>2946481.46</v>
      </c>
      <c r="E1286" s="24">
        <f t="shared" si="42"/>
        <v>10148991.695555555</v>
      </c>
      <c r="F1286" s="21">
        <v>10177737.097615665</v>
      </c>
      <c r="G1286">
        <f t="shared" si="41"/>
        <v>339257.90325385547</v>
      </c>
      <c r="J1286" t="str">
        <f>VLOOKUP($A1286,[2]MD01!$A:$K,5,0)</f>
        <v>E1030101</v>
      </c>
      <c r="K1286" t="str">
        <f>VLOOKUP($A1286,[2]MD01!$A:$K,11,0)</f>
        <v>24.05.2019</v>
      </c>
      <c r="L1286" t="str">
        <f>RIGHT(VLOOKUP($A1286,[2]MD01!$A:$K,4,0),8)</f>
        <v>13SZ326O</v>
      </c>
      <c r="M1286" s="16" t="str">
        <f>VLOOKUP(A1286,[2]MD01!A:O,15,0)</f>
        <v>Аренда</v>
      </c>
    </row>
    <row r="1287" spans="1:13" x14ac:dyDescent="0.25">
      <c r="A1287" s="12" t="s">
        <v>4060</v>
      </c>
      <c r="B1287" t="s">
        <v>4071</v>
      </c>
      <c r="C1287" t="s">
        <v>4386</v>
      </c>
      <c r="D1287" s="5">
        <v>4124050.77</v>
      </c>
      <c r="E1287" s="24">
        <f t="shared" si="42"/>
        <v>14205063.763333334</v>
      </c>
      <c r="F1287" s="21">
        <v>14245297.343319938</v>
      </c>
      <c r="G1287">
        <f t="shared" si="41"/>
        <v>474843.24477733125</v>
      </c>
      <c r="J1287" t="str">
        <f>VLOOKUP($A1287,[2]MD01!$A:$K,5,0)</f>
        <v>E1030105</v>
      </c>
      <c r="K1287" t="str">
        <f>VLOOKUP($A1287,[2]MD01!$A:$K,11,0)</f>
        <v>22.10.2019</v>
      </c>
      <c r="L1287" t="str">
        <f>RIGHT(VLOOKUP($A1287,[2]MD01!$A:$K,4,0),8)</f>
        <v>13SZ326Q</v>
      </c>
      <c r="M1287" s="16" t="str">
        <f>VLOOKUP(A1287,[2]MD01!A:O,15,0)</f>
        <v>Аренда</v>
      </c>
    </row>
    <row r="1288" spans="1:13" x14ac:dyDescent="0.25">
      <c r="A1288" s="12" t="s">
        <v>3968</v>
      </c>
      <c r="B1288" t="s">
        <v>3969</v>
      </c>
      <c r="C1288" t="s">
        <v>4386</v>
      </c>
      <c r="D1288" s="5">
        <v>5180058.6100000003</v>
      </c>
      <c r="E1288" s="24">
        <f t="shared" si="42"/>
        <v>17842424.10111111</v>
      </c>
      <c r="F1288" s="21">
        <v>17892959.924757317</v>
      </c>
      <c r="G1288">
        <f t="shared" si="41"/>
        <v>596431.99749191059</v>
      </c>
      <c r="J1288" t="str">
        <f>VLOOKUP($A1288,[2]MD01!$A:$K,5,0)</f>
        <v>E1030046</v>
      </c>
      <c r="K1288" t="str">
        <f>VLOOKUP($A1288,[2]MD01!$A:$K,11,0)</f>
        <v>05.09.2019</v>
      </c>
      <c r="L1288" t="str">
        <f>RIGHT(VLOOKUP($A1288,[2]MD01!$A:$K,4,0),8)</f>
        <v>13SZ326T</v>
      </c>
      <c r="M1288" s="16" t="str">
        <f>VLOOKUP(A1288,[2]MD01!A:O,15,0)</f>
        <v>Аренда</v>
      </c>
    </row>
    <row r="1289" spans="1:13" x14ac:dyDescent="0.25">
      <c r="A1289" s="12" t="s">
        <v>4083</v>
      </c>
      <c r="B1289" t="s">
        <v>4108</v>
      </c>
      <c r="C1289" t="s">
        <v>4386</v>
      </c>
      <c r="D1289" s="5">
        <v>5745399.4900000002</v>
      </c>
      <c r="E1289" s="24">
        <f t="shared" si="42"/>
        <v>19789709.354444444</v>
      </c>
      <c r="F1289" s="21">
        <v>19845760.553333033</v>
      </c>
      <c r="G1289">
        <f t="shared" si="41"/>
        <v>661525.35177776776</v>
      </c>
      <c r="J1289" t="str">
        <f>VLOOKUP($A1289,[2]MD01!$A:$K,5,0)</f>
        <v>E1030327</v>
      </c>
      <c r="K1289" t="str">
        <f>VLOOKUP($A1289,[2]MD01!$A:$K,11,0)</f>
        <v>29.11.2019</v>
      </c>
      <c r="L1289" t="str">
        <f>RIGHT(VLOOKUP($A1289,[2]MD01!$A:$K,4,0),8)</f>
        <v>13SZ334E</v>
      </c>
      <c r="M1289" s="16" t="str">
        <f>VLOOKUP(A1289,[2]MD01!A:O,15,0)</f>
        <v>Аренда</v>
      </c>
    </row>
    <row r="1290" spans="1:13" x14ac:dyDescent="0.25">
      <c r="A1290" s="12" t="s">
        <v>2828</v>
      </c>
      <c r="B1290" t="s">
        <v>25</v>
      </c>
      <c r="C1290" t="s">
        <v>4386</v>
      </c>
      <c r="D1290" s="5">
        <v>10562300.6</v>
      </c>
      <c r="E1290" s="24">
        <f t="shared" si="42"/>
        <v>36381257.622222215</v>
      </c>
      <c r="F1290" s="21">
        <v>36484301.738246188</v>
      </c>
      <c r="G1290">
        <f t="shared" si="41"/>
        <v>1216143.3912748729</v>
      </c>
      <c r="J1290" t="str">
        <f>VLOOKUP($A1290,[2]MD01!$A:$K,5,0)</f>
        <v>E1008918</v>
      </c>
      <c r="K1290" t="str">
        <f>VLOOKUP($A1290,[2]MD01!$A:$K,11,0)</f>
        <v>05.03.2016</v>
      </c>
      <c r="L1290" t="str">
        <f>RIGHT(VLOOKUP($A1290,[2]MD01!$A:$K,4,0),8)</f>
        <v>13SZ3414</v>
      </c>
      <c r="M1290" s="16" t="str">
        <f>VLOOKUP(A1290,[2]MD01!A:O,15,0)</f>
        <v>Собственность</v>
      </c>
    </row>
    <row r="1291" spans="1:13" x14ac:dyDescent="0.25">
      <c r="A1291" s="12" t="s">
        <v>2837</v>
      </c>
      <c r="B1291" t="s">
        <v>34</v>
      </c>
      <c r="C1291" t="s">
        <v>4386</v>
      </c>
      <c r="D1291" s="5">
        <v>6107019.9500000002</v>
      </c>
      <c r="E1291" s="24">
        <f t="shared" si="42"/>
        <v>21035290.938888893</v>
      </c>
      <c r="F1291" s="21">
        <v>21094870.04917179</v>
      </c>
      <c r="G1291">
        <f t="shared" si="41"/>
        <v>703162.334972393</v>
      </c>
      <c r="J1291" t="str">
        <f>VLOOKUP($A1291,[2]MD01!$A:$K,5,0)</f>
        <v>E1008911</v>
      </c>
      <c r="K1291" t="str">
        <f>VLOOKUP($A1291,[2]MD01!$A:$K,11,0)</f>
        <v>11.02.2015</v>
      </c>
      <c r="L1291" t="str">
        <f>RIGHT(VLOOKUP($A1291,[2]MD01!$A:$K,4,0),8)</f>
        <v>13SZ3427</v>
      </c>
      <c r="M1291" s="16" t="str">
        <f>VLOOKUP(A1291,[2]MD01!A:O,15,0)</f>
        <v>Аренда</v>
      </c>
    </row>
    <row r="1292" spans="1:13" x14ac:dyDescent="0.25">
      <c r="A1292" s="12" t="s">
        <v>2850</v>
      </c>
      <c r="B1292" t="s">
        <v>47</v>
      </c>
      <c r="C1292" t="s">
        <v>4386</v>
      </c>
      <c r="D1292" s="5">
        <v>2973526.92</v>
      </c>
      <c r="E1292" s="24">
        <f t="shared" si="42"/>
        <v>10242148.279999999</v>
      </c>
      <c r="F1292" s="21">
        <v>10271157.533244023</v>
      </c>
      <c r="G1292">
        <f t="shared" si="41"/>
        <v>342371.91777480079</v>
      </c>
      <c r="J1292" t="str">
        <f>VLOOKUP($A1292,[2]MD01!$A:$K,5,0)</f>
        <v>E1009633</v>
      </c>
      <c r="K1292" t="str">
        <f>VLOOKUP($A1292,[2]MD01!$A:$K,11,0)</f>
        <v>25.12.2014</v>
      </c>
      <c r="L1292" t="str">
        <f>RIGHT(VLOOKUP($A1292,[2]MD01!$A:$K,4,0),8)</f>
        <v>13SZ3444</v>
      </c>
      <c r="M1292" s="16" t="str">
        <f>VLOOKUP(A1292,[2]MD01!A:O,15,0)</f>
        <v>Аренда</v>
      </c>
    </row>
    <row r="1293" spans="1:13" x14ac:dyDescent="0.25">
      <c r="A1293" s="12" t="s">
        <v>2863</v>
      </c>
      <c r="B1293" t="s">
        <v>60</v>
      </c>
      <c r="C1293" t="s">
        <v>4386</v>
      </c>
      <c r="D1293" s="5">
        <v>2805886.5</v>
      </c>
      <c r="E1293" s="24">
        <f t="shared" si="42"/>
        <v>9664720.1666666679</v>
      </c>
      <c r="F1293" s="21">
        <v>9692093.9467743952</v>
      </c>
      <c r="G1293">
        <f t="shared" si="41"/>
        <v>323069.7982258132</v>
      </c>
      <c r="J1293" t="str">
        <f>VLOOKUP($A1293,[2]MD01!$A:$K,5,0)</f>
        <v>E1008913</v>
      </c>
      <c r="K1293" t="str">
        <f>VLOOKUP($A1293,[2]MD01!$A:$K,11,0)</f>
        <v>30.09.2015</v>
      </c>
      <c r="L1293" t="str">
        <f>RIGHT(VLOOKUP($A1293,[2]MD01!$A:$K,4,0),8)</f>
        <v>13SZ4160</v>
      </c>
      <c r="M1293" s="16" t="str">
        <f>VLOOKUP(A1293,[2]MD01!A:O,15,0)</f>
        <v>Собственность</v>
      </c>
    </row>
    <row r="1294" spans="1:13" x14ac:dyDescent="0.25">
      <c r="A1294" s="12" t="s">
        <v>2889</v>
      </c>
      <c r="B1294" t="s">
        <v>86</v>
      </c>
      <c r="C1294" t="s">
        <v>4386</v>
      </c>
      <c r="D1294" s="5">
        <v>4218340.28</v>
      </c>
      <c r="E1294" s="24">
        <f t="shared" si="42"/>
        <v>14529838.742222223</v>
      </c>
      <c r="F1294" s="21">
        <v>14570992.195594013</v>
      </c>
      <c r="G1294">
        <f t="shared" si="41"/>
        <v>485699.73985313374</v>
      </c>
      <c r="J1294" t="str">
        <f>VLOOKUP($A1294,[2]MD01!$A:$K,5,0)</f>
        <v>13SZ5367</v>
      </c>
      <c r="K1294" t="str">
        <f>VLOOKUP($A1294,[2]MD01!$A:$K,11,0)</f>
        <v>26.11.2009</v>
      </c>
      <c r="L1294" t="str">
        <f>RIGHT(VLOOKUP($A1294,[2]MD01!$A:$K,4,0),8)</f>
        <v>13SZ5367</v>
      </c>
      <c r="M1294" s="16" t="str">
        <f>VLOOKUP(A1294,[2]MD01!A:O,15,0)</f>
        <v>Аренда</v>
      </c>
    </row>
    <row r="1295" spans="1:13" x14ac:dyDescent="0.25">
      <c r="A1295" s="12" t="s">
        <v>2896</v>
      </c>
      <c r="B1295" t="s">
        <v>93</v>
      </c>
      <c r="C1295" t="s">
        <v>4386</v>
      </c>
      <c r="D1295" s="5">
        <v>9862574.0099999998</v>
      </c>
      <c r="E1295" s="24">
        <f t="shared" si="42"/>
        <v>33971088.256666668</v>
      </c>
      <c r="F1295" s="21">
        <v>34067305.951946184</v>
      </c>
      <c r="G1295">
        <f t="shared" si="41"/>
        <v>1135576.8650648729</v>
      </c>
      <c r="J1295" t="str">
        <f>VLOOKUP($A1295,[2]MD01!$A:$K,5,0)</f>
        <v>13SZ5418</v>
      </c>
      <c r="K1295" t="str">
        <f>VLOOKUP($A1295,[2]MD01!$A:$K,11,0)</f>
        <v>31.05.2005</v>
      </c>
      <c r="L1295" t="str">
        <f>RIGHT(VLOOKUP($A1295,[2]MD01!$A:$K,4,0),8)</f>
        <v>13SZ5418</v>
      </c>
      <c r="M1295" s="16" t="str">
        <f>VLOOKUP(A1295,[2]MD01!A:O,15,0)</f>
        <v>Собственность</v>
      </c>
    </row>
    <row r="1296" spans="1:13" x14ac:dyDescent="0.25">
      <c r="A1296" s="12" t="s">
        <v>2907</v>
      </c>
      <c r="B1296" t="s">
        <v>104</v>
      </c>
      <c r="C1296" t="s">
        <v>4386</v>
      </c>
      <c r="D1296" s="5">
        <v>4809481.99</v>
      </c>
      <c r="E1296" s="24">
        <f t="shared" si="42"/>
        <v>16565993.521111114</v>
      </c>
      <c r="F1296" s="21">
        <v>16612914.0584979</v>
      </c>
      <c r="G1296">
        <f t="shared" si="41"/>
        <v>553763.80194993003</v>
      </c>
      <c r="J1296" t="str">
        <f>VLOOKUP($A1296,[2]MD01!$A:$K,5,0)</f>
        <v>13SZ5431</v>
      </c>
      <c r="K1296" t="str">
        <f>VLOOKUP($A1296,[2]MD01!$A:$K,11,0)</f>
        <v>06.03.2002</v>
      </c>
      <c r="L1296" t="str">
        <f>RIGHT(VLOOKUP($A1296,[2]MD01!$A:$K,4,0),8)</f>
        <v>13SZ5431</v>
      </c>
      <c r="M1296" s="16" t="str">
        <f>VLOOKUP(A1296,[2]MD01!A:O,15,0)</f>
        <v>Аренда</v>
      </c>
    </row>
    <row r="1297" spans="1:13" x14ac:dyDescent="0.25">
      <c r="A1297" s="12" t="s">
        <v>2916</v>
      </c>
      <c r="B1297" t="s">
        <v>113</v>
      </c>
      <c r="C1297" t="s">
        <v>4386</v>
      </c>
      <c r="D1297" s="5">
        <v>7297444.4500000002</v>
      </c>
      <c r="E1297" s="24">
        <f t="shared" si="42"/>
        <v>25135641.994444445</v>
      </c>
      <c r="F1297" s="21">
        <v>25206834.695832279</v>
      </c>
      <c r="G1297">
        <f t="shared" si="41"/>
        <v>840227.82319440925</v>
      </c>
      <c r="J1297" t="str">
        <f>VLOOKUP($A1297,[2]MD01!$A:$K,5,0)</f>
        <v>13SZ5444</v>
      </c>
      <c r="K1297" t="str">
        <f>VLOOKUP($A1297,[2]MD01!$A:$K,11,0)</f>
        <v>14.08.2001</v>
      </c>
      <c r="L1297" t="str">
        <f>RIGHT(VLOOKUP($A1297,[2]MD01!$A:$K,4,0),8)</f>
        <v>13SZ5444</v>
      </c>
      <c r="M1297" s="16" t="str">
        <f>VLOOKUP(A1297,[2]MD01!A:O,15,0)</f>
        <v>Собственность</v>
      </c>
    </row>
    <row r="1298" spans="1:13" x14ac:dyDescent="0.25">
      <c r="A1298" s="12" t="s">
        <v>2920</v>
      </c>
      <c r="B1298" t="s">
        <v>117</v>
      </c>
      <c r="C1298" t="s">
        <v>4386</v>
      </c>
      <c r="D1298" s="5">
        <v>7777294.4699999997</v>
      </c>
      <c r="E1298" s="24">
        <f t="shared" si="42"/>
        <v>26788458.73</v>
      </c>
      <c r="F1298" s="21">
        <v>26864332.771467756</v>
      </c>
      <c r="G1298">
        <f t="shared" si="41"/>
        <v>895477.75904892525</v>
      </c>
      <c r="J1298" t="str">
        <f>VLOOKUP($A1298,[2]MD01!$A:$K,5,0)</f>
        <v>13SZ5448</v>
      </c>
      <c r="K1298" t="str">
        <f>VLOOKUP($A1298,[2]MD01!$A:$K,11,0)</f>
        <v>04.12.2001</v>
      </c>
      <c r="L1298" t="str">
        <f>RIGHT(VLOOKUP($A1298,[2]MD01!$A:$K,4,0),8)</f>
        <v>13SZ5448</v>
      </c>
      <c r="M1298" s="16" t="str">
        <f>VLOOKUP(A1298,[2]MD01!A:O,15,0)</f>
        <v>Аренда</v>
      </c>
    </row>
    <row r="1299" spans="1:13" x14ac:dyDescent="0.25">
      <c r="A1299" s="12" t="s">
        <v>2923</v>
      </c>
      <c r="B1299" t="s">
        <v>119</v>
      </c>
      <c r="C1299" t="s">
        <v>4386</v>
      </c>
      <c r="D1299" s="5">
        <v>8137631.7400000002</v>
      </c>
      <c r="E1299" s="24">
        <f t="shared" si="42"/>
        <v>28029620.43777778</v>
      </c>
      <c r="F1299" s="21">
        <v>28109009.872043356</v>
      </c>
      <c r="G1299">
        <f t="shared" si="41"/>
        <v>936966.99573477858</v>
      </c>
      <c r="J1299" t="str">
        <f>VLOOKUP($A1299,[2]MD01!$A:$K,5,0)</f>
        <v>13SZ5453</v>
      </c>
      <c r="K1299" t="str">
        <f>VLOOKUP($A1299,[2]MD01!$A:$K,11,0)</f>
        <v>30.06.2001</v>
      </c>
      <c r="L1299" t="str">
        <f>RIGHT(VLOOKUP($A1299,[2]MD01!$A:$K,4,0),8)</f>
        <v>13SZ5453</v>
      </c>
      <c r="M1299" s="16" t="str">
        <f>VLOOKUP(A1299,[2]MD01!A:O,15,0)</f>
        <v>Аренда</v>
      </c>
    </row>
    <row r="1300" spans="1:13" x14ac:dyDescent="0.25">
      <c r="A1300" s="12" t="s">
        <v>2930</v>
      </c>
      <c r="B1300" t="s">
        <v>126</v>
      </c>
      <c r="C1300" t="s">
        <v>4386</v>
      </c>
      <c r="D1300" s="5">
        <v>4838569.32</v>
      </c>
      <c r="E1300" s="24">
        <f t="shared" si="42"/>
        <v>16666183.213333335</v>
      </c>
      <c r="F1300" s="21">
        <v>16713387.522061314</v>
      </c>
      <c r="G1300">
        <f t="shared" si="41"/>
        <v>557112.91740204382</v>
      </c>
      <c r="J1300" t="str">
        <f>VLOOKUP($A1300,[2]MD01!$A:$K,5,0)</f>
        <v>13SZ5463</v>
      </c>
      <c r="K1300" t="str">
        <f>VLOOKUP($A1300,[2]MD01!$A:$K,11,0)</f>
        <v>12.11.1999</v>
      </c>
      <c r="L1300" t="str">
        <f>RIGHT(VLOOKUP($A1300,[2]MD01!$A:$K,4,0),8)</f>
        <v>13SZ5463</v>
      </c>
      <c r="M1300" s="16" t="str">
        <f>VLOOKUP(A1300,[2]MD01!A:O,15,0)</f>
        <v>Аренда</v>
      </c>
    </row>
    <row r="1301" spans="1:13" x14ac:dyDescent="0.25">
      <c r="A1301" s="12" t="s">
        <v>2938</v>
      </c>
      <c r="B1301" t="s">
        <v>134</v>
      </c>
      <c r="C1301" t="s">
        <v>4386</v>
      </c>
      <c r="D1301" s="5">
        <v>9968214.4700000007</v>
      </c>
      <c r="E1301" s="24">
        <f t="shared" si="42"/>
        <v>34334960.952222221</v>
      </c>
      <c r="F1301" s="21">
        <v>34432209.258940414</v>
      </c>
      <c r="G1301">
        <f t="shared" si="41"/>
        <v>1147740.308631347</v>
      </c>
      <c r="J1301" t="str">
        <f>VLOOKUP($A1301,[2]MD01!$A:$K,5,0)</f>
        <v>13SZ5471</v>
      </c>
      <c r="K1301" t="str">
        <f>VLOOKUP($A1301,[2]MD01!$A:$K,11,0)</f>
        <v>14.02.2000</v>
      </c>
      <c r="L1301" t="str">
        <f>RIGHT(VLOOKUP($A1301,[2]MD01!$A:$K,4,0),8)</f>
        <v>13SZ5471</v>
      </c>
      <c r="M1301" s="16" t="str">
        <f>VLOOKUP(A1301,[2]MD01!A:O,15,0)</f>
        <v>Собственность</v>
      </c>
    </row>
    <row r="1302" spans="1:13" x14ac:dyDescent="0.25">
      <c r="A1302" s="12" t="s">
        <v>2944</v>
      </c>
      <c r="B1302" t="s">
        <v>140</v>
      </c>
      <c r="C1302" t="s">
        <v>4386</v>
      </c>
      <c r="D1302" s="5">
        <v>6753876.4199999999</v>
      </c>
      <c r="E1302" s="24">
        <f t="shared" si="42"/>
        <v>23263352.113333333</v>
      </c>
      <c r="F1302" s="21">
        <v>23329241.85192249</v>
      </c>
      <c r="G1302">
        <f t="shared" si="41"/>
        <v>777641.39506408304</v>
      </c>
      <c r="J1302" t="str">
        <f>VLOOKUP($A1302,[2]MD01!$A:$K,5,0)</f>
        <v>13SZ5478</v>
      </c>
      <c r="K1302" t="str">
        <f>VLOOKUP($A1302,[2]MD01!$A:$K,11,0)</f>
        <v>23.09.2000</v>
      </c>
      <c r="L1302" t="str">
        <f>RIGHT(VLOOKUP($A1302,[2]MD01!$A:$K,4,0),8)</f>
        <v>13SZ5478</v>
      </c>
      <c r="M1302" s="16" t="str">
        <f>VLOOKUP(A1302,[2]MD01!A:O,15,0)</f>
        <v>Аренда</v>
      </c>
    </row>
    <row r="1303" spans="1:13" x14ac:dyDescent="0.25">
      <c r="A1303" s="12" t="s">
        <v>2948</v>
      </c>
      <c r="B1303" t="s">
        <v>144</v>
      </c>
      <c r="C1303" t="s">
        <v>4386</v>
      </c>
      <c r="D1303" s="5">
        <v>5966366.2800000003</v>
      </c>
      <c r="E1303" s="24">
        <f t="shared" si="42"/>
        <v>20550817.186666667</v>
      </c>
      <c r="F1303" s="21">
        <v>20609024.102231812</v>
      </c>
      <c r="G1303">
        <f t="shared" si="41"/>
        <v>686967.47007439367</v>
      </c>
      <c r="J1303" t="str">
        <f>VLOOKUP($A1303,[2]MD01!$A:$K,5,0)</f>
        <v>13SZ5482</v>
      </c>
      <c r="K1303" t="str">
        <f>VLOOKUP($A1303,[2]MD01!$A:$K,11,0)</f>
        <v>17.01.2001</v>
      </c>
      <c r="L1303" t="str">
        <f>RIGHT(VLOOKUP($A1303,[2]MD01!$A:$K,4,0),8)</f>
        <v>13SZ5482</v>
      </c>
      <c r="M1303" s="16" t="str">
        <f>VLOOKUP(A1303,[2]MD01!A:O,15,0)</f>
        <v>Аренда</v>
      </c>
    </row>
    <row r="1304" spans="1:13" x14ac:dyDescent="0.25">
      <c r="A1304" s="12" t="s">
        <v>4588</v>
      </c>
      <c r="B1304" t="s">
        <v>4589</v>
      </c>
      <c r="C1304" t="s">
        <v>4386</v>
      </c>
      <c r="D1304" s="5">
        <v>13526745.289999999</v>
      </c>
      <c r="E1304" s="24">
        <f t="shared" si="42"/>
        <v>46592122.665555552</v>
      </c>
      <c r="F1304" s="21">
        <v>46724087.430039674</v>
      </c>
      <c r="G1304">
        <f t="shared" si="41"/>
        <v>1557469.5810013225</v>
      </c>
      <c r="J1304" t="str">
        <f>VLOOKUP($A1304,[2]MD01!$A:$K,5,0)</f>
        <v>13SZ5508</v>
      </c>
      <c r="K1304" t="str">
        <f>VLOOKUP($A1304,[2]MD01!$A:$K,11,0)</f>
        <v>24.06.2005</v>
      </c>
      <c r="L1304" t="str">
        <f>RIGHT(VLOOKUP($A1304,[2]MD01!$A:$K,4,0),8)</f>
        <v>13SZ5508</v>
      </c>
      <c r="M1304" s="16" t="str">
        <f>VLOOKUP(A1304,[2]MD01!A:O,15,0)</f>
        <v>Собственность</v>
      </c>
    </row>
    <row r="1305" spans="1:13" x14ac:dyDescent="0.25">
      <c r="A1305" s="12" t="s">
        <v>2969</v>
      </c>
      <c r="B1305" t="s">
        <v>164</v>
      </c>
      <c r="C1305" t="s">
        <v>4386</v>
      </c>
      <c r="D1305" s="5">
        <v>8357430.9400000004</v>
      </c>
      <c r="E1305" s="24">
        <f t="shared" si="42"/>
        <v>28786706.571111113</v>
      </c>
      <c r="F1305" s="21">
        <v>28868240.33123187</v>
      </c>
      <c r="G1305">
        <f t="shared" si="41"/>
        <v>962274.67770772905</v>
      </c>
      <c r="J1305" t="str">
        <f>VLOOKUP($A1305,[2]MD01!$A:$K,5,0)</f>
        <v>13SZ5515</v>
      </c>
      <c r="K1305" t="str">
        <f>VLOOKUP($A1305,[2]MD01!$A:$K,11,0)</f>
        <v>31.05.2005</v>
      </c>
      <c r="L1305" t="str">
        <f>RIGHT(VLOOKUP($A1305,[2]MD01!$A:$K,4,0),8)</f>
        <v>13SZ5515</v>
      </c>
      <c r="M1305" s="16" t="str">
        <f>VLOOKUP(A1305,[2]MD01!A:O,15,0)</f>
        <v>Собственность</v>
      </c>
    </row>
    <row r="1306" spans="1:13" x14ac:dyDescent="0.25">
      <c r="A1306" s="12" t="s">
        <v>2979</v>
      </c>
      <c r="B1306" t="s">
        <v>174</v>
      </c>
      <c r="C1306" t="s">
        <v>4386</v>
      </c>
      <c r="D1306" s="5">
        <v>11283798.140000001</v>
      </c>
      <c r="E1306" s="24">
        <f t="shared" si="42"/>
        <v>38866415.815555558</v>
      </c>
      <c r="F1306" s="21">
        <v>38976498.746231593</v>
      </c>
      <c r="G1306">
        <f t="shared" si="41"/>
        <v>1299216.6248743865</v>
      </c>
      <c r="J1306" t="str">
        <f>VLOOKUP($A1306,[2]MD01!$A:$K,5,0)</f>
        <v>13SZ5532</v>
      </c>
      <c r="K1306" t="str">
        <f>VLOOKUP($A1306,[2]MD01!$A:$K,11,0)</f>
        <v>24.09.2007</v>
      </c>
      <c r="L1306" t="str">
        <f>RIGHT(VLOOKUP($A1306,[2]MD01!$A:$K,4,0),8)</f>
        <v>13SZ5532</v>
      </c>
      <c r="M1306" s="16" t="str">
        <f>VLOOKUP(A1306,[2]MD01!A:O,15,0)</f>
        <v>Собственность</v>
      </c>
    </row>
    <row r="1307" spans="1:13" x14ac:dyDescent="0.25">
      <c r="A1307" s="12" t="s">
        <v>2991</v>
      </c>
      <c r="B1307" t="s">
        <v>186</v>
      </c>
      <c r="C1307" t="s">
        <v>4386</v>
      </c>
      <c r="D1307" s="5">
        <v>5426406.04</v>
      </c>
      <c r="E1307" s="24">
        <f t="shared" si="42"/>
        <v>18690954.137777779</v>
      </c>
      <c r="F1307" s="21">
        <v>18743893.287566695</v>
      </c>
      <c r="G1307">
        <f t="shared" ref="G1307:G1370" si="43">F1307/30</f>
        <v>624796.44291888981</v>
      </c>
      <c r="J1307" t="str">
        <f>VLOOKUP($A1307,[2]MD01!$A:$K,5,0)</f>
        <v>13SZ5547</v>
      </c>
      <c r="K1307" t="str">
        <f>VLOOKUP($A1307,[2]MD01!$A:$K,11,0)</f>
        <v>25.10.2007</v>
      </c>
      <c r="L1307" t="str">
        <f>RIGHT(VLOOKUP($A1307,[2]MD01!$A:$K,4,0),8)</f>
        <v>13SZ5547</v>
      </c>
      <c r="M1307" s="16" t="str">
        <f>VLOOKUP(A1307,[2]MD01!A:O,15,0)</f>
        <v>Собственность</v>
      </c>
    </row>
    <row r="1308" spans="1:13" x14ac:dyDescent="0.25">
      <c r="A1308" s="12" t="s">
        <v>2996</v>
      </c>
      <c r="B1308" t="s">
        <v>191</v>
      </c>
      <c r="C1308" t="s">
        <v>4386</v>
      </c>
      <c r="D1308" s="5">
        <v>12399213.35</v>
      </c>
      <c r="E1308" s="24">
        <f t="shared" si="42"/>
        <v>42708401.538888887</v>
      </c>
      <c r="F1308" s="21">
        <v>42829366.282028601</v>
      </c>
      <c r="G1308">
        <f t="shared" si="43"/>
        <v>1427645.5427342867</v>
      </c>
      <c r="J1308" t="str">
        <f>VLOOKUP($A1308,[2]MD01!$A:$K,5,0)</f>
        <v>13SZ5552</v>
      </c>
      <c r="K1308" t="str">
        <f>VLOOKUP($A1308,[2]MD01!$A:$K,11,0)</f>
        <v>17.08.2009</v>
      </c>
      <c r="L1308" t="str">
        <f>RIGHT(VLOOKUP($A1308,[2]MD01!$A:$K,4,0),8)</f>
        <v>13SZ5552</v>
      </c>
      <c r="M1308" s="16" t="str">
        <f>VLOOKUP(A1308,[2]MD01!A:O,15,0)</f>
        <v>Собственность</v>
      </c>
    </row>
    <row r="1309" spans="1:13" x14ac:dyDescent="0.25">
      <c r="A1309" s="12" t="s">
        <v>3013</v>
      </c>
      <c r="B1309" t="s">
        <v>208</v>
      </c>
      <c r="C1309" t="s">
        <v>4386</v>
      </c>
      <c r="D1309" s="5">
        <v>5158413.55</v>
      </c>
      <c r="E1309" s="24">
        <f t="shared" si="42"/>
        <v>17767868.894444443</v>
      </c>
      <c r="F1309" s="21">
        <v>17818193.552345756</v>
      </c>
      <c r="G1309">
        <f t="shared" si="43"/>
        <v>593939.7850781919</v>
      </c>
      <c r="J1309" t="str">
        <f>VLOOKUP($A1309,[2]MD01!$A:$K,5,0)</f>
        <v>13SZ5572</v>
      </c>
      <c r="K1309" t="str">
        <f>VLOOKUP($A1309,[2]MD01!$A:$K,11,0)</f>
        <v>05.08.2005</v>
      </c>
      <c r="L1309" t="str">
        <f>RIGHT(VLOOKUP($A1309,[2]MD01!$A:$K,4,0),8)</f>
        <v>13SZ5572</v>
      </c>
      <c r="M1309" s="16" t="str">
        <f>VLOOKUP(A1309,[2]MD01!A:O,15,0)</f>
        <v>Собственность</v>
      </c>
    </row>
    <row r="1310" spans="1:13" x14ac:dyDescent="0.25">
      <c r="A1310" s="12" t="s">
        <v>3014</v>
      </c>
      <c r="B1310" t="s">
        <v>209</v>
      </c>
      <c r="C1310" t="s">
        <v>4386</v>
      </c>
      <c r="D1310" s="5">
        <v>2209534.7599999998</v>
      </c>
      <c r="E1310" s="24">
        <f t="shared" si="42"/>
        <v>7610619.7288888879</v>
      </c>
      <c r="F1310" s="21">
        <v>7632175.5967618823</v>
      </c>
      <c r="G1310">
        <f t="shared" si="43"/>
        <v>254405.85322539607</v>
      </c>
      <c r="J1310" t="str">
        <f>VLOOKUP($A1310,[2]MD01!$A:$K,5,0)</f>
        <v>13SZ5573</v>
      </c>
      <c r="K1310" t="str">
        <f>VLOOKUP($A1310,[2]MD01!$A:$K,11,0)</f>
        <v>09.08.2005</v>
      </c>
      <c r="L1310" t="str">
        <f>RIGHT(VLOOKUP($A1310,[2]MD01!$A:$K,4,0),8)</f>
        <v>13SZ5573</v>
      </c>
      <c r="M1310" s="16" t="str">
        <f>VLOOKUP(A1310,[2]MD01!A:O,15,0)</f>
        <v>Собственность</v>
      </c>
    </row>
    <row r="1311" spans="1:13" x14ac:dyDescent="0.25">
      <c r="A1311" s="12" t="s">
        <v>4627</v>
      </c>
      <c r="B1311" t="s">
        <v>4628</v>
      </c>
      <c r="C1311" t="s">
        <v>4386</v>
      </c>
      <c r="D1311" s="5">
        <v>9294743.0600000005</v>
      </c>
      <c r="E1311" s="24">
        <f t="shared" si="42"/>
        <v>32015226.095555559</v>
      </c>
      <c r="F1311" s="21">
        <v>32105904.122867875</v>
      </c>
      <c r="G1311">
        <f t="shared" si="43"/>
        <v>1070196.8040955958</v>
      </c>
      <c r="J1311" t="str">
        <f>VLOOKUP($A1311,[2]MD01!$A:$K,5,0)</f>
        <v>13SZ5580</v>
      </c>
      <c r="K1311" t="str">
        <f>VLOOKUP($A1311,[2]MD01!$A:$K,11,0)</f>
        <v>15.10.2005</v>
      </c>
      <c r="L1311" t="str">
        <f>RIGHT(VLOOKUP($A1311,[2]MD01!$A:$K,4,0),8)</f>
        <v>13SZ5580</v>
      </c>
      <c r="M1311" s="16" t="str">
        <f>VLOOKUP(A1311,[2]MD01!A:O,15,0)</f>
        <v>Собственность</v>
      </c>
    </row>
    <row r="1312" spans="1:13" x14ac:dyDescent="0.25">
      <c r="A1312" s="12" t="s">
        <v>3026</v>
      </c>
      <c r="B1312" t="s">
        <v>221</v>
      </c>
      <c r="C1312" t="s">
        <v>4386</v>
      </c>
      <c r="D1312" s="5">
        <v>3628810.23</v>
      </c>
      <c r="E1312" s="24">
        <f t="shared" si="42"/>
        <v>12499235.236666666</v>
      </c>
      <c r="F1312" s="21">
        <v>12534637.329120759</v>
      </c>
      <c r="G1312">
        <f t="shared" si="43"/>
        <v>417821.24430402531</v>
      </c>
      <c r="J1312" t="str">
        <f>VLOOKUP($A1312,[2]MD01!$A:$K,5,0)</f>
        <v>13SZ5586</v>
      </c>
      <c r="K1312" t="str">
        <f>VLOOKUP($A1312,[2]MD01!$A:$K,11,0)</f>
        <v>23.03.2007</v>
      </c>
      <c r="L1312" t="str">
        <f>RIGHT(VLOOKUP($A1312,[2]MD01!$A:$K,4,0),8)</f>
        <v>13SZ5586</v>
      </c>
      <c r="M1312" s="16" t="str">
        <f>VLOOKUP(A1312,[2]MD01!A:O,15,0)</f>
        <v>Аренда</v>
      </c>
    </row>
    <row r="1313" spans="1:13" x14ac:dyDescent="0.25">
      <c r="A1313" s="12" t="s">
        <v>3030</v>
      </c>
      <c r="B1313" t="s">
        <v>225</v>
      </c>
      <c r="C1313" t="s">
        <v>4386</v>
      </c>
      <c r="D1313" s="5">
        <v>7523100.4699999997</v>
      </c>
      <c r="E1313" s="24">
        <f t="shared" si="42"/>
        <v>25912901.618888889</v>
      </c>
      <c r="F1313" s="21">
        <v>25986295.784331474</v>
      </c>
      <c r="G1313">
        <f t="shared" si="43"/>
        <v>866209.8594777158</v>
      </c>
      <c r="J1313" t="str">
        <f>VLOOKUP($A1313,[2]MD01!$A:$K,5,0)</f>
        <v>13SZ5592</v>
      </c>
      <c r="K1313" t="str">
        <f>VLOOKUP($A1313,[2]MD01!$A:$K,11,0)</f>
        <v>30.12.2005</v>
      </c>
      <c r="L1313" t="str">
        <f>RIGHT(VLOOKUP($A1313,[2]MD01!$A:$K,4,0),8)</f>
        <v>13SZ5592</v>
      </c>
      <c r="M1313" s="16" t="str">
        <f>VLOOKUP(A1313,[2]MD01!A:O,15,0)</f>
        <v>Аренда</v>
      </c>
    </row>
    <row r="1314" spans="1:13" x14ac:dyDescent="0.25">
      <c r="A1314" s="12" t="s">
        <v>3047</v>
      </c>
      <c r="B1314" t="s">
        <v>241</v>
      </c>
      <c r="C1314" t="s">
        <v>4386</v>
      </c>
      <c r="D1314" s="5">
        <v>1257148.94</v>
      </c>
      <c r="E1314" s="24">
        <f t="shared" si="42"/>
        <v>4330179.682222222</v>
      </c>
      <c r="F1314" s="21">
        <v>4342444.2262963392</v>
      </c>
      <c r="G1314">
        <f t="shared" si="43"/>
        <v>144748.14087654464</v>
      </c>
      <c r="J1314" t="str">
        <f>VLOOKUP($A1314,[2]MD01!$A:$K,5,0)</f>
        <v>13SZ5609</v>
      </c>
      <c r="K1314" t="str">
        <f>VLOOKUP($A1314,[2]MD01!$A:$K,11,0)</f>
        <v>30.06.2006</v>
      </c>
      <c r="L1314" t="str">
        <f>RIGHT(VLOOKUP($A1314,[2]MD01!$A:$K,4,0),8)</f>
        <v>13SZ5609</v>
      </c>
      <c r="M1314" s="16" t="str">
        <f>VLOOKUP(A1314,[2]MD01!A:O,15,0)</f>
        <v>Аренда</v>
      </c>
    </row>
    <row r="1315" spans="1:13" x14ac:dyDescent="0.25">
      <c r="A1315" s="12" t="s">
        <v>3054</v>
      </c>
      <c r="B1315" t="s">
        <v>248</v>
      </c>
      <c r="C1315" t="s">
        <v>4386</v>
      </c>
      <c r="D1315" s="5">
        <v>3671958.78</v>
      </c>
      <c r="E1315" s="24">
        <f t="shared" si="42"/>
        <v>12647858.02</v>
      </c>
      <c r="F1315" s="21">
        <v>12683681.062809592</v>
      </c>
      <c r="G1315">
        <f t="shared" si="43"/>
        <v>422789.36876031972</v>
      </c>
      <c r="J1315" t="str">
        <f>VLOOKUP($A1315,[2]MD01!$A:$K,5,0)</f>
        <v>13SZ5616</v>
      </c>
      <c r="K1315" t="str">
        <f>VLOOKUP($A1315,[2]MD01!$A:$K,11,0)</f>
        <v>22.09.2006</v>
      </c>
      <c r="L1315" t="str">
        <f>RIGHT(VLOOKUP($A1315,[2]MD01!$A:$K,4,0),8)</f>
        <v>13SZ5616</v>
      </c>
      <c r="M1315" s="16" t="str">
        <f>VLOOKUP(A1315,[2]MD01!A:O,15,0)</f>
        <v>Аренда</v>
      </c>
    </row>
    <row r="1316" spans="1:13" x14ac:dyDescent="0.25">
      <c r="A1316" s="12" t="s">
        <v>4730</v>
      </c>
      <c r="B1316" t="s">
        <v>4731</v>
      </c>
      <c r="C1316" t="s">
        <v>4386</v>
      </c>
      <c r="D1316" s="5">
        <v>7038732.9900000002</v>
      </c>
      <c r="E1316" s="24">
        <f t="shared" si="42"/>
        <v>24244524.743333332</v>
      </c>
      <c r="F1316" s="21">
        <v>24313193.497078452</v>
      </c>
      <c r="G1316">
        <f t="shared" si="43"/>
        <v>810439.78323594842</v>
      </c>
      <c r="J1316" t="str">
        <f>VLOOKUP($A1316,[2]MD01!$A:$K,5,0)</f>
        <v>13SZ5628</v>
      </c>
      <c r="K1316" t="str">
        <f>VLOOKUP($A1316,[2]MD01!$A:$K,11,0)</f>
        <v>29.06.2007</v>
      </c>
      <c r="L1316" t="str">
        <f>RIGHT(VLOOKUP($A1316,[2]MD01!$A:$K,4,0),8)</f>
        <v>13SZ5628</v>
      </c>
      <c r="M1316" s="16" t="str">
        <f>VLOOKUP(A1316,[2]MD01!A:O,15,0)</f>
        <v>Собственность</v>
      </c>
    </row>
    <row r="1317" spans="1:13" x14ac:dyDescent="0.25">
      <c r="A1317" s="12" t="s">
        <v>3072</v>
      </c>
      <c r="B1317" t="s">
        <v>266</v>
      </c>
      <c r="C1317" t="s">
        <v>4386</v>
      </c>
      <c r="D1317" s="5">
        <v>6422919.7000000002</v>
      </c>
      <c r="E1317" s="24">
        <f t="shared" si="42"/>
        <v>22123390.077777777</v>
      </c>
      <c r="F1317" s="21">
        <v>22186051.055517748</v>
      </c>
      <c r="G1317">
        <f t="shared" si="43"/>
        <v>739535.03518392495</v>
      </c>
      <c r="J1317" t="str">
        <f>VLOOKUP($A1317,[2]MD01!$A:$K,5,0)</f>
        <v>13SZ5639</v>
      </c>
      <c r="K1317" t="str">
        <f>VLOOKUP($A1317,[2]MD01!$A:$K,11,0)</f>
        <v>05.02.2008</v>
      </c>
      <c r="L1317" t="str">
        <f>RIGHT(VLOOKUP($A1317,[2]MD01!$A:$K,4,0),8)</f>
        <v>13SZ5639</v>
      </c>
      <c r="M1317" s="16" t="str">
        <f>VLOOKUP(A1317,[2]MD01!A:O,15,0)</f>
        <v>Аренда</v>
      </c>
    </row>
    <row r="1318" spans="1:13" x14ac:dyDescent="0.25">
      <c r="A1318" s="12" t="s">
        <v>4671</v>
      </c>
      <c r="B1318" t="s">
        <v>4672</v>
      </c>
      <c r="C1318" t="s">
        <v>4386</v>
      </c>
      <c r="D1318" s="5">
        <v>7777707.8799999999</v>
      </c>
      <c r="E1318" s="24">
        <f t="shared" ref="E1318:E1350" si="44">IF(IFERROR(VLOOKUP(A1318,$A$1599:$A$1604,1,0),0)=0,IF(M1318=$M$25,0,D1318/$E$25*$E$24),0)</f>
        <v>26789882.697777778</v>
      </c>
      <c r="F1318" s="21">
        <v>26865760.772407401</v>
      </c>
      <c r="G1318">
        <f t="shared" si="43"/>
        <v>895525.35908024677</v>
      </c>
      <c r="J1318" t="str">
        <f>VLOOKUP($A1318,[2]MD01!$A:$K,5,0)</f>
        <v>13SZ5640</v>
      </c>
      <c r="K1318" t="str">
        <f>VLOOKUP($A1318,[2]MD01!$A:$K,11,0)</f>
        <v>30.11.2003</v>
      </c>
      <c r="L1318" t="str">
        <f>RIGHT(VLOOKUP($A1318,[2]MD01!$A:$K,4,0),8)</f>
        <v>13SZ5640</v>
      </c>
      <c r="M1318" s="16" t="str">
        <f>VLOOKUP(A1318,[2]MD01!A:O,15,0)</f>
        <v>Собственность</v>
      </c>
    </row>
    <row r="1319" spans="1:13" x14ac:dyDescent="0.25">
      <c r="A1319" s="12" t="s">
        <v>4551</v>
      </c>
      <c r="B1319" t="s">
        <v>4552</v>
      </c>
      <c r="C1319" t="s">
        <v>4386</v>
      </c>
      <c r="D1319" s="5">
        <v>11257774.1</v>
      </c>
      <c r="E1319" s="24">
        <f t="shared" si="44"/>
        <v>38776777.455555558</v>
      </c>
      <c r="F1319" s="21">
        <v>38886606.499857903</v>
      </c>
      <c r="G1319">
        <f t="shared" si="43"/>
        <v>1296220.2166619301</v>
      </c>
      <c r="J1319" t="str">
        <f>VLOOKUP($A1319,[2]MD01!$A:$K,5,0)</f>
        <v>13SZ5642</v>
      </c>
      <c r="K1319" t="str">
        <f>VLOOKUP($A1319,[2]MD01!$A:$K,11,0)</f>
        <v>28.07.2004</v>
      </c>
      <c r="L1319" t="str">
        <f>RIGHT(VLOOKUP($A1319,[2]MD01!$A:$K,4,0),8)</f>
        <v>13SZ5642</v>
      </c>
      <c r="M1319" s="16" t="str">
        <f>VLOOKUP(A1319,[2]MD01!A:O,15,0)</f>
        <v>Собственность</v>
      </c>
    </row>
    <row r="1320" spans="1:13" x14ac:dyDescent="0.25">
      <c r="A1320" s="12" t="s">
        <v>3090</v>
      </c>
      <c r="B1320" t="s">
        <v>284</v>
      </c>
      <c r="C1320" t="s">
        <v>4386</v>
      </c>
      <c r="D1320" s="5">
        <v>10103791.1</v>
      </c>
      <c r="E1320" s="24">
        <f t="shared" si="44"/>
        <v>34801947.122222215</v>
      </c>
      <c r="F1320" s="21">
        <v>34900518.092867605</v>
      </c>
      <c r="G1320">
        <f t="shared" si="43"/>
        <v>1163350.6030955869</v>
      </c>
      <c r="J1320" t="str">
        <f>VLOOKUP($A1320,[2]MD01!$A:$K,5,0)</f>
        <v>13SZ5695</v>
      </c>
      <c r="K1320" t="str">
        <f>VLOOKUP($A1320,[2]MD01!$A:$K,11,0)</f>
        <v>15.10.2009</v>
      </c>
      <c r="L1320" t="str">
        <f>RIGHT(VLOOKUP($A1320,[2]MD01!$A:$K,4,0),8)</f>
        <v>13SZ5695</v>
      </c>
      <c r="M1320" s="16" t="str">
        <f>VLOOKUP(A1320,[2]MD01!A:O,15,0)</f>
        <v>Аренда</v>
      </c>
    </row>
    <row r="1321" spans="1:13" x14ac:dyDescent="0.25">
      <c r="A1321" s="12" t="s">
        <v>3102</v>
      </c>
      <c r="B1321" t="s">
        <v>296</v>
      </c>
      <c r="C1321" t="s">
        <v>4386</v>
      </c>
      <c r="D1321" s="5">
        <v>2938735.91</v>
      </c>
      <c r="E1321" s="24">
        <f t="shared" si="44"/>
        <v>10122312.578888889</v>
      </c>
      <c r="F1321" s="21">
        <v>10150982.416601505</v>
      </c>
      <c r="G1321">
        <f t="shared" si="43"/>
        <v>338366.08055338351</v>
      </c>
      <c r="J1321" t="str">
        <f>VLOOKUP($A1321,[2]MD01!$A:$K,5,0)</f>
        <v>13SZ5707</v>
      </c>
      <c r="K1321" t="str">
        <f>VLOOKUP($A1321,[2]MD01!$A:$K,11,0)</f>
        <v>30.07.2002</v>
      </c>
      <c r="L1321" t="str">
        <f>RIGHT(VLOOKUP($A1321,[2]MD01!$A:$K,4,0),8)</f>
        <v>13SZ5707</v>
      </c>
      <c r="M1321" s="16" t="str">
        <f>VLOOKUP(A1321,[2]MD01!A:O,15,0)</f>
        <v>Аренда</v>
      </c>
    </row>
    <row r="1322" spans="1:13" x14ac:dyDescent="0.25">
      <c r="A1322" s="12" t="s">
        <v>3186</v>
      </c>
      <c r="B1322" t="s">
        <v>378</v>
      </c>
      <c r="C1322" t="s">
        <v>4386</v>
      </c>
      <c r="D1322" s="5">
        <v>5804396.9900000002</v>
      </c>
      <c r="E1322" s="24">
        <f t="shared" si="44"/>
        <v>19992922.965555556</v>
      </c>
      <c r="F1322" s="21">
        <v>20049549.73462202</v>
      </c>
      <c r="G1322">
        <f t="shared" si="43"/>
        <v>668318.32448740071</v>
      </c>
      <c r="J1322" t="str">
        <f>VLOOKUP($A1322,[2]MD01!$A:$K,5,0)</f>
        <v>13SZ7293</v>
      </c>
      <c r="K1322" t="str">
        <f>VLOOKUP($A1322,[2]MD01!$A:$K,11,0)</f>
        <v>25.05.2011</v>
      </c>
      <c r="L1322" t="str">
        <f>RIGHT(VLOOKUP($A1322,[2]MD01!$A:$K,4,0),8)</f>
        <v>13SZ7293</v>
      </c>
      <c r="M1322" s="16" t="str">
        <f>VLOOKUP(A1322,[2]MD01!A:O,15,0)</f>
        <v>Аренда</v>
      </c>
    </row>
    <row r="1323" spans="1:13" x14ac:dyDescent="0.25">
      <c r="A1323" s="12" t="s">
        <v>4553</v>
      </c>
      <c r="B1323" t="s">
        <v>4554</v>
      </c>
      <c r="C1323" t="s">
        <v>4386</v>
      </c>
      <c r="D1323" s="5">
        <v>9322496.3300000001</v>
      </c>
      <c r="E1323" s="24">
        <f t="shared" si="44"/>
        <v>32110820.692222223</v>
      </c>
      <c r="F1323" s="21">
        <v>32201769.475999653</v>
      </c>
      <c r="G1323">
        <f t="shared" si="43"/>
        <v>1073392.3158666552</v>
      </c>
      <c r="J1323" t="str">
        <f>VLOOKUP($A1323,[2]MD01!$A:$K,5,0)</f>
        <v>E1004759</v>
      </c>
      <c r="K1323" t="str">
        <f>VLOOKUP($A1323,[2]MD01!$A:$K,11,0)</f>
        <v>05.12.2013</v>
      </c>
      <c r="L1323" t="str">
        <f>RIGHT(VLOOKUP($A1323,[2]MD01!$A:$K,4,0),8)</f>
        <v>13SZ8618</v>
      </c>
      <c r="M1323" s="16" t="str">
        <f>VLOOKUP(A1323,[2]MD01!A:O,15,0)</f>
        <v>Собственность</v>
      </c>
    </row>
    <row r="1324" spans="1:13" x14ac:dyDescent="0.25">
      <c r="A1324" s="12" t="s">
        <v>3359</v>
      </c>
      <c r="B1324" t="s">
        <v>550</v>
      </c>
      <c r="C1324" t="s">
        <v>4386</v>
      </c>
      <c r="D1324" s="5">
        <v>5044766.3</v>
      </c>
      <c r="E1324" s="24">
        <f t="shared" si="44"/>
        <v>17376417.255555555</v>
      </c>
      <c r="F1324" s="21">
        <v>17425633.189055029</v>
      </c>
      <c r="G1324">
        <f t="shared" si="43"/>
        <v>580854.4396351676</v>
      </c>
      <c r="J1324" t="str">
        <f>VLOOKUP($A1324,[2]MD01!$A:$K,5,0)</f>
        <v>E1008413</v>
      </c>
      <c r="K1324" t="str">
        <f>VLOOKUP($A1324,[2]MD01!$A:$K,11,0)</f>
        <v>30.12.2013</v>
      </c>
      <c r="L1324" t="str">
        <f>RIGHT(VLOOKUP($A1324,[2]MD01!$A:$K,4,0),8)</f>
        <v>13SZ9801</v>
      </c>
      <c r="M1324" s="16" t="str">
        <f>VLOOKUP(A1324,[2]MD01!A:O,15,0)</f>
        <v>Аренда</v>
      </c>
    </row>
    <row r="1325" spans="1:13" x14ac:dyDescent="0.25">
      <c r="A1325" s="12" t="s">
        <v>3375</v>
      </c>
      <c r="B1325" t="s">
        <v>566</v>
      </c>
      <c r="C1325" t="s">
        <v>4386</v>
      </c>
      <c r="D1325" s="5">
        <v>12412895.689999999</v>
      </c>
      <c r="E1325" s="24">
        <f t="shared" si="44"/>
        <v>42755529.598888889</v>
      </c>
      <c r="F1325" s="21">
        <v>42876627.8247502</v>
      </c>
      <c r="G1325">
        <f t="shared" si="43"/>
        <v>1429220.9274916733</v>
      </c>
      <c r="J1325" t="str">
        <f>VLOOKUP($A1325,[2]MD01!$A:$K,5,0)</f>
        <v>13SZI048</v>
      </c>
      <c r="K1325" t="str">
        <f>VLOOKUP($A1325,[2]MD01!$A:$K,11,0)</f>
        <v>30.07.2014</v>
      </c>
      <c r="L1325" t="str">
        <f>RIGHT(VLOOKUP($A1325,[2]MD01!$A:$K,4,0),8)</f>
        <v>13SZ9829</v>
      </c>
      <c r="M1325" s="16" t="str">
        <f>VLOOKUP(A1325,[2]MD01!A:O,15,0)</f>
        <v>Собственность</v>
      </c>
    </row>
    <row r="1326" spans="1:13" x14ac:dyDescent="0.25">
      <c r="A1326" s="12" t="s">
        <v>606</v>
      </c>
      <c r="B1326" t="s">
        <v>607</v>
      </c>
      <c r="C1326" t="s">
        <v>4386</v>
      </c>
      <c r="D1326" s="5">
        <v>11267541.779999999</v>
      </c>
      <c r="E1326" s="24">
        <f t="shared" si="44"/>
        <v>38810421.686666667</v>
      </c>
      <c r="F1326" s="21">
        <v>38920346.022893503</v>
      </c>
      <c r="G1326">
        <f t="shared" si="43"/>
        <v>1297344.8674297833</v>
      </c>
      <c r="J1326" t="str">
        <f>VLOOKUP($A1326,[2]MD01!$A:$K,5,0)</f>
        <v>E1025482</v>
      </c>
      <c r="K1326" t="str">
        <f>VLOOKUP($A1326,[2]MD01!$A:$K,11,0)</f>
        <v>11.05.2018</v>
      </c>
      <c r="L1326" t="str">
        <f>RIGHT(VLOOKUP($A1326,[2]MD01!$A:$K,4,0),8)</f>
        <v>13SZE562</v>
      </c>
      <c r="M1326" s="16" t="str">
        <f>VLOOKUP(A1326,[2]MD01!A:O,15,0)</f>
        <v>Аренда</v>
      </c>
    </row>
    <row r="1327" spans="1:13" x14ac:dyDescent="0.25">
      <c r="A1327" s="12" t="s">
        <v>651</v>
      </c>
      <c r="B1327" t="s">
        <v>652</v>
      </c>
      <c r="C1327" t="s">
        <v>4386</v>
      </c>
      <c r="D1327" s="5">
        <v>7374668.96</v>
      </c>
      <c r="E1327" s="24">
        <f t="shared" si="44"/>
        <v>25401637.528888889</v>
      </c>
      <c r="F1327" s="21">
        <v>25473583.620250147</v>
      </c>
      <c r="G1327">
        <f t="shared" si="43"/>
        <v>849119.45400833827</v>
      </c>
      <c r="J1327" t="str">
        <f>VLOOKUP($A1327,[2]MD01!$A:$K,5,0)</f>
        <v>E1012151</v>
      </c>
      <c r="K1327" t="str">
        <f>VLOOKUP($A1327,[2]MD01!$A:$K,11,0)</f>
        <v>13.07.2016</v>
      </c>
      <c r="L1327" t="str">
        <f>RIGHT(VLOOKUP($A1327,[2]MD01!$A:$K,4,0),8)</f>
        <v>13SZG253</v>
      </c>
      <c r="M1327" s="16" t="str">
        <f>VLOOKUP(A1327,[2]MD01!A:O,15,0)</f>
        <v>Аренда</v>
      </c>
    </row>
    <row r="1328" spans="1:13" x14ac:dyDescent="0.25">
      <c r="A1328" s="12" t="s">
        <v>673</v>
      </c>
      <c r="B1328" t="s">
        <v>674</v>
      </c>
      <c r="C1328" t="s">
        <v>4386</v>
      </c>
      <c r="D1328" s="5">
        <v>6733642.3300000001</v>
      </c>
      <c r="E1328" s="24">
        <f t="shared" si="44"/>
        <v>23193656.914444447</v>
      </c>
      <c r="F1328" s="21">
        <v>23259349.252486452</v>
      </c>
      <c r="G1328">
        <f t="shared" si="43"/>
        <v>775311.64174954838</v>
      </c>
      <c r="J1328" t="str">
        <f>VLOOKUP($A1328,[2]MD01!$A:$K,5,0)</f>
        <v>E1012595</v>
      </c>
      <c r="K1328" t="str">
        <f>VLOOKUP($A1328,[2]MD01!$A:$K,11,0)</f>
        <v>04.08.2016</v>
      </c>
      <c r="L1328" t="str">
        <f>RIGHT(VLOOKUP($A1328,[2]MD01!$A:$K,4,0),8)</f>
        <v>13SZG432</v>
      </c>
      <c r="M1328" s="16" t="str">
        <f>VLOOKUP(A1328,[2]MD01!A:O,15,0)</f>
        <v>Аренда</v>
      </c>
    </row>
    <row r="1329" spans="1:13" x14ac:dyDescent="0.25">
      <c r="A1329" s="12" t="s">
        <v>695</v>
      </c>
      <c r="B1329" t="s">
        <v>696</v>
      </c>
      <c r="C1329" t="s">
        <v>4386</v>
      </c>
      <c r="D1329" s="5">
        <v>3548329.56</v>
      </c>
      <c r="E1329" s="24">
        <f t="shared" si="44"/>
        <v>12222024.040000001</v>
      </c>
      <c r="F1329" s="21">
        <v>12256640.975904282</v>
      </c>
      <c r="G1329">
        <f t="shared" si="43"/>
        <v>408554.69919680938</v>
      </c>
      <c r="J1329" t="str">
        <f>VLOOKUP($A1329,[2]MD01!$A:$K,5,0)</f>
        <v>E1012653</v>
      </c>
      <c r="K1329" t="str">
        <f>VLOOKUP($A1329,[2]MD01!$A:$K,11,0)</f>
        <v>31.05.2017</v>
      </c>
      <c r="L1329" t="str">
        <f>RIGHT(VLOOKUP($A1329,[2]MD01!$A:$K,4,0),8)</f>
        <v>13SZG537</v>
      </c>
      <c r="M1329" s="16" t="str">
        <f>VLOOKUP(A1329,[2]MD01!A:O,15,0)</f>
        <v>Аренда</v>
      </c>
    </row>
    <row r="1330" spans="1:13" x14ac:dyDescent="0.25">
      <c r="A1330" s="12" t="s">
        <v>723</v>
      </c>
      <c r="B1330" t="s">
        <v>724</v>
      </c>
      <c r="C1330" t="s">
        <v>4386</v>
      </c>
      <c r="D1330" s="5">
        <v>5913910.4299999997</v>
      </c>
      <c r="E1330" s="24">
        <f t="shared" si="44"/>
        <v>20370135.925555557</v>
      </c>
      <c r="F1330" s="21">
        <v>20427831.090234388</v>
      </c>
      <c r="G1330">
        <f t="shared" si="43"/>
        <v>680927.70300781296</v>
      </c>
      <c r="J1330" t="str">
        <f>VLOOKUP($A1330,[2]MD01!$A:$K,5,0)</f>
        <v>E1012116</v>
      </c>
      <c r="K1330" t="str">
        <f>VLOOKUP($A1330,[2]MD01!$A:$K,11,0)</f>
        <v>29.08.2017</v>
      </c>
      <c r="L1330" t="str">
        <f>RIGHT(VLOOKUP($A1330,[2]MD01!$A:$K,4,0),8)</f>
        <v>13SZG986</v>
      </c>
      <c r="M1330" s="16" t="str">
        <f>VLOOKUP(A1330,[2]MD01!A:O,15,0)</f>
        <v>Аренда</v>
      </c>
    </row>
    <row r="1331" spans="1:13" x14ac:dyDescent="0.25">
      <c r="A1331" s="12" t="s">
        <v>794</v>
      </c>
      <c r="B1331" t="s">
        <v>795</v>
      </c>
      <c r="C1331" t="s">
        <v>4386</v>
      </c>
      <c r="D1331" s="5">
        <v>5837214.9199999999</v>
      </c>
      <c r="E1331" s="24">
        <f t="shared" si="44"/>
        <v>20105962.502222221</v>
      </c>
      <c r="F1331" s="21">
        <v>20162909.437767055</v>
      </c>
      <c r="G1331">
        <f t="shared" si="43"/>
        <v>672096.98125890188</v>
      </c>
      <c r="J1331" t="str">
        <f>VLOOKUP($A1331,[2]MD01!$A:$K,5,0)</f>
        <v>E1023783</v>
      </c>
      <c r="K1331" t="str">
        <f>VLOOKUP($A1331,[2]MD01!$A:$K,11,0)</f>
        <v>15.01.2018</v>
      </c>
      <c r="L1331" t="str">
        <f>RIGHT(VLOOKUP($A1331,[2]MD01!$A:$K,4,0),8)</f>
        <v>13SZH524</v>
      </c>
      <c r="M1331" s="16" t="str">
        <f>VLOOKUP(A1331,[2]MD01!A:O,15,0)</f>
        <v>Аренда</v>
      </c>
    </row>
    <row r="1332" spans="1:13" x14ac:dyDescent="0.25">
      <c r="A1332" s="12" t="s">
        <v>856</v>
      </c>
      <c r="B1332" t="s">
        <v>857</v>
      </c>
      <c r="C1332" t="s">
        <v>4386</v>
      </c>
      <c r="D1332" s="5">
        <v>3852794.05</v>
      </c>
      <c r="E1332" s="24">
        <f t="shared" si="44"/>
        <v>13270735.061111111</v>
      </c>
      <c r="F1332" s="21">
        <v>13308322.303904096</v>
      </c>
      <c r="G1332">
        <f t="shared" si="43"/>
        <v>443610.74346346984</v>
      </c>
      <c r="J1332" t="str">
        <f>VLOOKUP($A1332,[2]MD01!$A:$K,5,0)</f>
        <v>E1013065</v>
      </c>
      <c r="K1332" t="str">
        <f>VLOOKUP($A1332,[2]MD01!$A:$K,11,0)</f>
        <v>30.03.2017</v>
      </c>
      <c r="L1332" t="str">
        <f>RIGHT(VLOOKUP($A1332,[2]MD01!$A:$K,4,0),8)</f>
        <v>13SZJ213</v>
      </c>
      <c r="M1332" s="16" t="str">
        <f>VLOOKUP(A1332,[2]MD01!A:O,15,0)</f>
        <v>Аренда</v>
      </c>
    </row>
    <row r="1333" spans="1:13" x14ac:dyDescent="0.25">
      <c r="A1333" s="12" t="s">
        <v>1513</v>
      </c>
      <c r="B1333" t="s">
        <v>1514</v>
      </c>
      <c r="C1333" t="s">
        <v>4386</v>
      </c>
      <c r="D1333" s="5">
        <v>2557513</v>
      </c>
      <c r="E1333" s="24">
        <f t="shared" si="44"/>
        <v>8809211.444444444</v>
      </c>
      <c r="F1333" s="21">
        <v>8834162.1323944554</v>
      </c>
      <c r="G1333">
        <f t="shared" si="43"/>
        <v>294472.07107981516</v>
      </c>
      <c r="J1333" t="str">
        <f>VLOOKUP($A1333,[2]MD01!$A:$K,5,0)</f>
        <v>E1026672</v>
      </c>
      <c r="K1333" t="str">
        <f>VLOOKUP($A1333,[2]MD01!$A:$K,11,0)</f>
        <v>30.09.2018</v>
      </c>
      <c r="L1333" t="str">
        <f>RIGHT(VLOOKUP($A1333,[2]MD01!$A:$K,4,0),8)</f>
        <v>13SZO346</v>
      </c>
      <c r="M1333" s="16" t="str">
        <f>VLOOKUP(A1333,[2]MD01!A:O,15,0)</f>
        <v>Аренда</v>
      </c>
    </row>
    <row r="1334" spans="1:13" x14ac:dyDescent="0.25">
      <c r="A1334" s="12" t="s">
        <v>2616</v>
      </c>
      <c r="B1334" t="s">
        <v>2650</v>
      </c>
      <c r="C1334" t="s">
        <v>4386</v>
      </c>
      <c r="D1334" s="5">
        <v>3057325.17</v>
      </c>
      <c r="E1334" s="24">
        <f t="shared" si="44"/>
        <v>10530786.696666665</v>
      </c>
      <c r="F1334" s="21">
        <v>10560613.472240588</v>
      </c>
      <c r="G1334">
        <f t="shared" si="43"/>
        <v>352020.44907468627</v>
      </c>
      <c r="J1334" t="str">
        <f>VLOOKUP($A1334,[2]MD01!$A:$K,5,0)</f>
        <v>E1026928</v>
      </c>
      <c r="K1334" t="str">
        <f>VLOOKUP($A1334,[2]MD01!$A:$K,11,0)</f>
        <v>26.10.2018</v>
      </c>
      <c r="L1334" t="str">
        <f>RIGHT(VLOOKUP($A1334,[2]MD01!$A:$K,4,0),8)</f>
        <v>13SZO555</v>
      </c>
      <c r="M1334" s="16" t="str">
        <f>VLOOKUP(A1334,[2]MD01!A:O,15,0)</f>
        <v>Аренда</v>
      </c>
    </row>
    <row r="1335" spans="1:13" x14ac:dyDescent="0.25">
      <c r="A1335" s="12" t="s">
        <v>1492</v>
      </c>
      <c r="B1335" t="s">
        <v>1515</v>
      </c>
      <c r="C1335" t="s">
        <v>4386</v>
      </c>
      <c r="D1335" s="5">
        <v>4210275.05</v>
      </c>
      <c r="E1335" s="24">
        <f t="shared" si="44"/>
        <v>14502058.505555555</v>
      </c>
      <c r="F1335" s="21">
        <v>14543133.27583288</v>
      </c>
      <c r="G1335">
        <f t="shared" si="43"/>
        <v>484771.10919442936</v>
      </c>
      <c r="J1335" t="str">
        <f>VLOOKUP($A1335,[2]MD01!$A:$K,5,0)</f>
        <v>E1026940</v>
      </c>
      <c r="K1335" t="str">
        <f>VLOOKUP($A1335,[2]MD01!$A:$K,11,0)</f>
        <v>26.09.2018</v>
      </c>
      <c r="L1335" t="str">
        <f>RIGHT(VLOOKUP($A1335,[2]MD01!$A:$K,4,0),8)</f>
        <v>13SZO591</v>
      </c>
      <c r="M1335" s="16" t="str">
        <f>VLOOKUP(A1335,[2]MD01!A:O,15,0)</f>
        <v>Аренда</v>
      </c>
    </row>
    <row r="1336" spans="1:13" x14ac:dyDescent="0.25">
      <c r="A1336" s="12" t="s">
        <v>1055</v>
      </c>
      <c r="B1336" t="s">
        <v>1056</v>
      </c>
      <c r="C1336" t="s">
        <v>4386</v>
      </c>
      <c r="D1336" s="5">
        <v>6875937.1900000004</v>
      </c>
      <c r="E1336" s="24">
        <f t="shared" si="44"/>
        <v>23683783.654444445</v>
      </c>
      <c r="F1336" s="21">
        <v>23750864.198391464</v>
      </c>
      <c r="G1336">
        <f t="shared" si="43"/>
        <v>791695.4732797154</v>
      </c>
      <c r="J1336" t="str">
        <f>VLOOKUP($A1336,[2]MD01!$A:$K,5,0)</f>
        <v>E1008890</v>
      </c>
      <c r="K1336" t="str">
        <f>VLOOKUP($A1336,[2]MD01!$A:$K,11,0)</f>
        <v>06.01.2016</v>
      </c>
      <c r="L1336" t="str">
        <f>RIGHT(VLOOKUP($A1336,[2]MD01!$A:$K,4,0),8)</f>
        <v>13SZQ117</v>
      </c>
      <c r="M1336" s="16" t="str">
        <f>VLOOKUP(A1336,[2]MD01!A:O,15,0)</f>
        <v>Аренда</v>
      </c>
    </row>
    <row r="1337" spans="1:13" x14ac:dyDescent="0.25">
      <c r="A1337" s="12" t="s">
        <v>1073</v>
      </c>
      <c r="B1337" t="s">
        <v>1074</v>
      </c>
      <c r="C1337" t="s">
        <v>4386</v>
      </c>
      <c r="D1337" s="5">
        <v>4448509.84</v>
      </c>
      <c r="E1337" s="24">
        <f t="shared" si="44"/>
        <v>15322645.004444443</v>
      </c>
      <c r="F1337" s="21">
        <v>15366043.955245631</v>
      </c>
      <c r="G1337">
        <f t="shared" si="43"/>
        <v>512201.46517485438</v>
      </c>
      <c r="J1337" t="str">
        <f>VLOOKUP($A1337,[2]MD01!$A:$K,5,0)</f>
        <v>E1011070</v>
      </c>
      <c r="K1337" t="str">
        <f>VLOOKUP($A1337,[2]MD01!$A:$K,11,0)</f>
        <v>26.02.2016</v>
      </c>
      <c r="L1337" t="str">
        <f>RIGHT(VLOOKUP($A1337,[2]MD01!$A:$K,4,0),8)</f>
        <v>13SZQ301</v>
      </c>
      <c r="M1337" s="16" t="str">
        <f>VLOOKUP(A1337,[2]MD01!A:O,15,0)</f>
        <v>Аренда</v>
      </c>
    </row>
    <row r="1338" spans="1:13" x14ac:dyDescent="0.25">
      <c r="A1338" s="12" t="s">
        <v>1169</v>
      </c>
      <c r="B1338" t="s">
        <v>1170</v>
      </c>
      <c r="C1338" t="s">
        <v>4386</v>
      </c>
      <c r="D1338" s="5">
        <v>6222859.6900000004</v>
      </c>
      <c r="E1338" s="24">
        <f t="shared" si="44"/>
        <v>21434294.487777781</v>
      </c>
      <c r="F1338" s="21">
        <v>21495003.71204444</v>
      </c>
      <c r="G1338">
        <f t="shared" si="43"/>
        <v>716500.1237348147</v>
      </c>
      <c r="J1338" t="str">
        <f>VLOOKUP($A1338,[2]MD01!$A:$K,5,0)</f>
        <v>E1011072</v>
      </c>
      <c r="K1338" t="str">
        <f>VLOOKUP($A1338,[2]MD01!$A:$K,11,0)</f>
        <v>25.05.2016</v>
      </c>
      <c r="L1338" t="str">
        <f>RIGHT(VLOOKUP($A1338,[2]MD01!$A:$K,4,0),8)</f>
        <v>13SZQ908</v>
      </c>
      <c r="M1338" s="16" t="str">
        <f>VLOOKUP(A1338,[2]MD01!A:O,15,0)</f>
        <v>Аренда</v>
      </c>
    </row>
    <row r="1339" spans="1:13" x14ac:dyDescent="0.25">
      <c r="A1339" s="12" t="s">
        <v>1173</v>
      </c>
      <c r="B1339" t="s">
        <v>1174</v>
      </c>
      <c r="C1339" t="s">
        <v>4386</v>
      </c>
      <c r="D1339" s="5">
        <v>5737480.6100000003</v>
      </c>
      <c r="E1339" s="24">
        <f t="shared" si="44"/>
        <v>19762433.212222222</v>
      </c>
      <c r="F1339" s="21">
        <v>19818407.155783549</v>
      </c>
      <c r="G1339">
        <f t="shared" si="43"/>
        <v>660613.57185945159</v>
      </c>
      <c r="J1339" t="str">
        <f>VLOOKUP($A1339,[2]MD01!$A:$K,5,0)</f>
        <v>E1011602</v>
      </c>
      <c r="K1339" t="str">
        <f>VLOOKUP($A1339,[2]MD01!$A:$K,11,0)</f>
        <v>07.06.2016</v>
      </c>
      <c r="L1339" t="str">
        <f>RIGHT(VLOOKUP($A1339,[2]MD01!$A:$K,4,0),8)</f>
        <v>13SZQ933</v>
      </c>
      <c r="M1339" s="16" t="str">
        <f>VLOOKUP(A1339,[2]MD01!A:O,15,0)</f>
        <v>Аренда</v>
      </c>
    </row>
    <row r="1340" spans="1:13" x14ac:dyDescent="0.25">
      <c r="A1340" s="12" t="s">
        <v>1227</v>
      </c>
      <c r="B1340" t="s">
        <v>1228</v>
      </c>
      <c r="C1340" t="s">
        <v>4386</v>
      </c>
      <c r="D1340" s="5">
        <v>3577242.09</v>
      </c>
      <c r="E1340" s="24">
        <f t="shared" si="44"/>
        <v>12321611.643333333</v>
      </c>
      <c r="F1340" s="21">
        <v>12356510.645257952</v>
      </c>
      <c r="G1340">
        <f t="shared" si="43"/>
        <v>411883.68817526504</v>
      </c>
      <c r="J1340" t="str">
        <f>VLOOKUP($A1340,[2]MD01!$A:$K,5,0)</f>
        <v>E1014423</v>
      </c>
      <c r="K1340" t="str">
        <f>VLOOKUP($A1340,[2]MD01!$A:$K,11,0)</f>
        <v>01.04.2017</v>
      </c>
      <c r="L1340" t="str">
        <f>RIGHT(VLOOKUP($A1340,[2]MD01!$A:$K,4,0),8)</f>
        <v>13SZS479</v>
      </c>
      <c r="M1340" s="16" t="str">
        <f>VLOOKUP(A1340,[2]MD01!A:O,15,0)</f>
        <v>Аренда</v>
      </c>
    </row>
    <row r="1341" spans="1:13" x14ac:dyDescent="0.25">
      <c r="A1341" s="12" t="s">
        <v>1271</v>
      </c>
      <c r="B1341" t="s">
        <v>1272</v>
      </c>
      <c r="C1341" t="s">
        <v>4386</v>
      </c>
      <c r="D1341" s="5">
        <v>3546256.86</v>
      </c>
      <c r="E1341" s="24">
        <f t="shared" si="44"/>
        <v>12214884.74</v>
      </c>
      <c r="F1341" s="21">
        <v>12249481.45497445</v>
      </c>
      <c r="G1341">
        <f t="shared" si="43"/>
        <v>408316.04849914834</v>
      </c>
      <c r="J1341" t="str">
        <f>VLOOKUP($A1341,[2]MD01!$A:$K,5,0)</f>
        <v>E1014837</v>
      </c>
      <c r="K1341" t="str">
        <f>VLOOKUP($A1341,[2]MD01!$A:$K,11,0)</f>
        <v>31.08.2017</v>
      </c>
      <c r="L1341" t="str">
        <f>RIGHT(VLOOKUP($A1341,[2]MD01!$A:$K,4,0),8)</f>
        <v>13SZS884</v>
      </c>
      <c r="M1341" s="16" t="str">
        <f>VLOOKUP(A1341,[2]MD01!A:O,15,0)</f>
        <v>Аренда</v>
      </c>
    </row>
    <row r="1342" spans="1:13" x14ac:dyDescent="0.25">
      <c r="A1342" s="12" t="s">
        <v>1273</v>
      </c>
      <c r="B1342" t="s">
        <v>1274</v>
      </c>
      <c r="C1342" t="s">
        <v>4386</v>
      </c>
      <c r="D1342" s="5">
        <v>4966979.54</v>
      </c>
      <c r="E1342" s="24">
        <f t="shared" si="44"/>
        <v>17108485.082222223</v>
      </c>
      <c r="F1342" s="21">
        <v>17156942.140527159</v>
      </c>
      <c r="G1342">
        <f t="shared" si="43"/>
        <v>571898.07135090535</v>
      </c>
      <c r="J1342" t="str">
        <f>VLOOKUP($A1342,[2]MD01!$A:$K,5,0)</f>
        <v>E1014847</v>
      </c>
      <c r="K1342" t="str">
        <f>VLOOKUP($A1342,[2]MD01!$A:$K,11,0)</f>
        <v>16.06.2017</v>
      </c>
      <c r="L1342" t="str">
        <f>RIGHT(VLOOKUP($A1342,[2]MD01!$A:$K,4,0),8)</f>
        <v>13SZS885</v>
      </c>
      <c r="M1342" s="16" t="str">
        <f>VLOOKUP(A1342,[2]MD01!A:O,15,0)</f>
        <v>Аренда</v>
      </c>
    </row>
    <row r="1343" spans="1:13" x14ac:dyDescent="0.25">
      <c r="A1343" s="12" t="s">
        <v>1279</v>
      </c>
      <c r="B1343" t="s">
        <v>1280</v>
      </c>
      <c r="C1343" t="s">
        <v>4386</v>
      </c>
      <c r="D1343" s="5">
        <v>2862561.65</v>
      </c>
      <c r="E1343" s="24">
        <f t="shared" si="44"/>
        <v>9859934.5722222216</v>
      </c>
      <c r="F1343" s="21">
        <v>9887861.2660325058</v>
      </c>
      <c r="G1343">
        <f t="shared" si="43"/>
        <v>329595.37553441687</v>
      </c>
      <c r="J1343" t="str">
        <f>VLOOKUP($A1343,[2]MD01!$A:$K,5,0)</f>
        <v>E1014848</v>
      </c>
      <c r="K1343" t="str">
        <f>VLOOKUP($A1343,[2]MD01!$A:$K,11,0)</f>
        <v>31.05.2017</v>
      </c>
      <c r="L1343" t="str">
        <f>RIGHT(VLOOKUP($A1343,[2]MD01!$A:$K,4,0),8)</f>
        <v>13SZS900</v>
      </c>
      <c r="M1343" s="16" t="str">
        <f>VLOOKUP(A1343,[2]MD01!A:O,15,0)</f>
        <v>Аренда</v>
      </c>
    </row>
    <row r="1344" spans="1:13" x14ac:dyDescent="0.25">
      <c r="A1344" s="12" t="s">
        <v>1283</v>
      </c>
      <c r="B1344" t="s">
        <v>1284</v>
      </c>
      <c r="C1344" t="s">
        <v>4386</v>
      </c>
      <c r="D1344" s="5">
        <v>5880105.5599999996</v>
      </c>
      <c r="E1344" s="24">
        <f t="shared" si="44"/>
        <v>20253696.928888887</v>
      </c>
      <c r="F1344" s="21">
        <v>20311062.298660494</v>
      </c>
      <c r="G1344">
        <f t="shared" si="43"/>
        <v>677035.40995534987</v>
      </c>
      <c r="J1344" t="str">
        <f>VLOOKUP($A1344,[2]MD01!$A:$K,5,0)</f>
        <v>E1014849</v>
      </c>
      <c r="K1344" t="str">
        <f>VLOOKUP($A1344,[2]MD01!$A:$K,11,0)</f>
        <v>29.07.2017</v>
      </c>
      <c r="L1344" t="str">
        <f>RIGHT(VLOOKUP($A1344,[2]MD01!$A:$K,4,0),8)</f>
        <v>13SZS949</v>
      </c>
      <c r="M1344" s="16" t="str">
        <f>VLOOKUP(A1344,[2]MD01!A:O,15,0)</f>
        <v>Аренда</v>
      </c>
    </row>
    <row r="1345" spans="1:13" x14ac:dyDescent="0.25">
      <c r="A1345" s="12" t="s">
        <v>2753</v>
      </c>
      <c r="B1345" t="s">
        <v>2796</v>
      </c>
      <c r="C1345" t="s">
        <v>4386</v>
      </c>
      <c r="D1345" s="5">
        <v>1204078.33</v>
      </c>
      <c r="E1345" s="24">
        <f t="shared" si="44"/>
        <v>4147380.9144444447</v>
      </c>
      <c r="F1345" s="21">
        <v>4159127.7101319749</v>
      </c>
      <c r="G1345">
        <f t="shared" si="43"/>
        <v>138637.59033773249</v>
      </c>
      <c r="J1345" t="str">
        <f>VLOOKUP($A1345,[2]MD01!$A:$K,5,0)</f>
        <v>E1029905</v>
      </c>
      <c r="K1345" t="str">
        <f>VLOOKUP($A1345,[2]MD01!$A:$K,11,0)</f>
        <v>23.01.2019</v>
      </c>
      <c r="L1345" t="str">
        <f>RIGHT(VLOOKUP($A1345,[2]MD01!$A:$K,4,0),8)</f>
        <v>13SZV054</v>
      </c>
      <c r="M1345" s="16" t="str">
        <f>VLOOKUP(A1345,[2]MD01!A:O,15,0)</f>
        <v>Собственность</v>
      </c>
    </row>
    <row r="1346" spans="1:13" x14ac:dyDescent="0.25">
      <c r="A1346" s="12" t="s">
        <v>1341</v>
      </c>
      <c r="B1346" t="s">
        <v>1342</v>
      </c>
      <c r="C1346" t="s">
        <v>4386</v>
      </c>
      <c r="D1346" s="5">
        <v>2256772.65</v>
      </c>
      <c r="E1346" s="24">
        <f t="shared" si="44"/>
        <v>7773328.0166666666</v>
      </c>
      <c r="F1346" s="21">
        <v>7795344.7298424244</v>
      </c>
      <c r="G1346">
        <f t="shared" si="43"/>
        <v>259844.82432808081</v>
      </c>
      <c r="J1346" t="str">
        <f>VLOOKUP($A1346,[2]MD01!$A:$K,5,0)</f>
        <v>E1015202</v>
      </c>
      <c r="K1346" t="str">
        <f>VLOOKUP($A1346,[2]MD01!$A:$K,11,0)</f>
        <v>28.06.2017</v>
      </c>
      <c r="L1346" t="str">
        <f>RIGHT(VLOOKUP($A1346,[2]MD01!$A:$K,4,0),8)</f>
        <v>13SZX285</v>
      </c>
      <c r="M1346" s="16" t="str">
        <f>VLOOKUP(A1346,[2]MD01!A:O,15,0)</f>
        <v>Аренда</v>
      </c>
    </row>
    <row r="1347" spans="1:13" x14ac:dyDescent="0.25">
      <c r="A1347" s="12" t="s">
        <v>1395</v>
      </c>
      <c r="B1347" t="s">
        <v>1396</v>
      </c>
      <c r="C1347" t="s">
        <v>4386</v>
      </c>
      <c r="D1347" s="5">
        <v>5266874.75</v>
      </c>
      <c r="E1347" s="24">
        <f t="shared" si="44"/>
        <v>18141457.47222222</v>
      </c>
      <c r="F1347" s="21">
        <v>18192840.260250688</v>
      </c>
      <c r="G1347">
        <f t="shared" si="43"/>
        <v>606428.00867502287</v>
      </c>
      <c r="J1347" t="str">
        <f>VLOOKUP($A1347,[2]MD01!$A:$K,5,0)</f>
        <v>E1015764</v>
      </c>
      <c r="K1347" t="str">
        <f>VLOOKUP($A1347,[2]MD01!$A:$K,11,0)</f>
        <v>15.01.2018</v>
      </c>
      <c r="L1347" t="str">
        <f>RIGHT(VLOOKUP($A1347,[2]MD01!$A:$K,4,0),8)</f>
        <v>13SZX839</v>
      </c>
      <c r="M1347" s="16" t="str">
        <f>VLOOKUP(A1347,[2]MD01!A:O,15,0)</f>
        <v>Аренда</v>
      </c>
    </row>
    <row r="1348" spans="1:13" x14ac:dyDescent="0.25">
      <c r="A1348" s="12" t="s">
        <v>1397</v>
      </c>
      <c r="B1348" t="s">
        <v>1398</v>
      </c>
      <c r="C1348" t="s">
        <v>4386</v>
      </c>
      <c r="D1348" s="5">
        <v>2095745.19</v>
      </c>
      <c r="E1348" s="24">
        <f t="shared" si="44"/>
        <v>7218677.8766666669</v>
      </c>
      <c r="F1348" s="21">
        <v>7239123.631686653</v>
      </c>
      <c r="G1348">
        <f t="shared" si="43"/>
        <v>241304.12105622177</v>
      </c>
      <c r="J1348" t="str">
        <f>VLOOKUP($A1348,[2]MD01!$A:$K,5,0)</f>
        <v>E1015763</v>
      </c>
      <c r="K1348" t="str">
        <f>VLOOKUP($A1348,[2]MD01!$A:$K,11,0)</f>
        <v>31.07.2017</v>
      </c>
      <c r="L1348" t="str">
        <f>RIGHT(VLOOKUP($A1348,[2]MD01!$A:$K,4,0),8)</f>
        <v>13SZX840</v>
      </c>
      <c r="M1348" s="16" t="str">
        <f>VLOOKUP(A1348,[2]MD01!A:O,15,0)</f>
        <v>Аренда</v>
      </c>
    </row>
    <row r="1349" spans="1:13" x14ac:dyDescent="0.25">
      <c r="A1349" s="12" t="s">
        <v>1407</v>
      </c>
      <c r="B1349" t="s">
        <v>1408</v>
      </c>
      <c r="C1349" t="s">
        <v>4386</v>
      </c>
      <c r="D1349" s="5">
        <v>5457897.5</v>
      </c>
      <c r="E1349" s="24">
        <f t="shared" si="44"/>
        <v>18799424.72222222</v>
      </c>
      <c r="F1349" s="21">
        <v>18852671.097660255</v>
      </c>
      <c r="G1349">
        <f t="shared" si="43"/>
        <v>628422.36992200848</v>
      </c>
      <c r="J1349" t="str">
        <f>VLOOKUP($A1349,[2]MD01!$A:$K,5,0)</f>
        <v>E1017426</v>
      </c>
      <c r="K1349" t="str">
        <f>VLOOKUP($A1349,[2]MD01!$A:$K,11,0)</f>
        <v>30.09.2017</v>
      </c>
      <c r="L1349" t="str">
        <f>RIGHT(VLOOKUP($A1349,[2]MD01!$A:$K,4,0),8)</f>
        <v>13SZX877</v>
      </c>
      <c r="M1349" s="16" t="str">
        <f>VLOOKUP(A1349,[2]MD01!A:O,15,0)</f>
        <v>Аренда</v>
      </c>
    </row>
    <row r="1350" spans="1:13" x14ac:dyDescent="0.25">
      <c r="A1350" s="12" t="s">
        <v>1451</v>
      </c>
      <c r="B1350" t="s">
        <v>1452</v>
      </c>
      <c r="C1350" t="s">
        <v>4386</v>
      </c>
      <c r="D1350" s="5">
        <v>7159898.7199999997</v>
      </c>
      <c r="E1350" s="24">
        <f t="shared" si="44"/>
        <v>24661873.368888889</v>
      </c>
      <c r="F1350" s="21">
        <v>24731724.196124729</v>
      </c>
      <c r="G1350">
        <f t="shared" si="43"/>
        <v>824390.80653749092</v>
      </c>
      <c r="J1350" t="str">
        <f>VLOOKUP($A1350,[2]MD01!$A:$K,5,0)</f>
        <v>13SZ6116</v>
      </c>
      <c r="K1350" t="str">
        <f>VLOOKUP($A1350,[2]MD01!$A:$K,11,0)</f>
        <v>21.05.2010</v>
      </c>
      <c r="L1350" t="str">
        <f>RIGHT(VLOOKUP($A1350,[2]MD01!$A:$K,4,0),8)</f>
        <v>13SZY521</v>
      </c>
      <c r="M1350" s="16" t="str">
        <f>VLOOKUP(A1350,[2]MD01!A:O,15,0)</f>
        <v>Аренда</v>
      </c>
    </row>
    <row r="1351" spans="1:13" x14ac:dyDescent="0.25">
      <c r="A1351" s="60" t="s">
        <v>11717</v>
      </c>
      <c r="B1351" s="52" t="s">
        <v>11723</v>
      </c>
      <c r="C1351" s="53" t="s">
        <v>4386</v>
      </c>
      <c r="D1351" s="54"/>
      <c r="E1351" s="62">
        <f>VLOOKUP(A1351,[2]Развитие!A8:$E$11,5,0)</f>
        <v>8420594.2526489869</v>
      </c>
      <c r="F1351">
        <v>8420594.2526489869</v>
      </c>
      <c r="G1351">
        <f t="shared" si="43"/>
        <v>280686.47508829954</v>
      </c>
      <c r="H1351" s="37"/>
      <c r="I1351" s="37"/>
      <c r="J1351" s="37"/>
      <c r="L1351" s="37"/>
      <c r="M1351" s="38"/>
    </row>
    <row r="1352" spans="1:13" x14ac:dyDescent="0.25">
      <c r="A1352" s="12" t="s">
        <v>4701</v>
      </c>
      <c r="B1352" t="s">
        <v>4715</v>
      </c>
      <c r="C1352" t="s">
        <v>4390</v>
      </c>
      <c r="D1352" s="5">
        <v>9000570.8900000006</v>
      </c>
      <c r="E1352" s="24">
        <f t="shared" ref="E1352:E1415" si="45">IF(IFERROR(VLOOKUP(A1352,$A$1599:$A$1604,1,0),0)=0,IF(M1352=$M$25,0,D1352/$E$25*$E$24),0)</f>
        <v>31001966.398888893</v>
      </c>
      <c r="F1352" s="21">
        <v>30945898.352192476</v>
      </c>
      <c r="G1352">
        <f t="shared" si="43"/>
        <v>1031529.9450730826</v>
      </c>
      <c r="J1352" t="str">
        <f>VLOOKUP($A1352,[2]MD01!$A:$K,5,0)</f>
        <v>E1042767</v>
      </c>
      <c r="K1352" t="str">
        <f>VLOOKUP($A1352,[2]MD01!$A:$K,11,0)</f>
        <v>23.10.2020</v>
      </c>
      <c r="L1352" t="str">
        <f>RIGHT(VLOOKUP($A1352,[2]MD01!$A:$K,4,0),8)</f>
        <v>13SZ31SZ</v>
      </c>
      <c r="M1352" s="16" t="str">
        <f>VLOOKUP(A1352,[2]MD01!A:O,15,0)</f>
        <v>Аренда</v>
      </c>
    </row>
    <row r="1353" spans="1:13" x14ac:dyDescent="0.25">
      <c r="A1353" s="12" t="s">
        <v>3459</v>
      </c>
      <c r="B1353" t="s">
        <v>3474</v>
      </c>
      <c r="C1353" t="s">
        <v>4390</v>
      </c>
      <c r="D1353" s="5">
        <v>3113644.18</v>
      </c>
      <c r="E1353" s="24">
        <f t="shared" si="45"/>
        <v>10724774.397777779</v>
      </c>
      <c r="F1353" s="21">
        <v>10705378.300639737</v>
      </c>
      <c r="G1353">
        <f t="shared" si="43"/>
        <v>356845.94335465791</v>
      </c>
      <c r="J1353" t="str">
        <f>VLOOKUP($A1353,[2]MD01!$A:$K,5,0)</f>
        <v>E1030063</v>
      </c>
      <c r="K1353" t="str">
        <f>VLOOKUP($A1353,[2]MD01!$A:$K,11,0)</f>
        <v>29.05.2019</v>
      </c>
      <c r="L1353" t="str">
        <f>RIGHT(VLOOKUP($A1353,[2]MD01!$A:$K,4,0),8)</f>
        <v>13SZ324V</v>
      </c>
      <c r="M1353" s="16" t="str">
        <f>VLOOKUP(A1353,[2]MD01!A:O,15,0)</f>
        <v>Аренда</v>
      </c>
    </row>
    <row r="1354" spans="1:13" x14ac:dyDescent="0.25">
      <c r="A1354" s="12" t="s">
        <v>3972</v>
      </c>
      <c r="B1354" t="s">
        <v>4023</v>
      </c>
      <c r="C1354" t="s">
        <v>4390</v>
      </c>
      <c r="D1354" s="5">
        <v>5392150.75</v>
      </c>
      <c r="E1354" s="24">
        <f t="shared" si="45"/>
        <v>18572963.694444444</v>
      </c>
      <c r="F1354" s="21">
        <v>18539373.896226086</v>
      </c>
      <c r="G1354">
        <f t="shared" si="43"/>
        <v>617979.12987420289</v>
      </c>
      <c r="J1354" t="str">
        <f>VLOOKUP($A1354,[2]MD01!$A:$K,5,0)</f>
        <v>E1030025</v>
      </c>
      <c r="K1354" t="str">
        <f>VLOOKUP($A1354,[2]MD01!$A:$K,11,0)</f>
        <v>11.09.2019</v>
      </c>
      <c r="L1354" t="str">
        <f>RIGHT(VLOOKUP($A1354,[2]MD01!$A:$K,4,0),8)</f>
        <v>13SZ325U</v>
      </c>
      <c r="M1354" s="16" t="str">
        <f>VLOOKUP(A1354,[2]MD01!A:O,15,0)</f>
        <v>Аренда</v>
      </c>
    </row>
    <row r="1355" spans="1:13" x14ac:dyDescent="0.25">
      <c r="A1355" s="12" t="s">
        <v>3944</v>
      </c>
      <c r="B1355" t="s">
        <v>3960</v>
      </c>
      <c r="C1355" t="s">
        <v>4390</v>
      </c>
      <c r="D1355" s="5">
        <v>6969652.2000000002</v>
      </c>
      <c r="E1355" s="24">
        <f t="shared" si="45"/>
        <v>24006579.800000001</v>
      </c>
      <c r="F1355" s="21">
        <v>23963163.133459266</v>
      </c>
      <c r="G1355">
        <f t="shared" si="43"/>
        <v>798772.10444864223</v>
      </c>
      <c r="J1355" t="str">
        <f>VLOOKUP($A1355,[2]MD01!$A:$K,5,0)</f>
        <v>E1030061</v>
      </c>
      <c r="K1355" t="str">
        <f>VLOOKUP($A1355,[2]MD01!$A:$K,11,0)</f>
        <v>27.08.2019</v>
      </c>
      <c r="L1355" t="str">
        <f>RIGHT(VLOOKUP($A1355,[2]MD01!$A:$K,4,0),8)</f>
        <v>13SZ326C</v>
      </c>
      <c r="M1355" s="16" t="str">
        <f>VLOOKUP(A1355,[2]MD01!A:O,15,0)</f>
        <v>Аренда</v>
      </c>
    </row>
    <row r="1356" spans="1:13" x14ac:dyDescent="0.25">
      <c r="A1356" s="12" t="s">
        <v>3964</v>
      </c>
      <c r="B1356" t="s">
        <v>3965</v>
      </c>
      <c r="C1356" t="s">
        <v>4390</v>
      </c>
      <c r="D1356" s="5">
        <v>7064595.6600000001</v>
      </c>
      <c r="E1356" s="24">
        <f t="shared" si="45"/>
        <v>24333607.273333333</v>
      </c>
      <c r="F1356" s="21">
        <v>24289599.167159062</v>
      </c>
      <c r="G1356">
        <f t="shared" si="43"/>
        <v>809653.30557196878</v>
      </c>
      <c r="J1356" t="str">
        <f>VLOOKUP($A1356,[2]MD01!$A:$K,5,0)</f>
        <v>E1030088</v>
      </c>
      <c r="K1356" t="str">
        <f>VLOOKUP($A1356,[2]MD01!$A:$K,11,0)</f>
        <v>05.09.2019</v>
      </c>
      <c r="L1356" t="str">
        <f>RIGHT(VLOOKUP($A1356,[2]MD01!$A:$K,4,0),8)</f>
        <v>13SZ326H</v>
      </c>
      <c r="M1356" s="16" t="str">
        <f>VLOOKUP(A1356,[2]MD01!A:O,15,0)</f>
        <v>Аренда</v>
      </c>
    </row>
    <row r="1357" spans="1:13" x14ac:dyDescent="0.25">
      <c r="A1357" s="12" t="s">
        <v>2712</v>
      </c>
      <c r="B1357" t="s">
        <v>2769</v>
      </c>
      <c r="C1357" t="s">
        <v>4390</v>
      </c>
      <c r="D1357" s="5">
        <v>4467110.12</v>
      </c>
      <c r="E1357" s="24">
        <f t="shared" si="45"/>
        <v>15386712.635555556</v>
      </c>
      <c r="F1357" s="21">
        <v>15358885.274172906</v>
      </c>
      <c r="G1357">
        <f t="shared" si="43"/>
        <v>511962.8424724302</v>
      </c>
      <c r="J1357" t="str">
        <f>VLOOKUP($A1357,[2]MD01!$A:$K,5,0)</f>
        <v>E1029229</v>
      </c>
      <c r="K1357" t="str">
        <f>VLOOKUP($A1357,[2]MD01!$A:$K,11,0)</f>
        <v>19.12.2018</v>
      </c>
      <c r="L1357" t="str">
        <f>RIGHT(VLOOKUP($A1357,[2]MD01!$A:$K,4,0),8)</f>
        <v>13SZ328A</v>
      </c>
      <c r="M1357" s="16" t="str">
        <f>VLOOKUP(A1357,[2]MD01!A:O,15,0)</f>
        <v>Аренда</v>
      </c>
    </row>
    <row r="1358" spans="1:13" x14ac:dyDescent="0.25">
      <c r="A1358" s="12" t="s">
        <v>2821</v>
      </c>
      <c r="B1358" t="s">
        <v>18</v>
      </c>
      <c r="C1358" t="s">
        <v>4390</v>
      </c>
      <c r="D1358" s="5">
        <v>6465737.71</v>
      </c>
      <c r="E1358" s="24">
        <f t="shared" si="45"/>
        <v>22270874.334444445</v>
      </c>
      <c r="F1358" s="21">
        <v>22230596.746691223</v>
      </c>
      <c r="G1358">
        <f t="shared" si="43"/>
        <v>741019.89155637415</v>
      </c>
      <c r="J1358" t="str">
        <f>VLOOKUP($A1358,[2]MD01!$A:$K,5,0)</f>
        <v>E1008575</v>
      </c>
      <c r="K1358" t="str">
        <f>VLOOKUP($A1358,[2]MD01!$A:$K,11,0)</f>
        <v>12.11.2014</v>
      </c>
      <c r="L1358" t="str">
        <f>RIGHT(VLOOKUP($A1358,[2]MD01!$A:$K,4,0),8)</f>
        <v>13SZ3406</v>
      </c>
      <c r="M1358" s="16" t="str">
        <f>VLOOKUP(A1358,[2]MD01!A:O,15,0)</f>
        <v>Аренда</v>
      </c>
    </row>
    <row r="1359" spans="1:13" x14ac:dyDescent="0.25">
      <c r="A1359" s="12" t="s">
        <v>2855</v>
      </c>
      <c r="B1359" t="s">
        <v>52</v>
      </c>
      <c r="C1359" t="s">
        <v>4390</v>
      </c>
      <c r="D1359" s="5">
        <v>7632930.0700000003</v>
      </c>
      <c r="E1359" s="24">
        <f t="shared" si="45"/>
        <v>26291203.574444443</v>
      </c>
      <c r="F1359" s="21">
        <v>26243655.092817493</v>
      </c>
      <c r="G1359">
        <f t="shared" si="43"/>
        <v>874788.50309391646</v>
      </c>
      <c r="J1359" t="str">
        <f>VLOOKUP($A1359,[2]MD01!$A:$K,5,0)</f>
        <v>E1008910</v>
      </c>
      <c r="K1359" t="str">
        <f>VLOOKUP($A1359,[2]MD01!$A:$K,11,0)</f>
        <v>31.03.2015</v>
      </c>
      <c r="L1359" t="str">
        <f>RIGHT(VLOOKUP($A1359,[2]MD01!$A:$K,4,0),8)</f>
        <v>13SZ3450</v>
      </c>
      <c r="M1359" s="16" t="str">
        <f>VLOOKUP(A1359,[2]MD01!A:O,15,0)</f>
        <v>Аренда</v>
      </c>
    </row>
    <row r="1360" spans="1:13" x14ac:dyDescent="0.25">
      <c r="A1360" s="12" t="s">
        <v>2871</v>
      </c>
      <c r="B1360" t="s">
        <v>68</v>
      </c>
      <c r="C1360" t="s">
        <v>4390</v>
      </c>
      <c r="D1360" s="5">
        <v>4066957.89</v>
      </c>
      <c r="E1360" s="24">
        <f t="shared" si="45"/>
        <v>14008410.51</v>
      </c>
      <c r="F1360" s="21">
        <v>13983075.852046</v>
      </c>
      <c r="G1360">
        <f t="shared" si="43"/>
        <v>466102.52840153332</v>
      </c>
      <c r="J1360" t="str">
        <f>VLOOKUP($A1360,[2]MD01!$A:$K,5,0)</f>
        <v>E1009842</v>
      </c>
      <c r="K1360" t="str">
        <f>VLOOKUP($A1360,[2]MD01!$A:$K,11,0)</f>
        <v>23.06.2015</v>
      </c>
      <c r="L1360" t="str">
        <f>RIGHT(VLOOKUP($A1360,[2]MD01!$A:$K,4,0),8)</f>
        <v>13SZ4490</v>
      </c>
      <c r="M1360" s="16" t="str">
        <f>VLOOKUP(A1360,[2]MD01!A:O,15,0)</f>
        <v>Аренда</v>
      </c>
    </row>
    <row r="1361" spans="1:13" x14ac:dyDescent="0.25">
      <c r="A1361" s="12" t="s">
        <v>2897</v>
      </c>
      <c r="B1361" t="s">
        <v>94</v>
      </c>
      <c r="C1361" t="s">
        <v>4390</v>
      </c>
      <c r="D1361" s="5">
        <v>2048577.18</v>
      </c>
      <c r="E1361" s="24">
        <f t="shared" si="45"/>
        <v>7056210.2866666662</v>
      </c>
      <c r="F1361" s="21">
        <v>7043448.9049284179</v>
      </c>
      <c r="G1361">
        <f t="shared" si="43"/>
        <v>234781.63016428059</v>
      </c>
      <c r="J1361" t="str">
        <f>VLOOKUP($A1361,[2]MD01!$A:$K,5,0)</f>
        <v>13SZ5419</v>
      </c>
      <c r="K1361" t="str">
        <f>VLOOKUP($A1361,[2]MD01!$A:$K,11,0)</f>
        <v>23.12.2003</v>
      </c>
      <c r="L1361" t="str">
        <f>RIGHT(VLOOKUP($A1361,[2]MD01!$A:$K,4,0),8)</f>
        <v>13SZ5419</v>
      </c>
      <c r="M1361" s="16" t="str">
        <f>VLOOKUP(A1361,[2]MD01!A:O,15,0)</f>
        <v>Аренда</v>
      </c>
    </row>
    <row r="1362" spans="1:13" x14ac:dyDescent="0.25">
      <c r="A1362" s="12" t="s">
        <v>2911</v>
      </c>
      <c r="B1362" t="s">
        <v>108</v>
      </c>
      <c r="C1362" t="s">
        <v>4390</v>
      </c>
      <c r="D1362" s="5">
        <v>12511672.689999999</v>
      </c>
      <c r="E1362" s="24">
        <f t="shared" si="45"/>
        <v>43095761.487777777</v>
      </c>
      <c r="F1362" s="21">
        <v>43017821.426285386</v>
      </c>
      <c r="G1362">
        <f t="shared" si="43"/>
        <v>1433927.3808761796</v>
      </c>
      <c r="J1362" t="str">
        <f>VLOOKUP($A1362,[2]MD01!$A:$K,5,0)</f>
        <v>13SZ5437</v>
      </c>
      <c r="K1362" t="str">
        <f>VLOOKUP($A1362,[2]MD01!$A:$K,11,0)</f>
        <v>06.09.2004</v>
      </c>
      <c r="L1362" t="str">
        <f>RIGHT(VLOOKUP($A1362,[2]MD01!$A:$K,4,0),8)</f>
        <v>13SZ5437</v>
      </c>
      <c r="M1362" s="16" t="str">
        <f>VLOOKUP(A1362,[2]MD01!A:O,15,0)</f>
        <v>Аренда</v>
      </c>
    </row>
    <row r="1363" spans="1:13" x14ac:dyDescent="0.25">
      <c r="A1363" s="12" t="s">
        <v>2913</v>
      </c>
      <c r="B1363" t="s">
        <v>110</v>
      </c>
      <c r="C1363" t="s">
        <v>4390</v>
      </c>
      <c r="D1363" s="5">
        <v>7993661.1100000003</v>
      </c>
      <c r="E1363" s="24">
        <f t="shared" si="45"/>
        <v>27533721.60111111</v>
      </c>
      <c r="F1363" s="21">
        <v>27483925.985936437</v>
      </c>
      <c r="G1363">
        <f t="shared" si="43"/>
        <v>916130.86619788117</v>
      </c>
      <c r="J1363" t="str">
        <f>VLOOKUP($A1363,[2]MD01!$A:$K,5,0)</f>
        <v>13SZ5440</v>
      </c>
      <c r="K1363" t="str">
        <f>VLOOKUP($A1363,[2]MD01!$A:$K,11,0)</f>
        <v>28.09.2001</v>
      </c>
      <c r="L1363" t="str">
        <f>RIGHT(VLOOKUP($A1363,[2]MD01!$A:$K,4,0),8)</f>
        <v>13SZ5440</v>
      </c>
      <c r="M1363" s="16" t="str">
        <f>VLOOKUP(A1363,[2]MD01!A:O,15,0)</f>
        <v>Аренда</v>
      </c>
    </row>
    <row r="1364" spans="1:13" x14ac:dyDescent="0.25">
      <c r="A1364" s="12" t="s">
        <v>2915</v>
      </c>
      <c r="B1364" t="s">
        <v>112</v>
      </c>
      <c r="C1364" t="s">
        <v>4390</v>
      </c>
      <c r="D1364" s="5">
        <v>9980647.6199999992</v>
      </c>
      <c r="E1364" s="24">
        <f t="shared" si="45"/>
        <v>34377786.24666667</v>
      </c>
      <c r="F1364" s="21">
        <v>34315612.921923414</v>
      </c>
      <c r="G1364">
        <f t="shared" si="43"/>
        <v>1143853.7640641138</v>
      </c>
      <c r="J1364" t="str">
        <f>VLOOKUP($A1364,[2]MD01!$A:$K,5,0)</f>
        <v>13SZ5443</v>
      </c>
      <c r="K1364" t="str">
        <f>VLOOKUP($A1364,[2]MD01!$A:$K,11,0)</f>
        <v>14.04.2004</v>
      </c>
      <c r="L1364" t="str">
        <f>RIGHT(VLOOKUP($A1364,[2]MD01!$A:$K,4,0),8)</f>
        <v>13SZ5443</v>
      </c>
      <c r="M1364" s="16" t="str">
        <f>VLOOKUP(A1364,[2]MD01!A:O,15,0)</f>
        <v>Аренда</v>
      </c>
    </row>
    <row r="1365" spans="1:13" x14ac:dyDescent="0.25">
      <c r="A1365" s="12" t="s">
        <v>2918</v>
      </c>
      <c r="B1365" t="s">
        <v>115</v>
      </c>
      <c r="C1365" t="s">
        <v>4390</v>
      </c>
      <c r="D1365" s="5">
        <v>6205100.7300000004</v>
      </c>
      <c r="E1365" s="24">
        <f t="shared" si="45"/>
        <v>21373124.736666668</v>
      </c>
      <c r="F1365" s="21">
        <v>21334470.757742714</v>
      </c>
      <c r="G1365">
        <f t="shared" si="43"/>
        <v>711149.02525809046</v>
      </c>
      <c r="J1365" t="str">
        <f>VLOOKUP($A1365,[2]MD01!$A:$K,5,0)</f>
        <v>13SZ5446</v>
      </c>
      <c r="K1365" t="str">
        <f>VLOOKUP($A1365,[2]MD01!$A:$K,11,0)</f>
        <v>29.08.2001</v>
      </c>
      <c r="L1365" t="str">
        <f>RIGHT(VLOOKUP($A1365,[2]MD01!$A:$K,4,0),8)</f>
        <v>13SZ5446</v>
      </c>
      <c r="M1365" s="16" t="str">
        <f>VLOOKUP(A1365,[2]MD01!A:O,15,0)</f>
        <v>Собственность</v>
      </c>
    </row>
    <row r="1366" spans="1:13" x14ac:dyDescent="0.25">
      <c r="A1366" s="12" t="s">
        <v>2925</v>
      </c>
      <c r="B1366" t="s">
        <v>121</v>
      </c>
      <c r="C1366" t="s">
        <v>4390</v>
      </c>
      <c r="D1366" s="5">
        <v>7686677.4500000002</v>
      </c>
      <c r="E1366" s="24">
        <f t="shared" si="45"/>
        <v>26476333.438888893</v>
      </c>
      <c r="F1366" s="21">
        <v>26428450.143987484</v>
      </c>
      <c r="G1366">
        <f t="shared" si="43"/>
        <v>880948.33813291613</v>
      </c>
      <c r="J1366" t="str">
        <f>VLOOKUP($A1366,[2]MD01!$A:$K,5,0)</f>
        <v>13SZ5455</v>
      </c>
      <c r="K1366" t="str">
        <f>VLOOKUP($A1366,[2]MD01!$A:$K,11,0)</f>
        <v>14.06.1999</v>
      </c>
      <c r="L1366" t="str">
        <f>RIGHT(VLOOKUP($A1366,[2]MD01!$A:$K,4,0),8)</f>
        <v>13SZ5455</v>
      </c>
      <c r="M1366" s="16" t="str">
        <f>VLOOKUP(A1366,[2]MD01!A:O,15,0)</f>
        <v>Аренда</v>
      </c>
    </row>
    <row r="1367" spans="1:13" x14ac:dyDescent="0.25">
      <c r="A1367" s="12" t="s">
        <v>2926</v>
      </c>
      <c r="B1367" t="s">
        <v>122</v>
      </c>
      <c r="C1367" t="s">
        <v>4390</v>
      </c>
      <c r="D1367" s="5">
        <v>6312031.9699999997</v>
      </c>
      <c r="E1367" s="24">
        <f t="shared" si="45"/>
        <v>21741443.452222224</v>
      </c>
      <c r="F1367" s="21">
        <v>21702123.357133985</v>
      </c>
      <c r="G1367">
        <f t="shared" si="43"/>
        <v>723404.11190446618</v>
      </c>
      <c r="J1367" t="str">
        <f>VLOOKUP($A1367,[2]MD01!$A:$K,5,0)</f>
        <v>13SZ5456</v>
      </c>
      <c r="K1367" t="str">
        <f>VLOOKUP($A1367,[2]MD01!$A:$K,11,0)</f>
        <v>19.08.1999</v>
      </c>
      <c r="L1367" t="str">
        <f>RIGHT(VLOOKUP($A1367,[2]MD01!$A:$K,4,0),8)</f>
        <v>13SZ5456</v>
      </c>
      <c r="M1367" s="16" t="str">
        <f>VLOOKUP(A1367,[2]MD01!A:O,15,0)</f>
        <v>Аренда</v>
      </c>
    </row>
    <row r="1368" spans="1:13" x14ac:dyDescent="0.25">
      <c r="A1368" s="12" t="s">
        <v>4661</v>
      </c>
      <c r="B1368" t="s">
        <v>4662</v>
      </c>
      <c r="C1368" t="s">
        <v>4390</v>
      </c>
      <c r="D1368" s="5">
        <v>12096334.539999999</v>
      </c>
      <c r="E1368" s="24">
        <f t="shared" si="45"/>
        <v>41665152.30444444</v>
      </c>
      <c r="F1368" s="21">
        <v>41589799.545365825</v>
      </c>
      <c r="G1368">
        <f t="shared" si="43"/>
        <v>1386326.6515121942</v>
      </c>
      <c r="J1368" t="str">
        <f>VLOOKUP($A1368,[2]MD01!$A:$K,5,0)</f>
        <v>13SZ5460</v>
      </c>
      <c r="K1368" t="str">
        <f>VLOOKUP($A1368,[2]MD01!$A:$K,11,0)</f>
        <v>30.08.2001</v>
      </c>
      <c r="L1368" t="str">
        <f>RIGHT(VLOOKUP($A1368,[2]MD01!$A:$K,4,0),8)</f>
        <v>13SZ5460</v>
      </c>
      <c r="M1368" s="16" t="str">
        <f>VLOOKUP(A1368,[2]MD01!A:O,15,0)</f>
        <v>Собственность</v>
      </c>
    </row>
    <row r="1369" spans="1:13" x14ac:dyDescent="0.25">
      <c r="A1369" s="12" t="s">
        <v>2955</v>
      </c>
      <c r="B1369" t="s">
        <v>151</v>
      </c>
      <c r="C1369" t="s">
        <v>4390</v>
      </c>
      <c r="D1369" s="5">
        <v>10850002.529999999</v>
      </c>
      <c r="E1369" s="24">
        <f t="shared" si="45"/>
        <v>37372230.936666667</v>
      </c>
      <c r="F1369" s="21">
        <v>37304642.063033752</v>
      </c>
      <c r="G1369">
        <f t="shared" si="43"/>
        <v>1243488.0687677918</v>
      </c>
      <c r="J1369" t="str">
        <f>VLOOKUP($A1369,[2]MD01!$A:$K,5,0)</f>
        <v>13SZ5492</v>
      </c>
      <c r="K1369" t="str">
        <f>VLOOKUP($A1369,[2]MD01!$A:$K,11,0)</f>
        <v>01.08.2006</v>
      </c>
      <c r="L1369" t="str">
        <f>RIGHT(VLOOKUP($A1369,[2]MD01!$A:$K,4,0),8)</f>
        <v>13SZ5492</v>
      </c>
      <c r="M1369" s="16" t="str">
        <f>VLOOKUP(A1369,[2]MD01!A:O,15,0)</f>
        <v>Собственность</v>
      </c>
    </row>
    <row r="1370" spans="1:13" x14ac:dyDescent="0.25">
      <c r="A1370" s="12" t="s">
        <v>2957</v>
      </c>
      <c r="B1370" t="s">
        <v>153</v>
      </c>
      <c r="C1370" t="s">
        <v>4390</v>
      </c>
      <c r="D1370" s="5">
        <v>12833404.109999999</v>
      </c>
      <c r="E1370" s="24">
        <f t="shared" si="45"/>
        <v>44203947.490000002</v>
      </c>
      <c r="F1370" s="21">
        <v>44124003.238717794</v>
      </c>
      <c r="G1370">
        <f t="shared" si="43"/>
        <v>1470800.1079572598</v>
      </c>
      <c r="J1370" t="str">
        <f>VLOOKUP($A1370,[2]MD01!$A:$K,5,0)</f>
        <v>13SZ5494</v>
      </c>
      <c r="K1370" t="str">
        <f>VLOOKUP($A1370,[2]MD01!$A:$K,11,0)</f>
        <v>30.06.2005</v>
      </c>
      <c r="L1370" t="str">
        <f>RIGHT(VLOOKUP($A1370,[2]MD01!$A:$K,4,0),8)</f>
        <v>13SZ5494</v>
      </c>
      <c r="M1370" s="16" t="str">
        <f>VLOOKUP(A1370,[2]MD01!A:O,15,0)</f>
        <v>Собственность</v>
      </c>
    </row>
    <row r="1371" spans="1:13" x14ac:dyDescent="0.25">
      <c r="A1371" s="12" t="s">
        <v>2970</v>
      </c>
      <c r="B1371" t="s">
        <v>165</v>
      </c>
      <c r="C1371" t="s">
        <v>4390</v>
      </c>
      <c r="D1371" s="5">
        <v>8451348.7200000007</v>
      </c>
      <c r="E1371" s="24">
        <f t="shared" si="45"/>
        <v>29110201.146666668</v>
      </c>
      <c r="F1371" s="21">
        <v>29057554.417867817</v>
      </c>
      <c r="G1371">
        <f t="shared" ref="G1371:G1434" si="46">F1371/30</f>
        <v>968585.14726226055</v>
      </c>
      <c r="J1371" t="str">
        <f>VLOOKUP($A1371,[2]MD01!$A:$K,5,0)</f>
        <v>13SZ5517</v>
      </c>
      <c r="K1371" t="str">
        <f>VLOOKUP($A1371,[2]MD01!$A:$K,11,0)</f>
        <v>11.01.2005</v>
      </c>
      <c r="L1371" t="str">
        <f>RIGHT(VLOOKUP($A1371,[2]MD01!$A:$K,4,0),8)</f>
        <v>13SZ5517</v>
      </c>
      <c r="M1371" s="16" t="str">
        <f>VLOOKUP(A1371,[2]MD01!A:O,15,0)</f>
        <v>Собственность</v>
      </c>
    </row>
    <row r="1372" spans="1:13" x14ac:dyDescent="0.25">
      <c r="A1372" s="12" t="s">
        <v>2971</v>
      </c>
      <c r="B1372" t="s">
        <v>166</v>
      </c>
      <c r="C1372" t="s">
        <v>4390</v>
      </c>
      <c r="D1372" s="5">
        <v>13419264.470000001</v>
      </c>
      <c r="E1372" s="24">
        <f t="shared" si="45"/>
        <v>46221910.952222221</v>
      </c>
      <c r="F1372" s="21">
        <v>46138317.14954783</v>
      </c>
      <c r="G1372">
        <f t="shared" si="46"/>
        <v>1537943.9049849277</v>
      </c>
      <c r="J1372" t="str">
        <f>VLOOKUP($A1372,[2]MD01!$A:$K,5,0)</f>
        <v>13SZ5519</v>
      </c>
      <c r="K1372" t="str">
        <f>VLOOKUP($A1372,[2]MD01!$A:$K,11,0)</f>
        <v>30.07.2005</v>
      </c>
      <c r="L1372" t="str">
        <f>RIGHT(VLOOKUP($A1372,[2]MD01!$A:$K,4,0),8)</f>
        <v>13SZ5519</v>
      </c>
      <c r="M1372" s="16" t="str">
        <f>VLOOKUP(A1372,[2]MD01!A:O,15,0)</f>
        <v>Собственность</v>
      </c>
    </row>
    <row r="1373" spans="1:13" x14ac:dyDescent="0.25">
      <c r="A1373" s="12" t="s">
        <v>4720</v>
      </c>
      <c r="B1373" t="s">
        <v>4721</v>
      </c>
      <c r="C1373" t="s">
        <v>4390</v>
      </c>
      <c r="D1373" s="5">
        <v>9919080.0899999999</v>
      </c>
      <c r="E1373" s="24">
        <f t="shared" si="45"/>
        <v>34165720.310000002</v>
      </c>
      <c r="F1373" s="21">
        <v>34103930.513278387</v>
      </c>
      <c r="G1373">
        <f t="shared" si="46"/>
        <v>1136797.6837759463</v>
      </c>
      <c r="J1373" t="str">
        <f>VLOOKUP($A1373,[2]MD01!$A:$K,5,0)</f>
        <v>13SZ5520</v>
      </c>
      <c r="K1373" t="str">
        <f>VLOOKUP($A1373,[2]MD01!$A:$K,11,0)</f>
        <v>29.12.2004</v>
      </c>
      <c r="L1373" t="str">
        <f>RIGHT(VLOOKUP($A1373,[2]MD01!$A:$K,4,0),8)</f>
        <v>13SZ5520</v>
      </c>
      <c r="M1373" s="16" t="str">
        <f>VLOOKUP(A1373,[2]MD01!A:O,15,0)</f>
        <v>Собственность</v>
      </c>
    </row>
    <row r="1374" spans="1:13" x14ac:dyDescent="0.25">
      <c r="A1374" s="12" t="s">
        <v>2977</v>
      </c>
      <c r="B1374" t="s">
        <v>172</v>
      </c>
      <c r="C1374" t="s">
        <v>4390</v>
      </c>
      <c r="D1374" s="5">
        <v>6679041.6600000001</v>
      </c>
      <c r="E1374" s="24">
        <f t="shared" si="45"/>
        <v>23005587.940000001</v>
      </c>
      <c r="F1374" s="21">
        <v>22963981.59921819</v>
      </c>
      <c r="G1374">
        <f t="shared" si="46"/>
        <v>765466.05330727296</v>
      </c>
      <c r="J1374" t="str">
        <f>VLOOKUP($A1374,[2]MD01!$A:$K,5,0)</f>
        <v>13SZ5527</v>
      </c>
      <c r="K1374" t="str">
        <f>VLOOKUP($A1374,[2]MD01!$A:$K,11,0)</f>
        <v>06.11.2004</v>
      </c>
      <c r="L1374" t="str">
        <f>RIGHT(VLOOKUP($A1374,[2]MD01!$A:$K,4,0),8)</f>
        <v>13SZ5527</v>
      </c>
      <c r="M1374" s="16" t="str">
        <f>VLOOKUP(A1374,[2]MD01!A:O,15,0)</f>
        <v>Собственность</v>
      </c>
    </row>
    <row r="1375" spans="1:13" x14ac:dyDescent="0.25">
      <c r="A1375" s="12" t="s">
        <v>2980</v>
      </c>
      <c r="B1375" t="s">
        <v>175</v>
      </c>
      <c r="C1375" t="s">
        <v>4390</v>
      </c>
      <c r="D1375" s="5">
        <v>9264360.4299999997</v>
      </c>
      <c r="E1375" s="24">
        <f t="shared" si="45"/>
        <v>31910574.814444441</v>
      </c>
      <c r="F1375" s="21">
        <v>31852863.520399883</v>
      </c>
      <c r="G1375">
        <f t="shared" si="46"/>
        <v>1061762.1173466628</v>
      </c>
      <c r="J1375" t="str">
        <f>VLOOKUP($A1375,[2]MD01!$A:$K,5,0)</f>
        <v>13SZ5533</v>
      </c>
      <c r="K1375" t="str">
        <f>VLOOKUP($A1375,[2]MD01!$A:$K,11,0)</f>
        <v>21.12.2005</v>
      </c>
      <c r="L1375" t="str">
        <f>RIGHT(VLOOKUP($A1375,[2]MD01!$A:$K,4,0),8)</f>
        <v>13SZ5533</v>
      </c>
      <c r="M1375" s="16" t="str">
        <f>VLOOKUP(A1375,[2]MD01!A:O,15,0)</f>
        <v>Собственность</v>
      </c>
    </row>
    <row r="1376" spans="1:13" x14ac:dyDescent="0.25">
      <c r="A1376" s="12" t="s">
        <v>2982</v>
      </c>
      <c r="B1376" t="s">
        <v>177</v>
      </c>
      <c r="C1376" t="s">
        <v>4390</v>
      </c>
      <c r="D1376" s="5">
        <v>10026034.630000001</v>
      </c>
      <c r="E1376" s="24">
        <f t="shared" si="45"/>
        <v>34534119.281111114</v>
      </c>
      <c r="F1376" s="21">
        <v>34471663.223080471</v>
      </c>
      <c r="G1376">
        <f t="shared" si="46"/>
        <v>1149055.440769349</v>
      </c>
      <c r="J1376" t="str">
        <f>VLOOKUP($A1376,[2]MD01!$A:$K,5,0)</f>
        <v>13SZ5535</v>
      </c>
      <c r="K1376" t="str">
        <f>VLOOKUP($A1376,[2]MD01!$A:$K,11,0)</f>
        <v>31.01.2006</v>
      </c>
      <c r="L1376" t="str">
        <f>RIGHT(VLOOKUP($A1376,[2]MD01!$A:$K,4,0),8)</f>
        <v>13SZ5535</v>
      </c>
      <c r="M1376" s="16" t="str">
        <f>VLOOKUP(A1376,[2]MD01!A:O,15,0)</f>
        <v>Собственность</v>
      </c>
    </row>
    <row r="1377" spans="1:13" x14ac:dyDescent="0.25">
      <c r="A1377" s="12" t="s">
        <v>4547</v>
      </c>
      <c r="B1377" t="s">
        <v>4548</v>
      </c>
      <c r="C1377" t="s">
        <v>4390</v>
      </c>
      <c r="D1377" s="5">
        <v>6257915.3399999999</v>
      </c>
      <c r="E1377" s="24">
        <f t="shared" si="45"/>
        <v>21555041.726666667</v>
      </c>
      <c r="F1377" s="21">
        <v>21516058.745054338</v>
      </c>
      <c r="G1377">
        <f t="shared" si="46"/>
        <v>717201.95816847798</v>
      </c>
      <c r="J1377" t="str">
        <f>VLOOKUP($A1377,[2]MD01!$A:$K,5,0)</f>
        <v>13SZ5544</v>
      </c>
      <c r="K1377" t="str">
        <f>VLOOKUP($A1377,[2]MD01!$A:$K,11,0)</f>
        <v>05.09.2007</v>
      </c>
      <c r="L1377" t="str">
        <f>RIGHT(VLOOKUP($A1377,[2]MD01!$A:$K,4,0),8)</f>
        <v>13SZ5544</v>
      </c>
      <c r="M1377" s="16" t="str">
        <f>VLOOKUP(A1377,[2]MD01!A:O,15,0)</f>
        <v>Собственность</v>
      </c>
    </row>
    <row r="1378" spans="1:13" x14ac:dyDescent="0.25">
      <c r="A1378" s="12" t="s">
        <v>2990</v>
      </c>
      <c r="B1378" t="s">
        <v>185</v>
      </c>
      <c r="C1378" t="s">
        <v>4390</v>
      </c>
      <c r="D1378" s="5">
        <v>10826420.59</v>
      </c>
      <c r="E1378" s="24">
        <f t="shared" si="45"/>
        <v>37291004.254444443</v>
      </c>
      <c r="F1378" s="21">
        <v>37223562.281861395</v>
      </c>
      <c r="G1378">
        <f t="shared" si="46"/>
        <v>1240785.4093953797</v>
      </c>
      <c r="J1378" t="str">
        <f>VLOOKUP($A1378,[2]MD01!$A:$K,5,0)</f>
        <v>13SZ5546</v>
      </c>
      <c r="K1378" t="str">
        <f>VLOOKUP($A1378,[2]MD01!$A:$K,11,0)</f>
        <v>06.07.2007</v>
      </c>
      <c r="L1378" t="str">
        <f>RIGHT(VLOOKUP($A1378,[2]MD01!$A:$K,4,0),8)</f>
        <v>13SZ5546</v>
      </c>
      <c r="M1378" s="16" t="str">
        <f>VLOOKUP(A1378,[2]MD01!A:O,15,0)</f>
        <v>Собственность</v>
      </c>
    </row>
    <row r="1379" spans="1:13" x14ac:dyDescent="0.25">
      <c r="A1379" s="12" t="s">
        <v>2999</v>
      </c>
      <c r="B1379" t="s">
        <v>194</v>
      </c>
      <c r="C1379" t="s">
        <v>4390</v>
      </c>
      <c r="D1379" s="5">
        <v>2253226.29</v>
      </c>
      <c r="E1379" s="24">
        <f t="shared" si="45"/>
        <v>7761112.7766666673</v>
      </c>
      <c r="F1379" s="21">
        <v>7747076.5562547296</v>
      </c>
      <c r="G1379">
        <f t="shared" si="46"/>
        <v>258235.88520849097</v>
      </c>
      <c r="J1379" t="str">
        <f>VLOOKUP($A1379,[2]MD01!$A:$K,5,0)</f>
        <v>13SZ5555</v>
      </c>
      <c r="K1379" t="str">
        <f>VLOOKUP($A1379,[2]MD01!$A:$K,11,0)</f>
        <v>24.08.2004</v>
      </c>
      <c r="L1379" t="str">
        <f>RIGHT(VLOOKUP($A1379,[2]MD01!$A:$K,4,0),8)</f>
        <v>13SZ5555</v>
      </c>
      <c r="M1379" s="16" t="str">
        <f>VLOOKUP(A1379,[2]MD01!A:O,15,0)</f>
        <v>Собственность</v>
      </c>
    </row>
    <row r="1380" spans="1:13" x14ac:dyDescent="0.25">
      <c r="A1380" s="12" t="s">
        <v>3000</v>
      </c>
      <c r="B1380" t="s">
        <v>195</v>
      </c>
      <c r="C1380" t="s">
        <v>4390</v>
      </c>
      <c r="D1380" s="5">
        <v>7170693.4500000002</v>
      </c>
      <c r="E1380" s="24">
        <f t="shared" si="45"/>
        <v>24699055.216666669</v>
      </c>
      <c r="F1380" s="21">
        <v>24654386.186211392</v>
      </c>
      <c r="G1380">
        <f t="shared" si="46"/>
        <v>821812.87287371303</v>
      </c>
      <c r="J1380" t="str">
        <f>VLOOKUP($A1380,[2]MD01!$A:$K,5,0)</f>
        <v>13SZ5557</v>
      </c>
      <c r="K1380" t="str">
        <f>VLOOKUP($A1380,[2]MD01!$A:$K,11,0)</f>
        <v>27.04.2005</v>
      </c>
      <c r="L1380" t="str">
        <f>RIGHT(VLOOKUP($A1380,[2]MD01!$A:$K,4,0),8)</f>
        <v>13SZ5557</v>
      </c>
      <c r="M1380" s="16" t="str">
        <f>VLOOKUP(A1380,[2]MD01!A:O,15,0)</f>
        <v>Аренда</v>
      </c>
    </row>
    <row r="1381" spans="1:13" x14ac:dyDescent="0.25">
      <c r="A1381" s="12" t="s">
        <v>3003</v>
      </c>
      <c r="B1381" t="s">
        <v>198</v>
      </c>
      <c r="C1381" t="s">
        <v>4390</v>
      </c>
      <c r="D1381" s="5">
        <v>1421671.56</v>
      </c>
      <c r="E1381" s="24">
        <f t="shared" si="45"/>
        <v>4896868.706666667</v>
      </c>
      <c r="F1381" s="21">
        <v>4888012.5631634137</v>
      </c>
      <c r="G1381">
        <f t="shared" si="46"/>
        <v>162933.75210544711</v>
      </c>
      <c r="J1381" t="str">
        <f>VLOOKUP($A1381,[2]MD01!$A:$K,5,0)</f>
        <v>13SZ5560</v>
      </c>
      <c r="K1381" t="str">
        <f>VLOOKUP($A1381,[2]MD01!$A:$K,11,0)</f>
        <v>30.06.2005</v>
      </c>
      <c r="L1381" t="str">
        <f>RIGHT(VLOOKUP($A1381,[2]MD01!$A:$K,4,0),8)</f>
        <v>13SZ5560</v>
      </c>
      <c r="M1381" s="16" t="str">
        <f>VLOOKUP(A1381,[2]MD01!A:O,15,0)</f>
        <v>Собственность</v>
      </c>
    </row>
    <row r="1382" spans="1:13" x14ac:dyDescent="0.25">
      <c r="A1382" s="12" t="s">
        <v>3006</v>
      </c>
      <c r="B1382" t="s">
        <v>201</v>
      </c>
      <c r="C1382" t="s">
        <v>4390</v>
      </c>
      <c r="D1382" s="5">
        <v>8455476.9199999999</v>
      </c>
      <c r="E1382" s="24">
        <f t="shared" si="45"/>
        <v>29124420.502222221</v>
      </c>
      <c r="F1382" s="21">
        <v>29071748.057264563</v>
      </c>
      <c r="G1382">
        <f t="shared" si="46"/>
        <v>969058.26857548545</v>
      </c>
      <c r="J1382" t="str">
        <f>VLOOKUP($A1382,[2]MD01!$A:$K,5,0)</f>
        <v>13SZ5565</v>
      </c>
      <c r="K1382" t="str">
        <f>VLOOKUP($A1382,[2]MD01!$A:$K,11,0)</f>
        <v>29.07.2005</v>
      </c>
      <c r="L1382" t="str">
        <f>RIGHT(VLOOKUP($A1382,[2]MD01!$A:$K,4,0),8)</f>
        <v>13SZ5565</v>
      </c>
      <c r="M1382" s="16" t="str">
        <f>VLOOKUP(A1382,[2]MD01!A:O,15,0)</f>
        <v>Собственность</v>
      </c>
    </row>
    <row r="1383" spans="1:13" x14ac:dyDescent="0.25">
      <c r="A1383" s="12" t="s">
        <v>3012</v>
      </c>
      <c r="B1383" t="s">
        <v>207</v>
      </c>
      <c r="C1383" t="s">
        <v>4390</v>
      </c>
      <c r="D1383" s="5">
        <v>6525276.9000000004</v>
      </c>
      <c r="E1383" s="24">
        <f t="shared" si="45"/>
        <v>22475953.766666669</v>
      </c>
      <c r="F1383" s="21">
        <v>22435305.286208309</v>
      </c>
      <c r="G1383">
        <f t="shared" si="46"/>
        <v>747843.50954027695</v>
      </c>
      <c r="J1383" t="str">
        <f>VLOOKUP($A1383,[2]MD01!$A:$K,5,0)</f>
        <v>13SZ5571</v>
      </c>
      <c r="K1383" t="str">
        <f>VLOOKUP($A1383,[2]MD01!$A:$K,11,0)</f>
        <v>19.08.2005</v>
      </c>
      <c r="L1383" t="str">
        <f>RIGHT(VLOOKUP($A1383,[2]MD01!$A:$K,4,0),8)</f>
        <v>13SZ5571</v>
      </c>
      <c r="M1383" s="16" t="str">
        <f>VLOOKUP(A1383,[2]MD01!A:O,15,0)</f>
        <v>Собственность</v>
      </c>
    </row>
    <row r="1384" spans="1:13" x14ac:dyDescent="0.25">
      <c r="A1384" s="12" t="s">
        <v>3019</v>
      </c>
      <c r="B1384" t="s">
        <v>214</v>
      </c>
      <c r="C1384" t="s">
        <v>4390</v>
      </c>
      <c r="D1384" s="5">
        <v>2132507.62</v>
      </c>
      <c r="E1384" s="24">
        <f t="shared" si="45"/>
        <v>7345304.024444445</v>
      </c>
      <c r="F1384" s="21">
        <v>7332019.8074453361</v>
      </c>
      <c r="G1384">
        <f t="shared" si="46"/>
        <v>244400.66024817788</v>
      </c>
      <c r="J1384" t="str">
        <f>VLOOKUP($A1384,[2]MD01!$A:$K,5,0)</f>
        <v>13SZ5578</v>
      </c>
      <c r="K1384" t="str">
        <f>VLOOKUP($A1384,[2]MD01!$A:$K,11,0)</f>
        <v>30.06.2005</v>
      </c>
      <c r="L1384" t="str">
        <f>RIGHT(VLOOKUP($A1384,[2]MD01!$A:$K,4,0),8)</f>
        <v>13SZ5578</v>
      </c>
      <c r="M1384" s="16" t="str">
        <f>VLOOKUP(A1384,[2]MD01!A:O,15,0)</f>
        <v>Собственность/Аренда</v>
      </c>
    </row>
    <row r="1385" spans="1:13" x14ac:dyDescent="0.25">
      <c r="A1385" s="12" t="s">
        <v>3028</v>
      </c>
      <c r="B1385" t="s">
        <v>223</v>
      </c>
      <c r="C1385" t="s">
        <v>4390</v>
      </c>
      <c r="D1385" s="5">
        <v>10408111.189999999</v>
      </c>
      <c r="E1385" s="24">
        <f t="shared" si="45"/>
        <v>35850160.765555553</v>
      </c>
      <c r="F1385" s="21">
        <v>35785324.604454845</v>
      </c>
      <c r="G1385">
        <f t="shared" si="46"/>
        <v>1192844.1534818283</v>
      </c>
      <c r="J1385" t="str">
        <f>VLOOKUP($A1385,[2]MD01!$A:$K,5,0)</f>
        <v>13SZ5589</v>
      </c>
      <c r="K1385" t="str">
        <f>VLOOKUP($A1385,[2]MD01!$A:$K,11,0)</f>
        <v>31.10.2005</v>
      </c>
      <c r="L1385" t="str">
        <f>RIGHT(VLOOKUP($A1385,[2]MD01!$A:$K,4,0),8)</f>
        <v>13SZ5589</v>
      </c>
      <c r="M1385" s="16" t="str">
        <f>VLOOKUP(A1385,[2]MD01!A:O,15,0)</f>
        <v>Аренда</v>
      </c>
    </row>
    <row r="1386" spans="1:13" x14ac:dyDescent="0.25">
      <c r="A1386" s="12" t="s">
        <v>3032</v>
      </c>
      <c r="B1386" t="s">
        <v>227</v>
      </c>
      <c r="C1386" t="s">
        <v>4390</v>
      </c>
      <c r="D1386" s="5">
        <v>914440.98</v>
      </c>
      <c r="E1386" s="24">
        <f t="shared" si="45"/>
        <v>3149741.1533333333</v>
      </c>
      <c r="F1386" s="21">
        <v>3144044.7458282583</v>
      </c>
      <c r="G1386">
        <f t="shared" si="46"/>
        <v>104801.49152760861</v>
      </c>
      <c r="J1386" t="str">
        <f>VLOOKUP($A1386,[2]MD01!$A:$K,5,0)</f>
        <v>13SZ5594</v>
      </c>
      <c r="K1386" t="str">
        <f>VLOOKUP($A1386,[2]MD01!$A:$K,11,0)</f>
        <v>31.03.2006</v>
      </c>
      <c r="L1386" t="str">
        <f>RIGHT(VLOOKUP($A1386,[2]MD01!$A:$K,4,0),8)</f>
        <v>13SZ5594</v>
      </c>
      <c r="M1386" s="16" t="str">
        <f>VLOOKUP(A1386,[2]MD01!A:O,15,0)</f>
        <v>Собственность</v>
      </c>
    </row>
    <row r="1387" spans="1:13" x14ac:dyDescent="0.25">
      <c r="A1387" s="12" t="s">
        <v>3036</v>
      </c>
      <c r="B1387" t="s">
        <v>231</v>
      </c>
      <c r="C1387" t="s">
        <v>4390</v>
      </c>
      <c r="D1387" s="5">
        <v>3895143.72</v>
      </c>
      <c r="E1387" s="24">
        <f t="shared" si="45"/>
        <v>13416606.146666668</v>
      </c>
      <c r="F1387" s="21">
        <v>13392341.785810975</v>
      </c>
      <c r="G1387">
        <f t="shared" si="46"/>
        <v>446411.39286036586</v>
      </c>
      <c r="J1387" t="str">
        <f>VLOOKUP($A1387,[2]MD01!$A:$K,5,0)</f>
        <v>13SZ5598</v>
      </c>
      <c r="K1387" t="str">
        <f>VLOOKUP($A1387,[2]MD01!$A:$K,11,0)</f>
        <v>19.06.2006</v>
      </c>
      <c r="L1387" t="str">
        <f>RIGHT(VLOOKUP($A1387,[2]MD01!$A:$K,4,0),8)</f>
        <v>13SZ5598</v>
      </c>
      <c r="M1387" s="16" t="str">
        <f>VLOOKUP(A1387,[2]MD01!A:O,15,0)</f>
        <v>Аренда</v>
      </c>
    </row>
    <row r="1388" spans="1:13" x14ac:dyDescent="0.25">
      <c r="A1388" s="12" t="s">
        <v>3065</v>
      </c>
      <c r="B1388" t="s">
        <v>259</v>
      </c>
      <c r="C1388" t="s">
        <v>4390</v>
      </c>
      <c r="D1388" s="5">
        <v>3555108.99</v>
      </c>
      <c r="E1388" s="24">
        <f t="shared" si="45"/>
        <v>12245375.410000002</v>
      </c>
      <c r="F1388" s="21">
        <v>12223229.257350549</v>
      </c>
      <c r="G1388">
        <f t="shared" si="46"/>
        <v>407440.97524501832</v>
      </c>
      <c r="J1388" t="str">
        <f>VLOOKUP($A1388,[2]MD01!$A:$K,5,0)</f>
        <v>13SZ5630</v>
      </c>
      <c r="K1388" t="str">
        <f>VLOOKUP($A1388,[2]MD01!$A:$K,11,0)</f>
        <v>28.06.2007</v>
      </c>
      <c r="L1388" t="str">
        <f>RIGHT(VLOOKUP($A1388,[2]MD01!$A:$K,4,0),8)</f>
        <v>13SZ5630</v>
      </c>
      <c r="M1388" s="16" t="str">
        <f>VLOOKUP(A1388,[2]MD01!A:O,15,0)</f>
        <v>Собственность</v>
      </c>
    </row>
    <row r="1389" spans="1:13" x14ac:dyDescent="0.25">
      <c r="A1389" s="12" t="s">
        <v>3079</v>
      </c>
      <c r="B1389" t="s">
        <v>273</v>
      </c>
      <c r="C1389" t="s">
        <v>4390</v>
      </c>
      <c r="D1389" s="5">
        <v>10428790.470000001</v>
      </c>
      <c r="E1389" s="24">
        <f t="shared" si="45"/>
        <v>35921389.396666668</v>
      </c>
      <c r="F1389" s="21">
        <v>35856424.416310951</v>
      </c>
      <c r="G1389">
        <f t="shared" si="46"/>
        <v>1195214.1472103649</v>
      </c>
      <c r="J1389" t="str">
        <f>VLOOKUP($A1389,[2]MD01!$A:$K,5,0)</f>
        <v>13SZ5681</v>
      </c>
      <c r="K1389" t="str">
        <f>VLOOKUP($A1389,[2]MD01!$A:$K,11,0)</f>
        <v>31.01.2007</v>
      </c>
      <c r="L1389" t="str">
        <f>RIGHT(VLOOKUP($A1389,[2]MD01!$A:$K,4,0),8)</f>
        <v>13SZ5681</v>
      </c>
      <c r="M1389" s="16" t="str">
        <f>VLOOKUP(A1389,[2]MD01!A:O,15,0)</f>
        <v>Собственность</v>
      </c>
    </row>
    <row r="1390" spans="1:13" x14ac:dyDescent="0.25">
      <c r="A1390" s="12" t="s">
        <v>3082</v>
      </c>
      <c r="B1390" t="s">
        <v>276</v>
      </c>
      <c r="C1390" t="s">
        <v>4390</v>
      </c>
      <c r="D1390" s="5">
        <v>8455923.5299999993</v>
      </c>
      <c r="E1390" s="24">
        <f t="shared" si="45"/>
        <v>29125958.825555552</v>
      </c>
      <c r="F1390" s="21">
        <v>29073283.598490998</v>
      </c>
      <c r="G1390">
        <f t="shared" si="46"/>
        <v>969109.45328303322</v>
      </c>
      <c r="J1390" t="str">
        <f>VLOOKUP($A1390,[2]MD01!$A:$K,5,0)</f>
        <v>13SZ5685</v>
      </c>
      <c r="K1390" t="str">
        <f>VLOOKUP($A1390,[2]MD01!$A:$K,11,0)</f>
        <v>31.03.2008</v>
      </c>
      <c r="L1390" t="str">
        <f>RIGHT(VLOOKUP($A1390,[2]MD01!$A:$K,4,0),8)</f>
        <v>13SZ5685</v>
      </c>
      <c r="M1390" s="16" t="str">
        <f>VLOOKUP(A1390,[2]MD01!A:O,15,0)</f>
        <v>Собственность</v>
      </c>
    </row>
    <row r="1391" spans="1:13" x14ac:dyDescent="0.25">
      <c r="A1391" s="12" t="s">
        <v>3084</v>
      </c>
      <c r="B1391" t="s">
        <v>278</v>
      </c>
      <c r="C1391" t="s">
        <v>4390</v>
      </c>
      <c r="D1391" s="5">
        <v>2574752.42</v>
      </c>
      <c r="E1391" s="24">
        <f t="shared" si="45"/>
        <v>8868591.6688888874</v>
      </c>
      <c r="F1391" s="21">
        <v>8852552.5375181586</v>
      </c>
      <c r="G1391">
        <f t="shared" si="46"/>
        <v>295085.08458393865</v>
      </c>
      <c r="J1391" t="str">
        <f>VLOOKUP($A1391,[2]MD01!$A:$K,5,0)</f>
        <v>13SZ5687</v>
      </c>
      <c r="K1391" t="str">
        <f>VLOOKUP($A1391,[2]MD01!$A:$K,11,0)</f>
        <v>30.03.2006</v>
      </c>
      <c r="L1391" t="str">
        <f>RIGHT(VLOOKUP($A1391,[2]MD01!$A:$K,4,0),8)</f>
        <v>13SZ5687</v>
      </c>
      <c r="M1391" s="16" t="str">
        <f>VLOOKUP(A1391,[2]MD01!A:O,15,0)</f>
        <v>Собственность</v>
      </c>
    </row>
    <row r="1392" spans="1:13" x14ac:dyDescent="0.25">
      <c r="A1392" s="12" t="s">
        <v>4675</v>
      </c>
      <c r="B1392" t="s">
        <v>4676</v>
      </c>
      <c r="C1392" t="s">
        <v>4390</v>
      </c>
      <c r="D1392" s="5">
        <v>9373517.2200000007</v>
      </c>
      <c r="E1392" s="24">
        <f t="shared" si="45"/>
        <v>32286559.313333336</v>
      </c>
      <c r="F1392" s="21">
        <v>32228168.039310426</v>
      </c>
      <c r="G1392">
        <f t="shared" si="46"/>
        <v>1074272.2679770142</v>
      </c>
      <c r="J1392" t="str">
        <f>VLOOKUP($A1392,[2]MD01!$A:$K,5,0)</f>
        <v>13SZ5688</v>
      </c>
      <c r="K1392" t="str">
        <f>VLOOKUP($A1392,[2]MD01!$A:$K,11,0)</f>
        <v>30.11.2007</v>
      </c>
      <c r="L1392" t="str">
        <f>RIGHT(VLOOKUP($A1392,[2]MD01!$A:$K,4,0),8)</f>
        <v>13SZ5688</v>
      </c>
      <c r="M1392" s="16" t="str">
        <f>VLOOKUP(A1392,[2]MD01!A:O,15,0)</f>
        <v>Собственность</v>
      </c>
    </row>
    <row r="1393" spans="1:13" x14ac:dyDescent="0.25">
      <c r="A1393" s="12" t="s">
        <v>3122</v>
      </c>
      <c r="B1393" t="s">
        <v>315</v>
      </c>
      <c r="C1393" t="s">
        <v>4390</v>
      </c>
      <c r="D1393" s="5">
        <v>2389585.98</v>
      </c>
      <c r="E1393" s="24">
        <f t="shared" si="45"/>
        <v>8230796.1533333333</v>
      </c>
      <c r="F1393" s="21">
        <v>8215910.4955290491</v>
      </c>
      <c r="G1393">
        <f t="shared" si="46"/>
        <v>273863.68318430166</v>
      </c>
      <c r="J1393" t="str">
        <f>VLOOKUP($A1393,[2]MD01!$A:$K,5,0)</f>
        <v>13SZ5815</v>
      </c>
      <c r="K1393" t="str">
        <f>VLOOKUP($A1393,[2]MD01!$A:$K,11,0)</f>
        <v>20.11.2009</v>
      </c>
      <c r="L1393" t="str">
        <f>RIGHT(VLOOKUP($A1393,[2]MD01!$A:$K,4,0),8)</f>
        <v>13SZ5815</v>
      </c>
      <c r="M1393" s="16" t="str">
        <f>VLOOKUP(A1393,[2]MD01!A:O,15,0)</f>
        <v>Аренда</v>
      </c>
    </row>
    <row r="1394" spans="1:13" x14ac:dyDescent="0.25">
      <c r="A1394" s="12" t="s">
        <v>4677</v>
      </c>
      <c r="B1394" t="s">
        <v>4678</v>
      </c>
      <c r="C1394" t="s">
        <v>4390</v>
      </c>
      <c r="D1394" s="5">
        <v>10437584.720000001</v>
      </c>
      <c r="E1394" s="24">
        <f t="shared" si="45"/>
        <v>35951680.702222221</v>
      </c>
      <c r="F1394" s="21">
        <v>35886660.939072646</v>
      </c>
      <c r="G1394">
        <f t="shared" si="46"/>
        <v>1196222.0313024216</v>
      </c>
      <c r="J1394" t="str">
        <f>VLOOKUP($A1394,[2]MD01!$A:$K,5,0)</f>
        <v>13SZ5999</v>
      </c>
      <c r="K1394" t="str">
        <f>VLOOKUP($A1394,[2]MD01!$A:$K,11,0)</f>
        <v>28.12.2009</v>
      </c>
      <c r="L1394" t="str">
        <f>RIGHT(VLOOKUP($A1394,[2]MD01!$A:$K,4,0),8)</f>
        <v>13SZ5999</v>
      </c>
      <c r="M1394" s="16" t="str">
        <f>VLOOKUP(A1394,[2]MD01!A:O,15,0)</f>
        <v>Собственность</v>
      </c>
    </row>
    <row r="1395" spans="1:13" x14ac:dyDescent="0.25">
      <c r="A1395" s="12" t="s">
        <v>3134</v>
      </c>
      <c r="B1395" t="s">
        <v>327</v>
      </c>
      <c r="C1395" t="s">
        <v>4390</v>
      </c>
      <c r="D1395" s="5">
        <v>3177483.31</v>
      </c>
      <c r="E1395" s="24">
        <f t="shared" si="45"/>
        <v>10944664.734444443</v>
      </c>
      <c r="F1395" s="21">
        <v>10924870.958607391</v>
      </c>
      <c r="G1395">
        <f t="shared" si="46"/>
        <v>364162.365286913</v>
      </c>
      <c r="J1395" t="str">
        <f>VLOOKUP($A1395,[2]MD01!$A:$K,5,0)</f>
        <v>13SZ6024</v>
      </c>
      <c r="K1395" t="str">
        <f>VLOOKUP($A1395,[2]MD01!$A:$K,11,0)</f>
        <v>17.12.2009</v>
      </c>
      <c r="L1395" t="str">
        <f>RIGHT(VLOOKUP($A1395,[2]MD01!$A:$K,4,0),8)</f>
        <v>13SZ6024</v>
      </c>
      <c r="M1395" s="16" t="str">
        <f>VLOOKUP(A1395,[2]MD01!A:O,15,0)</f>
        <v>Аренда</v>
      </c>
    </row>
    <row r="1396" spans="1:13" x14ac:dyDescent="0.25">
      <c r="A1396" s="12" t="s">
        <v>3154</v>
      </c>
      <c r="B1396" t="s">
        <v>347</v>
      </c>
      <c r="C1396" t="s">
        <v>4390</v>
      </c>
      <c r="D1396" s="5">
        <v>2883288.66</v>
      </c>
      <c r="E1396" s="24">
        <f t="shared" si="45"/>
        <v>9931327.6066666674</v>
      </c>
      <c r="F1396" s="21">
        <v>9913366.4833997265</v>
      </c>
      <c r="G1396">
        <f t="shared" si="46"/>
        <v>330445.54944665753</v>
      </c>
      <c r="J1396" t="str">
        <f>VLOOKUP($A1396,[2]MD01!$A:$K,5,0)</f>
        <v>13SZ6330</v>
      </c>
      <c r="K1396" t="str">
        <f>VLOOKUP($A1396,[2]MD01!$A:$K,11,0)</f>
        <v>09.09.2010</v>
      </c>
      <c r="L1396" t="str">
        <f>RIGHT(VLOOKUP($A1396,[2]MD01!$A:$K,4,0),8)</f>
        <v>13SZ6330</v>
      </c>
      <c r="M1396" s="16" t="str">
        <f>VLOOKUP(A1396,[2]MD01!A:O,15,0)</f>
        <v>Собственность</v>
      </c>
    </row>
    <row r="1397" spans="1:13" x14ac:dyDescent="0.25">
      <c r="A1397" s="12" t="s">
        <v>3157</v>
      </c>
      <c r="B1397" t="s">
        <v>350</v>
      </c>
      <c r="C1397" t="s">
        <v>4390</v>
      </c>
      <c r="D1397" s="5">
        <v>6700034.1600000001</v>
      </c>
      <c r="E1397" s="24">
        <f t="shared" si="45"/>
        <v>23077895.440000001</v>
      </c>
      <c r="F1397" s="21">
        <v>23036158.32879433</v>
      </c>
      <c r="G1397">
        <f t="shared" si="46"/>
        <v>767871.94429314439</v>
      </c>
      <c r="J1397" t="str">
        <f>VLOOKUP($A1397,[2]MD01!$A:$K,5,0)</f>
        <v>13SZ6378</v>
      </c>
      <c r="K1397" t="str">
        <f>VLOOKUP($A1397,[2]MD01!$A:$K,11,0)</f>
        <v>26.10.2010</v>
      </c>
      <c r="L1397" t="str">
        <f>RIGHT(VLOOKUP($A1397,[2]MD01!$A:$K,4,0),8)</f>
        <v>13SZ6378</v>
      </c>
      <c r="M1397" s="16" t="str">
        <f>VLOOKUP(A1397,[2]MD01!A:O,15,0)</f>
        <v>Собственность</v>
      </c>
    </row>
    <row r="1398" spans="1:13" x14ac:dyDescent="0.25">
      <c r="A1398" s="12" t="s">
        <v>3163</v>
      </c>
      <c r="B1398" t="s">
        <v>356</v>
      </c>
      <c r="C1398" t="s">
        <v>4390</v>
      </c>
      <c r="D1398" s="5">
        <v>3727696.39</v>
      </c>
      <c r="E1398" s="24">
        <f t="shared" si="45"/>
        <v>12839843.121111112</v>
      </c>
      <c r="F1398" s="21">
        <v>12816621.854613805</v>
      </c>
      <c r="G1398">
        <f t="shared" si="46"/>
        <v>427220.72848712682</v>
      </c>
      <c r="J1398" t="str">
        <f>VLOOKUP($A1398,[2]MD01!$A:$K,5,0)</f>
        <v>13SZ6433</v>
      </c>
      <c r="K1398" t="str">
        <f>VLOOKUP($A1398,[2]MD01!$A:$K,11,0)</f>
        <v>30.09.2010</v>
      </c>
      <c r="L1398" t="str">
        <f>RIGHT(VLOOKUP($A1398,[2]MD01!$A:$K,4,0),8)</f>
        <v>13SZ6433</v>
      </c>
      <c r="M1398" s="16" t="str">
        <f>VLOOKUP(A1398,[2]MD01!A:O,15,0)</f>
        <v>Аренда</v>
      </c>
    </row>
    <row r="1399" spans="1:13" x14ac:dyDescent="0.25">
      <c r="A1399" s="12" t="s">
        <v>3165</v>
      </c>
      <c r="B1399" t="s">
        <v>358</v>
      </c>
      <c r="C1399" t="s">
        <v>4390</v>
      </c>
      <c r="D1399" s="5">
        <v>2251719.7999999998</v>
      </c>
      <c r="E1399" s="24">
        <f t="shared" si="45"/>
        <v>7755923.7555555543</v>
      </c>
      <c r="F1399" s="21">
        <v>7741896.9196540769</v>
      </c>
      <c r="G1399">
        <f t="shared" si="46"/>
        <v>258063.23065513591</v>
      </c>
      <c r="J1399" t="str">
        <f>VLOOKUP($A1399,[2]MD01!$A:$K,5,0)</f>
        <v>13SZ6472</v>
      </c>
      <c r="K1399" t="str">
        <f>VLOOKUP($A1399,[2]MD01!$A:$K,11,0)</f>
        <v>03.11.2010</v>
      </c>
      <c r="L1399" t="str">
        <f>RIGHT(VLOOKUP($A1399,[2]MD01!$A:$K,4,0),8)</f>
        <v>13SZ6472</v>
      </c>
      <c r="M1399" s="16" t="str">
        <f>VLOOKUP(A1399,[2]MD01!A:O,15,0)</f>
        <v>Аренда</v>
      </c>
    </row>
    <row r="1400" spans="1:13" x14ac:dyDescent="0.25">
      <c r="A1400" s="12" t="s">
        <v>3169</v>
      </c>
      <c r="B1400" t="s">
        <v>362</v>
      </c>
      <c r="C1400" t="s">
        <v>4390</v>
      </c>
      <c r="D1400" s="5">
        <v>2200286.71</v>
      </c>
      <c r="E1400" s="24">
        <f t="shared" si="45"/>
        <v>7578765.3344444437</v>
      </c>
      <c r="F1400" s="21">
        <v>7565058.8952074787</v>
      </c>
      <c r="G1400">
        <f t="shared" si="46"/>
        <v>252168.62984024928</v>
      </c>
      <c r="J1400" t="str">
        <f>VLOOKUP($A1400,[2]MD01!$A:$K,5,0)</f>
        <v>13SZ6509</v>
      </c>
      <c r="K1400" t="str">
        <f>VLOOKUP($A1400,[2]MD01!$A:$K,11,0)</f>
        <v>30.11.2010</v>
      </c>
      <c r="L1400" t="str">
        <f>RIGHT(VLOOKUP($A1400,[2]MD01!$A:$K,4,0),8)</f>
        <v>13SZ6509</v>
      </c>
      <c r="M1400" s="16" t="str">
        <f>VLOOKUP(A1400,[2]MD01!A:O,15,0)</f>
        <v>Аренда</v>
      </c>
    </row>
    <row r="1401" spans="1:13" x14ac:dyDescent="0.25">
      <c r="A1401" s="12" t="s">
        <v>3170</v>
      </c>
      <c r="B1401" t="s">
        <v>363</v>
      </c>
      <c r="C1401" t="s">
        <v>4390</v>
      </c>
      <c r="D1401" s="5">
        <v>2723968.82</v>
      </c>
      <c r="E1401" s="24">
        <f t="shared" si="45"/>
        <v>9382559.2688888889</v>
      </c>
      <c r="F1401" s="21">
        <v>9365590.6106931046</v>
      </c>
      <c r="G1401">
        <f t="shared" si="46"/>
        <v>312186.35368977016</v>
      </c>
      <c r="J1401" t="str">
        <f>VLOOKUP($A1401,[2]MD01!$A:$K,5,0)</f>
        <v>13SZ6527</v>
      </c>
      <c r="K1401" t="str">
        <f>VLOOKUP($A1401,[2]MD01!$A:$K,11,0)</f>
        <v>30.11.2010</v>
      </c>
      <c r="L1401" t="str">
        <f>RIGHT(VLOOKUP($A1401,[2]MD01!$A:$K,4,0),8)</f>
        <v>13SZ6527</v>
      </c>
      <c r="M1401" s="16" t="str">
        <f>VLOOKUP(A1401,[2]MD01!A:O,15,0)</f>
        <v>Аренда</v>
      </c>
    </row>
    <row r="1402" spans="1:13" x14ac:dyDescent="0.25">
      <c r="A1402" s="12" t="s">
        <v>3204</v>
      </c>
      <c r="B1402" t="s">
        <v>396</v>
      </c>
      <c r="C1402" t="s">
        <v>4390</v>
      </c>
      <c r="D1402" s="5">
        <v>3990341</v>
      </c>
      <c r="E1402" s="24">
        <f t="shared" si="45"/>
        <v>13744507.88888889</v>
      </c>
      <c r="F1402" s="21">
        <v>13719650.507256443</v>
      </c>
      <c r="G1402">
        <f t="shared" si="46"/>
        <v>457321.68357521476</v>
      </c>
      <c r="J1402" t="str">
        <f>VLOOKUP($A1402,[2]MD01!$A:$K,5,0)</f>
        <v>13SZ7574</v>
      </c>
      <c r="K1402" t="str">
        <f>VLOOKUP($A1402,[2]MD01!$A:$K,11,0)</f>
        <v>31.08.2011</v>
      </c>
      <c r="L1402" t="str">
        <f>RIGHT(VLOOKUP($A1402,[2]MD01!$A:$K,4,0),8)</f>
        <v>13SZ7574</v>
      </c>
      <c r="M1402" s="16" t="str">
        <f>VLOOKUP(A1402,[2]MD01!A:O,15,0)</f>
        <v>Аренда</v>
      </c>
    </row>
    <row r="1403" spans="1:13" x14ac:dyDescent="0.25">
      <c r="A1403" s="12" t="s">
        <v>3294</v>
      </c>
      <c r="B1403" t="s">
        <v>485</v>
      </c>
      <c r="C1403" t="s">
        <v>4390</v>
      </c>
      <c r="D1403" s="5">
        <v>5705454.0700000003</v>
      </c>
      <c r="E1403" s="24">
        <f t="shared" si="45"/>
        <v>19652119.574444443</v>
      </c>
      <c r="F1403" s="21">
        <v>19616578.088339776</v>
      </c>
      <c r="G1403">
        <f t="shared" si="46"/>
        <v>653885.93627799256</v>
      </c>
      <c r="J1403" t="str">
        <f>VLOOKUP($A1403,[2]MD01!$A:$K,5,0)</f>
        <v>13SZI093</v>
      </c>
      <c r="K1403" t="str">
        <f>VLOOKUP($A1403,[2]MD01!$A:$K,11,0)</f>
        <v>27.11.2012</v>
      </c>
      <c r="L1403" t="str">
        <f>RIGHT(VLOOKUP($A1403,[2]MD01!$A:$K,4,0),8)</f>
        <v>13SZ8693</v>
      </c>
      <c r="M1403" s="16" t="str">
        <f>VLOOKUP(A1403,[2]MD01!A:O,15,0)</f>
        <v>Собственность</v>
      </c>
    </row>
    <row r="1404" spans="1:13" x14ac:dyDescent="0.25">
      <c r="A1404" s="12" t="s">
        <v>3296</v>
      </c>
      <c r="B1404" t="s">
        <v>487</v>
      </c>
      <c r="C1404" t="s">
        <v>4390</v>
      </c>
      <c r="D1404" s="5">
        <v>4912968.84</v>
      </c>
      <c r="E1404" s="24">
        <f t="shared" si="45"/>
        <v>16922448.226666667</v>
      </c>
      <c r="F1404" s="21">
        <v>16891843.438403156</v>
      </c>
      <c r="G1404">
        <f t="shared" si="46"/>
        <v>563061.44794677186</v>
      </c>
      <c r="J1404" t="str">
        <f>VLOOKUP($A1404,[2]MD01!$A:$K,5,0)</f>
        <v>13SZI018</v>
      </c>
      <c r="K1404" t="str">
        <f>VLOOKUP($A1404,[2]MD01!$A:$K,11,0)</f>
        <v>14.12.2012</v>
      </c>
      <c r="L1404" t="str">
        <f>RIGHT(VLOOKUP($A1404,[2]MD01!$A:$K,4,0),8)</f>
        <v>13SZ8695</v>
      </c>
      <c r="M1404" s="16" t="str">
        <f>VLOOKUP(A1404,[2]MD01!A:O,15,0)</f>
        <v>Собственность</v>
      </c>
    </row>
    <row r="1405" spans="1:13" x14ac:dyDescent="0.25">
      <c r="A1405" s="12" t="s">
        <v>3297</v>
      </c>
      <c r="B1405" t="s">
        <v>488</v>
      </c>
      <c r="C1405" t="s">
        <v>4390</v>
      </c>
      <c r="D1405" s="5">
        <v>5881063.75</v>
      </c>
      <c r="E1405" s="24">
        <f t="shared" si="45"/>
        <v>20256997.361111112</v>
      </c>
      <c r="F1405" s="21">
        <v>20220361.934204362</v>
      </c>
      <c r="G1405">
        <f t="shared" si="46"/>
        <v>674012.06447347871</v>
      </c>
      <c r="J1405" t="str">
        <f>VLOOKUP($A1405,[2]MD01!$A:$K,5,0)</f>
        <v>13SZI089</v>
      </c>
      <c r="K1405" t="str">
        <f>VLOOKUP($A1405,[2]MD01!$A:$K,11,0)</f>
        <v>22.11.2012</v>
      </c>
      <c r="L1405" t="str">
        <f>RIGHT(VLOOKUP($A1405,[2]MD01!$A:$K,4,0),8)</f>
        <v>13SZ8696</v>
      </c>
      <c r="M1405" s="16" t="str">
        <f>VLOOKUP(A1405,[2]MD01!A:O,15,0)</f>
        <v>Собственность</v>
      </c>
    </row>
    <row r="1406" spans="1:13" x14ac:dyDescent="0.25">
      <c r="A1406" s="12" t="s">
        <v>3303</v>
      </c>
      <c r="B1406" t="s">
        <v>494</v>
      </c>
      <c r="C1406" t="s">
        <v>4390</v>
      </c>
      <c r="D1406" s="5">
        <v>9038377.9800000004</v>
      </c>
      <c r="E1406" s="24">
        <f t="shared" si="45"/>
        <v>31132190.820000004</v>
      </c>
      <c r="F1406" s="21">
        <v>31075887.258277543</v>
      </c>
      <c r="G1406">
        <f t="shared" si="46"/>
        <v>1035862.9086092514</v>
      </c>
      <c r="J1406" t="str">
        <f>VLOOKUP($A1406,[2]MD01!$A:$K,5,0)</f>
        <v>13SZI003</v>
      </c>
      <c r="K1406" t="str">
        <f>VLOOKUP($A1406,[2]MD01!$A:$K,11,0)</f>
        <v>26.12.2012</v>
      </c>
      <c r="L1406" t="str">
        <f>RIGHT(VLOOKUP($A1406,[2]MD01!$A:$K,4,0),8)</f>
        <v>13SZ8787</v>
      </c>
      <c r="M1406" s="16" t="str">
        <f>VLOOKUP(A1406,[2]MD01!A:O,15,0)</f>
        <v>Собственность</v>
      </c>
    </row>
    <row r="1407" spans="1:13" x14ac:dyDescent="0.25">
      <c r="A1407" s="12" t="s">
        <v>3307</v>
      </c>
      <c r="B1407" t="s">
        <v>498</v>
      </c>
      <c r="C1407" t="s">
        <v>4390</v>
      </c>
      <c r="D1407" s="5">
        <v>3149140.21</v>
      </c>
      <c r="E1407" s="24">
        <f t="shared" si="45"/>
        <v>10847038.501111111</v>
      </c>
      <c r="F1407" s="21">
        <v>10827421.285436045</v>
      </c>
      <c r="G1407">
        <f t="shared" si="46"/>
        <v>360914.04284786817</v>
      </c>
      <c r="J1407" t="str">
        <f>VLOOKUP($A1407,[2]MD01!$A:$K,5,0)</f>
        <v>13SZI094</v>
      </c>
      <c r="K1407" t="str">
        <f>VLOOKUP($A1407,[2]MD01!$A:$K,11,0)</f>
        <v>30.05.2013</v>
      </c>
      <c r="L1407" t="str">
        <f>RIGHT(VLOOKUP($A1407,[2]MD01!$A:$K,4,0),8)</f>
        <v>13SZ8908</v>
      </c>
      <c r="M1407" s="16" t="str">
        <f>VLOOKUP(A1407,[2]MD01!A:O,15,0)</f>
        <v>Собственность</v>
      </c>
    </row>
    <row r="1408" spans="1:13" x14ac:dyDescent="0.25">
      <c r="A1408" s="12" t="s">
        <v>3322</v>
      </c>
      <c r="B1408" t="s">
        <v>513</v>
      </c>
      <c r="C1408" t="s">
        <v>4390</v>
      </c>
      <c r="D1408" s="5">
        <v>3301553.39</v>
      </c>
      <c r="E1408" s="24">
        <f t="shared" si="45"/>
        <v>11372017.232222224</v>
      </c>
      <c r="F1408" s="21">
        <v>11351450.5757397</v>
      </c>
      <c r="G1408">
        <f t="shared" si="46"/>
        <v>378381.68585799</v>
      </c>
      <c r="J1408" t="str">
        <f>VLOOKUP($A1408,[2]MD01!$A:$K,5,0)</f>
        <v>E1005472</v>
      </c>
      <c r="K1408" t="str">
        <f>VLOOKUP($A1408,[2]MD01!$A:$K,11,0)</f>
        <v>29.08.2013</v>
      </c>
      <c r="L1408" t="str">
        <f>RIGHT(VLOOKUP($A1408,[2]MD01!$A:$K,4,0),8)</f>
        <v>13SZ9090</v>
      </c>
      <c r="M1408" s="16" t="str">
        <f>VLOOKUP(A1408,[2]MD01!A:O,15,0)</f>
        <v>Аренда</v>
      </c>
    </row>
    <row r="1409" spans="1:13" x14ac:dyDescent="0.25">
      <c r="A1409" s="12" t="s">
        <v>669</v>
      </c>
      <c r="B1409" t="s">
        <v>670</v>
      </c>
      <c r="C1409" t="s">
        <v>4390</v>
      </c>
      <c r="D1409" s="5">
        <v>4673778.74</v>
      </c>
      <c r="E1409" s="24">
        <f t="shared" si="45"/>
        <v>16098571.215555556</v>
      </c>
      <c r="F1409" s="21">
        <v>16069456.435188215</v>
      </c>
      <c r="G1409">
        <f t="shared" si="46"/>
        <v>535648.54783960723</v>
      </c>
      <c r="J1409" t="str">
        <f>VLOOKUP($A1409,[2]MD01!$A:$K,5,0)</f>
        <v>E1012112</v>
      </c>
      <c r="K1409" t="str">
        <f>VLOOKUP($A1409,[2]MD01!$A:$K,11,0)</f>
        <v>17.08.2016</v>
      </c>
      <c r="L1409" t="str">
        <f>RIGHT(VLOOKUP($A1409,[2]MD01!$A:$K,4,0),8)</f>
        <v>13SZG387</v>
      </c>
      <c r="M1409" s="16" t="str">
        <f>VLOOKUP(A1409,[2]MD01!A:O,15,0)</f>
        <v>Аренда</v>
      </c>
    </row>
    <row r="1410" spans="1:13" x14ac:dyDescent="0.25">
      <c r="A1410" s="12" t="s">
        <v>763</v>
      </c>
      <c r="B1410" t="s">
        <v>764</v>
      </c>
      <c r="C1410" t="s">
        <v>4390</v>
      </c>
      <c r="D1410" s="5">
        <v>6048774.5999999996</v>
      </c>
      <c r="E1410" s="24">
        <f t="shared" si="45"/>
        <v>20834668.066666666</v>
      </c>
      <c r="F1410" s="21">
        <v>20796987.903833251</v>
      </c>
      <c r="G1410">
        <f t="shared" si="46"/>
        <v>693232.93012777506</v>
      </c>
      <c r="J1410" t="str">
        <f>VLOOKUP($A1410,[2]MD01!$A:$K,5,0)</f>
        <v>E1023586</v>
      </c>
      <c r="K1410" t="str">
        <f>VLOOKUP($A1410,[2]MD01!$A:$K,11,0)</f>
        <v>01.12.2017</v>
      </c>
      <c r="L1410" t="str">
        <f>RIGHT(VLOOKUP($A1410,[2]MD01!$A:$K,4,0),8)</f>
        <v>13SZH303</v>
      </c>
      <c r="M1410" s="16" t="str">
        <f>VLOOKUP(A1410,[2]MD01!A:O,15,0)</f>
        <v>Аренда</v>
      </c>
    </row>
    <row r="1411" spans="1:13" x14ac:dyDescent="0.25">
      <c r="A1411" s="12" t="s">
        <v>824</v>
      </c>
      <c r="B1411" t="s">
        <v>825</v>
      </c>
      <c r="C1411" t="s">
        <v>4390</v>
      </c>
      <c r="D1411" s="5">
        <v>3376288.96</v>
      </c>
      <c r="E1411" s="24">
        <f t="shared" si="45"/>
        <v>11629439.751111111</v>
      </c>
      <c r="F1411" s="21">
        <v>11608407.537778933</v>
      </c>
      <c r="G1411">
        <f t="shared" si="46"/>
        <v>386946.9179259644</v>
      </c>
      <c r="J1411" t="str">
        <f>VLOOKUP($A1411,[2]MD01!$A:$K,5,0)</f>
        <v>E1024520</v>
      </c>
      <c r="K1411" t="str">
        <f>VLOOKUP($A1411,[2]MD01!$A:$K,11,0)</f>
        <v>06.03.2018</v>
      </c>
      <c r="L1411" t="str">
        <f>RIGHT(VLOOKUP($A1411,[2]MD01!$A:$K,4,0),8)</f>
        <v>13SZH904</v>
      </c>
      <c r="M1411" s="16" t="str">
        <f>VLOOKUP(A1411,[2]MD01!A:O,15,0)</f>
        <v>Аренда</v>
      </c>
    </row>
    <row r="1412" spans="1:13" x14ac:dyDescent="0.25">
      <c r="A1412" s="12" t="s">
        <v>826</v>
      </c>
      <c r="B1412" t="s">
        <v>827</v>
      </c>
      <c r="C1412" t="s">
        <v>4390</v>
      </c>
      <c r="D1412" s="5">
        <v>1613897.77</v>
      </c>
      <c r="E1412" s="24">
        <f t="shared" si="45"/>
        <v>5558981.2077777777</v>
      </c>
      <c r="F1412" s="21">
        <v>5548927.6126628127</v>
      </c>
      <c r="G1412">
        <f t="shared" si="46"/>
        <v>184964.25375542708</v>
      </c>
      <c r="J1412" t="str">
        <f>VLOOKUP($A1412,[2]MD01!$A:$K,5,0)</f>
        <v>E1024517</v>
      </c>
      <c r="K1412" t="str">
        <f>VLOOKUP($A1412,[2]MD01!$A:$K,11,0)</f>
        <v>15.06.2018</v>
      </c>
      <c r="L1412" t="str">
        <f>RIGHT(VLOOKUP($A1412,[2]MD01!$A:$K,4,0),8)</f>
        <v>13SZH927</v>
      </c>
      <c r="M1412" s="16" t="str">
        <f>VLOOKUP(A1412,[2]MD01!A:O,15,0)</f>
        <v>Аренда</v>
      </c>
    </row>
    <row r="1413" spans="1:13" x14ac:dyDescent="0.25">
      <c r="A1413" s="12" t="s">
        <v>874</v>
      </c>
      <c r="B1413" t="s">
        <v>875</v>
      </c>
      <c r="C1413" t="s">
        <v>4390</v>
      </c>
      <c r="D1413" s="5">
        <v>3750511.71</v>
      </c>
      <c r="E1413" s="24">
        <f t="shared" si="45"/>
        <v>12918429.223333333</v>
      </c>
      <c r="F1413" s="21">
        <v>12895065.831359455</v>
      </c>
      <c r="G1413">
        <f t="shared" si="46"/>
        <v>429835.52771198185</v>
      </c>
      <c r="J1413" t="str">
        <f>VLOOKUP($A1413,[2]MD01!$A:$K,5,0)</f>
        <v>E1013400</v>
      </c>
      <c r="K1413" t="str">
        <f>VLOOKUP($A1413,[2]MD01!$A:$K,11,0)</f>
        <v>15.12.2016</v>
      </c>
      <c r="L1413" t="str">
        <f>RIGHT(VLOOKUP($A1413,[2]MD01!$A:$K,4,0),8)</f>
        <v>13SZJ444</v>
      </c>
      <c r="M1413" s="16" t="str">
        <f>VLOOKUP(A1413,[2]MD01!A:O,15,0)</f>
        <v>Аренда</v>
      </c>
    </row>
    <row r="1414" spans="1:13" x14ac:dyDescent="0.25">
      <c r="A1414" s="12" t="s">
        <v>935</v>
      </c>
      <c r="B1414" t="s">
        <v>936</v>
      </c>
      <c r="C1414" t="s">
        <v>4390</v>
      </c>
      <c r="D1414" s="5">
        <v>2684248.9700000002</v>
      </c>
      <c r="E1414" s="24">
        <f t="shared" si="45"/>
        <v>9245746.4522222225</v>
      </c>
      <c r="F1414" s="21">
        <v>9229025.2243763339</v>
      </c>
      <c r="G1414">
        <f t="shared" si="46"/>
        <v>307634.17414587777</v>
      </c>
      <c r="J1414" t="str">
        <f>VLOOKUP($A1414,[2]MD01!$A:$K,5,0)</f>
        <v>E1008889</v>
      </c>
      <c r="K1414" t="str">
        <f>VLOOKUP($A1414,[2]MD01!$A:$K,11,0)</f>
        <v>24.09.2015</v>
      </c>
      <c r="L1414" t="str">
        <f>RIGHT(VLOOKUP($A1414,[2]MD01!$A:$K,4,0),8)</f>
        <v>13SZL221</v>
      </c>
      <c r="M1414" s="16" t="str">
        <f>VLOOKUP(A1414,[2]MD01!A:O,15,0)</f>
        <v>Аренда</v>
      </c>
    </row>
    <row r="1415" spans="1:13" x14ac:dyDescent="0.25">
      <c r="A1415" s="12" t="s">
        <v>2671</v>
      </c>
      <c r="B1415" t="s">
        <v>2700</v>
      </c>
      <c r="C1415" t="s">
        <v>4390</v>
      </c>
      <c r="D1415" s="5">
        <v>2796833.01</v>
      </c>
      <c r="E1415" s="24">
        <f t="shared" si="45"/>
        <v>9633535.9233333338</v>
      </c>
      <c r="F1415" s="21">
        <v>9616113.3658396769</v>
      </c>
      <c r="G1415">
        <f t="shared" si="46"/>
        <v>320537.11219465587</v>
      </c>
      <c r="J1415" t="str">
        <f>VLOOKUP($A1415,[2]MD01!$A:$K,5,0)</f>
        <v>E1027495</v>
      </c>
      <c r="K1415" t="str">
        <f>VLOOKUP($A1415,[2]MD01!$A:$K,11,0)</f>
        <v>30.11.2018</v>
      </c>
      <c r="L1415" t="str">
        <f>RIGHT(VLOOKUP($A1415,[2]MD01!$A:$K,4,0),8)</f>
        <v>13SZO806</v>
      </c>
      <c r="M1415" s="16" t="str">
        <f>VLOOKUP(A1415,[2]MD01!A:O,15,0)</f>
        <v>Аренда</v>
      </c>
    </row>
    <row r="1416" spans="1:13" x14ac:dyDescent="0.25">
      <c r="A1416" s="12" t="s">
        <v>2646</v>
      </c>
      <c r="B1416" t="s">
        <v>2647</v>
      </c>
      <c r="C1416" t="s">
        <v>4390</v>
      </c>
      <c r="D1416" s="5">
        <v>2704859.57</v>
      </c>
      <c r="E1416" s="24">
        <f t="shared" ref="E1416:E1479" si="47">IF(IFERROR(VLOOKUP(A1416,$A$1599:$A$1604,1,0),0)=0,IF(M1416=$M$25,0,D1416/$E$25*$E$24),0)</f>
        <v>9316738.5188888889</v>
      </c>
      <c r="F1416" s="21">
        <v>9299888.8996223491</v>
      </c>
      <c r="G1416">
        <f t="shared" si="46"/>
        <v>309996.29665407829</v>
      </c>
      <c r="J1416" t="str">
        <f>VLOOKUP($A1416,[2]MD01!$A:$K,5,0)</f>
        <v>E1028705</v>
      </c>
      <c r="K1416" t="str">
        <f>VLOOKUP($A1416,[2]MD01!$A:$K,11,0)</f>
        <v>31.10.2018</v>
      </c>
      <c r="L1416" t="str">
        <f>RIGHT(VLOOKUP($A1416,[2]MD01!$A:$K,4,0),8)</f>
        <v>13SZO871</v>
      </c>
      <c r="M1416" s="16" t="str">
        <f>VLOOKUP(A1416,[2]MD01!A:O,15,0)</f>
        <v>Аренда</v>
      </c>
    </row>
    <row r="1417" spans="1:13" x14ac:dyDescent="0.25">
      <c r="A1417" s="12" t="s">
        <v>2613</v>
      </c>
      <c r="B1417" t="s">
        <v>2635</v>
      </c>
      <c r="C1417" t="s">
        <v>4390</v>
      </c>
      <c r="D1417" s="5">
        <v>5939261.8700000001</v>
      </c>
      <c r="E1417" s="24">
        <f t="shared" si="47"/>
        <v>20457457.552222222</v>
      </c>
      <c r="F1417" s="21">
        <v>20420459.58665546</v>
      </c>
      <c r="G1417">
        <f t="shared" si="46"/>
        <v>680681.98622184864</v>
      </c>
      <c r="J1417" t="str">
        <f>VLOOKUP($A1417,[2]MD01!$A:$K,5,0)</f>
        <v>E1028755</v>
      </c>
      <c r="K1417" t="str">
        <f>VLOOKUP($A1417,[2]MD01!$A:$K,11,0)</f>
        <v>19.10.2018</v>
      </c>
      <c r="L1417" t="str">
        <f>RIGHT(VLOOKUP($A1417,[2]MD01!$A:$K,4,0),8)</f>
        <v>13SZO891</v>
      </c>
      <c r="M1417" s="16" t="str">
        <f>VLOOKUP(A1417,[2]MD01!A:O,15,0)</f>
        <v>Аренда</v>
      </c>
    </row>
    <row r="1418" spans="1:13" x14ac:dyDescent="0.25">
      <c r="A1418" s="12" t="s">
        <v>1049</v>
      </c>
      <c r="B1418" t="s">
        <v>1050</v>
      </c>
      <c r="C1418" t="s">
        <v>4390</v>
      </c>
      <c r="D1418" s="5">
        <v>2906341</v>
      </c>
      <c r="E1418" s="24">
        <f t="shared" si="47"/>
        <v>10010730.11111111</v>
      </c>
      <c r="F1418" s="21">
        <v>9992625.3858780973</v>
      </c>
      <c r="G1418">
        <f t="shared" si="46"/>
        <v>333087.51286260324</v>
      </c>
      <c r="J1418" t="str">
        <f>VLOOKUP($A1418,[2]MD01!$A:$K,5,0)</f>
        <v>E1010573</v>
      </c>
      <c r="K1418" t="str">
        <f>VLOOKUP($A1418,[2]MD01!$A:$K,11,0)</f>
        <v>06.01.2016</v>
      </c>
      <c r="L1418" t="str">
        <f>RIGHT(VLOOKUP($A1418,[2]MD01!$A:$K,4,0),8)</f>
        <v>13SZQ066</v>
      </c>
      <c r="M1418" s="16" t="str">
        <f>VLOOKUP(A1418,[2]MD01!A:O,15,0)</f>
        <v>Аренда</v>
      </c>
    </row>
    <row r="1419" spans="1:13" x14ac:dyDescent="0.25">
      <c r="A1419" s="12" t="s">
        <v>1125</v>
      </c>
      <c r="B1419" t="s">
        <v>1126</v>
      </c>
      <c r="C1419" t="s">
        <v>4390</v>
      </c>
      <c r="D1419" s="5">
        <v>5652922.6699999999</v>
      </c>
      <c r="E1419" s="24">
        <f t="shared" si="47"/>
        <v>19471178.085555553</v>
      </c>
      <c r="F1419" s="21">
        <v>19435963.837914336</v>
      </c>
      <c r="G1419">
        <f t="shared" si="46"/>
        <v>647865.46126381122</v>
      </c>
      <c r="J1419" t="str">
        <f>VLOOKUP($A1419,[2]MD01!$A:$K,5,0)</f>
        <v>E1010428</v>
      </c>
      <c r="K1419" t="str">
        <f>VLOOKUP($A1419,[2]MD01!$A:$K,11,0)</f>
        <v>08.06.2016</v>
      </c>
      <c r="L1419" t="str">
        <f>RIGHT(VLOOKUP($A1419,[2]MD01!$A:$K,4,0),8)</f>
        <v>13SZQ682</v>
      </c>
      <c r="M1419" s="16" t="str">
        <f>VLOOKUP(A1419,[2]MD01!A:O,15,0)</f>
        <v>Аренда</v>
      </c>
    </row>
    <row r="1420" spans="1:13" x14ac:dyDescent="0.25">
      <c r="A1420" s="12" t="s">
        <v>1127</v>
      </c>
      <c r="B1420" t="s">
        <v>1128</v>
      </c>
      <c r="C1420" t="s">
        <v>4390</v>
      </c>
      <c r="D1420" s="5">
        <v>2712257.71</v>
      </c>
      <c r="E1420" s="24">
        <f t="shared" si="47"/>
        <v>9342221.0011111107</v>
      </c>
      <c r="F1420" s="21">
        <v>9325325.2959613465</v>
      </c>
      <c r="G1420">
        <f t="shared" si="46"/>
        <v>310844.17653204489</v>
      </c>
      <c r="J1420" t="str">
        <f>VLOOKUP($A1420,[2]MD01!$A:$K,5,0)</f>
        <v>E1009882</v>
      </c>
      <c r="K1420" t="str">
        <f>VLOOKUP($A1420,[2]MD01!$A:$K,11,0)</f>
        <v>24.05.2016</v>
      </c>
      <c r="L1420" t="str">
        <f>RIGHT(VLOOKUP($A1420,[2]MD01!$A:$K,4,0),8)</f>
        <v>13SZQ683</v>
      </c>
      <c r="M1420" s="16" t="str">
        <f>VLOOKUP(A1420,[2]MD01!A:O,15,0)</f>
        <v>Аренда</v>
      </c>
    </row>
    <row r="1421" spans="1:13" x14ac:dyDescent="0.25">
      <c r="A1421" s="12" t="s">
        <v>1147</v>
      </c>
      <c r="B1421" t="s">
        <v>1148</v>
      </c>
      <c r="C1421" t="s">
        <v>4390</v>
      </c>
      <c r="D1421" s="5">
        <v>1869630.87</v>
      </c>
      <c r="E1421" s="24">
        <f t="shared" si="47"/>
        <v>6439839.6633333331</v>
      </c>
      <c r="F1421" s="21">
        <v>6428193.007559455</v>
      </c>
      <c r="G1421">
        <f t="shared" si="46"/>
        <v>214273.10025198184</v>
      </c>
      <c r="J1421" t="str">
        <f>VLOOKUP($A1421,[2]MD01!$A:$K,5,0)</f>
        <v>E1011071</v>
      </c>
      <c r="K1421" t="str">
        <f>VLOOKUP($A1421,[2]MD01!$A:$K,11,0)</f>
        <v>10.03.2017</v>
      </c>
      <c r="L1421" t="str">
        <f>RIGHT(VLOOKUP($A1421,[2]MD01!$A:$K,4,0),8)</f>
        <v>13SZQ765</v>
      </c>
      <c r="M1421" s="16" t="str">
        <f>VLOOKUP(A1421,[2]MD01!A:O,15,0)</f>
        <v>Аренда</v>
      </c>
    </row>
    <row r="1422" spans="1:13" x14ac:dyDescent="0.25">
      <c r="A1422" s="12" t="s">
        <v>1249</v>
      </c>
      <c r="B1422" t="s">
        <v>1250</v>
      </c>
      <c r="C1422" t="s">
        <v>4390</v>
      </c>
      <c r="D1422" s="5">
        <v>5137909.99</v>
      </c>
      <c r="E1422" s="24">
        <f t="shared" si="47"/>
        <v>17697245.521111112</v>
      </c>
      <c r="F1422" s="21">
        <v>17665239.487187047</v>
      </c>
      <c r="G1422">
        <f t="shared" si="46"/>
        <v>588841.31623956817</v>
      </c>
      <c r="J1422" t="str">
        <f>VLOOKUP($A1422,[2]MD01!$A:$K,5,0)</f>
        <v>E1014706</v>
      </c>
      <c r="K1422" t="str">
        <f>VLOOKUP($A1422,[2]MD01!$A:$K,11,0)</f>
        <v>30.04.2017</v>
      </c>
      <c r="L1422" t="str">
        <f>RIGHT(VLOOKUP($A1422,[2]MD01!$A:$K,4,0),8)</f>
        <v>13SZS765</v>
      </c>
      <c r="M1422" s="16" t="str">
        <f>VLOOKUP(A1422,[2]MD01!A:O,15,0)</f>
        <v>Аренда</v>
      </c>
    </row>
    <row r="1423" spans="1:13" x14ac:dyDescent="0.25">
      <c r="A1423" s="12" t="s">
        <v>1253</v>
      </c>
      <c r="B1423" t="s">
        <v>1254</v>
      </c>
      <c r="C1423" t="s">
        <v>4390</v>
      </c>
      <c r="D1423" s="5">
        <v>4998295.78</v>
      </c>
      <c r="E1423" s="24">
        <f t="shared" si="47"/>
        <v>17216352.131111111</v>
      </c>
      <c r="F1423" s="21">
        <v>17185215.808246646</v>
      </c>
      <c r="G1423">
        <f t="shared" si="46"/>
        <v>572840.52694155485</v>
      </c>
      <c r="J1423" t="str">
        <f>VLOOKUP($A1423,[2]MD01!$A:$K,5,0)</f>
        <v>13SZ6097</v>
      </c>
      <c r="K1423" t="str">
        <f>VLOOKUP($A1423,[2]MD01!$A:$K,11,0)</f>
        <v>27.04.2010</v>
      </c>
      <c r="L1423" t="str">
        <f>RIGHT(VLOOKUP($A1423,[2]MD01!$A:$K,4,0),8)</f>
        <v>13SZS767</v>
      </c>
      <c r="M1423" s="16" t="str">
        <f>VLOOKUP(A1423,[2]MD01!A:O,15,0)</f>
        <v>Аренда</v>
      </c>
    </row>
    <row r="1424" spans="1:13" x14ac:dyDescent="0.25">
      <c r="A1424" s="12" t="s">
        <v>1305</v>
      </c>
      <c r="B1424" t="s">
        <v>1306</v>
      </c>
      <c r="C1424" t="s">
        <v>4390</v>
      </c>
      <c r="D1424" s="5">
        <v>1380500.24</v>
      </c>
      <c r="E1424" s="24">
        <f t="shared" si="47"/>
        <v>4755056.3822222222</v>
      </c>
      <c r="F1424" s="21">
        <v>4746456.7108384073</v>
      </c>
      <c r="G1424">
        <f t="shared" si="46"/>
        <v>158215.22369461358</v>
      </c>
      <c r="J1424" t="str">
        <f>VLOOKUP($A1424,[2]MD01!$A:$K,5,0)</f>
        <v>E1017721</v>
      </c>
      <c r="K1424" t="str">
        <f>VLOOKUP($A1424,[2]MD01!$A:$K,11,0)</f>
        <v>30.09.2017</v>
      </c>
      <c r="L1424" t="str">
        <f>RIGHT(VLOOKUP($A1424,[2]MD01!$A:$K,4,0),8)</f>
        <v>13SZV039</v>
      </c>
      <c r="M1424" s="16" t="str">
        <f>VLOOKUP(A1424,[2]MD01!A:O,15,0)</f>
        <v>Аренда</v>
      </c>
    </row>
    <row r="1425" spans="1:13" x14ac:dyDescent="0.25">
      <c r="A1425" s="12" t="s">
        <v>1353</v>
      </c>
      <c r="B1425" t="s">
        <v>1354</v>
      </c>
      <c r="C1425" t="s">
        <v>4390</v>
      </c>
      <c r="D1425" s="5">
        <v>3176252.89</v>
      </c>
      <c r="E1425" s="24">
        <f t="shared" si="47"/>
        <v>10940426.621111112</v>
      </c>
      <c r="F1425" s="21">
        <v>10920640.510037424</v>
      </c>
      <c r="G1425">
        <f t="shared" si="46"/>
        <v>364021.35033458081</v>
      </c>
      <c r="J1425" t="str">
        <f>VLOOKUP($A1425,[2]MD01!$A:$K,5,0)</f>
        <v>E1015293</v>
      </c>
      <c r="K1425" t="str">
        <f>VLOOKUP($A1425,[2]MD01!$A:$K,11,0)</f>
        <v>02.12.2017</v>
      </c>
      <c r="L1425" t="str">
        <f>RIGHT(VLOOKUP($A1425,[2]MD01!$A:$K,4,0),8)</f>
        <v>13SZX395</v>
      </c>
      <c r="M1425" s="16" t="str">
        <f>VLOOKUP(A1425,[2]MD01!A:O,15,0)</f>
        <v>Аренда</v>
      </c>
    </row>
    <row r="1426" spans="1:13" x14ac:dyDescent="0.25">
      <c r="A1426" s="12" t="s">
        <v>1381</v>
      </c>
      <c r="B1426" t="s">
        <v>1382</v>
      </c>
      <c r="C1426" t="s">
        <v>4390</v>
      </c>
      <c r="D1426" s="5">
        <v>5264969.09</v>
      </c>
      <c r="E1426" s="24">
        <f t="shared" si="47"/>
        <v>18134893.532222223</v>
      </c>
      <c r="F1426" s="21">
        <v>18102095.997887898</v>
      </c>
      <c r="G1426">
        <f t="shared" si="46"/>
        <v>603403.19992959662</v>
      </c>
      <c r="J1426" t="str">
        <f>VLOOKUP($A1426,[2]MD01!$A:$K,5,0)</f>
        <v>E1015599</v>
      </c>
      <c r="K1426" t="str">
        <f>VLOOKUP($A1426,[2]MD01!$A:$K,11,0)</f>
        <v>29.08.2017</v>
      </c>
      <c r="L1426" t="str">
        <f>RIGHT(VLOOKUP($A1426,[2]MD01!$A:$K,4,0),8)</f>
        <v>13SZX775</v>
      </c>
      <c r="M1426" s="16" t="str">
        <f>VLOOKUP(A1426,[2]MD01!A:O,15,0)</f>
        <v>Аренда</v>
      </c>
    </row>
    <row r="1427" spans="1:13" x14ac:dyDescent="0.25">
      <c r="A1427" s="12" t="s">
        <v>1443</v>
      </c>
      <c r="B1427" t="s">
        <v>1444</v>
      </c>
      <c r="C1427" t="s">
        <v>4390</v>
      </c>
      <c r="D1427" s="5">
        <v>8996641.5700000003</v>
      </c>
      <c r="E1427" s="24">
        <f t="shared" si="47"/>
        <v>30988432.074444443</v>
      </c>
      <c r="F1427" s="21">
        <v>30932388.505006187</v>
      </c>
      <c r="G1427">
        <f t="shared" si="46"/>
        <v>1031079.6168335396</v>
      </c>
      <c r="J1427" t="str">
        <f>VLOOKUP($A1427,[2]MD01!$A:$K,5,0)</f>
        <v>E1017859</v>
      </c>
      <c r="K1427" t="str">
        <f>VLOOKUP($A1427,[2]MD01!$A:$K,11,0)</f>
        <v>26.09.2017</v>
      </c>
      <c r="L1427" t="str">
        <f>RIGHT(VLOOKUP($A1427,[2]MD01!$A:$K,4,0),8)</f>
        <v>13SZY350</v>
      </c>
      <c r="M1427" s="16" t="str">
        <f>VLOOKUP(A1427,[2]MD01!A:O,15,0)</f>
        <v>Аренда</v>
      </c>
    </row>
    <row r="1428" spans="1:13" x14ac:dyDescent="0.25">
      <c r="A1428" s="12" t="s">
        <v>1479</v>
      </c>
      <c r="B1428" t="s">
        <v>1480</v>
      </c>
      <c r="C1428" t="s">
        <v>4390</v>
      </c>
      <c r="D1428" s="5">
        <v>6043814.9400000004</v>
      </c>
      <c r="E1428" s="24">
        <f t="shared" si="47"/>
        <v>20817584.793333337</v>
      </c>
      <c r="F1428" s="21">
        <v>20779935.526145529</v>
      </c>
      <c r="G1428">
        <f t="shared" si="46"/>
        <v>692664.5175381843</v>
      </c>
      <c r="J1428" t="str">
        <f>VLOOKUP($A1428,[2]MD01!$A:$K,5,0)</f>
        <v>13SZ6117</v>
      </c>
      <c r="K1428" t="str">
        <f>VLOOKUP($A1428,[2]MD01!$A:$K,11,0)</f>
        <v>27.05.2010</v>
      </c>
      <c r="L1428" t="str">
        <f>RIGHT(VLOOKUP($A1428,[2]MD01!$A:$K,4,0),8)</f>
        <v>13SZY729</v>
      </c>
      <c r="M1428" s="16" t="str">
        <f>VLOOKUP(A1428,[2]MD01!A:O,15,0)</f>
        <v>Аренда</v>
      </c>
    </row>
    <row r="1429" spans="1:13" x14ac:dyDescent="0.25">
      <c r="A1429" s="12" t="s">
        <v>1481</v>
      </c>
      <c r="B1429" t="s">
        <v>1482</v>
      </c>
      <c r="C1429" t="s">
        <v>4390</v>
      </c>
      <c r="D1429" s="5">
        <v>2596754</v>
      </c>
      <c r="E1429" s="24">
        <f t="shared" si="47"/>
        <v>8944374.8888888899</v>
      </c>
      <c r="F1429" s="21">
        <v>8928198.7011436354</v>
      </c>
      <c r="G1429">
        <f t="shared" si="46"/>
        <v>297606.62337145454</v>
      </c>
      <c r="J1429" t="str">
        <f>VLOOKUP($A1429,[2]MD01!$A:$K,5,0)</f>
        <v>E1018211</v>
      </c>
      <c r="K1429" t="str">
        <f>VLOOKUP($A1429,[2]MD01!$A:$K,11,0)</f>
        <v>27.10.2017</v>
      </c>
      <c r="L1429" t="str">
        <f>RIGHT(VLOOKUP($A1429,[2]MD01!$A:$K,4,0),8)</f>
        <v>13SZY731</v>
      </c>
      <c r="M1429" s="16" t="str">
        <f>VLOOKUP(A1429,[2]MD01!A:O,15,0)</f>
        <v>Аренда</v>
      </c>
    </row>
    <row r="1430" spans="1:13" x14ac:dyDescent="0.25">
      <c r="A1430" s="12" t="s">
        <v>4442</v>
      </c>
      <c r="B1430" t="s">
        <v>4451</v>
      </c>
      <c r="C1430" t="s">
        <v>4389</v>
      </c>
      <c r="D1430" s="5">
        <v>4353648.24</v>
      </c>
      <c r="E1430" s="24">
        <f t="shared" si="47"/>
        <v>14995899.493333334</v>
      </c>
      <c r="F1430" s="21">
        <v>14170012.164976133</v>
      </c>
      <c r="G1430">
        <f t="shared" si="46"/>
        <v>472333.73883253778</v>
      </c>
      <c r="J1430" t="str">
        <f>VLOOKUP($A1430,[2]MD01!$A:$K,5,0)</f>
        <v>E1037433</v>
      </c>
      <c r="K1430" t="str">
        <f>VLOOKUP($A1430,[2]MD01!$A:$K,11,0)</f>
        <v>31.03.2020</v>
      </c>
      <c r="L1430" t="str">
        <f>RIGHT(VLOOKUP($A1430,[2]MD01!$A:$K,4,0),8)</f>
        <v>13SZ30NV</v>
      </c>
      <c r="M1430" s="16" t="str">
        <f>VLOOKUP(A1430,[2]MD01!A:O,15,0)</f>
        <v>Аренда</v>
      </c>
    </row>
    <row r="1431" spans="1:13" x14ac:dyDescent="0.25">
      <c r="A1431" s="12" t="s">
        <v>4574</v>
      </c>
      <c r="B1431" t="s">
        <v>4575</v>
      </c>
      <c r="C1431" t="s">
        <v>4389</v>
      </c>
      <c r="D1431" s="5">
        <v>9469936.9199999999</v>
      </c>
      <c r="E1431" s="24">
        <f t="shared" si="47"/>
        <v>32618671.613333333</v>
      </c>
      <c r="F1431" s="21">
        <v>30822224.020091392</v>
      </c>
      <c r="G1431">
        <f t="shared" si="46"/>
        <v>1027407.4673363797</v>
      </c>
      <c r="J1431" t="str">
        <f>VLOOKUP($A1431,[2]MD01!$A:$K,5,0)</f>
        <v>E1039436</v>
      </c>
      <c r="K1431" t="str">
        <f>VLOOKUP($A1431,[2]MD01!$A:$K,11,0)</f>
        <v>01.08.2020</v>
      </c>
      <c r="L1431" t="str">
        <f>RIGHT(VLOOKUP($A1431,[2]MD01!$A:$K,4,0),8)</f>
        <v>13SZ31GD</v>
      </c>
      <c r="M1431" s="16" t="str">
        <f>VLOOKUP(A1431,[2]MD01!A:O,15,0)</f>
        <v>Аренда</v>
      </c>
    </row>
    <row r="1432" spans="1:13" x14ac:dyDescent="0.25">
      <c r="A1432" s="12" t="s">
        <v>4753</v>
      </c>
      <c r="B1432" t="s">
        <v>4754</v>
      </c>
      <c r="C1432" t="s">
        <v>4389</v>
      </c>
      <c r="D1432" s="5">
        <v>4914681.32</v>
      </c>
      <c r="E1432" s="24">
        <f t="shared" si="47"/>
        <v>16928346.768888891</v>
      </c>
      <c r="F1432" s="21">
        <v>15996031.432107838</v>
      </c>
      <c r="G1432">
        <f t="shared" si="46"/>
        <v>533201.04773692798</v>
      </c>
      <c r="J1432" t="str">
        <f>VLOOKUP($A1432,[2]MD01!$A:$K,5,0)</f>
        <v>E1043633</v>
      </c>
      <c r="K1432" t="str">
        <f>VLOOKUP($A1432,[2]MD01!$A:$K,11,0)</f>
        <v>14.12.2020</v>
      </c>
      <c r="L1432" t="str">
        <f>RIGHT(VLOOKUP($A1432,[2]MD01!$A:$K,4,0),8)</f>
        <v>13SZ31YY</v>
      </c>
      <c r="M1432" s="16" t="str">
        <f>VLOOKUP(A1432,[2]MD01!A:O,15,0)</f>
        <v>Аренда</v>
      </c>
    </row>
    <row r="1433" spans="1:13" x14ac:dyDescent="0.25">
      <c r="A1433" s="12" t="s">
        <v>3456</v>
      </c>
      <c r="B1433" t="s">
        <v>3463</v>
      </c>
      <c r="C1433" t="s">
        <v>4389</v>
      </c>
      <c r="D1433" s="5">
        <v>2916402.74</v>
      </c>
      <c r="E1433" s="24">
        <f t="shared" si="47"/>
        <v>10045387.215555556</v>
      </c>
      <c r="F1433" s="21">
        <v>9492145.4434659909</v>
      </c>
      <c r="G1433">
        <f t="shared" si="46"/>
        <v>316404.84811553301</v>
      </c>
      <c r="J1433" t="str">
        <f>VLOOKUP($A1433,[2]MD01!$A:$K,5,0)</f>
        <v>E1030054</v>
      </c>
      <c r="K1433" t="str">
        <f>VLOOKUP($A1433,[2]MD01!$A:$K,11,0)</f>
        <v>24.05.2019</v>
      </c>
      <c r="L1433" t="str">
        <f>RIGHT(VLOOKUP($A1433,[2]MD01!$A:$K,4,0),8)</f>
        <v>13SZ323I</v>
      </c>
      <c r="M1433" s="16" t="str">
        <f>VLOOKUP(A1433,[2]MD01!A:O,15,0)</f>
        <v>Аренда</v>
      </c>
    </row>
    <row r="1434" spans="1:13" x14ac:dyDescent="0.25">
      <c r="A1434" s="12" t="s">
        <v>3549</v>
      </c>
      <c r="B1434" t="s">
        <v>3557</v>
      </c>
      <c r="C1434" t="s">
        <v>4389</v>
      </c>
      <c r="D1434" s="5">
        <v>4533254.32</v>
      </c>
      <c r="E1434" s="24">
        <f t="shared" si="47"/>
        <v>15614542.657777779</v>
      </c>
      <c r="F1434" s="21">
        <v>14754584.045432804</v>
      </c>
      <c r="G1434">
        <f t="shared" si="46"/>
        <v>491819.46818109346</v>
      </c>
      <c r="J1434" t="str">
        <f>VLOOKUP($A1434,[2]MD01!$A:$K,5,0)</f>
        <v>E1030016</v>
      </c>
      <c r="K1434" t="str">
        <f>VLOOKUP($A1434,[2]MD01!$A:$K,11,0)</f>
        <v>25.07.2019</v>
      </c>
      <c r="L1434" t="str">
        <f>RIGHT(VLOOKUP($A1434,[2]MD01!$A:$K,4,0),8)</f>
        <v>13SZ323V</v>
      </c>
      <c r="M1434" s="16" t="str">
        <f>VLOOKUP(A1434,[2]MD01!A:O,15,0)</f>
        <v>Аренда</v>
      </c>
    </row>
    <row r="1435" spans="1:13" x14ac:dyDescent="0.25">
      <c r="A1435" s="12" t="s">
        <v>3979</v>
      </c>
      <c r="B1435" t="s">
        <v>4017</v>
      </c>
      <c r="C1435" t="s">
        <v>4389</v>
      </c>
      <c r="D1435" s="5">
        <v>1935142.28</v>
      </c>
      <c r="E1435" s="24">
        <f t="shared" si="47"/>
        <v>6665490.0755555555</v>
      </c>
      <c r="F1435" s="21">
        <v>6298393.4707043879</v>
      </c>
      <c r="G1435">
        <f t="shared" ref="G1435:G1498" si="48">F1435/30</f>
        <v>209946.4490234796</v>
      </c>
      <c r="J1435" t="str">
        <f>VLOOKUP($A1435,[2]MD01!$A:$K,5,0)</f>
        <v>E1030044</v>
      </c>
      <c r="K1435" t="str">
        <f>VLOOKUP($A1435,[2]MD01!$A:$K,11,0)</f>
        <v>19.09.2019</v>
      </c>
      <c r="L1435" t="str">
        <f>RIGHT(VLOOKUP($A1435,[2]MD01!$A:$K,4,0),8)</f>
        <v>13SZ323X</v>
      </c>
      <c r="M1435" s="16" t="str">
        <f>VLOOKUP(A1435,[2]MD01!A:O,15,0)</f>
        <v>Аренда</v>
      </c>
    </row>
    <row r="1436" spans="1:13" x14ac:dyDescent="0.25">
      <c r="A1436" s="12" t="s">
        <v>4748</v>
      </c>
      <c r="B1436" t="s">
        <v>4757</v>
      </c>
      <c r="C1436" t="s">
        <v>4389</v>
      </c>
      <c r="D1436" s="5">
        <v>4309285.51</v>
      </c>
      <c r="E1436" s="24">
        <f t="shared" si="47"/>
        <v>14843094.534444444</v>
      </c>
      <c r="F1436" s="21">
        <v>14025622.818589352</v>
      </c>
      <c r="G1436">
        <f t="shared" si="48"/>
        <v>467520.76061964507</v>
      </c>
      <c r="J1436" t="str">
        <f>VLOOKUP($A1436,[2]MD01!$A:$K,5,0)</f>
        <v>E1030053</v>
      </c>
      <c r="K1436" t="str">
        <f>VLOOKUP($A1436,[2]MD01!$A:$K,11,0)</f>
        <v>27.11.2020</v>
      </c>
      <c r="L1436" t="str">
        <f>RIGHT(VLOOKUP($A1436,[2]MD01!$A:$K,4,0),8)</f>
        <v>13SZ324C</v>
      </c>
      <c r="M1436" s="16" t="str">
        <f>VLOOKUP(A1436,[2]MD01!A:O,15,0)</f>
        <v>Аренда</v>
      </c>
    </row>
    <row r="1437" spans="1:13" x14ac:dyDescent="0.25">
      <c r="A1437" s="12" t="s">
        <v>3558</v>
      </c>
      <c r="B1437" t="s">
        <v>3559</v>
      </c>
      <c r="C1437" t="s">
        <v>4389</v>
      </c>
      <c r="D1437" s="5">
        <v>4122539.78</v>
      </c>
      <c r="E1437" s="24">
        <f t="shared" si="47"/>
        <v>14199859.242222222</v>
      </c>
      <c r="F1437" s="21">
        <v>13417813.202381739</v>
      </c>
      <c r="G1437">
        <f t="shared" si="48"/>
        <v>447260.44007939129</v>
      </c>
      <c r="J1437" t="str">
        <f>VLOOKUP($A1437,[2]MD01!$A:$K,5,0)</f>
        <v>E1030059</v>
      </c>
      <c r="K1437" t="str">
        <f>VLOOKUP($A1437,[2]MD01!$A:$K,11,0)</f>
        <v>25.07.2019</v>
      </c>
      <c r="L1437" t="str">
        <f>RIGHT(VLOOKUP($A1437,[2]MD01!$A:$K,4,0),8)</f>
        <v>13SZ324E</v>
      </c>
      <c r="M1437" s="16" t="str">
        <f>VLOOKUP(A1437,[2]MD01!A:O,15,0)</f>
        <v>Аренда</v>
      </c>
    </row>
    <row r="1438" spans="1:13" x14ac:dyDescent="0.25">
      <c r="A1438" s="12" t="s">
        <v>3946</v>
      </c>
      <c r="B1438" t="s">
        <v>3955</v>
      </c>
      <c r="C1438" t="s">
        <v>4389</v>
      </c>
      <c r="D1438" s="5">
        <v>3885544.18</v>
      </c>
      <c r="E1438" s="24">
        <f t="shared" si="47"/>
        <v>13383541.064444445</v>
      </c>
      <c r="F1438" s="21">
        <v>12646453.103926517</v>
      </c>
      <c r="G1438">
        <f t="shared" si="48"/>
        <v>421548.43679755059</v>
      </c>
      <c r="J1438" t="str">
        <f>VLOOKUP($A1438,[2]MD01!$A:$K,5,0)</f>
        <v>E1030091</v>
      </c>
      <c r="K1438" t="str">
        <f>VLOOKUP($A1438,[2]MD01!$A:$K,11,0)</f>
        <v>29.08.2019</v>
      </c>
      <c r="L1438" t="str">
        <f>RIGHT(VLOOKUP($A1438,[2]MD01!$A:$K,4,0),8)</f>
        <v>13SZ324G</v>
      </c>
      <c r="M1438" s="16" t="str">
        <f>VLOOKUP(A1438,[2]MD01!A:O,15,0)</f>
        <v>Аренда</v>
      </c>
    </row>
    <row r="1439" spans="1:13" x14ac:dyDescent="0.25">
      <c r="A1439" s="12" t="s">
        <v>4403</v>
      </c>
      <c r="B1439" t="s">
        <v>4405</v>
      </c>
      <c r="C1439" t="s">
        <v>4389</v>
      </c>
      <c r="D1439" s="5">
        <v>3077875.1</v>
      </c>
      <c r="E1439" s="24">
        <f t="shared" si="47"/>
        <v>10601569.788888888</v>
      </c>
      <c r="F1439" s="21">
        <v>10017696.700566955</v>
      </c>
      <c r="G1439">
        <f t="shared" si="48"/>
        <v>333923.22335223184</v>
      </c>
      <c r="J1439" t="str">
        <f>VLOOKUP($A1439,[2]MD01!$A:$K,5,0)</f>
        <v>E1030075</v>
      </c>
      <c r="K1439" t="str">
        <f>VLOOKUP($A1439,[2]MD01!$A:$K,11,0)</f>
        <v>28.01.2020</v>
      </c>
      <c r="L1439" t="str">
        <f>RIGHT(VLOOKUP($A1439,[2]MD01!$A:$K,4,0),8)</f>
        <v>13SZ324K</v>
      </c>
      <c r="M1439" s="16" t="str">
        <f>VLOOKUP(A1439,[2]MD01!A:O,15,0)</f>
        <v>Аренда</v>
      </c>
    </row>
    <row r="1440" spans="1:13" x14ac:dyDescent="0.25">
      <c r="A1440" s="12" t="s">
        <v>3450</v>
      </c>
      <c r="B1440" t="s">
        <v>3473</v>
      </c>
      <c r="C1440" t="s">
        <v>4389</v>
      </c>
      <c r="D1440" s="5">
        <v>5631722.6600000001</v>
      </c>
      <c r="E1440" s="24">
        <f t="shared" si="47"/>
        <v>19398155.828888889</v>
      </c>
      <c r="F1440" s="21">
        <v>18329817.707544453</v>
      </c>
      <c r="G1440">
        <f t="shared" si="48"/>
        <v>610993.92358481511</v>
      </c>
      <c r="J1440" t="str">
        <f>VLOOKUP($A1440,[2]MD01!$A:$K,5,0)</f>
        <v>E1030017</v>
      </c>
      <c r="K1440" t="str">
        <f>VLOOKUP($A1440,[2]MD01!$A:$K,11,0)</f>
        <v>13.05.2019</v>
      </c>
      <c r="L1440" t="str">
        <f>RIGHT(VLOOKUP($A1440,[2]MD01!$A:$K,4,0),8)</f>
        <v>13SZ324O</v>
      </c>
      <c r="M1440" s="16" t="str">
        <f>VLOOKUP(A1440,[2]MD01!A:O,15,0)</f>
        <v>Аренда</v>
      </c>
    </row>
    <row r="1441" spans="1:13" x14ac:dyDescent="0.25">
      <c r="A1441" s="12" t="s">
        <v>3941</v>
      </c>
      <c r="B1441" t="s">
        <v>3957</v>
      </c>
      <c r="C1441" t="s">
        <v>4389</v>
      </c>
      <c r="D1441" s="5">
        <v>2280044.39</v>
      </c>
      <c r="E1441" s="24">
        <f t="shared" si="47"/>
        <v>7853486.2322222227</v>
      </c>
      <c r="F1441" s="21">
        <v>7420961.6767259976</v>
      </c>
      <c r="G1441">
        <f t="shared" si="48"/>
        <v>247365.38922419993</v>
      </c>
      <c r="J1441" t="str">
        <f>VLOOKUP($A1441,[2]MD01!$A:$K,5,0)</f>
        <v>E1030060</v>
      </c>
      <c r="K1441" t="str">
        <f>VLOOKUP($A1441,[2]MD01!$A:$K,11,0)</f>
        <v>15.08.2019</v>
      </c>
      <c r="L1441" t="str">
        <f>RIGHT(VLOOKUP($A1441,[2]MD01!$A:$K,4,0),8)</f>
        <v>13SZ324U</v>
      </c>
      <c r="M1441" s="16" t="str">
        <f>VLOOKUP(A1441,[2]MD01!A:O,15,0)</f>
        <v>Аренда</v>
      </c>
    </row>
    <row r="1442" spans="1:13" x14ac:dyDescent="0.25">
      <c r="A1442" s="12" t="s">
        <v>3951</v>
      </c>
      <c r="B1442" t="s">
        <v>3959</v>
      </c>
      <c r="C1442" t="s">
        <v>4389</v>
      </c>
      <c r="D1442" s="5">
        <v>2150350.7200000002</v>
      </c>
      <c r="E1442" s="24">
        <f t="shared" si="47"/>
        <v>7406763.5911111115</v>
      </c>
      <c r="F1442" s="21">
        <v>6998841.9324766546</v>
      </c>
      <c r="G1442">
        <f t="shared" si="48"/>
        <v>233294.73108255517</v>
      </c>
      <c r="J1442" t="str">
        <f>VLOOKUP($A1442,[2]MD01!$A:$K,5,0)</f>
        <v>E1030098</v>
      </c>
      <c r="K1442" t="str">
        <f>VLOOKUP($A1442,[2]MD01!$A:$K,11,0)</f>
        <v>31.08.2019</v>
      </c>
      <c r="L1442" t="str">
        <f>RIGHT(VLOOKUP($A1442,[2]MD01!$A:$K,4,0),8)</f>
        <v>13SZ325Q</v>
      </c>
      <c r="M1442" s="16" t="str">
        <f>VLOOKUP(A1442,[2]MD01!A:O,15,0)</f>
        <v>Аренда</v>
      </c>
    </row>
    <row r="1443" spans="1:13" x14ac:dyDescent="0.25">
      <c r="A1443" s="12" t="s">
        <v>3986</v>
      </c>
      <c r="B1443" t="s">
        <v>4021</v>
      </c>
      <c r="C1443" t="s">
        <v>4389</v>
      </c>
      <c r="D1443" s="5">
        <v>5130152.51</v>
      </c>
      <c r="E1443" s="24">
        <f t="shared" si="47"/>
        <v>17670525.31222222</v>
      </c>
      <c r="F1443" s="21">
        <v>16697335.077967353</v>
      </c>
      <c r="G1443">
        <f t="shared" si="48"/>
        <v>556577.83593224513</v>
      </c>
      <c r="J1443" t="str">
        <f>VLOOKUP($A1443,[2]MD01!$A:$K,5,0)</f>
        <v>E1030014</v>
      </c>
      <c r="K1443" t="str">
        <f>VLOOKUP($A1443,[2]MD01!$A:$K,11,0)</f>
        <v>30.09.2019</v>
      </c>
      <c r="L1443" t="str">
        <f>RIGHT(VLOOKUP($A1443,[2]MD01!$A:$K,4,0),8)</f>
        <v>13SZ325R</v>
      </c>
      <c r="M1443" s="16" t="str">
        <f>VLOOKUP(A1443,[2]MD01!A:O,15,0)</f>
        <v>Аренда</v>
      </c>
    </row>
    <row r="1444" spans="1:13" x14ac:dyDescent="0.25">
      <c r="A1444" s="12" t="s">
        <v>3962</v>
      </c>
      <c r="B1444" t="s">
        <v>3963</v>
      </c>
      <c r="C1444" t="s">
        <v>4389</v>
      </c>
      <c r="D1444" s="5">
        <v>1695536.91</v>
      </c>
      <c r="E1444" s="24">
        <f t="shared" si="47"/>
        <v>5840182.6899999995</v>
      </c>
      <c r="F1444" s="21">
        <v>5518539.2379945787</v>
      </c>
      <c r="G1444">
        <f t="shared" si="48"/>
        <v>183951.30793315262</v>
      </c>
      <c r="J1444" t="str">
        <f>VLOOKUP($A1444,[2]MD01!$A:$K,5,0)</f>
        <v>E1030081</v>
      </c>
      <c r="K1444" t="str">
        <f>VLOOKUP($A1444,[2]MD01!$A:$K,11,0)</f>
        <v>04.09.2019</v>
      </c>
      <c r="L1444" t="str">
        <f>RIGHT(VLOOKUP($A1444,[2]MD01!$A:$K,4,0),8)</f>
        <v>13SZ326F</v>
      </c>
      <c r="M1444" s="16" t="str">
        <f>VLOOKUP(A1444,[2]MD01!A:O,15,0)</f>
        <v>Аренда</v>
      </c>
    </row>
    <row r="1445" spans="1:13" x14ac:dyDescent="0.25">
      <c r="A1445" s="12" t="s">
        <v>3513</v>
      </c>
      <c r="B1445" t="s">
        <v>3562</v>
      </c>
      <c r="C1445" t="s">
        <v>4389</v>
      </c>
      <c r="D1445" s="5">
        <v>2854642.19</v>
      </c>
      <c r="E1445" s="24">
        <f t="shared" si="47"/>
        <v>9832656.432222221</v>
      </c>
      <c r="F1445" s="21">
        <v>9291130.6401166916</v>
      </c>
      <c r="G1445">
        <f t="shared" si="48"/>
        <v>309704.35467055638</v>
      </c>
      <c r="J1445" t="str">
        <f>VLOOKUP($A1445,[2]MD01!$A:$K,5,0)</f>
        <v>E1030106</v>
      </c>
      <c r="K1445" t="str">
        <f>VLOOKUP($A1445,[2]MD01!$A:$K,11,0)</f>
        <v>23.07.2019</v>
      </c>
      <c r="L1445" t="str">
        <f>RIGHT(VLOOKUP($A1445,[2]MD01!$A:$K,4,0),8)</f>
        <v>13SZ326R</v>
      </c>
      <c r="M1445" s="16" t="str">
        <f>VLOOKUP(A1445,[2]MD01!A:O,15,0)</f>
        <v>Аренда</v>
      </c>
    </row>
    <row r="1446" spans="1:13" x14ac:dyDescent="0.25">
      <c r="A1446" s="12" t="s">
        <v>4828</v>
      </c>
      <c r="B1446" t="s">
        <v>4838</v>
      </c>
      <c r="C1446" t="s">
        <v>4389</v>
      </c>
      <c r="D1446" s="5">
        <v>4670633.45</v>
      </c>
      <c r="E1446" s="24">
        <f t="shared" si="47"/>
        <v>16087737.438888889</v>
      </c>
      <c r="F1446" s="21">
        <v>15201717.997466061</v>
      </c>
      <c r="G1446">
        <f t="shared" si="48"/>
        <v>506723.93324886874</v>
      </c>
      <c r="J1446" t="str">
        <f>VLOOKUP($A1446,[2]MD01!$A:$K,5,0)</f>
        <v>E1044030</v>
      </c>
      <c r="K1446" t="str">
        <f>VLOOKUP($A1446,[2]MD01!$A:$K,11,0)</f>
        <v>18.01.2021</v>
      </c>
      <c r="L1446" t="str">
        <f>RIGHT(VLOOKUP($A1446,[2]MD01!$A:$K,4,0),8)</f>
        <v>13SZ33CY</v>
      </c>
      <c r="M1446" s="16" t="str">
        <f>VLOOKUP(A1446,[2]MD01!A:O,15,0)</f>
        <v>Аренда</v>
      </c>
    </row>
    <row r="1447" spans="1:13" x14ac:dyDescent="0.25">
      <c r="A1447" s="12" t="s">
        <v>2820</v>
      </c>
      <c r="B1447" t="s">
        <v>17</v>
      </c>
      <c r="C1447" t="s">
        <v>4389</v>
      </c>
      <c r="D1447" s="5">
        <v>2496663.34</v>
      </c>
      <c r="E1447" s="24">
        <f t="shared" si="47"/>
        <v>8599618.1711111106</v>
      </c>
      <c r="F1447" s="21">
        <v>8126000.9880012581</v>
      </c>
      <c r="G1447">
        <f t="shared" si="48"/>
        <v>270866.69960004196</v>
      </c>
      <c r="J1447" t="str">
        <f>VLOOKUP($A1447,[2]MD01!$A:$K,5,0)</f>
        <v>E1008564</v>
      </c>
      <c r="K1447" t="str">
        <f>VLOOKUP($A1447,[2]MD01!$A:$K,11,0)</f>
        <v>20.11.2014</v>
      </c>
      <c r="L1447" t="str">
        <f>RIGHT(VLOOKUP($A1447,[2]MD01!$A:$K,4,0),8)</f>
        <v>13SZ3403</v>
      </c>
      <c r="M1447" s="16" t="str">
        <f>VLOOKUP(A1447,[2]MD01!A:O,15,0)</f>
        <v>Аренда</v>
      </c>
    </row>
    <row r="1448" spans="1:13" x14ac:dyDescent="0.25">
      <c r="A1448" s="12" t="s">
        <v>2826</v>
      </c>
      <c r="B1448" t="s">
        <v>23</v>
      </c>
      <c r="C1448" t="s">
        <v>4389</v>
      </c>
      <c r="D1448" s="5">
        <v>4398941.71</v>
      </c>
      <c r="E1448" s="24">
        <f t="shared" si="47"/>
        <v>15151910.334444445</v>
      </c>
      <c r="F1448" s="21">
        <v>14317430.832152143</v>
      </c>
      <c r="G1448">
        <f t="shared" si="48"/>
        <v>477247.69440507144</v>
      </c>
      <c r="J1448" t="str">
        <f>VLOOKUP($A1448,[2]MD01!$A:$K,5,0)</f>
        <v>E1008800</v>
      </c>
      <c r="K1448" t="str">
        <f>VLOOKUP($A1448,[2]MD01!$A:$K,11,0)</f>
        <v>26.11.2014</v>
      </c>
      <c r="L1448" t="str">
        <f>RIGHT(VLOOKUP($A1448,[2]MD01!$A:$K,4,0),8)</f>
        <v>13SZ3412</v>
      </c>
      <c r="M1448" s="16" t="str">
        <f>VLOOKUP(A1448,[2]MD01!A:O,15,0)</f>
        <v>Аренда</v>
      </c>
    </row>
    <row r="1449" spans="1:13" x14ac:dyDescent="0.25">
      <c r="A1449" s="12" t="s">
        <v>2853</v>
      </c>
      <c r="B1449" t="s">
        <v>50</v>
      </c>
      <c r="C1449" t="s">
        <v>4389</v>
      </c>
      <c r="D1449" s="5">
        <v>2867278.08</v>
      </c>
      <c r="E1449" s="24">
        <f t="shared" si="47"/>
        <v>9876180.0533333346</v>
      </c>
      <c r="F1449" s="21">
        <v>9332257.2321482301</v>
      </c>
      <c r="G1449">
        <f t="shared" si="48"/>
        <v>311075.24107160768</v>
      </c>
      <c r="J1449" t="str">
        <f>VLOOKUP($A1449,[2]MD01!$A:$K,5,0)</f>
        <v>E1008912</v>
      </c>
      <c r="K1449" t="str">
        <f>VLOOKUP($A1449,[2]MD01!$A:$K,11,0)</f>
        <v>17.02.2015</v>
      </c>
      <c r="L1449" t="str">
        <f>RIGHT(VLOOKUP($A1449,[2]MD01!$A:$K,4,0),8)</f>
        <v>13SZ3448</v>
      </c>
      <c r="M1449" s="16" t="str">
        <f>VLOOKUP(A1449,[2]MD01!A:O,15,0)</f>
        <v>Аренда</v>
      </c>
    </row>
    <row r="1450" spans="1:13" x14ac:dyDescent="0.25">
      <c r="A1450" s="12" t="s">
        <v>3511</v>
      </c>
      <c r="B1450" t="s">
        <v>3539</v>
      </c>
      <c r="C1450" t="s">
        <v>4389</v>
      </c>
      <c r="D1450" s="5">
        <v>2677379.41</v>
      </c>
      <c r="E1450" s="24">
        <f t="shared" si="47"/>
        <v>9222084.6344444454</v>
      </c>
      <c r="F1450" s="21">
        <v>8714185.6021782383</v>
      </c>
      <c r="G1450">
        <f t="shared" si="48"/>
        <v>290472.85340594128</v>
      </c>
      <c r="J1450" t="str">
        <f>VLOOKUP($A1450,[2]MD01!$A:$K,5,0)</f>
        <v>E1030560</v>
      </c>
      <c r="K1450" t="str">
        <f>VLOOKUP($A1450,[2]MD01!$A:$K,11,0)</f>
        <v>29.06.2019</v>
      </c>
      <c r="L1450" t="str">
        <f>RIGHT(VLOOKUP($A1450,[2]MD01!$A:$K,4,0),8)</f>
        <v>13SZ355X</v>
      </c>
      <c r="M1450" s="16" t="str">
        <f>VLOOKUP(A1450,[2]MD01!A:O,15,0)</f>
        <v>Аренда</v>
      </c>
    </row>
    <row r="1451" spans="1:13" x14ac:dyDescent="0.25">
      <c r="A1451" s="12" t="s">
        <v>2870</v>
      </c>
      <c r="B1451" t="s">
        <v>67</v>
      </c>
      <c r="C1451" t="s">
        <v>4389</v>
      </c>
      <c r="D1451" s="5">
        <v>2989436.72</v>
      </c>
      <c r="E1451" s="24">
        <f t="shared" si="47"/>
        <v>10296948.702222222</v>
      </c>
      <c r="F1451" s="21">
        <v>9729852.3798115458</v>
      </c>
      <c r="G1451">
        <f t="shared" si="48"/>
        <v>324328.41266038484</v>
      </c>
      <c r="J1451" t="str">
        <f>VLOOKUP($A1451,[2]MD01!$A:$K,5,0)</f>
        <v>E1008916</v>
      </c>
      <c r="K1451" t="str">
        <f>VLOOKUP($A1451,[2]MD01!$A:$K,11,0)</f>
        <v>27.05.2015</v>
      </c>
      <c r="L1451" t="str">
        <f>RIGHT(VLOOKUP($A1451,[2]MD01!$A:$K,4,0),8)</f>
        <v>13SZ4341</v>
      </c>
      <c r="M1451" s="16" t="str">
        <f>VLOOKUP(A1451,[2]MD01!A:O,15,0)</f>
        <v>Аренда</v>
      </c>
    </row>
    <row r="1452" spans="1:13" x14ac:dyDescent="0.25">
      <c r="A1452" s="12" t="s">
        <v>2890</v>
      </c>
      <c r="B1452" t="s">
        <v>87</v>
      </c>
      <c r="C1452" t="s">
        <v>4389</v>
      </c>
      <c r="D1452" s="5">
        <v>5076325.22</v>
      </c>
      <c r="E1452" s="24">
        <f t="shared" si="47"/>
        <v>17485120.202222224</v>
      </c>
      <c r="F1452" s="21">
        <v>16522141.008060668</v>
      </c>
      <c r="G1452">
        <f t="shared" si="48"/>
        <v>550738.03360202222</v>
      </c>
      <c r="J1452" t="str">
        <f>VLOOKUP($A1452,[2]MD01!$A:$K,5,0)</f>
        <v>13SZ5410</v>
      </c>
      <c r="K1452" t="str">
        <f>VLOOKUP($A1452,[2]MD01!$A:$K,11,0)</f>
        <v>25.03.2004</v>
      </c>
      <c r="L1452" t="str">
        <f>RIGHT(VLOOKUP($A1452,[2]MD01!$A:$K,4,0),8)</f>
        <v>13SZ5410</v>
      </c>
      <c r="M1452" s="16" t="str">
        <f>VLOOKUP(A1452,[2]MD01!A:O,15,0)</f>
        <v>Собственность</v>
      </c>
    </row>
    <row r="1453" spans="1:13" x14ac:dyDescent="0.25">
      <c r="A1453" s="12" t="s">
        <v>2895</v>
      </c>
      <c r="B1453" t="s">
        <v>92</v>
      </c>
      <c r="C1453" t="s">
        <v>4389</v>
      </c>
      <c r="D1453" s="5">
        <v>5574546.2199999997</v>
      </c>
      <c r="E1453" s="24">
        <f t="shared" si="47"/>
        <v>19201214.757777777</v>
      </c>
      <c r="F1453" s="21">
        <v>18143723.010479532</v>
      </c>
      <c r="G1453">
        <f t="shared" si="48"/>
        <v>604790.7670159844</v>
      </c>
      <c r="J1453" t="str">
        <f>VLOOKUP($A1453,[2]MD01!$A:$K,5,0)</f>
        <v>13SZ5417</v>
      </c>
      <c r="K1453" t="str">
        <f>VLOOKUP($A1453,[2]MD01!$A:$K,11,0)</f>
        <v>30.04.2003</v>
      </c>
      <c r="L1453" t="str">
        <f>RIGHT(VLOOKUP($A1453,[2]MD01!$A:$K,4,0),8)</f>
        <v>13SZ5417</v>
      </c>
      <c r="M1453" s="16" t="str">
        <f>VLOOKUP(A1453,[2]MD01!A:O,15,0)</f>
        <v>Аренда</v>
      </c>
    </row>
    <row r="1454" spans="1:13" x14ac:dyDescent="0.25">
      <c r="A1454" s="12" t="s">
        <v>2900</v>
      </c>
      <c r="B1454" t="s">
        <v>97</v>
      </c>
      <c r="C1454" t="s">
        <v>4389</v>
      </c>
      <c r="D1454" s="5">
        <v>8989871.0199999996</v>
      </c>
      <c r="E1454" s="24">
        <f t="shared" si="47"/>
        <v>30965111.291111112</v>
      </c>
      <c r="F1454" s="21">
        <v>29259732.22746319</v>
      </c>
      <c r="G1454">
        <f t="shared" si="48"/>
        <v>975324.4075821063</v>
      </c>
      <c r="J1454" t="str">
        <f>VLOOKUP($A1454,[2]MD01!$A:$K,5,0)</f>
        <v>13SZ5422</v>
      </c>
      <c r="K1454" t="str">
        <f>VLOOKUP($A1454,[2]MD01!$A:$K,11,0)</f>
        <v>11.10.2002</v>
      </c>
      <c r="L1454" t="str">
        <f>RIGHT(VLOOKUP($A1454,[2]MD01!$A:$K,4,0),8)</f>
        <v>13SZ5422</v>
      </c>
      <c r="M1454" s="16" t="str">
        <f>VLOOKUP(A1454,[2]MD01!A:O,15,0)</f>
        <v>Собственность</v>
      </c>
    </row>
    <row r="1455" spans="1:13" x14ac:dyDescent="0.25">
      <c r="A1455" s="12" t="s">
        <v>2906</v>
      </c>
      <c r="B1455" t="s">
        <v>103</v>
      </c>
      <c r="C1455" t="s">
        <v>4389</v>
      </c>
      <c r="D1455" s="5">
        <v>3006004.26</v>
      </c>
      <c r="E1455" s="24">
        <f t="shared" si="47"/>
        <v>10354014.673333334</v>
      </c>
      <c r="F1455" s="21">
        <v>9783775.4876057878</v>
      </c>
      <c r="G1455">
        <f t="shared" si="48"/>
        <v>326125.84958685958</v>
      </c>
      <c r="J1455" t="str">
        <f>VLOOKUP($A1455,[2]MD01!$A:$K,5,0)</f>
        <v>13SZ5430</v>
      </c>
      <c r="K1455" t="str">
        <f>VLOOKUP($A1455,[2]MD01!$A:$K,11,0)</f>
        <v>28.02.2002</v>
      </c>
      <c r="L1455" t="str">
        <f>RIGHT(VLOOKUP($A1455,[2]MD01!$A:$K,4,0),8)</f>
        <v>13SZ5430</v>
      </c>
      <c r="M1455" s="16" t="str">
        <f>VLOOKUP(A1455,[2]MD01!A:O,15,0)</f>
        <v>Аренда</v>
      </c>
    </row>
    <row r="1456" spans="1:13" x14ac:dyDescent="0.25">
      <c r="A1456" s="12" t="s">
        <v>2912</v>
      </c>
      <c r="B1456" t="s">
        <v>109</v>
      </c>
      <c r="C1456" t="s">
        <v>4389</v>
      </c>
      <c r="D1456" s="5">
        <v>7828180.9900000002</v>
      </c>
      <c r="E1456" s="24">
        <f t="shared" si="47"/>
        <v>26963734.521111112</v>
      </c>
      <c r="F1456" s="21">
        <v>25478728.124791015</v>
      </c>
      <c r="G1456">
        <f t="shared" si="48"/>
        <v>849290.93749303382</v>
      </c>
      <c r="J1456" t="str">
        <f>VLOOKUP($A1456,[2]MD01!$A:$K,5,0)</f>
        <v>13SZ5439</v>
      </c>
      <c r="K1456" t="str">
        <f>VLOOKUP($A1456,[2]MD01!$A:$K,11,0)</f>
        <v>21.12.2001</v>
      </c>
      <c r="L1456" t="str">
        <f>RIGHT(VLOOKUP($A1456,[2]MD01!$A:$K,4,0),8)</f>
        <v>13SZ5439</v>
      </c>
      <c r="M1456" s="16" t="str">
        <f>VLOOKUP(A1456,[2]MD01!A:O,15,0)</f>
        <v>Аренда</v>
      </c>
    </row>
    <row r="1457" spans="1:13" x14ac:dyDescent="0.25">
      <c r="A1457" s="12" t="s">
        <v>2921</v>
      </c>
      <c r="B1457" t="s">
        <v>2791</v>
      </c>
      <c r="C1457" t="s">
        <v>4389</v>
      </c>
      <c r="D1457" s="5">
        <v>5953865.71</v>
      </c>
      <c r="E1457" s="24">
        <f t="shared" si="47"/>
        <v>20507759.667777777</v>
      </c>
      <c r="F1457" s="21">
        <v>19378310.990814973</v>
      </c>
      <c r="G1457">
        <f t="shared" si="48"/>
        <v>645943.69969383243</v>
      </c>
      <c r="J1457" t="str">
        <f>VLOOKUP($A1457,[2]MD01!$A:$K,5,0)</f>
        <v>13SZ5450</v>
      </c>
      <c r="K1457" t="str">
        <f>VLOOKUP($A1457,[2]MD01!$A:$K,11,0)</f>
        <v>06.07.2001</v>
      </c>
      <c r="L1457" t="str">
        <f>RIGHT(VLOOKUP($A1457,[2]MD01!$A:$K,4,0),8)</f>
        <v>13SZ5450</v>
      </c>
      <c r="M1457" s="16" t="str">
        <f>VLOOKUP(A1457,[2]MD01!A:O,15,0)</f>
        <v>Собственность</v>
      </c>
    </row>
    <row r="1458" spans="1:13" x14ac:dyDescent="0.25">
      <c r="A1458" s="12" t="s">
        <v>2929</v>
      </c>
      <c r="B1458" t="s">
        <v>125</v>
      </c>
      <c r="C1458" t="s">
        <v>4389</v>
      </c>
      <c r="D1458" s="5">
        <v>3078769.25</v>
      </c>
      <c r="E1458" s="24">
        <f t="shared" si="47"/>
        <v>10604649.63888889</v>
      </c>
      <c r="F1458" s="21">
        <v>10020606.930259127</v>
      </c>
      <c r="G1458">
        <f t="shared" si="48"/>
        <v>334020.23100863758</v>
      </c>
      <c r="J1458" t="str">
        <f>VLOOKUP($A1458,[2]MD01!$A:$K,5,0)</f>
        <v>13SZ5462</v>
      </c>
      <c r="K1458" t="str">
        <f>VLOOKUP($A1458,[2]MD01!$A:$K,11,0)</f>
        <v>28.10.1999</v>
      </c>
      <c r="L1458" t="str">
        <f>RIGHT(VLOOKUP($A1458,[2]MD01!$A:$K,4,0),8)</f>
        <v>13SZ5462</v>
      </c>
      <c r="M1458" s="16" t="str">
        <f>VLOOKUP(A1458,[2]MD01!A:O,15,0)</f>
        <v>Аренда</v>
      </c>
    </row>
    <row r="1459" spans="1:13" x14ac:dyDescent="0.25">
      <c r="A1459" s="12" t="s">
        <v>2935</v>
      </c>
      <c r="B1459" t="s">
        <v>131</v>
      </c>
      <c r="C1459" t="s">
        <v>4389</v>
      </c>
      <c r="D1459" s="5">
        <v>6528854.6200000001</v>
      </c>
      <c r="E1459" s="24">
        <f t="shared" si="47"/>
        <v>22488277.024444446</v>
      </c>
      <c r="F1459" s="21">
        <v>21249752.917282227</v>
      </c>
      <c r="G1459">
        <f t="shared" si="48"/>
        <v>708325.09724274091</v>
      </c>
      <c r="J1459" t="str">
        <f>VLOOKUP($A1459,[2]MD01!$A:$K,5,0)</f>
        <v>13SZ5468</v>
      </c>
      <c r="K1459" t="str">
        <f>VLOOKUP($A1459,[2]MD01!$A:$K,11,0)</f>
        <v>09.12.1999</v>
      </c>
      <c r="L1459" t="str">
        <f>RIGHT(VLOOKUP($A1459,[2]MD01!$A:$K,4,0),8)</f>
        <v>13SZ5468</v>
      </c>
      <c r="M1459" s="16" t="str">
        <f>VLOOKUP(A1459,[2]MD01!A:O,15,0)</f>
        <v>Аренда</v>
      </c>
    </row>
    <row r="1460" spans="1:13" x14ac:dyDescent="0.25">
      <c r="A1460" s="12" t="s">
        <v>2937</v>
      </c>
      <c r="B1460" t="s">
        <v>133</v>
      </c>
      <c r="C1460" t="s">
        <v>4389</v>
      </c>
      <c r="D1460" s="5">
        <v>3580377.33</v>
      </c>
      <c r="E1460" s="24">
        <f t="shared" si="47"/>
        <v>12332410.803333335</v>
      </c>
      <c r="F1460" s="21">
        <v>11653213.012290761</v>
      </c>
      <c r="G1460">
        <f t="shared" si="48"/>
        <v>388440.43374302535</v>
      </c>
      <c r="J1460" t="str">
        <f>VLOOKUP($A1460,[2]MD01!$A:$K,5,0)</f>
        <v>13SZ5470</v>
      </c>
      <c r="K1460" t="str">
        <f>VLOOKUP($A1460,[2]MD01!$A:$K,11,0)</f>
        <v>11.02.2000</v>
      </c>
      <c r="L1460" t="str">
        <f>RIGHT(VLOOKUP($A1460,[2]MD01!$A:$K,4,0),8)</f>
        <v>13SZ5470</v>
      </c>
      <c r="M1460" s="16" t="str">
        <f>VLOOKUP(A1460,[2]MD01!A:O,15,0)</f>
        <v>Аренда</v>
      </c>
    </row>
    <row r="1461" spans="1:13" s="3" customFormat="1" x14ac:dyDescent="0.25">
      <c r="A1461" s="12" t="s">
        <v>2940</v>
      </c>
      <c r="B1461" t="s">
        <v>136</v>
      </c>
      <c r="C1461" t="s">
        <v>4389</v>
      </c>
      <c r="D1461" s="5">
        <v>9717272.9600000009</v>
      </c>
      <c r="E1461" s="24">
        <f t="shared" si="47"/>
        <v>33470606.862222224</v>
      </c>
      <c r="F1461" s="21">
        <v>31627239.607578781</v>
      </c>
      <c r="G1461">
        <f t="shared" si="48"/>
        <v>1054241.320252626</v>
      </c>
      <c r="H1461"/>
      <c r="I1461"/>
      <c r="J1461" t="str">
        <f>VLOOKUP($A1461,[2]MD01!$A:$K,5,0)</f>
        <v>13SZ5473</v>
      </c>
      <c r="K1461" t="str">
        <f>VLOOKUP($A1461,[2]MD01!$A:$K,11,0)</f>
        <v>29.06.2000</v>
      </c>
      <c r="L1461" t="str">
        <f>RIGHT(VLOOKUP($A1461,[2]MD01!$A:$K,4,0),8)</f>
        <v>13SZ5473</v>
      </c>
      <c r="M1461" s="16" t="str">
        <f>VLOOKUP(A1461,[2]MD01!A:O,15,0)</f>
        <v>Аренда</v>
      </c>
    </row>
    <row r="1462" spans="1:13" x14ac:dyDescent="0.25">
      <c r="A1462" s="12" t="s">
        <v>4623</v>
      </c>
      <c r="B1462" t="s">
        <v>4624</v>
      </c>
      <c r="C1462" t="s">
        <v>4389</v>
      </c>
      <c r="D1462" s="5">
        <v>11599591.02</v>
      </c>
      <c r="E1462" s="24">
        <f t="shared" si="47"/>
        <v>39954146.846666664</v>
      </c>
      <c r="F1462" s="21">
        <v>37753703.744827099</v>
      </c>
      <c r="G1462">
        <f t="shared" si="48"/>
        <v>1258456.7914942366</v>
      </c>
      <c r="J1462" t="str">
        <f>VLOOKUP($A1462,[2]MD01!$A:$K,5,0)</f>
        <v>13SZ5486</v>
      </c>
      <c r="K1462" t="str">
        <f>VLOOKUP($A1462,[2]MD01!$A:$K,11,0)</f>
        <v>24.09.2001</v>
      </c>
      <c r="L1462" t="str">
        <f>RIGHT(VLOOKUP($A1462,[2]MD01!$A:$K,4,0),8)</f>
        <v>13SZ5486</v>
      </c>
      <c r="M1462" s="16" t="str">
        <f>VLOOKUP(A1462,[2]MD01!A:O,15,0)</f>
        <v>Собственность</v>
      </c>
    </row>
    <row r="1463" spans="1:13" x14ac:dyDescent="0.25">
      <c r="A1463" s="12" t="s">
        <v>2964</v>
      </c>
      <c r="B1463" t="s">
        <v>159</v>
      </c>
      <c r="C1463" t="s">
        <v>4389</v>
      </c>
      <c r="D1463" s="5">
        <v>7028323.9900000002</v>
      </c>
      <c r="E1463" s="24">
        <f t="shared" si="47"/>
        <v>24208671.521111112</v>
      </c>
      <c r="F1463" s="21">
        <v>22875398.044949446</v>
      </c>
      <c r="G1463">
        <f t="shared" si="48"/>
        <v>762513.26816498151</v>
      </c>
      <c r="J1463" t="str">
        <f>VLOOKUP($A1463,[2]MD01!$A:$K,5,0)</f>
        <v>13SZ5505</v>
      </c>
      <c r="K1463" t="str">
        <f>VLOOKUP($A1463,[2]MD01!$A:$K,11,0)</f>
        <v>24.02.2004</v>
      </c>
      <c r="L1463" t="str">
        <f>RIGHT(VLOOKUP($A1463,[2]MD01!$A:$K,4,0),8)</f>
        <v>13SZ5505</v>
      </c>
      <c r="M1463" s="16" t="str">
        <f>VLOOKUP(A1463,[2]MD01!A:O,15,0)</f>
        <v>Собственность</v>
      </c>
    </row>
    <row r="1464" spans="1:13" x14ac:dyDescent="0.25">
      <c r="A1464" s="12" t="s">
        <v>2965</v>
      </c>
      <c r="B1464" t="s">
        <v>160</v>
      </c>
      <c r="C1464" t="s">
        <v>4389</v>
      </c>
      <c r="D1464" s="5">
        <v>6360631.6100000003</v>
      </c>
      <c r="E1464" s="24">
        <f t="shared" si="47"/>
        <v>21908842.212222222</v>
      </c>
      <c r="F1464" s="21">
        <v>20702230.019996222</v>
      </c>
      <c r="G1464">
        <f t="shared" si="48"/>
        <v>690074.33399987407</v>
      </c>
      <c r="J1464" t="str">
        <f>VLOOKUP($A1464,[2]MD01!$A:$K,5,0)</f>
        <v>13SZ5506</v>
      </c>
      <c r="K1464" t="str">
        <f>VLOOKUP($A1464,[2]MD01!$A:$K,11,0)</f>
        <v>02.06.2006</v>
      </c>
      <c r="L1464" t="str">
        <f>RIGHT(VLOOKUP($A1464,[2]MD01!$A:$K,4,0),8)</f>
        <v>13SZ5506</v>
      </c>
      <c r="M1464" s="16" t="str">
        <f>VLOOKUP(A1464,[2]MD01!A:O,15,0)</f>
        <v>Собственность/Аренда</v>
      </c>
    </row>
    <row r="1465" spans="1:13" x14ac:dyDescent="0.25">
      <c r="A1465" s="12" t="s">
        <v>4484</v>
      </c>
      <c r="B1465" t="s">
        <v>4485</v>
      </c>
      <c r="C1465" t="s">
        <v>4389</v>
      </c>
      <c r="D1465" s="5">
        <v>10230151.460000001</v>
      </c>
      <c r="E1465" s="24">
        <f t="shared" si="47"/>
        <v>35237188.362222224</v>
      </c>
      <c r="F1465" s="21">
        <v>33296528.02582607</v>
      </c>
      <c r="G1465">
        <f t="shared" si="48"/>
        <v>1109884.2675275358</v>
      </c>
      <c r="J1465" t="str">
        <f>VLOOKUP($A1465,[2]MD01!$A:$K,5,0)</f>
        <v>13SZ5509</v>
      </c>
      <c r="K1465" t="str">
        <f>VLOOKUP($A1465,[2]MD01!$A:$K,11,0)</f>
        <v>09.08.2005</v>
      </c>
      <c r="L1465" t="str">
        <f>RIGHT(VLOOKUP($A1465,[2]MD01!$A:$K,4,0),8)</f>
        <v>13SZ5509</v>
      </c>
      <c r="M1465" s="16" t="str">
        <f>VLOOKUP(A1465,[2]MD01!A:O,15,0)</f>
        <v>Собственность</v>
      </c>
    </row>
    <row r="1466" spans="1:13" x14ac:dyDescent="0.25">
      <c r="A1466" s="12" t="s">
        <v>2967</v>
      </c>
      <c r="B1466" t="s">
        <v>162</v>
      </c>
      <c r="C1466" t="s">
        <v>4389</v>
      </c>
      <c r="D1466" s="5">
        <v>11050815.6</v>
      </c>
      <c r="E1466" s="24">
        <f t="shared" si="47"/>
        <v>38063920.399999999</v>
      </c>
      <c r="F1466" s="21">
        <v>35967580.027758054</v>
      </c>
      <c r="G1466">
        <f t="shared" si="48"/>
        <v>1198919.3342586018</v>
      </c>
      <c r="J1466" t="str">
        <f>VLOOKUP($A1466,[2]MD01!$A:$K,5,0)</f>
        <v>13SZ5513</v>
      </c>
      <c r="K1466" t="str">
        <f>VLOOKUP($A1466,[2]MD01!$A:$K,11,0)</f>
        <v>30.04.2005</v>
      </c>
      <c r="L1466" t="str">
        <f>RIGHT(VLOOKUP($A1466,[2]MD01!$A:$K,4,0),8)</f>
        <v>13SZ5513</v>
      </c>
      <c r="M1466" s="16" t="str">
        <f>VLOOKUP(A1466,[2]MD01!A:O,15,0)</f>
        <v>Собственность</v>
      </c>
    </row>
    <row r="1467" spans="1:13" s="3" customFormat="1" x14ac:dyDescent="0.25">
      <c r="A1467" s="12" t="s">
        <v>2989</v>
      </c>
      <c r="B1467" t="s">
        <v>184</v>
      </c>
      <c r="C1467" t="s">
        <v>4389</v>
      </c>
      <c r="D1467" s="5">
        <v>10728366.66</v>
      </c>
      <c r="E1467" s="24">
        <f t="shared" si="47"/>
        <v>36953262.939999998</v>
      </c>
      <c r="F1467" s="21">
        <v>34918091.150727496</v>
      </c>
      <c r="G1467">
        <f t="shared" si="48"/>
        <v>1163936.3716909166</v>
      </c>
      <c r="H1467"/>
      <c r="I1467"/>
      <c r="J1467" t="str">
        <f>VLOOKUP($A1467,[2]MD01!$A:$K,5,0)</f>
        <v>13SZ5545</v>
      </c>
      <c r="K1467" t="str">
        <f>VLOOKUP($A1467,[2]MD01!$A:$K,11,0)</f>
        <v>10.08.2007</v>
      </c>
      <c r="L1467" t="str">
        <f>RIGHT(VLOOKUP($A1467,[2]MD01!$A:$K,4,0),8)</f>
        <v>13SZ5545</v>
      </c>
      <c r="M1467" s="16" t="str">
        <f>VLOOKUP(A1467,[2]MD01!A:O,15,0)</f>
        <v>Собственность</v>
      </c>
    </row>
    <row r="1468" spans="1:13" x14ac:dyDescent="0.25">
      <c r="A1468" s="12" t="s">
        <v>2998</v>
      </c>
      <c r="B1468" t="s">
        <v>193</v>
      </c>
      <c r="C1468" t="s">
        <v>4389</v>
      </c>
      <c r="D1468" s="5">
        <v>6231299.4299999997</v>
      </c>
      <c r="E1468" s="24">
        <f t="shared" si="47"/>
        <v>21463364.703333333</v>
      </c>
      <c r="F1468" s="21">
        <v>20281286.833294746</v>
      </c>
      <c r="G1468">
        <f t="shared" si="48"/>
        <v>676042.89444315818</v>
      </c>
      <c r="J1468" t="str">
        <f>VLOOKUP($A1468,[2]MD01!$A:$K,5,0)</f>
        <v>13SZ5554</v>
      </c>
      <c r="K1468" t="str">
        <f>VLOOKUP($A1468,[2]MD01!$A:$K,11,0)</f>
        <v>25.11.2009</v>
      </c>
      <c r="L1468" t="str">
        <f>RIGHT(VLOOKUP($A1468,[2]MD01!$A:$K,4,0),8)</f>
        <v>13SZ5554</v>
      </c>
      <c r="M1468" s="16" t="str">
        <f>VLOOKUP(A1468,[2]MD01!A:O,15,0)</f>
        <v>Аренда</v>
      </c>
    </row>
    <row r="1469" spans="1:13" x14ac:dyDescent="0.25">
      <c r="A1469" s="12" t="s">
        <v>4549</v>
      </c>
      <c r="B1469" t="s">
        <v>4550</v>
      </c>
      <c r="C1469" t="s">
        <v>4389</v>
      </c>
      <c r="D1469" s="5">
        <v>4677968.88</v>
      </c>
      <c r="E1469" s="24">
        <f t="shared" si="47"/>
        <v>16113003.92</v>
      </c>
      <c r="F1469" s="21">
        <v>15225592.947072769</v>
      </c>
      <c r="G1469">
        <f t="shared" si="48"/>
        <v>507519.76490242564</v>
      </c>
      <c r="J1469" t="str">
        <f>VLOOKUP($A1469,[2]MD01!$A:$K,5,0)</f>
        <v>13SZ5562</v>
      </c>
      <c r="K1469" t="str">
        <f>VLOOKUP($A1469,[2]MD01!$A:$K,11,0)</f>
        <v>30.09.2005</v>
      </c>
      <c r="L1469" t="str">
        <f>RIGHT(VLOOKUP($A1469,[2]MD01!$A:$K,4,0),8)</f>
        <v>13SZ5562</v>
      </c>
      <c r="M1469" s="16" t="str">
        <f>VLOOKUP(A1469,[2]MD01!A:O,15,0)</f>
        <v>Собственность</v>
      </c>
    </row>
    <row r="1470" spans="1:13" x14ac:dyDescent="0.25">
      <c r="A1470" s="12" t="s">
        <v>3005</v>
      </c>
      <c r="B1470" t="s">
        <v>200</v>
      </c>
      <c r="C1470" t="s">
        <v>4389</v>
      </c>
      <c r="D1470" s="5">
        <v>7274819.4199999999</v>
      </c>
      <c r="E1470" s="24">
        <f t="shared" si="47"/>
        <v>25057711.335555553</v>
      </c>
      <c r="F1470" s="21">
        <v>23677677.661759049</v>
      </c>
      <c r="G1470">
        <f t="shared" si="48"/>
        <v>789255.92205863493</v>
      </c>
      <c r="J1470" t="str">
        <f>VLOOKUP($A1470,[2]MD01!$A:$K,5,0)</f>
        <v>13SZ5563</v>
      </c>
      <c r="K1470" t="str">
        <f>VLOOKUP($A1470,[2]MD01!$A:$K,11,0)</f>
        <v>30.06.2005</v>
      </c>
      <c r="L1470" t="str">
        <f>RIGHT(VLOOKUP($A1470,[2]MD01!$A:$K,4,0),8)</f>
        <v>13SZ5563</v>
      </c>
      <c r="M1470" s="16" t="str">
        <f>VLOOKUP(A1470,[2]MD01!A:O,15,0)</f>
        <v>Собственность</v>
      </c>
    </row>
    <row r="1471" spans="1:13" x14ac:dyDescent="0.25">
      <c r="A1471" s="12" t="s">
        <v>3007</v>
      </c>
      <c r="B1471" t="s">
        <v>202</v>
      </c>
      <c r="C1471" t="s">
        <v>4389</v>
      </c>
      <c r="D1471" s="5">
        <v>9330638.7699999996</v>
      </c>
      <c r="E1471" s="24">
        <f t="shared" si="47"/>
        <v>32138866.874444444</v>
      </c>
      <c r="F1471" s="21">
        <v>30368844.148487739</v>
      </c>
      <c r="G1471">
        <f t="shared" si="48"/>
        <v>1012294.8049495913</v>
      </c>
      <c r="J1471" t="str">
        <f>VLOOKUP($A1471,[2]MD01!$A:$K,5,0)</f>
        <v>13SZ5566</v>
      </c>
      <c r="K1471" t="str">
        <f>VLOOKUP($A1471,[2]MD01!$A:$K,11,0)</f>
        <v>25.08.2005</v>
      </c>
      <c r="L1471" t="str">
        <f>RIGHT(VLOOKUP($A1471,[2]MD01!$A:$K,4,0),8)</f>
        <v>13SZ5566</v>
      </c>
      <c r="M1471" s="16" t="str">
        <f>VLOOKUP(A1471,[2]MD01!A:O,15,0)</f>
        <v>Собственность</v>
      </c>
    </row>
    <row r="1472" spans="1:13" x14ac:dyDescent="0.25">
      <c r="A1472" s="12" t="s">
        <v>3009</v>
      </c>
      <c r="B1472" t="s">
        <v>204</v>
      </c>
      <c r="C1472" t="s">
        <v>4389</v>
      </c>
      <c r="D1472" s="5">
        <v>5811930.3600000003</v>
      </c>
      <c r="E1472" s="24">
        <f t="shared" si="47"/>
        <v>20018871.240000002</v>
      </c>
      <c r="F1472" s="21">
        <v>18916347.707318246</v>
      </c>
      <c r="G1472">
        <f t="shared" si="48"/>
        <v>630544.92357727489</v>
      </c>
      <c r="J1472" t="str">
        <f>VLOOKUP($A1472,[2]MD01!$A:$K,5,0)</f>
        <v>13SZ5568</v>
      </c>
      <c r="K1472" t="str">
        <f>VLOOKUP($A1472,[2]MD01!$A:$K,11,0)</f>
        <v>17.08.2005</v>
      </c>
      <c r="L1472" t="str">
        <f>RIGHT(VLOOKUP($A1472,[2]MD01!$A:$K,4,0),8)</f>
        <v>13SZ5568</v>
      </c>
      <c r="M1472" s="16" t="str">
        <f>VLOOKUP(A1472,[2]MD01!A:O,15,0)</f>
        <v>Собственность</v>
      </c>
    </row>
    <row r="1473" spans="1:13" x14ac:dyDescent="0.25">
      <c r="A1473" s="12" t="s">
        <v>3011</v>
      </c>
      <c r="B1473" t="s">
        <v>206</v>
      </c>
      <c r="C1473" t="s">
        <v>4389</v>
      </c>
      <c r="D1473" s="5">
        <v>1607897.21</v>
      </c>
      <c r="E1473" s="24">
        <f t="shared" si="47"/>
        <v>5538312.6122222226</v>
      </c>
      <c r="F1473" s="21">
        <v>5233294.4164848709</v>
      </c>
      <c r="G1473">
        <f t="shared" si="48"/>
        <v>174443.14721616235</v>
      </c>
      <c r="J1473" t="str">
        <f>VLOOKUP($A1473,[2]MD01!$A:$K,5,0)</f>
        <v>13SZ5570</v>
      </c>
      <c r="K1473" t="str">
        <f>VLOOKUP($A1473,[2]MD01!$A:$K,11,0)</f>
        <v>30.07.2005</v>
      </c>
      <c r="L1473" t="str">
        <f>RIGHT(VLOOKUP($A1473,[2]MD01!$A:$K,4,0),8)</f>
        <v>13SZ5570</v>
      </c>
      <c r="M1473" s="16" t="str">
        <f>VLOOKUP(A1473,[2]MD01!A:O,15,0)</f>
        <v>Собственность</v>
      </c>
    </row>
    <row r="1474" spans="1:13" x14ac:dyDescent="0.25">
      <c r="A1474" s="12" t="s">
        <v>3044</v>
      </c>
      <c r="B1474" t="s">
        <v>238</v>
      </c>
      <c r="C1474" t="s">
        <v>4389</v>
      </c>
      <c r="D1474" s="5">
        <v>3711529.91</v>
      </c>
      <c r="E1474" s="24">
        <f t="shared" si="47"/>
        <v>12784158.578888889</v>
      </c>
      <c r="F1474" s="21">
        <v>12080081.135671349</v>
      </c>
      <c r="G1474">
        <f t="shared" si="48"/>
        <v>402669.37118904496</v>
      </c>
      <c r="J1474" t="str">
        <f>VLOOKUP($A1474,[2]MD01!$A:$K,5,0)</f>
        <v>13SZ5606</v>
      </c>
      <c r="K1474" t="str">
        <f>VLOOKUP($A1474,[2]MD01!$A:$K,11,0)</f>
        <v>01.09.2006</v>
      </c>
      <c r="L1474" t="str">
        <f>RIGHT(VLOOKUP($A1474,[2]MD01!$A:$K,4,0),8)</f>
        <v>13SZ5606</v>
      </c>
      <c r="M1474" s="16" t="str">
        <f>VLOOKUP(A1474,[2]MD01!A:O,15,0)</f>
        <v>Собственность</v>
      </c>
    </row>
    <row r="1475" spans="1:13" x14ac:dyDescent="0.25">
      <c r="A1475" s="12" t="s">
        <v>3064</v>
      </c>
      <c r="B1475" t="s">
        <v>258</v>
      </c>
      <c r="C1475" t="s">
        <v>4389</v>
      </c>
      <c r="D1475" s="5">
        <v>8118151.5999999996</v>
      </c>
      <c r="E1475" s="24">
        <f t="shared" si="47"/>
        <v>27962522.177777775</v>
      </c>
      <c r="F1475" s="21">
        <v>26422508.339608174</v>
      </c>
      <c r="G1475">
        <f t="shared" si="48"/>
        <v>880750.27798693918</v>
      </c>
      <c r="J1475" t="str">
        <f>VLOOKUP($A1475,[2]MD01!$A:$K,5,0)</f>
        <v>13SZ5629</v>
      </c>
      <c r="K1475" t="str">
        <f>VLOOKUP($A1475,[2]MD01!$A:$K,11,0)</f>
        <v>25.04.2007</v>
      </c>
      <c r="L1475" t="str">
        <f>RIGHT(VLOOKUP($A1475,[2]MD01!$A:$K,4,0),8)</f>
        <v>13SZ5629</v>
      </c>
      <c r="M1475" s="16" t="str">
        <f>VLOOKUP(A1475,[2]MD01!A:O,15,0)</f>
        <v>Собственность</v>
      </c>
    </row>
    <row r="1476" spans="1:13" x14ac:dyDescent="0.25">
      <c r="A1476" s="12" t="s">
        <v>3068</v>
      </c>
      <c r="B1476" t="s">
        <v>262</v>
      </c>
      <c r="C1476" t="s">
        <v>4389</v>
      </c>
      <c r="D1476" s="5">
        <v>5258422.6100000003</v>
      </c>
      <c r="E1476" s="24">
        <f t="shared" si="47"/>
        <v>18112344.545555558</v>
      </c>
      <c r="F1476" s="21">
        <v>17114821.465752032</v>
      </c>
      <c r="G1476">
        <f t="shared" si="48"/>
        <v>570494.04885840102</v>
      </c>
      <c r="J1476" t="str">
        <f>VLOOKUP($A1476,[2]MD01!$A:$K,5,0)</f>
        <v>13SZ5634</v>
      </c>
      <c r="K1476" t="str">
        <f>VLOOKUP($A1476,[2]MD01!$A:$K,11,0)</f>
        <v>16.08.2007</v>
      </c>
      <c r="L1476" t="str">
        <f>RIGHT(VLOOKUP($A1476,[2]MD01!$A:$K,4,0),8)</f>
        <v>13SZ5634</v>
      </c>
      <c r="M1476" s="16" t="str">
        <f>VLOOKUP(A1476,[2]MD01!A:O,15,0)</f>
        <v>Аренда</v>
      </c>
    </row>
    <row r="1477" spans="1:13" x14ac:dyDescent="0.25">
      <c r="A1477" s="12" t="s">
        <v>3073</v>
      </c>
      <c r="B1477" t="s">
        <v>267</v>
      </c>
      <c r="C1477" t="s">
        <v>4389</v>
      </c>
      <c r="D1477" s="5">
        <v>7646514.1600000001</v>
      </c>
      <c r="E1477" s="24">
        <f t="shared" si="47"/>
        <v>26337993.217777777</v>
      </c>
      <c r="F1477" s="21">
        <v>24887449.029842213</v>
      </c>
      <c r="G1477">
        <f t="shared" si="48"/>
        <v>829581.63432807371</v>
      </c>
      <c r="J1477" t="str">
        <f>VLOOKUP($A1477,[2]MD01!$A:$K,5,0)</f>
        <v>13SZ5643</v>
      </c>
      <c r="K1477" t="str">
        <f>VLOOKUP($A1477,[2]MD01!$A:$K,11,0)</f>
        <v>28.06.2005</v>
      </c>
      <c r="L1477" t="str">
        <f>RIGHT(VLOOKUP($A1477,[2]MD01!$A:$K,4,0),8)</f>
        <v>13SZ5643</v>
      </c>
      <c r="M1477" s="16" t="str">
        <f>VLOOKUP(A1477,[2]MD01!A:O,15,0)</f>
        <v>Аренда</v>
      </c>
    </row>
    <row r="1478" spans="1:13" x14ac:dyDescent="0.25">
      <c r="A1478" s="12" t="s">
        <v>4369</v>
      </c>
      <c r="B1478" t="s">
        <v>4370</v>
      </c>
      <c r="C1478" t="s">
        <v>4389</v>
      </c>
      <c r="D1478" s="5">
        <v>8710511.7899999991</v>
      </c>
      <c r="E1478" s="24">
        <f t="shared" si="47"/>
        <v>30002873.943333328</v>
      </c>
      <c r="F1478" s="21">
        <v>28350489.342121955</v>
      </c>
      <c r="G1478">
        <f t="shared" si="48"/>
        <v>945016.31140406511</v>
      </c>
      <c r="J1478" t="str">
        <f>VLOOKUP($A1478,[2]MD01!$A:$K,5,0)</f>
        <v>13SZ5683</v>
      </c>
      <c r="K1478" t="str">
        <f>VLOOKUP($A1478,[2]MD01!$A:$K,11,0)</f>
        <v>13.08.2007</v>
      </c>
      <c r="L1478" t="str">
        <f>RIGHT(VLOOKUP($A1478,[2]MD01!$A:$K,4,0),8)</f>
        <v>13SZ5683</v>
      </c>
      <c r="M1478" s="16" t="str">
        <f>VLOOKUP(A1478,[2]MD01!A:O,15,0)</f>
        <v>Собственность</v>
      </c>
    </row>
    <row r="1479" spans="1:13" x14ac:dyDescent="0.25">
      <c r="A1479" s="12" t="s">
        <v>3083</v>
      </c>
      <c r="B1479" t="s">
        <v>277</v>
      </c>
      <c r="C1479" t="s">
        <v>4389</v>
      </c>
      <c r="D1479" s="5">
        <v>10048364.01</v>
      </c>
      <c r="E1479" s="24">
        <f t="shared" si="47"/>
        <v>34611031.589999996</v>
      </c>
      <c r="F1479" s="21">
        <v>32704856.343609501</v>
      </c>
      <c r="G1479">
        <f t="shared" si="48"/>
        <v>1090161.8781203167</v>
      </c>
      <c r="J1479" t="str">
        <f>VLOOKUP($A1479,[2]MD01!$A:$K,5,0)</f>
        <v>13SZ5686</v>
      </c>
      <c r="K1479" t="str">
        <f>VLOOKUP($A1479,[2]MD01!$A:$K,11,0)</f>
        <v>16.03.2007</v>
      </c>
      <c r="L1479" t="str">
        <f>RIGHT(VLOOKUP($A1479,[2]MD01!$A:$K,4,0),8)</f>
        <v>13SZ5686</v>
      </c>
      <c r="M1479" s="16" t="str">
        <f>VLOOKUP(A1479,[2]MD01!A:O,15,0)</f>
        <v>Собственность</v>
      </c>
    </row>
    <row r="1480" spans="1:13" x14ac:dyDescent="0.25">
      <c r="A1480" s="12" t="s">
        <v>3110</v>
      </c>
      <c r="B1480" t="s">
        <v>304</v>
      </c>
      <c r="C1480" t="s">
        <v>4389</v>
      </c>
      <c r="D1480" s="5">
        <v>5291290.53</v>
      </c>
      <c r="E1480" s="24">
        <f t="shared" ref="E1480:E1528" si="49">IF(IFERROR(VLOOKUP(A1480,$A$1599:$A$1604,1,0),0)=0,IF(M1480=$M$25,0,D1480/$E$25*$E$24),0)</f>
        <v>18225556.27</v>
      </c>
      <c r="F1480" s="21">
        <v>17221798.143830519</v>
      </c>
      <c r="G1480">
        <f t="shared" si="48"/>
        <v>574059.93812768394</v>
      </c>
      <c r="J1480" t="str">
        <f>VLOOKUP($A1480,[2]MD01!$A:$K,5,0)</f>
        <v>13SZ5717</v>
      </c>
      <c r="K1480" t="str">
        <f>VLOOKUP($A1480,[2]MD01!$A:$K,11,0)</f>
        <v>05.06.2008</v>
      </c>
      <c r="L1480" t="str">
        <f>RIGHT(VLOOKUP($A1480,[2]MD01!$A:$K,4,0),8)</f>
        <v>13SZ5717</v>
      </c>
      <c r="M1480" s="16" t="str">
        <f>VLOOKUP(A1480,[2]MD01!A:O,15,0)</f>
        <v>Собственность</v>
      </c>
    </row>
    <row r="1481" spans="1:13" x14ac:dyDescent="0.25">
      <c r="A1481" s="12" t="s">
        <v>3111</v>
      </c>
      <c r="B1481" t="s">
        <v>305</v>
      </c>
      <c r="C1481" t="s">
        <v>4389</v>
      </c>
      <c r="D1481" s="5">
        <v>7547664.2599999998</v>
      </c>
      <c r="E1481" s="24">
        <f t="shared" si="49"/>
        <v>25997510.228888888</v>
      </c>
      <c r="F1481" s="21">
        <v>24565717.87282373</v>
      </c>
      <c r="G1481">
        <f t="shared" si="48"/>
        <v>818857.26242745772</v>
      </c>
      <c r="J1481" t="str">
        <f>VLOOKUP($A1481,[2]MD01!$A:$K,5,0)</f>
        <v>13SZ5718</v>
      </c>
      <c r="K1481" t="str">
        <f>VLOOKUP($A1481,[2]MD01!$A:$K,11,0)</f>
        <v>31.07.2008</v>
      </c>
      <c r="L1481" t="str">
        <f>RIGHT(VLOOKUP($A1481,[2]MD01!$A:$K,4,0),8)</f>
        <v>13SZ5718</v>
      </c>
      <c r="M1481" s="16" t="str">
        <f>VLOOKUP(A1481,[2]MD01!A:O,15,0)</f>
        <v>Аренда</v>
      </c>
    </row>
    <row r="1482" spans="1:13" x14ac:dyDescent="0.25">
      <c r="A1482" s="12" t="s">
        <v>3124</v>
      </c>
      <c r="B1482" t="s">
        <v>317</v>
      </c>
      <c r="C1482" t="s">
        <v>4389</v>
      </c>
      <c r="D1482" s="5">
        <v>4064543.95</v>
      </c>
      <c r="E1482" s="24">
        <f t="shared" si="49"/>
        <v>14000095.827777779</v>
      </c>
      <c r="F1482" s="21">
        <v>13229051.6003149</v>
      </c>
      <c r="G1482">
        <f t="shared" si="48"/>
        <v>440968.38667716336</v>
      </c>
      <c r="J1482" t="str">
        <f>VLOOKUP($A1482,[2]MD01!$A:$K,5,0)</f>
        <v>13SZ5990</v>
      </c>
      <c r="K1482" t="str">
        <f>VLOOKUP($A1482,[2]MD01!$A:$K,11,0)</f>
        <v>20.11.2009</v>
      </c>
      <c r="L1482" t="str">
        <f>RIGHT(VLOOKUP($A1482,[2]MD01!$A:$K,4,0),8)</f>
        <v>13SZ5990</v>
      </c>
      <c r="M1482" s="16" t="str">
        <f>VLOOKUP(A1482,[2]MD01!A:O,15,0)</f>
        <v>Аренда</v>
      </c>
    </row>
    <row r="1483" spans="1:13" x14ac:dyDescent="0.25">
      <c r="A1483" s="12" t="s">
        <v>3126</v>
      </c>
      <c r="B1483" t="s">
        <v>319</v>
      </c>
      <c r="C1483" t="s">
        <v>4389</v>
      </c>
      <c r="D1483" s="5">
        <v>3824692.71</v>
      </c>
      <c r="E1483" s="24">
        <f t="shared" si="49"/>
        <v>13173941.556666667</v>
      </c>
      <c r="F1483" s="21">
        <v>12448397.123603061</v>
      </c>
      <c r="G1483">
        <f t="shared" si="48"/>
        <v>414946.57078676869</v>
      </c>
      <c r="J1483" t="str">
        <f>VLOOKUP($A1483,[2]MD01!$A:$K,5,0)</f>
        <v>13SZ5992</v>
      </c>
      <c r="K1483" t="str">
        <f>VLOOKUP($A1483,[2]MD01!$A:$K,11,0)</f>
        <v>20.11.2009</v>
      </c>
      <c r="L1483" t="str">
        <f>RIGHT(VLOOKUP($A1483,[2]MD01!$A:$K,4,0),8)</f>
        <v>13SZ5992</v>
      </c>
      <c r="M1483" s="16" t="str">
        <f>VLOOKUP(A1483,[2]MD01!A:O,15,0)</f>
        <v>Аренда</v>
      </c>
    </row>
    <row r="1484" spans="1:13" x14ac:dyDescent="0.25">
      <c r="A1484" s="12" t="s">
        <v>3128</v>
      </c>
      <c r="B1484" t="s">
        <v>321</v>
      </c>
      <c r="C1484" t="s">
        <v>4389</v>
      </c>
      <c r="D1484" s="5">
        <v>3170783.19</v>
      </c>
      <c r="E1484" s="24">
        <f t="shared" si="49"/>
        <v>10921586.543333333</v>
      </c>
      <c r="F1484" s="21">
        <v>10320088.784849055</v>
      </c>
      <c r="G1484">
        <f t="shared" si="48"/>
        <v>344002.95949496853</v>
      </c>
      <c r="J1484" t="str">
        <f>VLOOKUP($A1484,[2]MD01!$A:$K,5,0)</f>
        <v>13SZ5994</v>
      </c>
      <c r="K1484" t="str">
        <f>VLOOKUP($A1484,[2]MD01!$A:$K,11,0)</f>
        <v>19.01.2010</v>
      </c>
      <c r="L1484" t="str">
        <f>RIGHT(VLOOKUP($A1484,[2]MD01!$A:$K,4,0),8)</f>
        <v>13SZ5994</v>
      </c>
      <c r="M1484" s="16" t="str">
        <f>VLOOKUP(A1484,[2]MD01!A:O,15,0)</f>
        <v>Аренда</v>
      </c>
    </row>
    <row r="1485" spans="1:13" x14ac:dyDescent="0.25">
      <c r="A1485" s="12" t="s">
        <v>3138</v>
      </c>
      <c r="B1485" t="s">
        <v>331</v>
      </c>
      <c r="C1485" t="s">
        <v>4389</v>
      </c>
      <c r="D1485" s="5">
        <v>3666329.01</v>
      </c>
      <c r="E1485" s="24">
        <f t="shared" si="49"/>
        <v>12628466.589999998</v>
      </c>
      <c r="F1485" s="21">
        <v>11932963.76018309</v>
      </c>
      <c r="G1485">
        <f t="shared" si="48"/>
        <v>397765.45867276966</v>
      </c>
      <c r="J1485" t="str">
        <f>VLOOKUP($A1485,[2]MD01!$A:$K,5,0)</f>
        <v>13SZ6051</v>
      </c>
      <c r="K1485" t="str">
        <f>VLOOKUP($A1485,[2]MD01!$A:$K,11,0)</f>
        <v>31.03.2010</v>
      </c>
      <c r="L1485" t="str">
        <f>RIGHT(VLOOKUP($A1485,[2]MD01!$A:$K,4,0),8)</f>
        <v>13SZ6051</v>
      </c>
      <c r="M1485" s="16" t="str">
        <f>VLOOKUP(A1485,[2]MD01!A:O,15,0)</f>
        <v>Аренда</v>
      </c>
    </row>
    <row r="1486" spans="1:13" x14ac:dyDescent="0.25">
      <c r="A1486" s="12" t="s">
        <v>3379</v>
      </c>
      <c r="B1486" t="s">
        <v>570</v>
      </c>
      <c r="C1486" t="s">
        <v>4389</v>
      </c>
      <c r="D1486" s="5">
        <v>7352017.0700000003</v>
      </c>
      <c r="E1486" s="24">
        <f t="shared" si="49"/>
        <v>25323614.352222223</v>
      </c>
      <c r="F1486" s="21">
        <v>23928936.279659607</v>
      </c>
      <c r="G1486">
        <f t="shared" si="48"/>
        <v>797631.20932198688</v>
      </c>
      <c r="J1486" t="str">
        <f>VLOOKUP($A1486,[2]MD01!$A:$K,5,0)</f>
        <v>E1008573</v>
      </c>
      <c r="K1486" t="str">
        <f>VLOOKUP($A1486,[2]MD01!$A:$K,11,0)</f>
        <v>29.10.2014</v>
      </c>
      <c r="L1486" t="str">
        <f>RIGHT(VLOOKUP($A1486,[2]MD01!$A:$K,4,0),8)</f>
        <v>13SZ9834</v>
      </c>
      <c r="M1486" s="16" t="str">
        <f>VLOOKUP(A1486,[2]MD01!A:O,15,0)</f>
        <v>Аренда</v>
      </c>
    </row>
    <row r="1487" spans="1:13" x14ac:dyDescent="0.25">
      <c r="A1487" s="12" t="s">
        <v>597</v>
      </c>
      <c r="B1487" t="s">
        <v>4555</v>
      </c>
      <c r="C1487" t="s">
        <v>4389</v>
      </c>
      <c r="D1487" s="5">
        <v>3042220.09</v>
      </c>
      <c r="E1487" s="24">
        <f t="shared" si="49"/>
        <v>10478758.087777779</v>
      </c>
      <c r="F1487" s="21">
        <v>9901648.75695947</v>
      </c>
      <c r="G1487">
        <f t="shared" si="48"/>
        <v>330054.95856531564</v>
      </c>
      <c r="J1487" t="str">
        <f>VLOOKUP($A1487,[2]MD01!$A:$K,5,0)</f>
        <v>E1024817</v>
      </c>
      <c r="K1487" t="str">
        <f>VLOOKUP($A1487,[2]MD01!$A:$K,11,0)</f>
        <v>06.07.2018</v>
      </c>
      <c r="L1487" t="str">
        <f>RIGHT(VLOOKUP($A1487,[2]MD01!$A:$K,4,0),8)</f>
        <v>13SZE169</v>
      </c>
      <c r="M1487" s="16" t="str">
        <f>VLOOKUP(A1487,[2]MD01!A:O,15,0)</f>
        <v>Аренда</v>
      </c>
    </row>
    <row r="1488" spans="1:13" x14ac:dyDescent="0.25">
      <c r="A1488" s="12" t="s">
        <v>626</v>
      </c>
      <c r="B1488" t="s">
        <v>627</v>
      </c>
      <c r="C1488" t="s">
        <v>4389</v>
      </c>
      <c r="D1488" s="5">
        <v>5909659.3300000001</v>
      </c>
      <c r="E1488" s="24">
        <f t="shared" si="49"/>
        <v>20355493.247777779</v>
      </c>
      <c r="F1488" s="21">
        <v>19234430.523712844</v>
      </c>
      <c r="G1488">
        <f t="shared" si="48"/>
        <v>641147.68412376149</v>
      </c>
      <c r="J1488" t="str">
        <f>VLOOKUP($A1488,[2]MD01!$A:$K,5,0)</f>
        <v>E1026105</v>
      </c>
      <c r="K1488" t="str">
        <f>VLOOKUP($A1488,[2]MD01!$A:$K,11,0)</f>
        <v>20.08.2018</v>
      </c>
      <c r="L1488" t="str">
        <f>RIGHT(VLOOKUP($A1488,[2]MD01!$A:$K,4,0),8)</f>
        <v>13SZE993</v>
      </c>
      <c r="M1488" s="16" t="str">
        <f>VLOOKUP(A1488,[2]MD01!A:O,15,0)</f>
        <v>Аренда</v>
      </c>
    </row>
    <row r="1489" spans="1:13" x14ac:dyDescent="0.25">
      <c r="A1489" s="12" t="s">
        <v>834</v>
      </c>
      <c r="B1489" t="s">
        <v>835</v>
      </c>
      <c r="C1489" t="s">
        <v>4389</v>
      </c>
      <c r="D1489" s="5">
        <v>3412883.63</v>
      </c>
      <c r="E1489" s="24">
        <f t="shared" si="49"/>
        <v>11755488.058888888</v>
      </c>
      <c r="F1489" s="21">
        <v>11108063.832632445</v>
      </c>
      <c r="G1489">
        <f t="shared" si="48"/>
        <v>370268.79442108149</v>
      </c>
      <c r="J1489" t="str">
        <f>VLOOKUP($A1489,[2]MD01!$A:$K,5,0)</f>
        <v>E1012896</v>
      </c>
      <c r="K1489" t="str">
        <f>VLOOKUP($A1489,[2]MD01!$A:$K,11,0)</f>
        <v>04.11.2016</v>
      </c>
      <c r="L1489" t="str">
        <f>RIGHT(VLOOKUP($A1489,[2]MD01!$A:$K,4,0),8)</f>
        <v>13SZJ002</v>
      </c>
      <c r="M1489" s="16" t="str">
        <f>VLOOKUP(A1489,[2]MD01!A:O,15,0)</f>
        <v>Аренда</v>
      </c>
    </row>
    <row r="1490" spans="1:13" x14ac:dyDescent="0.25">
      <c r="A1490" s="12" t="s">
        <v>860</v>
      </c>
      <c r="B1490" t="s">
        <v>861</v>
      </c>
      <c r="C1490" t="s">
        <v>4389</v>
      </c>
      <c r="D1490" s="5">
        <v>3758082.9</v>
      </c>
      <c r="E1490" s="24">
        <f t="shared" si="49"/>
        <v>12944507.766666666</v>
      </c>
      <c r="F1490" s="21">
        <v>12231599.218495607</v>
      </c>
      <c r="G1490">
        <f t="shared" si="48"/>
        <v>407719.97394985356</v>
      </c>
      <c r="J1490" t="str">
        <f>VLOOKUP($A1490,[2]MD01!$A:$K,5,0)</f>
        <v>E1013256</v>
      </c>
      <c r="K1490" t="str">
        <f>VLOOKUP($A1490,[2]MD01!$A:$K,11,0)</f>
        <v>24.11.2016</v>
      </c>
      <c r="L1490" t="str">
        <f>RIGHT(VLOOKUP($A1490,[2]MD01!$A:$K,4,0),8)</f>
        <v>13SZJ285</v>
      </c>
      <c r="M1490" s="16" t="str">
        <f>VLOOKUP(A1490,[2]MD01!A:O,15,0)</f>
        <v>Аренда</v>
      </c>
    </row>
    <row r="1491" spans="1:13" x14ac:dyDescent="0.25">
      <c r="A1491" s="12" t="s">
        <v>862</v>
      </c>
      <c r="B1491" t="s">
        <v>863</v>
      </c>
      <c r="C1491" t="s">
        <v>4389</v>
      </c>
      <c r="D1491" s="5">
        <v>4336210.58</v>
      </c>
      <c r="E1491" s="24">
        <f t="shared" si="49"/>
        <v>14935836.442222223</v>
      </c>
      <c r="F1491" s="21">
        <v>14113257.038997302</v>
      </c>
      <c r="G1491">
        <f t="shared" si="48"/>
        <v>470441.90129991004</v>
      </c>
      <c r="J1491" t="str">
        <f>VLOOKUP($A1491,[2]MD01!$A:$K,5,0)</f>
        <v>E1013257</v>
      </c>
      <c r="K1491" t="str">
        <f>VLOOKUP($A1491,[2]MD01!$A:$K,11,0)</f>
        <v>30.11.2017</v>
      </c>
      <c r="L1491" t="str">
        <f>RIGHT(VLOOKUP($A1491,[2]MD01!$A:$K,4,0),8)</f>
        <v>13SZJ286</v>
      </c>
      <c r="M1491" s="16" t="str">
        <f>VLOOKUP(A1491,[2]MD01!A:O,15,0)</f>
        <v>Аренда</v>
      </c>
    </row>
    <row r="1492" spans="1:13" x14ac:dyDescent="0.25">
      <c r="A1492" s="12" t="s">
        <v>921</v>
      </c>
      <c r="B1492" t="s">
        <v>922</v>
      </c>
      <c r="C1492" t="s">
        <v>4389</v>
      </c>
      <c r="D1492" s="5">
        <v>3869862.7</v>
      </c>
      <c r="E1492" s="24">
        <f t="shared" si="49"/>
        <v>13329527.077777779</v>
      </c>
      <c r="F1492" s="21">
        <v>12595413.894942367</v>
      </c>
      <c r="G1492">
        <f t="shared" si="48"/>
        <v>419847.12983141223</v>
      </c>
      <c r="J1492" t="str">
        <f>VLOOKUP($A1492,[2]MD01!$A:$K,5,0)</f>
        <v>E1013991</v>
      </c>
      <c r="K1492" t="str">
        <f>VLOOKUP($A1492,[2]MD01!$A:$K,11,0)</f>
        <v>28.04.2017</v>
      </c>
      <c r="L1492" t="str">
        <f>RIGHT(VLOOKUP($A1492,[2]MD01!$A:$K,4,0),8)</f>
        <v>13SZJ996</v>
      </c>
      <c r="M1492" s="16" t="str">
        <f>VLOOKUP(A1492,[2]MD01!A:O,15,0)</f>
        <v>Аренда</v>
      </c>
    </row>
    <row r="1493" spans="1:13" x14ac:dyDescent="0.25">
      <c r="A1493" s="12" t="s">
        <v>951</v>
      </c>
      <c r="B1493" t="s">
        <v>952</v>
      </c>
      <c r="C1493" t="s">
        <v>4389</v>
      </c>
      <c r="D1493" s="5">
        <v>3282922.47</v>
      </c>
      <c r="E1493" s="24">
        <f t="shared" si="49"/>
        <v>11307844.063333333</v>
      </c>
      <c r="F1493" s="21">
        <v>10685073.476807462</v>
      </c>
      <c r="G1493">
        <f t="shared" si="48"/>
        <v>356169.11589358206</v>
      </c>
      <c r="J1493" t="str">
        <f>VLOOKUP($A1493,[2]MD01!$A:$K,5,0)</f>
        <v>E1010426</v>
      </c>
      <c r="K1493" t="str">
        <f>VLOOKUP($A1493,[2]MD01!$A:$K,11,0)</f>
        <v>05.01.2016</v>
      </c>
      <c r="L1493" t="str">
        <f>RIGHT(VLOOKUP($A1493,[2]MD01!$A:$K,4,0),8)</f>
        <v>13SZL718</v>
      </c>
      <c r="M1493" s="16" t="str">
        <f>VLOOKUP(A1493,[2]MD01!A:O,15,0)</f>
        <v>Аренда</v>
      </c>
    </row>
    <row r="1494" spans="1:13" x14ac:dyDescent="0.25">
      <c r="A1494" s="12" t="s">
        <v>979</v>
      </c>
      <c r="B1494" t="s">
        <v>980</v>
      </c>
      <c r="C1494" t="s">
        <v>4389</v>
      </c>
      <c r="D1494" s="5">
        <v>2256170.87</v>
      </c>
      <c r="E1494" s="24">
        <f t="shared" si="49"/>
        <v>7771255.2188888891</v>
      </c>
      <c r="F1494" s="21">
        <v>7343259.4715471976</v>
      </c>
      <c r="G1494">
        <f t="shared" si="48"/>
        <v>244775.31571823993</v>
      </c>
      <c r="J1494" t="str">
        <f>VLOOKUP($A1494,[2]MD01!$A:$K,5,0)</f>
        <v>E1008928</v>
      </c>
      <c r="K1494" t="str">
        <f>VLOOKUP($A1494,[2]MD01!$A:$K,11,0)</f>
        <v>03.12.2015</v>
      </c>
      <c r="L1494" t="str">
        <f>RIGHT(VLOOKUP($A1494,[2]MD01!$A:$K,4,0),8)</f>
        <v>13SZL819</v>
      </c>
      <c r="M1494" s="16" t="str">
        <f>VLOOKUP(A1494,[2]MD01!A:O,15,0)</f>
        <v>Аренда</v>
      </c>
    </row>
    <row r="1495" spans="1:13" x14ac:dyDescent="0.25">
      <c r="A1495" s="12" t="s">
        <v>1007</v>
      </c>
      <c r="B1495" t="s">
        <v>1008</v>
      </c>
      <c r="C1495" t="s">
        <v>4389</v>
      </c>
      <c r="D1495" s="5">
        <v>4806880.83</v>
      </c>
      <c r="E1495" s="24">
        <f t="shared" si="49"/>
        <v>16557033.970000001</v>
      </c>
      <c r="F1495" s="21">
        <v>15645168.392541189</v>
      </c>
      <c r="G1495">
        <f t="shared" si="48"/>
        <v>521505.6130847063</v>
      </c>
      <c r="J1495" t="str">
        <f>VLOOKUP($A1495,[2]MD01!$A:$K,5,0)</f>
        <v>E1010553</v>
      </c>
      <c r="K1495" t="str">
        <f>VLOOKUP($A1495,[2]MD01!$A:$K,11,0)</f>
        <v>10.12.2015</v>
      </c>
      <c r="L1495" t="str">
        <f>RIGHT(VLOOKUP($A1495,[2]MD01!$A:$K,4,0),8)</f>
        <v>13SZL920</v>
      </c>
      <c r="M1495" s="16" t="str">
        <f>VLOOKUP(A1495,[2]MD01!A:O,15,0)</f>
        <v>Аренда</v>
      </c>
    </row>
    <row r="1496" spans="1:13" x14ac:dyDescent="0.25">
      <c r="A1496" s="12" t="s">
        <v>2718</v>
      </c>
      <c r="B1496" t="s">
        <v>2772</v>
      </c>
      <c r="C1496" t="s">
        <v>4389</v>
      </c>
      <c r="D1496" s="5">
        <v>5403714.5599999996</v>
      </c>
      <c r="E1496" s="24">
        <f t="shared" si="49"/>
        <v>18612794.595555555</v>
      </c>
      <c r="F1496" s="21">
        <v>17587709.624252658</v>
      </c>
      <c r="G1496">
        <f t="shared" si="48"/>
        <v>586256.98747508856</v>
      </c>
      <c r="J1496" t="str">
        <f>VLOOKUP($A1496,[2]MD01!$A:$K,5,0)</f>
        <v>E1027053</v>
      </c>
      <c r="K1496" t="str">
        <f>VLOOKUP($A1496,[2]MD01!$A:$K,11,0)</f>
        <v>28.12.2018</v>
      </c>
      <c r="L1496" t="str">
        <f>RIGHT(VLOOKUP($A1496,[2]MD01!$A:$K,4,0),8)</f>
        <v>13SZO691</v>
      </c>
      <c r="M1496" s="16" t="str">
        <f>VLOOKUP(A1496,[2]MD01!A:O,15,0)</f>
        <v>Аренда</v>
      </c>
    </row>
    <row r="1497" spans="1:13" x14ac:dyDescent="0.25">
      <c r="A1497" s="12" t="s">
        <v>2651</v>
      </c>
      <c r="B1497" t="s">
        <v>2652</v>
      </c>
      <c r="C1497" t="s">
        <v>4389</v>
      </c>
      <c r="D1497" s="5">
        <v>4046485.86</v>
      </c>
      <c r="E1497" s="24">
        <f t="shared" si="49"/>
        <v>13937895.74</v>
      </c>
      <c r="F1497" s="21">
        <v>13170277.133277059</v>
      </c>
      <c r="G1497">
        <f t="shared" si="48"/>
        <v>439009.23777590197</v>
      </c>
      <c r="J1497" t="str">
        <f>VLOOKUP($A1497,[2]MD01!$A:$K,5,0)</f>
        <v>E1028547</v>
      </c>
      <c r="K1497" t="str">
        <f>VLOOKUP($A1497,[2]MD01!$A:$K,11,0)</f>
        <v>06.11.2018</v>
      </c>
      <c r="L1497" t="str">
        <f>RIGHT(VLOOKUP($A1497,[2]MD01!$A:$K,4,0),8)</f>
        <v>13SZO854</v>
      </c>
      <c r="M1497" s="16" t="str">
        <f>VLOOKUP(A1497,[2]MD01!A:O,15,0)</f>
        <v>Аренда</v>
      </c>
    </row>
    <row r="1498" spans="1:13" x14ac:dyDescent="0.25">
      <c r="A1498" s="12" t="s">
        <v>1099</v>
      </c>
      <c r="B1498" t="s">
        <v>1100</v>
      </c>
      <c r="C1498" t="s">
        <v>4389</v>
      </c>
      <c r="D1498" s="5">
        <v>6340399.2999999998</v>
      </c>
      <c r="E1498" s="24">
        <f t="shared" si="49"/>
        <v>21839153.144444443</v>
      </c>
      <c r="F1498" s="21">
        <v>20636379.022620842</v>
      </c>
      <c r="G1498">
        <f t="shared" si="48"/>
        <v>687879.30075402802</v>
      </c>
      <c r="J1498" t="str">
        <f>VLOOKUP($A1498,[2]MD01!$A:$K,5,0)</f>
        <v>E1011612</v>
      </c>
      <c r="K1498" t="str">
        <f>VLOOKUP($A1498,[2]MD01!$A:$K,11,0)</f>
        <v>30.03.2016</v>
      </c>
      <c r="L1498" t="str">
        <f>RIGHT(VLOOKUP($A1498,[2]MD01!$A:$K,4,0),8)</f>
        <v>13SZQ539</v>
      </c>
      <c r="M1498" s="16" t="str">
        <f>VLOOKUP(A1498,[2]MD01!A:O,15,0)</f>
        <v>Аренда</v>
      </c>
    </row>
    <row r="1499" spans="1:13" x14ac:dyDescent="0.25">
      <c r="A1499" s="12" t="s">
        <v>1109</v>
      </c>
      <c r="B1499" t="s">
        <v>1110</v>
      </c>
      <c r="C1499" t="s">
        <v>4389</v>
      </c>
      <c r="D1499" s="5">
        <v>2000363.19</v>
      </c>
      <c r="E1499" s="24">
        <f t="shared" si="49"/>
        <v>6890139.8766666669</v>
      </c>
      <c r="F1499" s="21">
        <v>6510670.8613350131</v>
      </c>
      <c r="G1499">
        <f t="shared" ref="G1499:G1562" si="50">F1499/30</f>
        <v>217022.36204450045</v>
      </c>
      <c r="J1499" t="str">
        <f>VLOOKUP($A1499,[2]MD01!$A:$K,5,0)</f>
        <v>E1011628</v>
      </c>
      <c r="K1499" t="str">
        <f>VLOOKUP($A1499,[2]MD01!$A:$K,11,0)</f>
        <v>28.04.2016</v>
      </c>
      <c r="L1499" t="str">
        <f>RIGHT(VLOOKUP($A1499,[2]MD01!$A:$K,4,0),8)</f>
        <v>13SZQ578</v>
      </c>
      <c r="M1499" s="16" t="str">
        <f>VLOOKUP(A1499,[2]MD01!A:O,15,0)</f>
        <v>Аренда</v>
      </c>
    </row>
    <row r="1500" spans="1:13" x14ac:dyDescent="0.25">
      <c r="A1500" s="12" t="s">
        <v>1129</v>
      </c>
      <c r="B1500" t="s">
        <v>1130</v>
      </c>
      <c r="C1500" t="s">
        <v>4389</v>
      </c>
      <c r="D1500" s="5">
        <v>3333898.65</v>
      </c>
      <c r="E1500" s="24">
        <f t="shared" si="49"/>
        <v>11483428.683333334</v>
      </c>
      <c r="F1500" s="21">
        <v>10850987.912449608</v>
      </c>
      <c r="G1500">
        <f t="shared" si="50"/>
        <v>361699.5970816536</v>
      </c>
      <c r="J1500" t="str">
        <f>VLOOKUP($A1500,[2]MD01!$A:$K,5,0)</f>
        <v>E1011977</v>
      </c>
      <c r="K1500" t="str">
        <f>VLOOKUP($A1500,[2]MD01!$A:$K,11,0)</f>
        <v>20.05.2016</v>
      </c>
      <c r="L1500" t="str">
        <f>RIGHT(VLOOKUP($A1500,[2]MD01!$A:$K,4,0),8)</f>
        <v>13SZQ693</v>
      </c>
      <c r="M1500" s="16" t="str">
        <f>VLOOKUP(A1500,[2]MD01!A:O,15,0)</f>
        <v>Аренда</v>
      </c>
    </row>
    <row r="1501" spans="1:13" x14ac:dyDescent="0.25">
      <c r="A1501" s="12" t="s">
        <v>1193</v>
      </c>
      <c r="B1501" t="s">
        <v>1194</v>
      </c>
      <c r="C1501" t="s">
        <v>4389</v>
      </c>
      <c r="D1501" s="5">
        <v>1850869.34</v>
      </c>
      <c r="E1501" s="24">
        <f t="shared" si="49"/>
        <v>6375216.6155555556</v>
      </c>
      <c r="F1501" s="21">
        <v>6024106.5924015362</v>
      </c>
      <c r="G1501">
        <f t="shared" si="50"/>
        <v>200803.55308005121</v>
      </c>
      <c r="J1501" t="str">
        <f>VLOOKUP($A1501,[2]MD01!$A:$K,5,0)</f>
        <v>E1014118</v>
      </c>
      <c r="K1501" t="str">
        <f>VLOOKUP($A1501,[2]MD01!$A:$K,11,0)</f>
        <v>21.03.2017</v>
      </c>
      <c r="L1501" t="str">
        <f>RIGHT(VLOOKUP($A1501,[2]MD01!$A:$K,4,0),8)</f>
        <v>13SZS139</v>
      </c>
      <c r="M1501" s="16" t="str">
        <f>VLOOKUP(A1501,[2]MD01!A:O,15,0)</f>
        <v>Аренда</v>
      </c>
    </row>
    <row r="1502" spans="1:13" x14ac:dyDescent="0.25">
      <c r="A1502" s="12" t="s">
        <v>1217</v>
      </c>
      <c r="B1502" t="s">
        <v>1218</v>
      </c>
      <c r="C1502" t="s">
        <v>4389</v>
      </c>
      <c r="D1502" s="5">
        <v>2077109.72</v>
      </c>
      <c r="E1502" s="24">
        <f t="shared" si="49"/>
        <v>7154489.0355555555</v>
      </c>
      <c r="F1502" s="21">
        <v>6760461.1989484411</v>
      </c>
      <c r="G1502">
        <f t="shared" si="50"/>
        <v>225348.70663161471</v>
      </c>
      <c r="J1502" t="str">
        <f>VLOOKUP($A1502,[2]MD01!$A:$K,5,0)</f>
        <v>E1014377</v>
      </c>
      <c r="K1502" t="str">
        <f>VLOOKUP($A1502,[2]MD01!$A:$K,11,0)</f>
        <v>30.03.2017</v>
      </c>
      <c r="L1502" t="str">
        <f>RIGHT(VLOOKUP($A1502,[2]MD01!$A:$K,4,0),8)</f>
        <v>13SZS408</v>
      </c>
      <c r="M1502" s="16" t="str">
        <f>VLOOKUP(A1502,[2]MD01!A:O,15,0)</f>
        <v>Аренда</v>
      </c>
    </row>
    <row r="1503" spans="1:13" x14ac:dyDescent="0.25">
      <c r="A1503" s="12" t="s">
        <v>1221</v>
      </c>
      <c r="B1503" t="s">
        <v>1222</v>
      </c>
      <c r="C1503" t="s">
        <v>4389</v>
      </c>
      <c r="D1503" s="5">
        <v>4448174.99</v>
      </c>
      <c r="E1503" s="24">
        <f t="shared" si="49"/>
        <v>15321491.632222224</v>
      </c>
      <c r="F1503" s="21">
        <v>14477672.573805043</v>
      </c>
      <c r="G1503">
        <f t="shared" si="50"/>
        <v>482589.08579350146</v>
      </c>
      <c r="J1503" t="str">
        <f>VLOOKUP($A1503,[2]MD01!$A:$K,5,0)</f>
        <v>E1014388</v>
      </c>
      <c r="K1503" t="str">
        <f>VLOOKUP($A1503,[2]MD01!$A:$K,11,0)</f>
        <v>26.03.2017</v>
      </c>
      <c r="L1503" t="str">
        <f>RIGHT(VLOOKUP($A1503,[2]MD01!$A:$K,4,0),8)</f>
        <v>13SZS426</v>
      </c>
      <c r="M1503" s="16" t="str">
        <f>VLOOKUP(A1503,[2]MD01!A:O,15,0)</f>
        <v>Аренда</v>
      </c>
    </row>
    <row r="1504" spans="1:13" x14ac:dyDescent="0.25">
      <c r="A1504" s="12" t="s">
        <v>1247</v>
      </c>
      <c r="B1504" t="s">
        <v>1248</v>
      </c>
      <c r="C1504" t="s">
        <v>4389</v>
      </c>
      <c r="D1504" s="5">
        <v>3025173.43</v>
      </c>
      <c r="E1504" s="24">
        <f t="shared" si="49"/>
        <v>10420041.814444445</v>
      </c>
      <c r="F1504" s="21">
        <v>9846166.2360353153</v>
      </c>
      <c r="G1504">
        <f t="shared" si="50"/>
        <v>328205.54120117717</v>
      </c>
      <c r="J1504" t="str">
        <f>VLOOKUP($A1504,[2]MD01!$A:$K,5,0)</f>
        <v>E1014705</v>
      </c>
      <c r="K1504" t="str">
        <f>VLOOKUP($A1504,[2]MD01!$A:$K,11,0)</f>
        <v>15.12.2017</v>
      </c>
      <c r="L1504" t="str">
        <f>RIGHT(VLOOKUP($A1504,[2]MD01!$A:$K,4,0),8)</f>
        <v>13SZS764</v>
      </c>
      <c r="M1504" s="16" t="str">
        <f>VLOOKUP(A1504,[2]MD01!A:O,15,0)</f>
        <v>Аренда</v>
      </c>
    </row>
    <row r="1505" spans="1:13" x14ac:dyDescent="0.25">
      <c r="A1505" s="12" t="s">
        <v>2752</v>
      </c>
      <c r="B1505" t="s">
        <v>2795</v>
      </c>
      <c r="C1505" t="s">
        <v>4389</v>
      </c>
      <c r="D1505" s="5">
        <v>566708.88</v>
      </c>
      <c r="E1505" s="24">
        <f t="shared" si="49"/>
        <v>1951997.2533333334</v>
      </c>
      <c r="F1505" s="21">
        <v>1844492.5453141341</v>
      </c>
      <c r="G1505">
        <f t="shared" si="50"/>
        <v>61483.08484380447</v>
      </c>
      <c r="J1505" t="str">
        <f>VLOOKUP($A1505,[2]MD01!$A:$K,5,0)</f>
        <v>E1029857</v>
      </c>
      <c r="K1505" t="str">
        <f>VLOOKUP($A1505,[2]MD01!$A:$K,11,0)</f>
        <v>21.01.2019</v>
      </c>
      <c r="L1505" t="str">
        <f>RIGHT(VLOOKUP($A1505,[2]MD01!$A:$K,4,0),8)</f>
        <v>13SZV052</v>
      </c>
      <c r="M1505" s="16" t="str">
        <f>VLOOKUP(A1505,[2]MD01!A:O,15,0)</f>
        <v>Аренда</v>
      </c>
    </row>
    <row r="1506" spans="1:13" x14ac:dyDescent="0.25">
      <c r="A1506" s="12" t="s">
        <v>11881</v>
      </c>
      <c r="B1506" t="s">
        <v>11882</v>
      </c>
      <c r="C1506" t="s">
        <v>4389</v>
      </c>
      <c r="D1506" s="5">
        <v>1493754.98</v>
      </c>
      <c r="E1506" s="24">
        <f t="shared" si="49"/>
        <v>5145156.0422222223</v>
      </c>
      <c r="F1506" s="21">
        <v>4861790.6342598042</v>
      </c>
      <c r="G1506">
        <f t="shared" si="50"/>
        <v>162059.68780866015</v>
      </c>
      <c r="J1506" t="str">
        <f>VLOOKUP($A1506,[2]MD01!$A:$K,5,0)</f>
        <v>E1015765</v>
      </c>
      <c r="K1506" t="str">
        <f>VLOOKUP($A1506,[2]MD01!$A:$K,11,0)</f>
        <v>31.07.2017</v>
      </c>
      <c r="L1506" t="str">
        <f>RIGHT(VLOOKUP($A1506,[2]MD01!$A:$K,4,0),8)</f>
        <v>13SZX838</v>
      </c>
      <c r="M1506" s="16" t="str">
        <f>VLOOKUP(A1506,[2]MD01!A:O,15,0)</f>
        <v>Аренда</v>
      </c>
    </row>
    <row r="1507" spans="1:13" s="3" customFormat="1" x14ac:dyDescent="0.25">
      <c r="A1507" s="12" t="s">
        <v>1403</v>
      </c>
      <c r="B1507" t="s">
        <v>1404</v>
      </c>
      <c r="C1507" t="s">
        <v>4389</v>
      </c>
      <c r="D1507" s="5">
        <v>6211348.5800000001</v>
      </c>
      <c r="E1507" s="24">
        <f t="shared" si="49"/>
        <v>21394645.108888891</v>
      </c>
      <c r="F1507" s="21">
        <v>20216351.916274071</v>
      </c>
      <c r="G1507">
        <f t="shared" si="50"/>
        <v>673878.3972091357</v>
      </c>
      <c r="H1507"/>
      <c r="I1507"/>
      <c r="J1507" t="str">
        <f>VLOOKUP($A1507,[2]MD01!$A:$K,5,0)</f>
        <v>E1015786</v>
      </c>
      <c r="K1507" t="str">
        <f>VLOOKUP($A1507,[2]MD01!$A:$K,11,0)</f>
        <v>04.08.2017</v>
      </c>
      <c r="L1507" t="str">
        <f>RIGHT(VLOOKUP($A1507,[2]MD01!$A:$K,4,0),8)</f>
        <v>13SZX851</v>
      </c>
      <c r="M1507" s="16" t="str">
        <f>VLOOKUP(A1507,[2]MD01!A:O,15,0)</f>
        <v>Аренда</v>
      </c>
    </row>
    <row r="1508" spans="1:13" x14ac:dyDescent="0.25">
      <c r="A1508" s="12" t="s">
        <v>1409</v>
      </c>
      <c r="B1508" t="s">
        <v>1410</v>
      </c>
      <c r="C1508" t="s">
        <v>4389</v>
      </c>
      <c r="D1508" s="5">
        <v>3476777.81</v>
      </c>
      <c r="E1508" s="24">
        <f t="shared" si="49"/>
        <v>11975568.012222223</v>
      </c>
      <c r="F1508" s="21">
        <v>11316023.056244683</v>
      </c>
      <c r="G1508">
        <f t="shared" si="50"/>
        <v>377200.76854148944</v>
      </c>
      <c r="J1508" t="str">
        <f>VLOOKUP($A1508,[2]MD01!$A:$K,5,0)</f>
        <v>E1017433</v>
      </c>
      <c r="K1508" t="str">
        <f>VLOOKUP($A1508,[2]MD01!$A:$K,11,0)</f>
        <v>31.08.2017</v>
      </c>
      <c r="L1508" t="str">
        <f>RIGHT(VLOOKUP($A1508,[2]MD01!$A:$K,4,0),8)</f>
        <v>13SZX908</v>
      </c>
      <c r="M1508" s="16" t="str">
        <f>VLOOKUP(A1508,[2]MD01!A:O,15,0)</f>
        <v>Аренда</v>
      </c>
    </row>
    <row r="1509" spans="1:13" x14ac:dyDescent="0.25">
      <c r="A1509" s="12" t="s">
        <v>1415</v>
      </c>
      <c r="B1509" t="s">
        <v>1416</v>
      </c>
      <c r="C1509" t="s">
        <v>4389</v>
      </c>
      <c r="D1509" s="5">
        <v>7968817.3799999999</v>
      </c>
      <c r="E1509" s="24">
        <f t="shared" si="49"/>
        <v>27448148.753333334</v>
      </c>
      <c r="F1509" s="21">
        <v>25936463.625520933</v>
      </c>
      <c r="G1509">
        <f t="shared" si="50"/>
        <v>864548.78751736449</v>
      </c>
      <c r="J1509" t="str">
        <f>VLOOKUP($A1509,[2]MD01!$A:$K,5,0)</f>
        <v>E1017490</v>
      </c>
      <c r="K1509" t="str">
        <f>VLOOKUP($A1509,[2]MD01!$A:$K,11,0)</f>
        <v>24.08.2017</v>
      </c>
      <c r="L1509" t="str">
        <f>RIGHT(VLOOKUP($A1509,[2]MD01!$A:$K,4,0),8)</f>
        <v>13SZX945</v>
      </c>
      <c r="M1509" s="16" t="str">
        <f>VLOOKUP(A1509,[2]MD01!A:O,15,0)</f>
        <v>Аренда</v>
      </c>
    </row>
    <row r="1510" spans="1:13" x14ac:dyDescent="0.25">
      <c r="A1510" s="12" t="s">
        <v>1423</v>
      </c>
      <c r="B1510" t="s">
        <v>1424</v>
      </c>
      <c r="C1510" t="s">
        <v>4389</v>
      </c>
      <c r="D1510" s="5">
        <v>2723483.35</v>
      </c>
      <c r="E1510" s="24">
        <f t="shared" si="49"/>
        <v>9380887.0944444463</v>
      </c>
      <c r="F1510" s="21">
        <v>8864242.1420362517</v>
      </c>
      <c r="G1510">
        <f t="shared" si="50"/>
        <v>295474.73806787503</v>
      </c>
      <c r="J1510" t="str">
        <f>VLOOKUP($A1510,[2]MD01!$A:$K,5,0)</f>
        <v>E1017543</v>
      </c>
      <c r="K1510" t="str">
        <f>VLOOKUP($A1510,[2]MD01!$A:$K,11,0)</f>
        <v>30.09.2017</v>
      </c>
      <c r="L1510" t="str">
        <f>RIGHT(VLOOKUP($A1510,[2]MD01!$A:$K,4,0),8)</f>
        <v>13SZY001</v>
      </c>
      <c r="M1510" s="16" t="str">
        <f>VLOOKUP(A1510,[2]MD01!A:O,15,0)</f>
        <v>Аренда</v>
      </c>
    </row>
    <row r="1511" spans="1:13" x14ac:dyDescent="0.25">
      <c r="A1511" s="12" t="s">
        <v>1427</v>
      </c>
      <c r="B1511" t="s">
        <v>1428</v>
      </c>
      <c r="C1511" t="s">
        <v>4389</v>
      </c>
      <c r="D1511" s="5">
        <v>3249593.06</v>
      </c>
      <c r="E1511" s="24">
        <f t="shared" si="49"/>
        <v>11193042.762222223</v>
      </c>
      <c r="F1511" s="21">
        <v>10576594.766742574</v>
      </c>
      <c r="G1511">
        <f t="shared" si="50"/>
        <v>352553.15889141912</v>
      </c>
      <c r="J1511" t="str">
        <f>VLOOKUP($A1511,[2]MD01!$A:$K,5,0)</f>
        <v>E1017568</v>
      </c>
      <c r="K1511" t="str">
        <f>VLOOKUP($A1511,[2]MD01!$A:$K,11,0)</f>
        <v>07.09.2017</v>
      </c>
      <c r="L1511" t="str">
        <f>RIGHT(VLOOKUP($A1511,[2]MD01!$A:$K,4,0),8)</f>
        <v>13SZY046</v>
      </c>
      <c r="M1511" s="16" t="str">
        <f>VLOOKUP(A1511,[2]MD01!A:O,15,0)</f>
        <v>Аренда</v>
      </c>
    </row>
    <row r="1512" spans="1:13" x14ac:dyDescent="0.25">
      <c r="A1512" s="12" t="s">
        <v>1455</v>
      </c>
      <c r="B1512" t="s">
        <v>1456</v>
      </c>
      <c r="C1512" t="s">
        <v>4389</v>
      </c>
      <c r="D1512" s="5">
        <v>5054913.16</v>
      </c>
      <c r="E1512" s="24">
        <f t="shared" si="49"/>
        <v>17411367.55111111</v>
      </c>
      <c r="F1512" s="21">
        <v>16452450.225996654</v>
      </c>
      <c r="G1512">
        <f t="shared" si="50"/>
        <v>548415.00753322185</v>
      </c>
      <c r="J1512" t="str">
        <f>VLOOKUP($A1512,[2]MD01!$A:$K,5,0)</f>
        <v>E1017947</v>
      </c>
      <c r="K1512" t="str">
        <f>VLOOKUP($A1512,[2]MD01!$A:$K,11,0)</f>
        <v>31.10.2017</v>
      </c>
      <c r="L1512" t="str">
        <f>RIGHT(VLOOKUP($A1512,[2]MD01!$A:$K,4,0),8)</f>
        <v>13SZY545</v>
      </c>
      <c r="M1512" s="16" t="str">
        <f>VLOOKUP(A1512,[2]MD01!A:O,15,0)</f>
        <v>Аренда</v>
      </c>
    </row>
    <row r="1513" spans="1:13" x14ac:dyDescent="0.25">
      <c r="A1513" s="12" t="s">
        <v>1467</v>
      </c>
      <c r="B1513" t="s">
        <v>1468</v>
      </c>
      <c r="C1513" t="s">
        <v>4389</v>
      </c>
      <c r="D1513" s="5">
        <v>2846182.24</v>
      </c>
      <c r="E1513" s="24">
        <f t="shared" si="49"/>
        <v>9803516.6044444442</v>
      </c>
      <c r="F1513" s="21">
        <v>9263595.6653537583</v>
      </c>
      <c r="G1513">
        <f t="shared" si="50"/>
        <v>308786.52217845863</v>
      </c>
      <c r="J1513" t="str">
        <f>VLOOKUP($A1513,[2]MD01!$A:$K,5,0)</f>
        <v>E1018061</v>
      </c>
      <c r="K1513" t="str">
        <f>VLOOKUP($A1513,[2]MD01!$A:$K,11,0)</f>
        <v>27.10.2017</v>
      </c>
      <c r="L1513" t="str">
        <f>RIGHT(VLOOKUP($A1513,[2]MD01!$A:$K,4,0),8)</f>
        <v>13SZY639</v>
      </c>
      <c r="M1513" s="16" t="str">
        <f>VLOOKUP(A1513,[2]MD01!A:O,15,0)</f>
        <v>Аренда</v>
      </c>
    </row>
    <row r="1514" spans="1:13" x14ac:dyDescent="0.25">
      <c r="A1514" s="12" t="s">
        <v>4525</v>
      </c>
      <c r="B1514" t="s">
        <v>4528</v>
      </c>
      <c r="C1514" t="s">
        <v>4392</v>
      </c>
      <c r="D1514" s="5">
        <v>2996664.34</v>
      </c>
      <c r="E1514" s="24">
        <f t="shared" si="49"/>
        <v>10321843.837777779</v>
      </c>
      <c r="F1514" s="21">
        <v>20124684.770403229</v>
      </c>
      <c r="G1514">
        <f t="shared" si="50"/>
        <v>670822.82568010758</v>
      </c>
      <c r="J1514" t="str">
        <f>VLOOKUP($A1514,[2]MD01!$A:$K,5,0)</f>
        <v>E1034098</v>
      </c>
      <c r="K1514" t="str">
        <f>VLOOKUP($A1514,[2]MD01!$A:$K,11,0)</f>
        <v>26.06.2020</v>
      </c>
      <c r="L1514" t="str">
        <f>RIGHT(VLOOKUP($A1514,[2]MD01!$A:$K,4,0),8)</f>
        <v>13SZ30L3</v>
      </c>
      <c r="M1514" s="16" t="str">
        <f>VLOOKUP(A1514,[2]MD01!A:O,15,0)</f>
        <v>Аренда</v>
      </c>
    </row>
    <row r="1515" spans="1:13" x14ac:dyDescent="0.25">
      <c r="A1515" s="12" t="s">
        <v>4700</v>
      </c>
      <c r="B1515" t="s">
        <v>4710</v>
      </c>
      <c r="C1515" t="s">
        <v>4392</v>
      </c>
      <c r="D1515" s="5">
        <v>2905173.94</v>
      </c>
      <c r="E1515" s="24">
        <f t="shared" si="49"/>
        <v>10006710.237777777</v>
      </c>
      <c r="F1515" s="21">
        <v>19510263.116652675</v>
      </c>
      <c r="G1515">
        <f t="shared" si="50"/>
        <v>650342.10388842248</v>
      </c>
      <c r="J1515" t="str">
        <f>VLOOKUP($A1515,[2]MD01!$A:$K,5,0)</f>
        <v>E1034100</v>
      </c>
      <c r="K1515" t="str">
        <f>VLOOKUP($A1515,[2]MD01!$A:$K,11,0)</f>
        <v>31.10.2020</v>
      </c>
      <c r="L1515" t="str">
        <f>RIGHT(VLOOKUP($A1515,[2]MD01!$A:$K,4,0),8)</f>
        <v>13SZ30MK</v>
      </c>
      <c r="M1515" s="16" t="str">
        <f>VLOOKUP(A1515,[2]MD01!A:O,15,0)</f>
        <v>Аренда</v>
      </c>
    </row>
    <row r="1516" spans="1:13" x14ac:dyDescent="0.25">
      <c r="A1516" s="12" t="s">
        <v>4522</v>
      </c>
      <c r="B1516" t="s">
        <v>4529</v>
      </c>
      <c r="C1516" t="s">
        <v>4392</v>
      </c>
      <c r="D1516" s="5">
        <v>3279864.94</v>
      </c>
      <c r="E1516" s="24">
        <f t="shared" si="49"/>
        <v>11297312.571111111</v>
      </c>
      <c r="F1516" s="21">
        <v>22026573.722633712</v>
      </c>
      <c r="G1516">
        <f t="shared" si="50"/>
        <v>734219.12408779038</v>
      </c>
      <c r="J1516" t="str">
        <f>VLOOKUP($A1516,[2]MD01!$A:$K,5,0)</f>
        <v>E1034976</v>
      </c>
      <c r="K1516" t="str">
        <f>VLOOKUP($A1516,[2]MD01!$A:$K,11,0)</f>
        <v>26.06.2020</v>
      </c>
      <c r="L1516" t="str">
        <f>RIGHT(VLOOKUP($A1516,[2]MD01!$A:$K,4,0),8)</f>
        <v>13SZ30N8</v>
      </c>
      <c r="M1516" s="16" t="str">
        <f>VLOOKUP(A1516,[2]MD01!A:O,15,0)</f>
        <v>Аренда</v>
      </c>
    </row>
    <row r="1517" spans="1:13" x14ac:dyDescent="0.25">
      <c r="A1517" s="12" t="s">
        <v>4524</v>
      </c>
      <c r="B1517" t="s">
        <v>4530</v>
      </c>
      <c r="C1517" t="s">
        <v>4392</v>
      </c>
      <c r="D1517" s="5">
        <v>4729697.1100000003</v>
      </c>
      <c r="E1517" s="24">
        <f t="shared" si="49"/>
        <v>16291178.934444446</v>
      </c>
      <c r="F1517" s="21">
        <v>31763204.883412857</v>
      </c>
      <c r="G1517">
        <f t="shared" si="50"/>
        <v>1058773.4961137618</v>
      </c>
      <c r="J1517" t="str">
        <f>VLOOKUP($A1517,[2]MD01!$A:$K,5,0)</f>
        <v>E1037458</v>
      </c>
      <c r="K1517" t="str">
        <f>VLOOKUP($A1517,[2]MD01!$A:$K,11,0)</f>
        <v>26.06.2020</v>
      </c>
      <c r="L1517" t="str">
        <f>RIGHT(VLOOKUP($A1517,[2]MD01!$A:$K,4,0),8)</f>
        <v>13SZ30ON</v>
      </c>
      <c r="M1517" s="16" t="str">
        <f>VLOOKUP(A1517,[2]MD01!A:O,15,0)</f>
        <v>Аренда</v>
      </c>
    </row>
    <row r="1518" spans="1:13" x14ac:dyDescent="0.25">
      <c r="A1518" s="12" t="s">
        <v>4523</v>
      </c>
      <c r="B1518" t="s">
        <v>4531</v>
      </c>
      <c r="C1518" t="s">
        <v>4392</v>
      </c>
      <c r="D1518" s="5">
        <v>3192026.39</v>
      </c>
      <c r="E1518" s="24">
        <f t="shared" si="49"/>
        <v>10994757.565555556</v>
      </c>
      <c r="F1518" s="21">
        <v>21436676.780943103</v>
      </c>
      <c r="G1518">
        <f t="shared" si="50"/>
        <v>714555.89269810345</v>
      </c>
      <c r="J1518" t="str">
        <f>VLOOKUP($A1518,[2]MD01!$A:$K,5,0)</f>
        <v>E1037588</v>
      </c>
      <c r="K1518" t="str">
        <f>VLOOKUP($A1518,[2]MD01!$A:$K,11,0)</f>
        <v>26.06.2020</v>
      </c>
      <c r="L1518" t="str">
        <f>RIGHT(VLOOKUP($A1518,[2]MD01!$A:$K,4,0),8)</f>
        <v>13SZ30QE</v>
      </c>
      <c r="M1518" s="16" t="str">
        <f>VLOOKUP(A1518,[2]MD01!A:O,15,0)</f>
        <v>Аренда</v>
      </c>
    </row>
    <row r="1519" spans="1:13" x14ac:dyDescent="0.25">
      <c r="A1519" s="12" t="s">
        <v>4521</v>
      </c>
      <c r="B1519" t="s">
        <v>4534</v>
      </c>
      <c r="C1519" t="s">
        <v>4392</v>
      </c>
      <c r="D1519" s="5">
        <v>3557209.64</v>
      </c>
      <c r="E1519" s="24">
        <f t="shared" si="49"/>
        <v>12252610.982222224</v>
      </c>
      <c r="F1519" s="21">
        <v>23889136.234470475</v>
      </c>
      <c r="G1519">
        <f t="shared" si="50"/>
        <v>796304.54114901589</v>
      </c>
      <c r="J1519" t="str">
        <f>VLOOKUP($A1519,[2]MD01!$A:$K,5,0)</f>
        <v>E1038512</v>
      </c>
      <c r="K1519" t="str">
        <f>VLOOKUP($A1519,[2]MD01!$A:$K,11,0)</f>
        <v>26.06.2020</v>
      </c>
      <c r="L1519" t="str">
        <f>RIGHT(VLOOKUP($A1519,[2]MD01!$A:$K,4,0),8)</f>
        <v>13SZ31AG</v>
      </c>
      <c r="M1519" s="16" t="str">
        <f>VLOOKUP(A1519,[2]MD01!A:O,15,0)</f>
        <v>Аренда</v>
      </c>
    </row>
    <row r="1520" spans="1:13" x14ac:dyDescent="0.25">
      <c r="A1520" s="12" t="s">
        <v>4569</v>
      </c>
      <c r="B1520" t="s">
        <v>4577</v>
      </c>
      <c r="C1520" t="s">
        <v>4392</v>
      </c>
      <c r="D1520" s="5">
        <v>4145266.59</v>
      </c>
      <c r="E1520" s="24">
        <f t="shared" si="49"/>
        <v>14278140.476666667</v>
      </c>
      <c r="F1520" s="21">
        <v>27838347.55848375</v>
      </c>
      <c r="G1520">
        <f t="shared" si="50"/>
        <v>927944.91861612501</v>
      </c>
      <c r="J1520" t="str">
        <f>VLOOKUP($A1520,[2]MD01!$A:$K,5,0)</f>
        <v>E1038497</v>
      </c>
      <c r="K1520" t="str">
        <f>VLOOKUP($A1520,[2]MD01!$A:$K,11,0)</f>
        <v>07.08.2020</v>
      </c>
      <c r="L1520" t="str">
        <f>RIGHT(VLOOKUP($A1520,[2]MD01!$A:$K,4,0),8)</f>
        <v>13SZ31H0</v>
      </c>
      <c r="M1520" s="16" t="str">
        <f>VLOOKUP(A1520,[2]MD01!A:O,15,0)</f>
        <v>Аренда</v>
      </c>
    </row>
    <row r="1521" spans="1:13" x14ac:dyDescent="0.25">
      <c r="A1521" s="12" t="s">
        <v>4648</v>
      </c>
      <c r="B1521" t="s">
        <v>4656</v>
      </c>
      <c r="C1521" t="s">
        <v>4392</v>
      </c>
      <c r="D1521" s="5">
        <v>2252788.83</v>
      </c>
      <c r="E1521" s="24">
        <f t="shared" si="49"/>
        <v>7759605.9699999997</v>
      </c>
      <c r="F1521" s="21">
        <v>15129043.467723016</v>
      </c>
      <c r="G1521">
        <f t="shared" si="50"/>
        <v>504301.44892410055</v>
      </c>
      <c r="J1521" t="str">
        <f>VLOOKUP($A1521,[2]MD01!$A:$K,5,0)</f>
        <v>E1040892</v>
      </c>
      <c r="K1521" t="str">
        <f>VLOOKUP($A1521,[2]MD01!$A:$K,11,0)</f>
        <v>30.09.2020</v>
      </c>
      <c r="L1521" t="str">
        <f>RIGHT(VLOOKUP($A1521,[2]MD01!$A:$K,4,0),8)</f>
        <v>13SZ31NE</v>
      </c>
      <c r="M1521" s="16" t="str">
        <f>VLOOKUP(A1521,[2]MD01!A:O,15,0)</f>
        <v>Аренда</v>
      </c>
    </row>
    <row r="1522" spans="1:13" x14ac:dyDescent="0.25">
      <c r="A1522" s="12" t="s">
        <v>4788</v>
      </c>
      <c r="B1522" t="s">
        <v>4831</v>
      </c>
      <c r="C1522" t="s">
        <v>4392</v>
      </c>
      <c r="D1522" s="5">
        <v>1265141.22</v>
      </c>
      <c r="E1522" s="24">
        <f t="shared" si="49"/>
        <v>4357708.6466666665</v>
      </c>
      <c r="F1522" s="21">
        <v>8496303.0068770926</v>
      </c>
      <c r="G1522">
        <f t="shared" si="50"/>
        <v>283210.10022923641</v>
      </c>
      <c r="J1522" t="str">
        <f>VLOOKUP($A1522,[2]MD01!$A:$K,5,0)</f>
        <v>E1042603</v>
      </c>
      <c r="K1522" t="str">
        <f>VLOOKUP($A1522,[2]MD01!$A:$K,11,0)</f>
        <v>29.01.2021</v>
      </c>
      <c r="L1522" t="str">
        <f>RIGHT(VLOOKUP($A1522,[2]MD01!$A:$K,4,0),8)</f>
        <v>13SZ31SB</v>
      </c>
      <c r="M1522" s="16" t="str">
        <f>VLOOKUP(A1522,[2]MD01!A:O,15,0)</f>
        <v>Аренда</v>
      </c>
    </row>
    <row r="1523" spans="1:13" x14ac:dyDescent="0.25">
      <c r="A1523" s="12" t="s">
        <v>4826</v>
      </c>
      <c r="B1523" t="s">
        <v>4832</v>
      </c>
      <c r="C1523" t="s">
        <v>4392</v>
      </c>
      <c r="D1523" s="5">
        <v>1967654.46</v>
      </c>
      <c r="E1523" s="24">
        <f t="shared" si="49"/>
        <v>6777476.4733333327</v>
      </c>
      <c r="F1523" s="21">
        <v>13214167.905297656</v>
      </c>
      <c r="G1523">
        <f t="shared" si="50"/>
        <v>440472.26350992185</v>
      </c>
      <c r="J1523" t="str">
        <f>VLOOKUP($A1523,[2]MD01!$A:$K,5,0)</f>
        <v>E1040235</v>
      </c>
      <c r="K1523" t="str">
        <f>VLOOKUP($A1523,[2]MD01!$A:$K,11,0)</f>
        <v>26.01.2021</v>
      </c>
      <c r="L1523" t="str">
        <f>RIGHT(VLOOKUP($A1523,[2]MD01!$A:$K,4,0),8)</f>
        <v>13SZ31SJ</v>
      </c>
      <c r="M1523" s="16" t="str">
        <f>VLOOKUP(A1523,[2]MD01!A:O,15,0)</f>
        <v>Аренда</v>
      </c>
    </row>
    <row r="1524" spans="1:13" x14ac:dyDescent="0.25">
      <c r="A1524" s="12" t="s">
        <v>4790</v>
      </c>
      <c r="B1524" t="s">
        <v>4794</v>
      </c>
      <c r="C1524" t="s">
        <v>4392</v>
      </c>
      <c r="D1524" s="5">
        <v>2337734.42</v>
      </c>
      <c r="E1524" s="24">
        <f t="shared" si="49"/>
        <v>8052196.3355555553</v>
      </c>
      <c r="F1524" s="21">
        <v>15699512.171397019</v>
      </c>
      <c r="G1524">
        <f t="shared" si="50"/>
        <v>523317.07237990067</v>
      </c>
      <c r="J1524" t="str">
        <f>VLOOKUP($A1524,[2]MD01!$A:$K,5,0)</f>
        <v>E1043472</v>
      </c>
      <c r="K1524" t="str">
        <f>VLOOKUP($A1524,[2]MD01!$A:$K,11,0)</f>
        <v>15.12.2020</v>
      </c>
      <c r="L1524" t="str">
        <f>RIGHT(VLOOKUP($A1524,[2]MD01!$A:$K,4,0),8)</f>
        <v>13SZ31Y0</v>
      </c>
      <c r="M1524" s="16" t="str">
        <f>VLOOKUP(A1524,[2]MD01!A:O,15,0)</f>
        <v>Аренда</v>
      </c>
    </row>
    <row r="1525" spans="1:13" x14ac:dyDescent="0.25">
      <c r="A1525" s="12" t="s">
        <v>4751</v>
      </c>
      <c r="B1525" t="s">
        <v>4752</v>
      </c>
      <c r="C1525" t="s">
        <v>4392</v>
      </c>
      <c r="D1525" s="5">
        <v>2024958.97</v>
      </c>
      <c r="E1525" s="24">
        <f t="shared" si="49"/>
        <v>6974858.6744444445</v>
      </c>
      <c r="F1525" s="21">
        <v>13599007.536576621</v>
      </c>
      <c r="G1525">
        <f t="shared" si="50"/>
        <v>453300.25121922069</v>
      </c>
      <c r="J1525" t="str">
        <f>VLOOKUP($A1525,[2]MD01!$A:$K,5,0)</f>
        <v>E1043469</v>
      </c>
      <c r="K1525" t="str">
        <f>VLOOKUP($A1525,[2]MD01!$A:$K,11,0)</f>
        <v>14.12.2020</v>
      </c>
      <c r="L1525" t="str">
        <f>RIGHT(VLOOKUP($A1525,[2]MD01!$A:$K,4,0),8)</f>
        <v>13SZ31Y1</v>
      </c>
      <c r="M1525" s="16" t="str">
        <f>VLOOKUP(A1525,[2]MD01!A:O,15,0)</f>
        <v>Аренда</v>
      </c>
    </row>
    <row r="1526" spans="1:13" x14ac:dyDescent="0.25">
      <c r="A1526" s="12" t="s">
        <v>4789</v>
      </c>
      <c r="B1526" t="s">
        <v>4795</v>
      </c>
      <c r="C1526" t="s">
        <v>4392</v>
      </c>
      <c r="D1526" s="5">
        <v>1741890.51</v>
      </c>
      <c r="E1526" s="24">
        <f t="shared" si="49"/>
        <v>5999845.0900000008</v>
      </c>
      <c r="F1526" s="21">
        <v>11698005.996329544</v>
      </c>
      <c r="G1526">
        <f t="shared" si="50"/>
        <v>389933.53321098478</v>
      </c>
      <c r="J1526" t="str">
        <f>VLOOKUP($A1526,[2]MD01!$A:$K,5,0)</f>
        <v>E1043471</v>
      </c>
      <c r="K1526" t="str">
        <f>VLOOKUP($A1526,[2]MD01!$A:$K,11,0)</f>
        <v>25.12.2020</v>
      </c>
      <c r="L1526" t="str">
        <f>RIGHT(VLOOKUP($A1526,[2]MD01!$A:$K,4,0),8)</f>
        <v>13SZ31Y2</v>
      </c>
      <c r="M1526" s="16" t="str">
        <f>VLOOKUP(A1526,[2]MD01!A:O,15,0)</f>
        <v>Аренда</v>
      </c>
    </row>
    <row r="1527" spans="1:13" x14ac:dyDescent="0.25">
      <c r="A1527" s="12" t="s">
        <v>4791</v>
      </c>
      <c r="B1527" t="s">
        <v>4796</v>
      </c>
      <c r="C1527" t="s">
        <v>4392</v>
      </c>
      <c r="D1527" s="5">
        <v>1996438.28</v>
      </c>
      <c r="E1527" s="24">
        <f t="shared" si="49"/>
        <v>6876620.7422222216</v>
      </c>
      <c r="F1527" s="21">
        <v>13407471.271395717</v>
      </c>
      <c r="G1527">
        <f t="shared" si="50"/>
        <v>446915.7090465239</v>
      </c>
      <c r="J1527" t="str">
        <f>VLOOKUP($A1527,[2]MD01!$A:$K,5,0)</f>
        <v>E1043470</v>
      </c>
      <c r="K1527" t="str">
        <f>VLOOKUP($A1527,[2]MD01!$A:$K,11,0)</f>
        <v>15.12.2020</v>
      </c>
      <c r="L1527" t="str">
        <f>RIGHT(VLOOKUP($A1527,[2]MD01!$A:$K,4,0),8)</f>
        <v>13SZ31Y4</v>
      </c>
      <c r="M1527" s="16" t="str">
        <f>VLOOKUP(A1527,[2]MD01!A:O,15,0)</f>
        <v>Аренда</v>
      </c>
    </row>
    <row r="1528" spans="1:13" x14ac:dyDescent="0.25">
      <c r="A1528" s="12" t="s">
        <v>4825</v>
      </c>
      <c r="B1528" t="s">
        <v>4837</v>
      </c>
      <c r="C1528" t="s">
        <v>4392</v>
      </c>
      <c r="D1528" s="5">
        <v>1536419.05</v>
      </c>
      <c r="E1528" s="24">
        <f t="shared" si="49"/>
        <v>5292110.0611111112</v>
      </c>
      <c r="F1528" s="21">
        <v>10318122.26807237</v>
      </c>
      <c r="G1528">
        <f t="shared" si="50"/>
        <v>343937.40893574565</v>
      </c>
      <c r="J1528" t="str">
        <f>VLOOKUP($A1528,[2]MD01!$A:$K,5,0)</f>
        <v>E1043720</v>
      </c>
      <c r="K1528" t="str">
        <f>VLOOKUP($A1528,[2]MD01!$A:$K,11,0)</f>
        <v>02.02.2021</v>
      </c>
      <c r="L1528" t="str">
        <f>RIGHT(VLOOKUP($A1528,[2]MD01!$A:$K,4,0),8)</f>
        <v>13SZ33AI</v>
      </c>
      <c r="M1528" s="16" t="str">
        <f>VLOOKUP(A1528,[2]MD01!A:O,15,0)</f>
        <v>Аренда</v>
      </c>
    </row>
    <row r="1529" spans="1:13" x14ac:dyDescent="0.25">
      <c r="A1529" s="60" t="s">
        <v>11714</v>
      </c>
      <c r="B1529" s="52" t="s">
        <v>11720</v>
      </c>
      <c r="C1529" s="53" t="s">
        <v>4392</v>
      </c>
      <c r="D1529" s="54"/>
      <c r="E1529" s="62">
        <f>VLOOKUP(A1529,[2]Развитие!A4:$E$11,5,0)</f>
        <v>340890.21237567032</v>
      </c>
      <c r="F1529">
        <v>340890.21237567032</v>
      </c>
      <c r="G1529">
        <f t="shared" si="50"/>
        <v>11363.00707918901</v>
      </c>
      <c r="H1529" s="37"/>
      <c r="I1529" s="37"/>
      <c r="J1529" s="37"/>
      <c r="K1529" s="16">
        <v>44235</v>
      </c>
      <c r="L1529" s="37"/>
      <c r="M1529" s="38"/>
    </row>
    <row r="1530" spans="1:13" x14ac:dyDescent="0.25">
      <c r="A1530" s="60" t="s">
        <v>11718</v>
      </c>
      <c r="B1530" s="52" t="s">
        <v>11724</v>
      </c>
      <c r="C1530" s="53" t="s">
        <v>4392</v>
      </c>
      <c r="D1530" s="54"/>
      <c r="E1530" s="62">
        <f>VLOOKUP(A1530,[2]Развитие!A9:$E$11,5,0)</f>
        <v>461269.22311579564</v>
      </c>
      <c r="F1530">
        <v>461269.22311579564</v>
      </c>
      <c r="G1530">
        <f t="shared" si="50"/>
        <v>15375.640770526521</v>
      </c>
      <c r="H1530" s="37"/>
      <c r="I1530" s="37"/>
      <c r="J1530" s="37"/>
      <c r="K1530" s="16">
        <v>44254</v>
      </c>
      <c r="L1530" s="37"/>
      <c r="M1530" s="38"/>
    </row>
    <row r="1531" spans="1:13" x14ac:dyDescent="0.25">
      <c r="A1531" s="12" t="s">
        <v>2690</v>
      </c>
      <c r="B1531" t="s">
        <v>2691</v>
      </c>
      <c r="C1531" t="s">
        <v>4570</v>
      </c>
      <c r="D1531" s="5">
        <v>4615229.3</v>
      </c>
      <c r="E1531" s="24">
        <f t="shared" ref="E1531:E1594" si="51">IF(IFERROR(VLOOKUP(A1531,$A$1599:$A$1604,1,0),0)=0,IF(M1531=$M$25,0,D1531/$E$25*$E$24),0)</f>
        <v>15896900.922222221</v>
      </c>
      <c r="F1531" s="21">
        <v>16555574.795082817</v>
      </c>
      <c r="G1531">
        <f t="shared" si="50"/>
        <v>551852.49316942727</v>
      </c>
      <c r="J1531" t="str">
        <f>VLOOKUP($A1531,[2]MD01!$A:$K,5,0)</f>
        <v>E1029481</v>
      </c>
      <c r="K1531" t="str">
        <f>VLOOKUP($A1531,[2]MD01!$A:$K,11,0)</f>
        <v>29.11.2018</v>
      </c>
      <c r="L1531" t="str">
        <f>RIGHT(VLOOKUP($A1531,[2]MD01!$A:$K,4,0),8)</f>
        <v>13SZ305C</v>
      </c>
      <c r="M1531" s="16" t="str">
        <f>VLOOKUP(A1531,[2]MD01!A:O,15,0)</f>
        <v>Аренда</v>
      </c>
    </row>
    <row r="1532" spans="1:13" x14ac:dyDescent="0.25">
      <c r="A1532" s="12" t="s">
        <v>2694</v>
      </c>
      <c r="B1532" t="s">
        <v>2695</v>
      </c>
      <c r="C1532" t="s">
        <v>4570</v>
      </c>
      <c r="D1532" s="5">
        <v>6161390.4900000002</v>
      </c>
      <c r="E1532" s="24">
        <f t="shared" si="51"/>
        <v>21222567.243333332</v>
      </c>
      <c r="F1532" s="21">
        <v>22101905.337380957</v>
      </c>
      <c r="G1532">
        <f t="shared" si="50"/>
        <v>736730.17791269859</v>
      </c>
      <c r="J1532" t="str">
        <f>VLOOKUP($A1532,[2]MD01!$A:$K,5,0)</f>
        <v>E1029470</v>
      </c>
      <c r="K1532" t="str">
        <f>VLOOKUP($A1532,[2]MD01!$A:$K,11,0)</f>
        <v>01.12.2018</v>
      </c>
      <c r="L1532" t="str">
        <f>RIGHT(VLOOKUP($A1532,[2]MD01!$A:$K,4,0),8)</f>
        <v>13SZ305E</v>
      </c>
      <c r="M1532" s="16" t="str">
        <f>VLOOKUP(A1532,[2]MD01!A:O,15,0)</f>
        <v>Аренда</v>
      </c>
    </row>
    <row r="1533" spans="1:13" x14ac:dyDescent="0.25">
      <c r="A1533" s="12" t="s">
        <v>4443</v>
      </c>
      <c r="B1533" t="s">
        <v>4447</v>
      </c>
      <c r="C1533" t="s">
        <v>4570</v>
      </c>
      <c r="D1533" s="5">
        <v>5892571.6399999997</v>
      </c>
      <c r="E1533" s="24">
        <f t="shared" si="51"/>
        <v>20296635.64888889</v>
      </c>
      <c r="F1533" s="21">
        <v>21137608.595396079</v>
      </c>
      <c r="G1533">
        <f t="shared" si="50"/>
        <v>704586.95317986934</v>
      </c>
      <c r="J1533" t="str">
        <f>VLOOKUP($A1533,[2]MD01!$A:$K,5,0)</f>
        <v>E1033504</v>
      </c>
      <c r="K1533" t="str">
        <f>VLOOKUP($A1533,[2]MD01!$A:$K,11,0)</f>
        <v>31.03.2020</v>
      </c>
      <c r="L1533" t="str">
        <f>RIGHT(VLOOKUP($A1533,[2]MD01!$A:$K,4,0),8)</f>
        <v>13SZ30D1</v>
      </c>
      <c r="M1533" s="16" t="str">
        <f>VLOOKUP(A1533,[2]MD01!A:O,15,0)</f>
        <v>Аренда</v>
      </c>
    </row>
    <row r="1534" spans="1:13" x14ac:dyDescent="0.25">
      <c r="A1534" s="12" t="s">
        <v>4446</v>
      </c>
      <c r="B1534" t="s">
        <v>4452</v>
      </c>
      <c r="C1534" t="s">
        <v>4570</v>
      </c>
      <c r="D1534" s="5">
        <v>2002802.07</v>
      </c>
      <c r="E1534" s="24">
        <f t="shared" si="51"/>
        <v>6898540.4633333338</v>
      </c>
      <c r="F1534" s="21">
        <v>7184375.3179569421</v>
      </c>
      <c r="G1534">
        <f t="shared" si="50"/>
        <v>239479.17726523141</v>
      </c>
      <c r="J1534" t="str">
        <f>VLOOKUP($A1534,[2]MD01!$A:$K,5,0)</f>
        <v>E1037486</v>
      </c>
      <c r="K1534" t="str">
        <f>VLOOKUP($A1534,[2]MD01!$A:$K,11,0)</f>
        <v>31.03.2020</v>
      </c>
      <c r="L1534" t="str">
        <f>RIGHT(VLOOKUP($A1534,[2]MD01!$A:$K,4,0),8)</f>
        <v>13SZ30P2</v>
      </c>
      <c r="M1534" s="16" t="str">
        <f>VLOOKUP(A1534,[2]MD01!A:O,15,0)</f>
        <v>Аренда</v>
      </c>
    </row>
    <row r="1535" spans="1:13" x14ac:dyDescent="0.25">
      <c r="A1535" s="12" t="s">
        <v>4527</v>
      </c>
      <c r="B1535" t="s">
        <v>4571</v>
      </c>
      <c r="C1535" t="s">
        <v>4570</v>
      </c>
      <c r="D1535" s="5">
        <v>3256200.93</v>
      </c>
      <c r="E1535" s="24">
        <f t="shared" si="51"/>
        <v>11215803.203333333</v>
      </c>
      <c r="F1535" s="21">
        <v>11680519.978592014</v>
      </c>
      <c r="G1535">
        <f t="shared" si="50"/>
        <v>389350.66595306713</v>
      </c>
      <c r="J1535" t="str">
        <f>VLOOKUP($A1535,[2]MD01!$A:$K,5,0)</f>
        <v>E1038514</v>
      </c>
      <c r="K1535" t="str">
        <f>VLOOKUP($A1535,[2]MD01!$A:$K,11,0)</f>
        <v>23.07.2020</v>
      </c>
      <c r="L1535" t="str">
        <f>RIGHT(VLOOKUP($A1535,[2]MD01!$A:$K,4,0),8)</f>
        <v>13SZ30XI</v>
      </c>
      <c r="M1535" s="16" t="str">
        <f>VLOOKUP(A1535,[2]MD01!A:O,15,0)</f>
        <v>Аренда</v>
      </c>
    </row>
    <row r="1536" spans="1:13" x14ac:dyDescent="0.25">
      <c r="A1536" s="12" t="s">
        <v>4518</v>
      </c>
      <c r="B1536" t="s">
        <v>4533</v>
      </c>
      <c r="C1536" t="s">
        <v>4570</v>
      </c>
      <c r="D1536" s="5">
        <v>5455985.46</v>
      </c>
      <c r="E1536" s="24">
        <f t="shared" si="51"/>
        <v>18792838.806666669</v>
      </c>
      <c r="F1536" s="21">
        <v>19571503.275885846</v>
      </c>
      <c r="G1536">
        <f t="shared" si="50"/>
        <v>652383.44252952817</v>
      </c>
      <c r="J1536" t="str">
        <f>VLOOKUP($A1536,[2]MD01!$A:$K,5,0)</f>
        <v>E1038199</v>
      </c>
      <c r="K1536" t="str">
        <f>VLOOKUP($A1536,[2]MD01!$A:$K,11,0)</f>
        <v>16.06.2020</v>
      </c>
      <c r="L1536" t="str">
        <f>RIGHT(VLOOKUP($A1536,[2]MD01!$A:$K,4,0),8)</f>
        <v>13SZ30XY</v>
      </c>
      <c r="M1536" s="16" t="str">
        <f>VLOOKUP(A1536,[2]MD01!A:O,15,0)</f>
        <v>Аренда</v>
      </c>
    </row>
    <row r="1537" spans="1:13" x14ac:dyDescent="0.25">
      <c r="A1537" s="12" t="s">
        <v>4650</v>
      </c>
      <c r="B1537" t="s">
        <v>4659</v>
      </c>
      <c r="C1537" t="s">
        <v>4570</v>
      </c>
      <c r="D1537" s="5">
        <v>2492445.4</v>
      </c>
      <c r="E1537" s="24">
        <f t="shared" si="51"/>
        <v>8585089.7111111116</v>
      </c>
      <c r="F1537" s="21">
        <v>8940805.225508539</v>
      </c>
      <c r="G1537">
        <f t="shared" si="50"/>
        <v>298026.84085028461</v>
      </c>
      <c r="J1537" t="str">
        <f>VLOOKUP($A1537,[2]MD01!$A:$K,5,0)</f>
        <v>E1042107</v>
      </c>
      <c r="K1537" t="str">
        <f>VLOOKUP($A1537,[2]MD01!$A:$K,11,0)</f>
        <v>29.09.2020</v>
      </c>
      <c r="L1537" t="str">
        <f>RIGHT(VLOOKUP($A1537,[2]MD01!$A:$K,4,0),8)</f>
        <v>13SZ31P9</v>
      </c>
      <c r="M1537" s="16" t="str">
        <f>VLOOKUP(A1537,[2]MD01!A:O,15,0)</f>
        <v>Аренда</v>
      </c>
    </row>
    <row r="1538" spans="1:13" x14ac:dyDescent="0.25">
      <c r="A1538" s="12" t="s">
        <v>4746</v>
      </c>
      <c r="B1538" t="s">
        <v>4750</v>
      </c>
      <c r="C1538" t="s">
        <v>4570</v>
      </c>
      <c r="D1538" s="5">
        <v>1751022.52</v>
      </c>
      <c r="E1538" s="24">
        <f t="shared" si="51"/>
        <v>6031299.7911111116</v>
      </c>
      <c r="F1538" s="21">
        <v>6281201.3040683381</v>
      </c>
      <c r="G1538">
        <f t="shared" si="50"/>
        <v>209373.37680227793</v>
      </c>
      <c r="J1538" t="str">
        <f>VLOOKUP($A1538,[2]MD01!$A:$K,5,0)</f>
        <v>E1043348</v>
      </c>
      <c r="K1538" t="str">
        <f>VLOOKUP($A1538,[2]MD01!$A:$K,11,0)</f>
        <v>20.11.2020</v>
      </c>
      <c r="L1538" t="str">
        <f>RIGHT(VLOOKUP($A1538,[2]MD01!$A:$K,4,0),8)</f>
        <v>13SZ31W4</v>
      </c>
      <c r="M1538" s="16" t="str">
        <f>VLOOKUP(A1538,[2]MD01!A:O,15,0)</f>
        <v>Аренда</v>
      </c>
    </row>
    <row r="1539" spans="1:13" x14ac:dyDescent="0.25">
      <c r="A1539" s="12" t="s">
        <v>2801</v>
      </c>
      <c r="B1539" t="s">
        <v>2814</v>
      </c>
      <c r="C1539" t="s">
        <v>4570</v>
      </c>
      <c r="D1539" s="5">
        <v>6606172.1600000001</v>
      </c>
      <c r="E1539" s="24">
        <f t="shared" si="51"/>
        <v>22754592.995555554</v>
      </c>
      <c r="F1539" s="21">
        <v>23697409.206531473</v>
      </c>
      <c r="G1539">
        <f t="shared" si="50"/>
        <v>789913.64021771576</v>
      </c>
      <c r="J1539" t="str">
        <f>VLOOKUP($A1539,[2]MD01!$A:$K,5,0)</f>
        <v>E1030140</v>
      </c>
      <c r="K1539" t="str">
        <f>VLOOKUP($A1539,[2]MD01!$A:$K,11,0)</f>
        <v>26.02.2019</v>
      </c>
      <c r="L1539" t="str">
        <f>RIGHT(VLOOKUP($A1539,[2]MD01!$A:$K,4,0),8)</f>
        <v>13SZ327P</v>
      </c>
      <c r="M1539" s="16" t="str">
        <f>VLOOKUP(A1539,[2]MD01!A:O,15,0)</f>
        <v>Аренда</v>
      </c>
    </row>
    <row r="1540" spans="1:13" x14ac:dyDescent="0.25">
      <c r="A1540" s="12" t="s">
        <v>3393</v>
      </c>
      <c r="B1540" t="s">
        <v>3407</v>
      </c>
      <c r="C1540" t="s">
        <v>4570</v>
      </c>
      <c r="D1540" s="5">
        <v>2530717.5499999998</v>
      </c>
      <c r="E1540" s="24">
        <f t="shared" si="51"/>
        <v>8716916.0055555552</v>
      </c>
      <c r="F1540" s="21">
        <v>9078093.6245689336</v>
      </c>
      <c r="G1540">
        <f t="shared" si="50"/>
        <v>302603.12081896444</v>
      </c>
      <c r="J1540" t="str">
        <f>VLOOKUP($A1540,[2]MD01!$A:$K,5,0)</f>
        <v>E1030314</v>
      </c>
      <c r="K1540" t="str">
        <f>VLOOKUP($A1540,[2]MD01!$A:$K,11,0)</f>
        <v>22.03.2019</v>
      </c>
      <c r="L1540" t="str">
        <f>RIGHT(VLOOKUP($A1540,[2]MD01!$A:$K,4,0),8)</f>
        <v>13SZ330R</v>
      </c>
      <c r="M1540" s="16" t="str">
        <f>VLOOKUP(A1540,[2]MD01!A:O,15,0)</f>
        <v>Аренда</v>
      </c>
    </row>
    <row r="1541" spans="1:13" x14ac:dyDescent="0.25">
      <c r="A1541" s="12" t="s">
        <v>2819</v>
      </c>
      <c r="B1541" t="s">
        <v>16</v>
      </c>
      <c r="C1541" t="s">
        <v>4570</v>
      </c>
      <c r="D1541" s="5">
        <v>4077451.91</v>
      </c>
      <c r="E1541" s="24">
        <f t="shared" si="51"/>
        <v>14044556.578888889</v>
      </c>
      <c r="F1541" s="21">
        <v>14626480.220464516</v>
      </c>
      <c r="G1541">
        <f t="shared" si="50"/>
        <v>487549.34068215056</v>
      </c>
      <c r="J1541" t="str">
        <f>VLOOKUP($A1541,[2]MD01!$A:$K,5,0)</f>
        <v>E1007345</v>
      </c>
      <c r="K1541" t="str">
        <f>VLOOKUP($A1541,[2]MD01!$A:$K,11,0)</f>
        <v>17.10.2014</v>
      </c>
      <c r="L1541" t="str">
        <f>RIGHT(VLOOKUP($A1541,[2]MD01!$A:$K,4,0),8)</f>
        <v>13SZ3402</v>
      </c>
      <c r="M1541" s="16" t="str">
        <f>VLOOKUP(A1541,[2]MD01!A:O,15,0)</f>
        <v>Аренда</v>
      </c>
    </row>
    <row r="1542" spans="1:13" x14ac:dyDescent="0.25">
      <c r="A1542" s="12" t="s">
        <v>2846</v>
      </c>
      <c r="B1542" t="s">
        <v>43</v>
      </c>
      <c r="C1542" t="s">
        <v>4570</v>
      </c>
      <c r="D1542" s="5">
        <v>3362855.76</v>
      </c>
      <c r="E1542" s="24">
        <f t="shared" si="51"/>
        <v>11583169.839999998</v>
      </c>
      <c r="F1542" s="21">
        <v>12063108.123307128</v>
      </c>
      <c r="G1542">
        <f t="shared" si="50"/>
        <v>402103.60411023756</v>
      </c>
      <c r="J1542" t="str">
        <f>VLOOKUP($A1542,[2]MD01!$A:$K,5,0)</f>
        <v>E1007809</v>
      </c>
      <c r="K1542" t="str">
        <f>VLOOKUP($A1542,[2]MD01!$A:$K,11,0)</f>
        <v>25.12.2014</v>
      </c>
      <c r="L1542" t="str">
        <f>RIGHT(VLOOKUP($A1542,[2]MD01!$A:$K,4,0),8)</f>
        <v>13SZ3440</v>
      </c>
      <c r="M1542" s="16" t="str">
        <f>VLOOKUP(A1542,[2]MD01!A:O,15,0)</f>
        <v>Аренда</v>
      </c>
    </row>
    <row r="1543" spans="1:13" x14ac:dyDescent="0.25">
      <c r="A1543" s="12" t="s">
        <v>2856</v>
      </c>
      <c r="B1543" t="s">
        <v>53</v>
      </c>
      <c r="C1543" t="s">
        <v>4570</v>
      </c>
      <c r="D1543" s="5">
        <v>2286318.4500000002</v>
      </c>
      <c r="E1543" s="24">
        <f t="shared" si="51"/>
        <v>7875096.8833333338</v>
      </c>
      <c r="F1543" s="21">
        <v>8201394.4798696823</v>
      </c>
      <c r="G1543">
        <f t="shared" si="50"/>
        <v>273379.81599565607</v>
      </c>
      <c r="J1543" t="str">
        <f>VLOOKUP($A1543,[2]MD01!$A:$K,5,0)</f>
        <v>E1007347</v>
      </c>
      <c r="K1543" t="str">
        <f>VLOOKUP($A1543,[2]MD01!$A:$K,11,0)</f>
        <v>11.03.2015</v>
      </c>
      <c r="L1543" t="str">
        <f>RIGHT(VLOOKUP($A1543,[2]MD01!$A:$K,4,0),8)</f>
        <v>13SZ3451</v>
      </c>
      <c r="M1543" s="16" t="str">
        <f>VLOOKUP(A1543,[2]MD01!A:O,15,0)</f>
        <v>Аренда</v>
      </c>
    </row>
    <row r="1544" spans="1:13" x14ac:dyDescent="0.25">
      <c r="A1544" s="12" t="s">
        <v>3553</v>
      </c>
      <c r="B1544" t="s">
        <v>3563</v>
      </c>
      <c r="C1544" t="s">
        <v>4570</v>
      </c>
      <c r="D1544" s="5">
        <v>5024834.42</v>
      </c>
      <c r="E1544" s="24">
        <f t="shared" si="51"/>
        <v>17307763.002222221</v>
      </c>
      <c r="F1544" s="21">
        <v>18024894.683611188</v>
      </c>
      <c r="G1544">
        <f t="shared" si="50"/>
        <v>600829.82278703956</v>
      </c>
      <c r="J1544" t="str">
        <f>VLOOKUP($A1544,[2]MD01!$A:$K,5,0)</f>
        <v>E1031566</v>
      </c>
      <c r="K1544" t="str">
        <f>VLOOKUP($A1544,[2]MD01!$A:$K,11,0)</f>
        <v>02.08.2019</v>
      </c>
      <c r="L1544" t="str">
        <f>RIGHT(VLOOKUP($A1544,[2]MD01!$A:$K,4,0),8)</f>
        <v>13SZ358Y</v>
      </c>
      <c r="M1544" s="16" t="str">
        <f>VLOOKUP(A1544,[2]MD01!A:O,15,0)</f>
        <v>Аренда</v>
      </c>
    </row>
    <row r="1545" spans="1:13" x14ac:dyDescent="0.25">
      <c r="A1545" s="12" t="s">
        <v>3515</v>
      </c>
      <c r="B1545" t="s">
        <v>3540</v>
      </c>
      <c r="C1545" t="s">
        <v>4570</v>
      </c>
      <c r="D1545" s="5">
        <v>4540160.1399999997</v>
      </c>
      <c r="E1545" s="24">
        <f t="shared" si="51"/>
        <v>15638329.37111111</v>
      </c>
      <c r="F1545" s="21">
        <v>16286289.562996073</v>
      </c>
      <c r="G1545">
        <f t="shared" si="50"/>
        <v>542876.31876653573</v>
      </c>
      <c r="J1545" t="str">
        <f>VLOOKUP($A1545,[2]MD01!$A:$K,5,0)</f>
        <v>E1031565</v>
      </c>
      <c r="K1545" t="str">
        <f>VLOOKUP($A1545,[2]MD01!$A:$K,11,0)</f>
        <v>30.06.2019</v>
      </c>
      <c r="L1545" t="str">
        <f>RIGHT(VLOOKUP($A1545,[2]MD01!$A:$K,4,0),8)</f>
        <v>13SZ358Z</v>
      </c>
      <c r="M1545" s="16" t="str">
        <f>VLOOKUP(A1545,[2]MD01!A:O,15,0)</f>
        <v>Аренда</v>
      </c>
    </row>
    <row r="1546" spans="1:13" x14ac:dyDescent="0.25">
      <c r="A1546" s="12" t="s">
        <v>3975</v>
      </c>
      <c r="B1546" t="s">
        <v>4029</v>
      </c>
      <c r="C1546" t="s">
        <v>4570</v>
      </c>
      <c r="D1546" s="5">
        <v>2311629.88</v>
      </c>
      <c r="E1546" s="24">
        <f t="shared" si="51"/>
        <v>7962280.6977777779</v>
      </c>
      <c r="F1546" s="21">
        <v>8292190.6776957586</v>
      </c>
      <c r="G1546">
        <f t="shared" si="50"/>
        <v>276406.35592319194</v>
      </c>
      <c r="J1546" t="str">
        <f>VLOOKUP($A1546,[2]MD01!$A:$K,5,0)</f>
        <v>E1031864</v>
      </c>
      <c r="K1546" t="str">
        <f>VLOOKUP($A1546,[2]MD01!$A:$K,11,0)</f>
        <v>13.09.2019</v>
      </c>
      <c r="L1546" t="str">
        <f>RIGHT(VLOOKUP($A1546,[2]MD01!$A:$K,4,0),8)</f>
        <v>13SZ368K</v>
      </c>
      <c r="M1546" s="16" t="str">
        <f>VLOOKUP(A1546,[2]MD01!A:O,15,0)</f>
        <v>Аренда</v>
      </c>
    </row>
    <row r="1547" spans="1:13" x14ac:dyDescent="0.25">
      <c r="A1547" s="12" t="s">
        <v>3985</v>
      </c>
      <c r="B1547" t="s">
        <v>4031</v>
      </c>
      <c r="C1547" t="s">
        <v>4570</v>
      </c>
      <c r="D1547" s="5">
        <v>5775773.3700000001</v>
      </c>
      <c r="E1547" s="24">
        <f t="shared" si="51"/>
        <v>19894330.496666666</v>
      </c>
      <c r="F1547" s="21">
        <v>20718634.288979433</v>
      </c>
      <c r="G1547">
        <f t="shared" si="50"/>
        <v>690621.14296598115</v>
      </c>
      <c r="J1547" t="str">
        <f>VLOOKUP($A1547,[2]MD01!$A:$K,5,0)</f>
        <v>E1032071</v>
      </c>
      <c r="K1547" t="str">
        <f>VLOOKUP($A1547,[2]MD01!$A:$K,11,0)</f>
        <v>30.09.2019</v>
      </c>
      <c r="L1547" t="str">
        <f>RIGHT(VLOOKUP($A1547,[2]MD01!$A:$K,4,0),8)</f>
        <v>13SZ373N</v>
      </c>
      <c r="M1547" s="16" t="str">
        <f>VLOOKUP(A1547,[2]MD01!A:O,15,0)</f>
        <v>Аренда</v>
      </c>
    </row>
    <row r="1548" spans="1:13" x14ac:dyDescent="0.25">
      <c r="A1548" s="12" t="s">
        <v>4061</v>
      </c>
      <c r="B1548" t="s">
        <v>4072</v>
      </c>
      <c r="C1548" t="s">
        <v>4570</v>
      </c>
      <c r="D1548" s="5">
        <v>6189704.1699999999</v>
      </c>
      <c r="E1548" s="24">
        <f t="shared" si="51"/>
        <v>21320092.141111109</v>
      </c>
      <c r="F1548" s="21">
        <v>22203471.092080086</v>
      </c>
      <c r="G1548">
        <f t="shared" si="50"/>
        <v>740115.70306933625</v>
      </c>
      <c r="J1548" t="str">
        <f>VLOOKUP($A1548,[2]MD01!$A:$K,5,0)</f>
        <v>E1032075</v>
      </c>
      <c r="K1548" t="str">
        <f>VLOOKUP($A1548,[2]MD01!$A:$K,11,0)</f>
        <v>05.11.2019</v>
      </c>
      <c r="L1548" t="str">
        <f>RIGHT(VLOOKUP($A1548,[2]MD01!$A:$K,4,0),8)</f>
        <v>13SZ377Z</v>
      </c>
      <c r="M1548" s="16" t="str">
        <f>VLOOKUP(A1548,[2]MD01!A:O,15,0)</f>
        <v>Аренда</v>
      </c>
    </row>
    <row r="1549" spans="1:13" x14ac:dyDescent="0.25">
      <c r="A1549" s="12" t="s">
        <v>4440</v>
      </c>
      <c r="B1549" t="s">
        <v>4453</v>
      </c>
      <c r="C1549" t="s">
        <v>4570</v>
      </c>
      <c r="D1549" s="5">
        <v>4422028.09</v>
      </c>
      <c r="E1549" s="24">
        <f t="shared" si="51"/>
        <v>15231430.087777779</v>
      </c>
      <c r="F1549" s="21">
        <v>15862530.771754336</v>
      </c>
      <c r="G1549">
        <f t="shared" si="50"/>
        <v>528751.02572514454</v>
      </c>
      <c r="J1549" t="str">
        <f>VLOOKUP($A1549,[2]MD01!$A:$K,5,0)</f>
        <v>E1032764</v>
      </c>
      <c r="K1549" t="str">
        <f>VLOOKUP($A1549,[2]MD01!$A:$K,11,0)</f>
        <v>13.03.2020</v>
      </c>
      <c r="L1549" t="str">
        <f>RIGHT(VLOOKUP($A1549,[2]MD01!$A:$K,4,0),8)</f>
        <v>13SZ391E</v>
      </c>
      <c r="M1549" s="16" t="str">
        <f>VLOOKUP(A1549,[2]MD01!A:O,15,0)</f>
        <v>Аренда</v>
      </c>
    </row>
    <row r="1550" spans="1:13" x14ac:dyDescent="0.25">
      <c r="A1550" s="12" t="s">
        <v>4081</v>
      </c>
      <c r="B1550" t="s">
        <v>4134</v>
      </c>
      <c r="C1550" t="s">
        <v>4570</v>
      </c>
      <c r="D1550" s="5">
        <v>5452620.4800000004</v>
      </c>
      <c r="E1550" s="24">
        <f t="shared" si="51"/>
        <v>18781248.320000004</v>
      </c>
      <c r="F1550" s="21">
        <v>19559432.547769707</v>
      </c>
      <c r="G1550">
        <f t="shared" si="50"/>
        <v>651981.08492565691</v>
      </c>
      <c r="J1550" t="str">
        <f>VLOOKUP($A1550,[2]MD01!$A:$K,5,0)</f>
        <v>E1032765</v>
      </c>
      <c r="K1550" t="str">
        <f>VLOOKUP($A1550,[2]MD01!$A:$K,11,0)</f>
        <v>28.11.2019</v>
      </c>
      <c r="L1550" t="str">
        <f>RIGHT(VLOOKUP($A1550,[2]MD01!$A:$K,4,0),8)</f>
        <v>13SZ391G</v>
      </c>
      <c r="M1550" s="16" t="str">
        <f>VLOOKUP(A1550,[2]MD01!A:O,15,0)</f>
        <v>Аренда</v>
      </c>
    </row>
    <row r="1551" spans="1:13" x14ac:dyDescent="0.25">
      <c r="A1551" s="12" t="s">
        <v>4136</v>
      </c>
      <c r="B1551" t="s">
        <v>4137</v>
      </c>
      <c r="C1551" t="s">
        <v>4570</v>
      </c>
      <c r="D1551" s="5">
        <v>3338354.84</v>
      </c>
      <c r="E1551" s="24">
        <f t="shared" si="51"/>
        <v>11498777.782222221</v>
      </c>
      <c r="F1551" s="21">
        <v>11975219.356088489</v>
      </c>
      <c r="G1551">
        <f t="shared" si="50"/>
        <v>399173.97853628296</v>
      </c>
      <c r="J1551" t="str">
        <f>VLOOKUP($A1551,[2]MD01!$A:$K,5,0)</f>
        <v>E1033231</v>
      </c>
      <c r="K1551" t="str">
        <f>VLOOKUP($A1551,[2]MD01!$A:$K,11,0)</f>
        <v>12.12.2019</v>
      </c>
      <c r="L1551" t="str">
        <f>RIGHT(VLOOKUP($A1551,[2]MD01!$A:$K,4,0),8)</f>
        <v>13SZ395X</v>
      </c>
      <c r="M1551" s="16" t="str">
        <f>VLOOKUP(A1551,[2]MD01!A:O,15,0)</f>
        <v>Аренда</v>
      </c>
    </row>
    <row r="1552" spans="1:13" x14ac:dyDescent="0.25">
      <c r="A1552" s="12" t="s">
        <v>2866</v>
      </c>
      <c r="B1552" t="s">
        <v>63</v>
      </c>
      <c r="C1552" t="s">
        <v>4570</v>
      </c>
      <c r="D1552" s="5">
        <v>2688289.26</v>
      </c>
      <c r="E1552" s="24">
        <f t="shared" si="51"/>
        <v>9259663.0066666659</v>
      </c>
      <c r="F1552" s="21">
        <v>9643328.8622837961</v>
      </c>
      <c r="G1552">
        <f t="shared" si="50"/>
        <v>321444.29540945985</v>
      </c>
      <c r="J1552" t="str">
        <f>VLOOKUP($A1552,[2]MD01!$A:$K,5,0)</f>
        <v>E1008893</v>
      </c>
      <c r="K1552" t="str">
        <f>VLOOKUP($A1552,[2]MD01!$A:$K,11,0)</f>
        <v>08.05.2015</v>
      </c>
      <c r="L1552" t="str">
        <f>RIGHT(VLOOKUP($A1552,[2]MD01!$A:$K,4,0),8)</f>
        <v>13SZ4199</v>
      </c>
      <c r="M1552" s="16" t="str">
        <f>VLOOKUP(A1552,[2]MD01!A:O,15,0)</f>
        <v>Аренда</v>
      </c>
    </row>
    <row r="1553" spans="1:13" x14ac:dyDescent="0.25">
      <c r="A1553" s="12" t="s">
        <v>2872</v>
      </c>
      <c r="B1553" t="s">
        <v>69</v>
      </c>
      <c r="C1553" t="s">
        <v>4570</v>
      </c>
      <c r="D1553" s="5">
        <v>3258365.38</v>
      </c>
      <c r="E1553" s="24">
        <f t="shared" si="51"/>
        <v>11223258.53111111</v>
      </c>
      <c r="F1553" s="21">
        <v>11688284.211208845</v>
      </c>
      <c r="G1553">
        <f t="shared" si="50"/>
        <v>389609.47370696149</v>
      </c>
      <c r="J1553" t="str">
        <f>VLOOKUP($A1553,[2]MD01!$A:$K,5,0)</f>
        <v>E1008895</v>
      </c>
      <c r="K1553" t="str">
        <f>VLOOKUP($A1553,[2]MD01!$A:$K,11,0)</f>
        <v>28.05.2015</v>
      </c>
      <c r="L1553" t="str">
        <f>RIGHT(VLOOKUP($A1553,[2]MD01!$A:$K,4,0),8)</f>
        <v>13SZ4524</v>
      </c>
      <c r="M1553" s="16" t="str">
        <f>VLOOKUP(A1553,[2]MD01!A:O,15,0)</f>
        <v>Аренда</v>
      </c>
    </row>
    <row r="1554" spans="1:13" x14ac:dyDescent="0.25">
      <c r="A1554" s="12" t="s">
        <v>2875</v>
      </c>
      <c r="B1554" t="s">
        <v>72</v>
      </c>
      <c r="C1554" t="s">
        <v>4570</v>
      </c>
      <c r="D1554" s="5">
        <v>5378144.5300000003</v>
      </c>
      <c r="E1554" s="24">
        <f t="shared" si="51"/>
        <v>18524720.047777776</v>
      </c>
      <c r="F1554" s="21">
        <v>19292275.256005269</v>
      </c>
      <c r="G1554">
        <f t="shared" si="50"/>
        <v>643075.84186684224</v>
      </c>
      <c r="J1554" t="str">
        <f>VLOOKUP($A1554,[2]MD01!$A:$K,5,0)</f>
        <v>E1008896</v>
      </c>
      <c r="K1554" t="str">
        <f>VLOOKUP($A1554,[2]MD01!$A:$K,11,0)</f>
        <v>25.06.2015</v>
      </c>
      <c r="L1554" t="str">
        <f>RIGHT(VLOOKUP($A1554,[2]MD01!$A:$K,4,0),8)</f>
        <v>13SZ4646</v>
      </c>
      <c r="M1554" s="16" t="str">
        <f>VLOOKUP(A1554,[2]MD01!A:O,15,0)</f>
        <v>Аренда</v>
      </c>
    </row>
    <row r="1555" spans="1:13" x14ac:dyDescent="0.25">
      <c r="A1555" s="12" t="s">
        <v>2883</v>
      </c>
      <c r="B1555" t="s">
        <v>80</v>
      </c>
      <c r="C1555" t="s">
        <v>4570</v>
      </c>
      <c r="D1555" s="5">
        <v>1767269.91</v>
      </c>
      <c r="E1555" s="24">
        <f t="shared" si="51"/>
        <v>6087263.0233333334</v>
      </c>
      <c r="F1555" s="21">
        <v>6339483.3227688773</v>
      </c>
      <c r="G1555">
        <f t="shared" si="50"/>
        <v>211316.11075896258</v>
      </c>
      <c r="J1555" t="str">
        <f>VLOOKUP($A1555,[2]MD01!$A:$K,5,0)</f>
        <v>E1008894</v>
      </c>
      <c r="K1555" t="str">
        <f>VLOOKUP($A1555,[2]MD01!$A:$K,11,0)</f>
        <v>26.08.2015</v>
      </c>
      <c r="L1555" t="str">
        <f>RIGHT(VLOOKUP($A1555,[2]MD01!$A:$K,4,0),8)</f>
        <v>13SZ4971</v>
      </c>
      <c r="M1555" s="16" t="str">
        <f>VLOOKUP(A1555,[2]MD01!A:O,15,0)</f>
        <v>Аренда</v>
      </c>
    </row>
    <row r="1556" spans="1:13" x14ac:dyDescent="0.25">
      <c r="A1556" s="12" t="s">
        <v>3293</v>
      </c>
      <c r="B1556" t="s">
        <v>484</v>
      </c>
      <c r="C1556" t="s">
        <v>4570</v>
      </c>
      <c r="D1556" s="5">
        <v>2797382.69</v>
      </c>
      <c r="E1556" s="24">
        <f t="shared" si="51"/>
        <v>9635429.2655555569</v>
      </c>
      <c r="F1556" s="21">
        <v>10034664.660055997</v>
      </c>
      <c r="G1556">
        <f t="shared" si="50"/>
        <v>334488.82200186659</v>
      </c>
      <c r="J1556" t="str">
        <f>VLOOKUP($A1556,[2]MD01!$A:$K,5,0)</f>
        <v>E1005918</v>
      </c>
      <c r="K1556" t="str">
        <f>VLOOKUP($A1556,[2]MD01!$A:$K,11,0)</f>
        <v>03.12.2012</v>
      </c>
      <c r="L1556" t="str">
        <f>RIGHT(VLOOKUP($A1556,[2]MD01!$A:$K,4,0),8)</f>
        <v>13SZ8672</v>
      </c>
      <c r="M1556" s="16" t="str">
        <f>VLOOKUP(A1556,[2]MD01!A:O,15,0)</f>
        <v>Аренда</v>
      </c>
    </row>
    <row r="1557" spans="1:13" x14ac:dyDescent="0.25">
      <c r="A1557" s="12" t="s">
        <v>3306</v>
      </c>
      <c r="B1557" t="s">
        <v>497</v>
      </c>
      <c r="C1557" t="s">
        <v>4570</v>
      </c>
      <c r="D1557" s="5">
        <v>3463748.46</v>
      </c>
      <c r="E1557" s="24">
        <f t="shared" si="51"/>
        <v>11930689.140000001</v>
      </c>
      <c r="F1557" s="21">
        <v>12425026.574710585</v>
      </c>
      <c r="G1557">
        <f t="shared" si="50"/>
        <v>414167.55249035283</v>
      </c>
      <c r="J1557" t="str">
        <f>VLOOKUP($A1557,[2]MD01!$A:$K,5,0)</f>
        <v>E1004627</v>
      </c>
      <c r="K1557" t="str">
        <f>VLOOKUP($A1557,[2]MD01!$A:$K,11,0)</f>
        <v>24.04.2013</v>
      </c>
      <c r="L1557" t="str">
        <f>RIGHT(VLOOKUP($A1557,[2]MD01!$A:$K,4,0),8)</f>
        <v>13SZ8889</v>
      </c>
      <c r="M1557" s="16" t="str">
        <f>VLOOKUP(A1557,[2]MD01!A:O,15,0)</f>
        <v>Аренда</v>
      </c>
    </row>
    <row r="1558" spans="1:13" x14ac:dyDescent="0.25">
      <c r="A1558" s="12" t="s">
        <v>3312</v>
      </c>
      <c r="B1558" t="s">
        <v>503</v>
      </c>
      <c r="C1558" t="s">
        <v>4570</v>
      </c>
      <c r="D1558" s="5">
        <v>4111922.52</v>
      </c>
      <c r="E1558" s="24">
        <f t="shared" si="51"/>
        <v>14163288.680000002</v>
      </c>
      <c r="F1558" s="21">
        <v>14750131.880001159</v>
      </c>
      <c r="G1558">
        <f t="shared" si="50"/>
        <v>491671.06266670529</v>
      </c>
      <c r="J1558" t="str">
        <f>VLOOKUP($A1558,[2]MD01!$A:$K,5,0)</f>
        <v>E1004690</v>
      </c>
      <c r="K1558" t="str">
        <f>VLOOKUP($A1558,[2]MD01!$A:$K,11,0)</f>
        <v>27.06.2013</v>
      </c>
      <c r="L1558" t="str">
        <f>RIGHT(VLOOKUP($A1558,[2]MD01!$A:$K,4,0),8)</f>
        <v>13SZ8928</v>
      </c>
      <c r="M1558" s="16" t="str">
        <f>VLOOKUP(A1558,[2]MD01!A:O,15,0)</f>
        <v>Аренда</v>
      </c>
    </row>
    <row r="1559" spans="1:13" x14ac:dyDescent="0.25">
      <c r="A1559" s="12" t="s">
        <v>3329</v>
      </c>
      <c r="B1559" t="s">
        <v>520</v>
      </c>
      <c r="C1559" t="s">
        <v>4570</v>
      </c>
      <c r="D1559" s="5">
        <v>3161921.4</v>
      </c>
      <c r="E1559" s="24">
        <f t="shared" si="51"/>
        <v>10891062.6</v>
      </c>
      <c r="F1559" s="21">
        <v>11342324.038780257</v>
      </c>
      <c r="G1559">
        <f t="shared" si="50"/>
        <v>378077.46795934188</v>
      </c>
      <c r="J1559" t="str">
        <f>VLOOKUP($A1559,[2]MD01!$A:$K,5,0)</f>
        <v>E1004772</v>
      </c>
      <c r="K1559" t="str">
        <f>VLOOKUP($A1559,[2]MD01!$A:$K,11,0)</f>
        <v>25.10.2014</v>
      </c>
      <c r="L1559" t="str">
        <f>RIGHT(VLOOKUP($A1559,[2]MD01!$A:$K,4,0),8)</f>
        <v>13SZ9120</v>
      </c>
      <c r="M1559" s="16" t="str">
        <f>VLOOKUP(A1559,[2]MD01!A:O,15,0)</f>
        <v>Собственность</v>
      </c>
    </row>
    <row r="1560" spans="1:13" x14ac:dyDescent="0.25">
      <c r="A1560" s="12" t="s">
        <v>3338</v>
      </c>
      <c r="B1560" t="s">
        <v>529</v>
      </c>
      <c r="C1560" t="s">
        <v>4570</v>
      </c>
      <c r="D1560" s="5">
        <v>1946516.18</v>
      </c>
      <c r="E1560" s="24">
        <f t="shared" si="51"/>
        <v>6704666.8422222221</v>
      </c>
      <c r="F1560" s="21">
        <v>6982468.7167393593</v>
      </c>
      <c r="G1560">
        <f t="shared" si="50"/>
        <v>232748.9572246453</v>
      </c>
      <c r="J1560" t="str">
        <f>VLOOKUP($A1560,[2]MD01!$A:$K,5,0)</f>
        <v>E1004649</v>
      </c>
      <c r="K1560" t="str">
        <f>VLOOKUP($A1560,[2]MD01!$A:$K,11,0)</f>
        <v>26.09.2013</v>
      </c>
      <c r="L1560" t="str">
        <f>RIGHT(VLOOKUP($A1560,[2]MD01!$A:$K,4,0),8)</f>
        <v>13SZ9147</v>
      </c>
      <c r="M1560" s="16" t="str">
        <f>VLOOKUP(A1560,[2]MD01!A:O,15,0)</f>
        <v>Аренда</v>
      </c>
    </row>
    <row r="1561" spans="1:13" x14ac:dyDescent="0.25">
      <c r="A1561" s="12" t="s">
        <v>3342</v>
      </c>
      <c r="B1561" t="s">
        <v>533</v>
      </c>
      <c r="C1561" t="s">
        <v>4570</v>
      </c>
      <c r="D1561" s="5">
        <v>7174115.3899999997</v>
      </c>
      <c r="E1561" s="24">
        <f t="shared" si="51"/>
        <v>24710841.89888889</v>
      </c>
      <c r="F1561" s="21">
        <v>25734713.533669874</v>
      </c>
      <c r="G1561">
        <f t="shared" si="50"/>
        <v>857823.78445566248</v>
      </c>
      <c r="J1561" t="str">
        <f>VLOOKUP($A1561,[2]MD01!$A:$K,5,0)</f>
        <v>E1005922</v>
      </c>
      <c r="K1561" t="str">
        <f>VLOOKUP($A1561,[2]MD01!$A:$K,11,0)</f>
        <v>26.09.2013</v>
      </c>
      <c r="L1561" t="str">
        <f>RIGHT(VLOOKUP($A1561,[2]MD01!$A:$K,4,0),8)</f>
        <v>13SZ9200</v>
      </c>
      <c r="M1561" s="16" t="str">
        <f>VLOOKUP(A1561,[2]MD01!A:O,15,0)</f>
        <v>Аренда</v>
      </c>
    </row>
    <row r="1562" spans="1:13" x14ac:dyDescent="0.25">
      <c r="A1562" s="12" t="s">
        <v>3373</v>
      </c>
      <c r="B1562" t="s">
        <v>564</v>
      </c>
      <c r="C1562" t="s">
        <v>4570</v>
      </c>
      <c r="D1562" s="5">
        <v>4369349.9800000004</v>
      </c>
      <c r="E1562" s="24">
        <f t="shared" si="51"/>
        <v>15049983.264444446</v>
      </c>
      <c r="F1562" s="21">
        <v>15673565.86156697</v>
      </c>
      <c r="G1562">
        <f t="shared" si="50"/>
        <v>522452.19538556569</v>
      </c>
      <c r="J1562" t="str">
        <f>VLOOKUP($A1562,[2]MD01!$A:$K,5,0)</f>
        <v>E1007351</v>
      </c>
      <c r="K1562" t="str">
        <f>VLOOKUP($A1562,[2]MD01!$A:$K,11,0)</f>
        <v>28.07.2014</v>
      </c>
      <c r="L1562" t="str">
        <f>RIGHT(VLOOKUP($A1562,[2]MD01!$A:$K,4,0),8)</f>
        <v>13SZ9827</v>
      </c>
      <c r="M1562" s="16" t="str">
        <f>VLOOKUP(A1562,[2]MD01!A:O,15,0)</f>
        <v>Аренда</v>
      </c>
    </row>
    <row r="1563" spans="1:13" x14ac:dyDescent="0.25">
      <c r="A1563" s="12" t="s">
        <v>583</v>
      </c>
      <c r="B1563" t="s">
        <v>584</v>
      </c>
      <c r="C1563" t="s">
        <v>4570</v>
      </c>
      <c r="D1563" s="5">
        <v>4984122.6100000003</v>
      </c>
      <c r="E1563" s="24">
        <f t="shared" si="51"/>
        <v>17167533.434444446</v>
      </c>
      <c r="F1563" s="21">
        <v>17878854.829102077</v>
      </c>
      <c r="G1563">
        <f t="shared" ref="G1563:G1604" si="52">F1563/30</f>
        <v>595961.82763673586</v>
      </c>
      <c r="J1563" t="str">
        <f>VLOOKUP($A1563,[2]MD01!$A:$K,5,0)</f>
        <v>E1024643</v>
      </c>
      <c r="K1563" t="str">
        <f>VLOOKUP($A1563,[2]MD01!$A:$K,11,0)</f>
        <v>22.02.2018</v>
      </c>
      <c r="L1563" t="str">
        <f>RIGHT(VLOOKUP($A1563,[2]MD01!$A:$K,4,0),8)</f>
        <v>13SZE022</v>
      </c>
      <c r="M1563" s="16" t="str">
        <f>VLOOKUP(A1563,[2]MD01!A:O,15,0)</f>
        <v>Аренда</v>
      </c>
    </row>
    <row r="1564" spans="1:13" x14ac:dyDescent="0.25">
      <c r="A1564" s="12" t="s">
        <v>600</v>
      </c>
      <c r="B1564" t="s">
        <v>601</v>
      </c>
      <c r="C1564" t="s">
        <v>4570</v>
      </c>
      <c r="D1564" s="5">
        <v>3044202.95</v>
      </c>
      <c r="E1564" s="24">
        <f t="shared" si="51"/>
        <v>10485587.938888889</v>
      </c>
      <c r="F1564" s="21">
        <v>10920048.897708455</v>
      </c>
      <c r="G1564">
        <f t="shared" si="52"/>
        <v>364001.6299236152</v>
      </c>
      <c r="J1564" t="str">
        <f>VLOOKUP($A1564,[2]MD01!$A:$K,5,0)</f>
        <v>E1025047</v>
      </c>
      <c r="K1564" t="str">
        <f>VLOOKUP($A1564,[2]MD01!$A:$K,11,0)</f>
        <v>12.04.2018</v>
      </c>
      <c r="L1564" t="str">
        <f>RIGHT(VLOOKUP($A1564,[2]MD01!$A:$K,4,0),8)</f>
        <v>13SZE292</v>
      </c>
      <c r="M1564" s="16" t="str">
        <f>VLOOKUP(A1564,[2]MD01!A:O,15,0)</f>
        <v>Аренда</v>
      </c>
    </row>
    <row r="1565" spans="1:13" x14ac:dyDescent="0.25">
      <c r="A1565" s="12" t="s">
        <v>608</v>
      </c>
      <c r="B1565" t="s">
        <v>609</v>
      </c>
      <c r="C1565" t="s">
        <v>4570</v>
      </c>
      <c r="D1565" s="5">
        <v>3115414.06</v>
      </c>
      <c r="E1565" s="24">
        <f t="shared" si="51"/>
        <v>10730870.651111111</v>
      </c>
      <c r="F1565" s="21">
        <v>11175494.679751368</v>
      </c>
      <c r="G1565">
        <f t="shared" si="52"/>
        <v>372516.48932504561</v>
      </c>
      <c r="J1565" t="str">
        <f>VLOOKUP($A1565,[2]MD01!$A:$K,5,0)</f>
        <v>E1025514</v>
      </c>
      <c r="K1565" t="str">
        <f>VLOOKUP($A1565,[2]MD01!$A:$K,11,0)</f>
        <v>11.08.2018</v>
      </c>
      <c r="L1565" t="str">
        <f>RIGHT(VLOOKUP($A1565,[2]MD01!$A:$K,4,0),8)</f>
        <v>13SZE590</v>
      </c>
      <c r="M1565" s="16" t="str">
        <f>VLOOKUP(A1565,[2]MD01!A:O,15,0)</f>
        <v>Аренда</v>
      </c>
    </row>
    <row r="1566" spans="1:13" x14ac:dyDescent="0.25">
      <c r="A1566" s="12" t="s">
        <v>614</v>
      </c>
      <c r="B1566" t="s">
        <v>615</v>
      </c>
      <c r="C1566" t="s">
        <v>4570</v>
      </c>
      <c r="D1566" s="5">
        <v>4761439.68</v>
      </c>
      <c r="E1566" s="24">
        <f t="shared" si="51"/>
        <v>16400514.453333331</v>
      </c>
      <c r="F1566" s="21">
        <v>17080055.102465913</v>
      </c>
      <c r="G1566">
        <f t="shared" si="52"/>
        <v>569335.17008219706</v>
      </c>
      <c r="J1566" t="str">
        <f>VLOOKUP($A1566,[2]MD01!$A:$K,5,0)</f>
        <v>E1025679</v>
      </c>
      <c r="K1566" t="str">
        <f>VLOOKUP($A1566,[2]MD01!$A:$K,11,0)</f>
        <v>22.05.2018</v>
      </c>
      <c r="L1566" t="str">
        <f>RIGHT(VLOOKUP($A1566,[2]MD01!$A:$K,4,0),8)</f>
        <v>13SZE673</v>
      </c>
      <c r="M1566" s="16" t="str">
        <f>VLOOKUP(A1566,[2]MD01!A:O,15,0)</f>
        <v>Аренда</v>
      </c>
    </row>
    <row r="1567" spans="1:13" x14ac:dyDescent="0.25">
      <c r="A1567" s="12" t="s">
        <v>632</v>
      </c>
      <c r="B1567" t="s">
        <v>633</v>
      </c>
      <c r="C1567" t="s">
        <v>4570</v>
      </c>
      <c r="D1567" s="5">
        <v>3635621.49</v>
      </c>
      <c r="E1567" s="24">
        <f t="shared" si="51"/>
        <v>12522696.243333334</v>
      </c>
      <c r="F1567" s="21">
        <v>13041562.962929154</v>
      </c>
      <c r="G1567">
        <f t="shared" si="52"/>
        <v>434718.76543097181</v>
      </c>
      <c r="J1567" t="str">
        <f>VLOOKUP($A1567,[2]MD01!$A:$K,5,0)</f>
        <v>E1011627</v>
      </c>
      <c r="K1567" t="str">
        <f>VLOOKUP($A1567,[2]MD01!$A:$K,11,0)</f>
        <v>30.06.2016</v>
      </c>
      <c r="L1567" t="str">
        <f>RIGHT(VLOOKUP($A1567,[2]MD01!$A:$K,4,0),8)</f>
        <v>13SZG079</v>
      </c>
      <c r="M1567" s="16" t="str">
        <f>VLOOKUP(A1567,[2]MD01!A:O,15,0)</f>
        <v>Аренда</v>
      </c>
    </row>
    <row r="1568" spans="1:13" x14ac:dyDescent="0.25">
      <c r="A1568" s="12" t="s">
        <v>646</v>
      </c>
      <c r="B1568" t="s">
        <v>3567</v>
      </c>
      <c r="C1568" t="s">
        <v>4570</v>
      </c>
      <c r="D1568" s="5">
        <v>5744467.4800000004</v>
      </c>
      <c r="E1568" s="24">
        <f t="shared" si="51"/>
        <v>19786499.09777778</v>
      </c>
      <c r="F1568" s="21">
        <v>20606334.992512923</v>
      </c>
      <c r="G1568">
        <f t="shared" si="52"/>
        <v>686877.83308376407</v>
      </c>
      <c r="J1568" t="str">
        <f>VLOOKUP($A1568,[2]MD01!$A:$K,5,0)</f>
        <v>E1012148</v>
      </c>
      <c r="K1568" t="str">
        <f>VLOOKUP($A1568,[2]MD01!$A:$K,11,0)</f>
        <v>28.07.2016</v>
      </c>
      <c r="L1568" t="str">
        <f>RIGHT(VLOOKUP($A1568,[2]MD01!$A:$K,4,0),8)</f>
        <v>13SZG224</v>
      </c>
      <c r="M1568" s="16" t="str">
        <f>VLOOKUP(A1568,[2]MD01!A:O,15,0)</f>
        <v>Аренда</v>
      </c>
    </row>
    <row r="1569" spans="1:13" x14ac:dyDescent="0.25">
      <c r="A1569" s="12" t="s">
        <v>649</v>
      </c>
      <c r="B1569" t="s">
        <v>650</v>
      </c>
      <c r="C1569" t="s">
        <v>4570</v>
      </c>
      <c r="D1569" s="5">
        <v>2954856.81</v>
      </c>
      <c r="E1569" s="24">
        <f t="shared" si="51"/>
        <v>10177840.123333333</v>
      </c>
      <c r="F1569" s="21">
        <v>10599549.826639127</v>
      </c>
      <c r="G1569">
        <f t="shared" si="52"/>
        <v>353318.32755463757</v>
      </c>
      <c r="J1569" t="str">
        <f>VLOOKUP($A1569,[2]MD01!$A:$K,5,0)</f>
        <v>E1012168</v>
      </c>
      <c r="K1569" t="str">
        <f>VLOOKUP($A1569,[2]MD01!$A:$K,11,0)</f>
        <v>13.12.2016</v>
      </c>
      <c r="L1569" t="str">
        <f>RIGHT(VLOOKUP($A1569,[2]MD01!$A:$K,4,0),8)</f>
        <v>13SZG245</v>
      </c>
      <c r="M1569" s="16" t="str">
        <f>VLOOKUP(A1569,[2]MD01!A:O,15,0)</f>
        <v>Аренда</v>
      </c>
    </row>
    <row r="1570" spans="1:13" x14ac:dyDescent="0.25">
      <c r="A1570" s="12" t="s">
        <v>675</v>
      </c>
      <c r="B1570" t="s">
        <v>676</v>
      </c>
      <c r="C1570" t="s">
        <v>4570</v>
      </c>
      <c r="D1570" s="5">
        <v>3805915.27</v>
      </c>
      <c r="E1570" s="24">
        <f t="shared" si="51"/>
        <v>13109263.707777778</v>
      </c>
      <c r="F1570" s="21">
        <v>13652434.325686228</v>
      </c>
      <c r="G1570">
        <f t="shared" si="52"/>
        <v>455081.14418954094</v>
      </c>
      <c r="J1570" t="str">
        <f>VLOOKUP($A1570,[2]MD01!$A:$K,5,0)</f>
        <v>E1012170</v>
      </c>
      <c r="K1570" t="str">
        <f>VLOOKUP($A1570,[2]MD01!$A:$K,11,0)</f>
        <v>31.08.2016</v>
      </c>
      <c r="L1570" t="str">
        <f>RIGHT(VLOOKUP($A1570,[2]MD01!$A:$K,4,0),8)</f>
        <v>13SZG450</v>
      </c>
      <c r="M1570" s="16" t="str">
        <f>VLOOKUP(A1570,[2]MD01!A:O,15,0)</f>
        <v>Аренда</v>
      </c>
    </row>
    <row r="1571" spans="1:13" x14ac:dyDescent="0.25">
      <c r="A1571" s="12" t="s">
        <v>693</v>
      </c>
      <c r="B1571" t="s">
        <v>694</v>
      </c>
      <c r="C1571" t="s">
        <v>4570</v>
      </c>
      <c r="D1571" s="5">
        <v>2235554.4</v>
      </c>
      <c r="E1571" s="24">
        <f t="shared" si="51"/>
        <v>7700242.9333333327</v>
      </c>
      <c r="F1571" s="21">
        <v>8019295.6128261033</v>
      </c>
      <c r="G1571">
        <f t="shared" si="52"/>
        <v>267309.85376087012</v>
      </c>
      <c r="J1571" t="str">
        <f>VLOOKUP($A1571,[2]MD01!$A:$K,5,0)</f>
        <v>E1012650</v>
      </c>
      <c r="K1571" t="str">
        <f>VLOOKUP($A1571,[2]MD01!$A:$K,11,0)</f>
        <v>06.01.2017</v>
      </c>
      <c r="L1571" t="str">
        <f>RIGHT(VLOOKUP($A1571,[2]MD01!$A:$K,4,0),8)</f>
        <v>13SZG528</v>
      </c>
      <c r="M1571" s="16" t="str">
        <f>VLOOKUP(A1571,[2]MD01!A:O,15,0)</f>
        <v>Аренда</v>
      </c>
    </row>
    <row r="1572" spans="1:13" x14ac:dyDescent="0.25">
      <c r="A1572" s="12" t="s">
        <v>727</v>
      </c>
      <c r="B1572" t="s">
        <v>728</v>
      </c>
      <c r="C1572" t="s">
        <v>4570</v>
      </c>
      <c r="D1572" s="5">
        <v>3527425.78</v>
      </c>
      <c r="E1572" s="24">
        <f t="shared" si="51"/>
        <v>12150022.13111111</v>
      </c>
      <c r="F1572" s="21">
        <v>12653447.432155395</v>
      </c>
      <c r="G1572">
        <f t="shared" si="52"/>
        <v>421781.58107184648</v>
      </c>
      <c r="J1572" t="str">
        <f>VLOOKUP($A1572,[2]MD01!$A:$K,5,0)</f>
        <v>E1012173</v>
      </c>
      <c r="K1572" t="str">
        <f>VLOOKUP($A1572,[2]MD01!$A:$K,11,0)</f>
        <v>29.07.2017</v>
      </c>
      <c r="L1572" t="str">
        <f>RIGHT(VLOOKUP($A1572,[2]MD01!$A:$K,4,0),8)</f>
        <v>13SZG995</v>
      </c>
      <c r="M1572" s="16" t="str">
        <f>VLOOKUP(A1572,[2]MD01!A:O,15,0)</f>
        <v>Аренда</v>
      </c>
    </row>
    <row r="1573" spans="1:13" x14ac:dyDescent="0.25">
      <c r="A1573" s="12" t="s">
        <v>729</v>
      </c>
      <c r="B1573" t="s">
        <v>730</v>
      </c>
      <c r="C1573" t="s">
        <v>4570</v>
      </c>
      <c r="D1573" s="5">
        <v>7416343.0700000003</v>
      </c>
      <c r="E1573" s="24">
        <f t="shared" si="51"/>
        <v>25545181.685555559</v>
      </c>
      <c r="F1573" s="21">
        <v>26603623.443233717</v>
      </c>
      <c r="G1573">
        <f t="shared" si="52"/>
        <v>886787.44810779055</v>
      </c>
      <c r="J1573" t="str">
        <f>VLOOKUP($A1573,[2]MD01!$A:$K,5,0)</f>
        <v>E1022676</v>
      </c>
      <c r="K1573" t="str">
        <f>VLOOKUP($A1573,[2]MD01!$A:$K,11,0)</f>
        <v>08.11.2017</v>
      </c>
      <c r="L1573" t="str">
        <f>RIGHT(VLOOKUP($A1573,[2]MD01!$A:$K,4,0),8)</f>
        <v>13SZH024</v>
      </c>
      <c r="M1573" s="16" t="str">
        <f>VLOOKUP(A1573,[2]MD01!A:O,15,0)</f>
        <v>Аренда</v>
      </c>
    </row>
    <row r="1574" spans="1:13" x14ac:dyDescent="0.25">
      <c r="A1574" s="12" t="s">
        <v>741</v>
      </c>
      <c r="B1574" t="s">
        <v>742</v>
      </c>
      <c r="C1574" t="s">
        <v>4570</v>
      </c>
      <c r="D1574" s="5">
        <v>11829731.59</v>
      </c>
      <c r="E1574" s="24">
        <f t="shared" si="51"/>
        <v>40746853.254444443</v>
      </c>
      <c r="F1574" s="21">
        <v>42435162.678482518</v>
      </c>
      <c r="G1574">
        <f t="shared" si="52"/>
        <v>1414505.4226160839</v>
      </c>
      <c r="J1574" t="str">
        <f>VLOOKUP($A1574,[2]MD01!$A:$K,5,0)</f>
        <v>E1023328</v>
      </c>
      <c r="K1574" t="str">
        <f>VLOOKUP($A1574,[2]MD01!$A:$K,11,0)</f>
        <v>08.12.2017</v>
      </c>
      <c r="L1574" t="str">
        <f>RIGHT(VLOOKUP($A1574,[2]MD01!$A:$K,4,0),8)</f>
        <v>13SZH086</v>
      </c>
      <c r="M1574" s="16" t="str">
        <f>VLOOKUP(A1574,[2]MD01!A:O,15,0)</f>
        <v>Аренда</v>
      </c>
    </row>
    <row r="1575" spans="1:13" x14ac:dyDescent="0.25">
      <c r="A1575" s="12" t="s">
        <v>749</v>
      </c>
      <c r="B1575" t="s">
        <v>750</v>
      </c>
      <c r="C1575" t="s">
        <v>4570</v>
      </c>
      <c r="D1575" s="5">
        <v>3217646.06</v>
      </c>
      <c r="E1575" s="24">
        <f t="shared" si="51"/>
        <v>11083003.095555555</v>
      </c>
      <c r="F1575" s="21">
        <v>11542217.417113714</v>
      </c>
      <c r="G1575">
        <f t="shared" si="52"/>
        <v>384740.58057045715</v>
      </c>
      <c r="J1575" t="str">
        <f>VLOOKUP($A1575,[2]MD01!$A:$K,5,0)</f>
        <v>E1023460</v>
      </c>
      <c r="K1575" t="str">
        <f>VLOOKUP($A1575,[2]MD01!$A:$K,11,0)</f>
        <v>15.12.2017</v>
      </c>
      <c r="L1575" t="str">
        <f>RIGHT(VLOOKUP($A1575,[2]MD01!$A:$K,4,0),8)</f>
        <v>13SZH198</v>
      </c>
      <c r="M1575" s="16" t="str">
        <f>VLOOKUP(A1575,[2]MD01!A:O,15,0)</f>
        <v>Аренда</v>
      </c>
    </row>
    <row r="1576" spans="1:13" x14ac:dyDescent="0.25">
      <c r="A1576" s="12" t="s">
        <v>769</v>
      </c>
      <c r="B1576" t="s">
        <v>770</v>
      </c>
      <c r="C1576" t="s">
        <v>4570</v>
      </c>
      <c r="D1576" s="5">
        <v>3069313.78</v>
      </c>
      <c r="E1576" s="24">
        <f t="shared" si="51"/>
        <v>10572080.797777778</v>
      </c>
      <c r="F1576" s="21">
        <v>11010125.510853462</v>
      </c>
      <c r="G1576">
        <f t="shared" si="52"/>
        <v>367004.18369511538</v>
      </c>
      <c r="J1576" t="str">
        <f>VLOOKUP($A1576,[2]MD01!$A:$K,5,0)</f>
        <v>E1023644</v>
      </c>
      <c r="K1576" t="str">
        <f>VLOOKUP($A1576,[2]MD01!$A:$K,11,0)</f>
        <v>15.12.2017</v>
      </c>
      <c r="L1576" t="str">
        <f>RIGHT(VLOOKUP($A1576,[2]MD01!$A:$K,4,0),8)</f>
        <v>13SZH371</v>
      </c>
      <c r="M1576" s="16" t="str">
        <f>VLOOKUP(A1576,[2]MD01!A:O,15,0)</f>
        <v>Аренда</v>
      </c>
    </row>
    <row r="1577" spans="1:13" x14ac:dyDescent="0.25">
      <c r="A1577" s="12" t="s">
        <v>800</v>
      </c>
      <c r="B1577" t="s">
        <v>801</v>
      </c>
      <c r="C1577" t="s">
        <v>4570</v>
      </c>
      <c r="D1577" s="5">
        <v>4352942.49</v>
      </c>
      <c r="E1577" s="24">
        <f t="shared" si="51"/>
        <v>14993468.576666666</v>
      </c>
      <c r="F1577" s="21">
        <v>15614709.538243104</v>
      </c>
      <c r="G1577">
        <f t="shared" si="52"/>
        <v>520490.31794143678</v>
      </c>
      <c r="J1577" t="str">
        <f>VLOOKUP($A1577,[2]MD01!$A:$K,5,0)</f>
        <v>E1023835</v>
      </c>
      <c r="K1577" t="str">
        <f>VLOOKUP($A1577,[2]MD01!$A:$K,11,0)</f>
        <v>16.02.2018</v>
      </c>
      <c r="L1577" t="str">
        <f>RIGHT(VLOOKUP($A1577,[2]MD01!$A:$K,4,0),8)</f>
        <v>13SZH569</v>
      </c>
      <c r="M1577" s="16" t="str">
        <f>VLOOKUP(A1577,[2]MD01!A:O,15,0)</f>
        <v>Аренда</v>
      </c>
    </row>
    <row r="1578" spans="1:13" x14ac:dyDescent="0.25">
      <c r="A1578" s="12" t="s">
        <v>842</v>
      </c>
      <c r="B1578" t="s">
        <v>843</v>
      </c>
      <c r="C1578" t="s">
        <v>4570</v>
      </c>
      <c r="D1578" s="5">
        <v>4899958.4400000004</v>
      </c>
      <c r="E1578" s="24">
        <f t="shared" si="51"/>
        <v>16877634.626666665</v>
      </c>
      <c r="F1578" s="21">
        <v>17576944.323485143</v>
      </c>
      <c r="G1578">
        <f t="shared" si="52"/>
        <v>585898.1441161714</v>
      </c>
      <c r="J1578" t="str">
        <f>VLOOKUP($A1578,[2]MD01!$A:$K,5,0)</f>
        <v>E1012902</v>
      </c>
      <c r="K1578" t="str">
        <f>VLOOKUP($A1578,[2]MD01!$A:$K,11,0)</f>
        <v>07.10.2016</v>
      </c>
      <c r="L1578" t="str">
        <f>RIGHT(VLOOKUP($A1578,[2]MD01!$A:$K,4,0),8)</f>
        <v>13SZJ012</v>
      </c>
      <c r="M1578" s="16" t="str">
        <f>VLOOKUP(A1578,[2]MD01!A:O,15,0)</f>
        <v>Аренда</v>
      </c>
    </row>
    <row r="1579" spans="1:13" x14ac:dyDescent="0.25">
      <c r="A1579" s="12" t="s">
        <v>850</v>
      </c>
      <c r="B1579" t="s">
        <v>851</v>
      </c>
      <c r="C1579" t="s">
        <v>4570</v>
      </c>
      <c r="D1579" s="5">
        <v>5627504.7000000002</v>
      </c>
      <c r="E1579" s="24">
        <f t="shared" si="51"/>
        <v>19383627.300000001</v>
      </c>
      <c r="F1579" s="21">
        <v>20186770.562088888</v>
      </c>
      <c r="G1579">
        <f t="shared" si="52"/>
        <v>672892.35206962959</v>
      </c>
      <c r="J1579" t="str">
        <f>VLOOKUP($A1579,[2]MD01!$A:$K,5,0)</f>
        <v>E1013030</v>
      </c>
      <c r="K1579" t="str">
        <f>VLOOKUP($A1579,[2]MD01!$A:$K,11,0)</f>
        <v>28.10.2016</v>
      </c>
      <c r="L1579" t="str">
        <f>RIGHT(VLOOKUP($A1579,[2]MD01!$A:$K,4,0),8)</f>
        <v>13SZJ173</v>
      </c>
      <c r="M1579" s="16" t="str">
        <f>VLOOKUP(A1579,[2]MD01!A:O,15,0)</f>
        <v>Аренда</v>
      </c>
    </row>
    <row r="1580" spans="1:13" x14ac:dyDescent="0.25">
      <c r="A1580" s="12" t="s">
        <v>870</v>
      </c>
      <c r="B1580" t="s">
        <v>871</v>
      </c>
      <c r="C1580" t="s">
        <v>4570</v>
      </c>
      <c r="D1580" s="5">
        <v>2897363.56</v>
      </c>
      <c r="E1580" s="24">
        <f t="shared" si="51"/>
        <v>9979807.817777779</v>
      </c>
      <c r="F1580" s="21">
        <v>10393312.229606323</v>
      </c>
      <c r="G1580">
        <f t="shared" si="52"/>
        <v>346443.74098687741</v>
      </c>
      <c r="J1580" t="str">
        <f>VLOOKUP($A1580,[2]MD01!$A:$K,5,0)</f>
        <v>E1013403</v>
      </c>
      <c r="K1580" t="str">
        <f>VLOOKUP($A1580,[2]MD01!$A:$K,11,0)</f>
        <v>25.11.2016</v>
      </c>
      <c r="L1580" t="str">
        <f>RIGHT(VLOOKUP($A1580,[2]MD01!$A:$K,4,0),8)</f>
        <v>13SZJ427</v>
      </c>
      <c r="M1580" s="16" t="str">
        <f>VLOOKUP(A1580,[2]MD01!A:O,15,0)</f>
        <v>Аренда</v>
      </c>
    </row>
    <row r="1581" spans="1:13" x14ac:dyDescent="0.25">
      <c r="A1581" s="12" t="s">
        <v>983</v>
      </c>
      <c r="B1581" t="s">
        <v>984</v>
      </c>
      <c r="C1581" t="s">
        <v>4570</v>
      </c>
      <c r="D1581" s="5">
        <v>2566195.38</v>
      </c>
      <c r="E1581" s="24">
        <f t="shared" si="51"/>
        <v>8839117.4199999999</v>
      </c>
      <c r="F1581" s="21">
        <v>9205358.3453342114</v>
      </c>
      <c r="G1581">
        <f t="shared" si="52"/>
        <v>306845.27817780705</v>
      </c>
      <c r="J1581" t="str">
        <f>VLOOKUP($A1581,[2]MD01!$A:$K,5,0)</f>
        <v>E1007346</v>
      </c>
      <c r="K1581" t="str">
        <f>VLOOKUP($A1581,[2]MD01!$A:$K,11,0)</f>
        <v>18.11.2015</v>
      </c>
      <c r="L1581" t="str">
        <f>RIGHT(VLOOKUP($A1581,[2]MD01!$A:$K,4,0),8)</f>
        <v>13SZL851</v>
      </c>
      <c r="M1581" s="16" t="str">
        <f>VLOOKUP(A1581,[2]MD01!A:O,15,0)</f>
        <v>Аренда</v>
      </c>
    </row>
    <row r="1582" spans="1:13" x14ac:dyDescent="0.25">
      <c r="A1582" s="12" t="s">
        <v>985</v>
      </c>
      <c r="B1582" t="s">
        <v>986</v>
      </c>
      <c r="C1582" t="s">
        <v>4570</v>
      </c>
      <c r="D1582" s="5">
        <v>4801966.2699999996</v>
      </c>
      <c r="E1582" s="24">
        <f t="shared" si="51"/>
        <v>16540106.041111112</v>
      </c>
      <c r="F1582" s="21">
        <v>17225430.542844288</v>
      </c>
      <c r="G1582">
        <f t="shared" si="52"/>
        <v>574181.01809480961</v>
      </c>
      <c r="J1582" t="str">
        <f>VLOOKUP($A1582,[2]MD01!$A:$K,5,0)</f>
        <v>E1008902</v>
      </c>
      <c r="K1582" t="str">
        <f>VLOOKUP($A1582,[2]MD01!$A:$K,11,0)</f>
        <v>26.11.2015</v>
      </c>
      <c r="L1582" t="str">
        <f>RIGHT(VLOOKUP($A1582,[2]MD01!$A:$K,4,0),8)</f>
        <v>13SZL852</v>
      </c>
      <c r="M1582" s="16" t="str">
        <f>VLOOKUP(A1582,[2]MD01!A:O,15,0)</f>
        <v>Аренда</v>
      </c>
    </row>
    <row r="1583" spans="1:13" x14ac:dyDescent="0.25">
      <c r="A1583" s="12" t="s">
        <v>989</v>
      </c>
      <c r="B1583" t="s">
        <v>990</v>
      </c>
      <c r="C1583" t="s">
        <v>4570</v>
      </c>
      <c r="D1583" s="5">
        <v>2522365.4700000002</v>
      </c>
      <c r="E1583" s="24">
        <f t="shared" si="51"/>
        <v>8688147.7300000004</v>
      </c>
      <c r="F1583" s="21">
        <v>9048133.3612436615</v>
      </c>
      <c r="G1583">
        <f t="shared" si="52"/>
        <v>301604.44537478872</v>
      </c>
      <c r="J1583" t="str">
        <f>VLOOKUP($A1583,[2]MD01!$A:$K,5,0)</f>
        <v>E1007353</v>
      </c>
      <c r="K1583" t="str">
        <f>VLOOKUP($A1583,[2]MD01!$A:$K,11,0)</f>
        <v>04.12.2015</v>
      </c>
      <c r="L1583" t="str">
        <f>RIGHT(VLOOKUP($A1583,[2]MD01!$A:$K,4,0),8)</f>
        <v>13SZL877</v>
      </c>
      <c r="M1583" s="16" t="str">
        <f>VLOOKUP(A1583,[2]MD01!A:O,15,0)</f>
        <v>Аренда</v>
      </c>
    </row>
    <row r="1584" spans="1:13" x14ac:dyDescent="0.25">
      <c r="A1584" s="12" t="s">
        <v>1009</v>
      </c>
      <c r="B1584" t="s">
        <v>1010</v>
      </c>
      <c r="C1584" t="s">
        <v>4570</v>
      </c>
      <c r="D1584" s="5">
        <v>2792794.7</v>
      </c>
      <c r="E1584" s="24">
        <f t="shared" si="51"/>
        <v>9619626.1888888888</v>
      </c>
      <c r="F1584" s="21">
        <v>10018206.797040589</v>
      </c>
      <c r="G1584">
        <f t="shared" si="52"/>
        <v>333940.22656801966</v>
      </c>
      <c r="J1584" t="str">
        <f>VLOOKUP($A1584,[2]MD01!$A:$K,5,0)</f>
        <v>E1010561</v>
      </c>
      <c r="K1584" t="str">
        <f>VLOOKUP($A1584,[2]MD01!$A:$K,11,0)</f>
        <v>15.12.2015</v>
      </c>
      <c r="L1584" t="str">
        <f>RIGHT(VLOOKUP($A1584,[2]MD01!$A:$K,4,0),8)</f>
        <v>13SZL940</v>
      </c>
      <c r="M1584" s="16" t="str">
        <f>VLOOKUP(A1584,[2]MD01!A:O,15,0)</f>
        <v>Аренда</v>
      </c>
    </row>
    <row r="1585" spans="1:13" x14ac:dyDescent="0.25">
      <c r="A1585" s="12" t="s">
        <v>1023</v>
      </c>
      <c r="B1585" t="s">
        <v>1024</v>
      </c>
      <c r="C1585" t="s">
        <v>4570</v>
      </c>
      <c r="D1585" s="5">
        <v>3871482.26</v>
      </c>
      <c r="E1585" s="24">
        <f t="shared" si="51"/>
        <v>13335105.562222222</v>
      </c>
      <c r="F1585" s="21">
        <v>13887633.73539561</v>
      </c>
      <c r="G1585">
        <f t="shared" si="52"/>
        <v>462921.12451318704</v>
      </c>
      <c r="J1585" t="str">
        <f>VLOOKUP($A1585,[2]MD01!$A:$K,5,0)</f>
        <v>E1026213</v>
      </c>
      <c r="K1585" t="str">
        <f>VLOOKUP($A1585,[2]MD01!$A:$K,11,0)</f>
        <v>21.07.2018</v>
      </c>
      <c r="L1585" t="str">
        <f>RIGHT(VLOOKUP($A1585,[2]MD01!$A:$K,4,0),8)</f>
        <v>13SZO131</v>
      </c>
      <c r="M1585" s="16" t="str">
        <f>VLOOKUP(A1585,[2]MD01!A:O,15,0)</f>
        <v>Аренда</v>
      </c>
    </row>
    <row r="1586" spans="1:13" x14ac:dyDescent="0.25">
      <c r="A1586" s="12" t="s">
        <v>1508</v>
      </c>
      <c r="B1586" t="s">
        <v>1509</v>
      </c>
      <c r="C1586" t="s">
        <v>4570</v>
      </c>
      <c r="D1586" s="5">
        <v>5756977.3499999996</v>
      </c>
      <c r="E1586" s="24">
        <f t="shared" si="51"/>
        <v>19829588.649999999</v>
      </c>
      <c r="F1586" s="21">
        <v>20651209.921795797</v>
      </c>
      <c r="G1586">
        <f t="shared" si="52"/>
        <v>688373.66405985993</v>
      </c>
      <c r="J1586" t="str">
        <f>VLOOKUP($A1586,[2]MD01!$A:$K,5,0)</f>
        <v>E1026360</v>
      </c>
      <c r="K1586" t="str">
        <f>VLOOKUP($A1586,[2]MD01!$A:$K,11,0)</f>
        <v>05.10.2018</v>
      </c>
      <c r="L1586" t="str">
        <f>RIGHT(VLOOKUP($A1586,[2]MD01!$A:$K,4,0),8)</f>
        <v>13SZO253</v>
      </c>
      <c r="M1586" s="16" t="str">
        <f>VLOOKUP(A1586,[2]MD01!A:O,15,0)</f>
        <v>Аренда</v>
      </c>
    </row>
    <row r="1587" spans="1:13" x14ac:dyDescent="0.25">
      <c r="A1587" s="12" t="s">
        <v>1510</v>
      </c>
      <c r="B1587" t="s">
        <v>1511</v>
      </c>
      <c r="C1587" t="s">
        <v>4570</v>
      </c>
      <c r="D1587" s="5">
        <v>3940428.16</v>
      </c>
      <c r="E1587" s="24">
        <f t="shared" si="51"/>
        <v>13572585.884444445</v>
      </c>
      <c r="F1587" s="21">
        <v>14134953.842386676</v>
      </c>
      <c r="G1587">
        <f t="shared" si="52"/>
        <v>471165.12807955587</v>
      </c>
      <c r="J1587" t="str">
        <f>VLOOKUP($A1587,[2]MD01!$A:$K,5,0)</f>
        <v>E1027059</v>
      </c>
      <c r="K1587" t="str">
        <f>VLOOKUP($A1587,[2]MD01!$A:$K,11,0)</f>
        <v>29.09.2018</v>
      </c>
      <c r="L1587" t="str">
        <f>RIGHT(VLOOKUP($A1587,[2]MD01!$A:$K,4,0),8)</f>
        <v>13SZO683</v>
      </c>
      <c r="M1587" s="16" t="str">
        <f>VLOOKUP(A1587,[2]MD01!A:O,15,0)</f>
        <v>Аренда</v>
      </c>
    </row>
    <row r="1588" spans="1:13" x14ac:dyDescent="0.25">
      <c r="A1588" s="12" t="s">
        <v>3391</v>
      </c>
      <c r="B1588" t="s">
        <v>3413</v>
      </c>
      <c r="C1588" t="s">
        <v>4570</v>
      </c>
      <c r="D1588" s="5">
        <v>3689057.1</v>
      </c>
      <c r="E1588" s="24">
        <f t="shared" si="51"/>
        <v>12706752.233333334</v>
      </c>
      <c r="F1588" s="21">
        <v>13233245.148270601</v>
      </c>
      <c r="G1588">
        <f t="shared" si="52"/>
        <v>441108.17160902004</v>
      </c>
      <c r="J1588" t="str">
        <f>VLOOKUP($A1588,[2]MD01!$A:$K,5,0)</f>
        <v>E1027250</v>
      </c>
      <c r="K1588" t="str">
        <f>VLOOKUP($A1588,[2]MD01!$A:$K,11,0)</f>
        <v>16.03.2019</v>
      </c>
      <c r="L1588" t="str">
        <f>RIGHT(VLOOKUP($A1588,[2]MD01!$A:$K,4,0),8)</f>
        <v>13SZO749</v>
      </c>
      <c r="M1588" s="16" t="str">
        <f>VLOOKUP(A1588,[2]MD01!A:O,15,0)</f>
        <v>Аренда</v>
      </c>
    </row>
    <row r="1589" spans="1:13" x14ac:dyDescent="0.25">
      <c r="A1589" s="12" t="s">
        <v>1047</v>
      </c>
      <c r="B1589" t="s">
        <v>1048</v>
      </c>
      <c r="C1589" t="s">
        <v>4570</v>
      </c>
      <c r="D1589" s="5">
        <v>2494409.34</v>
      </c>
      <c r="E1589" s="24">
        <f t="shared" si="51"/>
        <v>8591854.3933333326</v>
      </c>
      <c r="F1589" s="21">
        <v>8947850.1962888744</v>
      </c>
      <c r="G1589">
        <f t="shared" si="52"/>
        <v>298261.67320962914</v>
      </c>
      <c r="J1589" t="str">
        <f>VLOOKUP($A1589,[2]MD01!$A:$K,5,0)</f>
        <v>E1010593</v>
      </c>
      <c r="K1589" t="str">
        <f>VLOOKUP($A1589,[2]MD01!$A:$K,11,0)</f>
        <v>10.01.2016</v>
      </c>
      <c r="L1589" t="str">
        <f>RIGHT(VLOOKUP($A1589,[2]MD01!$A:$K,4,0),8)</f>
        <v>13SZQ051</v>
      </c>
      <c r="M1589" s="16" t="str">
        <f>VLOOKUP(A1589,[2]MD01!A:O,15,0)</f>
        <v>Аренда</v>
      </c>
    </row>
    <row r="1590" spans="1:13" x14ac:dyDescent="0.25">
      <c r="A1590" s="12" t="s">
        <v>1095</v>
      </c>
      <c r="B1590" t="s">
        <v>1096</v>
      </c>
      <c r="C1590" t="s">
        <v>4570</v>
      </c>
      <c r="D1590" s="5">
        <v>2897498.5</v>
      </c>
      <c r="E1590" s="24">
        <f t="shared" si="51"/>
        <v>9980272.6111111101</v>
      </c>
      <c r="F1590" s="21">
        <v>10393796.281235749</v>
      </c>
      <c r="G1590">
        <f t="shared" si="52"/>
        <v>346459.87604119163</v>
      </c>
      <c r="J1590" t="str">
        <f>VLOOKUP($A1590,[2]MD01!$A:$K,5,0)</f>
        <v>E1007807</v>
      </c>
      <c r="K1590" t="str">
        <f>VLOOKUP($A1590,[2]MD01!$A:$K,11,0)</f>
        <v>01.04.2016</v>
      </c>
      <c r="L1590" t="str">
        <f>RIGHT(VLOOKUP($A1590,[2]MD01!$A:$K,4,0),8)</f>
        <v>13SZQ521</v>
      </c>
      <c r="M1590" s="16" t="str">
        <f>VLOOKUP(A1590,[2]MD01!A:O,15,0)</f>
        <v>Аренда</v>
      </c>
    </row>
    <row r="1591" spans="1:13" x14ac:dyDescent="0.25">
      <c r="A1591" s="12" t="s">
        <v>1113</v>
      </c>
      <c r="B1591" t="s">
        <v>1114</v>
      </c>
      <c r="C1591" t="s">
        <v>4570</v>
      </c>
      <c r="D1591" s="5">
        <v>4835119.38</v>
      </c>
      <c r="E1591" s="24">
        <f t="shared" si="51"/>
        <v>16654300.086666668</v>
      </c>
      <c r="F1591" s="21">
        <v>17344356.116551884</v>
      </c>
      <c r="G1591">
        <f t="shared" si="52"/>
        <v>578145.20388506283</v>
      </c>
      <c r="J1591" t="str">
        <f>VLOOKUP($A1591,[2]MD01!$A:$K,5,0)</f>
        <v>E1011124</v>
      </c>
      <c r="K1591" t="str">
        <f>VLOOKUP($A1591,[2]MD01!$A:$K,11,0)</f>
        <v>28.04.2016</v>
      </c>
      <c r="L1591" t="str">
        <f>RIGHT(VLOOKUP($A1591,[2]MD01!$A:$K,4,0),8)</f>
        <v>13SZQ615</v>
      </c>
      <c r="M1591" s="16" t="str">
        <f>VLOOKUP(A1591,[2]MD01!A:O,15,0)</f>
        <v>Аренда</v>
      </c>
    </row>
    <row r="1592" spans="1:13" x14ac:dyDescent="0.25">
      <c r="A1592" s="12" t="s">
        <v>1115</v>
      </c>
      <c r="B1592" t="s">
        <v>1116</v>
      </c>
      <c r="C1592" t="s">
        <v>4570</v>
      </c>
      <c r="D1592" s="5">
        <v>4057864.37</v>
      </c>
      <c r="E1592" s="24">
        <f t="shared" si="51"/>
        <v>13977088.385555556</v>
      </c>
      <c r="F1592" s="21">
        <v>14556216.542878296</v>
      </c>
      <c r="G1592">
        <f t="shared" si="52"/>
        <v>485207.21809594322</v>
      </c>
      <c r="J1592" t="str">
        <f>VLOOKUP($A1592,[2]MD01!$A:$K,5,0)</f>
        <v>E1011123</v>
      </c>
      <c r="K1592" t="str">
        <f>VLOOKUP($A1592,[2]MD01!$A:$K,11,0)</f>
        <v>23.07.2016</v>
      </c>
      <c r="L1592" t="str">
        <f>RIGHT(VLOOKUP($A1592,[2]MD01!$A:$K,4,0),8)</f>
        <v>13SZQ616</v>
      </c>
      <c r="M1592" s="16" t="str">
        <f>VLOOKUP(A1592,[2]MD01!A:O,15,0)</f>
        <v>Аренда</v>
      </c>
    </row>
    <row r="1593" spans="1:13" x14ac:dyDescent="0.25">
      <c r="A1593" s="12" t="s">
        <v>1135</v>
      </c>
      <c r="B1593" t="s">
        <v>1136</v>
      </c>
      <c r="C1593" t="s">
        <v>4570</v>
      </c>
      <c r="D1593" s="5">
        <v>2813949.74</v>
      </c>
      <c r="E1593" s="24">
        <f t="shared" si="51"/>
        <v>9692493.5488888901</v>
      </c>
      <c r="F1593" s="21">
        <v>10094093.35093575</v>
      </c>
      <c r="G1593">
        <f t="shared" si="52"/>
        <v>336469.778364525</v>
      </c>
      <c r="J1593" t="str">
        <f>VLOOKUP($A1593,[2]MD01!$A:$K,5,0)</f>
        <v>E1011129</v>
      </c>
      <c r="K1593" t="str">
        <f>VLOOKUP($A1593,[2]MD01!$A:$K,11,0)</f>
        <v>17.05.2016</v>
      </c>
      <c r="L1593" t="str">
        <f>RIGHT(VLOOKUP($A1593,[2]MD01!$A:$K,4,0),8)</f>
        <v>13SZQ736</v>
      </c>
      <c r="M1593" s="16" t="str">
        <f>VLOOKUP(A1593,[2]MD01!A:O,15,0)</f>
        <v>Аренда</v>
      </c>
    </row>
    <row r="1594" spans="1:13" x14ac:dyDescent="0.25">
      <c r="A1594" s="12" t="s">
        <v>1171</v>
      </c>
      <c r="B1594" t="s">
        <v>1172</v>
      </c>
      <c r="C1594" t="s">
        <v>4570</v>
      </c>
      <c r="D1594" s="5">
        <v>2089520.71</v>
      </c>
      <c r="E1594" s="24">
        <f t="shared" si="51"/>
        <v>7197238.0011111116</v>
      </c>
      <c r="F1594" s="21">
        <v>7495449.1210825769</v>
      </c>
      <c r="G1594">
        <f t="shared" si="52"/>
        <v>249848.3040360859</v>
      </c>
      <c r="J1594" t="str">
        <f>VLOOKUP($A1594,[2]MD01!$A:$K,5,0)</f>
        <v>E1011127</v>
      </c>
      <c r="K1594" t="str">
        <f>VLOOKUP($A1594,[2]MD01!$A:$K,11,0)</f>
        <v>05.08.2016</v>
      </c>
      <c r="L1594" t="str">
        <f>RIGHT(VLOOKUP($A1594,[2]MD01!$A:$K,4,0),8)</f>
        <v>13SZQ932</v>
      </c>
      <c r="M1594" s="16" t="str">
        <f>VLOOKUP(A1594,[2]MD01!A:O,15,0)</f>
        <v>Аренда</v>
      </c>
    </row>
    <row r="1595" spans="1:13" x14ac:dyDescent="0.25">
      <c r="A1595" s="12" t="s">
        <v>1213</v>
      </c>
      <c r="B1595" t="s">
        <v>1214</v>
      </c>
      <c r="C1595" t="s">
        <v>4570</v>
      </c>
      <c r="D1595" s="5">
        <v>3588623.23</v>
      </c>
      <c r="E1595" s="24">
        <f t="shared" ref="E1595:E1604" si="53">IF(IFERROR(VLOOKUP(A1595,$A$1599:$A$1604,1,0),0)=0,IF(M1595=$M$25,0,D1595/$E$25*$E$24),0)</f>
        <v>12360813.347777778</v>
      </c>
      <c r="F1595" s="21">
        <v>12872972.594370706</v>
      </c>
      <c r="G1595">
        <f t="shared" si="52"/>
        <v>429099.08647902351</v>
      </c>
      <c r="J1595" t="str">
        <f>VLOOKUP($A1595,[2]MD01!$A:$K,5,0)</f>
        <v>E1014347</v>
      </c>
      <c r="K1595" t="str">
        <f>VLOOKUP($A1595,[2]MD01!$A:$K,11,0)</f>
        <v>24.03.2017</v>
      </c>
      <c r="L1595" t="str">
        <f>RIGHT(VLOOKUP($A1595,[2]MD01!$A:$K,4,0),8)</f>
        <v>13SZS389</v>
      </c>
      <c r="M1595" s="16" t="str">
        <f>VLOOKUP(A1595,[2]MD01!A:O,15,0)</f>
        <v>Аренда</v>
      </c>
    </row>
    <row r="1596" spans="1:13" x14ac:dyDescent="0.25">
      <c r="A1596" s="12" t="s">
        <v>1215</v>
      </c>
      <c r="B1596" t="s">
        <v>1216</v>
      </c>
      <c r="C1596" t="s">
        <v>4570</v>
      </c>
      <c r="D1596" s="5">
        <v>2424641.69</v>
      </c>
      <c r="E1596" s="24">
        <f t="shared" si="53"/>
        <v>8351543.598888889</v>
      </c>
      <c r="F1596" s="21">
        <v>8697582.3389903959</v>
      </c>
      <c r="G1596">
        <f t="shared" si="52"/>
        <v>289919.41129967984</v>
      </c>
      <c r="J1596" t="str">
        <f>VLOOKUP($A1596,[2]MD01!$A:$K,5,0)</f>
        <v>E1014378</v>
      </c>
      <c r="K1596" t="str">
        <f>VLOOKUP($A1596,[2]MD01!$A:$K,11,0)</f>
        <v>28.04.2017</v>
      </c>
      <c r="L1596" t="str">
        <f>RIGHT(VLOOKUP($A1596,[2]MD01!$A:$K,4,0),8)</f>
        <v>13SZS407</v>
      </c>
      <c r="M1596" s="16" t="str">
        <f>VLOOKUP(A1596,[2]MD01!A:O,15,0)</f>
        <v>Аренда</v>
      </c>
    </row>
    <row r="1597" spans="1:13" x14ac:dyDescent="0.25">
      <c r="A1597" s="12" t="s">
        <v>1267</v>
      </c>
      <c r="B1597" t="s">
        <v>1268</v>
      </c>
      <c r="C1597" t="s">
        <v>4570</v>
      </c>
      <c r="D1597" s="5">
        <v>5076122.76</v>
      </c>
      <c r="E1597" s="24">
        <f t="shared" si="53"/>
        <v>17484422.84</v>
      </c>
      <c r="F1597" s="21">
        <v>18208874.263777584</v>
      </c>
      <c r="G1597">
        <f t="shared" si="52"/>
        <v>606962.47545925283</v>
      </c>
      <c r="J1597" t="str">
        <f>VLOOKUP($A1597,[2]MD01!$A:$K,5,0)</f>
        <v>E1014828</v>
      </c>
      <c r="K1597" t="str">
        <f>VLOOKUP($A1597,[2]MD01!$A:$K,11,0)</f>
        <v>23.07.2017</v>
      </c>
      <c r="L1597" t="str">
        <f>RIGHT(VLOOKUP($A1597,[2]MD01!$A:$K,4,0),8)</f>
        <v>13SZS868</v>
      </c>
      <c r="M1597" s="16" t="str">
        <f>VLOOKUP(A1597,[2]MD01!A:O,15,0)</f>
        <v>Аренда</v>
      </c>
    </row>
    <row r="1598" spans="1:13" x14ac:dyDescent="0.25">
      <c r="A1598" s="12" t="s">
        <v>1315</v>
      </c>
      <c r="B1598" t="s">
        <v>1316</v>
      </c>
      <c r="C1598" t="s">
        <v>4570</v>
      </c>
      <c r="D1598" s="5">
        <v>5582429.8399999999</v>
      </c>
      <c r="E1598" s="24">
        <f t="shared" si="53"/>
        <v>19228369.44888889</v>
      </c>
      <c r="F1598" s="21">
        <v>20025079.740766555</v>
      </c>
      <c r="G1598">
        <f t="shared" si="52"/>
        <v>667502.65802555182</v>
      </c>
      <c r="J1598" t="str">
        <f>VLOOKUP($A1598,[2]MD01!$A:$K,5,0)</f>
        <v>E1014935</v>
      </c>
      <c r="K1598" t="str">
        <f>VLOOKUP($A1598,[2]MD01!$A:$K,11,0)</f>
        <v>30.06.2017</v>
      </c>
      <c r="L1598" t="str">
        <f>RIGHT(VLOOKUP($A1598,[2]MD01!$A:$K,4,0),8)</f>
        <v>13SZX002</v>
      </c>
      <c r="M1598" s="16" t="str">
        <f>VLOOKUP(A1598,[2]MD01!A:O,15,0)</f>
        <v>Аренда</v>
      </c>
    </row>
    <row r="1599" spans="1:13" s="37" customFormat="1" x14ac:dyDescent="0.25">
      <c r="A1599" s="48" t="s">
        <v>1349</v>
      </c>
      <c r="B1599" s="49" t="s">
        <v>1350</v>
      </c>
      <c r="C1599" s="49" t="s">
        <v>4570</v>
      </c>
      <c r="D1599" s="61">
        <v>3802369.72</v>
      </c>
      <c r="E1599" s="64">
        <f t="shared" si="53"/>
        <v>0</v>
      </c>
      <c r="F1599" s="21">
        <v>13639715.863742266</v>
      </c>
      <c r="G1599">
        <f t="shared" si="52"/>
        <v>454657.19545807556</v>
      </c>
      <c r="H1599"/>
      <c r="I1599"/>
      <c r="J1599" t="str">
        <f>VLOOKUP($A1599,[2]MD01!$A:$K,5,0)</f>
        <v>E1015236</v>
      </c>
      <c r="K1599" t="str">
        <f>VLOOKUP($A1599,[2]MD01!$A:$K,11,0)</f>
        <v>28.06.2017</v>
      </c>
      <c r="L1599" t="str">
        <f>RIGHT(VLOOKUP($A1599,[2]MD01!$A:$K,4,0),8)</f>
        <v>13SZX351</v>
      </c>
      <c r="M1599" s="16" t="str">
        <f>VLOOKUP(A1599,[2]MD01!A:O,15,0)</f>
        <v>Аренда</v>
      </c>
    </row>
    <row r="1600" spans="1:13" s="37" customFormat="1" x14ac:dyDescent="0.25">
      <c r="A1600" s="51" t="s">
        <v>1363</v>
      </c>
      <c r="B1600" t="s">
        <v>1364</v>
      </c>
      <c r="C1600" t="s">
        <v>4570</v>
      </c>
      <c r="D1600" s="5">
        <v>4000718.43</v>
      </c>
      <c r="E1600" s="65">
        <f t="shared" si="53"/>
        <v>0</v>
      </c>
      <c r="F1600" s="21">
        <v>14351224.803051781</v>
      </c>
      <c r="G1600">
        <f t="shared" si="52"/>
        <v>478374.16010172601</v>
      </c>
      <c r="H1600"/>
      <c r="I1600"/>
      <c r="J1600" t="str">
        <f>VLOOKUP($A1600,[2]MD01!$A:$K,5,0)</f>
        <v>E1015350</v>
      </c>
      <c r="K1600" t="str">
        <f>VLOOKUP($A1600,[2]MD01!$A:$K,11,0)</f>
        <v>15.09.2017</v>
      </c>
      <c r="L1600" t="str">
        <f>RIGHT(VLOOKUP($A1600,[2]MD01!$A:$K,4,0),8)</f>
        <v>13SZX499</v>
      </c>
      <c r="M1600" s="16" t="str">
        <f>VLOOKUP(A1600,[2]MD01!A:O,15,0)</f>
        <v>Аренда</v>
      </c>
    </row>
    <row r="1601" spans="1:13" s="37" customFormat="1" x14ac:dyDescent="0.25">
      <c r="A1601" s="51" t="s">
        <v>1375</v>
      </c>
      <c r="B1601" s="53" t="s">
        <v>1376</v>
      </c>
      <c r="C1601" s="53" t="s">
        <v>4570</v>
      </c>
      <c r="D1601" s="66">
        <v>4498680.26</v>
      </c>
      <c r="E1601" s="65">
        <f t="shared" si="53"/>
        <v>0</v>
      </c>
      <c r="F1601" s="21">
        <v>16137494.517031388</v>
      </c>
      <c r="G1601">
        <f t="shared" si="52"/>
        <v>537916.48390104633</v>
      </c>
      <c r="H1601"/>
      <c r="I1601"/>
      <c r="J1601" t="str">
        <f>VLOOKUP($A1601,[2]MD01!$A:$K,5,0)</f>
        <v>E1015562</v>
      </c>
      <c r="K1601" t="str">
        <f>VLOOKUP($A1601,[2]MD01!$A:$K,11,0)</f>
        <v>31.07.2017</v>
      </c>
      <c r="L1601" t="str">
        <f>RIGHT(VLOOKUP($A1601,[2]MD01!$A:$K,4,0),8)</f>
        <v>13SZX751</v>
      </c>
      <c r="M1601" s="16" t="str">
        <f>VLOOKUP(A1601,[2]MD01!A:O,15,0)</f>
        <v>Аренда</v>
      </c>
    </row>
    <row r="1602" spans="1:13" s="37" customFormat="1" x14ac:dyDescent="0.25">
      <c r="A1602" s="51" t="s">
        <v>1421</v>
      </c>
      <c r="B1602" t="s">
        <v>1422</v>
      </c>
      <c r="C1602" t="s">
        <v>4570</v>
      </c>
      <c r="D1602" s="5">
        <v>2149531.92</v>
      </c>
      <c r="E1602" s="65">
        <f t="shared" si="53"/>
        <v>0</v>
      </c>
      <c r="F1602" s="21">
        <v>7710719.048342404</v>
      </c>
      <c r="G1602">
        <f t="shared" si="52"/>
        <v>257023.96827808014</v>
      </c>
      <c r="H1602"/>
      <c r="I1602"/>
      <c r="J1602" t="str">
        <f>VLOOKUP($A1602,[2]MD01!$A:$K,5,0)</f>
        <v>E1017531</v>
      </c>
      <c r="K1602" t="str">
        <f>VLOOKUP($A1602,[2]MD01!$A:$K,11,0)</f>
        <v>28.08.2017</v>
      </c>
      <c r="L1602" t="str">
        <f>RIGHT(VLOOKUP($A1602,[2]MD01!$A:$K,4,0),8)</f>
        <v>13SZX997</v>
      </c>
      <c r="M1602" s="16" t="str">
        <f>VLOOKUP(A1602,[2]MD01!A:O,15,0)</f>
        <v>Аренда</v>
      </c>
    </row>
    <row r="1603" spans="1:13" s="37" customFormat="1" x14ac:dyDescent="0.25">
      <c r="A1603" s="51" t="s">
        <v>1435</v>
      </c>
      <c r="B1603" t="s">
        <v>1436</v>
      </c>
      <c r="C1603" t="s">
        <v>4570</v>
      </c>
      <c r="D1603" s="5">
        <v>7732635.4699999997</v>
      </c>
      <c r="E1603" s="65">
        <f t="shared" si="53"/>
        <v>0</v>
      </c>
      <c r="F1603" s="21">
        <v>27738215.495965794</v>
      </c>
      <c r="G1603">
        <f t="shared" si="52"/>
        <v>924607.1831988598</v>
      </c>
      <c r="H1603"/>
      <c r="I1603"/>
      <c r="J1603" t="str">
        <f>VLOOKUP($A1603,[2]MD01!$A:$K,5,0)</f>
        <v>E1017621</v>
      </c>
      <c r="K1603" t="str">
        <f>VLOOKUP($A1603,[2]MD01!$A:$K,11,0)</f>
        <v>29.08.2017</v>
      </c>
      <c r="L1603" t="str">
        <f>RIGHT(VLOOKUP($A1603,[2]MD01!$A:$K,4,0),8)</f>
        <v>13SZY149</v>
      </c>
      <c r="M1603" s="16" t="str">
        <f>VLOOKUP(A1603,[2]MD01!A:O,15,0)</f>
        <v>Аренда</v>
      </c>
    </row>
    <row r="1604" spans="1:13" s="37" customFormat="1" x14ac:dyDescent="0.25">
      <c r="A1604" s="51" t="s">
        <v>1463</v>
      </c>
      <c r="B1604" t="s">
        <v>1464</v>
      </c>
      <c r="C1604" t="s">
        <v>4570</v>
      </c>
      <c r="D1604" s="5">
        <v>3368647.65</v>
      </c>
      <c r="E1604" s="65">
        <f t="shared" si="53"/>
        <v>0</v>
      </c>
      <c r="F1604" s="21">
        <v>12083884.570557516</v>
      </c>
      <c r="G1604">
        <f t="shared" si="52"/>
        <v>402796.15235191718</v>
      </c>
      <c r="H1604"/>
      <c r="I1604"/>
      <c r="J1604" t="str">
        <f>VLOOKUP($A1604,[2]MD01!$A:$K,5,0)</f>
        <v>E1018052</v>
      </c>
      <c r="K1604" t="str">
        <f>VLOOKUP($A1604,[2]MD01!$A:$K,11,0)</f>
        <v>30.09.2017</v>
      </c>
      <c r="L1604" t="str">
        <f>RIGHT(VLOOKUP($A1604,[2]MD01!$A:$K,4,0),8)</f>
        <v>13SZY616</v>
      </c>
      <c r="M1604" s="16" t="str">
        <f>VLOOKUP(A1604,[2]MD01!A:O,15,0)</f>
        <v>Аренда</v>
      </c>
    </row>
    <row r="1605" spans="1:13" x14ac:dyDescent="0.25">
      <c r="A1605" s="1"/>
      <c r="B1605" s="1"/>
      <c r="D1605" s="16"/>
      <c r="E1605" s="20"/>
    </row>
    <row r="1606" spans="1:13" x14ac:dyDescent="0.25">
      <c r="A1606" t="s">
        <v>6</v>
      </c>
      <c r="B1606" t="s">
        <v>13</v>
      </c>
      <c r="C1606" t="s">
        <v>4740</v>
      </c>
      <c r="D1606" t="s">
        <v>8</v>
      </c>
    </row>
    <row r="1607" spans="1:13" x14ac:dyDescent="0.25">
      <c r="A1607" s="14" t="s">
        <v>4391</v>
      </c>
      <c r="B1607" s="5">
        <v>227056258.04000005</v>
      </c>
      <c r="C1607" s="5">
        <v>782082666.58222187</v>
      </c>
      <c r="D1607" s="29">
        <v>767830439.09213519</v>
      </c>
      <c r="E1607" s="33">
        <f t="shared" ref="E1607:E1628" si="54">D1607-D2</f>
        <v>0</v>
      </c>
    </row>
    <row r="1608" spans="1:13" x14ac:dyDescent="0.25">
      <c r="A1608" s="14" t="s">
        <v>4378</v>
      </c>
      <c r="B1608" s="5">
        <v>295914240.32000005</v>
      </c>
      <c r="C1608" s="5">
        <v>1019260161.1022222</v>
      </c>
      <c r="D1608" s="29">
        <v>1055736011.5410721</v>
      </c>
      <c r="E1608" s="33">
        <f t="shared" si="54"/>
        <v>0</v>
      </c>
    </row>
    <row r="1609" spans="1:13" x14ac:dyDescent="0.25">
      <c r="A1609" s="14" t="s">
        <v>4382</v>
      </c>
      <c r="B1609" s="5">
        <v>219263742.37000003</v>
      </c>
      <c r="C1609" s="5">
        <v>745880955.55222225</v>
      </c>
      <c r="D1609" s="29">
        <v>717983166.74503458</v>
      </c>
      <c r="E1609" s="33">
        <f t="shared" si="54"/>
        <v>0</v>
      </c>
    </row>
    <row r="1610" spans="1:13" x14ac:dyDescent="0.25">
      <c r="A1610" s="14" t="s">
        <v>4384</v>
      </c>
      <c r="B1610" s="5">
        <v>212444329.87000006</v>
      </c>
      <c r="C1610" s="5">
        <v>731752691.77444482</v>
      </c>
      <c r="D1610" s="29">
        <v>727265365.65080047</v>
      </c>
      <c r="E1610" s="33">
        <f t="shared" si="54"/>
        <v>0</v>
      </c>
    </row>
    <row r="1611" spans="1:13" x14ac:dyDescent="0.25">
      <c r="A1611" s="14" t="s">
        <v>4379</v>
      </c>
      <c r="B1611" s="5">
        <v>370686213.24000001</v>
      </c>
      <c r="C1611" s="5">
        <v>1276808067.8266664</v>
      </c>
      <c r="D1611" s="29">
        <v>1306156448.414778</v>
      </c>
      <c r="E1611" s="33">
        <f t="shared" si="54"/>
        <v>0</v>
      </c>
    </row>
    <row r="1612" spans="1:13" x14ac:dyDescent="0.25">
      <c r="A1612" s="14" t="s">
        <v>4387</v>
      </c>
      <c r="B1612" s="5">
        <v>141261892.35999998</v>
      </c>
      <c r="C1612" s="5">
        <v>486568740.35111105</v>
      </c>
      <c r="D1612" s="29">
        <v>468315226.14095581</v>
      </c>
      <c r="E1612" s="33">
        <f t="shared" si="54"/>
        <v>0</v>
      </c>
    </row>
    <row r="1613" spans="1:13" x14ac:dyDescent="0.25">
      <c r="A1613" s="14" t="s">
        <v>4373</v>
      </c>
      <c r="B1613" s="5">
        <v>160940356.08999997</v>
      </c>
      <c r="C1613" s="5">
        <v>554350115.42111123</v>
      </c>
      <c r="D1613" s="29">
        <v>543733574.71197605</v>
      </c>
      <c r="E1613" s="33">
        <f t="shared" si="54"/>
        <v>0</v>
      </c>
    </row>
    <row r="1614" spans="1:13" x14ac:dyDescent="0.25">
      <c r="A1614" s="14" t="s">
        <v>4377</v>
      </c>
      <c r="B1614" s="5">
        <v>268497555.13</v>
      </c>
      <c r="C1614" s="5">
        <v>917721302.79333293</v>
      </c>
      <c r="D1614" s="29">
        <v>915419460.0894382</v>
      </c>
      <c r="E1614" s="33">
        <f t="shared" si="54"/>
        <v>0</v>
      </c>
    </row>
    <row r="1615" spans="1:13" x14ac:dyDescent="0.25">
      <c r="A1615" s="14" t="s">
        <v>4374</v>
      </c>
      <c r="B1615" s="5">
        <v>210325167.70999998</v>
      </c>
      <c r="C1615" s="5">
        <v>724453355.44555557</v>
      </c>
      <c r="D1615" s="29">
        <v>697685756.2929616</v>
      </c>
      <c r="E1615" s="33">
        <f t="shared" si="54"/>
        <v>0</v>
      </c>
    </row>
    <row r="1616" spans="1:13" x14ac:dyDescent="0.25">
      <c r="A1616" s="14" t="s">
        <v>4381</v>
      </c>
      <c r="B1616" s="5">
        <v>347114209.39999998</v>
      </c>
      <c r="C1616" s="5">
        <v>1195615610.1555552</v>
      </c>
      <c r="D1616" s="29">
        <v>1225876082.0596552</v>
      </c>
      <c r="E1616" s="33">
        <f t="shared" si="54"/>
        <v>0</v>
      </c>
    </row>
    <row r="1617" spans="1:5" x14ac:dyDescent="0.25">
      <c r="A1617" s="14" t="s">
        <v>4380</v>
      </c>
      <c r="B1617" s="5">
        <v>368627174.7699998</v>
      </c>
      <c r="C1617" s="5">
        <v>1269715824.2077775</v>
      </c>
      <c r="D1617" s="29">
        <v>1279363906.8509758</v>
      </c>
      <c r="E1617" s="33">
        <f t="shared" si="54"/>
        <v>0</v>
      </c>
    </row>
    <row r="1618" spans="1:5" x14ac:dyDescent="0.25">
      <c r="A1618" s="14" t="s">
        <v>4376</v>
      </c>
      <c r="B1618" s="5">
        <v>418237926.5200001</v>
      </c>
      <c r="C1618" s="5">
        <v>1425548189.8455551</v>
      </c>
      <c r="D1618" s="29">
        <v>1470691288.1282883</v>
      </c>
      <c r="E1618" s="33">
        <f t="shared" si="54"/>
        <v>0</v>
      </c>
    </row>
    <row r="1619" spans="1:5" x14ac:dyDescent="0.25">
      <c r="A1619" s="14" t="s">
        <v>4388</v>
      </c>
      <c r="B1619" s="5">
        <v>445590645.53000003</v>
      </c>
      <c r="C1619" s="5">
        <v>1505042425.4599996</v>
      </c>
      <c r="D1619" s="29">
        <v>1490267048.1530473</v>
      </c>
      <c r="E1619" s="33">
        <f t="shared" si="54"/>
        <v>0</v>
      </c>
    </row>
    <row r="1620" spans="1:5" x14ac:dyDescent="0.25">
      <c r="A1620" s="14" t="s">
        <v>4385</v>
      </c>
      <c r="B1620" s="5">
        <v>390648603.52000016</v>
      </c>
      <c r="C1620" s="5">
        <v>1345567412.1244452</v>
      </c>
      <c r="D1620" s="29">
        <v>1366788424.4099147</v>
      </c>
      <c r="E1620" s="33">
        <f t="shared" si="54"/>
        <v>0</v>
      </c>
    </row>
    <row r="1621" spans="1:5" x14ac:dyDescent="0.25">
      <c r="A1621" s="14" t="s">
        <v>4375</v>
      </c>
      <c r="B1621" s="5">
        <v>287039090.28999996</v>
      </c>
      <c r="C1621" s="5">
        <v>947953380.98888862</v>
      </c>
      <c r="D1621" s="29">
        <v>981701242.20282435</v>
      </c>
      <c r="E1621" s="33">
        <f t="shared" si="54"/>
        <v>0</v>
      </c>
    </row>
    <row r="1622" spans="1:5" x14ac:dyDescent="0.25">
      <c r="A1622" s="14" t="s">
        <v>4383</v>
      </c>
      <c r="B1622" s="5">
        <v>247067768.92999998</v>
      </c>
      <c r="C1622" s="5">
        <v>851011204.09222233</v>
      </c>
      <c r="D1622" s="29">
        <v>852839942.76964116</v>
      </c>
      <c r="E1622" s="33">
        <f t="shared" si="54"/>
        <v>0</v>
      </c>
    </row>
    <row r="1623" spans="1:5" x14ac:dyDescent="0.25">
      <c r="A1623" s="14" t="s">
        <v>4386</v>
      </c>
      <c r="B1623" s="5">
        <v>451365852.95999992</v>
      </c>
      <c r="C1623" s="5">
        <v>1526105070.1100006</v>
      </c>
      <c r="D1623" s="29">
        <v>1530427519.5850053</v>
      </c>
      <c r="E1623" s="33">
        <f t="shared" si="54"/>
        <v>0</v>
      </c>
    </row>
    <row r="1624" spans="1:5" x14ac:dyDescent="0.25">
      <c r="A1624" s="14" t="s">
        <v>4390</v>
      </c>
      <c r="B1624" s="5">
        <v>451894860.32999998</v>
      </c>
      <c r="C1624" s="5">
        <v>1556526741.1366673</v>
      </c>
      <c r="D1624" s="29">
        <v>1553711712.7967417</v>
      </c>
      <c r="E1624" s="33">
        <f t="shared" si="54"/>
        <v>0</v>
      </c>
    </row>
    <row r="1625" spans="1:5" x14ac:dyDescent="0.25">
      <c r="A1625" s="14" t="s">
        <v>4389</v>
      </c>
      <c r="B1625" s="5">
        <v>413831071.14999992</v>
      </c>
      <c r="C1625" s="5">
        <v>1425418133.9611118</v>
      </c>
      <c r="D1625" s="29">
        <v>1346914355.3133268</v>
      </c>
      <c r="E1625" s="33">
        <f t="shared" si="54"/>
        <v>0</v>
      </c>
    </row>
    <row r="1626" spans="1:5" x14ac:dyDescent="0.25">
      <c r="A1626" s="14" t="s">
        <v>4392</v>
      </c>
      <c r="B1626" s="5">
        <v>58574219.539999999</v>
      </c>
      <c r="C1626" s="5">
        <v>137532976.5988889</v>
      </c>
      <c r="D1626" s="29">
        <v>268150520.69066888</v>
      </c>
      <c r="E1626" s="33">
        <f t="shared" si="54"/>
        <v>0</v>
      </c>
    </row>
    <row r="1627" spans="1:5" x14ac:dyDescent="0.25">
      <c r="A1627" s="14" t="s">
        <v>4570</v>
      </c>
      <c r="B1627" s="5">
        <v>307016519.26000005</v>
      </c>
      <c r="C1627" s="5">
        <v>1033805734.2388889</v>
      </c>
      <c r="D1627" s="29">
        <v>1076640550.2881436</v>
      </c>
      <c r="E1627" s="33">
        <f t="shared" si="54"/>
        <v>0</v>
      </c>
    </row>
    <row r="1628" spans="1:5" x14ac:dyDescent="0.25">
      <c r="A1628" s="14" t="s">
        <v>7</v>
      </c>
      <c r="B1628" s="5">
        <v>6293397697.3299999</v>
      </c>
      <c r="C1628" s="5">
        <v>21458720759.768883</v>
      </c>
      <c r="D1628" s="63">
        <v>21643498041.927387</v>
      </c>
      <c r="E1628" s="33">
        <f t="shared" si="54"/>
        <v>0</v>
      </c>
    </row>
    <row r="1630" spans="1:5" x14ac:dyDescent="0.25">
      <c r="A1630" s="35"/>
    </row>
    <row r="1631" spans="1:5" x14ac:dyDescent="0.25">
      <c r="A1631" s="35"/>
    </row>
    <row r="1632" spans="1:5" x14ac:dyDescent="0.25">
      <c r="A1632" s="35"/>
    </row>
    <row r="1633" spans="1:1" x14ac:dyDescent="0.25">
      <c r="A1633" s="35"/>
    </row>
  </sheetData>
  <autoFilter ref="A26:M1604">
    <sortState ref="A27:M1604">
      <sortCondition ref="C26:C1604"/>
    </sortState>
  </autoFilter>
  <conditionalFormatting sqref="A1606:A1629 A1:A56 A1147:A1172 A83:A561 A1025:A1129 A1634:A1048576">
    <cfRule type="duplicateValues" dxfId="200" priority="52"/>
  </conditionalFormatting>
  <conditionalFormatting sqref="A1606:A1629 A1634:A1048576">
    <cfRule type="duplicateValues" dxfId="199" priority="53"/>
  </conditionalFormatting>
  <conditionalFormatting sqref="L1606:L1048576 L1:L26">
    <cfRule type="duplicateValues" dxfId="198" priority="54"/>
  </conditionalFormatting>
  <conditionalFormatting sqref="A1606:A1629 A1:A56 A83:A561 A1025:A1172 A1634:A1048576">
    <cfRule type="duplicateValues" dxfId="197" priority="51"/>
  </conditionalFormatting>
  <conditionalFormatting sqref="A1606:A1629 A1:A56 A1147:A1172 A83:A561 A1025:A1129 A1634:A1048576">
    <cfRule type="duplicateValues" dxfId="196" priority="55"/>
    <cfRule type="duplicateValues" dxfId="195" priority="56"/>
  </conditionalFormatting>
  <conditionalFormatting sqref="A1606:A1629">
    <cfRule type="duplicateValues" dxfId="194" priority="57"/>
  </conditionalFormatting>
  <conditionalFormatting sqref="A1147:A1149 A27:A56 A83:A561 A1025:A1129">
    <cfRule type="duplicateValues" dxfId="193" priority="58"/>
  </conditionalFormatting>
  <conditionalFormatting sqref="B1147:B1149 B27:B56 B83:B561 B1025:B1129">
    <cfRule type="duplicateValues" dxfId="192" priority="59"/>
  </conditionalFormatting>
  <conditionalFormatting sqref="A1130:A1146">
    <cfRule type="duplicateValues" dxfId="191" priority="60"/>
  </conditionalFormatting>
  <conditionalFormatting sqref="B1130:B1146">
    <cfRule type="duplicateValues" dxfId="190" priority="61"/>
  </conditionalFormatting>
  <conditionalFormatting sqref="A1130:A1146">
    <cfRule type="duplicateValues" dxfId="189" priority="62"/>
    <cfRule type="duplicateValues" dxfId="188" priority="63"/>
  </conditionalFormatting>
  <conditionalFormatting sqref="L1605">
    <cfRule type="duplicateValues" dxfId="187" priority="64"/>
  </conditionalFormatting>
  <conditionalFormatting sqref="B1605">
    <cfRule type="duplicateValues" dxfId="186" priority="65"/>
  </conditionalFormatting>
  <conditionalFormatting sqref="A1605">
    <cfRule type="duplicateValues" dxfId="185" priority="66"/>
    <cfRule type="duplicateValues" dxfId="184" priority="67"/>
  </conditionalFormatting>
  <conditionalFormatting sqref="A1605">
    <cfRule type="duplicateValues" dxfId="183" priority="68"/>
  </conditionalFormatting>
  <conditionalFormatting sqref="A1605:A1629 A1:A56 A83:A561 A1025:A1172 A1634:A1048576">
    <cfRule type="duplicateValues" dxfId="182" priority="69"/>
  </conditionalFormatting>
  <conditionalFormatting sqref="A57:A82">
    <cfRule type="duplicateValues" dxfId="181" priority="44"/>
  </conditionalFormatting>
  <conditionalFormatting sqref="A57:A82">
    <cfRule type="duplicateValues" dxfId="180" priority="43"/>
  </conditionalFormatting>
  <conditionalFormatting sqref="A57:A82">
    <cfRule type="duplicateValues" dxfId="179" priority="45"/>
    <cfRule type="duplicateValues" dxfId="178" priority="46"/>
  </conditionalFormatting>
  <conditionalFormatting sqref="A57:A82">
    <cfRule type="duplicateValues" dxfId="177" priority="47"/>
  </conditionalFormatting>
  <conditionalFormatting sqref="B57:B82">
    <cfRule type="duplicateValues" dxfId="176" priority="48"/>
  </conditionalFormatting>
  <conditionalFormatting sqref="A57:A82">
    <cfRule type="duplicateValues" dxfId="175" priority="49"/>
  </conditionalFormatting>
  <conditionalFormatting sqref="A57:A82">
    <cfRule type="duplicateValues" dxfId="174" priority="50"/>
  </conditionalFormatting>
  <conditionalFormatting sqref="A1634:A1048576 A1025:A1463 A1:A561 A1605:A1629">
    <cfRule type="duplicateValues" dxfId="173" priority="42"/>
  </conditionalFormatting>
  <conditionalFormatting sqref="A562:A574">
    <cfRule type="duplicateValues" dxfId="172" priority="38"/>
  </conditionalFormatting>
  <conditionalFormatting sqref="A562:A574">
    <cfRule type="duplicateValues" dxfId="171" priority="39"/>
  </conditionalFormatting>
  <conditionalFormatting sqref="A562:A574">
    <cfRule type="duplicateValues" dxfId="170" priority="40"/>
  </conditionalFormatting>
  <conditionalFormatting sqref="A562:A574">
    <cfRule type="duplicateValues" dxfId="169" priority="41"/>
  </conditionalFormatting>
  <conditionalFormatting sqref="A575:A600">
    <cfRule type="duplicateValues" dxfId="168" priority="31"/>
  </conditionalFormatting>
  <conditionalFormatting sqref="A575:A600">
    <cfRule type="duplicateValues" dxfId="167" priority="30"/>
  </conditionalFormatting>
  <conditionalFormatting sqref="A575:A600">
    <cfRule type="duplicateValues" dxfId="166" priority="32"/>
    <cfRule type="duplicateValues" dxfId="165" priority="33"/>
  </conditionalFormatting>
  <conditionalFormatting sqref="A575:A600">
    <cfRule type="duplicateValues" dxfId="164" priority="34"/>
  </conditionalFormatting>
  <conditionalFormatting sqref="B575:B600">
    <cfRule type="duplicateValues" dxfId="163" priority="35"/>
  </conditionalFormatting>
  <conditionalFormatting sqref="A575:A600">
    <cfRule type="duplicateValues" dxfId="162" priority="36"/>
  </conditionalFormatting>
  <conditionalFormatting sqref="A575:A600">
    <cfRule type="duplicateValues" dxfId="161" priority="37"/>
  </conditionalFormatting>
  <conditionalFormatting sqref="A1150:A1172">
    <cfRule type="duplicateValues" dxfId="160" priority="70"/>
  </conditionalFormatting>
  <conditionalFormatting sqref="B1150:B1172">
    <cfRule type="duplicateValues" dxfId="159" priority="71"/>
  </conditionalFormatting>
  <conditionalFormatting sqref="A1464:A1485 A1538:A1582">
    <cfRule type="duplicateValues" dxfId="158" priority="25"/>
  </conditionalFormatting>
  <conditionalFormatting sqref="A1464:A1485">
    <cfRule type="duplicateValues" dxfId="157" priority="24"/>
  </conditionalFormatting>
  <conditionalFormatting sqref="A1464:A1485">
    <cfRule type="duplicateValues" dxfId="156" priority="26"/>
  </conditionalFormatting>
  <conditionalFormatting sqref="A1464:A1485 A1538:A1582">
    <cfRule type="duplicateValues" dxfId="155" priority="27"/>
    <cfRule type="duplicateValues" dxfId="154" priority="28"/>
  </conditionalFormatting>
  <conditionalFormatting sqref="B1464:B1485 B1538:B1582">
    <cfRule type="duplicateValues" dxfId="153" priority="29"/>
  </conditionalFormatting>
  <conditionalFormatting sqref="A1634:A1048576 A1605:A1629 A1:A56 A83:A561 A1025:A1463">
    <cfRule type="duplicateValues" dxfId="152" priority="72"/>
  </conditionalFormatting>
  <conditionalFormatting sqref="A1173:A1463">
    <cfRule type="duplicateValues" dxfId="151" priority="73"/>
  </conditionalFormatting>
  <conditionalFormatting sqref="A1173:A1463">
    <cfRule type="duplicateValues" dxfId="150" priority="74"/>
    <cfRule type="duplicateValues" dxfId="149" priority="75"/>
  </conditionalFormatting>
  <conditionalFormatting sqref="B1173:B1463">
    <cfRule type="duplicateValues" dxfId="148" priority="76"/>
  </conditionalFormatting>
  <conditionalFormatting sqref="A1630:A1633">
    <cfRule type="duplicateValues" dxfId="147" priority="23"/>
  </conditionalFormatting>
  <conditionalFormatting sqref="A1605:A1048576 A1538:A1598 A1:A1485">
    <cfRule type="duplicateValues" dxfId="146" priority="22"/>
  </conditionalFormatting>
  <conditionalFormatting sqref="A1486:A1502">
    <cfRule type="duplicateValues" dxfId="145" priority="17"/>
  </conditionalFormatting>
  <conditionalFormatting sqref="A1486:A1502">
    <cfRule type="duplicateValues" dxfId="144" priority="16"/>
  </conditionalFormatting>
  <conditionalFormatting sqref="A1486:A1502">
    <cfRule type="duplicateValues" dxfId="143" priority="18"/>
  </conditionalFormatting>
  <conditionalFormatting sqref="A1486:A1502">
    <cfRule type="duplicateValues" dxfId="142" priority="19"/>
    <cfRule type="duplicateValues" dxfId="141" priority="20"/>
  </conditionalFormatting>
  <conditionalFormatting sqref="B1486:B1502">
    <cfRule type="duplicateValues" dxfId="140" priority="21"/>
  </conditionalFormatting>
  <conditionalFormatting sqref="A1503:A1512">
    <cfRule type="duplicateValues" dxfId="139" priority="10"/>
  </conditionalFormatting>
  <conditionalFormatting sqref="A1503:A1512">
    <cfRule type="duplicateValues" dxfId="138" priority="11"/>
  </conditionalFormatting>
  <conditionalFormatting sqref="A1503:A1512">
    <cfRule type="duplicateValues" dxfId="137" priority="12"/>
    <cfRule type="duplicateValues" dxfId="136" priority="13"/>
  </conditionalFormatting>
  <conditionalFormatting sqref="B1503:B1512">
    <cfRule type="duplicateValues" dxfId="135" priority="14"/>
  </conditionalFormatting>
  <conditionalFormatting sqref="A1503:A1512">
    <cfRule type="duplicateValues" dxfId="134" priority="15"/>
  </conditionalFormatting>
  <conditionalFormatting sqref="A1513:A1537">
    <cfRule type="duplicateValues" dxfId="133" priority="4"/>
  </conditionalFormatting>
  <conditionalFormatting sqref="A1513:A1537">
    <cfRule type="duplicateValues" dxfId="132" priority="5"/>
  </conditionalFormatting>
  <conditionalFormatting sqref="A1513:A1537">
    <cfRule type="duplicateValues" dxfId="131" priority="6"/>
    <cfRule type="duplicateValues" dxfId="130" priority="7"/>
  </conditionalFormatting>
  <conditionalFormatting sqref="B1513:B1537">
    <cfRule type="duplicateValues" dxfId="129" priority="8"/>
  </conditionalFormatting>
  <conditionalFormatting sqref="A1513:A1537">
    <cfRule type="duplicateValues" dxfId="128" priority="9"/>
  </conditionalFormatting>
  <conditionalFormatting sqref="A1486:A1537">
    <cfRule type="duplicateValues" dxfId="127" priority="3"/>
  </conditionalFormatting>
  <conditionalFormatting sqref="L1599:L1601">
    <cfRule type="duplicateValues" dxfId="126" priority="2"/>
  </conditionalFormatting>
  <conditionalFormatting sqref="A1:A1048576">
    <cfRule type="duplicateValues" dxfId="125" priority="1"/>
  </conditionalFormatting>
  <conditionalFormatting sqref="A1583:A1598">
    <cfRule type="duplicateValues" dxfId="124" priority="77"/>
  </conditionalFormatting>
  <conditionalFormatting sqref="A1583:A1598">
    <cfRule type="duplicateValues" dxfId="123" priority="78"/>
    <cfRule type="duplicateValues" dxfId="122" priority="79"/>
  </conditionalFormatting>
  <conditionalFormatting sqref="B1583:B1598">
    <cfRule type="duplicateValues" dxfId="121" priority="80"/>
  </conditionalFormatting>
  <conditionalFormatting sqref="A562:A574 A601:A1024">
    <cfRule type="duplicateValues" dxfId="120" priority="81"/>
  </conditionalFormatting>
  <conditionalFormatting sqref="A562:A574 A601:A1024">
    <cfRule type="duplicateValues" dxfId="119" priority="82"/>
    <cfRule type="duplicateValues" dxfId="118" priority="83"/>
  </conditionalFormatting>
  <conditionalFormatting sqref="B562:B574 B601:B1024">
    <cfRule type="duplicateValues" dxfId="117" priority="84"/>
  </conditionalFormatting>
  <conditionalFormatting sqref="A562:A1024">
    <cfRule type="duplicateValues" dxfId="116" priority="85"/>
  </conditionalFormatting>
  <conditionalFormatting sqref="L27:L1598">
    <cfRule type="duplicateValues" dxfId="115" priority="86"/>
  </conditionalFormatting>
  <conditionalFormatting sqref="A1599:A1604">
    <cfRule type="duplicateValues" dxfId="114" priority="87"/>
  </conditionalFormatting>
  <conditionalFormatting sqref="A1599:A1604">
    <cfRule type="duplicateValues" dxfId="113" priority="88"/>
    <cfRule type="duplicateValues" dxfId="112" priority="89"/>
  </conditionalFormatting>
  <conditionalFormatting sqref="L1602:L1604">
    <cfRule type="duplicateValues" dxfId="111" priority="90"/>
  </conditionalFormatting>
  <conditionalFormatting sqref="B1599:B1604">
    <cfRule type="duplicateValues" dxfId="110" priority="91"/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18"/>
  <sheetViews>
    <sheetView zoomScale="80" zoomScaleNormal="80" workbookViewId="0">
      <selection activeCell="A52" sqref="A52"/>
    </sheetView>
  </sheetViews>
  <sheetFormatPr defaultRowHeight="15" x14ac:dyDescent="0.25"/>
  <cols>
    <col min="1" max="1" width="47" customWidth="1"/>
    <col min="2" max="2" width="28" customWidth="1"/>
    <col min="3" max="3" width="51.7109375" customWidth="1"/>
    <col min="4" max="4" width="46" customWidth="1"/>
    <col min="5" max="6" width="16.85546875" customWidth="1"/>
    <col min="7" max="10" width="9.28515625" customWidth="1"/>
    <col min="11" max="11" width="14" style="16" customWidth="1"/>
    <col min="12" max="12" width="12" customWidth="1"/>
    <col min="13" max="13" width="10.7109375" style="16" bestFit="1" customWidth="1"/>
    <col min="14" max="627" width="9.28515625" customWidth="1"/>
    <col min="628" max="879" width="9.28515625" bestFit="1" customWidth="1"/>
    <col min="880" max="891" width="10.28515625" bestFit="1" customWidth="1"/>
    <col min="892" max="892" width="12.140625" bestFit="1" customWidth="1"/>
  </cols>
  <sheetData>
    <row r="1" spans="1:12" ht="58.5" customHeight="1" x14ac:dyDescent="0.25">
      <c r="A1" s="17"/>
      <c r="D1" t="s">
        <v>4738</v>
      </c>
      <c r="E1" s="34" t="s">
        <v>4739</v>
      </c>
      <c r="F1" s="35" t="s">
        <v>4434</v>
      </c>
    </row>
    <row r="2" spans="1:12" x14ac:dyDescent="0.25">
      <c r="B2" s="19"/>
      <c r="C2" t="s">
        <v>4391</v>
      </c>
      <c r="D2" s="2">
        <v>780113212.46934235</v>
      </c>
      <c r="E2" s="6">
        <f t="shared" ref="E2:E22" si="0">SUMIF($C$26:$C$1587,C2,$E$26:$E$1587)</f>
        <v>609905422.58800018</v>
      </c>
      <c r="F2" s="7">
        <f t="shared" ref="F2:F23" si="1">E2/D2</f>
        <v>0.78181655282754081</v>
      </c>
      <c r="I2" s="15"/>
      <c r="J2" s="13"/>
      <c r="L2" s="13"/>
    </row>
    <row r="3" spans="1:12" x14ac:dyDescent="0.25">
      <c r="B3" s="19"/>
      <c r="C3" t="s">
        <v>4378</v>
      </c>
      <c r="D3" s="2">
        <v>1037296754.7255541</v>
      </c>
      <c r="E3" s="6">
        <f t="shared" si="0"/>
        <v>809137561.9319998</v>
      </c>
      <c r="F3" s="7">
        <f t="shared" si="1"/>
        <v>0.78004443593008232</v>
      </c>
      <c r="I3" s="15"/>
      <c r="J3" s="13"/>
      <c r="L3" s="13"/>
    </row>
    <row r="4" spans="1:12" x14ac:dyDescent="0.25">
      <c r="B4" s="19"/>
      <c r="C4" t="s">
        <v>4382</v>
      </c>
      <c r="D4" s="2">
        <v>732305531.36146224</v>
      </c>
      <c r="E4" s="6">
        <f t="shared" si="0"/>
        <v>603945797.028</v>
      </c>
      <c r="F4" s="7">
        <f t="shared" si="1"/>
        <v>0.82471833294113883</v>
      </c>
      <c r="I4" s="15"/>
      <c r="J4" s="13"/>
      <c r="L4" s="13"/>
    </row>
    <row r="5" spans="1:12" x14ac:dyDescent="0.25">
      <c r="B5" s="19"/>
      <c r="C5" t="s">
        <v>4384</v>
      </c>
      <c r="D5" s="2">
        <v>738899230.6563375</v>
      </c>
      <c r="E5" s="6">
        <f t="shared" si="0"/>
        <v>587726365.74399972</v>
      </c>
      <c r="F5" s="7">
        <f t="shared" si="1"/>
        <v>0.7954080087780625</v>
      </c>
      <c r="I5" s="15"/>
      <c r="J5" s="13"/>
      <c r="L5" s="13"/>
    </row>
    <row r="6" spans="1:12" x14ac:dyDescent="0.25">
      <c r="B6" s="19"/>
      <c r="C6" t="s">
        <v>4379</v>
      </c>
      <c r="D6" s="2">
        <v>1324378874.7881303</v>
      </c>
      <c r="E6" s="6">
        <f t="shared" si="0"/>
        <v>1063585857.0399998</v>
      </c>
      <c r="F6" s="7">
        <f t="shared" si="1"/>
        <v>0.80308277131810091</v>
      </c>
      <c r="I6" s="15"/>
      <c r="J6" s="13"/>
      <c r="L6" s="13"/>
    </row>
    <row r="7" spans="1:12" x14ac:dyDescent="0.25">
      <c r="B7" s="19"/>
      <c r="C7" t="s">
        <v>4387</v>
      </c>
      <c r="D7" s="2">
        <v>470741967.77246451</v>
      </c>
      <c r="E7" s="6">
        <f t="shared" si="0"/>
        <v>394181541.29199994</v>
      </c>
      <c r="F7" s="7">
        <f t="shared" si="1"/>
        <v>0.83736222448415643</v>
      </c>
      <c r="I7" s="15"/>
      <c r="J7" s="13"/>
      <c r="L7" s="13"/>
    </row>
    <row r="8" spans="1:12" x14ac:dyDescent="0.25">
      <c r="B8" s="19"/>
      <c r="C8" t="s">
        <v>4373</v>
      </c>
      <c r="D8" s="2">
        <v>552431531.89091241</v>
      </c>
      <c r="E8" s="6">
        <f t="shared" si="0"/>
        <v>463469161.34399998</v>
      </c>
      <c r="F8" s="7">
        <f t="shared" si="1"/>
        <v>0.83896217827681918</v>
      </c>
      <c r="I8" s="15"/>
      <c r="J8" s="13"/>
      <c r="L8" s="13"/>
    </row>
    <row r="9" spans="1:12" x14ac:dyDescent="0.25">
      <c r="B9" s="19"/>
      <c r="C9" t="s">
        <v>4377</v>
      </c>
      <c r="D9" s="2">
        <v>920062192.34421575</v>
      </c>
      <c r="E9" s="6">
        <f t="shared" si="0"/>
        <v>743121264.00400007</v>
      </c>
      <c r="F9" s="7">
        <f t="shared" si="1"/>
        <v>0.80768590448283728</v>
      </c>
      <c r="I9" s="15"/>
      <c r="J9" s="13"/>
      <c r="L9" s="13"/>
    </row>
    <row r="10" spans="1:12" x14ac:dyDescent="0.25">
      <c r="B10" s="19"/>
      <c r="C10" t="s">
        <v>4374</v>
      </c>
      <c r="D10" s="2">
        <v>708846444.37777972</v>
      </c>
      <c r="E10" s="6">
        <f t="shared" si="0"/>
        <v>583040491.65600002</v>
      </c>
      <c r="F10" s="7">
        <f t="shared" si="1"/>
        <v>0.82252016114405246</v>
      </c>
      <c r="I10" s="15"/>
      <c r="J10" s="13"/>
      <c r="L10" s="13"/>
    </row>
    <row r="11" spans="1:12" x14ac:dyDescent="0.25">
      <c r="B11" s="19"/>
      <c r="C11" t="s">
        <v>4381</v>
      </c>
      <c r="D11" s="2">
        <v>1224636115.3798997</v>
      </c>
      <c r="E11" s="6">
        <f t="shared" si="0"/>
        <v>979463619.76400018</v>
      </c>
      <c r="F11" s="7">
        <f t="shared" si="1"/>
        <v>0.79979971802493877</v>
      </c>
      <c r="I11" s="15"/>
      <c r="J11" s="13"/>
      <c r="L11" s="13"/>
    </row>
    <row r="12" spans="1:12" x14ac:dyDescent="0.25">
      <c r="B12" s="19"/>
      <c r="C12" t="s">
        <v>4380</v>
      </c>
      <c r="D12" s="2">
        <v>1305137836.6506481</v>
      </c>
      <c r="E12" s="6">
        <f t="shared" si="0"/>
        <v>1058028661.9280002</v>
      </c>
      <c r="F12" s="7">
        <f t="shared" si="1"/>
        <v>0.81066430856314786</v>
      </c>
      <c r="I12" s="15"/>
      <c r="J12" s="13"/>
      <c r="L12" s="13"/>
    </row>
    <row r="13" spans="1:12" x14ac:dyDescent="0.25">
      <c r="B13" s="19"/>
      <c r="C13" t="s">
        <v>4376</v>
      </c>
      <c r="D13" s="2">
        <v>1494311961.4663126</v>
      </c>
      <c r="E13" s="6">
        <f t="shared" si="0"/>
        <v>1192852346.8960001</v>
      </c>
      <c r="F13" s="7">
        <f t="shared" si="1"/>
        <v>0.79826192766703052</v>
      </c>
      <c r="I13" s="15"/>
      <c r="J13" s="13"/>
      <c r="L13" s="13"/>
    </row>
    <row r="14" spans="1:12" x14ac:dyDescent="0.25">
      <c r="B14" s="19"/>
      <c r="C14" t="s">
        <v>4388</v>
      </c>
      <c r="D14" s="2">
        <v>1540465183.7052605</v>
      </c>
      <c r="E14" s="6">
        <f t="shared" si="0"/>
        <v>1268038251.3959997</v>
      </c>
      <c r="F14" s="7">
        <f t="shared" si="1"/>
        <v>0.8231528143635185</v>
      </c>
      <c r="I14" s="15"/>
      <c r="J14" s="13"/>
      <c r="L14" s="13"/>
    </row>
    <row r="15" spans="1:12" x14ac:dyDescent="0.25">
      <c r="B15" s="19"/>
      <c r="C15" t="s">
        <v>4385</v>
      </c>
      <c r="D15" s="2">
        <v>1401987915.2408419</v>
      </c>
      <c r="E15" s="6">
        <f t="shared" si="0"/>
        <v>1063380260.6839999</v>
      </c>
      <c r="F15" s="7">
        <f t="shared" si="1"/>
        <v>0.75848033290738182</v>
      </c>
      <c r="I15" s="15"/>
      <c r="J15" s="13"/>
      <c r="L15" s="13"/>
    </row>
    <row r="16" spans="1:12" x14ac:dyDescent="0.25">
      <c r="B16" s="19"/>
      <c r="C16" s="15" t="s">
        <v>4375</v>
      </c>
      <c r="D16" s="2">
        <v>1049370356.356836</v>
      </c>
      <c r="E16" s="6">
        <f t="shared" si="0"/>
        <v>799391746.46799982</v>
      </c>
      <c r="F16" s="7">
        <f t="shared" si="1"/>
        <v>0.76178228365750456</v>
      </c>
      <c r="I16" s="15"/>
      <c r="J16" s="13"/>
      <c r="L16" s="13"/>
    </row>
    <row r="17" spans="1:13" x14ac:dyDescent="0.25">
      <c r="B17" s="19"/>
      <c r="C17" s="15" t="s">
        <v>4383</v>
      </c>
      <c r="D17" s="2">
        <v>859108200.33545482</v>
      </c>
      <c r="E17" s="6">
        <f t="shared" si="0"/>
        <v>697496816.46400023</v>
      </c>
      <c r="F17" s="7">
        <f t="shared" si="1"/>
        <v>0.8118847150936862</v>
      </c>
      <c r="I17" s="15"/>
      <c r="J17" s="13"/>
      <c r="L17" s="13"/>
    </row>
    <row r="18" spans="1:13" x14ac:dyDescent="0.25">
      <c r="B18" s="19"/>
      <c r="C18" s="15" t="s">
        <v>4386</v>
      </c>
      <c r="D18" s="2">
        <v>1574078322.7202487</v>
      </c>
      <c r="E18" s="6">
        <f t="shared" si="0"/>
        <v>1307947696.4400003</v>
      </c>
      <c r="F18" s="7">
        <f t="shared" si="1"/>
        <v>0.83092923494408211</v>
      </c>
      <c r="I18" s="15"/>
      <c r="J18" s="13"/>
      <c r="L18" s="13"/>
    </row>
    <row r="19" spans="1:13" x14ac:dyDescent="0.25">
      <c r="B19" s="19"/>
      <c r="C19" s="15" t="s">
        <v>4390</v>
      </c>
      <c r="D19" s="2">
        <v>1593505673.3281901</v>
      </c>
      <c r="E19" s="6">
        <f t="shared" si="0"/>
        <v>1296429760.3600004</v>
      </c>
      <c r="F19" s="7">
        <f t="shared" si="1"/>
        <v>0.81357084700695292</v>
      </c>
      <c r="I19" s="15"/>
      <c r="J19" s="13"/>
      <c r="L19" s="13"/>
    </row>
    <row r="20" spans="1:13" x14ac:dyDescent="0.25">
      <c r="B20" s="19"/>
      <c r="C20" s="15" t="s">
        <v>4389</v>
      </c>
      <c r="D20" s="2">
        <v>1394748882.7000012</v>
      </c>
      <c r="E20" s="6">
        <f t="shared" si="0"/>
        <v>1201245056.872</v>
      </c>
      <c r="F20" s="7">
        <f t="shared" si="1"/>
        <v>0.8612626056000775</v>
      </c>
      <c r="I20" s="15"/>
      <c r="J20" s="13"/>
      <c r="L20" s="13"/>
    </row>
    <row r="21" spans="1:13" x14ac:dyDescent="0.25">
      <c r="B21" s="19"/>
      <c r="C21" s="15" t="s">
        <v>4392</v>
      </c>
      <c r="D21" s="2">
        <v>251589686.85667843</v>
      </c>
      <c r="E21" s="6">
        <f t="shared" si="0"/>
        <v>117390970.956</v>
      </c>
      <c r="F21" s="7">
        <f t="shared" si="1"/>
        <v>0.46659691191107289</v>
      </c>
      <c r="I21" s="15"/>
      <c r="J21" s="13"/>
      <c r="L21" s="13"/>
    </row>
    <row r="22" spans="1:13" x14ac:dyDescent="0.25">
      <c r="B22" s="19"/>
      <c r="C22" s="15" t="s">
        <v>4570</v>
      </c>
      <c r="D22" s="2">
        <v>1115306133.5238302</v>
      </c>
      <c r="E22" s="6">
        <f t="shared" si="0"/>
        <v>801150406.05600011</v>
      </c>
      <c r="F22" s="7">
        <f t="shared" si="1"/>
        <v>0.7183233212613569</v>
      </c>
      <c r="I22" s="15"/>
      <c r="J22" s="13"/>
      <c r="L22" s="13"/>
    </row>
    <row r="23" spans="1:13" s="3" customFormat="1" x14ac:dyDescent="0.25">
      <c r="C23" s="3" t="s">
        <v>7</v>
      </c>
      <c r="D23" s="2">
        <f>SUM(D2:D22)</f>
        <v>22069322008.650402</v>
      </c>
      <c r="E23" s="23">
        <f>SUM(E2:E22)</f>
        <v>17640929056.912003</v>
      </c>
      <c r="F23" s="30">
        <f t="shared" si="1"/>
        <v>0.79934168571183906</v>
      </c>
      <c r="I23" s="31"/>
      <c r="J23" s="32"/>
      <c r="K23" s="18"/>
      <c r="L23" s="32"/>
      <c r="M23" s="18"/>
    </row>
    <row r="24" spans="1:13" x14ac:dyDescent="0.25">
      <c r="E24" s="4">
        <v>28</v>
      </c>
      <c r="L24" s="13"/>
    </row>
    <row r="25" spans="1:13" x14ac:dyDescent="0.25">
      <c r="D25" s="1" t="s">
        <v>11883</v>
      </c>
      <c r="E25" s="4">
        <v>10</v>
      </c>
      <c r="M25" s="16" t="s">
        <v>9087</v>
      </c>
    </row>
    <row r="26" spans="1:13" s="3" customFormat="1" ht="45" x14ac:dyDescent="0.25">
      <c r="A26" s="10" t="s">
        <v>1</v>
      </c>
      <c r="B26" s="10" t="s">
        <v>2</v>
      </c>
      <c r="C26" s="10" t="s">
        <v>3</v>
      </c>
      <c r="D26" s="11" t="s">
        <v>0</v>
      </c>
      <c r="E26" s="8" t="s">
        <v>4732</v>
      </c>
      <c r="F26" s="9" t="s">
        <v>5</v>
      </c>
      <c r="H26"/>
      <c r="I26"/>
      <c r="J26" t="s">
        <v>1518</v>
      </c>
      <c r="K26" s="18" t="s">
        <v>1519</v>
      </c>
      <c r="L26" s="3" t="s">
        <v>2608</v>
      </c>
      <c r="M26" s="18"/>
    </row>
    <row r="27" spans="1:13" x14ac:dyDescent="0.25">
      <c r="A27" s="12" t="s">
        <v>2836</v>
      </c>
      <c r="B27" t="s">
        <v>33</v>
      </c>
      <c r="C27" t="s">
        <v>4391</v>
      </c>
      <c r="D27" s="5">
        <v>3047789.34</v>
      </c>
      <c r="E27" s="24">
        <f t="shared" ref="E27:E90" si="2">IF(IFERROR(VLOOKUP(A27,$A$1588:$A$1589,1,0),0)=0,IF(M27=$M$25,0,D27/$E$25*$E$24),0)</f>
        <v>8533810.1520000007</v>
      </c>
      <c r="F27" s="21">
        <v>10915361.309678556</v>
      </c>
      <c r="G27">
        <f t="shared" ref="G27:G90" si="3">F27/31</f>
        <v>352108.42934446956</v>
      </c>
      <c r="J27" t="str">
        <f>VLOOKUP($A27,[3]MD01!$A:$K,5,0)</f>
        <v>E1008577</v>
      </c>
      <c r="K27" t="str">
        <f>VLOOKUP($A27,[3]MD01!$A:$K,11,0)</f>
        <v>15.12.2014</v>
      </c>
      <c r="L27" t="str">
        <f>RIGHT(VLOOKUP($A27,[3]MD01!$A:$K,4,0),8)</f>
        <v>13SZ3425</v>
      </c>
      <c r="M27" s="16" t="str">
        <f>VLOOKUP(A27,[3]MD01!A:O,15,0)</f>
        <v>Аренда</v>
      </c>
    </row>
    <row r="28" spans="1:13" x14ac:dyDescent="0.25">
      <c r="A28" s="12" t="s">
        <v>2849</v>
      </c>
      <c r="B28" t="s">
        <v>46</v>
      </c>
      <c r="C28" t="s">
        <v>4391</v>
      </c>
      <c r="D28" s="5">
        <v>1419382.47</v>
      </c>
      <c r="E28" s="24">
        <f t="shared" si="2"/>
        <v>3974270.9160000002</v>
      </c>
      <c r="F28" s="21">
        <v>5083380.3679731963</v>
      </c>
      <c r="G28">
        <f t="shared" si="3"/>
        <v>163980.0118701031</v>
      </c>
      <c r="J28" t="str">
        <f>VLOOKUP($A28,[3]MD01!$A:$K,5,0)</f>
        <v>E1004259</v>
      </c>
      <c r="K28" t="str">
        <f>VLOOKUP($A28,[3]MD01!$A:$K,11,0)</f>
        <v>25.12.2014</v>
      </c>
      <c r="L28" t="str">
        <f>RIGHT(VLOOKUP($A28,[3]MD01!$A:$K,4,0),8)</f>
        <v>13SZ3443</v>
      </c>
      <c r="M28" s="16" t="str">
        <f>VLOOKUP(A28,[3]MD01!A:O,15,0)</f>
        <v>Аренда</v>
      </c>
    </row>
    <row r="29" spans="1:13" x14ac:dyDescent="0.25">
      <c r="A29" s="12" t="s">
        <v>2860</v>
      </c>
      <c r="B29" t="s">
        <v>57</v>
      </c>
      <c r="C29" t="s">
        <v>4391</v>
      </c>
      <c r="D29" s="5">
        <v>1612227.97</v>
      </c>
      <c r="E29" s="24">
        <f t="shared" si="2"/>
        <v>4514238.3159999996</v>
      </c>
      <c r="F29" s="21">
        <v>5774037.7837661179</v>
      </c>
      <c r="G29">
        <f t="shared" si="3"/>
        <v>186259.28334729411</v>
      </c>
      <c r="J29" t="str">
        <f>VLOOKUP($A29,[3]MD01!$A:$K,5,0)</f>
        <v>E1007899</v>
      </c>
      <c r="K29" t="str">
        <f>VLOOKUP($A29,[3]MD01!$A:$K,11,0)</f>
        <v>31.03.2015</v>
      </c>
      <c r="L29" t="str">
        <f>RIGHT(VLOOKUP($A29,[3]MD01!$A:$K,4,0),8)</f>
        <v>13SZ3457</v>
      </c>
      <c r="M29" s="16" t="str">
        <f>VLOOKUP(A29,[3]MD01!A:O,15,0)</f>
        <v>Аренда</v>
      </c>
    </row>
    <row r="30" spans="1:13" x14ac:dyDescent="0.25">
      <c r="A30" s="12" t="s">
        <v>2861</v>
      </c>
      <c r="B30" t="s">
        <v>58</v>
      </c>
      <c r="C30" t="s">
        <v>4391</v>
      </c>
      <c r="D30" s="5">
        <v>2663723.98</v>
      </c>
      <c r="E30" s="24">
        <f t="shared" si="2"/>
        <v>7458427.1439999994</v>
      </c>
      <c r="F30" s="21">
        <v>9539868.5497584213</v>
      </c>
      <c r="G30">
        <f t="shared" si="3"/>
        <v>307737.69515349745</v>
      </c>
      <c r="J30" t="str">
        <f>VLOOKUP($A30,[3]MD01!$A:$K,5,0)</f>
        <v>E1004262</v>
      </c>
      <c r="K30" t="str">
        <f>VLOOKUP($A30,[3]MD01!$A:$K,11,0)</f>
        <v>09.04.2015</v>
      </c>
      <c r="L30" t="str">
        <f>RIGHT(VLOOKUP($A30,[3]MD01!$A:$K,4,0),8)</f>
        <v>13SZ3462</v>
      </c>
      <c r="M30" s="16" t="str">
        <f>VLOOKUP(A30,[3]MD01!A:O,15,0)</f>
        <v>Аренда</v>
      </c>
    </row>
    <row r="31" spans="1:13" x14ac:dyDescent="0.25">
      <c r="A31" s="12" t="s">
        <v>3035</v>
      </c>
      <c r="B31" t="s">
        <v>230</v>
      </c>
      <c r="C31" t="s">
        <v>4391</v>
      </c>
      <c r="D31" s="5">
        <v>4404123.53</v>
      </c>
      <c r="E31" s="24">
        <f t="shared" si="2"/>
        <v>12331545.884</v>
      </c>
      <c r="F31" s="21">
        <v>15772940.390429657</v>
      </c>
      <c r="G31">
        <f t="shared" si="3"/>
        <v>508804.52872353734</v>
      </c>
      <c r="J31" t="str">
        <f>VLOOKUP($A31,[3]MD01!$A:$K,5,0)</f>
        <v>13SZ5597</v>
      </c>
      <c r="K31" t="str">
        <f>VLOOKUP($A31,[3]MD01!$A:$K,11,0)</f>
        <v>21.02.2007</v>
      </c>
      <c r="L31" t="str">
        <f>RIGHT(VLOOKUP($A31,[3]MD01!$A:$K,4,0),8)</f>
        <v>13SZ5597</v>
      </c>
      <c r="M31" s="16" t="str">
        <f>VLOOKUP(A31,[3]MD01!A:O,15,0)</f>
        <v>Собственность</v>
      </c>
    </row>
    <row r="32" spans="1:13" x14ac:dyDescent="0.25">
      <c r="A32" s="12" t="s">
        <v>3055</v>
      </c>
      <c r="B32" t="s">
        <v>249</v>
      </c>
      <c r="C32" t="s">
        <v>4391</v>
      </c>
      <c r="D32" s="5">
        <v>2755816.5</v>
      </c>
      <c r="E32" s="24">
        <f t="shared" si="2"/>
        <v>7716286.2000000011</v>
      </c>
      <c r="F32" s="21">
        <v>9869688.9597605132</v>
      </c>
      <c r="G32">
        <f t="shared" si="3"/>
        <v>318377.06321808108</v>
      </c>
      <c r="J32" t="str">
        <f>VLOOKUP($A32,[3]MD01!$A:$K,5,0)</f>
        <v>13SZ5619</v>
      </c>
      <c r="K32" t="str">
        <f>VLOOKUP($A32,[3]MD01!$A:$K,11,0)</f>
        <v>26.10.2006</v>
      </c>
      <c r="L32" t="str">
        <f>RIGHT(VLOOKUP($A32,[3]MD01!$A:$K,4,0),8)</f>
        <v>13SZ5619</v>
      </c>
      <c r="M32" s="16" t="str">
        <f>VLOOKUP(A32,[3]MD01!A:O,15,0)</f>
        <v>Собственность</v>
      </c>
    </row>
    <row r="33" spans="1:13" x14ac:dyDescent="0.25">
      <c r="A33" s="12" t="s">
        <v>3066</v>
      </c>
      <c r="B33" t="s">
        <v>260</v>
      </c>
      <c r="C33" t="s">
        <v>4391</v>
      </c>
      <c r="D33" s="5">
        <v>6753853.6100000003</v>
      </c>
      <c r="E33" s="24">
        <f t="shared" si="2"/>
        <v>18910790.108000003</v>
      </c>
      <c r="F33" s="21">
        <v>24188270.304084357</v>
      </c>
      <c r="G33">
        <f t="shared" si="3"/>
        <v>780266.78400272119</v>
      </c>
      <c r="J33" t="str">
        <f>VLOOKUP($A33,[3]MD01!$A:$K,5,0)</f>
        <v>13SZ5631</v>
      </c>
      <c r="K33" t="str">
        <f>VLOOKUP($A33,[3]MD01!$A:$K,11,0)</f>
        <v>25.05.2007</v>
      </c>
      <c r="L33" t="str">
        <f>RIGHT(VLOOKUP($A33,[3]MD01!$A:$K,4,0),8)</f>
        <v>13SZ5631</v>
      </c>
      <c r="M33" s="16" t="str">
        <f>VLOOKUP(A33,[3]MD01!A:O,15,0)</f>
        <v>Аренда</v>
      </c>
    </row>
    <row r="34" spans="1:13" x14ac:dyDescent="0.25">
      <c r="A34" s="12" t="s">
        <v>3067</v>
      </c>
      <c r="B34" t="s">
        <v>261</v>
      </c>
      <c r="C34" t="s">
        <v>4391</v>
      </c>
      <c r="D34" s="5">
        <v>2954845.93</v>
      </c>
      <c r="E34" s="24">
        <f t="shared" si="2"/>
        <v>8273568.6040000003</v>
      </c>
      <c r="F34" s="21">
        <v>10582493.519838596</v>
      </c>
      <c r="G34">
        <f t="shared" si="3"/>
        <v>341370.75870447082</v>
      </c>
      <c r="J34" t="str">
        <f>VLOOKUP($A34,[3]MD01!$A:$K,5,0)</f>
        <v>13SZ5633</v>
      </c>
      <c r="K34" t="str">
        <f>VLOOKUP($A34,[3]MD01!$A:$K,11,0)</f>
        <v>31.05.2007</v>
      </c>
      <c r="L34" t="str">
        <f>RIGHT(VLOOKUP($A34,[3]MD01!$A:$K,4,0),8)</f>
        <v>13SZ5633</v>
      </c>
      <c r="M34" s="16" t="str">
        <f>VLOOKUP(A34,[3]MD01!A:O,15,0)</f>
        <v>Аренда</v>
      </c>
    </row>
    <row r="35" spans="1:13" x14ac:dyDescent="0.25">
      <c r="A35" s="12" t="s">
        <v>3071</v>
      </c>
      <c r="B35" t="s">
        <v>265</v>
      </c>
      <c r="C35" t="s">
        <v>4391</v>
      </c>
      <c r="D35" s="5">
        <v>5505479.6600000001</v>
      </c>
      <c r="E35" s="24">
        <f t="shared" si="2"/>
        <v>15415343.048</v>
      </c>
      <c r="F35" s="21">
        <v>19717340.330347851</v>
      </c>
      <c r="G35">
        <f t="shared" si="3"/>
        <v>636043.23646283394</v>
      </c>
      <c r="J35" t="str">
        <f>VLOOKUP($A35,[3]MD01!$A:$K,5,0)</f>
        <v>13SZ5638</v>
      </c>
      <c r="K35" t="str">
        <f>VLOOKUP($A35,[3]MD01!$A:$K,11,0)</f>
        <v>21.11.2007</v>
      </c>
      <c r="L35" t="str">
        <f>RIGHT(VLOOKUP($A35,[3]MD01!$A:$K,4,0),8)</f>
        <v>13SZ5638</v>
      </c>
      <c r="M35" s="16" t="str">
        <f>VLOOKUP(A35,[3]MD01!A:O,15,0)</f>
        <v>Аренда</v>
      </c>
    </row>
    <row r="36" spans="1:13" x14ac:dyDescent="0.25">
      <c r="A36" s="12" t="s">
        <v>3081</v>
      </c>
      <c r="B36" t="s">
        <v>275</v>
      </c>
      <c r="C36" t="s">
        <v>4391</v>
      </c>
      <c r="D36" s="5">
        <v>6819285.8200000003</v>
      </c>
      <c r="E36" s="24">
        <f t="shared" si="2"/>
        <v>19094000.296</v>
      </c>
      <c r="F36" s="21">
        <v>24422609.404909726</v>
      </c>
      <c r="G36">
        <f t="shared" si="3"/>
        <v>787826.10983579757</v>
      </c>
      <c r="J36" t="str">
        <f>VLOOKUP($A36,[3]MD01!$A:$K,5,0)</f>
        <v>13SZ5684</v>
      </c>
      <c r="K36" t="str">
        <f>VLOOKUP($A36,[3]MD01!$A:$K,11,0)</f>
        <v>16.06.2009</v>
      </c>
      <c r="L36" t="str">
        <f>RIGHT(VLOOKUP($A36,[3]MD01!$A:$K,4,0),8)</f>
        <v>13SZ5684</v>
      </c>
      <c r="M36" s="16" t="str">
        <f>VLOOKUP(A36,[3]MD01!A:O,15,0)</f>
        <v>Собственность</v>
      </c>
    </row>
    <row r="37" spans="1:13" x14ac:dyDescent="0.25">
      <c r="A37" s="12" t="s">
        <v>3085</v>
      </c>
      <c r="B37" t="s">
        <v>279</v>
      </c>
      <c r="C37" t="s">
        <v>4391</v>
      </c>
      <c r="D37" s="5">
        <v>5475230.1600000001</v>
      </c>
      <c r="E37" s="24">
        <f t="shared" si="2"/>
        <v>15330644.448000003</v>
      </c>
      <c r="F37" s="21">
        <v>19609004.686015844</v>
      </c>
      <c r="G37">
        <f t="shared" si="3"/>
        <v>632548.5382585756</v>
      </c>
      <c r="J37" t="str">
        <f>VLOOKUP($A37,[3]MD01!$A:$K,5,0)</f>
        <v>13SZ5690</v>
      </c>
      <c r="K37" t="str">
        <f>VLOOKUP($A37,[3]MD01!$A:$K,11,0)</f>
        <v>29.10.2009</v>
      </c>
      <c r="L37" t="str">
        <f>RIGHT(VLOOKUP($A37,[3]MD01!$A:$K,4,0),8)</f>
        <v>13SZ5690</v>
      </c>
      <c r="M37" s="16" t="str">
        <f>VLOOKUP(A37,[3]MD01!A:O,15,0)</f>
        <v>Аренда</v>
      </c>
    </row>
    <row r="38" spans="1:13" x14ac:dyDescent="0.25">
      <c r="A38" s="12" t="s">
        <v>3103</v>
      </c>
      <c r="B38" t="s">
        <v>297</v>
      </c>
      <c r="C38" t="s">
        <v>4391</v>
      </c>
      <c r="D38" s="5">
        <v>2129964.7400000002</v>
      </c>
      <c r="E38" s="24">
        <f t="shared" si="2"/>
        <v>5963901.2720000008</v>
      </c>
      <c r="F38" s="21">
        <v>7628261.7072135136</v>
      </c>
      <c r="G38">
        <f t="shared" si="3"/>
        <v>246072.95829721011</v>
      </c>
      <c r="J38" t="str">
        <f>VLOOKUP($A38,[3]MD01!$A:$K,5,0)</f>
        <v>13SZ5708</v>
      </c>
      <c r="K38" t="str">
        <f>VLOOKUP($A38,[3]MD01!$A:$K,11,0)</f>
        <v>31.01.2008</v>
      </c>
      <c r="L38" t="str">
        <f>RIGHT(VLOOKUP($A38,[3]MD01!$A:$K,4,0),8)</f>
        <v>13SZ5708</v>
      </c>
      <c r="M38" s="16" t="str">
        <f>VLOOKUP(A38,[3]MD01!A:O,15,0)</f>
        <v>Аренда</v>
      </c>
    </row>
    <row r="39" spans="1:13" x14ac:dyDescent="0.25">
      <c r="A39" s="12" t="s">
        <v>3105</v>
      </c>
      <c r="B39" t="s">
        <v>299</v>
      </c>
      <c r="C39" t="s">
        <v>4391</v>
      </c>
      <c r="D39" s="5">
        <v>1968456.18</v>
      </c>
      <c r="E39" s="24">
        <f t="shared" si="2"/>
        <v>5511677.3039999995</v>
      </c>
      <c r="F39" s="21">
        <v>7049834.4964254145</v>
      </c>
      <c r="G39">
        <f t="shared" si="3"/>
        <v>227414.01601372304</v>
      </c>
      <c r="J39" t="str">
        <f>VLOOKUP($A39,[3]MD01!$A:$K,5,0)</f>
        <v>13SZ5711</v>
      </c>
      <c r="K39" t="str">
        <f>VLOOKUP($A39,[3]MD01!$A:$K,11,0)</f>
        <v>29.04.2008</v>
      </c>
      <c r="L39" t="str">
        <f>RIGHT(VLOOKUP($A39,[3]MD01!$A:$K,4,0),8)</f>
        <v>13SZ5711</v>
      </c>
      <c r="M39" s="16" t="str">
        <f>VLOOKUP(A39,[3]MD01!A:O,15,0)</f>
        <v>Аренда</v>
      </c>
    </row>
    <row r="40" spans="1:13" x14ac:dyDescent="0.25">
      <c r="A40" s="12" t="s">
        <v>3108</v>
      </c>
      <c r="B40" t="s">
        <v>302</v>
      </c>
      <c r="C40" t="s">
        <v>4391</v>
      </c>
      <c r="D40" s="5">
        <v>3474464.16</v>
      </c>
      <c r="E40" s="24">
        <f t="shared" si="2"/>
        <v>9728499.648</v>
      </c>
      <c r="F40" s="21">
        <v>12443455.709418816</v>
      </c>
      <c r="G40">
        <f t="shared" si="3"/>
        <v>401401.79707802634</v>
      </c>
      <c r="J40" t="str">
        <f>VLOOKUP($A40,[3]MD01!$A:$K,5,0)</f>
        <v>13SZ5715</v>
      </c>
      <c r="K40" t="str">
        <f>VLOOKUP($A40,[3]MD01!$A:$K,11,0)</f>
        <v>29.04.2008</v>
      </c>
      <c r="L40" t="str">
        <f>RIGHT(VLOOKUP($A40,[3]MD01!$A:$K,4,0),8)</f>
        <v>13SZ5715</v>
      </c>
      <c r="M40" s="16" t="str">
        <f>VLOOKUP(A40,[3]MD01!A:O,15,0)</f>
        <v>Аренда</v>
      </c>
    </row>
    <row r="41" spans="1:13" x14ac:dyDescent="0.25">
      <c r="A41" s="12" t="s">
        <v>3113</v>
      </c>
      <c r="B41" t="s">
        <v>307</v>
      </c>
      <c r="C41" t="s">
        <v>4391</v>
      </c>
      <c r="D41" s="5">
        <v>3135470.78</v>
      </c>
      <c r="E41" s="24">
        <f t="shared" si="2"/>
        <v>8779318.1840000004</v>
      </c>
      <c r="F41" s="21">
        <v>11229383.865369003</v>
      </c>
      <c r="G41">
        <f t="shared" si="3"/>
        <v>362238.18920545169</v>
      </c>
      <c r="J41" t="str">
        <f>VLOOKUP($A41,[3]MD01!$A:$K,5,0)</f>
        <v>13SZ5720</v>
      </c>
      <c r="K41" t="str">
        <f>VLOOKUP($A41,[3]MD01!$A:$K,11,0)</f>
        <v>29.08.2008</v>
      </c>
      <c r="L41" t="str">
        <f>RIGHT(VLOOKUP($A41,[3]MD01!$A:$K,4,0),8)</f>
        <v>13SZ5720</v>
      </c>
      <c r="M41" s="16" t="str">
        <f>VLOOKUP(A41,[3]MD01!A:O,15,0)</f>
        <v>Аренда</v>
      </c>
    </row>
    <row r="42" spans="1:13" x14ac:dyDescent="0.25">
      <c r="A42" s="12" t="s">
        <v>3119</v>
      </c>
      <c r="B42" t="s">
        <v>312</v>
      </c>
      <c r="C42" t="s">
        <v>4391</v>
      </c>
      <c r="D42" s="5">
        <v>3931668.47</v>
      </c>
      <c r="E42" s="24">
        <f t="shared" si="2"/>
        <v>11008671.716</v>
      </c>
      <c r="F42" s="21">
        <v>14080888.510464141</v>
      </c>
      <c r="G42">
        <f t="shared" si="3"/>
        <v>454222.21001497231</v>
      </c>
      <c r="J42" t="str">
        <f>VLOOKUP($A42,[3]MD01!$A:$K,5,0)</f>
        <v>13SZ5726</v>
      </c>
      <c r="K42" t="str">
        <f>VLOOKUP($A42,[3]MD01!$A:$K,11,0)</f>
        <v>21.08.2009</v>
      </c>
      <c r="L42" t="str">
        <f>RIGHT(VLOOKUP($A42,[3]MD01!$A:$K,4,0),8)</f>
        <v>13SZ5726</v>
      </c>
      <c r="M42" s="16" t="str">
        <f>VLOOKUP(A42,[3]MD01!A:O,15,0)</f>
        <v>Аренда</v>
      </c>
    </row>
    <row r="43" spans="1:13" x14ac:dyDescent="0.25">
      <c r="A43" s="12" t="s">
        <v>3120</v>
      </c>
      <c r="B43" t="s">
        <v>313</v>
      </c>
      <c r="C43" t="s">
        <v>4391</v>
      </c>
      <c r="D43" s="5">
        <v>5561571.2000000002</v>
      </c>
      <c r="E43" s="24">
        <f t="shared" si="2"/>
        <v>15572399.359999999</v>
      </c>
      <c r="F43" s="21">
        <v>19918226.729378395</v>
      </c>
      <c r="G43">
        <f t="shared" si="3"/>
        <v>642523.44288317405</v>
      </c>
      <c r="J43" t="str">
        <f>VLOOKUP($A43,[3]MD01!$A:$K,5,0)</f>
        <v>13SZ5729</v>
      </c>
      <c r="K43" t="str">
        <f>VLOOKUP($A43,[3]MD01!$A:$K,11,0)</f>
        <v>15.09.2009</v>
      </c>
      <c r="L43" t="str">
        <f>RIGHT(VLOOKUP($A43,[3]MD01!$A:$K,4,0),8)</f>
        <v>13SZ5729</v>
      </c>
      <c r="M43" s="16" t="str">
        <f>VLOOKUP(A43,[3]MD01!A:O,15,0)</f>
        <v>Аренда</v>
      </c>
    </row>
    <row r="44" spans="1:13" x14ac:dyDescent="0.25">
      <c r="A44" s="12" t="s">
        <v>3142</v>
      </c>
      <c r="B44" t="s">
        <v>335</v>
      </c>
      <c r="C44" t="s">
        <v>4391</v>
      </c>
      <c r="D44" s="5">
        <v>2700539.99</v>
      </c>
      <c r="E44" s="24">
        <f t="shared" si="2"/>
        <v>7561511.9720000001</v>
      </c>
      <c r="F44" s="21">
        <v>9671721.5114630312</v>
      </c>
      <c r="G44">
        <f t="shared" si="3"/>
        <v>311991.01649880747</v>
      </c>
      <c r="J44" t="str">
        <f>VLOOKUP($A44,[3]MD01!$A:$K,5,0)</f>
        <v>13SZ6098</v>
      </c>
      <c r="K44" t="str">
        <f>VLOOKUP($A44,[3]MD01!$A:$K,11,0)</f>
        <v>17.06.2010</v>
      </c>
      <c r="L44" t="str">
        <f>RIGHT(VLOOKUP($A44,[3]MD01!$A:$K,4,0),8)</f>
        <v>13SZ6098</v>
      </c>
      <c r="M44" s="16" t="str">
        <f>VLOOKUP(A44,[3]MD01!A:O,15,0)</f>
        <v>Аренда</v>
      </c>
    </row>
    <row r="45" spans="1:13" x14ac:dyDescent="0.25">
      <c r="A45" s="12" t="s">
        <v>3146</v>
      </c>
      <c r="B45" t="s">
        <v>339</v>
      </c>
      <c r="C45" t="s">
        <v>4391</v>
      </c>
      <c r="D45" s="5">
        <v>3114625.57</v>
      </c>
      <c r="E45" s="24">
        <f t="shared" si="2"/>
        <v>8720951.595999999</v>
      </c>
      <c r="F45" s="21">
        <v>11154728.77167866</v>
      </c>
      <c r="G45">
        <f t="shared" si="3"/>
        <v>359829.96037673095</v>
      </c>
      <c r="J45" t="str">
        <f>VLOOKUP($A45,[3]MD01!$A:$K,5,0)</f>
        <v>13SZ6172</v>
      </c>
      <c r="K45" t="str">
        <f>VLOOKUP($A45,[3]MD01!$A:$K,11,0)</f>
        <v>31.05.2010</v>
      </c>
      <c r="L45" t="str">
        <f>RIGHT(VLOOKUP($A45,[3]MD01!$A:$K,4,0),8)</f>
        <v>13SZ6172</v>
      </c>
      <c r="M45" s="16" t="str">
        <f>VLOOKUP(A45,[3]MD01!A:O,15,0)</f>
        <v>Аренда</v>
      </c>
    </row>
    <row r="46" spans="1:13" x14ac:dyDescent="0.25">
      <c r="A46" s="12" t="s">
        <v>3150</v>
      </c>
      <c r="B46" t="s">
        <v>343</v>
      </c>
      <c r="C46" t="s">
        <v>4391</v>
      </c>
      <c r="D46" s="5">
        <v>2439636.89</v>
      </c>
      <c r="E46" s="24">
        <f t="shared" si="2"/>
        <v>6830983.2920000004</v>
      </c>
      <c r="F46" s="21">
        <v>8737322.4157187063</v>
      </c>
      <c r="G46">
        <f t="shared" si="3"/>
        <v>281849.11018447438</v>
      </c>
      <c r="J46" t="str">
        <f>VLOOKUP($A46,[3]MD01!$A:$K,5,0)</f>
        <v>13SZ6245</v>
      </c>
      <c r="K46" t="str">
        <f>VLOOKUP($A46,[3]MD01!$A:$K,11,0)</f>
        <v>31.08.2010</v>
      </c>
      <c r="L46" t="str">
        <f>RIGHT(VLOOKUP($A46,[3]MD01!$A:$K,4,0),8)</f>
        <v>13SZ6245</v>
      </c>
      <c r="M46" s="16" t="str">
        <f>VLOOKUP(A46,[3]MD01!A:O,15,0)</f>
        <v>Аренда</v>
      </c>
    </row>
    <row r="47" spans="1:13" x14ac:dyDescent="0.25">
      <c r="A47" s="12" t="s">
        <v>3151</v>
      </c>
      <c r="B47" t="s">
        <v>344</v>
      </c>
      <c r="C47" t="s">
        <v>4391</v>
      </c>
      <c r="D47" s="5">
        <v>3678128.28</v>
      </c>
      <c r="E47" s="24">
        <f t="shared" si="2"/>
        <v>10298759.184</v>
      </c>
      <c r="F47" s="21">
        <v>13172858.961291116</v>
      </c>
      <c r="G47">
        <f t="shared" si="3"/>
        <v>424930.93423519726</v>
      </c>
      <c r="J47" t="str">
        <f>VLOOKUP($A47,[3]MD01!$A:$K,5,0)</f>
        <v>13SZ6255</v>
      </c>
      <c r="K47" t="str">
        <f>VLOOKUP($A47,[3]MD01!$A:$K,11,0)</f>
        <v>20.08.2010</v>
      </c>
      <c r="L47" t="str">
        <f>RIGHT(VLOOKUP($A47,[3]MD01!$A:$K,4,0),8)</f>
        <v>13SZ6255</v>
      </c>
      <c r="M47" s="16" t="str">
        <f>VLOOKUP(A47,[3]MD01!A:O,15,0)</f>
        <v>Аренда</v>
      </c>
    </row>
    <row r="48" spans="1:13" x14ac:dyDescent="0.25">
      <c r="A48" s="12" t="s">
        <v>3156</v>
      </c>
      <c r="B48" t="s">
        <v>349</v>
      </c>
      <c r="C48" t="s">
        <v>4391</v>
      </c>
      <c r="D48" s="5">
        <v>2091091.99</v>
      </c>
      <c r="E48" s="24">
        <f t="shared" si="2"/>
        <v>5855057.5719999997</v>
      </c>
      <c r="F48" s="21">
        <v>7489042.7310913615</v>
      </c>
      <c r="G48">
        <f t="shared" si="3"/>
        <v>241582.02358359229</v>
      </c>
      <c r="J48" t="str">
        <f>VLOOKUP($A48,[3]MD01!$A:$K,5,0)</f>
        <v>13SZ6336</v>
      </c>
      <c r="K48" t="str">
        <f>VLOOKUP($A48,[3]MD01!$A:$K,11,0)</f>
        <v>21.09.2010</v>
      </c>
      <c r="L48" t="str">
        <f>RIGHT(VLOOKUP($A48,[3]MD01!$A:$K,4,0),8)</f>
        <v>13SZ6336</v>
      </c>
      <c r="M48" s="16" t="str">
        <f>VLOOKUP(A48,[3]MD01!A:O,15,0)</f>
        <v>Аренда</v>
      </c>
    </row>
    <row r="49" spans="1:13" x14ac:dyDescent="0.25">
      <c r="A49" s="12" t="s">
        <v>3168</v>
      </c>
      <c r="B49" t="s">
        <v>361</v>
      </c>
      <c r="C49" t="s">
        <v>4391</v>
      </c>
      <c r="D49" s="5">
        <v>5197092.5999999996</v>
      </c>
      <c r="E49" s="24">
        <f t="shared" si="2"/>
        <v>14551859.279999999</v>
      </c>
      <c r="F49" s="21">
        <v>18612882.046781071</v>
      </c>
      <c r="G49">
        <f t="shared" si="3"/>
        <v>600415.54989616352</v>
      </c>
      <c r="J49" t="str">
        <f>VLOOKUP($A49,[3]MD01!$A:$K,5,0)</f>
        <v>13SZ6508</v>
      </c>
      <c r="K49" t="str">
        <f>VLOOKUP($A49,[3]MD01!$A:$K,11,0)</f>
        <v>30.11.2010</v>
      </c>
      <c r="L49" t="str">
        <f>RIGHT(VLOOKUP($A49,[3]MD01!$A:$K,4,0),8)</f>
        <v>13SZ6508</v>
      </c>
      <c r="M49" s="16" t="str">
        <f>VLOOKUP(A49,[3]MD01!A:O,15,0)</f>
        <v>Аренда</v>
      </c>
    </row>
    <row r="50" spans="1:13" x14ac:dyDescent="0.25">
      <c r="A50" s="12" t="s">
        <v>3177</v>
      </c>
      <c r="B50" t="s">
        <v>370</v>
      </c>
      <c r="C50" t="s">
        <v>4391</v>
      </c>
      <c r="D50" s="5">
        <v>1615350.8</v>
      </c>
      <c r="E50" s="24">
        <f t="shared" si="2"/>
        <v>4522982.24</v>
      </c>
      <c r="F50" s="21">
        <v>5785221.8959064623</v>
      </c>
      <c r="G50">
        <f t="shared" si="3"/>
        <v>186620.06115827299</v>
      </c>
      <c r="J50" t="str">
        <f>VLOOKUP($A50,[3]MD01!$A:$K,5,0)</f>
        <v>13SZ6617</v>
      </c>
      <c r="K50" t="str">
        <f>VLOOKUP($A50,[3]MD01!$A:$K,11,0)</f>
        <v>30.03.2011</v>
      </c>
      <c r="L50" t="str">
        <f>RIGHT(VLOOKUP($A50,[3]MD01!$A:$K,4,0),8)</f>
        <v>13SZ6617</v>
      </c>
      <c r="M50" s="16" t="str">
        <f>VLOOKUP(A50,[3]MD01!A:O,15,0)</f>
        <v>Собственность</v>
      </c>
    </row>
    <row r="51" spans="1:13" x14ac:dyDescent="0.25">
      <c r="A51" s="12" t="s">
        <v>3179</v>
      </c>
      <c r="B51" t="s">
        <v>371</v>
      </c>
      <c r="C51" t="s">
        <v>4391</v>
      </c>
      <c r="D51" s="5">
        <v>2195671.21</v>
      </c>
      <c r="E51" s="24">
        <f t="shared" si="2"/>
        <v>6147879.3879999993</v>
      </c>
      <c r="F51" s="21">
        <v>7863583.0435738377</v>
      </c>
      <c r="G51">
        <f t="shared" si="3"/>
        <v>253663.96914754316</v>
      </c>
      <c r="J51" t="str">
        <f>VLOOKUP($A51,[3]MD01!$A:$K,5,0)</f>
        <v>13SZ6624</v>
      </c>
      <c r="K51" t="str">
        <f>VLOOKUP($A51,[3]MD01!$A:$K,11,0)</f>
        <v>18.02.2011</v>
      </c>
      <c r="L51" t="str">
        <f>RIGHT(VLOOKUP($A51,[3]MD01!$A:$K,4,0),8)</f>
        <v>13SZ6624</v>
      </c>
      <c r="M51" s="16" t="str">
        <f>VLOOKUP(A51,[3]MD01!A:O,15,0)</f>
        <v>Аренда</v>
      </c>
    </row>
    <row r="52" spans="1:13" x14ac:dyDescent="0.25">
      <c r="A52" s="12" t="s">
        <v>3401</v>
      </c>
      <c r="B52" t="s">
        <v>3402</v>
      </c>
      <c r="C52" t="s">
        <v>4391</v>
      </c>
      <c r="D52" s="5">
        <v>3499691.18</v>
      </c>
      <c r="E52" s="24">
        <f t="shared" si="2"/>
        <v>9799135.3040000014</v>
      </c>
      <c r="F52" s="21">
        <v>12533803.829760524</v>
      </c>
      <c r="G52">
        <f t="shared" si="3"/>
        <v>404316.25257292012</v>
      </c>
      <c r="J52" t="str">
        <f>VLOOKUP($A52,[3]MD01!$A:$K,5,0)</f>
        <v>13SZ7276</v>
      </c>
      <c r="K52" t="str">
        <f>VLOOKUP($A52,[3]MD01!$A:$K,11,0)</f>
        <v>30.03.2011</v>
      </c>
      <c r="L52" t="str">
        <f>RIGHT(VLOOKUP($A52,[3]MD01!$A:$K,4,0),8)</f>
        <v>13SZ7276</v>
      </c>
      <c r="M52" s="16" t="str">
        <f>VLOOKUP(A52,[3]MD01!A:O,15,0)</f>
        <v>Аренда</v>
      </c>
    </row>
    <row r="53" spans="1:13" x14ac:dyDescent="0.25">
      <c r="A53" s="12" t="s">
        <v>3189</v>
      </c>
      <c r="B53" t="s">
        <v>381</v>
      </c>
      <c r="C53" t="s">
        <v>4391</v>
      </c>
      <c r="D53" s="5">
        <v>1867997.33</v>
      </c>
      <c r="E53" s="24">
        <f t="shared" si="2"/>
        <v>5230392.5240000002</v>
      </c>
      <c r="F53" s="21">
        <v>6690050.8886433886</v>
      </c>
      <c r="G53">
        <f t="shared" si="3"/>
        <v>215808.0931820448</v>
      </c>
      <c r="J53" t="str">
        <f>VLOOKUP($A53,[3]MD01!$A:$K,5,0)</f>
        <v>13SZ7325</v>
      </c>
      <c r="K53" t="str">
        <f>VLOOKUP($A53,[3]MD01!$A:$K,11,0)</f>
        <v>25.08.2011</v>
      </c>
      <c r="L53" t="str">
        <f>RIGHT(VLOOKUP($A53,[3]MD01!$A:$K,4,0),8)</f>
        <v>13SZ7325</v>
      </c>
      <c r="M53" s="16" t="str">
        <f>VLOOKUP(A53,[3]MD01!A:O,15,0)</f>
        <v>Аренда</v>
      </c>
    </row>
    <row r="54" spans="1:13" x14ac:dyDescent="0.25">
      <c r="A54" s="12" t="s">
        <v>3208</v>
      </c>
      <c r="B54" t="s">
        <v>400</v>
      </c>
      <c r="C54" t="s">
        <v>4391</v>
      </c>
      <c r="D54" s="5">
        <v>2287532.66</v>
      </c>
      <c r="E54" s="24">
        <f t="shared" si="2"/>
        <v>6405091.4479999999</v>
      </c>
      <c r="F54" s="21">
        <v>8192575.8988283854</v>
      </c>
      <c r="G54">
        <f t="shared" si="3"/>
        <v>264276.64189768984</v>
      </c>
      <c r="J54" t="str">
        <f>VLOOKUP($A54,[3]MD01!$A:$K,5,0)</f>
        <v>13SZ7603</v>
      </c>
      <c r="K54" t="str">
        <f>VLOOKUP($A54,[3]MD01!$A:$K,11,0)</f>
        <v>28.07.2011</v>
      </c>
      <c r="L54" t="str">
        <f>RIGHT(VLOOKUP($A54,[3]MD01!$A:$K,4,0),8)</f>
        <v>13SZ7603</v>
      </c>
      <c r="M54" s="16" t="str">
        <f>VLOOKUP(A54,[3]MD01!A:O,15,0)</f>
        <v>Аренда</v>
      </c>
    </row>
    <row r="55" spans="1:13" x14ac:dyDescent="0.25">
      <c r="A55" s="12" t="s">
        <v>3211</v>
      </c>
      <c r="B55" t="s">
        <v>403</v>
      </c>
      <c r="C55" t="s">
        <v>4391</v>
      </c>
      <c r="D55" s="5">
        <v>2903358.96</v>
      </c>
      <c r="E55" s="24">
        <f t="shared" si="2"/>
        <v>8129405.0880000005</v>
      </c>
      <c r="F55" s="21">
        <v>10398097.940749597</v>
      </c>
      <c r="G55">
        <f t="shared" si="3"/>
        <v>335422.51421772892</v>
      </c>
      <c r="J55" t="str">
        <f>VLOOKUP($A55,[3]MD01!$A:$K,5,0)</f>
        <v>13SZ7641</v>
      </c>
      <c r="K55" t="str">
        <f>VLOOKUP($A55,[3]MD01!$A:$K,11,0)</f>
        <v>30.09.2011</v>
      </c>
      <c r="L55" t="str">
        <f>RIGHT(VLOOKUP($A55,[3]MD01!$A:$K,4,0),8)</f>
        <v>13SZ7641</v>
      </c>
      <c r="M55" s="16" t="str">
        <f>VLOOKUP(A55,[3]MD01!A:O,15,0)</f>
        <v>Собственность</v>
      </c>
    </row>
    <row r="56" spans="1:13" x14ac:dyDescent="0.25">
      <c r="A56" s="12" t="s">
        <v>3220</v>
      </c>
      <c r="B56" t="s">
        <v>412</v>
      </c>
      <c r="C56" t="s">
        <v>4391</v>
      </c>
      <c r="D56" s="5">
        <v>3905822.75</v>
      </c>
      <c r="E56" s="24">
        <f t="shared" si="2"/>
        <v>10936303.700000001</v>
      </c>
      <c r="F56" s="21">
        <v>13988324.576203257</v>
      </c>
      <c r="G56">
        <f t="shared" si="3"/>
        <v>451236.27665171796</v>
      </c>
      <c r="J56" t="str">
        <f>VLOOKUP($A56,[3]MD01!$A:$K,5,0)</f>
        <v>E1005925</v>
      </c>
      <c r="K56" t="str">
        <f>VLOOKUP($A56,[3]MD01!$A:$K,11,0)</f>
        <v>30.09.2012</v>
      </c>
      <c r="L56" t="str">
        <f>RIGHT(VLOOKUP($A56,[3]MD01!$A:$K,4,0),8)</f>
        <v>13SZ7856</v>
      </c>
      <c r="M56" s="16" t="str">
        <f>VLOOKUP(A56,[3]MD01!A:O,15,0)</f>
        <v>Аренда</v>
      </c>
    </row>
    <row r="57" spans="1:13" x14ac:dyDescent="0.25">
      <c r="A57" s="12" t="s">
        <v>3229</v>
      </c>
      <c r="B57" t="s">
        <v>421</v>
      </c>
      <c r="C57" t="s">
        <v>4391</v>
      </c>
      <c r="D57" s="5">
        <v>1733214.44</v>
      </c>
      <c r="E57" s="24">
        <f t="shared" si="2"/>
        <v>4853000.432</v>
      </c>
      <c r="F57" s="21">
        <v>6207339.0675197337</v>
      </c>
      <c r="G57">
        <f t="shared" si="3"/>
        <v>200236.74411353978</v>
      </c>
      <c r="J57" t="str">
        <f>VLOOKUP($A57,[3]MD01!$A:$K,5,0)</f>
        <v>E1001560</v>
      </c>
      <c r="K57" t="str">
        <f>VLOOKUP($A57,[3]MD01!$A:$K,11,0)</f>
        <v>16.12.2011</v>
      </c>
      <c r="L57" t="str">
        <f>RIGHT(VLOOKUP($A57,[3]MD01!$A:$K,4,0),8)</f>
        <v>13SZ7894</v>
      </c>
      <c r="M57" s="16" t="str">
        <f>VLOOKUP(A57,[3]MD01!A:O,15,0)</f>
        <v>Собственность</v>
      </c>
    </row>
    <row r="58" spans="1:13" x14ac:dyDescent="0.25">
      <c r="A58" s="12" t="s">
        <v>3232</v>
      </c>
      <c r="B58" t="s">
        <v>424</v>
      </c>
      <c r="C58" t="s">
        <v>4391</v>
      </c>
      <c r="D58" s="5">
        <v>1754356.23</v>
      </c>
      <c r="E58" s="24">
        <f t="shared" si="2"/>
        <v>4912197.4440000001</v>
      </c>
      <c r="F58" s="21">
        <v>6283056.333655769</v>
      </c>
      <c r="G58">
        <f t="shared" si="3"/>
        <v>202679.23656954092</v>
      </c>
      <c r="J58" t="str">
        <f>VLOOKUP($A58,[3]MD01!$A:$K,5,0)</f>
        <v>E1001660</v>
      </c>
      <c r="K58" t="str">
        <f>VLOOKUP($A58,[3]MD01!$A:$K,11,0)</f>
        <v>29.10.2011</v>
      </c>
      <c r="L58" t="str">
        <f>RIGHT(VLOOKUP($A58,[3]MD01!$A:$K,4,0),8)</f>
        <v>13SZ7897</v>
      </c>
      <c r="M58" s="16" t="str">
        <f>VLOOKUP(A58,[3]MD01!A:O,15,0)</f>
        <v>Аренда</v>
      </c>
    </row>
    <row r="59" spans="1:13" x14ac:dyDescent="0.25">
      <c r="A59" s="12" t="s">
        <v>3236</v>
      </c>
      <c r="B59" t="s">
        <v>428</v>
      </c>
      <c r="C59" t="s">
        <v>4391</v>
      </c>
      <c r="D59" s="5">
        <v>5669023.29</v>
      </c>
      <c r="E59" s="24">
        <f t="shared" si="2"/>
        <v>15873265.212000001</v>
      </c>
      <c r="F59" s="21">
        <v>20303055.946554575</v>
      </c>
      <c r="G59">
        <f t="shared" si="3"/>
        <v>654937.28859853465</v>
      </c>
      <c r="J59" t="str">
        <f>VLOOKUP($A59,[3]MD01!$A:$K,5,0)</f>
        <v>E1001656</v>
      </c>
      <c r="K59" t="str">
        <f>VLOOKUP($A59,[3]MD01!$A:$K,11,0)</f>
        <v>22.11.2011</v>
      </c>
      <c r="L59" t="str">
        <f>RIGHT(VLOOKUP($A59,[3]MD01!$A:$K,4,0),8)</f>
        <v>13SZ7924</v>
      </c>
      <c r="M59" s="16" t="str">
        <f>VLOOKUP(A59,[3]MD01!A:O,15,0)</f>
        <v>Аренда</v>
      </c>
    </row>
    <row r="60" spans="1:13" x14ac:dyDescent="0.25">
      <c r="A60" s="12" t="s">
        <v>3248</v>
      </c>
      <c r="B60" t="s">
        <v>440</v>
      </c>
      <c r="C60" t="s">
        <v>4391</v>
      </c>
      <c r="D60" s="5">
        <v>1998536.95</v>
      </c>
      <c r="E60" s="24">
        <f t="shared" si="2"/>
        <v>5595903.46</v>
      </c>
      <c r="F60" s="21">
        <v>7157565.8506611176</v>
      </c>
      <c r="G60">
        <f t="shared" si="3"/>
        <v>230889.2209890683</v>
      </c>
      <c r="J60" t="str">
        <f>VLOOKUP($A60,[3]MD01!$A:$K,5,0)</f>
        <v>E1004255</v>
      </c>
      <c r="K60" t="str">
        <f>VLOOKUP($A60,[3]MD01!$A:$K,11,0)</f>
        <v>30.01.2012</v>
      </c>
      <c r="L60" t="str">
        <f>RIGHT(VLOOKUP($A60,[3]MD01!$A:$K,4,0),8)</f>
        <v>13SZ8087</v>
      </c>
      <c r="M60" s="16" t="str">
        <f>VLOOKUP(A60,[3]MD01!A:O,15,0)</f>
        <v>Аренда</v>
      </c>
    </row>
    <row r="61" spans="1:13" x14ac:dyDescent="0.25">
      <c r="A61" s="12" t="s">
        <v>3250</v>
      </c>
      <c r="B61" t="s">
        <v>442</v>
      </c>
      <c r="C61" t="s">
        <v>4391</v>
      </c>
      <c r="D61" s="5">
        <v>1625550.82</v>
      </c>
      <c r="E61" s="24">
        <f t="shared" si="2"/>
        <v>4551542.2960000001</v>
      </c>
      <c r="F61" s="21">
        <v>5821752.2762069413</v>
      </c>
      <c r="G61">
        <f t="shared" si="3"/>
        <v>187798.46052280455</v>
      </c>
      <c r="J61" t="str">
        <f>VLOOKUP($A61,[3]MD01!$A:$K,5,0)</f>
        <v>E1004230</v>
      </c>
      <c r="K61" t="str">
        <f>VLOOKUP($A61,[3]MD01!$A:$K,11,0)</f>
        <v>31.03.2012</v>
      </c>
      <c r="L61" t="str">
        <f>RIGHT(VLOOKUP($A61,[3]MD01!$A:$K,4,0),8)</f>
        <v>13SZ8091</v>
      </c>
      <c r="M61" s="16" t="str">
        <f>VLOOKUP(A61,[3]MD01!A:O,15,0)</f>
        <v>Собственность</v>
      </c>
    </row>
    <row r="62" spans="1:13" x14ac:dyDescent="0.25">
      <c r="A62" s="12" t="s">
        <v>3253</v>
      </c>
      <c r="B62" t="s">
        <v>444</v>
      </c>
      <c r="C62" t="s">
        <v>4391</v>
      </c>
      <c r="D62" s="5">
        <v>2358417.23</v>
      </c>
      <c r="E62" s="24">
        <f t="shared" si="2"/>
        <v>6603568.2439999999</v>
      </c>
      <c r="F62" s="21">
        <v>8446442.0970844626</v>
      </c>
      <c r="G62">
        <f t="shared" si="3"/>
        <v>272465.87409949879</v>
      </c>
      <c r="J62" t="str">
        <f>VLOOKUP($A62,[3]MD01!$A:$K,5,0)</f>
        <v>E1004146</v>
      </c>
      <c r="K62" t="str">
        <f>VLOOKUP($A62,[3]MD01!$A:$K,11,0)</f>
        <v>19.04.2012</v>
      </c>
      <c r="L62" t="str">
        <f>RIGHT(VLOOKUP($A62,[3]MD01!$A:$K,4,0),8)</f>
        <v>13SZ8110</v>
      </c>
      <c r="M62" s="16" t="str">
        <f>VLOOKUP(A62,[3]MD01!A:O,15,0)</f>
        <v>Аренда</v>
      </c>
    </row>
    <row r="63" spans="1:13" x14ac:dyDescent="0.25">
      <c r="A63" s="12" t="s">
        <v>3256</v>
      </c>
      <c r="B63" t="s">
        <v>447</v>
      </c>
      <c r="C63" t="s">
        <v>4391</v>
      </c>
      <c r="D63" s="5">
        <v>6489580.9900000002</v>
      </c>
      <c r="E63" s="24">
        <f t="shared" si="2"/>
        <v>18170826.772</v>
      </c>
      <c r="F63" s="21">
        <v>23241803.599940233</v>
      </c>
      <c r="G63">
        <f t="shared" si="3"/>
        <v>749735.59999807202</v>
      </c>
      <c r="J63" t="str">
        <f>VLOOKUP($A63,[3]MD01!$A:$K,5,0)</f>
        <v>E1004980</v>
      </c>
      <c r="K63" t="str">
        <f>VLOOKUP($A63,[3]MD01!$A:$K,11,0)</f>
        <v>31.05.2012</v>
      </c>
      <c r="L63" t="str">
        <f>RIGHT(VLOOKUP($A63,[3]MD01!$A:$K,4,0),8)</f>
        <v>13SZ8150</v>
      </c>
      <c r="M63" s="16" t="str">
        <f>VLOOKUP(A63,[3]MD01!A:O,15,0)</f>
        <v>Аренда</v>
      </c>
    </row>
    <row r="64" spans="1:13" x14ac:dyDescent="0.25">
      <c r="A64" s="12" t="s">
        <v>3311</v>
      </c>
      <c r="B64" t="s">
        <v>502</v>
      </c>
      <c r="C64" t="s">
        <v>4391</v>
      </c>
      <c r="D64" s="5">
        <v>2058303.19</v>
      </c>
      <c r="E64" s="24">
        <f t="shared" si="2"/>
        <v>5763248.932</v>
      </c>
      <c r="F64" s="21">
        <v>7371612.8306013271</v>
      </c>
      <c r="G64">
        <f t="shared" si="3"/>
        <v>237793.96227746215</v>
      </c>
      <c r="J64" t="str">
        <f>VLOOKUP($A64,[3]MD01!$A:$K,5,0)</f>
        <v>E1004866</v>
      </c>
      <c r="K64" t="str">
        <f>VLOOKUP($A64,[3]MD01!$A:$K,11,0)</f>
        <v>29.08.2013</v>
      </c>
      <c r="L64" t="str">
        <f>RIGHT(VLOOKUP($A64,[3]MD01!$A:$K,4,0),8)</f>
        <v>13SZ8927</v>
      </c>
      <c r="M64" s="16" t="str">
        <f>VLOOKUP(A64,[3]MD01!A:O,15,0)</f>
        <v>Аренда</v>
      </c>
    </row>
    <row r="65" spans="1:13" x14ac:dyDescent="0.25">
      <c r="A65" s="12" t="s">
        <v>3315</v>
      </c>
      <c r="B65" t="s">
        <v>506</v>
      </c>
      <c r="C65" t="s">
        <v>4391</v>
      </c>
      <c r="D65" s="5">
        <v>3472382.35</v>
      </c>
      <c r="E65" s="24">
        <f t="shared" si="2"/>
        <v>9722670.5800000001</v>
      </c>
      <c r="F65" s="21">
        <v>12435999.909232803</v>
      </c>
      <c r="G65">
        <f t="shared" si="3"/>
        <v>401161.28739460657</v>
      </c>
      <c r="J65" t="str">
        <f>VLOOKUP($A65,[3]MD01!$A:$K,5,0)</f>
        <v>E1004874</v>
      </c>
      <c r="K65" t="str">
        <f>VLOOKUP($A65,[3]MD01!$A:$K,11,0)</f>
        <v>18.07.2013</v>
      </c>
      <c r="L65" t="str">
        <f>RIGHT(VLOOKUP($A65,[3]MD01!$A:$K,4,0),8)</f>
        <v>13SZ8990</v>
      </c>
      <c r="M65" s="16" t="str">
        <f>VLOOKUP(A65,[3]MD01!A:O,15,0)</f>
        <v>Аренда</v>
      </c>
    </row>
    <row r="66" spans="1:13" x14ac:dyDescent="0.25">
      <c r="A66" s="12" t="s">
        <v>11873</v>
      </c>
      <c r="B66" t="s">
        <v>11874</v>
      </c>
      <c r="C66" t="s">
        <v>4391</v>
      </c>
      <c r="D66" s="5">
        <v>925892.69</v>
      </c>
      <c r="E66" s="24">
        <f t="shared" si="2"/>
        <v>2592499.5320000001</v>
      </c>
      <c r="F66" s="21">
        <v>3315994.6826706212</v>
      </c>
      <c r="G66">
        <f t="shared" si="3"/>
        <v>106967.57040872972</v>
      </c>
      <c r="J66" t="str">
        <f>VLOOKUP($A66,[3]MD01!$A:$K,5,0)</f>
        <v>E1008065</v>
      </c>
      <c r="K66" t="str">
        <f>VLOOKUP($A66,[3]MD01!$A:$K,11,0)</f>
        <v>29.11.2013</v>
      </c>
      <c r="L66" t="str">
        <f>RIGHT(VLOOKUP($A66,[3]MD01!$A:$K,4,0),8)</f>
        <v>13SZ9327</v>
      </c>
      <c r="M66" s="16" t="str">
        <f>VLOOKUP(A66,[3]MD01!A:O,15,0)</f>
        <v>Аренда</v>
      </c>
    </row>
    <row r="67" spans="1:13" x14ac:dyDescent="0.25">
      <c r="A67" s="12" t="s">
        <v>3362</v>
      </c>
      <c r="B67" t="s">
        <v>553</v>
      </c>
      <c r="C67" t="s">
        <v>4391</v>
      </c>
      <c r="D67" s="5">
        <v>1686141.01</v>
      </c>
      <c r="E67" s="24">
        <f t="shared" si="2"/>
        <v>4721194.8279999997</v>
      </c>
      <c r="F67" s="21">
        <v>6038750.1529932916</v>
      </c>
      <c r="G67">
        <f t="shared" si="3"/>
        <v>194798.39203204165</v>
      </c>
      <c r="J67" t="str">
        <f>VLOOKUP($A67,[3]MD01!$A:$K,5,0)</f>
        <v>E1007465</v>
      </c>
      <c r="K67" t="str">
        <f>VLOOKUP($A67,[3]MD01!$A:$K,11,0)</f>
        <v>31.01.2014</v>
      </c>
      <c r="L67" t="str">
        <f>RIGHT(VLOOKUP($A67,[3]MD01!$A:$K,4,0),8)</f>
        <v>13SZ9805</v>
      </c>
      <c r="M67" s="16" t="str">
        <f>VLOOKUP(A67,[3]MD01!A:O,15,0)</f>
        <v>Аренда</v>
      </c>
    </row>
    <row r="68" spans="1:13" x14ac:dyDescent="0.25">
      <c r="A68" s="12" t="s">
        <v>3365</v>
      </c>
      <c r="B68" t="s">
        <v>556</v>
      </c>
      <c r="C68" t="s">
        <v>4391</v>
      </c>
      <c r="D68" s="5">
        <v>2641811.7999999998</v>
      </c>
      <c r="E68" s="24">
        <f t="shared" si="2"/>
        <v>7397073.04</v>
      </c>
      <c r="F68" s="21">
        <v>9461392.2067108043</v>
      </c>
      <c r="G68">
        <f t="shared" si="3"/>
        <v>305206.20021647756</v>
      </c>
      <c r="J68" t="str">
        <f>VLOOKUP($A68,[3]MD01!$A:$K,5,0)</f>
        <v>E1008415</v>
      </c>
      <c r="K68" t="str">
        <f>VLOOKUP($A68,[3]MD01!$A:$K,11,0)</f>
        <v>27.02.2014</v>
      </c>
      <c r="L68" t="str">
        <f>RIGHT(VLOOKUP($A68,[3]MD01!$A:$K,4,0),8)</f>
        <v>13SZ9808</v>
      </c>
      <c r="M68" s="16" t="str">
        <f>VLOOKUP(A68,[3]MD01!A:O,15,0)</f>
        <v>Аренда</v>
      </c>
    </row>
    <row r="69" spans="1:13" x14ac:dyDescent="0.25">
      <c r="A69" s="12" t="s">
        <v>3367</v>
      </c>
      <c r="B69" t="s">
        <v>558</v>
      </c>
      <c r="C69" t="s">
        <v>4391</v>
      </c>
      <c r="D69" s="5">
        <v>1865590.13</v>
      </c>
      <c r="E69" s="24">
        <f t="shared" si="2"/>
        <v>5223652.3639999991</v>
      </c>
      <c r="F69" s="21">
        <v>6681429.7357966956</v>
      </c>
      <c r="G69">
        <f t="shared" si="3"/>
        <v>215529.99147731275</v>
      </c>
      <c r="J69" t="str">
        <f>VLOOKUP($A69,[3]MD01!$A:$K,5,0)</f>
        <v>E1007898</v>
      </c>
      <c r="K69" t="str">
        <f>VLOOKUP($A69,[3]MD01!$A:$K,11,0)</f>
        <v>16.03.2015</v>
      </c>
      <c r="L69" t="str">
        <f>RIGHT(VLOOKUP($A69,[3]MD01!$A:$K,4,0),8)</f>
        <v>13SZ9812</v>
      </c>
      <c r="M69" s="16" t="str">
        <f>VLOOKUP(A69,[3]MD01!A:O,15,0)</f>
        <v>Собственность</v>
      </c>
    </row>
    <row r="70" spans="1:13" x14ac:dyDescent="0.25">
      <c r="A70" s="12" t="s">
        <v>3370</v>
      </c>
      <c r="B70" t="s">
        <v>561</v>
      </c>
      <c r="C70" t="s">
        <v>4391</v>
      </c>
      <c r="D70" s="5">
        <v>1914320.94</v>
      </c>
      <c r="E70" s="24">
        <f t="shared" si="2"/>
        <v>5360098.6319999993</v>
      </c>
      <c r="F70" s="21">
        <v>6855954.3957140697</v>
      </c>
      <c r="G70">
        <f t="shared" si="3"/>
        <v>221159.8192165829</v>
      </c>
      <c r="J70" t="str">
        <f>VLOOKUP($A70,[3]MD01!$A:$K,5,0)</f>
        <v>E1007482</v>
      </c>
      <c r="K70" t="str">
        <f>VLOOKUP($A70,[3]MD01!$A:$K,11,0)</f>
        <v>26.05.2014</v>
      </c>
      <c r="L70" t="str">
        <f>RIGHT(VLOOKUP($A70,[3]MD01!$A:$K,4,0),8)</f>
        <v>13SZ9819</v>
      </c>
      <c r="M70" s="16" t="str">
        <f>VLOOKUP(A70,[3]MD01!A:O,15,0)</f>
        <v>Аренда</v>
      </c>
    </row>
    <row r="71" spans="1:13" x14ac:dyDescent="0.25">
      <c r="A71" s="12" t="s">
        <v>3371</v>
      </c>
      <c r="B71" t="s">
        <v>562</v>
      </c>
      <c r="C71" t="s">
        <v>4391</v>
      </c>
      <c r="D71" s="5">
        <v>1542970.89</v>
      </c>
      <c r="E71" s="24">
        <f t="shared" si="2"/>
        <v>4320318.4919999996</v>
      </c>
      <c r="F71" s="21">
        <v>5526000.2827709494</v>
      </c>
      <c r="G71">
        <f t="shared" si="3"/>
        <v>178258.07363777256</v>
      </c>
      <c r="J71" t="str">
        <f>VLOOKUP($A71,[3]MD01!$A:$K,5,0)</f>
        <v>E1007485</v>
      </c>
      <c r="K71" t="str">
        <f>VLOOKUP($A71,[3]MD01!$A:$K,11,0)</f>
        <v>09.06.2014</v>
      </c>
      <c r="L71" t="str">
        <f>RIGHT(VLOOKUP($A71,[3]MD01!$A:$K,4,0),8)</f>
        <v>13SZ9823</v>
      </c>
      <c r="M71" s="16" t="str">
        <f>VLOOKUP(A71,[3]MD01!A:O,15,0)</f>
        <v>Аренда</v>
      </c>
    </row>
    <row r="72" spans="1:13" x14ac:dyDescent="0.25">
      <c r="A72" s="12" t="s">
        <v>3376</v>
      </c>
      <c r="B72" t="s">
        <v>567</v>
      </c>
      <c r="C72" t="s">
        <v>4391</v>
      </c>
      <c r="D72" s="5">
        <v>1660796.33</v>
      </c>
      <c r="E72" s="24">
        <f t="shared" si="2"/>
        <v>4650229.7240000004</v>
      </c>
      <c r="F72" s="21">
        <v>5947980.6447968418</v>
      </c>
      <c r="G72">
        <f t="shared" si="3"/>
        <v>191870.34338054329</v>
      </c>
      <c r="J72" t="str">
        <f>VLOOKUP($A72,[3]MD01!$A:$K,5,0)</f>
        <v>E1008219</v>
      </c>
      <c r="K72" t="str">
        <f>VLOOKUP($A72,[3]MD01!$A:$K,11,0)</f>
        <v>18.08.2014</v>
      </c>
      <c r="L72" t="str">
        <f>RIGHT(VLOOKUP($A72,[3]MD01!$A:$K,4,0),8)</f>
        <v>13SZ9830</v>
      </c>
      <c r="M72" s="16" t="str">
        <f>VLOOKUP(A72,[3]MD01!A:O,15,0)</f>
        <v>Аренда</v>
      </c>
    </row>
    <row r="73" spans="1:13" x14ac:dyDescent="0.25">
      <c r="A73" s="12" t="s">
        <v>3383</v>
      </c>
      <c r="B73" t="s">
        <v>574</v>
      </c>
      <c r="C73" t="s">
        <v>4391</v>
      </c>
      <c r="D73" s="5">
        <v>3448257.16</v>
      </c>
      <c r="E73" s="24">
        <f t="shared" si="2"/>
        <v>9655120.0480000004</v>
      </c>
      <c r="F73" s="21">
        <v>12349597.885950366</v>
      </c>
      <c r="G73">
        <f t="shared" si="3"/>
        <v>398374.12535323761</v>
      </c>
      <c r="J73" t="str">
        <f>VLOOKUP($A73,[3]MD01!$A:$K,5,0)</f>
        <v>E1008578</v>
      </c>
      <c r="K73" t="str">
        <f>VLOOKUP($A73,[3]MD01!$A:$K,11,0)</f>
        <v>31.10.2014</v>
      </c>
      <c r="L73" t="str">
        <f>RIGHT(VLOOKUP($A73,[3]MD01!$A:$K,4,0),8)</f>
        <v>13SZ9839</v>
      </c>
      <c r="M73" s="16" t="str">
        <f>VLOOKUP(A73,[3]MD01!A:O,15,0)</f>
        <v>Аренда</v>
      </c>
    </row>
    <row r="74" spans="1:13" x14ac:dyDescent="0.25">
      <c r="A74" s="12" t="s">
        <v>3385</v>
      </c>
      <c r="B74" t="s">
        <v>576</v>
      </c>
      <c r="C74" t="s">
        <v>4391</v>
      </c>
      <c r="D74" s="5">
        <v>2296818.33</v>
      </c>
      <c r="E74" s="24">
        <f t="shared" si="2"/>
        <v>6431091.324</v>
      </c>
      <c r="F74" s="21">
        <v>8225831.6234686067</v>
      </c>
      <c r="G74">
        <f t="shared" si="3"/>
        <v>265349.40720866475</v>
      </c>
      <c r="J74" t="str">
        <f>VLOOKUP($A74,[3]MD01!$A:$K,5,0)</f>
        <v>E1008220</v>
      </c>
      <c r="K74" t="str">
        <f>VLOOKUP($A74,[3]MD01!$A:$K,11,0)</f>
        <v>30.09.2014</v>
      </c>
      <c r="L74" t="str">
        <f>RIGHT(VLOOKUP($A74,[3]MD01!$A:$K,4,0),8)</f>
        <v>13SZ9845</v>
      </c>
      <c r="M74" s="16" t="str">
        <f>VLOOKUP(A74,[3]MD01!A:O,15,0)</f>
        <v>Аренда</v>
      </c>
    </row>
    <row r="75" spans="1:13" x14ac:dyDescent="0.25">
      <c r="A75" s="12" t="s">
        <v>3386</v>
      </c>
      <c r="B75" t="s">
        <v>577</v>
      </c>
      <c r="C75" t="s">
        <v>4391</v>
      </c>
      <c r="D75" s="5">
        <v>2033709.37</v>
      </c>
      <c r="E75" s="24">
        <f t="shared" si="2"/>
        <v>5694386.2360000005</v>
      </c>
      <c r="F75" s="21">
        <v>7283532.4545195615</v>
      </c>
      <c r="G75">
        <f t="shared" si="3"/>
        <v>234952.65982321167</v>
      </c>
      <c r="J75" t="str">
        <f>VLOOKUP($A75,[3]MD01!$A:$K,5,0)</f>
        <v>E1008565</v>
      </c>
      <c r="K75" t="str">
        <f>VLOOKUP($A75,[3]MD01!$A:$K,11,0)</f>
        <v>02.11.2014</v>
      </c>
      <c r="L75" t="str">
        <f>RIGHT(VLOOKUP($A75,[3]MD01!$A:$K,4,0),8)</f>
        <v>13SZ9848</v>
      </c>
      <c r="M75" s="16" t="str">
        <f>VLOOKUP(A75,[3]MD01!A:O,15,0)</f>
        <v>Аренда</v>
      </c>
    </row>
    <row r="76" spans="1:13" x14ac:dyDescent="0.25">
      <c r="A76" s="12" t="s">
        <v>587</v>
      </c>
      <c r="B76" t="s">
        <v>588</v>
      </c>
      <c r="C76" t="s">
        <v>4391</v>
      </c>
      <c r="D76" s="5">
        <v>2043338.76</v>
      </c>
      <c r="E76" s="24">
        <f t="shared" si="2"/>
        <v>5721348.5279999999</v>
      </c>
      <c r="F76" s="21">
        <v>7318019.1789339865</v>
      </c>
      <c r="G76">
        <f t="shared" si="3"/>
        <v>236065.13480432215</v>
      </c>
      <c r="J76" t="str">
        <f>VLOOKUP($A76,[3]MD01!$A:$K,5,0)</f>
        <v>E1024658</v>
      </c>
      <c r="K76" t="str">
        <f>VLOOKUP($A76,[3]MD01!$A:$K,11,0)</f>
        <v>29.03.2018</v>
      </c>
      <c r="L76" t="str">
        <f>RIGHT(VLOOKUP($A76,[3]MD01!$A:$K,4,0),8)</f>
        <v>13SZE041</v>
      </c>
      <c r="M76" s="16" t="str">
        <f>VLOOKUP(A76,[3]MD01!A:O,15,0)</f>
        <v>Аренда</v>
      </c>
    </row>
    <row r="77" spans="1:13" x14ac:dyDescent="0.25">
      <c r="A77" s="12" t="s">
        <v>591</v>
      </c>
      <c r="B77" t="s">
        <v>592</v>
      </c>
      <c r="C77" t="s">
        <v>4391</v>
      </c>
      <c r="D77" s="5">
        <v>2377180</v>
      </c>
      <c r="E77" s="24">
        <f t="shared" si="2"/>
        <v>6656104</v>
      </c>
      <c r="F77" s="21">
        <v>8513639.1343050208</v>
      </c>
      <c r="G77">
        <f t="shared" si="3"/>
        <v>274633.52046145231</v>
      </c>
      <c r="J77" t="str">
        <f>VLOOKUP($A77,[3]MD01!$A:$K,5,0)</f>
        <v>E1024681</v>
      </c>
      <c r="K77" t="str">
        <f>VLOOKUP($A77,[3]MD01!$A:$K,11,0)</f>
        <v>30.03.2018</v>
      </c>
      <c r="L77" t="str">
        <f>RIGHT(VLOOKUP($A77,[3]MD01!$A:$K,4,0),8)</f>
        <v>13SZE086</v>
      </c>
      <c r="M77" s="16" t="str">
        <f>VLOOKUP(A77,[3]MD01!A:O,15,0)</f>
        <v>Аренда</v>
      </c>
    </row>
    <row r="78" spans="1:13" x14ac:dyDescent="0.25">
      <c r="A78" s="12" t="s">
        <v>640</v>
      </c>
      <c r="B78" t="s">
        <v>641</v>
      </c>
      <c r="C78" t="s">
        <v>4391</v>
      </c>
      <c r="D78" s="5">
        <v>1859511.78</v>
      </c>
      <c r="E78" s="24">
        <f t="shared" si="2"/>
        <v>5206632.9840000002</v>
      </c>
      <c r="F78" s="21">
        <v>6659660.7160203215</v>
      </c>
      <c r="G78">
        <f t="shared" si="3"/>
        <v>214827.76503291359</v>
      </c>
      <c r="J78" t="str">
        <f>VLOOKUP($A78,[3]MD01!$A:$K,5,0)</f>
        <v>E1008611</v>
      </c>
      <c r="K78" t="str">
        <f>VLOOKUP($A78,[3]MD01!$A:$K,11,0)</f>
        <v>30.09.2016</v>
      </c>
      <c r="L78" t="str">
        <f>RIGHT(VLOOKUP($A78,[3]MD01!$A:$K,4,0),8)</f>
        <v>13SZG181</v>
      </c>
      <c r="M78" s="16" t="str">
        <f>VLOOKUP(A78,[3]MD01!A:O,15,0)</f>
        <v>Аренда</v>
      </c>
    </row>
    <row r="79" spans="1:13" x14ac:dyDescent="0.25">
      <c r="A79" s="12" t="s">
        <v>642</v>
      </c>
      <c r="B79" t="s">
        <v>643</v>
      </c>
      <c r="C79" t="s">
        <v>4391</v>
      </c>
      <c r="D79" s="5">
        <v>1482253.3</v>
      </c>
      <c r="E79" s="24">
        <f t="shared" si="2"/>
        <v>4150309.24</v>
      </c>
      <c r="F79" s="21">
        <v>5308546.1352664754</v>
      </c>
      <c r="G79">
        <f t="shared" si="3"/>
        <v>171243.42371827341</v>
      </c>
      <c r="J79" t="str">
        <f>VLOOKUP($A79,[3]MD01!$A:$K,5,0)</f>
        <v>E1011076</v>
      </c>
      <c r="K79" t="str">
        <f>VLOOKUP($A79,[3]MD01!$A:$K,11,0)</f>
        <v>30.06.2016</v>
      </c>
      <c r="L79" t="str">
        <f>RIGHT(VLOOKUP($A79,[3]MD01!$A:$K,4,0),8)</f>
        <v>13SZG182</v>
      </c>
      <c r="M79" s="16" t="str">
        <f>VLOOKUP(A79,[3]MD01!A:O,15,0)</f>
        <v>Аренда</v>
      </c>
    </row>
    <row r="80" spans="1:13" x14ac:dyDescent="0.25">
      <c r="A80" s="12" t="s">
        <v>683</v>
      </c>
      <c r="B80" t="s">
        <v>684</v>
      </c>
      <c r="C80" t="s">
        <v>4391</v>
      </c>
      <c r="D80" s="5">
        <v>2075118.98</v>
      </c>
      <c r="E80" s="24">
        <f t="shared" si="2"/>
        <v>5810333.1439999994</v>
      </c>
      <c r="F80" s="21">
        <v>7431836.9481768804</v>
      </c>
      <c r="G80">
        <f t="shared" si="3"/>
        <v>239736.6757476413</v>
      </c>
      <c r="J80" t="str">
        <f>VLOOKUP($A80,[3]MD01!$A:$K,5,0)</f>
        <v>E1011074</v>
      </c>
      <c r="K80" t="str">
        <f>VLOOKUP($A80,[3]MD01!$A:$K,11,0)</f>
        <v>29.11.2016</v>
      </c>
      <c r="L80" t="str">
        <f>RIGHT(VLOOKUP($A80,[3]MD01!$A:$K,4,0),8)</f>
        <v>13SZG517</v>
      </c>
      <c r="M80" s="16" t="str">
        <f>VLOOKUP(A80,[3]MD01!A:O,15,0)</f>
        <v>Аренда</v>
      </c>
    </row>
    <row r="81" spans="1:13" x14ac:dyDescent="0.25">
      <c r="A81" s="12" t="s">
        <v>685</v>
      </c>
      <c r="B81" t="s">
        <v>686</v>
      </c>
      <c r="C81" t="s">
        <v>4391</v>
      </c>
      <c r="D81" s="5">
        <v>1345951.35</v>
      </c>
      <c r="E81" s="24">
        <f t="shared" si="2"/>
        <v>3768663.7800000003</v>
      </c>
      <c r="F81" s="21">
        <v>4820393.9483887106</v>
      </c>
      <c r="G81">
        <f t="shared" si="3"/>
        <v>155496.57898028099</v>
      </c>
      <c r="J81" t="str">
        <f>VLOOKUP($A81,[3]MD01!$A:$K,5,0)</f>
        <v>E1011605</v>
      </c>
      <c r="K81" t="str">
        <f>VLOOKUP($A81,[3]MD01!$A:$K,11,0)</f>
        <v>22.03.2017</v>
      </c>
      <c r="L81" t="str">
        <f>RIGHT(VLOOKUP($A81,[3]MD01!$A:$K,4,0),8)</f>
        <v>13SZG518</v>
      </c>
      <c r="M81" s="16" t="str">
        <f>VLOOKUP(A81,[3]MD01!A:O,15,0)</f>
        <v>Аренда</v>
      </c>
    </row>
    <row r="82" spans="1:13" x14ac:dyDescent="0.25">
      <c r="A82" s="12" t="s">
        <v>699</v>
      </c>
      <c r="B82" t="s">
        <v>700</v>
      </c>
      <c r="C82" t="s">
        <v>4391</v>
      </c>
      <c r="D82" s="5">
        <v>3375634.12</v>
      </c>
      <c r="E82" s="24">
        <f t="shared" si="2"/>
        <v>9451775.5360000003</v>
      </c>
      <c r="F82" s="21">
        <v>12089505.52634941</v>
      </c>
      <c r="G82">
        <f t="shared" si="3"/>
        <v>389984.04923707776</v>
      </c>
      <c r="J82" t="str">
        <f>VLOOKUP($A82,[3]MD01!$A:$K,5,0)</f>
        <v>E1011606</v>
      </c>
      <c r="K82" t="str">
        <f>VLOOKUP($A82,[3]MD01!$A:$K,11,0)</f>
        <v>26.08.2016</v>
      </c>
      <c r="L82" t="str">
        <f>RIGHT(VLOOKUP($A82,[3]MD01!$A:$K,4,0),8)</f>
        <v>13SZG580</v>
      </c>
      <c r="M82" s="16" t="str">
        <f>VLOOKUP(A82,[3]MD01!A:O,15,0)</f>
        <v>Аренда</v>
      </c>
    </row>
    <row r="83" spans="1:13" x14ac:dyDescent="0.25">
      <c r="A83" s="12" t="s">
        <v>757</v>
      </c>
      <c r="B83" t="s">
        <v>758</v>
      </c>
      <c r="C83" t="s">
        <v>4391</v>
      </c>
      <c r="D83" s="5">
        <v>2379717.5</v>
      </c>
      <c r="E83" s="24">
        <f t="shared" si="2"/>
        <v>6663209</v>
      </c>
      <c r="F83" s="21">
        <v>8522726.943937989</v>
      </c>
      <c r="G83">
        <f t="shared" si="3"/>
        <v>274926.67561090289</v>
      </c>
      <c r="J83" t="str">
        <f>VLOOKUP($A83,[3]MD01!$A:$K,5,0)</f>
        <v>E1023501</v>
      </c>
      <c r="K83" t="str">
        <f>VLOOKUP($A83,[3]MD01!$A:$K,11,0)</f>
        <v>15.12.2017</v>
      </c>
      <c r="L83" t="str">
        <f>RIGHT(VLOOKUP($A83,[3]MD01!$A:$K,4,0),8)</f>
        <v>13SZH231</v>
      </c>
      <c r="M83" s="16" t="str">
        <f>VLOOKUP(A83,[3]MD01!A:O,15,0)</f>
        <v>Аренда</v>
      </c>
    </row>
    <row r="84" spans="1:13" x14ac:dyDescent="0.25">
      <c r="A84" s="12" t="s">
        <v>838</v>
      </c>
      <c r="B84" t="s">
        <v>839</v>
      </c>
      <c r="C84" t="s">
        <v>4391</v>
      </c>
      <c r="D84" s="5">
        <v>1731555.11</v>
      </c>
      <c r="E84" s="24">
        <f t="shared" si="2"/>
        <v>4848354.3080000002</v>
      </c>
      <c r="F84" s="21">
        <v>6201396.3383933213</v>
      </c>
      <c r="G84">
        <f t="shared" si="3"/>
        <v>200045.04317397811</v>
      </c>
      <c r="J84" t="str">
        <f>VLOOKUP($A84,[3]MD01!$A:$K,5,0)</f>
        <v>E1012123</v>
      </c>
      <c r="K84" t="str">
        <f>VLOOKUP($A84,[3]MD01!$A:$K,11,0)</f>
        <v>29.10.2016</v>
      </c>
      <c r="L84" t="str">
        <f>RIGHT(VLOOKUP($A84,[3]MD01!$A:$K,4,0),8)</f>
        <v>13SZJ005</v>
      </c>
      <c r="M84" s="16" t="str">
        <f>VLOOKUP(A84,[3]MD01!A:O,15,0)</f>
        <v>Аренда</v>
      </c>
    </row>
    <row r="85" spans="1:13" x14ac:dyDescent="0.25">
      <c r="A85" s="12" t="s">
        <v>840</v>
      </c>
      <c r="B85" t="s">
        <v>841</v>
      </c>
      <c r="C85" t="s">
        <v>4391</v>
      </c>
      <c r="D85" s="5">
        <v>2188457.79</v>
      </c>
      <c r="E85" s="24">
        <f t="shared" si="2"/>
        <v>6127681.8119999999</v>
      </c>
      <c r="F85" s="21">
        <v>7837748.8809087565</v>
      </c>
      <c r="G85">
        <f t="shared" si="3"/>
        <v>252830.60906157279</v>
      </c>
      <c r="J85" t="str">
        <f>VLOOKUP($A85,[3]MD01!$A:$K,5,0)</f>
        <v>E1012122</v>
      </c>
      <c r="K85" t="str">
        <f>VLOOKUP($A85,[3]MD01!$A:$K,11,0)</f>
        <v>29.06.2017</v>
      </c>
      <c r="L85" t="str">
        <f>RIGHT(VLOOKUP($A85,[3]MD01!$A:$K,4,0),8)</f>
        <v>13SZJ006</v>
      </c>
      <c r="M85" s="16" t="str">
        <f>VLOOKUP(A85,[3]MD01!A:O,15,0)</f>
        <v>Аренда</v>
      </c>
    </row>
    <row r="86" spans="1:13" x14ac:dyDescent="0.25">
      <c r="A86" s="12" t="s">
        <v>854</v>
      </c>
      <c r="B86" t="s">
        <v>855</v>
      </c>
      <c r="C86" t="s">
        <v>4391</v>
      </c>
      <c r="D86" s="5">
        <v>1566596.51</v>
      </c>
      <c r="E86" s="24">
        <f t="shared" si="2"/>
        <v>4386470.2280000001</v>
      </c>
      <c r="F86" s="21">
        <v>5610613.1446510851</v>
      </c>
      <c r="G86">
        <f t="shared" si="3"/>
        <v>180987.52079519629</v>
      </c>
      <c r="J86" t="str">
        <f>VLOOKUP($A86,[3]MD01!$A:$K,5,0)</f>
        <v>E1012124</v>
      </c>
      <c r="K86" t="str">
        <f>VLOOKUP($A86,[3]MD01!$A:$K,11,0)</f>
        <v>30.11.2016</v>
      </c>
      <c r="L86" t="str">
        <f>RIGHT(VLOOKUP($A86,[3]MD01!$A:$K,4,0),8)</f>
        <v>13SZJ210</v>
      </c>
      <c r="M86" s="16" t="str">
        <f>VLOOKUP(A86,[3]MD01!A:O,15,0)</f>
        <v>Аренда</v>
      </c>
    </row>
    <row r="87" spans="1:13" x14ac:dyDescent="0.25">
      <c r="A87" s="12" t="s">
        <v>868</v>
      </c>
      <c r="B87" t="s">
        <v>869</v>
      </c>
      <c r="C87" t="s">
        <v>4391</v>
      </c>
      <c r="D87" s="5">
        <v>4108685.78</v>
      </c>
      <c r="E87" s="24">
        <f t="shared" si="2"/>
        <v>11504320.184</v>
      </c>
      <c r="F87" s="21">
        <v>14714858.802097674</v>
      </c>
      <c r="G87">
        <f t="shared" si="3"/>
        <v>474672.86458379595</v>
      </c>
      <c r="J87" t="str">
        <f>VLOOKUP($A87,[3]MD01!$A:$K,5,0)</f>
        <v>E1013338</v>
      </c>
      <c r="K87" t="str">
        <f>VLOOKUP($A87,[3]MD01!$A:$K,11,0)</f>
        <v>22.11.2016</v>
      </c>
      <c r="L87" t="str">
        <f>RIGHT(VLOOKUP($A87,[3]MD01!$A:$K,4,0),8)</f>
        <v>13SZJ308</v>
      </c>
      <c r="M87" s="16" t="str">
        <f>VLOOKUP(A87,[3]MD01!A:O,15,0)</f>
        <v>Аренда</v>
      </c>
    </row>
    <row r="88" spans="1:13" x14ac:dyDescent="0.25">
      <c r="A88" s="12" t="s">
        <v>878</v>
      </c>
      <c r="B88" t="s">
        <v>879</v>
      </c>
      <c r="C88" t="s">
        <v>4391</v>
      </c>
      <c r="D88" s="5">
        <v>3199669.57</v>
      </c>
      <c r="E88" s="24">
        <f t="shared" si="2"/>
        <v>8959074.7960000001</v>
      </c>
      <c r="F88" s="21">
        <v>11459305.592339208</v>
      </c>
      <c r="G88">
        <f t="shared" si="3"/>
        <v>369655.01910771639</v>
      </c>
      <c r="J88" t="str">
        <f>VLOOKUP($A88,[3]MD01!$A:$K,5,0)</f>
        <v>E1013430</v>
      </c>
      <c r="K88" t="str">
        <f>VLOOKUP($A88,[3]MD01!$A:$K,11,0)</f>
        <v>09.12.2016</v>
      </c>
      <c r="L88" t="str">
        <f>RIGHT(VLOOKUP($A88,[3]MD01!$A:$K,4,0),8)</f>
        <v>13SZJ492</v>
      </c>
      <c r="M88" s="16" t="str">
        <f>VLOOKUP(A88,[3]MD01!A:O,15,0)</f>
        <v>Аренда</v>
      </c>
    </row>
    <row r="89" spans="1:13" x14ac:dyDescent="0.25">
      <c r="A89" s="12" t="s">
        <v>923</v>
      </c>
      <c r="B89" t="s">
        <v>924</v>
      </c>
      <c r="C89" t="s">
        <v>4391</v>
      </c>
      <c r="D89" s="5">
        <v>2931794.72</v>
      </c>
      <c r="E89" s="24">
        <f t="shared" si="2"/>
        <v>8209025.216</v>
      </c>
      <c r="F89" s="21">
        <v>10499937.851547141</v>
      </c>
      <c r="G89">
        <f t="shared" si="3"/>
        <v>338707.6726305529</v>
      </c>
      <c r="J89" t="str">
        <f>VLOOKUP($A89,[3]MD01!$A:$K,5,0)</f>
        <v>E1008892</v>
      </c>
      <c r="K89" t="str">
        <f>VLOOKUP($A89,[3]MD01!$A:$K,11,0)</f>
        <v>31.08.2015</v>
      </c>
      <c r="L89" t="str">
        <f>RIGHT(VLOOKUP($A89,[3]MD01!$A:$K,4,0),8)</f>
        <v>13SZL088</v>
      </c>
      <c r="M89" s="16" t="str">
        <f>VLOOKUP(A89,[3]MD01!A:O,15,0)</f>
        <v>Аренда</v>
      </c>
    </row>
    <row r="90" spans="1:13" x14ac:dyDescent="0.25">
      <c r="A90" s="12" t="s">
        <v>955</v>
      </c>
      <c r="B90" t="s">
        <v>956</v>
      </c>
      <c r="C90" t="s">
        <v>4391</v>
      </c>
      <c r="D90" s="5">
        <v>2331641.7999999998</v>
      </c>
      <c r="E90" s="24">
        <f t="shared" si="2"/>
        <v>6528597.04</v>
      </c>
      <c r="F90" s="21">
        <v>8350548.4968161434</v>
      </c>
      <c r="G90">
        <f t="shared" si="3"/>
        <v>269372.53215535945</v>
      </c>
      <c r="J90" t="str">
        <f>VLOOKUP($A90,[3]MD01!$A:$K,5,0)</f>
        <v>E1008903</v>
      </c>
      <c r="K90" t="str">
        <f>VLOOKUP($A90,[3]MD01!$A:$K,11,0)</f>
        <v>02.12.2015</v>
      </c>
      <c r="L90" t="str">
        <f>RIGHT(VLOOKUP($A90,[3]MD01!$A:$K,4,0),8)</f>
        <v>13SZL723</v>
      </c>
      <c r="M90" s="16" t="str">
        <f>VLOOKUP(A90,[3]MD01!A:O,15,0)</f>
        <v>Аренда</v>
      </c>
    </row>
    <row r="91" spans="1:13" x14ac:dyDescent="0.25">
      <c r="A91" s="12" t="s">
        <v>963</v>
      </c>
      <c r="B91" t="s">
        <v>964</v>
      </c>
      <c r="C91" t="s">
        <v>4391</v>
      </c>
      <c r="D91" s="5">
        <v>2722919.96</v>
      </c>
      <c r="E91" s="24">
        <f t="shared" ref="E91:E154" si="4">IF(IFERROR(VLOOKUP(A91,$A$1588:$A$1589,1,0),0)=0,IF(M91=$M$25,0,D91/$E$25*$E$24),0)</f>
        <v>7624175.8879999993</v>
      </c>
      <c r="F91" s="21">
        <v>9751873.1989316158</v>
      </c>
      <c r="G91">
        <f t="shared" ref="G91:G154" si="5">F91/31</f>
        <v>314576.55480424565</v>
      </c>
      <c r="J91" t="str">
        <f>VLOOKUP($A91,[3]MD01!$A:$K,5,0)</f>
        <v>E1008580</v>
      </c>
      <c r="K91" t="str">
        <f>VLOOKUP($A91,[3]MD01!$A:$K,11,0)</f>
        <v>10.12.2015</v>
      </c>
      <c r="L91" t="str">
        <f>RIGHT(VLOOKUP($A91,[3]MD01!$A:$K,4,0),8)</f>
        <v>13SZL739</v>
      </c>
      <c r="M91" s="16" t="str">
        <f>VLOOKUP(A91,[3]MD01!A:O,15,0)</f>
        <v>Аренда</v>
      </c>
    </row>
    <row r="92" spans="1:13" x14ac:dyDescent="0.25">
      <c r="A92" s="12" t="s">
        <v>969</v>
      </c>
      <c r="B92" t="s">
        <v>970</v>
      </c>
      <c r="C92" t="s">
        <v>4391</v>
      </c>
      <c r="D92" s="5">
        <v>2214733.62</v>
      </c>
      <c r="E92" s="24">
        <f t="shared" si="4"/>
        <v>6201254.1360000009</v>
      </c>
      <c r="F92" s="21">
        <v>7931853.2123326911</v>
      </c>
      <c r="G92">
        <f t="shared" si="5"/>
        <v>255866.23265589325</v>
      </c>
      <c r="J92" t="str">
        <f>VLOOKUP($A92,[3]MD01!$A:$K,5,0)</f>
        <v>E1009632</v>
      </c>
      <c r="K92" t="str">
        <f>VLOOKUP($A92,[3]MD01!$A:$K,11,0)</f>
        <v>05.12.2015</v>
      </c>
      <c r="L92" t="str">
        <f>RIGHT(VLOOKUP($A92,[3]MD01!$A:$K,4,0),8)</f>
        <v>13SZL762</v>
      </c>
      <c r="M92" s="16" t="str">
        <f>VLOOKUP(A92,[3]MD01!A:O,15,0)</f>
        <v>Аренда</v>
      </c>
    </row>
    <row r="93" spans="1:13" x14ac:dyDescent="0.25">
      <c r="A93" s="12" t="s">
        <v>1493</v>
      </c>
      <c r="B93" t="s">
        <v>1499</v>
      </c>
      <c r="C93" t="s">
        <v>4391</v>
      </c>
      <c r="D93" s="5">
        <v>1838472.19</v>
      </c>
      <c r="E93" s="24">
        <f t="shared" si="4"/>
        <v>5147722.1319999993</v>
      </c>
      <c r="F93" s="21">
        <v>6584309.4692515722</v>
      </c>
      <c r="G93">
        <f t="shared" si="5"/>
        <v>212397.07965327651</v>
      </c>
      <c r="J93" t="str">
        <f>VLOOKUP($A93,[3]MD01!$A:$K,5,0)</f>
        <v>E1027032</v>
      </c>
      <c r="K93" t="str">
        <f>VLOOKUP($A93,[3]MD01!$A:$K,11,0)</f>
        <v>27.09.2018</v>
      </c>
      <c r="L93" t="str">
        <f>RIGHT(VLOOKUP($A93,[3]MD01!$A:$K,4,0),8)</f>
        <v>13SZO654</v>
      </c>
      <c r="M93" s="16" t="str">
        <f>VLOOKUP(A93,[3]MD01!A:O,15,0)</f>
        <v>Аренда</v>
      </c>
    </row>
    <row r="94" spans="1:13" x14ac:dyDescent="0.25">
      <c r="A94" s="12" t="s">
        <v>2682</v>
      </c>
      <c r="B94" t="s">
        <v>2683</v>
      </c>
      <c r="C94" t="s">
        <v>4391</v>
      </c>
      <c r="D94" s="5">
        <v>1756728.85</v>
      </c>
      <c r="E94" s="24">
        <f t="shared" si="4"/>
        <v>4918840.78</v>
      </c>
      <c r="F94" s="21">
        <v>6291553.6415932551</v>
      </c>
      <c r="G94">
        <f t="shared" si="5"/>
        <v>202953.34327720178</v>
      </c>
      <c r="J94" t="str">
        <f>VLOOKUP($A94,[3]MD01!$A:$K,5,0)</f>
        <v>E1027331</v>
      </c>
      <c r="K94" t="str">
        <f>VLOOKUP($A94,[3]MD01!$A:$K,11,0)</f>
        <v>03.12.2018</v>
      </c>
      <c r="L94" t="str">
        <f>RIGHT(VLOOKUP($A94,[3]MD01!$A:$K,4,0),8)</f>
        <v>13SZO803</v>
      </c>
      <c r="M94" s="16" t="str">
        <f>VLOOKUP(A94,[3]MD01!A:O,15,0)</f>
        <v>Аренда</v>
      </c>
    </row>
    <row r="95" spans="1:13" x14ac:dyDescent="0.25">
      <c r="A95" s="12" t="s">
        <v>1069</v>
      </c>
      <c r="B95" t="s">
        <v>1070</v>
      </c>
      <c r="C95" t="s">
        <v>4391</v>
      </c>
      <c r="D95" s="5">
        <v>2462758.34</v>
      </c>
      <c r="E95" s="24">
        <f t="shared" si="4"/>
        <v>6895723.351999999</v>
      </c>
      <c r="F95" s="21">
        <v>8820129.641743606</v>
      </c>
      <c r="G95">
        <f t="shared" si="5"/>
        <v>284520.31102398731</v>
      </c>
      <c r="J95" t="str">
        <f>VLOOKUP($A95,[3]MD01!$A:$K,5,0)</f>
        <v>E1011073</v>
      </c>
      <c r="K95" t="str">
        <f>VLOOKUP($A95,[3]MD01!$A:$K,11,0)</f>
        <v>07.03.2016</v>
      </c>
      <c r="L95" t="str">
        <f>RIGHT(VLOOKUP($A95,[3]MD01!$A:$K,4,0),8)</f>
        <v>13SZQ291</v>
      </c>
      <c r="M95" s="16" t="str">
        <f>VLOOKUP(A95,[3]MD01!A:O,15,0)</f>
        <v>Аренда</v>
      </c>
    </row>
    <row r="96" spans="1:13" x14ac:dyDescent="0.25">
      <c r="A96" s="12" t="s">
        <v>1071</v>
      </c>
      <c r="B96" t="s">
        <v>1072</v>
      </c>
      <c r="C96" t="s">
        <v>4391</v>
      </c>
      <c r="D96" s="5">
        <v>1855868.15</v>
      </c>
      <c r="E96" s="24">
        <f t="shared" si="4"/>
        <v>5196430.82</v>
      </c>
      <c r="F96" s="21">
        <v>6646611.4092959985</v>
      </c>
      <c r="G96">
        <f t="shared" si="5"/>
        <v>214406.81965470963</v>
      </c>
      <c r="J96" t="str">
        <f>VLOOKUP($A96,[3]MD01!$A:$K,5,0)</f>
        <v>E1011075</v>
      </c>
      <c r="K96" t="str">
        <f>VLOOKUP($A96,[3]MD01!$A:$K,11,0)</f>
        <v>08.05.2016</v>
      </c>
      <c r="L96" t="str">
        <f>RIGHT(VLOOKUP($A96,[3]MD01!$A:$K,4,0),8)</f>
        <v>13SZQ292</v>
      </c>
      <c r="M96" s="16" t="str">
        <f>VLOOKUP(A96,[3]MD01!A:O,15,0)</f>
        <v>Аренда</v>
      </c>
    </row>
    <row r="97" spans="1:13" x14ac:dyDescent="0.25">
      <c r="A97" s="12" t="s">
        <v>1195</v>
      </c>
      <c r="B97" t="s">
        <v>1196</v>
      </c>
      <c r="C97" t="s">
        <v>4391</v>
      </c>
      <c r="D97" s="5">
        <v>1788165.26</v>
      </c>
      <c r="E97" s="24">
        <f t="shared" si="4"/>
        <v>5006862.7280000001</v>
      </c>
      <c r="F97" s="21">
        <v>6404140.0887356922</v>
      </c>
      <c r="G97">
        <f t="shared" si="5"/>
        <v>206585.16415276428</v>
      </c>
      <c r="J97" t="str">
        <f>VLOOKUP($A97,[3]MD01!$A:$K,5,0)</f>
        <v>E1013510</v>
      </c>
      <c r="K97" t="str">
        <f>VLOOKUP($A97,[3]MD01!$A:$K,11,0)</f>
        <v>29.03.2017</v>
      </c>
      <c r="L97" t="str">
        <f>RIGHT(VLOOKUP($A97,[3]MD01!$A:$K,4,0),8)</f>
        <v>13SZS148</v>
      </c>
      <c r="M97" s="16" t="str">
        <f>VLOOKUP(A97,[3]MD01!A:O,15,0)</f>
        <v>Собственность</v>
      </c>
    </row>
    <row r="98" spans="1:13" x14ac:dyDescent="0.25">
      <c r="A98" s="12" t="s">
        <v>1197</v>
      </c>
      <c r="B98" t="s">
        <v>1198</v>
      </c>
      <c r="C98" t="s">
        <v>4391</v>
      </c>
      <c r="D98" s="5">
        <v>1911052.03</v>
      </c>
      <c r="E98" s="24">
        <f t="shared" si="4"/>
        <v>5350945.6840000004</v>
      </c>
      <c r="F98" s="21">
        <v>6844247.1122510927</v>
      </c>
      <c r="G98">
        <f t="shared" si="5"/>
        <v>220782.16491132558</v>
      </c>
      <c r="J98" t="str">
        <f>VLOOKUP($A98,[3]MD01!$A:$K,5,0)</f>
        <v>E1014160</v>
      </c>
      <c r="K98" t="str">
        <f>VLOOKUP($A98,[3]MD01!$A:$K,11,0)</f>
        <v>29.03.2017</v>
      </c>
      <c r="L98" t="str">
        <f>RIGHT(VLOOKUP($A98,[3]MD01!$A:$K,4,0),8)</f>
        <v>13SZS181</v>
      </c>
      <c r="M98" s="16" t="str">
        <f>VLOOKUP(A98,[3]MD01!A:O,15,0)</f>
        <v>Аренда</v>
      </c>
    </row>
    <row r="99" spans="1:13" x14ac:dyDescent="0.25">
      <c r="A99" s="12" t="s">
        <v>1229</v>
      </c>
      <c r="B99" t="s">
        <v>1230</v>
      </c>
      <c r="C99" t="s">
        <v>4391</v>
      </c>
      <c r="D99" s="5">
        <v>1599296.52</v>
      </c>
      <c r="E99" s="24">
        <f t="shared" si="4"/>
        <v>4478030.2560000001</v>
      </c>
      <c r="F99" s="21">
        <v>5727725.0523855295</v>
      </c>
      <c r="G99">
        <f t="shared" si="5"/>
        <v>184765.32427050095</v>
      </c>
      <c r="J99" t="str">
        <f>VLOOKUP($A99,[3]MD01!$A:$K,5,0)</f>
        <v>E1014426</v>
      </c>
      <c r="K99" t="str">
        <f>VLOOKUP($A99,[3]MD01!$A:$K,11,0)</f>
        <v>31.03.2017</v>
      </c>
      <c r="L99" t="str">
        <f>RIGHT(VLOOKUP($A99,[3]MD01!$A:$K,4,0),8)</f>
        <v>13SZS488</v>
      </c>
      <c r="M99" s="16" t="str">
        <f>VLOOKUP(A99,[3]MD01!A:O,15,0)</f>
        <v>Аренда</v>
      </c>
    </row>
    <row r="100" spans="1:13" x14ac:dyDescent="0.25">
      <c r="A100" s="12" t="s">
        <v>1231</v>
      </c>
      <c r="B100" t="s">
        <v>1232</v>
      </c>
      <c r="C100" t="s">
        <v>4391</v>
      </c>
      <c r="D100" s="5">
        <v>2419996.56</v>
      </c>
      <c r="E100" s="24">
        <f t="shared" si="4"/>
        <v>6775990.3680000007</v>
      </c>
      <c r="F100" s="21">
        <v>8666982.4826473091</v>
      </c>
      <c r="G100">
        <f t="shared" si="5"/>
        <v>279580.08008539706</v>
      </c>
      <c r="J100" t="str">
        <f>VLOOKUP($A100,[3]MD01!$A:$K,5,0)</f>
        <v>E1014434</v>
      </c>
      <c r="K100" t="str">
        <f>VLOOKUP($A100,[3]MD01!$A:$K,11,0)</f>
        <v>27.04.2017</v>
      </c>
      <c r="L100" t="str">
        <f>RIGHT(VLOOKUP($A100,[3]MD01!$A:$K,4,0),8)</f>
        <v>13SZS497</v>
      </c>
      <c r="M100" s="16" t="str">
        <f>VLOOKUP(A100,[3]MD01!A:O,15,0)</f>
        <v>Аренда</v>
      </c>
    </row>
    <row r="101" spans="1:13" x14ac:dyDescent="0.25">
      <c r="A101" s="12" t="s">
        <v>1251</v>
      </c>
      <c r="B101" t="s">
        <v>1252</v>
      </c>
      <c r="C101" t="s">
        <v>4391</v>
      </c>
      <c r="D101" s="5">
        <v>3583470.24</v>
      </c>
      <c r="E101" s="24">
        <f t="shared" si="4"/>
        <v>10033716.672</v>
      </c>
      <c r="F101" s="21">
        <v>12833850.390749294</v>
      </c>
      <c r="G101">
        <f t="shared" si="5"/>
        <v>413995.17389513855</v>
      </c>
      <c r="J101" t="str">
        <f>VLOOKUP($A101,[3]MD01!$A:$K,5,0)</f>
        <v>13SZ6091</v>
      </c>
      <c r="K101" t="str">
        <f>VLOOKUP($A101,[3]MD01!$A:$K,11,0)</f>
        <v>30.07.2010</v>
      </c>
      <c r="L101" t="str">
        <f>RIGHT(VLOOKUP($A101,[3]MD01!$A:$K,4,0),8)</f>
        <v>13SZS766</v>
      </c>
      <c r="M101" s="16" t="str">
        <f>VLOOKUP(A101,[3]MD01!A:O,15,0)</f>
        <v>Аренда</v>
      </c>
    </row>
    <row r="102" spans="1:13" x14ac:dyDescent="0.25">
      <c r="A102" s="12" t="s">
        <v>1311</v>
      </c>
      <c r="B102" t="s">
        <v>1312</v>
      </c>
      <c r="C102" t="s">
        <v>4391</v>
      </c>
      <c r="D102" s="5">
        <v>898068.21</v>
      </c>
      <c r="E102" s="24">
        <f t="shared" si="4"/>
        <v>2514590.9879999999</v>
      </c>
      <c r="F102" s="21">
        <v>3216344.0117833987</v>
      </c>
      <c r="G102">
        <f t="shared" si="5"/>
        <v>103753.03263817415</v>
      </c>
      <c r="J102" t="str">
        <f>VLOOKUP($A102,[3]MD01!$A:$K,5,0)</f>
        <v>E1023843</v>
      </c>
      <c r="K102" t="str">
        <f>VLOOKUP($A102,[3]MD01!$A:$K,11,0)</f>
        <v>15.12.2017</v>
      </c>
      <c r="L102" t="str">
        <f>RIGHT(VLOOKUP($A102,[3]MD01!$A:$K,4,0),8)</f>
        <v>13SZV045</v>
      </c>
      <c r="M102" s="16" t="str">
        <f>VLOOKUP(A102,[3]MD01!A:O,15,0)</f>
        <v>Аренда</v>
      </c>
    </row>
    <row r="103" spans="1:13" x14ac:dyDescent="0.25">
      <c r="A103" s="12" t="s">
        <v>3552</v>
      </c>
      <c r="B103" t="s">
        <v>3570</v>
      </c>
      <c r="C103" t="s">
        <v>4391</v>
      </c>
      <c r="D103" s="5">
        <v>844434.1</v>
      </c>
      <c r="E103" s="24">
        <f t="shared" si="4"/>
        <v>2364415.48</v>
      </c>
      <c r="F103" s="21">
        <v>3024258.6594627411</v>
      </c>
      <c r="G103">
        <f t="shared" si="5"/>
        <v>97556.730950411002</v>
      </c>
      <c r="J103" t="str">
        <f>VLOOKUP($A103,[3]MD01!$A:$K,5,0)</f>
        <v>E1031440</v>
      </c>
      <c r="K103" t="str">
        <f>VLOOKUP($A103,[3]MD01!$A:$K,11,0)</f>
        <v>30.07.2019</v>
      </c>
      <c r="L103" t="str">
        <f>RIGHT(VLOOKUP($A103,[3]MD01!$A:$K,4,0),8)</f>
        <v>13SZV059</v>
      </c>
      <c r="M103" s="16" t="str">
        <f>VLOOKUP(A103,[3]MD01!A:O,15,0)</f>
        <v>Аренда</v>
      </c>
    </row>
    <row r="104" spans="1:13" x14ac:dyDescent="0.25">
      <c r="A104" s="12" t="s">
        <v>1325</v>
      </c>
      <c r="B104" t="s">
        <v>1326</v>
      </c>
      <c r="C104" t="s">
        <v>4391</v>
      </c>
      <c r="D104" s="5">
        <v>2044175.18</v>
      </c>
      <c r="E104" s="24">
        <f t="shared" si="4"/>
        <v>5723690.5039999997</v>
      </c>
      <c r="F104" s="21">
        <v>7321014.7358731814</v>
      </c>
      <c r="G104">
        <f t="shared" si="5"/>
        <v>236161.76567332842</v>
      </c>
      <c r="J104" t="str">
        <f>VLOOKUP($A104,[3]MD01!$A:$K,5,0)</f>
        <v>E1015051</v>
      </c>
      <c r="K104" t="str">
        <f>VLOOKUP($A104,[3]MD01!$A:$K,11,0)</f>
        <v>28.07.2017</v>
      </c>
      <c r="L104" t="str">
        <f>RIGHT(VLOOKUP($A104,[3]MD01!$A:$K,4,0),8)</f>
        <v>13SZX086</v>
      </c>
      <c r="M104" s="16" t="str">
        <f>VLOOKUP(A104,[3]MD01!A:O,15,0)</f>
        <v>Аренда</v>
      </c>
    </row>
    <row r="105" spans="1:13" x14ac:dyDescent="0.25">
      <c r="A105" s="12" t="s">
        <v>1417</v>
      </c>
      <c r="B105" t="s">
        <v>1418</v>
      </c>
      <c r="C105" t="s">
        <v>4391</v>
      </c>
      <c r="D105" s="5">
        <v>2987269.87</v>
      </c>
      <c r="E105" s="24">
        <f t="shared" si="4"/>
        <v>8364355.6360000009</v>
      </c>
      <c r="F105" s="21">
        <v>10698616.709699003</v>
      </c>
      <c r="G105">
        <f t="shared" si="5"/>
        <v>345116.66805480653</v>
      </c>
      <c r="J105" t="str">
        <f>VLOOKUP($A105,[3]MD01!$A:$K,5,0)</f>
        <v>E1017502</v>
      </c>
      <c r="K105" t="str">
        <f>VLOOKUP($A105,[3]MD01!$A:$K,11,0)</f>
        <v>25.10.2017</v>
      </c>
      <c r="L105" t="str">
        <f>RIGHT(VLOOKUP($A105,[3]MD01!$A:$K,4,0),8)</f>
        <v>13SZX976</v>
      </c>
      <c r="M105" s="16" t="str">
        <f>VLOOKUP(A105,[3]MD01!A:O,15,0)</f>
        <v>Аренда</v>
      </c>
    </row>
    <row r="106" spans="1:13" x14ac:dyDescent="0.25">
      <c r="A106" s="12" t="s">
        <v>1437</v>
      </c>
      <c r="B106" t="s">
        <v>1438</v>
      </c>
      <c r="C106" t="s">
        <v>4391</v>
      </c>
      <c r="D106" s="5">
        <v>1804701.87</v>
      </c>
      <c r="E106" s="24">
        <f t="shared" si="4"/>
        <v>5053165.2360000005</v>
      </c>
      <c r="F106" s="21">
        <v>6463364.350274465</v>
      </c>
      <c r="G106">
        <f t="shared" si="5"/>
        <v>208495.6242024021</v>
      </c>
      <c r="J106" t="str">
        <f>VLOOKUP($A106,[3]MD01!$A:$K,5,0)</f>
        <v>E1017658</v>
      </c>
      <c r="K106" t="str">
        <f>VLOOKUP($A106,[3]MD01!$A:$K,11,0)</f>
        <v>31.08.2017</v>
      </c>
      <c r="L106" t="str">
        <f>RIGHT(VLOOKUP($A106,[3]MD01!$A:$K,4,0),8)</f>
        <v>13SZY167</v>
      </c>
      <c r="M106" s="16" t="str">
        <f>VLOOKUP(A106,[3]MD01!A:O,15,0)</f>
        <v>Аренда</v>
      </c>
    </row>
    <row r="107" spans="1:13" x14ac:dyDescent="0.25">
      <c r="A107" s="12" t="s">
        <v>1457</v>
      </c>
      <c r="B107" t="s">
        <v>1458</v>
      </c>
      <c r="C107" t="s">
        <v>4391</v>
      </c>
      <c r="D107" s="5">
        <v>1808578.34</v>
      </c>
      <c r="E107" s="24">
        <f t="shared" si="4"/>
        <v>5064019.352</v>
      </c>
      <c r="F107" s="21">
        <v>6477247.5508293062</v>
      </c>
      <c r="G107">
        <f t="shared" si="5"/>
        <v>208943.46938159052</v>
      </c>
      <c r="J107" t="str">
        <f>VLOOKUP($A107,[3]MD01!$A:$K,5,0)</f>
        <v>E1018005</v>
      </c>
      <c r="K107" t="str">
        <f>VLOOKUP($A107,[3]MD01!$A:$K,11,0)</f>
        <v>30.09.2017</v>
      </c>
      <c r="L107" t="str">
        <f>RIGHT(VLOOKUP($A107,[3]MD01!$A:$K,4,0),8)</f>
        <v>13SZY575</v>
      </c>
      <c r="M107" s="16" t="str">
        <f>VLOOKUP(A107,[3]MD01!A:O,15,0)</f>
        <v>Аренда</v>
      </c>
    </row>
    <row r="108" spans="1:13" x14ac:dyDescent="0.25">
      <c r="A108" s="12" t="s">
        <v>2684</v>
      </c>
      <c r="B108" t="s">
        <v>2685</v>
      </c>
      <c r="C108" t="s">
        <v>4378</v>
      </c>
      <c r="D108" s="5">
        <v>2232960.0699999998</v>
      </c>
      <c r="E108" s="24">
        <f t="shared" si="4"/>
        <v>6252288.1959999995</v>
      </c>
      <c r="F108" s="21">
        <v>8015297.4728229595</v>
      </c>
      <c r="G108">
        <f t="shared" si="5"/>
        <v>258557.98299428902</v>
      </c>
      <c r="J108" t="str">
        <f>VLOOKUP($A108,[3]MD01!$A:$K,5,0)</f>
        <v>E1029505</v>
      </c>
      <c r="K108" t="str">
        <f>VLOOKUP($A108,[3]MD01!$A:$K,11,0)</f>
        <v>06.12.2018</v>
      </c>
      <c r="L108" t="str">
        <f>RIGHT(VLOOKUP($A108,[3]MD01!$A:$K,4,0),8)</f>
        <v>13SZ304E</v>
      </c>
      <c r="M108" s="16" t="str">
        <f>VLOOKUP(A108,[3]MD01!A:O,15,0)</f>
        <v>Аренда</v>
      </c>
    </row>
    <row r="109" spans="1:13" x14ac:dyDescent="0.25">
      <c r="A109" s="12" t="s">
        <v>4419</v>
      </c>
      <c r="B109" t="s">
        <v>4420</v>
      </c>
      <c r="C109" t="s">
        <v>4378</v>
      </c>
      <c r="D109" s="5">
        <v>4409589.7599999998</v>
      </c>
      <c r="E109" s="24">
        <f t="shared" si="4"/>
        <v>12346851.328</v>
      </c>
      <c r="F109" s="21">
        <v>15828394.844299208</v>
      </c>
      <c r="G109">
        <f t="shared" si="5"/>
        <v>510593.38207416801</v>
      </c>
      <c r="J109" t="str">
        <f>VLOOKUP($A109,[3]MD01!$A:$K,5,0)</f>
        <v>E1033961</v>
      </c>
      <c r="K109" t="str">
        <f>VLOOKUP($A109,[3]MD01!$A:$K,11,0)</f>
        <v>05.03.2020</v>
      </c>
      <c r="L109" t="str">
        <f>RIGHT(VLOOKUP($A109,[3]MD01!$A:$K,4,0),8)</f>
        <v>13SZ30IQ</v>
      </c>
      <c r="M109" s="16" t="str">
        <f>VLOOKUP(A109,[3]MD01!A:O,15,0)</f>
        <v>Аренда</v>
      </c>
    </row>
    <row r="110" spans="1:13" x14ac:dyDescent="0.25">
      <c r="A110" s="12" t="s">
        <v>2799</v>
      </c>
      <c r="B110" t="s">
        <v>2808</v>
      </c>
      <c r="C110" t="s">
        <v>4378</v>
      </c>
      <c r="D110" s="5">
        <v>4062020.96</v>
      </c>
      <c r="E110" s="24">
        <f t="shared" si="4"/>
        <v>11373658.688000001</v>
      </c>
      <c r="F110" s="21">
        <v>14580783.047876846</v>
      </c>
      <c r="G110">
        <f t="shared" si="5"/>
        <v>470347.84025409183</v>
      </c>
      <c r="J110" t="str">
        <f>VLOOKUP($A110,[3]MD01!$A:$K,5,0)</f>
        <v>E1029910</v>
      </c>
      <c r="K110" t="str">
        <f>VLOOKUP($A110,[3]MD01!$A:$K,11,0)</f>
        <v>22.02.2019</v>
      </c>
      <c r="L110" t="str">
        <f>RIGHT(VLOOKUP($A110,[3]MD01!$A:$K,4,0),8)</f>
        <v>13SZ317T</v>
      </c>
      <c r="M110" s="16" t="str">
        <f>VLOOKUP(A110,[3]MD01!A:O,15,0)</f>
        <v>Аренда</v>
      </c>
    </row>
    <row r="111" spans="1:13" x14ac:dyDescent="0.25">
      <c r="A111" s="12" t="s">
        <v>3392</v>
      </c>
      <c r="B111" t="s">
        <v>3408</v>
      </c>
      <c r="C111" t="s">
        <v>4378</v>
      </c>
      <c r="D111" s="5">
        <v>2599031.13</v>
      </c>
      <c r="E111" s="24">
        <f t="shared" si="4"/>
        <v>7277287.1639999999</v>
      </c>
      <c r="F111" s="21">
        <v>9329323.854894191</v>
      </c>
      <c r="G111">
        <f t="shared" si="5"/>
        <v>300945.93080303841</v>
      </c>
      <c r="J111" t="str">
        <f>VLOOKUP($A111,[3]MD01!$A:$K,5,0)</f>
        <v>E1030326</v>
      </c>
      <c r="K111" t="str">
        <f>VLOOKUP($A111,[3]MD01!$A:$K,11,0)</f>
        <v>14.03.2019</v>
      </c>
      <c r="L111" t="str">
        <f>RIGHT(VLOOKUP($A111,[3]MD01!$A:$K,4,0),8)</f>
        <v>13SZ332B</v>
      </c>
      <c r="M111" s="16" t="str">
        <f>VLOOKUP(A111,[3]MD01!A:O,15,0)</f>
        <v>Аренда</v>
      </c>
    </row>
    <row r="112" spans="1:13" x14ac:dyDescent="0.25">
      <c r="A112" s="12" t="s">
        <v>4503</v>
      </c>
      <c r="B112" t="s">
        <v>4511</v>
      </c>
      <c r="C112" t="s">
        <v>4378</v>
      </c>
      <c r="D112" s="5">
        <v>2722376.86</v>
      </c>
      <c r="E112" s="24">
        <f t="shared" si="4"/>
        <v>7622655.2079999996</v>
      </c>
      <c r="F112" s="21">
        <v>9772078.175150577</v>
      </c>
      <c r="G112">
        <f t="shared" si="5"/>
        <v>315228.32823066378</v>
      </c>
      <c r="J112" t="str">
        <f>VLOOKUP($A112,[3]MD01!$A:$K,5,0)</f>
        <v>E1030678</v>
      </c>
      <c r="K112" t="str">
        <f>VLOOKUP($A112,[3]MD01!$A:$K,11,0)</f>
        <v>30.05.2020</v>
      </c>
      <c r="L112" t="str">
        <f>RIGHT(VLOOKUP($A112,[3]MD01!$A:$K,4,0),8)</f>
        <v>13SZ340S</v>
      </c>
      <c r="M112" s="16" t="str">
        <f>VLOOKUP(A112,[3]MD01!A:O,15,0)</f>
        <v>Аренда</v>
      </c>
    </row>
    <row r="113" spans="1:13" x14ac:dyDescent="0.25">
      <c r="A113" s="12" t="s">
        <v>3507</v>
      </c>
      <c r="B113" t="s">
        <v>3538</v>
      </c>
      <c r="C113" t="s">
        <v>4378</v>
      </c>
      <c r="D113" s="5">
        <v>1813471.43</v>
      </c>
      <c r="E113" s="24">
        <f t="shared" si="4"/>
        <v>5077720.0039999997</v>
      </c>
      <c r="F113" s="21">
        <v>6509526.5988861313</v>
      </c>
      <c r="G113">
        <f t="shared" si="5"/>
        <v>209984.72899632683</v>
      </c>
      <c r="J113" t="str">
        <f>VLOOKUP($A113,[3]MD01!$A:$K,5,0)</f>
        <v>E1030690</v>
      </c>
      <c r="K113" t="str">
        <f>VLOOKUP($A113,[3]MD01!$A:$K,11,0)</f>
        <v>19.06.2019</v>
      </c>
      <c r="L113" t="str">
        <f>RIGHT(VLOOKUP($A113,[3]MD01!$A:$K,4,0),8)</f>
        <v>13SZ342M</v>
      </c>
      <c r="M113" s="16" t="str">
        <f>VLOOKUP(A113,[3]MD01!A:O,15,0)</f>
        <v>Аренда</v>
      </c>
    </row>
    <row r="114" spans="1:13" x14ac:dyDescent="0.25">
      <c r="A114" s="12" t="s">
        <v>2854</v>
      </c>
      <c r="B114" t="s">
        <v>51</v>
      </c>
      <c r="C114" t="s">
        <v>4378</v>
      </c>
      <c r="D114" s="5">
        <v>4841833.41</v>
      </c>
      <c r="E114" s="24">
        <f t="shared" si="4"/>
        <v>13557133.548</v>
      </c>
      <c r="F114" s="21">
        <v>17379950.325310912</v>
      </c>
      <c r="G114">
        <f t="shared" si="5"/>
        <v>560643.55888099712</v>
      </c>
      <c r="J114" t="str">
        <f>VLOOKUP($A114,[3]MD01!$A:$K,5,0)</f>
        <v>E1004670</v>
      </c>
      <c r="K114" t="str">
        <f>VLOOKUP($A114,[3]MD01!$A:$K,11,0)</f>
        <v>20.01.2018</v>
      </c>
      <c r="L114" t="str">
        <f>RIGHT(VLOOKUP($A114,[3]MD01!$A:$K,4,0),8)</f>
        <v>13SZ3449</v>
      </c>
      <c r="M114" s="16" t="str">
        <f>VLOOKUP(A114,[3]MD01!A:O,15,0)</f>
        <v>Аренда</v>
      </c>
    </row>
    <row r="115" spans="1:13" x14ac:dyDescent="0.25">
      <c r="A115" s="12" t="s">
        <v>2857</v>
      </c>
      <c r="B115" t="s">
        <v>54</v>
      </c>
      <c r="C115" t="s">
        <v>4378</v>
      </c>
      <c r="D115" s="5">
        <v>3966785.06</v>
      </c>
      <c r="E115" s="24">
        <f t="shared" si="4"/>
        <v>11106998.168</v>
      </c>
      <c r="F115" s="21">
        <v>14238930.061409416</v>
      </c>
      <c r="G115">
        <f t="shared" si="5"/>
        <v>459320.32456159405</v>
      </c>
      <c r="J115" t="str">
        <f>VLOOKUP($A115,[3]MD01!$A:$K,5,0)</f>
        <v>E1008582</v>
      </c>
      <c r="K115" t="str">
        <f>VLOOKUP($A115,[3]MD01!$A:$K,11,0)</f>
        <v>20.02.2015</v>
      </c>
      <c r="L115" t="str">
        <f>RIGHT(VLOOKUP($A115,[3]MD01!$A:$K,4,0),8)</f>
        <v>13SZ3452</v>
      </c>
      <c r="M115" s="16" t="str">
        <f>VLOOKUP(A115,[3]MD01!A:O,15,0)</f>
        <v>Аренда</v>
      </c>
    </row>
    <row r="116" spans="1:13" x14ac:dyDescent="0.25">
      <c r="A116" s="12" t="s">
        <v>2891</v>
      </c>
      <c r="B116" t="s">
        <v>88</v>
      </c>
      <c r="C116" t="s">
        <v>4378</v>
      </c>
      <c r="D116" s="5">
        <v>5758798.8300000001</v>
      </c>
      <c r="E116" s="24">
        <f t="shared" si="4"/>
        <v>16124636.724000001</v>
      </c>
      <c r="F116" s="21">
        <v>20671433.550800048</v>
      </c>
      <c r="G116">
        <f t="shared" si="5"/>
        <v>666820.43712258223</v>
      </c>
      <c r="J116" t="str">
        <f>VLOOKUP($A116,[3]MD01!$A:$K,5,0)</f>
        <v>13SZ5412</v>
      </c>
      <c r="K116" t="str">
        <f>VLOOKUP($A116,[3]MD01!$A:$K,11,0)</f>
        <v>17.10.2003</v>
      </c>
      <c r="L116" t="str">
        <f>RIGHT(VLOOKUP($A116,[3]MD01!$A:$K,4,0),8)</f>
        <v>13SZ5412</v>
      </c>
      <c r="M116" s="16" t="str">
        <f>VLOOKUP(A116,[3]MD01!A:O,15,0)</f>
        <v>Аренда</v>
      </c>
    </row>
    <row r="117" spans="1:13" x14ac:dyDescent="0.25">
      <c r="A117" s="12" t="s">
        <v>4669</v>
      </c>
      <c r="B117" t="s">
        <v>4670</v>
      </c>
      <c r="C117" t="s">
        <v>4378</v>
      </c>
      <c r="D117" s="5">
        <v>9237857.6799999997</v>
      </c>
      <c r="E117" s="24">
        <f t="shared" si="4"/>
        <v>25866001.503999997</v>
      </c>
      <c r="F117" s="21">
        <v>33159651.312888082</v>
      </c>
      <c r="G117">
        <f t="shared" si="5"/>
        <v>1069666.1713834866</v>
      </c>
      <c r="J117" t="str">
        <f>VLOOKUP($A117,[3]MD01!$A:$K,5,0)</f>
        <v>13SZ5556</v>
      </c>
      <c r="K117" t="str">
        <f>VLOOKUP($A117,[3]MD01!$A:$K,11,0)</f>
        <v>18.07.2008</v>
      </c>
      <c r="L117" t="str">
        <f>RIGHT(VLOOKUP($A117,[3]MD01!$A:$K,4,0),8)</f>
        <v>13SZ5556</v>
      </c>
      <c r="M117" s="16" t="str">
        <f>VLOOKUP(A117,[3]MD01!A:O,15,0)</f>
        <v>Собственность</v>
      </c>
    </row>
    <row r="118" spans="1:13" x14ac:dyDescent="0.25">
      <c r="A118" s="12" t="s">
        <v>3023</v>
      </c>
      <c r="B118" t="s">
        <v>218</v>
      </c>
      <c r="C118" t="s">
        <v>4378</v>
      </c>
      <c r="D118" s="5">
        <v>2266784.4</v>
      </c>
      <c r="E118" s="24">
        <f t="shared" si="4"/>
        <v>6346996.3200000003</v>
      </c>
      <c r="F118" s="21">
        <v>8136711.2277804902</v>
      </c>
      <c r="G118">
        <f t="shared" si="5"/>
        <v>262474.55573485454</v>
      </c>
      <c r="J118" t="str">
        <f>VLOOKUP($A118,[3]MD01!$A:$K,5,0)</f>
        <v>13SZ5583</v>
      </c>
      <c r="K118" t="str">
        <f>VLOOKUP($A118,[3]MD01!$A:$K,11,0)</f>
        <v>30.09.2005</v>
      </c>
      <c r="L118" t="str">
        <f>RIGHT(VLOOKUP($A118,[3]MD01!$A:$K,4,0),8)</f>
        <v>13SZ5583</v>
      </c>
      <c r="M118" s="16" t="str">
        <f>VLOOKUP(A118,[3]MD01!A:O,15,0)</f>
        <v>Аренда</v>
      </c>
    </row>
    <row r="119" spans="1:13" x14ac:dyDescent="0.25">
      <c r="A119" s="12" t="s">
        <v>3042</v>
      </c>
      <c r="B119" t="s">
        <v>12</v>
      </c>
      <c r="C119" t="s">
        <v>4378</v>
      </c>
      <c r="D119" s="5">
        <v>9036251.9800000004</v>
      </c>
      <c r="E119" s="24">
        <f t="shared" si="4"/>
        <v>25301505.544000003</v>
      </c>
      <c r="F119" s="21">
        <v>32435979.770603545</v>
      </c>
      <c r="G119">
        <f t="shared" si="5"/>
        <v>1046321.9280839853</v>
      </c>
      <c r="J119" t="str">
        <f>VLOOKUP($A119,[3]MD01!$A:$K,5,0)</f>
        <v>13SZ5604</v>
      </c>
      <c r="K119" t="str">
        <f>VLOOKUP($A119,[3]MD01!$A:$K,11,0)</f>
        <v>12.10.2006</v>
      </c>
      <c r="L119" t="str">
        <f>RIGHT(VLOOKUP($A119,[3]MD01!$A:$K,4,0),8)</f>
        <v>13SZ5604</v>
      </c>
      <c r="M119" s="16" t="str">
        <f>VLOOKUP(A119,[3]MD01!A:O,15,0)</f>
        <v>Собственность</v>
      </c>
    </row>
    <row r="120" spans="1:13" x14ac:dyDescent="0.25">
      <c r="A120" s="12" t="s">
        <v>4728</v>
      </c>
      <c r="B120" t="s">
        <v>4729</v>
      </c>
      <c r="C120" t="s">
        <v>4378</v>
      </c>
      <c r="D120" s="5">
        <v>7370347.0800000001</v>
      </c>
      <c r="E120" s="24">
        <f t="shared" si="4"/>
        <v>20636971.824000001</v>
      </c>
      <c r="F120" s="21">
        <v>26456149.000529189</v>
      </c>
      <c r="G120">
        <f t="shared" si="5"/>
        <v>853424.16130739322</v>
      </c>
      <c r="J120" t="str">
        <f>VLOOKUP($A120,[3]MD01!$A:$K,5,0)</f>
        <v>13SZ5618</v>
      </c>
      <c r="K120" t="str">
        <f>VLOOKUP($A120,[3]MD01!$A:$K,11,0)</f>
        <v>31.05.2007</v>
      </c>
      <c r="L120" t="str">
        <f>RIGHT(VLOOKUP($A120,[3]MD01!$A:$K,4,0),8)</f>
        <v>13SZ5618</v>
      </c>
      <c r="M120" s="16" t="str">
        <f>VLOOKUP(A120,[3]MD01!A:O,15,0)</f>
        <v>Аренда</v>
      </c>
    </row>
    <row r="121" spans="1:13" x14ac:dyDescent="0.25">
      <c r="A121" s="12" t="s">
        <v>3056</v>
      </c>
      <c r="B121" t="s">
        <v>250</v>
      </c>
      <c r="C121" t="s">
        <v>4378</v>
      </c>
      <c r="D121" s="5">
        <v>2747787.46</v>
      </c>
      <c r="E121" s="24">
        <f t="shared" si="4"/>
        <v>7693804.8879999993</v>
      </c>
      <c r="F121" s="21">
        <v>9863290.5173233207</v>
      </c>
      <c r="G121">
        <f t="shared" si="5"/>
        <v>318170.66184913937</v>
      </c>
      <c r="J121" t="str">
        <f>VLOOKUP($A121,[3]MD01!$A:$K,5,0)</f>
        <v>13SZ5620</v>
      </c>
      <c r="K121" t="str">
        <f>VLOOKUP($A121,[3]MD01!$A:$K,11,0)</f>
        <v>12.02.2007</v>
      </c>
      <c r="L121" t="str">
        <f>RIGHT(VLOOKUP($A121,[3]MD01!$A:$K,4,0),8)</f>
        <v>13SZ5620</v>
      </c>
      <c r="M121" s="16" t="str">
        <f>VLOOKUP(A121,[3]MD01!A:O,15,0)</f>
        <v>Аренда</v>
      </c>
    </row>
    <row r="122" spans="1:13" x14ac:dyDescent="0.25">
      <c r="A122" s="12" t="s">
        <v>3115</v>
      </c>
      <c r="B122" t="s">
        <v>11</v>
      </c>
      <c r="C122" t="s">
        <v>4378</v>
      </c>
      <c r="D122" s="5">
        <v>6858271.71</v>
      </c>
      <c r="E122" s="24">
        <f t="shared" si="4"/>
        <v>19203160.787999999</v>
      </c>
      <c r="F122" s="21">
        <v>24618034.439413954</v>
      </c>
      <c r="G122">
        <f t="shared" si="5"/>
        <v>794130.14320690173</v>
      </c>
      <c r="J122" t="str">
        <f>VLOOKUP($A122,[3]MD01!$A:$K,5,0)</f>
        <v>13SZ5722</v>
      </c>
      <c r="K122" t="str">
        <f>VLOOKUP($A122,[3]MD01!$A:$K,11,0)</f>
        <v>28.11.2008</v>
      </c>
      <c r="L122" t="str">
        <f>RIGHT(VLOOKUP($A122,[3]MD01!$A:$K,4,0),8)</f>
        <v>13SZ5722</v>
      </c>
      <c r="M122" s="16" t="str">
        <f>VLOOKUP(A122,[3]MD01!A:O,15,0)</f>
        <v>Аренда</v>
      </c>
    </row>
    <row r="123" spans="1:13" x14ac:dyDescent="0.25">
      <c r="A123" s="12" t="s">
        <v>3116</v>
      </c>
      <c r="B123" t="s">
        <v>309</v>
      </c>
      <c r="C123" t="s">
        <v>4378</v>
      </c>
      <c r="D123" s="5">
        <v>2884962.43</v>
      </c>
      <c r="E123" s="24">
        <f t="shared" si="4"/>
        <v>8077894.8040000005</v>
      </c>
      <c r="F123" s="21">
        <v>10355685.43523852</v>
      </c>
      <c r="G123">
        <f t="shared" si="5"/>
        <v>334054.36887866195</v>
      </c>
      <c r="J123" t="str">
        <f>VLOOKUP($A123,[3]MD01!$A:$K,5,0)</f>
        <v>13SZ5723</v>
      </c>
      <c r="K123" t="str">
        <f>VLOOKUP($A123,[3]MD01!$A:$K,11,0)</f>
        <v>29.05.2009</v>
      </c>
      <c r="L123" t="str">
        <f>RIGHT(VLOOKUP($A123,[3]MD01!$A:$K,4,0),8)</f>
        <v>13SZ5723</v>
      </c>
      <c r="M123" s="16" t="str">
        <f>VLOOKUP(A123,[3]MD01!A:O,15,0)</f>
        <v>Аренда</v>
      </c>
    </row>
    <row r="124" spans="1:13" x14ac:dyDescent="0.25">
      <c r="A124" s="12" t="s">
        <v>3135</v>
      </c>
      <c r="B124" t="s">
        <v>328</v>
      </c>
      <c r="C124" t="s">
        <v>4378</v>
      </c>
      <c r="D124" s="5">
        <v>5495835.25</v>
      </c>
      <c r="E124" s="24">
        <f t="shared" si="4"/>
        <v>15388338.700000001</v>
      </c>
      <c r="F124" s="21">
        <v>19727515.499359708</v>
      </c>
      <c r="G124">
        <f t="shared" si="5"/>
        <v>636371.46772128087</v>
      </c>
      <c r="J124" t="str">
        <f>VLOOKUP($A124,[3]MD01!$A:$K,5,0)</f>
        <v>13SZ6025</v>
      </c>
      <c r="K124" t="str">
        <f>VLOOKUP($A124,[3]MD01!$A:$K,11,0)</f>
        <v>28.01.2010</v>
      </c>
      <c r="L124" t="str">
        <f>RIGHT(VLOOKUP($A124,[3]MD01!$A:$K,4,0),8)</f>
        <v>13SZ6025</v>
      </c>
      <c r="M124" s="16" t="str">
        <f>VLOOKUP(A124,[3]MD01!A:O,15,0)</f>
        <v>Аренда</v>
      </c>
    </row>
    <row r="125" spans="1:13" x14ac:dyDescent="0.25">
      <c r="A125" s="12" t="s">
        <v>3144</v>
      </c>
      <c r="B125" t="s">
        <v>337</v>
      </c>
      <c r="C125" t="s">
        <v>4378</v>
      </c>
      <c r="D125" s="5">
        <v>4996211.5</v>
      </c>
      <c r="E125" s="24">
        <f t="shared" si="4"/>
        <v>13989392.200000001</v>
      </c>
      <c r="F125" s="21">
        <v>17934096.515052781</v>
      </c>
      <c r="G125">
        <f t="shared" si="5"/>
        <v>578519.24242105742</v>
      </c>
      <c r="J125" t="str">
        <f>VLOOKUP($A125,[3]MD01!$A:$K,5,0)</f>
        <v>13SZ6142</v>
      </c>
      <c r="K125" t="str">
        <f>VLOOKUP($A125,[3]MD01!$A:$K,11,0)</f>
        <v>10.06.2010</v>
      </c>
      <c r="L125" t="str">
        <f>RIGHT(VLOOKUP($A125,[3]MD01!$A:$K,4,0),8)</f>
        <v>13SZ6142</v>
      </c>
      <c r="M125" s="16" t="str">
        <f>VLOOKUP(A125,[3]MD01!A:O,15,0)</f>
        <v>Аренда</v>
      </c>
    </row>
    <row r="126" spans="1:13" x14ac:dyDescent="0.25">
      <c r="A126" s="12" t="s">
        <v>3152</v>
      </c>
      <c r="B126" t="s">
        <v>345</v>
      </c>
      <c r="C126" t="s">
        <v>4378</v>
      </c>
      <c r="D126" s="5">
        <v>4190363.26</v>
      </c>
      <c r="E126" s="24">
        <f t="shared" si="4"/>
        <v>11733017.128</v>
      </c>
      <c r="F126" s="21">
        <v>15041472.751498051</v>
      </c>
      <c r="G126">
        <f t="shared" si="5"/>
        <v>485208.79843542102</v>
      </c>
      <c r="J126" t="str">
        <f>VLOOKUP($A126,[3]MD01!$A:$K,5,0)</f>
        <v>13SZ6274</v>
      </c>
      <c r="K126" t="str">
        <f>VLOOKUP($A126,[3]MD01!$A:$K,11,0)</f>
        <v>31.08.2010</v>
      </c>
      <c r="L126" t="str">
        <f>RIGHT(VLOOKUP($A126,[3]MD01!$A:$K,4,0),8)</f>
        <v>13SZ6274</v>
      </c>
      <c r="M126" s="16" t="str">
        <f>VLOOKUP(A126,[3]MD01!A:O,15,0)</f>
        <v>Аренда</v>
      </c>
    </row>
    <row r="127" spans="1:13" x14ac:dyDescent="0.25">
      <c r="A127" s="12" t="s">
        <v>3173</v>
      </c>
      <c r="B127" t="s">
        <v>366</v>
      </c>
      <c r="C127" t="s">
        <v>4378</v>
      </c>
      <c r="D127" s="5">
        <v>2309121.63</v>
      </c>
      <c r="E127" s="24">
        <f t="shared" si="4"/>
        <v>6465540.5640000002</v>
      </c>
      <c r="F127" s="21">
        <v>8288682.3701150352</v>
      </c>
      <c r="G127">
        <f t="shared" si="5"/>
        <v>267376.85064887209</v>
      </c>
      <c r="J127" t="str">
        <f>VLOOKUP($A127,[3]MD01!$A:$K,5,0)</f>
        <v>13SZ6598</v>
      </c>
      <c r="K127" t="str">
        <f>VLOOKUP($A127,[3]MD01!$A:$K,11,0)</f>
        <v>19.01.2011</v>
      </c>
      <c r="L127" t="str">
        <f>RIGHT(VLOOKUP($A127,[3]MD01!$A:$K,4,0),8)</f>
        <v>13SZ6598</v>
      </c>
      <c r="M127" s="16" t="str">
        <f>VLOOKUP(A127,[3]MD01!A:O,15,0)</f>
        <v>Аренда</v>
      </c>
    </row>
    <row r="128" spans="1:13" x14ac:dyDescent="0.25">
      <c r="A128" s="12" t="s">
        <v>3178</v>
      </c>
      <c r="B128" t="s">
        <v>9</v>
      </c>
      <c r="C128" t="s">
        <v>4378</v>
      </c>
      <c r="D128" s="5">
        <v>4875712.17</v>
      </c>
      <c r="E128" s="24">
        <f t="shared" si="4"/>
        <v>13651994.075999999</v>
      </c>
      <c r="F128" s="21">
        <v>17501559.458881479</v>
      </c>
      <c r="G128">
        <f t="shared" si="5"/>
        <v>564566.4341574671</v>
      </c>
      <c r="J128" t="str">
        <f>VLOOKUP($A128,[3]MD01!$A:$K,5,0)</f>
        <v>13SZ6618</v>
      </c>
      <c r="K128" t="str">
        <f>VLOOKUP($A128,[3]MD01!$A:$K,11,0)</f>
        <v>28.02.2011</v>
      </c>
      <c r="L128" t="str">
        <f>RIGHT(VLOOKUP($A128,[3]MD01!$A:$K,4,0),8)</f>
        <v>13SZ6618</v>
      </c>
      <c r="M128" s="16" t="str">
        <f>VLOOKUP(A128,[3]MD01!A:O,15,0)</f>
        <v>Аренда</v>
      </c>
    </row>
    <row r="129" spans="1:13" x14ac:dyDescent="0.25">
      <c r="A129" s="12" t="s">
        <v>3188</v>
      </c>
      <c r="B129" t="s">
        <v>380</v>
      </c>
      <c r="C129" t="s">
        <v>4378</v>
      </c>
      <c r="D129" s="5">
        <v>2130980.33</v>
      </c>
      <c r="E129" s="24">
        <f t="shared" si="4"/>
        <v>5966744.9239999996</v>
      </c>
      <c r="F129" s="21">
        <v>7649237.2090130728</v>
      </c>
      <c r="G129">
        <f t="shared" si="5"/>
        <v>246749.58738751846</v>
      </c>
      <c r="J129" t="str">
        <f>VLOOKUP($A129,[3]MD01!$A:$K,5,0)</f>
        <v>13SZ7313</v>
      </c>
      <c r="K129" t="str">
        <f>VLOOKUP($A129,[3]MD01!$A:$K,11,0)</f>
        <v>28.04.2011</v>
      </c>
      <c r="L129" t="str">
        <f>RIGHT(VLOOKUP($A129,[3]MD01!$A:$K,4,0),8)</f>
        <v>13SZ7313</v>
      </c>
      <c r="M129" s="16" t="str">
        <f>VLOOKUP(A129,[3]MD01!A:O,15,0)</f>
        <v>Аренда</v>
      </c>
    </row>
    <row r="130" spans="1:13" x14ac:dyDescent="0.25">
      <c r="A130" s="12" t="s">
        <v>3196</v>
      </c>
      <c r="B130" t="s">
        <v>388</v>
      </c>
      <c r="C130" t="s">
        <v>4378</v>
      </c>
      <c r="D130" s="5">
        <v>4197692.84</v>
      </c>
      <c r="E130" s="24">
        <f t="shared" si="4"/>
        <v>11753539.952</v>
      </c>
      <c r="F130" s="21">
        <v>15067782.565471057</v>
      </c>
      <c r="G130">
        <f t="shared" si="5"/>
        <v>486057.50211196957</v>
      </c>
      <c r="J130" t="str">
        <f>VLOOKUP($A130,[3]MD01!$A:$K,5,0)</f>
        <v>13SZ7536</v>
      </c>
      <c r="K130" t="str">
        <f>VLOOKUP($A130,[3]MD01!$A:$K,11,0)</f>
        <v>29.06.2011</v>
      </c>
      <c r="L130" t="str">
        <f>RIGHT(VLOOKUP($A130,[3]MD01!$A:$K,4,0),8)</f>
        <v>13SZ7536</v>
      </c>
      <c r="M130" s="16" t="str">
        <f>VLOOKUP(A130,[3]MD01!A:O,15,0)</f>
        <v>Аренда</v>
      </c>
    </row>
    <row r="131" spans="1:13" x14ac:dyDescent="0.25">
      <c r="A131" s="12" t="s">
        <v>3197</v>
      </c>
      <c r="B131" t="s">
        <v>389</v>
      </c>
      <c r="C131" t="s">
        <v>4378</v>
      </c>
      <c r="D131" s="5">
        <v>3827203.39</v>
      </c>
      <c r="E131" s="24">
        <f t="shared" si="4"/>
        <v>10716169.492000001</v>
      </c>
      <c r="F131" s="21">
        <v>13737896.199749988</v>
      </c>
      <c r="G131">
        <f t="shared" si="5"/>
        <v>443157.94192741893</v>
      </c>
      <c r="J131" t="str">
        <f>VLOOKUP($A131,[3]MD01!$A:$K,5,0)</f>
        <v>13SZ7540</v>
      </c>
      <c r="K131" t="str">
        <f>VLOOKUP($A131,[3]MD01!$A:$K,11,0)</f>
        <v>30.06.2011</v>
      </c>
      <c r="L131" t="str">
        <f>RIGHT(VLOOKUP($A131,[3]MD01!$A:$K,4,0),8)</f>
        <v>13SZ7540</v>
      </c>
      <c r="M131" s="16" t="str">
        <f>VLOOKUP(A131,[3]MD01!A:O,15,0)</f>
        <v>Аренда</v>
      </c>
    </row>
    <row r="132" spans="1:13" x14ac:dyDescent="0.25">
      <c r="A132" s="12" t="s">
        <v>3198</v>
      </c>
      <c r="B132" t="s">
        <v>390</v>
      </c>
      <c r="C132" t="s">
        <v>4378</v>
      </c>
      <c r="D132" s="5">
        <v>5399890.8600000003</v>
      </c>
      <c r="E132" s="24">
        <f t="shared" si="4"/>
        <v>15119694.408</v>
      </c>
      <c r="F132" s="21">
        <v>19383119.360337596</v>
      </c>
      <c r="G132">
        <f t="shared" si="5"/>
        <v>625261.91484959994</v>
      </c>
      <c r="J132" t="str">
        <f>VLOOKUP($A132,[3]MD01!$A:$K,5,0)</f>
        <v>13SZ7541</v>
      </c>
      <c r="K132" t="str">
        <f>VLOOKUP($A132,[3]MD01!$A:$K,11,0)</f>
        <v>31.05.2011</v>
      </c>
      <c r="L132" t="str">
        <f>RIGHT(VLOOKUP($A132,[3]MD01!$A:$K,4,0),8)</f>
        <v>13SZ7541</v>
      </c>
      <c r="M132" s="16" t="str">
        <f>VLOOKUP(A132,[3]MD01!A:O,15,0)</f>
        <v>Аренда</v>
      </c>
    </row>
    <row r="133" spans="1:13" x14ac:dyDescent="0.25">
      <c r="A133" s="12" t="s">
        <v>3215</v>
      </c>
      <c r="B133" t="s">
        <v>407</v>
      </c>
      <c r="C133" t="s">
        <v>4378</v>
      </c>
      <c r="D133" s="5">
        <v>6598530</v>
      </c>
      <c r="E133" s="24">
        <f t="shared" si="4"/>
        <v>18475884</v>
      </c>
      <c r="F133" s="21">
        <v>23685681.416303374</v>
      </c>
      <c r="G133">
        <f t="shared" si="5"/>
        <v>764054.23923559266</v>
      </c>
      <c r="J133" t="str">
        <f>VLOOKUP($A133,[3]MD01!$A:$K,5,0)</f>
        <v>13SZ7742</v>
      </c>
      <c r="K133" t="str">
        <f>VLOOKUP($A133,[3]MD01!$A:$K,11,0)</f>
        <v>31.08.2011</v>
      </c>
      <c r="L133" t="str">
        <f>RIGHT(VLOOKUP($A133,[3]MD01!$A:$K,4,0),8)</f>
        <v>13SZ7742</v>
      </c>
      <c r="M133" s="16" t="str">
        <f>VLOOKUP(A133,[3]MD01!A:O,15,0)</f>
        <v>Аренда</v>
      </c>
    </row>
    <row r="134" spans="1:13" x14ac:dyDescent="0.25">
      <c r="A134" s="12" t="s">
        <v>3216</v>
      </c>
      <c r="B134" t="s">
        <v>408</v>
      </c>
      <c r="C134" t="s">
        <v>4378</v>
      </c>
      <c r="D134" s="5">
        <v>1835169.41</v>
      </c>
      <c r="E134" s="24">
        <f t="shared" si="4"/>
        <v>5138474.3479999993</v>
      </c>
      <c r="F134" s="21">
        <v>6587412.3464173721</v>
      </c>
      <c r="G134">
        <f t="shared" si="5"/>
        <v>212497.17246507652</v>
      </c>
      <c r="J134" t="str">
        <f>VLOOKUP($A134,[3]MD01!$A:$K,5,0)</f>
        <v>13SZ7743</v>
      </c>
      <c r="K134" t="str">
        <f>VLOOKUP($A134,[3]MD01!$A:$K,11,0)</f>
        <v>28.10.2011</v>
      </c>
      <c r="L134" t="str">
        <f>RIGHT(VLOOKUP($A134,[3]MD01!$A:$K,4,0),8)</f>
        <v>13SZ7743</v>
      </c>
      <c r="M134" s="16" t="str">
        <f>VLOOKUP(A134,[3]MD01!A:O,15,0)</f>
        <v>Аренда</v>
      </c>
    </row>
    <row r="135" spans="1:13" x14ac:dyDescent="0.25">
      <c r="A135" s="12" t="s">
        <v>3221</v>
      </c>
      <c r="B135" t="s">
        <v>413</v>
      </c>
      <c r="C135" t="s">
        <v>4378</v>
      </c>
      <c r="D135" s="5">
        <v>2993455.37</v>
      </c>
      <c r="E135" s="24">
        <f t="shared" si="4"/>
        <v>8381675.0360000003</v>
      </c>
      <c r="F135" s="21">
        <v>10745125.08509358</v>
      </c>
      <c r="G135">
        <f t="shared" si="5"/>
        <v>346616.93822882517</v>
      </c>
      <c r="J135" t="str">
        <f>VLOOKUP($A135,[3]MD01!$A:$K,5,0)</f>
        <v>13SZ7858</v>
      </c>
      <c r="K135" t="str">
        <f>VLOOKUP($A135,[3]MD01!$A:$K,11,0)</f>
        <v>21.10.2011</v>
      </c>
      <c r="L135" t="str">
        <f>RIGHT(VLOOKUP($A135,[3]MD01!$A:$K,4,0),8)</f>
        <v>13SZ7858</v>
      </c>
      <c r="M135" s="16" t="str">
        <f>VLOOKUP(A135,[3]MD01!A:O,15,0)</f>
        <v>Аренда</v>
      </c>
    </row>
    <row r="136" spans="1:13" x14ac:dyDescent="0.25">
      <c r="A136" s="12" t="s">
        <v>3237</v>
      </c>
      <c r="B136" t="s">
        <v>429</v>
      </c>
      <c r="C136" t="s">
        <v>4378</v>
      </c>
      <c r="D136" s="5">
        <v>2725137.82</v>
      </c>
      <c r="E136" s="24">
        <f t="shared" si="4"/>
        <v>7630385.8959999997</v>
      </c>
      <c r="F136" s="21">
        <v>9781988.7490152344</v>
      </c>
      <c r="G136">
        <f t="shared" si="5"/>
        <v>315548.02416178177</v>
      </c>
      <c r="J136" t="str">
        <f>VLOOKUP($A136,[3]MD01!$A:$K,5,0)</f>
        <v>E1001563</v>
      </c>
      <c r="K136" t="str">
        <f>VLOOKUP($A136,[3]MD01!$A:$K,11,0)</f>
        <v>31.12.2011</v>
      </c>
      <c r="L136" t="str">
        <f>RIGHT(VLOOKUP($A136,[3]MD01!$A:$K,4,0),8)</f>
        <v>13SZ7925</v>
      </c>
      <c r="M136" s="16" t="str">
        <f>VLOOKUP(A136,[3]MD01!A:O,15,0)</f>
        <v>Аренда</v>
      </c>
    </row>
    <row r="137" spans="1:13" x14ac:dyDescent="0.25">
      <c r="A137" s="12" t="s">
        <v>3241</v>
      </c>
      <c r="B137" t="s">
        <v>433</v>
      </c>
      <c r="C137" t="s">
        <v>4378</v>
      </c>
      <c r="D137" s="5">
        <v>3424364.35</v>
      </c>
      <c r="E137" s="24">
        <f t="shared" si="4"/>
        <v>9588220.1799999997</v>
      </c>
      <c r="F137" s="21">
        <v>12291889.715958977</v>
      </c>
      <c r="G137">
        <f t="shared" si="5"/>
        <v>396512.57148254768</v>
      </c>
      <c r="J137" t="str">
        <f>VLOOKUP($A137,[3]MD01!$A:$K,5,0)</f>
        <v>E1004606</v>
      </c>
      <c r="K137" t="str">
        <f>VLOOKUP($A137,[3]MD01!$A:$K,11,0)</f>
        <v>08.12.2011</v>
      </c>
      <c r="L137" t="str">
        <f>RIGHT(VLOOKUP($A137,[3]MD01!$A:$K,4,0),8)</f>
        <v>13SZ8000</v>
      </c>
      <c r="M137" s="16" t="str">
        <f>VLOOKUP(A137,[3]MD01!A:O,15,0)</f>
        <v>Аренда</v>
      </c>
    </row>
    <row r="138" spans="1:13" x14ac:dyDescent="0.25">
      <c r="A138" s="12" t="s">
        <v>3265</v>
      </c>
      <c r="B138" t="s">
        <v>456</v>
      </c>
      <c r="C138" t="s">
        <v>4378</v>
      </c>
      <c r="D138" s="5">
        <v>1289199.76</v>
      </c>
      <c r="E138" s="24">
        <f t="shared" si="4"/>
        <v>3609759.3279999997</v>
      </c>
      <c r="F138" s="21">
        <v>4627632.942084793</v>
      </c>
      <c r="G138">
        <f t="shared" si="5"/>
        <v>149278.48200273525</v>
      </c>
      <c r="J138" t="str">
        <f>VLOOKUP($A138,[3]MD01!$A:$K,5,0)</f>
        <v>E1004268</v>
      </c>
      <c r="K138" t="str">
        <f>VLOOKUP($A138,[3]MD01!$A:$K,11,0)</f>
        <v>29.06.2012</v>
      </c>
      <c r="L138" t="str">
        <f>RIGHT(VLOOKUP($A138,[3]MD01!$A:$K,4,0),8)</f>
        <v>13SZ8284</v>
      </c>
      <c r="M138" s="16" t="str">
        <f>VLOOKUP(A138,[3]MD01!A:O,15,0)</f>
        <v>Аренда</v>
      </c>
    </row>
    <row r="139" spans="1:13" x14ac:dyDescent="0.25">
      <c r="A139" s="12" t="s">
        <v>3277</v>
      </c>
      <c r="B139" t="s">
        <v>468</v>
      </c>
      <c r="C139" t="s">
        <v>4378</v>
      </c>
      <c r="D139" s="5">
        <v>3585518.64</v>
      </c>
      <c r="E139" s="24">
        <f t="shared" si="4"/>
        <v>10039452.192</v>
      </c>
      <c r="F139" s="21">
        <v>12870359.340528473</v>
      </c>
      <c r="G139">
        <f t="shared" si="5"/>
        <v>415172.8819525314</v>
      </c>
      <c r="J139" t="str">
        <f>VLOOKUP($A139,[3]MD01!$A:$K,5,0)</f>
        <v>E1004276</v>
      </c>
      <c r="K139" t="str">
        <f>VLOOKUP($A139,[3]MD01!$A:$K,11,0)</f>
        <v>31.07.2012</v>
      </c>
      <c r="L139" t="str">
        <f>RIGHT(VLOOKUP($A139,[3]MD01!$A:$K,4,0),8)</f>
        <v>13SZ8375</v>
      </c>
      <c r="M139" s="16" t="str">
        <f>VLOOKUP(A139,[3]MD01!A:O,15,0)</f>
        <v>Аренда</v>
      </c>
    </row>
    <row r="140" spans="1:13" x14ac:dyDescent="0.25">
      <c r="A140" s="12" t="s">
        <v>3278</v>
      </c>
      <c r="B140" t="s">
        <v>469</v>
      </c>
      <c r="C140" t="s">
        <v>4378</v>
      </c>
      <c r="D140" s="5">
        <v>3355687.14</v>
      </c>
      <c r="E140" s="24">
        <f t="shared" si="4"/>
        <v>9395923.9920000006</v>
      </c>
      <c r="F140" s="21">
        <v>12045370.185605919</v>
      </c>
      <c r="G140">
        <f t="shared" si="5"/>
        <v>388560.32856793288</v>
      </c>
      <c r="J140" t="str">
        <f>VLOOKUP($A140,[3]MD01!$A:$K,5,0)</f>
        <v>E1004249</v>
      </c>
      <c r="K140" t="str">
        <f>VLOOKUP($A140,[3]MD01!$A:$K,11,0)</f>
        <v>22.01.2013</v>
      </c>
      <c r="L140" t="str">
        <f>RIGHT(VLOOKUP($A140,[3]MD01!$A:$K,4,0),8)</f>
        <v>13SZ8384</v>
      </c>
      <c r="M140" s="16" t="str">
        <f>VLOOKUP(A140,[3]MD01!A:O,15,0)</f>
        <v>Аренда</v>
      </c>
    </row>
    <row r="141" spans="1:13" x14ac:dyDescent="0.25">
      <c r="A141" s="12" t="s">
        <v>3281</v>
      </c>
      <c r="B141" t="s">
        <v>472</v>
      </c>
      <c r="C141" t="s">
        <v>4378</v>
      </c>
      <c r="D141" s="5">
        <v>2830621.95</v>
      </c>
      <c r="E141" s="24">
        <f t="shared" si="4"/>
        <v>7925741.46</v>
      </c>
      <c r="F141" s="21">
        <v>10160628.1577405</v>
      </c>
      <c r="G141">
        <f t="shared" si="5"/>
        <v>327762.19863679033</v>
      </c>
      <c r="J141" t="str">
        <f>VLOOKUP($A141,[3]MD01!$A:$K,5,0)</f>
        <v>E1004242</v>
      </c>
      <c r="K141" t="str">
        <f>VLOOKUP($A141,[3]MD01!$A:$K,11,0)</f>
        <v>30.09.2012</v>
      </c>
      <c r="L141" t="str">
        <f>RIGHT(VLOOKUP($A141,[3]MD01!$A:$K,4,0),8)</f>
        <v>13SZ8542</v>
      </c>
      <c r="M141" s="16" t="str">
        <f>VLOOKUP(A141,[3]MD01!A:O,15,0)</f>
        <v>Аренда</v>
      </c>
    </row>
    <row r="142" spans="1:13" x14ac:dyDescent="0.25">
      <c r="A142" s="12" t="s">
        <v>3284</v>
      </c>
      <c r="B142" t="s">
        <v>475</v>
      </c>
      <c r="C142" t="s">
        <v>4378</v>
      </c>
      <c r="D142" s="5">
        <v>5688883.4299999997</v>
      </c>
      <c r="E142" s="24">
        <f t="shared" si="4"/>
        <v>15928873.604</v>
      </c>
      <c r="F142" s="21">
        <v>20420469.489032742</v>
      </c>
      <c r="G142">
        <f t="shared" si="5"/>
        <v>658724.82222686266</v>
      </c>
      <c r="J142" t="str">
        <f>VLOOKUP($A142,[3]MD01!$A:$K,5,0)</f>
        <v>E1004982</v>
      </c>
      <c r="K142" t="str">
        <f>VLOOKUP($A142,[3]MD01!$A:$K,11,0)</f>
        <v>24.10.2012</v>
      </c>
      <c r="L142" t="str">
        <f>RIGHT(VLOOKUP($A142,[3]MD01!$A:$K,4,0),8)</f>
        <v>13SZ8555</v>
      </c>
      <c r="M142" s="16" t="str">
        <f>VLOOKUP(A142,[3]MD01!A:O,15,0)</f>
        <v>Аренда</v>
      </c>
    </row>
    <row r="143" spans="1:13" x14ac:dyDescent="0.25">
      <c r="A143" s="12" t="s">
        <v>3289</v>
      </c>
      <c r="B143" t="s">
        <v>480</v>
      </c>
      <c r="C143" t="s">
        <v>4378</v>
      </c>
      <c r="D143" s="5">
        <v>2601372.96</v>
      </c>
      <c r="E143" s="24">
        <f t="shared" si="4"/>
        <v>7283844.2879999997</v>
      </c>
      <c r="F143" s="21">
        <v>9337729.9452372119</v>
      </c>
      <c r="G143">
        <f t="shared" si="5"/>
        <v>301217.09500765201</v>
      </c>
      <c r="J143" t="str">
        <f>VLOOKUP($A143,[3]MD01!$A:$K,5,0)</f>
        <v>E1005917</v>
      </c>
      <c r="K143" t="str">
        <f>VLOOKUP($A143,[3]MD01!$A:$K,11,0)</f>
        <v>31.10.2012</v>
      </c>
      <c r="L143" t="str">
        <f>RIGHT(VLOOKUP($A143,[3]MD01!$A:$K,4,0),8)</f>
        <v>13SZ8608</v>
      </c>
      <c r="M143" s="16" t="str">
        <f>VLOOKUP(A143,[3]MD01!A:O,15,0)</f>
        <v>Аренда</v>
      </c>
    </row>
    <row r="144" spans="1:13" x14ac:dyDescent="0.25">
      <c r="A144" s="12" t="s">
        <v>3290</v>
      </c>
      <c r="B144" t="s">
        <v>481</v>
      </c>
      <c r="C144" t="s">
        <v>4378</v>
      </c>
      <c r="D144" s="5">
        <v>2929424.19</v>
      </c>
      <c r="E144" s="24">
        <f t="shared" si="4"/>
        <v>8202387.7319999998</v>
      </c>
      <c r="F144" s="21">
        <v>10515282.661070354</v>
      </c>
      <c r="G144">
        <f t="shared" si="5"/>
        <v>339202.66648614046</v>
      </c>
      <c r="J144" t="str">
        <f>VLOOKUP($A144,[3]MD01!$A:$K,5,0)</f>
        <v>E1005919</v>
      </c>
      <c r="K144" t="str">
        <f>VLOOKUP($A144,[3]MD01!$A:$K,11,0)</f>
        <v>02.11.2012</v>
      </c>
      <c r="L144" t="str">
        <f>RIGHT(VLOOKUP($A144,[3]MD01!$A:$K,4,0),8)</f>
        <v>13SZ8609</v>
      </c>
      <c r="M144" s="16" t="str">
        <f>VLOOKUP(A144,[3]MD01!A:O,15,0)</f>
        <v>Аренда</v>
      </c>
    </row>
    <row r="145" spans="1:13" x14ac:dyDescent="0.25">
      <c r="A145" s="12" t="s">
        <v>3317</v>
      </c>
      <c r="B145" t="s">
        <v>508</v>
      </c>
      <c r="C145" t="s">
        <v>4378</v>
      </c>
      <c r="D145" s="5">
        <v>3918078.29</v>
      </c>
      <c r="E145" s="24">
        <f t="shared" si="4"/>
        <v>10970619.212000001</v>
      </c>
      <c r="F145" s="21">
        <v>14064095.206216343</v>
      </c>
      <c r="G145">
        <f t="shared" si="5"/>
        <v>453680.49052310782</v>
      </c>
      <c r="J145" t="str">
        <f>VLOOKUP($A145,[3]MD01!$A:$K,5,0)</f>
        <v>E1004691</v>
      </c>
      <c r="K145" t="str">
        <f>VLOOKUP($A145,[3]MD01!$A:$K,11,0)</f>
        <v>18.07.2013</v>
      </c>
      <c r="L145" t="str">
        <f>RIGHT(VLOOKUP($A145,[3]MD01!$A:$K,4,0),8)</f>
        <v>13SZ9012</v>
      </c>
      <c r="M145" s="16" t="str">
        <f>VLOOKUP(A145,[3]MD01!A:O,15,0)</f>
        <v>Собственность</v>
      </c>
    </row>
    <row r="146" spans="1:13" x14ac:dyDescent="0.25">
      <c r="A146" s="12" t="s">
        <v>3319</v>
      </c>
      <c r="B146" t="s">
        <v>510</v>
      </c>
      <c r="C146" t="s">
        <v>4378</v>
      </c>
      <c r="D146" s="5">
        <v>2184301.81</v>
      </c>
      <c r="E146" s="24">
        <f t="shared" si="4"/>
        <v>6116045.068</v>
      </c>
      <c r="F146" s="21">
        <v>7840636.7461714698</v>
      </c>
      <c r="G146">
        <f t="shared" si="5"/>
        <v>252923.76600553127</v>
      </c>
      <c r="J146" t="str">
        <f>VLOOKUP($A146,[3]MD01!$A:$K,5,0)</f>
        <v>E1004692</v>
      </c>
      <c r="K146" t="str">
        <f>VLOOKUP($A146,[3]MD01!$A:$K,11,0)</f>
        <v>27.06.2013</v>
      </c>
      <c r="L146" t="str">
        <f>RIGHT(VLOOKUP($A146,[3]MD01!$A:$K,4,0),8)</f>
        <v>13SZ9025</v>
      </c>
      <c r="M146" s="16" t="str">
        <f>VLOOKUP(A146,[3]MD01!A:O,15,0)</f>
        <v>Аренда</v>
      </c>
    </row>
    <row r="147" spans="1:13" x14ac:dyDescent="0.25">
      <c r="A147" s="12" t="s">
        <v>3323</v>
      </c>
      <c r="B147" t="s">
        <v>514</v>
      </c>
      <c r="C147" t="s">
        <v>4378</v>
      </c>
      <c r="D147" s="5">
        <v>3211546.82</v>
      </c>
      <c r="E147" s="24">
        <f t="shared" si="4"/>
        <v>8992331.095999999</v>
      </c>
      <c r="F147" s="21">
        <v>11527972.871542934</v>
      </c>
      <c r="G147">
        <f t="shared" si="5"/>
        <v>371870.09263041726</v>
      </c>
      <c r="J147" t="str">
        <f>VLOOKUP($A147,[3]MD01!$A:$K,5,0)</f>
        <v>E1004272</v>
      </c>
      <c r="K147" t="str">
        <f>VLOOKUP($A147,[3]MD01!$A:$K,11,0)</f>
        <v>30.08.2013</v>
      </c>
      <c r="L147" t="str">
        <f>RIGHT(VLOOKUP($A147,[3]MD01!$A:$K,4,0),8)</f>
        <v>13SZ9091</v>
      </c>
      <c r="M147" s="16" t="str">
        <f>VLOOKUP(A147,[3]MD01!A:O,15,0)</f>
        <v>Аренда</v>
      </c>
    </row>
    <row r="148" spans="1:13" x14ac:dyDescent="0.25">
      <c r="A148" s="12" t="s">
        <v>3343</v>
      </c>
      <c r="B148" t="s">
        <v>534</v>
      </c>
      <c r="C148" t="s">
        <v>4378</v>
      </c>
      <c r="D148" s="5">
        <v>3317029.78</v>
      </c>
      <c r="E148" s="24">
        <f t="shared" si="4"/>
        <v>9287683.3839999996</v>
      </c>
      <c r="F148" s="21">
        <v>11906608.080507457</v>
      </c>
      <c r="G148">
        <f t="shared" si="5"/>
        <v>384084.13162927283</v>
      </c>
      <c r="J148" t="str">
        <f>VLOOKUP($A148,[3]MD01!$A:$K,5,0)</f>
        <v>E1006941</v>
      </c>
      <c r="K148" t="str">
        <f>VLOOKUP($A148,[3]MD01!$A:$K,11,0)</f>
        <v>31.10.2013</v>
      </c>
      <c r="L148" t="str">
        <f>RIGHT(VLOOKUP($A148,[3]MD01!$A:$K,4,0),8)</f>
        <v>13SZ9219</v>
      </c>
      <c r="M148" s="16" t="str">
        <f>VLOOKUP(A148,[3]MD01!A:O,15,0)</f>
        <v>Аренда</v>
      </c>
    </row>
    <row r="149" spans="1:13" x14ac:dyDescent="0.25">
      <c r="A149" s="12" t="s">
        <v>3347</v>
      </c>
      <c r="B149" t="s">
        <v>538</v>
      </c>
      <c r="C149" t="s">
        <v>4378</v>
      </c>
      <c r="D149" s="5">
        <v>3270792.89</v>
      </c>
      <c r="E149" s="24">
        <f t="shared" si="4"/>
        <v>9158220.0920000002</v>
      </c>
      <c r="F149" s="21">
        <v>11740638.956138749</v>
      </c>
      <c r="G149">
        <f t="shared" si="5"/>
        <v>378730.28890770156</v>
      </c>
      <c r="J149" t="str">
        <f>VLOOKUP($A149,[3]MD01!$A:$K,5,0)</f>
        <v>E1006950</v>
      </c>
      <c r="K149" t="str">
        <f>VLOOKUP($A149,[3]MD01!$A:$K,11,0)</f>
        <v>21.11.2013</v>
      </c>
      <c r="L149" t="str">
        <f>RIGHT(VLOOKUP($A149,[3]MD01!$A:$K,4,0),8)</f>
        <v>13SZ9228</v>
      </c>
      <c r="M149" s="16" t="str">
        <f>VLOOKUP(A149,[3]MD01!A:O,15,0)</f>
        <v>Собственность</v>
      </c>
    </row>
    <row r="150" spans="1:13" x14ac:dyDescent="0.25">
      <c r="A150" s="12" t="s">
        <v>3366</v>
      </c>
      <c r="B150" t="s">
        <v>557</v>
      </c>
      <c r="C150" t="s">
        <v>4378</v>
      </c>
      <c r="D150" s="5">
        <v>1718492.47</v>
      </c>
      <c r="E150" s="24">
        <f t="shared" si="4"/>
        <v>4811778.9160000002</v>
      </c>
      <c r="F150" s="21">
        <v>6168595.9085942302</v>
      </c>
      <c r="G150">
        <f t="shared" si="5"/>
        <v>198986.96479336228</v>
      </c>
      <c r="J150" t="str">
        <f>VLOOKUP($A150,[3]MD01!$A:$K,5,0)</f>
        <v>E1007483</v>
      </c>
      <c r="K150" t="str">
        <f>VLOOKUP($A150,[3]MD01!$A:$K,11,0)</f>
        <v>31.03.2014</v>
      </c>
      <c r="L150" t="str">
        <f>RIGHT(VLOOKUP($A150,[3]MD01!$A:$K,4,0),8)</f>
        <v>13SZ9810</v>
      </c>
      <c r="M150" s="16" t="str">
        <f>VLOOKUP(A150,[3]MD01!A:O,15,0)</f>
        <v>Аренда</v>
      </c>
    </row>
    <row r="151" spans="1:13" x14ac:dyDescent="0.25">
      <c r="A151" s="12" t="s">
        <v>3368</v>
      </c>
      <c r="B151" t="s">
        <v>559</v>
      </c>
      <c r="C151" t="s">
        <v>4378</v>
      </c>
      <c r="D151" s="5">
        <v>1762198.74</v>
      </c>
      <c r="E151" s="24">
        <f t="shared" si="4"/>
        <v>4934156.4720000001</v>
      </c>
      <c r="F151" s="21">
        <v>6325481.273533836</v>
      </c>
      <c r="G151">
        <f t="shared" si="5"/>
        <v>204047.78301722053</v>
      </c>
      <c r="J151" t="str">
        <f>VLOOKUP($A151,[3]MD01!$A:$K,5,0)</f>
        <v>E1007486</v>
      </c>
      <c r="K151" t="str">
        <f>VLOOKUP($A151,[3]MD01!$A:$K,11,0)</f>
        <v>21.05.2014</v>
      </c>
      <c r="L151" t="str">
        <f>RIGHT(VLOOKUP($A151,[3]MD01!$A:$K,4,0),8)</f>
        <v>13SZ9816</v>
      </c>
      <c r="M151" s="16" t="str">
        <f>VLOOKUP(A151,[3]MD01!A:O,15,0)</f>
        <v>Аренда</v>
      </c>
    </row>
    <row r="152" spans="1:13" x14ac:dyDescent="0.25">
      <c r="A152" s="12" t="s">
        <v>3369</v>
      </c>
      <c r="B152" t="s">
        <v>560</v>
      </c>
      <c r="C152" t="s">
        <v>4378</v>
      </c>
      <c r="D152" s="5">
        <v>2767462.91</v>
      </c>
      <c r="E152" s="24">
        <f t="shared" si="4"/>
        <v>7748896.148000001</v>
      </c>
      <c r="F152" s="21">
        <v>9933916.3143451456</v>
      </c>
      <c r="G152">
        <f t="shared" si="5"/>
        <v>320448.91336597246</v>
      </c>
      <c r="J152" t="str">
        <f>VLOOKUP($A152,[3]MD01!$A:$K,5,0)</f>
        <v>E1008221</v>
      </c>
      <c r="K152" t="str">
        <f>VLOOKUP($A152,[3]MD01!$A:$K,11,0)</f>
        <v>19.05.2014</v>
      </c>
      <c r="L152" t="str">
        <f>RIGHT(VLOOKUP($A152,[3]MD01!$A:$K,4,0),8)</f>
        <v>13SZ9817</v>
      </c>
      <c r="M152" s="16" t="str">
        <f>VLOOKUP(A152,[3]MD01!A:O,15,0)</f>
        <v>Аренда</v>
      </c>
    </row>
    <row r="153" spans="1:13" x14ac:dyDescent="0.25">
      <c r="A153" s="12" t="s">
        <v>3378</v>
      </c>
      <c r="B153" t="s">
        <v>569</v>
      </c>
      <c r="C153" t="s">
        <v>4378</v>
      </c>
      <c r="D153" s="5">
        <v>2165727.58</v>
      </c>
      <c r="E153" s="24">
        <f t="shared" si="4"/>
        <v>6064037.2240000004</v>
      </c>
      <c r="F153" s="21">
        <v>7773963.8213938083</v>
      </c>
      <c r="G153">
        <f t="shared" si="5"/>
        <v>250773.02649657446</v>
      </c>
      <c r="J153" t="str">
        <f>VLOOKUP($A153,[3]MD01!$A:$K,5,0)</f>
        <v>E1008222</v>
      </c>
      <c r="K153" t="str">
        <f>VLOOKUP($A153,[3]MD01!$A:$K,11,0)</f>
        <v>04.09.2014</v>
      </c>
      <c r="L153" t="str">
        <f>RIGHT(VLOOKUP($A153,[3]MD01!$A:$K,4,0),8)</f>
        <v>13SZ9833</v>
      </c>
      <c r="M153" s="16" t="str">
        <f>VLOOKUP(A153,[3]MD01!A:O,15,0)</f>
        <v>Аренда</v>
      </c>
    </row>
    <row r="154" spans="1:13" x14ac:dyDescent="0.25">
      <c r="A154" s="12" t="s">
        <v>3381</v>
      </c>
      <c r="B154" t="s">
        <v>572</v>
      </c>
      <c r="C154" t="s">
        <v>4378</v>
      </c>
      <c r="D154" s="5">
        <v>3671038.1</v>
      </c>
      <c r="E154" s="24">
        <f t="shared" si="4"/>
        <v>10278906.68</v>
      </c>
      <c r="F154" s="21">
        <v>13177334.785734346</v>
      </c>
      <c r="G154">
        <f t="shared" si="5"/>
        <v>425075.31566884986</v>
      </c>
      <c r="J154" t="str">
        <f>VLOOKUP($A154,[3]MD01!$A:$K,5,0)</f>
        <v>E1008566</v>
      </c>
      <c r="K154" t="str">
        <f>VLOOKUP($A154,[3]MD01!$A:$K,11,0)</f>
        <v>06.11.2014</v>
      </c>
      <c r="L154" t="str">
        <f>RIGHT(VLOOKUP($A154,[3]MD01!$A:$K,4,0),8)</f>
        <v>13SZ9837</v>
      </c>
      <c r="M154" s="16" t="str">
        <f>VLOOKUP(A154,[3]MD01!A:O,15,0)</f>
        <v>Аренда</v>
      </c>
    </row>
    <row r="155" spans="1:13" x14ac:dyDescent="0.25">
      <c r="A155" s="12" t="s">
        <v>3384</v>
      </c>
      <c r="B155" t="s">
        <v>575</v>
      </c>
      <c r="C155" t="s">
        <v>4378</v>
      </c>
      <c r="D155" s="5">
        <v>4219679.03</v>
      </c>
      <c r="E155" s="24">
        <f t="shared" ref="E155:E218" si="6">IF(IFERROR(VLOOKUP(A155,$A$1588:$A$1589,1,0),0)=0,IF(M155=$M$25,0,D155/$E$25*$E$24),0)</f>
        <v>11815101.284000002</v>
      </c>
      <c r="F155" s="21">
        <v>15146702.854065387</v>
      </c>
      <c r="G155">
        <f t="shared" ref="G155:G218" si="7">F155/31</f>
        <v>488603.317873077</v>
      </c>
      <c r="J155" t="str">
        <f>VLOOKUP($A155,[3]MD01!$A:$K,5,0)</f>
        <v>E1008567</v>
      </c>
      <c r="K155" t="str">
        <f>VLOOKUP($A155,[3]MD01!$A:$K,11,0)</f>
        <v>30.09.2014</v>
      </c>
      <c r="L155" t="str">
        <f>RIGHT(VLOOKUP($A155,[3]MD01!$A:$K,4,0),8)</f>
        <v>13SZ9840</v>
      </c>
      <c r="M155" s="16" t="str">
        <f>VLOOKUP(A155,[3]MD01!A:O,15,0)</f>
        <v>Аренда</v>
      </c>
    </row>
    <row r="156" spans="1:13" x14ac:dyDescent="0.25">
      <c r="A156" s="12" t="s">
        <v>659</v>
      </c>
      <c r="B156" t="s">
        <v>660</v>
      </c>
      <c r="C156" t="s">
        <v>4378</v>
      </c>
      <c r="D156" s="5">
        <v>3837443.98</v>
      </c>
      <c r="E156" s="24">
        <f t="shared" si="6"/>
        <v>10744843.143999999</v>
      </c>
      <c r="F156" s="21">
        <v>13774655.197929123</v>
      </c>
      <c r="G156">
        <f t="shared" si="7"/>
        <v>444343.71606222977</v>
      </c>
      <c r="J156" t="str">
        <f>VLOOKUP($A156,[3]MD01!$A:$K,5,0)</f>
        <v>E1012125</v>
      </c>
      <c r="K156" t="str">
        <f>VLOOKUP($A156,[3]MD01!$A:$K,11,0)</f>
        <v>15.07.2016</v>
      </c>
      <c r="L156" t="str">
        <f>RIGHT(VLOOKUP($A156,[3]MD01!$A:$K,4,0),8)</f>
        <v>13SZG306</v>
      </c>
      <c r="M156" s="16" t="str">
        <f>VLOOKUP(A156,[3]MD01!A:O,15,0)</f>
        <v>Аренда</v>
      </c>
    </row>
    <row r="157" spans="1:13" x14ac:dyDescent="0.25">
      <c r="A157" s="12" t="s">
        <v>709</v>
      </c>
      <c r="B157" t="s">
        <v>710</v>
      </c>
      <c r="C157" t="s">
        <v>4378</v>
      </c>
      <c r="D157" s="5">
        <v>3918998.59</v>
      </c>
      <c r="E157" s="24">
        <f t="shared" si="6"/>
        <v>10973196.051999999</v>
      </c>
      <c r="F157" s="21">
        <v>14067398.65904711</v>
      </c>
      <c r="G157">
        <f t="shared" si="7"/>
        <v>453787.05351764872</v>
      </c>
      <c r="J157" t="str">
        <f>VLOOKUP($A157,[3]MD01!$A:$K,5,0)</f>
        <v>E1011080</v>
      </c>
      <c r="K157" t="str">
        <f>VLOOKUP($A157,[3]MD01!$A:$K,11,0)</f>
        <v>20.09.2016</v>
      </c>
      <c r="L157" t="str">
        <f>RIGHT(VLOOKUP($A157,[3]MD01!$A:$K,4,0),8)</f>
        <v>13SZG844</v>
      </c>
      <c r="M157" s="16" t="str">
        <f>VLOOKUP(A157,[3]MD01!A:O,15,0)</f>
        <v>Аренда</v>
      </c>
    </row>
    <row r="158" spans="1:13" x14ac:dyDescent="0.25">
      <c r="A158" s="12" t="s">
        <v>733</v>
      </c>
      <c r="B158" t="s">
        <v>734</v>
      </c>
      <c r="C158" t="s">
        <v>4378</v>
      </c>
      <c r="D158" s="5">
        <v>4253513.05</v>
      </c>
      <c r="E158" s="24">
        <f t="shared" si="6"/>
        <v>11909836.539999999</v>
      </c>
      <c r="F158" s="21">
        <v>15268151.39165676</v>
      </c>
      <c r="G158">
        <f t="shared" si="7"/>
        <v>492521.01263408904</v>
      </c>
      <c r="J158" t="str">
        <f>VLOOKUP($A158,[3]MD01!$A:$K,5,0)</f>
        <v>E1022699</v>
      </c>
      <c r="K158" t="str">
        <f>VLOOKUP($A158,[3]MD01!$A:$K,11,0)</f>
        <v>23.11.2017</v>
      </c>
      <c r="L158" t="str">
        <f>RIGHT(VLOOKUP($A158,[3]MD01!$A:$K,4,0),8)</f>
        <v>13SZH029</v>
      </c>
      <c r="M158" s="16" t="str">
        <f>VLOOKUP(A158,[3]MD01!A:O,15,0)</f>
        <v>Аренда</v>
      </c>
    </row>
    <row r="159" spans="1:13" x14ac:dyDescent="0.25">
      <c r="A159" s="12" t="s">
        <v>775</v>
      </c>
      <c r="B159" t="s">
        <v>776</v>
      </c>
      <c r="C159" t="s">
        <v>4378</v>
      </c>
      <c r="D159" s="5">
        <v>2834074.35</v>
      </c>
      <c r="E159" s="24">
        <f t="shared" si="6"/>
        <v>7935408.1799999997</v>
      </c>
      <c r="F159" s="21">
        <v>10173020.682518238</v>
      </c>
      <c r="G159">
        <f t="shared" si="7"/>
        <v>328161.95750058832</v>
      </c>
      <c r="J159" t="str">
        <f>VLOOKUP($A159,[3]MD01!$A:$K,5,0)</f>
        <v>E1023686</v>
      </c>
      <c r="K159" t="str">
        <f>VLOOKUP($A159,[3]MD01!$A:$K,11,0)</f>
        <v>19.12.2017</v>
      </c>
      <c r="L159" t="str">
        <f>RIGHT(VLOOKUP($A159,[3]MD01!$A:$K,4,0),8)</f>
        <v>13SZH433</v>
      </c>
      <c r="M159" s="16" t="str">
        <f>VLOOKUP(A159,[3]MD01!A:O,15,0)</f>
        <v>Аренда</v>
      </c>
    </row>
    <row r="160" spans="1:13" x14ac:dyDescent="0.25">
      <c r="A160" s="12" t="s">
        <v>777</v>
      </c>
      <c r="B160" t="s">
        <v>778</v>
      </c>
      <c r="C160" t="s">
        <v>4378</v>
      </c>
      <c r="D160" s="5">
        <v>1538019.17</v>
      </c>
      <c r="E160" s="24">
        <f t="shared" si="6"/>
        <v>4306453.676</v>
      </c>
      <c r="F160" s="21">
        <v>5520779.942318568</v>
      </c>
      <c r="G160">
        <f t="shared" si="7"/>
        <v>178089.6755586635</v>
      </c>
      <c r="J160" t="str">
        <f>VLOOKUP($A160,[3]MD01!$A:$K,5,0)</f>
        <v>E1023687</v>
      </c>
      <c r="K160" t="str">
        <f>VLOOKUP($A160,[3]MD01!$A:$K,11,0)</f>
        <v>19.12.2017</v>
      </c>
      <c r="L160" t="str">
        <f>RIGHT(VLOOKUP($A160,[3]MD01!$A:$K,4,0),8)</f>
        <v>13SZH434</v>
      </c>
      <c r="M160" s="16" t="str">
        <f>VLOOKUP(A160,[3]MD01!A:O,15,0)</f>
        <v>Аренда</v>
      </c>
    </row>
    <row r="161" spans="1:13" x14ac:dyDescent="0.25">
      <c r="A161" s="12" t="s">
        <v>779</v>
      </c>
      <c r="B161" t="s">
        <v>780</v>
      </c>
      <c r="C161" t="s">
        <v>4378</v>
      </c>
      <c r="D161" s="5">
        <v>1690061.57</v>
      </c>
      <c r="E161" s="24">
        <f t="shared" si="6"/>
        <v>4732172.3959999997</v>
      </c>
      <c r="F161" s="21">
        <v>6066542.0814874684</v>
      </c>
      <c r="G161">
        <f t="shared" si="7"/>
        <v>195694.90585443447</v>
      </c>
      <c r="J161" t="str">
        <f>VLOOKUP($A161,[3]MD01!$A:$K,5,0)</f>
        <v>E1023688</v>
      </c>
      <c r="K161" t="str">
        <f>VLOOKUP($A161,[3]MD01!$A:$K,11,0)</f>
        <v>22.12.2017</v>
      </c>
      <c r="L161" t="str">
        <f>RIGHT(VLOOKUP($A161,[3]MD01!$A:$K,4,0),8)</f>
        <v>13SZH435</v>
      </c>
      <c r="M161" s="16" t="str">
        <f>VLOOKUP(A161,[3]MD01!A:O,15,0)</f>
        <v>Аренда</v>
      </c>
    </row>
    <row r="162" spans="1:13" x14ac:dyDescent="0.25">
      <c r="A162" s="12" t="s">
        <v>820</v>
      </c>
      <c r="B162" t="s">
        <v>821</v>
      </c>
      <c r="C162" t="s">
        <v>4378</v>
      </c>
      <c r="D162" s="5">
        <v>3281277.31</v>
      </c>
      <c r="E162" s="24">
        <f t="shared" si="6"/>
        <v>9187576.4680000003</v>
      </c>
      <c r="F162" s="21">
        <v>11778273.191635855</v>
      </c>
      <c r="G162">
        <f t="shared" si="7"/>
        <v>379944.29650438239</v>
      </c>
      <c r="J162" t="str">
        <f>VLOOKUP($A162,[3]MD01!$A:$K,5,0)</f>
        <v>E1024479</v>
      </c>
      <c r="K162" t="str">
        <f>VLOOKUP($A162,[3]MD01!$A:$K,11,0)</f>
        <v>09.02.2018</v>
      </c>
      <c r="L162" t="str">
        <f>RIGHT(VLOOKUP($A162,[3]MD01!$A:$K,4,0),8)</f>
        <v>13SZH860</v>
      </c>
      <c r="M162" s="16" t="str">
        <f>VLOOKUP(A162,[3]MD01!A:O,15,0)</f>
        <v>Аренда</v>
      </c>
    </row>
    <row r="163" spans="1:13" x14ac:dyDescent="0.25">
      <c r="A163" s="12" t="s">
        <v>864</v>
      </c>
      <c r="B163" t="s">
        <v>865</v>
      </c>
      <c r="C163" t="s">
        <v>4378</v>
      </c>
      <c r="D163" s="5">
        <v>2846891.25</v>
      </c>
      <c r="E163" s="24">
        <f t="shared" si="6"/>
        <v>7971295.5</v>
      </c>
      <c r="F163" s="21">
        <v>10219027.446167812</v>
      </c>
      <c r="G163">
        <f t="shared" si="7"/>
        <v>329646.0466505746</v>
      </c>
      <c r="J163" t="str">
        <f>VLOOKUP($A163,[3]MD01!$A:$K,5,0)</f>
        <v>E1013258</v>
      </c>
      <c r="K163" t="str">
        <f>VLOOKUP($A163,[3]MD01!$A:$K,11,0)</f>
        <v>15.12.2016</v>
      </c>
      <c r="L163" t="str">
        <f>RIGHT(VLOOKUP($A163,[3]MD01!$A:$K,4,0),8)</f>
        <v>13SZJ287</v>
      </c>
      <c r="M163" s="16" t="str">
        <f>VLOOKUP(A163,[3]MD01!A:O,15,0)</f>
        <v>Аренда</v>
      </c>
    </row>
    <row r="164" spans="1:13" x14ac:dyDescent="0.25">
      <c r="A164" s="12" t="s">
        <v>876</v>
      </c>
      <c r="B164" t="s">
        <v>877</v>
      </c>
      <c r="C164" t="s">
        <v>4378</v>
      </c>
      <c r="D164" s="5">
        <v>3990661.75</v>
      </c>
      <c r="E164" s="24">
        <f t="shared" si="6"/>
        <v>11173852.9</v>
      </c>
      <c r="F164" s="21">
        <v>14324636.373666212</v>
      </c>
      <c r="G164">
        <f t="shared" si="7"/>
        <v>462085.04431181331</v>
      </c>
      <c r="J164" t="str">
        <f>VLOOKUP($A164,[3]MD01!$A:$K,5,0)</f>
        <v>E1012127</v>
      </c>
      <c r="K164" t="str">
        <f>VLOOKUP($A164,[3]MD01!$A:$K,11,0)</f>
        <v>14.02.2017</v>
      </c>
      <c r="L164" t="str">
        <f>RIGHT(VLOOKUP($A164,[3]MD01!$A:$K,4,0),8)</f>
        <v>13SZJ445</v>
      </c>
      <c r="M164" s="16" t="str">
        <f>VLOOKUP(A164,[3]MD01!A:O,15,0)</f>
        <v>Аренда</v>
      </c>
    </row>
    <row r="165" spans="1:13" x14ac:dyDescent="0.25">
      <c r="A165" s="12" t="s">
        <v>892</v>
      </c>
      <c r="B165" t="s">
        <v>893</v>
      </c>
      <c r="C165" t="s">
        <v>4378</v>
      </c>
      <c r="D165" s="5">
        <v>4152456.23</v>
      </c>
      <c r="E165" s="24">
        <f t="shared" si="6"/>
        <v>11626877.444</v>
      </c>
      <c r="F165" s="21">
        <v>14905403.985270079</v>
      </c>
      <c r="G165">
        <f t="shared" si="7"/>
        <v>480819.48339580902</v>
      </c>
      <c r="J165" t="str">
        <f>VLOOKUP($A165,[3]MD01!$A:$K,5,0)</f>
        <v>E1013624</v>
      </c>
      <c r="K165" t="str">
        <f>VLOOKUP($A165,[3]MD01!$A:$K,11,0)</f>
        <v>06.01.2017</v>
      </c>
      <c r="L165" t="str">
        <f>RIGHT(VLOOKUP($A165,[3]MD01!$A:$K,4,0),8)</f>
        <v>13SZJ707</v>
      </c>
      <c r="M165" s="16" t="str">
        <f>VLOOKUP(A165,[3]MD01!A:O,15,0)</f>
        <v>Аренда</v>
      </c>
    </row>
    <row r="166" spans="1:13" x14ac:dyDescent="0.25">
      <c r="A166" s="12" t="s">
        <v>927</v>
      </c>
      <c r="B166" t="s">
        <v>928</v>
      </c>
      <c r="C166" t="s">
        <v>4378</v>
      </c>
      <c r="D166" s="5">
        <v>2318547.58</v>
      </c>
      <c r="E166" s="24">
        <f t="shared" si="6"/>
        <v>6491933.2240000004</v>
      </c>
      <c r="F166" s="21">
        <v>8322517.1861643679</v>
      </c>
      <c r="G166">
        <f t="shared" si="7"/>
        <v>268468.29632788285</v>
      </c>
      <c r="J166" t="str">
        <f>VLOOKUP($A166,[3]MD01!$A:$K,5,0)</f>
        <v>E1008581</v>
      </c>
      <c r="K166" t="str">
        <f>VLOOKUP($A166,[3]MD01!$A:$K,11,0)</f>
        <v>16.09.2015</v>
      </c>
      <c r="L166" t="str">
        <f>RIGHT(VLOOKUP($A166,[3]MD01!$A:$K,4,0),8)</f>
        <v>13SZL126</v>
      </c>
      <c r="M166" s="16" t="str">
        <f>VLOOKUP(A166,[3]MD01!A:O,15,0)</f>
        <v>Аренда</v>
      </c>
    </row>
    <row r="167" spans="1:13" x14ac:dyDescent="0.25">
      <c r="A167" s="12" t="s">
        <v>941</v>
      </c>
      <c r="B167" t="s">
        <v>942</v>
      </c>
      <c r="C167" t="s">
        <v>4378</v>
      </c>
      <c r="D167" s="5">
        <v>3047924.21</v>
      </c>
      <c r="E167" s="24">
        <f t="shared" si="6"/>
        <v>8534187.7879999988</v>
      </c>
      <c r="F167" s="21">
        <v>10940643.115830062</v>
      </c>
      <c r="G167">
        <f t="shared" si="7"/>
        <v>352923.97147838911</v>
      </c>
      <c r="J167" t="str">
        <f>VLOOKUP($A167,[3]MD01!$A:$K,5,0)</f>
        <v>E1008905</v>
      </c>
      <c r="K167" t="str">
        <f>VLOOKUP($A167,[3]MD01!$A:$K,11,0)</f>
        <v>27.09.2015</v>
      </c>
      <c r="L167" t="str">
        <f>RIGHT(VLOOKUP($A167,[3]MD01!$A:$K,4,0),8)</f>
        <v>13SZL488</v>
      </c>
      <c r="M167" s="16" t="str">
        <f>VLOOKUP(A167,[3]MD01!A:O,15,0)</f>
        <v>Аренда</v>
      </c>
    </row>
    <row r="168" spans="1:13" x14ac:dyDescent="0.25">
      <c r="A168" s="12" t="s">
        <v>991</v>
      </c>
      <c r="B168" t="s">
        <v>992</v>
      </c>
      <c r="C168" t="s">
        <v>4378</v>
      </c>
      <c r="D168" s="5">
        <v>2860925.27</v>
      </c>
      <c r="E168" s="24">
        <f t="shared" si="6"/>
        <v>8010590.7560000001</v>
      </c>
      <c r="F168" s="21">
        <v>10269403.109642863</v>
      </c>
      <c r="G168">
        <f t="shared" si="7"/>
        <v>331271.0680529956</v>
      </c>
      <c r="J168" t="str">
        <f>VLOOKUP($A168,[3]MD01!$A:$K,5,0)</f>
        <v>E1007901</v>
      </c>
      <c r="K168" t="str">
        <f>VLOOKUP($A168,[3]MD01!$A:$K,11,0)</f>
        <v>10.04.2016</v>
      </c>
      <c r="L168" t="str">
        <f>RIGHT(VLOOKUP($A168,[3]MD01!$A:$K,4,0),8)</f>
        <v>13SZL878</v>
      </c>
      <c r="M168" s="16" t="str">
        <f>VLOOKUP(A168,[3]MD01!A:O,15,0)</f>
        <v>Аренда</v>
      </c>
    </row>
    <row r="169" spans="1:13" x14ac:dyDescent="0.25">
      <c r="A169" s="12" t="s">
        <v>1027</v>
      </c>
      <c r="B169" t="s">
        <v>1028</v>
      </c>
      <c r="C169" t="s">
        <v>4378</v>
      </c>
      <c r="D169" s="5">
        <v>3621891.13</v>
      </c>
      <c r="E169" s="24">
        <f t="shared" si="6"/>
        <v>10141295.164000001</v>
      </c>
      <c r="F169" s="21">
        <v>13000919.815430867</v>
      </c>
      <c r="G169">
        <f t="shared" si="7"/>
        <v>419384.51017518924</v>
      </c>
      <c r="J169" t="str">
        <f>VLOOKUP($A169,[3]MD01!$A:$K,5,0)</f>
        <v>E1026381</v>
      </c>
      <c r="K169" t="str">
        <f>VLOOKUP($A169,[3]MD01!$A:$K,11,0)</f>
        <v>19.07.2018</v>
      </c>
      <c r="L169" t="str">
        <f>RIGHT(VLOOKUP($A169,[3]MD01!$A:$K,4,0),8)</f>
        <v>13SZO164</v>
      </c>
      <c r="M169" s="16" t="str">
        <f>VLOOKUP(A169,[3]MD01!A:O,15,0)</f>
        <v>Аренда</v>
      </c>
    </row>
    <row r="170" spans="1:13" x14ac:dyDescent="0.25">
      <c r="A170" s="12" t="s">
        <v>1037</v>
      </c>
      <c r="B170" t="s">
        <v>1038</v>
      </c>
      <c r="C170" t="s">
        <v>4378</v>
      </c>
      <c r="D170" s="5">
        <v>2660018.12</v>
      </c>
      <c r="E170" s="24">
        <f t="shared" si="6"/>
        <v>7448050.7360000014</v>
      </c>
      <c r="F170" s="21">
        <v>9548239.0398943778</v>
      </c>
      <c r="G170">
        <f t="shared" si="7"/>
        <v>308007.71096433478</v>
      </c>
      <c r="J170" t="str">
        <f>VLOOKUP($A170,[3]MD01!$A:$K,5,0)</f>
        <v>E1026724</v>
      </c>
      <c r="K170" t="str">
        <f>VLOOKUP($A170,[3]MD01!$A:$K,11,0)</f>
        <v>24.08.2018</v>
      </c>
      <c r="L170" t="str">
        <f>RIGHT(VLOOKUP($A170,[3]MD01!$A:$K,4,0),8)</f>
        <v>13SZO428</v>
      </c>
      <c r="M170" s="16" t="str">
        <f>VLOOKUP(A170,[3]MD01!A:O,15,0)</f>
        <v>Аренда</v>
      </c>
    </row>
    <row r="171" spans="1:13" x14ac:dyDescent="0.25">
      <c r="A171" s="12" t="s">
        <v>1500</v>
      </c>
      <c r="B171" t="s">
        <v>1501</v>
      </c>
      <c r="C171" t="s">
        <v>4378</v>
      </c>
      <c r="D171" s="5">
        <v>2451571.41</v>
      </c>
      <c r="E171" s="24">
        <f t="shared" si="6"/>
        <v>6864399.9479999999</v>
      </c>
      <c r="F171" s="21">
        <v>8800011.42475334</v>
      </c>
      <c r="G171">
        <f t="shared" si="7"/>
        <v>283871.33628236578</v>
      </c>
      <c r="J171" t="str">
        <f>VLOOKUP($A171,[3]MD01!$A:$K,5,0)</f>
        <v>E1027149</v>
      </c>
      <c r="K171" t="str">
        <f>VLOOKUP($A171,[3]MD01!$A:$K,11,0)</f>
        <v>29.09.2018</v>
      </c>
      <c r="L171" t="str">
        <f>RIGHT(VLOOKUP($A171,[3]MD01!$A:$K,4,0),8)</f>
        <v>13SZO708</v>
      </c>
      <c r="M171" s="16" t="str">
        <f>VLOOKUP(A171,[3]MD01!A:O,15,0)</f>
        <v>Аренда</v>
      </c>
    </row>
    <row r="172" spans="1:13" x14ac:dyDescent="0.25">
      <c r="A172" s="12" t="s">
        <v>1081</v>
      </c>
      <c r="B172" t="s">
        <v>1082</v>
      </c>
      <c r="C172" t="s">
        <v>4378</v>
      </c>
      <c r="D172" s="5">
        <v>3327261.63</v>
      </c>
      <c r="E172" s="24">
        <f t="shared" si="6"/>
        <v>9316332.5639999993</v>
      </c>
      <c r="F172" s="21">
        <v>11943335.706114888</v>
      </c>
      <c r="G172">
        <f t="shared" si="7"/>
        <v>385268.89374564157</v>
      </c>
      <c r="J172" t="str">
        <f>VLOOKUP($A172,[3]MD01!$A:$K,5,0)</f>
        <v>E1011629</v>
      </c>
      <c r="K172" t="str">
        <f>VLOOKUP($A172,[3]MD01!$A:$K,11,0)</f>
        <v>04.03.2016</v>
      </c>
      <c r="L172" t="str">
        <f>RIGHT(VLOOKUP($A172,[3]MD01!$A:$K,4,0),8)</f>
        <v>13SZQ368</v>
      </c>
      <c r="M172" s="16" t="str">
        <f>VLOOKUP(A172,[3]MD01!A:O,15,0)</f>
        <v>Аренда</v>
      </c>
    </row>
    <row r="173" spans="1:13" x14ac:dyDescent="0.25">
      <c r="A173" s="12" t="s">
        <v>1159</v>
      </c>
      <c r="B173" t="s">
        <v>1160</v>
      </c>
      <c r="C173" t="s">
        <v>4378</v>
      </c>
      <c r="D173" s="5">
        <v>7108155.8899999997</v>
      </c>
      <c r="E173" s="24">
        <f t="shared" si="6"/>
        <v>19902836.491999999</v>
      </c>
      <c r="F173" s="21">
        <v>25515003.473191813</v>
      </c>
      <c r="G173">
        <f t="shared" si="7"/>
        <v>823064.62816747779</v>
      </c>
      <c r="J173" t="str">
        <f>VLOOKUP($A173,[3]MD01!$A:$K,5,0)</f>
        <v>E1011604</v>
      </c>
      <c r="K173" t="str">
        <f>VLOOKUP($A173,[3]MD01!$A:$K,11,0)</f>
        <v>06.05.2016</v>
      </c>
      <c r="L173" t="str">
        <f>RIGHT(VLOOKUP($A173,[3]MD01!$A:$K,4,0),8)</f>
        <v>13SZQ849</v>
      </c>
      <c r="M173" s="16" t="str">
        <f>VLOOKUP(A173,[3]MD01!A:O,15,0)</f>
        <v>Аренда</v>
      </c>
    </row>
    <row r="174" spans="1:13" x14ac:dyDescent="0.25">
      <c r="A174" s="12" t="s">
        <v>1177</v>
      </c>
      <c r="B174" t="s">
        <v>1178</v>
      </c>
      <c r="C174" t="s">
        <v>4378</v>
      </c>
      <c r="D174" s="5">
        <v>3844715.76</v>
      </c>
      <c r="E174" s="24">
        <f t="shared" si="6"/>
        <v>10765204.128</v>
      </c>
      <c r="F174" s="21">
        <v>13800757.536542337</v>
      </c>
      <c r="G174">
        <f t="shared" si="7"/>
        <v>445185.72698523669</v>
      </c>
      <c r="J174" t="str">
        <f>VLOOKUP($A174,[3]MD01!$A:$K,5,0)</f>
        <v>E1011079</v>
      </c>
      <c r="K174" t="str">
        <f>VLOOKUP($A174,[3]MD01!$A:$K,11,0)</f>
        <v>23.06.2016</v>
      </c>
      <c r="L174" t="str">
        <f>RIGHT(VLOOKUP($A174,[3]MD01!$A:$K,4,0),8)</f>
        <v>13SZQ975</v>
      </c>
      <c r="M174" s="16" t="str">
        <f>VLOOKUP(A174,[3]MD01!A:O,15,0)</f>
        <v>Аренда</v>
      </c>
    </row>
    <row r="175" spans="1:13" x14ac:dyDescent="0.25">
      <c r="A175" s="12" t="s">
        <v>1179</v>
      </c>
      <c r="B175" t="s">
        <v>1180</v>
      </c>
      <c r="C175" t="s">
        <v>4378</v>
      </c>
      <c r="D175" s="5">
        <v>4946358.53</v>
      </c>
      <c r="E175" s="24">
        <f t="shared" si="6"/>
        <v>13849803.884</v>
      </c>
      <c r="F175" s="21">
        <v>17755147.330146968</v>
      </c>
      <c r="G175">
        <f t="shared" si="7"/>
        <v>572746.68806925707</v>
      </c>
      <c r="J175" t="str">
        <f>VLOOKUP($A175,[3]MD01!$A:$K,5,0)</f>
        <v>E1011636</v>
      </c>
      <c r="K175" t="str">
        <f>VLOOKUP($A175,[3]MD01!$A:$K,11,0)</f>
        <v>10.06.2016</v>
      </c>
      <c r="L175" t="str">
        <f>RIGHT(VLOOKUP($A175,[3]MD01!$A:$K,4,0),8)</f>
        <v>13SZQ976</v>
      </c>
      <c r="M175" s="16" t="str">
        <f>VLOOKUP(A175,[3]MD01!A:O,15,0)</f>
        <v>Аренда</v>
      </c>
    </row>
    <row r="176" spans="1:13" x14ac:dyDescent="0.25">
      <c r="A176" s="12" t="s">
        <v>1187</v>
      </c>
      <c r="B176" t="s">
        <v>1188</v>
      </c>
      <c r="C176" t="s">
        <v>4378</v>
      </c>
      <c r="D176" s="5">
        <v>4611633.0999999996</v>
      </c>
      <c r="E176" s="24">
        <f t="shared" si="6"/>
        <v>12912572.679999998</v>
      </c>
      <c r="F176" s="21">
        <v>16553637.312474068</v>
      </c>
      <c r="G176">
        <f t="shared" si="7"/>
        <v>533988.30040238926</v>
      </c>
      <c r="J176" t="str">
        <f>VLOOKUP($A176,[3]MD01!$A:$K,5,0)</f>
        <v>E1014123</v>
      </c>
      <c r="K176" t="str">
        <f>VLOOKUP($A176,[3]MD01!$A:$K,11,0)</f>
        <v>29.03.2017</v>
      </c>
      <c r="L176" t="str">
        <f>RIGHT(VLOOKUP($A176,[3]MD01!$A:$K,4,0),8)</f>
        <v>13SZS133</v>
      </c>
      <c r="M176" s="16" t="str">
        <f>VLOOKUP(A176,[3]MD01!A:O,15,0)</f>
        <v>Аренда</v>
      </c>
    </row>
    <row r="177" spans="1:13" x14ac:dyDescent="0.25">
      <c r="A177" s="12" t="s">
        <v>1203</v>
      </c>
      <c r="B177" t="s">
        <v>1204</v>
      </c>
      <c r="C177" t="s">
        <v>4378</v>
      </c>
      <c r="D177" s="5">
        <v>3835598.77</v>
      </c>
      <c r="E177" s="24">
        <f t="shared" si="6"/>
        <v>10739676.556</v>
      </c>
      <c r="F177" s="21">
        <v>13768031.744492346</v>
      </c>
      <c r="G177">
        <f t="shared" si="7"/>
        <v>444130.05627394665</v>
      </c>
      <c r="J177" t="str">
        <f>VLOOKUP($A177,[3]MD01!$A:$K,5,0)</f>
        <v>E1014207</v>
      </c>
      <c r="K177" t="str">
        <f>VLOOKUP($A177,[3]MD01!$A:$K,11,0)</f>
        <v>28.03.2017</v>
      </c>
      <c r="L177" t="str">
        <f>RIGHT(VLOOKUP($A177,[3]MD01!$A:$K,4,0),8)</f>
        <v>13SZS229</v>
      </c>
      <c r="M177" s="16" t="str">
        <f>VLOOKUP(A177,[3]MD01!A:O,15,0)</f>
        <v>Аренда</v>
      </c>
    </row>
    <row r="178" spans="1:13" x14ac:dyDescent="0.25">
      <c r="A178" s="12" t="s">
        <v>1245</v>
      </c>
      <c r="B178" t="s">
        <v>1246</v>
      </c>
      <c r="C178" t="s">
        <v>4378</v>
      </c>
      <c r="D178" s="5">
        <v>3230313</v>
      </c>
      <c r="E178" s="24">
        <f t="shared" si="6"/>
        <v>9044876.4000000004</v>
      </c>
      <c r="F178" s="21">
        <v>11595334.808350224</v>
      </c>
      <c r="G178">
        <f t="shared" si="7"/>
        <v>374043.05833387817</v>
      </c>
      <c r="J178" t="str">
        <f>VLOOKUP($A178,[3]MD01!$A:$K,5,0)</f>
        <v>E1014665</v>
      </c>
      <c r="K178" t="str">
        <f>VLOOKUP($A178,[3]MD01!$A:$K,11,0)</f>
        <v>28.04.2017</v>
      </c>
      <c r="L178" t="str">
        <f>RIGHT(VLOOKUP($A178,[3]MD01!$A:$K,4,0),8)</f>
        <v>13SZS713</v>
      </c>
      <c r="M178" s="16" t="str">
        <f>VLOOKUP(A178,[3]MD01!A:O,15,0)</f>
        <v>Аренда</v>
      </c>
    </row>
    <row r="179" spans="1:13" x14ac:dyDescent="0.25">
      <c r="A179" s="12" t="s">
        <v>1255</v>
      </c>
      <c r="B179" t="s">
        <v>1256</v>
      </c>
      <c r="C179" t="s">
        <v>4378</v>
      </c>
      <c r="D179" s="5">
        <v>1302891.74</v>
      </c>
      <c r="E179" s="24">
        <f t="shared" si="6"/>
        <v>3648096.872</v>
      </c>
      <c r="F179" s="21">
        <v>4676780.8396071801</v>
      </c>
      <c r="G179">
        <f t="shared" si="7"/>
        <v>150863.89805184453</v>
      </c>
      <c r="J179" t="str">
        <f>VLOOKUP($A179,[3]MD01!$A:$K,5,0)</f>
        <v>13SZ6095</v>
      </c>
      <c r="K179" t="str">
        <f>VLOOKUP($A179,[3]MD01!$A:$K,11,0)</f>
        <v>07.04.2010</v>
      </c>
      <c r="L179" t="str">
        <f>RIGHT(VLOOKUP($A179,[3]MD01!$A:$K,4,0),8)</f>
        <v>13SZS768</v>
      </c>
      <c r="M179" s="16" t="str">
        <f>VLOOKUP(A179,[3]MD01!A:O,15,0)</f>
        <v>Аренда</v>
      </c>
    </row>
    <row r="180" spans="1:13" x14ac:dyDescent="0.25">
      <c r="A180" s="12" t="s">
        <v>1281</v>
      </c>
      <c r="B180" t="s">
        <v>1282</v>
      </c>
      <c r="C180" t="s">
        <v>4378</v>
      </c>
      <c r="D180" s="5">
        <v>3617824.3</v>
      </c>
      <c r="E180" s="24">
        <f t="shared" si="6"/>
        <v>10129908.039999999</v>
      </c>
      <c r="F180" s="21">
        <v>12986321.770145889</v>
      </c>
      <c r="G180">
        <f t="shared" si="7"/>
        <v>418913.6054885771</v>
      </c>
      <c r="J180" t="str">
        <f>VLOOKUP($A180,[3]MD01!$A:$K,5,0)</f>
        <v>E1014878</v>
      </c>
      <c r="K180" t="str">
        <f>VLOOKUP($A180,[3]MD01!$A:$K,11,0)</f>
        <v>31.05.2017</v>
      </c>
      <c r="L180" t="str">
        <f>RIGHT(VLOOKUP($A180,[3]MD01!$A:$K,4,0),8)</f>
        <v>13SZS919</v>
      </c>
      <c r="M180" s="16" t="str">
        <f>VLOOKUP(A180,[3]MD01!A:O,15,0)</f>
        <v>Аренда</v>
      </c>
    </row>
    <row r="181" spans="1:13" x14ac:dyDescent="0.25">
      <c r="A181" s="12" t="s">
        <v>1367</v>
      </c>
      <c r="B181" t="s">
        <v>1368</v>
      </c>
      <c r="C181" t="s">
        <v>4378</v>
      </c>
      <c r="D181" s="5">
        <v>1713801.41</v>
      </c>
      <c r="E181" s="24">
        <f t="shared" si="6"/>
        <v>4798643.9479999999</v>
      </c>
      <c r="F181" s="21">
        <v>6151757.16531887</v>
      </c>
      <c r="G181">
        <f t="shared" si="7"/>
        <v>198443.77952641516</v>
      </c>
      <c r="J181" t="str">
        <f>VLOOKUP($A181,[3]MD01!$A:$K,5,0)</f>
        <v>E1015470</v>
      </c>
      <c r="K181" t="str">
        <f>VLOOKUP($A181,[3]MD01!$A:$K,11,0)</f>
        <v>21.07.2017</v>
      </c>
      <c r="L181" t="str">
        <f>RIGHT(VLOOKUP($A181,[3]MD01!$A:$K,4,0),8)</f>
        <v>13SZX597</v>
      </c>
      <c r="M181" s="16" t="str">
        <f>VLOOKUP(A181,[3]MD01!A:O,15,0)</f>
        <v>Аренда</v>
      </c>
    </row>
    <row r="182" spans="1:13" x14ac:dyDescent="0.25">
      <c r="A182" s="12" t="s">
        <v>1371</v>
      </c>
      <c r="B182" t="s">
        <v>1372</v>
      </c>
      <c r="C182" t="s">
        <v>4378</v>
      </c>
      <c r="D182" s="5">
        <v>7189243.6699999999</v>
      </c>
      <c r="E182" s="24">
        <f t="shared" si="6"/>
        <v>20129882.276000001</v>
      </c>
      <c r="F182" s="21">
        <v>25806071.229773249</v>
      </c>
      <c r="G182">
        <f t="shared" si="7"/>
        <v>832453.9106378468</v>
      </c>
      <c r="J182" t="str">
        <f>VLOOKUP($A182,[3]MD01!$A:$K,5,0)</f>
        <v>E1015522</v>
      </c>
      <c r="K182" t="str">
        <f>VLOOKUP($A182,[3]MD01!$A:$K,11,0)</f>
        <v>27.07.2017</v>
      </c>
      <c r="L182" t="str">
        <f>RIGHT(VLOOKUP($A182,[3]MD01!$A:$K,4,0),8)</f>
        <v>13SZX701</v>
      </c>
      <c r="M182" s="16" t="str">
        <f>VLOOKUP(A182,[3]MD01!A:O,15,0)</f>
        <v>Аренда</v>
      </c>
    </row>
    <row r="183" spans="1:13" x14ac:dyDescent="0.25">
      <c r="A183" s="12" t="s">
        <v>1425</v>
      </c>
      <c r="B183" t="s">
        <v>1426</v>
      </c>
      <c r="C183" t="s">
        <v>4378</v>
      </c>
      <c r="D183" s="5">
        <v>1875710.01</v>
      </c>
      <c r="E183" s="24">
        <f t="shared" si="6"/>
        <v>5251988.0279999999</v>
      </c>
      <c r="F183" s="21">
        <v>6732934.415124462</v>
      </c>
      <c r="G183">
        <f t="shared" si="7"/>
        <v>217191.43274595038</v>
      </c>
      <c r="J183" t="str">
        <f>VLOOKUP($A183,[3]MD01!$A:$K,5,0)</f>
        <v>E1017569</v>
      </c>
      <c r="K183" t="str">
        <f>VLOOKUP($A183,[3]MD01!$A:$K,11,0)</f>
        <v>31.08.2017</v>
      </c>
      <c r="L183" t="str">
        <f>RIGHT(VLOOKUP($A183,[3]MD01!$A:$K,4,0),8)</f>
        <v>13SZY045</v>
      </c>
      <c r="M183" s="16" t="str">
        <f>VLOOKUP(A183,[3]MD01!A:O,15,0)</f>
        <v>Аренда</v>
      </c>
    </row>
    <row r="184" spans="1:13" x14ac:dyDescent="0.25">
      <c r="A184" s="12" t="s">
        <v>1431</v>
      </c>
      <c r="B184" t="s">
        <v>1432</v>
      </c>
      <c r="C184" t="s">
        <v>4378</v>
      </c>
      <c r="D184" s="5">
        <v>2424384.64</v>
      </c>
      <c r="E184" s="24">
        <f t="shared" si="6"/>
        <v>6788276.9920000006</v>
      </c>
      <c r="F184" s="21">
        <v>8702423.4509230629</v>
      </c>
      <c r="G184">
        <f t="shared" si="7"/>
        <v>280723.33712655044</v>
      </c>
      <c r="J184" t="str">
        <f>VLOOKUP($A184,[3]MD01!$A:$K,5,0)</f>
        <v>E1017589</v>
      </c>
      <c r="K184" t="str">
        <f>VLOOKUP($A184,[3]MD01!$A:$K,11,0)</f>
        <v>01.09.2017</v>
      </c>
      <c r="L184" t="str">
        <f>RIGHT(VLOOKUP($A184,[3]MD01!$A:$K,4,0),8)</f>
        <v>13SZY098</v>
      </c>
      <c r="M184" s="16" t="str">
        <f>VLOOKUP(A184,[3]MD01!A:O,15,0)</f>
        <v>Аренда</v>
      </c>
    </row>
    <row r="185" spans="1:13" x14ac:dyDescent="0.25">
      <c r="A185" s="12" t="s">
        <v>1453</v>
      </c>
      <c r="B185" t="s">
        <v>1454</v>
      </c>
      <c r="C185" t="s">
        <v>4378</v>
      </c>
      <c r="D185" s="5">
        <v>3730110.63</v>
      </c>
      <c r="E185" s="24">
        <f t="shared" si="6"/>
        <v>10444309.763999999</v>
      </c>
      <c r="F185" s="21">
        <v>13389377.9417153</v>
      </c>
      <c r="G185">
        <f t="shared" si="7"/>
        <v>431915.4174746871</v>
      </c>
      <c r="J185" t="str">
        <f>VLOOKUP($A185,[3]MD01!$A:$K,5,0)</f>
        <v>E1017965</v>
      </c>
      <c r="K185" t="str">
        <f>VLOOKUP($A185,[3]MD01!$A:$K,11,0)</f>
        <v>26.09.2017</v>
      </c>
      <c r="L185" t="str">
        <f>RIGHT(VLOOKUP($A185,[3]MD01!$A:$K,4,0),8)</f>
        <v>13SZY543</v>
      </c>
      <c r="M185" s="16" t="str">
        <f>VLOOKUP(A185,[3]MD01!A:O,15,0)</f>
        <v>Аренда</v>
      </c>
    </row>
    <row r="186" spans="1:13" x14ac:dyDescent="0.25">
      <c r="A186" s="12" t="s">
        <v>1461</v>
      </c>
      <c r="B186" t="s">
        <v>1462</v>
      </c>
      <c r="C186" t="s">
        <v>4378</v>
      </c>
      <c r="D186" s="5">
        <v>4619567.72</v>
      </c>
      <c r="E186" s="24">
        <f t="shared" si="6"/>
        <v>12934789.616</v>
      </c>
      <c r="F186" s="21">
        <v>16582118.941182196</v>
      </c>
      <c r="G186">
        <f t="shared" si="7"/>
        <v>534907.06261878053</v>
      </c>
      <c r="J186" t="str">
        <f>VLOOKUP($A186,[3]MD01!$A:$K,5,0)</f>
        <v>E1018050</v>
      </c>
      <c r="K186" t="str">
        <f>VLOOKUP($A186,[3]MD01!$A:$K,11,0)</f>
        <v>30.09.2017</v>
      </c>
      <c r="L186" t="str">
        <f>RIGHT(VLOOKUP($A186,[3]MD01!$A:$K,4,0),8)</f>
        <v>13SZY615</v>
      </c>
      <c r="M186" s="16" t="str">
        <f>VLOOKUP(A186,[3]MD01!A:O,15,0)</f>
        <v>Аренда</v>
      </c>
    </row>
    <row r="187" spans="1:13" x14ac:dyDescent="0.25">
      <c r="A187" s="12" t="s">
        <v>2710</v>
      </c>
      <c r="B187" t="s">
        <v>2760</v>
      </c>
      <c r="C187" t="s">
        <v>4382</v>
      </c>
      <c r="D187" s="5">
        <v>2758870.09</v>
      </c>
      <c r="E187" s="24">
        <f t="shared" si="6"/>
        <v>7724836.2519999985</v>
      </c>
      <c r="F187" s="21">
        <v>9366635.7875802554</v>
      </c>
      <c r="G187">
        <f t="shared" si="7"/>
        <v>302149.54153484694</v>
      </c>
      <c r="J187" t="str">
        <f>VLOOKUP($A187,[3]MD01!$A:$K,5,0)</f>
        <v>E1029613</v>
      </c>
      <c r="K187" t="str">
        <f>VLOOKUP($A187,[3]MD01!$A:$K,11,0)</f>
        <v>15.12.2018</v>
      </c>
      <c r="L187" t="str">
        <f>RIGHT(VLOOKUP($A187,[3]MD01!$A:$K,4,0),8)</f>
        <v>13SZ308J</v>
      </c>
      <c r="M187" s="16" t="str">
        <f>VLOOKUP(A187,[3]MD01!A:O,15,0)</f>
        <v>Аренда</v>
      </c>
    </row>
    <row r="188" spans="1:13" x14ac:dyDescent="0.25">
      <c r="A188" s="12" t="s">
        <v>4474</v>
      </c>
      <c r="B188" t="s">
        <v>4478</v>
      </c>
      <c r="C188" t="s">
        <v>4382</v>
      </c>
      <c r="D188" s="5">
        <v>2112307.36</v>
      </c>
      <c r="E188" s="24">
        <f t="shared" si="6"/>
        <v>5914460.6079999991</v>
      </c>
      <c r="F188" s="21">
        <v>7171491.6132731605</v>
      </c>
      <c r="G188">
        <f t="shared" si="7"/>
        <v>231338.43913784387</v>
      </c>
      <c r="J188" t="str">
        <f>VLOOKUP($A188,[3]MD01!$A:$K,5,0)</f>
        <v>E1037805</v>
      </c>
      <c r="K188" t="str">
        <f>VLOOKUP($A188,[3]MD01!$A:$K,11,0)</f>
        <v>30.04.2020</v>
      </c>
      <c r="L188" t="str">
        <f>RIGHT(VLOOKUP($A188,[3]MD01!$A:$K,4,0),8)</f>
        <v>13SZ30S0</v>
      </c>
      <c r="M188" s="16" t="str">
        <f>VLOOKUP(A188,[3]MD01!A:O,15,0)</f>
        <v>Аренда</v>
      </c>
    </row>
    <row r="189" spans="1:13" x14ac:dyDescent="0.25">
      <c r="A189" s="12" t="s">
        <v>4566</v>
      </c>
      <c r="B189" t="s">
        <v>4576</v>
      </c>
      <c r="C189" t="s">
        <v>4382</v>
      </c>
      <c r="D189" s="5">
        <v>2325018.13</v>
      </c>
      <c r="E189" s="24">
        <f t="shared" si="6"/>
        <v>6510050.7639999995</v>
      </c>
      <c r="F189" s="21">
        <v>7893665.6358585274</v>
      </c>
      <c r="G189">
        <f t="shared" si="7"/>
        <v>254634.37535027508</v>
      </c>
      <c r="J189" t="str">
        <f>VLOOKUP($A189,[3]MD01!$A:$K,5,0)</f>
        <v>E1039468</v>
      </c>
      <c r="K189" t="str">
        <f>VLOOKUP($A189,[3]MD01!$A:$K,11,0)</f>
        <v>21.07.2020</v>
      </c>
      <c r="L189" t="str">
        <f>RIGHT(VLOOKUP($A189,[3]MD01!$A:$K,4,0),8)</f>
        <v>13SZ31GL</v>
      </c>
      <c r="M189" s="16" t="str">
        <f>VLOOKUP(A189,[3]MD01!A:O,15,0)</f>
        <v>Аренда</v>
      </c>
    </row>
    <row r="190" spans="1:13" x14ac:dyDescent="0.25">
      <c r="A190" s="12" t="s">
        <v>4652</v>
      </c>
      <c r="B190" t="s">
        <v>4657</v>
      </c>
      <c r="C190" t="s">
        <v>4382</v>
      </c>
      <c r="D190" s="5">
        <v>1994744.44</v>
      </c>
      <c r="E190" s="24">
        <f t="shared" si="6"/>
        <v>5585284.432</v>
      </c>
      <c r="F190" s="21">
        <v>6772353.9163747784</v>
      </c>
      <c r="G190">
        <f t="shared" si="7"/>
        <v>218463.02956047672</v>
      </c>
      <c r="J190" t="str">
        <f>VLOOKUP($A190,[3]MD01!$A:$K,5,0)</f>
        <v>E1040956</v>
      </c>
      <c r="K190" t="str">
        <f>VLOOKUP($A190,[3]MD01!$A:$K,11,0)</f>
        <v>06.10.2020</v>
      </c>
      <c r="L190" t="str">
        <f>RIGHT(VLOOKUP($A190,[3]MD01!$A:$K,4,0),8)</f>
        <v>13SZ31NH</v>
      </c>
      <c r="M190" s="16" t="str">
        <f>VLOOKUP(A190,[3]MD01!A:O,15,0)</f>
        <v>Аренда</v>
      </c>
    </row>
    <row r="191" spans="1:13" x14ac:dyDescent="0.25">
      <c r="A191" s="12" t="s">
        <v>3451</v>
      </c>
      <c r="B191" t="s">
        <v>3483</v>
      </c>
      <c r="C191" t="s">
        <v>4382</v>
      </c>
      <c r="D191" s="5">
        <v>6928550.1200000001</v>
      </c>
      <c r="E191" s="24">
        <f t="shared" si="6"/>
        <v>19399940.335999999</v>
      </c>
      <c r="F191" s="21">
        <v>23523110.328850415</v>
      </c>
      <c r="G191">
        <f t="shared" si="7"/>
        <v>758810.01060807786</v>
      </c>
      <c r="J191" t="str">
        <f>VLOOKUP($A191,[3]MD01!$A:$K,5,0)</f>
        <v>E1030596</v>
      </c>
      <c r="K191" t="str">
        <f>VLOOKUP($A191,[3]MD01!$A:$K,11,0)</f>
        <v>15.05.2019</v>
      </c>
      <c r="L191" t="str">
        <f>RIGHT(VLOOKUP($A191,[3]MD01!$A:$K,4,0),8)</f>
        <v>13SZ338W</v>
      </c>
      <c r="M191" s="16" t="str">
        <f>VLOOKUP(A191,[3]MD01!A:O,15,0)</f>
        <v>Аренда</v>
      </c>
    </row>
    <row r="192" spans="1:13" x14ac:dyDescent="0.25">
      <c r="A192" s="12" t="s">
        <v>4787</v>
      </c>
      <c r="B192" t="s">
        <v>4797</v>
      </c>
      <c r="C192" t="s">
        <v>4382</v>
      </c>
      <c r="D192" s="5">
        <v>4653679.54</v>
      </c>
      <c r="E192" s="24">
        <f t="shared" si="6"/>
        <v>13030302.712000001</v>
      </c>
      <c r="F192" s="21">
        <v>15799700.566290176</v>
      </c>
      <c r="G192">
        <f t="shared" si="7"/>
        <v>509667.76020290889</v>
      </c>
      <c r="J192" t="str">
        <f>VLOOKUP($A192,[3]MD01!$A:$K,5,0)</f>
        <v>E1043716</v>
      </c>
      <c r="K192" t="str">
        <f>VLOOKUP($A192,[3]MD01!$A:$K,11,0)</f>
        <v>15.12.2020</v>
      </c>
      <c r="L192" t="str">
        <f>RIGHT(VLOOKUP($A192,[3]MD01!$A:$K,4,0),8)</f>
        <v>13SZ33AE</v>
      </c>
      <c r="M192" s="16" t="str">
        <f>VLOOKUP(A192,[3]MD01!A:O,15,0)</f>
        <v>Аренда</v>
      </c>
    </row>
    <row r="193" spans="1:13" x14ac:dyDescent="0.25">
      <c r="A193" s="12" t="s">
        <v>2817</v>
      </c>
      <c r="B193" t="s">
        <v>14</v>
      </c>
      <c r="C193" t="s">
        <v>4382</v>
      </c>
      <c r="D193" s="5">
        <v>3390914.46</v>
      </c>
      <c r="E193" s="24">
        <f t="shared" si="6"/>
        <v>9494560.4879999999</v>
      </c>
      <c r="F193" s="21">
        <v>11512488.699190391</v>
      </c>
      <c r="G193">
        <f t="shared" si="7"/>
        <v>371370.60319969006</v>
      </c>
      <c r="J193" t="str">
        <f>VLOOKUP($A193,[3]MD01!$A:$K,5,0)</f>
        <v>E1007484</v>
      </c>
      <c r="K193" t="str">
        <f>VLOOKUP($A193,[3]MD01!$A:$K,11,0)</f>
        <v>20.12.2014</v>
      </c>
      <c r="L193" t="str">
        <f>RIGHT(VLOOKUP($A193,[3]MD01!$A:$K,4,0),8)</f>
        <v>13SZ3400</v>
      </c>
      <c r="M193" s="16" t="str">
        <f>VLOOKUP(A193,[3]MD01!A:O,15,0)</f>
        <v>Собственность</v>
      </c>
    </row>
    <row r="194" spans="1:13" x14ac:dyDescent="0.25">
      <c r="A194" s="12" t="s">
        <v>2842</v>
      </c>
      <c r="B194" t="s">
        <v>39</v>
      </c>
      <c r="C194" t="s">
        <v>4382</v>
      </c>
      <c r="D194" s="5">
        <v>2501152.27</v>
      </c>
      <c r="E194" s="24">
        <f t="shared" si="6"/>
        <v>7003226.3560000006</v>
      </c>
      <c r="F194" s="21">
        <v>8491658.3956911135</v>
      </c>
      <c r="G194">
        <f t="shared" si="7"/>
        <v>273924.46437713271</v>
      </c>
      <c r="J194" t="str">
        <f>VLOOKUP($A194,[3]MD01!$A:$K,5,0)</f>
        <v>E1008224</v>
      </c>
      <c r="K194" t="str">
        <f>VLOOKUP($A194,[3]MD01!$A:$K,11,0)</f>
        <v>21.07.2015</v>
      </c>
      <c r="L194" t="str">
        <f>RIGHT(VLOOKUP($A194,[3]MD01!$A:$K,4,0),8)</f>
        <v>13SZ3433</v>
      </c>
      <c r="M194" s="16" t="str">
        <f>VLOOKUP(A194,[3]MD01!A:O,15,0)</f>
        <v>Аренда</v>
      </c>
    </row>
    <row r="195" spans="1:13" x14ac:dyDescent="0.25">
      <c r="A195" s="12" t="s">
        <v>2844</v>
      </c>
      <c r="B195" t="s">
        <v>41</v>
      </c>
      <c r="C195" t="s">
        <v>4382</v>
      </c>
      <c r="D195" s="5">
        <v>2300666.5699999998</v>
      </c>
      <c r="E195" s="24">
        <f t="shared" si="6"/>
        <v>6441866.3959999997</v>
      </c>
      <c r="F195" s="21">
        <v>7810989.6902943756</v>
      </c>
      <c r="G195">
        <f t="shared" si="7"/>
        <v>251967.40936433469</v>
      </c>
      <c r="J195" t="str">
        <f>VLOOKUP($A195,[3]MD01!$A:$K,5,0)</f>
        <v>E1008227</v>
      </c>
      <c r="K195" t="str">
        <f>VLOOKUP($A195,[3]MD01!$A:$K,11,0)</f>
        <v>24.12.2014</v>
      </c>
      <c r="L195" t="str">
        <f>RIGHT(VLOOKUP($A195,[3]MD01!$A:$K,4,0),8)</f>
        <v>13SZ3435</v>
      </c>
      <c r="M195" s="16" t="str">
        <f>VLOOKUP(A195,[3]MD01!A:O,15,0)</f>
        <v>Аренда</v>
      </c>
    </row>
    <row r="196" spans="1:13" x14ac:dyDescent="0.25">
      <c r="A196" s="12" t="s">
        <v>3945</v>
      </c>
      <c r="B196" t="s">
        <v>3970</v>
      </c>
      <c r="C196" t="s">
        <v>4382</v>
      </c>
      <c r="D196" s="5">
        <v>2211871.9500000002</v>
      </c>
      <c r="E196" s="24">
        <f t="shared" si="6"/>
        <v>6193241.46</v>
      </c>
      <c r="F196" s="21">
        <v>7509523.2064424343</v>
      </c>
      <c r="G196">
        <f t="shared" si="7"/>
        <v>242242.68407878821</v>
      </c>
      <c r="J196" t="str">
        <f>VLOOKUP($A196,[3]MD01!$A:$K,5,0)</f>
        <v>E1031502</v>
      </c>
      <c r="K196" t="str">
        <f>VLOOKUP($A196,[3]MD01!$A:$K,11,0)</f>
        <v>27.08.2019</v>
      </c>
      <c r="L196" t="str">
        <f>RIGHT(VLOOKUP($A196,[3]MD01!$A:$K,4,0),8)</f>
        <v>13SZ358U</v>
      </c>
      <c r="M196" s="16" t="str">
        <f>VLOOKUP(A196,[3]MD01!A:O,15,0)</f>
        <v>Аренда</v>
      </c>
    </row>
    <row r="197" spans="1:13" x14ac:dyDescent="0.25">
      <c r="A197" s="12" t="s">
        <v>3977</v>
      </c>
      <c r="B197" t="s">
        <v>4028</v>
      </c>
      <c r="C197" t="s">
        <v>4382</v>
      </c>
      <c r="D197" s="5">
        <v>3990494.04</v>
      </c>
      <c r="E197" s="24">
        <f t="shared" si="6"/>
        <v>11173383.311999999</v>
      </c>
      <c r="F197" s="21">
        <v>13548120.449988175</v>
      </c>
      <c r="G197">
        <f t="shared" si="7"/>
        <v>437036.14354800567</v>
      </c>
      <c r="J197" t="str">
        <f>VLOOKUP($A197,[3]MD01!$A:$K,5,0)</f>
        <v>E1030814</v>
      </c>
      <c r="K197" t="str">
        <f>VLOOKUP($A197,[3]MD01!$A:$K,11,0)</f>
        <v>20.09.2019</v>
      </c>
      <c r="L197" t="str">
        <f>RIGHT(VLOOKUP($A197,[3]MD01!$A:$K,4,0),8)</f>
        <v>13SZ363T</v>
      </c>
      <c r="M197" s="16" t="str">
        <f>VLOOKUP(A197,[3]MD01!A:O,15,0)</f>
        <v>Аренда</v>
      </c>
    </row>
    <row r="198" spans="1:13" x14ac:dyDescent="0.25">
      <c r="A198" s="12" t="s">
        <v>4470</v>
      </c>
      <c r="B198" t="s">
        <v>4482</v>
      </c>
      <c r="C198" t="s">
        <v>4382</v>
      </c>
      <c r="D198" s="5">
        <v>3280393.28</v>
      </c>
      <c r="E198" s="24">
        <f t="shared" si="6"/>
        <v>9185101.1840000004</v>
      </c>
      <c r="F198" s="21">
        <v>11137258.403416082</v>
      </c>
      <c r="G198">
        <f t="shared" si="7"/>
        <v>359266.40011019621</v>
      </c>
      <c r="J198" t="str">
        <f>VLOOKUP($A198,[3]MD01!$A:$K,5,0)</f>
        <v>E1032662</v>
      </c>
      <c r="K198" t="str">
        <f>VLOOKUP($A198,[3]MD01!$A:$K,11,0)</f>
        <v>29.04.2020</v>
      </c>
      <c r="L198" t="str">
        <f>RIGHT(VLOOKUP($A198,[3]MD01!$A:$K,4,0),8)</f>
        <v>13SZ386Z</v>
      </c>
      <c r="M198" s="16" t="str">
        <f>VLOOKUP(A198,[3]MD01!A:O,15,0)</f>
        <v>Аренда</v>
      </c>
    </row>
    <row r="199" spans="1:13" x14ac:dyDescent="0.25">
      <c r="A199" s="12" t="s">
        <v>4398</v>
      </c>
      <c r="B199" t="s">
        <v>4407</v>
      </c>
      <c r="C199" t="s">
        <v>4382</v>
      </c>
      <c r="D199" s="5">
        <v>2979237.87</v>
      </c>
      <c r="E199" s="24">
        <f t="shared" si="6"/>
        <v>8341866.0360000003</v>
      </c>
      <c r="F199" s="21">
        <v>10114806.113562373</v>
      </c>
      <c r="G199">
        <f t="shared" si="7"/>
        <v>326284.06817943143</v>
      </c>
      <c r="J199" t="str">
        <f>VLOOKUP($A199,[3]MD01!$A:$K,5,0)</f>
        <v>E1032775</v>
      </c>
      <c r="K199" t="str">
        <f>VLOOKUP($A199,[3]MD01!$A:$K,11,0)</f>
        <v>14.01.2020</v>
      </c>
      <c r="L199" t="str">
        <f>RIGHT(VLOOKUP($A199,[3]MD01!$A:$K,4,0),8)</f>
        <v>13SZ391O</v>
      </c>
      <c r="M199" s="16" t="str">
        <f>VLOOKUP(A199,[3]MD01!A:O,15,0)</f>
        <v>Аренда</v>
      </c>
    </row>
    <row r="200" spans="1:13" x14ac:dyDescent="0.25">
      <c r="A200" s="12" t="s">
        <v>4397</v>
      </c>
      <c r="B200" t="s">
        <v>4408</v>
      </c>
      <c r="C200" t="s">
        <v>4382</v>
      </c>
      <c r="D200" s="5">
        <v>1316173.8899999999</v>
      </c>
      <c r="E200" s="24">
        <f t="shared" si="6"/>
        <v>3685286.892</v>
      </c>
      <c r="F200" s="21">
        <v>4468540.0394306788</v>
      </c>
      <c r="G200">
        <f t="shared" si="7"/>
        <v>144146.4528848606</v>
      </c>
      <c r="J200" t="str">
        <f>VLOOKUP($A200,[3]MD01!$A:$K,5,0)</f>
        <v>E1033209</v>
      </c>
      <c r="K200" t="str">
        <f>VLOOKUP($A200,[3]MD01!$A:$K,11,0)</f>
        <v>11.01.2020</v>
      </c>
      <c r="L200" t="str">
        <f>RIGHT(VLOOKUP($A200,[3]MD01!$A:$K,4,0),8)</f>
        <v>13SZ398W</v>
      </c>
      <c r="M200" s="16" t="str">
        <f>VLOOKUP(A200,[3]MD01!A:O,15,0)</f>
        <v>Аренда</v>
      </c>
    </row>
    <row r="201" spans="1:13" x14ac:dyDescent="0.25">
      <c r="A201" s="12" t="s">
        <v>2864</v>
      </c>
      <c r="B201" t="s">
        <v>61</v>
      </c>
      <c r="C201" t="s">
        <v>4382</v>
      </c>
      <c r="D201" s="5">
        <v>3635195.45</v>
      </c>
      <c r="E201" s="24">
        <f t="shared" si="6"/>
        <v>10178547.260000002</v>
      </c>
      <c r="F201" s="21">
        <v>12341846.729295949</v>
      </c>
      <c r="G201">
        <f t="shared" si="7"/>
        <v>398124.08804180479</v>
      </c>
      <c r="J201" t="str">
        <f>VLOOKUP($A201,[3]MD01!$A:$K,5,0)</f>
        <v>E1007794</v>
      </c>
      <c r="K201" t="str">
        <f>VLOOKUP($A201,[3]MD01!$A:$K,11,0)</f>
        <v>14.05.2015</v>
      </c>
      <c r="L201" t="str">
        <f>RIGHT(VLOOKUP($A201,[3]MD01!$A:$K,4,0),8)</f>
        <v>13SZ4181</v>
      </c>
      <c r="M201" s="16" t="str">
        <f>VLOOKUP(A201,[3]MD01!A:O,15,0)</f>
        <v>Аренда</v>
      </c>
    </row>
    <row r="202" spans="1:13" x14ac:dyDescent="0.25">
      <c r="A202" s="12" t="s">
        <v>2884</v>
      </c>
      <c r="B202" t="s">
        <v>81</v>
      </c>
      <c r="C202" t="s">
        <v>4382</v>
      </c>
      <c r="D202" s="5">
        <v>1919902.97</v>
      </c>
      <c r="E202" s="24">
        <f t="shared" si="6"/>
        <v>5375728.3159999996</v>
      </c>
      <c r="F202" s="21">
        <v>6518259.7515795399</v>
      </c>
      <c r="G202">
        <f t="shared" si="7"/>
        <v>210266.44359933998</v>
      </c>
      <c r="J202" t="str">
        <f>VLOOKUP($A202,[3]MD01!$A:$K,5,0)</f>
        <v>E1008906</v>
      </c>
      <c r="K202" t="str">
        <f>VLOOKUP($A202,[3]MD01!$A:$K,11,0)</f>
        <v>22.09.2015</v>
      </c>
      <c r="L202" t="str">
        <f>RIGHT(VLOOKUP($A202,[3]MD01!$A:$K,4,0),8)</f>
        <v>13SZ4978</v>
      </c>
      <c r="M202" s="16" t="str">
        <f>VLOOKUP(A202,[3]MD01!A:O,15,0)</f>
        <v>Аренда</v>
      </c>
    </row>
    <row r="203" spans="1:13" x14ac:dyDescent="0.25">
      <c r="A203" s="12" t="s">
        <v>3086</v>
      </c>
      <c r="B203" t="s">
        <v>280</v>
      </c>
      <c r="C203" t="s">
        <v>4382</v>
      </c>
      <c r="D203" s="5">
        <v>1751210.96</v>
      </c>
      <c r="E203" s="24">
        <f t="shared" si="6"/>
        <v>4903390.6880000001</v>
      </c>
      <c r="F203" s="21">
        <v>5945533.7563715354</v>
      </c>
      <c r="G203">
        <f t="shared" si="7"/>
        <v>191791.41149585598</v>
      </c>
      <c r="J203" t="str">
        <f>VLOOKUP($A203,[3]MD01!$A:$K,5,0)</f>
        <v>13SZ5691</v>
      </c>
      <c r="K203" t="str">
        <f>VLOOKUP($A203,[3]MD01!$A:$K,11,0)</f>
        <v>23.11.2007</v>
      </c>
      <c r="L203" t="str">
        <f>RIGHT(VLOOKUP($A203,[3]MD01!$A:$K,4,0),8)</f>
        <v>13SZ5691</v>
      </c>
      <c r="M203" s="16" t="str">
        <f>VLOOKUP(A203,[3]MD01!A:O,15,0)</f>
        <v>Собственность</v>
      </c>
    </row>
    <row r="204" spans="1:13" x14ac:dyDescent="0.25">
      <c r="A204" s="12" t="s">
        <v>3088</v>
      </c>
      <c r="B204" t="s">
        <v>282</v>
      </c>
      <c r="C204" t="s">
        <v>4382</v>
      </c>
      <c r="D204" s="5">
        <v>2745765.54</v>
      </c>
      <c r="E204" s="24">
        <f t="shared" si="6"/>
        <v>7688143.5120000001</v>
      </c>
      <c r="F204" s="21">
        <v>9322144.5491362829</v>
      </c>
      <c r="G204">
        <f t="shared" si="7"/>
        <v>300714.3402947188</v>
      </c>
      <c r="J204" t="str">
        <f>VLOOKUP($A204,[3]MD01!$A:$K,5,0)</f>
        <v>13SZ5693</v>
      </c>
      <c r="K204" t="str">
        <f>VLOOKUP($A204,[3]MD01!$A:$K,11,0)</f>
        <v>23.11.2007</v>
      </c>
      <c r="L204" t="str">
        <f>RIGHT(VLOOKUP($A204,[3]MD01!$A:$K,4,0),8)</f>
        <v>13SZ5693</v>
      </c>
      <c r="M204" s="16" t="str">
        <f>VLOOKUP(A204,[3]MD01!A:O,15,0)</f>
        <v>Аренда</v>
      </c>
    </row>
    <row r="205" spans="1:13" x14ac:dyDescent="0.25">
      <c r="A205" s="12" t="s">
        <v>3089</v>
      </c>
      <c r="B205" t="s">
        <v>283</v>
      </c>
      <c r="C205" t="s">
        <v>4382</v>
      </c>
      <c r="D205" s="5">
        <v>3262215.64</v>
      </c>
      <c r="E205" s="24">
        <f t="shared" si="6"/>
        <v>9134203.7919999994</v>
      </c>
      <c r="F205" s="21">
        <v>11075543.524569519</v>
      </c>
      <c r="G205">
        <f t="shared" si="7"/>
        <v>357275.59756675869</v>
      </c>
      <c r="J205" t="str">
        <f>VLOOKUP($A205,[3]MD01!$A:$K,5,0)</f>
        <v>13SZ5694</v>
      </c>
      <c r="K205" t="str">
        <f>VLOOKUP($A205,[3]MD01!$A:$K,11,0)</f>
        <v>26.06.2008</v>
      </c>
      <c r="L205" t="str">
        <f>RIGHT(VLOOKUP($A205,[3]MD01!$A:$K,4,0),8)</f>
        <v>13SZ5694</v>
      </c>
      <c r="M205" s="16" t="str">
        <f>VLOOKUP(A205,[3]MD01!A:O,15,0)</f>
        <v>Собственность</v>
      </c>
    </row>
    <row r="206" spans="1:13" x14ac:dyDescent="0.25">
      <c r="A206" s="12" t="s">
        <v>3091</v>
      </c>
      <c r="B206" t="s">
        <v>285</v>
      </c>
      <c r="C206" t="s">
        <v>4382</v>
      </c>
      <c r="D206" s="5">
        <v>2288900.19</v>
      </c>
      <c r="E206" s="24">
        <f t="shared" si="6"/>
        <v>6408920.5319999997</v>
      </c>
      <c r="F206" s="21">
        <v>7771041.6708505647</v>
      </c>
      <c r="G206">
        <f t="shared" si="7"/>
        <v>250678.76357582468</v>
      </c>
      <c r="J206" t="str">
        <f>VLOOKUP($A206,[3]MD01!$A:$K,5,0)</f>
        <v>13SZ5696</v>
      </c>
      <c r="K206" t="str">
        <f>VLOOKUP($A206,[3]MD01!$A:$K,11,0)</f>
        <v>22.10.2008</v>
      </c>
      <c r="L206" t="str">
        <f>RIGHT(VLOOKUP($A206,[3]MD01!$A:$K,4,0),8)</f>
        <v>13SZ5696</v>
      </c>
      <c r="M206" s="16" t="str">
        <f>VLOOKUP(A206,[3]MD01!A:O,15,0)</f>
        <v>Аренда</v>
      </c>
    </row>
    <row r="207" spans="1:13" x14ac:dyDescent="0.25">
      <c r="A207" s="12" t="s">
        <v>3092</v>
      </c>
      <c r="B207" t="s">
        <v>286</v>
      </c>
      <c r="C207" t="s">
        <v>4382</v>
      </c>
      <c r="D207" s="5">
        <v>3355573.28</v>
      </c>
      <c r="E207" s="24">
        <f t="shared" si="6"/>
        <v>9395605.1840000004</v>
      </c>
      <c r="F207" s="21">
        <v>11392501.910916749</v>
      </c>
      <c r="G207">
        <f t="shared" si="7"/>
        <v>367500.06164247578</v>
      </c>
      <c r="J207" t="str">
        <f>VLOOKUP($A207,[3]MD01!$A:$K,5,0)</f>
        <v>13SZ5697</v>
      </c>
      <c r="K207" t="str">
        <f>VLOOKUP($A207,[3]MD01!$A:$K,11,0)</f>
        <v>28.08.2009</v>
      </c>
      <c r="L207" t="str">
        <f>RIGHT(VLOOKUP($A207,[3]MD01!$A:$K,4,0),8)</f>
        <v>13SZ5697</v>
      </c>
      <c r="M207" s="16" t="str">
        <f>VLOOKUP(A207,[3]MD01!A:O,15,0)</f>
        <v>Аренда</v>
      </c>
    </row>
    <row r="208" spans="1:13" x14ac:dyDescent="0.25">
      <c r="A208" s="12" t="s">
        <v>3145</v>
      </c>
      <c r="B208" t="s">
        <v>338</v>
      </c>
      <c r="C208" t="s">
        <v>4382</v>
      </c>
      <c r="D208" s="5">
        <v>3675439.03</v>
      </c>
      <c r="E208" s="24">
        <f t="shared" si="6"/>
        <v>10291229.284</v>
      </c>
      <c r="F208" s="21">
        <v>12478477.648604058</v>
      </c>
      <c r="G208">
        <f t="shared" si="7"/>
        <v>402531.53705174377</v>
      </c>
      <c r="J208" t="str">
        <f>VLOOKUP($A208,[3]MD01!$A:$K,5,0)</f>
        <v>13SZ6154</v>
      </c>
      <c r="K208" t="str">
        <f>VLOOKUP($A208,[3]MD01!$A:$K,11,0)</f>
        <v>29.06.2010</v>
      </c>
      <c r="L208" t="str">
        <f>RIGHT(VLOOKUP($A208,[3]MD01!$A:$K,4,0),8)</f>
        <v>13SZ6154</v>
      </c>
      <c r="M208" s="16" t="str">
        <f>VLOOKUP(A208,[3]MD01!A:O,15,0)</f>
        <v>Аренда</v>
      </c>
    </row>
    <row r="209" spans="1:13" x14ac:dyDescent="0.25">
      <c r="A209" s="12" t="s">
        <v>3148</v>
      </c>
      <c r="B209" t="s">
        <v>341</v>
      </c>
      <c r="C209" t="s">
        <v>4382</v>
      </c>
      <c r="D209" s="5">
        <v>2092951.02</v>
      </c>
      <c r="E209" s="24">
        <f t="shared" si="6"/>
        <v>5860262.8560000006</v>
      </c>
      <c r="F209" s="21">
        <v>7105774.9317890508</v>
      </c>
      <c r="G209">
        <f t="shared" si="7"/>
        <v>229218.54618674357</v>
      </c>
      <c r="J209" t="str">
        <f>VLOOKUP($A209,[3]MD01!$A:$K,5,0)</f>
        <v>13SZ6199</v>
      </c>
      <c r="K209" t="str">
        <f>VLOOKUP($A209,[3]MD01!$A:$K,11,0)</f>
        <v>03.08.2010</v>
      </c>
      <c r="L209" t="str">
        <f>RIGHT(VLOOKUP($A209,[3]MD01!$A:$K,4,0),8)</f>
        <v>13SZ6199</v>
      </c>
      <c r="M209" s="16" t="str">
        <f>VLOOKUP(A209,[3]MD01!A:O,15,0)</f>
        <v>Аренда</v>
      </c>
    </row>
    <row r="210" spans="1:13" x14ac:dyDescent="0.25">
      <c r="A210" s="12" t="s">
        <v>3149</v>
      </c>
      <c r="B210" t="s">
        <v>342</v>
      </c>
      <c r="C210" t="s">
        <v>4382</v>
      </c>
      <c r="D210" s="5">
        <v>2643348.16</v>
      </c>
      <c r="E210" s="24">
        <f t="shared" si="6"/>
        <v>7401374.8479999993</v>
      </c>
      <c r="F210" s="21">
        <v>8974427.4528310318</v>
      </c>
      <c r="G210">
        <f t="shared" si="7"/>
        <v>289497.65976874297</v>
      </c>
      <c r="J210" t="str">
        <f>VLOOKUP($A210,[3]MD01!$A:$K,5,0)</f>
        <v>13SZ6244</v>
      </c>
      <c r="K210" t="str">
        <f>VLOOKUP($A210,[3]MD01!$A:$K,11,0)</f>
        <v>24.08.2010</v>
      </c>
      <c r="L210" t="str">
        <f>RIGHT(VLOOKUP($A210,[3]MD01!$A:$K,4,0),8)</f>
        <v>13SZ6244</v>
      </c>
      <c r="M210" s="16" t="str">
        <f>VLOOKUP(A210,[3]MD01!A:O,15,0)</f>
        <v>Аренда</v>
      </c>
    </row>
    <row r="211" spans="1:13" x14ac:dyDescent="0.25">
      <c r="A211" s="12" t="s">
        <v>3155</v>
      </c>
      <c r="B211" t="s">
        <v>348</v>
      </c>
      <c r="C211" t="s">
        <v>4382</v>
      </c>
      <c r="D211" s="5">
        <v>3514748.04</v>
      </c>
      <c r="E211" s="24">
        <f t="shared" si="6"/>
        <v>9841294.5120000001</v>
      </c>
      <c r="F211" s="21">
        <v>11932915.904638179</v>
      </c>
      <c r="G211">
        <f t="shared" si="7"/>
        <v>384932.77111736062</v>
      </c>
      <c r="J211" t="str">
        <f>VLOOKUP($A211,[3]MD01!$A:$K,5,0)</f>
        <v>13SZ6332</v>
      </c>
      <c r="K211" t="str">
        <f>VLOOKUP($A211,[3]MD01!$A:$K,11,0)</f>
        <v>24.08.2010</v>
      </c>
      <c r="L211" t="str">
        <f>RIGHT(VLOOKUP($A211,[3]MD01!$A:$K,4,0),8)</f>
        <v>13SZ6332</v>
      </c>
      <c r="M211" s="16" t="str">
        <f>VLOOKUP(A211,[3]MD01!A:O,15,0)</f>
        <v>Аренда</v>
      </c>
    </row>
    <row r="212" spans="1:13" x14ac:dyDescent="0.25">
      <c r="A212" s="12" t="s">
        <v>3161</v>
      </c>
      <c r="B212" t="s">
        <v>354</v>
      </c>
      <c r="C212" t="s">
        <v>4382</v>
      </c>
      <c r="D212" s="5">
        <v>2336301.7999999998</v>
      </c>
      <c r="E212" s="24">
        <f t="shared" si="6"/>
        <v>6541645.04</v>
      </c>
      <c r="F212" s="21">
        <v>7931974.8072908251</v>
      </c>
      <c r="G212">
        <f t="shared" si="7"/>
        <v>255870.15507389759</v>
      </c>
      <c r="J212" t="str">
        <f>VLOOKUP($A212,[3]MD01!$A:$K,5,0)</f>
        <v>13SZ6428</v>
      </c>
      <c r="K212" t="str">
        <f>VLOOKUP($A212,[3]MD01!$A:$K,11,0)</f>
        <v>19.10.2010</v>
      </c>
      <c r="L212" t="str">
        <f>RIGHT(VLOOKUP($A212,[3]MD01!$A:$K,4,0),8)</f>
        <v>13SZ6428</v>
      </c>
      <c r="M212" s="16" t="str">
        <f>VLOOKUP(A212,[3]MD01!A:O,15,0)</f>
        <v>Аренда</v>
      </c>
    </row>
    <row r="213" spans="1:13" x14ac:dyDescent="0.25">
      <c r="A213" s="12" t="s">
        <v>3167</v>
      </c>
      <c r="B213" t="s">
        <v>360</v>
      </c>
      <c r="C213" t="s">
        <v>4382</v>
      </c>
      <c r="D213" s="5">
        <v>2143509.15</v>
      </c>
      <c r="E213" s="24">
        <f t="shared" si="6"/>
        <v>6001825.6199999992</v>
      </c>
      <c r="F213" s="21">
        <v>7277424.7646418661</v>
      </c>
      <c r="G213">
        <f t="shared" si="7"/>
        <v>234755.63756909245</v>
      </c>
      <c r="J213" t="str">
        <f>VLOOKUP($A213,[3]MD01!$A:$K,5,0)</f>
        <v>13SZ6504</v>
      </c>
      <c r="K213" t="str">
        <f>VLOOKUP($A213,[3]MD01!$A:$K,11,0)</f>
        <v>16.11.2010</v>
      </c>
      <c r="L213" t="str">
        <f>RIGHT(VLOOKUP($A213,[3]MD01!$A:$K,4,0),8)</f>
        <v>13SZ6504</v>
      </c>
      <c r="M213" s="16" t="str">
        <f>VLOOKUP(A213,[3]MD01!A:O,15,0)</f>
        <v>Аренда</v>
      </c>
    </row>
    <row r="214" spans="1:13" x14ac:dyDescent="0.25">
      <c r="A214" s="12" t="s">
        <v>3172</v>
      </c>
      <c r="B214" t="s">
        <v>365</v>
      </c>
      <c r="C214" t="s">
        <v>4382</v>
      </c>
      <c r="D214" s="5">
        <v>2727341.19</v>
      </c>
      <c r="E214" s="24">
        <f t="shared" si="6"/>
        <v>7636555.3320000004</v>
      </c>
      <c r="F214" s="21">
        <v>9259592.0655313376</v>
      </c>
      <c r="G214">
        <f t="shared" si="7"/>
        <v>298696.51824294636</v>
      </c>
      <c r="J214" t="str">
        <f>VLOOKUP($A214,[3]MD01!$A:$K,5,0)</f>
        <v>13SZ6563</v>
      </c>
      <c r="K214" t="str">
        <f>VLOOKUP($A214,[3]MD01!$A:$K,11,0)</f>
        <v>26.01.2011</v>
      </c>
      <c r="L214" t="str">
        <f>RIGHT(VLOOKUP($A214,[3]MD01!$A:$K,4,0),8)</f>
        <v>13SZ6563</v>
      </c>
      <c r="M214" s="16" t="str">
        <f>VLOOKUP(A214,[3]MD01!A:O,15,0)</f>
        <v>Аренда</v>
      </c>
    </row>
    <row r="215" spans="1:13" x14ac:dyDescent="0.25">
      <c r="A215" s="12" t="s">
        <v>3175</v>
      </c>
      <c r="B215" t="s">
        <v>368</v>
      </c>
      <c r="C215" t="s">
        <v>4382</v>
      </c>
      <c r="D215" s="5">
        <v>3293305.57</v>
      </c>
      <c r="E215" s="24">
        <f t="shared" si="6"/>
        <v>9221255.595999999</v>
      </c>
      <c r="F215" s="21">
        <v>11181096.900216635</v>
      </c>
      <c r="G215">
        <f t="shared" si="7"/>
        <v>360680.54516827856</v>
      </c>
      <c r="J215" t="str">
        <f>VLOOKUP($A215,[3]MD01!$A:$K,5,0)</f>
        <v>13SZ6608</v>
      </c>
      <c r="K215" t="str">
        <f>VLOOKUP($A215,[3]MD01!$A:$K,11,0)</f>
        <v>22.02.2011</v>
      </c>
      <c r="L215" t="str">
        <f>RIGHT(VLOOKUP($A215,[3]MD01!$A:$K,4,0),8)</f>
        <v>13SZ6608</v>
      </c>
      <c r="M215" s="16" t="str">
        <f>VLOOKUP(A215,[3]MD01!A:O,15,0)</f>
        <v>Аренда</v>
      </c>
    </row>
    <row r="216" spans="1:13" x14ac:dyDescent="0.25">
      <c r="A216" s="12" t="s">
        <v>3183</v>
      </c>
      <c r="B216" t="s">
        <v>375</v>
      </c>
      <c r="C216" t="s">
        <v>4382</v>
      </c>
      <c r="D216" s="5">
        <v>1387657.84</v>
      </c>
      <c r="E216" s="24">
        <f t="shared" si="6"/>
        <v>3885441.9520000005</v>
      </c>
      <c r="F216" s="21">
        <v>4711235.0930087902</v>
      </c>
      <c r="G216">
        <f t="shared" si="7"/>
        <v>151975.32558092871</v>
      </c>
      <c r="J216" t="str">
        <f>VLOOKUP($A216,[3]MD01!$A:$K,5,0)</f>
        <v>13SZ6660</v>
      </c>
      <c r="K216" t="str">
        <f>VLOOKUP($A216,[3]MD01!$A:$K,11,0)</f>
        <v>25.03.2011</v>
      </c>
      <c r="L216" t="str">
        <f>RIGHT(VLOOKUP($A216,[3]MD01!$A:$K,4,0),8)</f>
        <v>13SZ6660</v>
      </c>
      <c r="M216" s="16" t="str">
        <f>VLOOKUP(A216,[3]MD01!A:O,15,0)</f>
        <v>Аренда</v>
      </c>
    </row>
    <row r="217" spans="1:13" x14ac:dyDescent="0.25">
      <c r="A217" s="12" t="s">
        <v>3195</v>
      </c>
      <c r="B217" t="s">
        <v>387</v>
      </c>
      <c r="C217" t="s">
        <v>4382</v>
      </c>
      <c r="D217" s="5">
        <v>1795301.82</v>
      </c>
      <c r="E217" s="24">
        <f t="shared" si="6"/>
        <v>5026845.0959999999</v>
      </c>
      <c r="F217" s="21">
        <v>6095226.5703529259</v>
      </c>
      <c r="G217">
        <f t="shared" si="7"/>
        <v>196620.21194686857</v>
      </c>
      <c r="J217" t="str">
        <f>VLOOKUP($A217,[3]MD01!$A:$K,5,0)</f>
        <v>13SZ7534</v>
      </c>
      <c r="K217" t="str">
        <f>VLOOKUP($A217,[3]MD01!$A:$K,11,0)</f>
        <v>31.05.2011</v>
      </c>
      <c r="L217" t="str">
        <f>RIGHT(VLOOKUP($A217,[3]MD01!$A:$K,4,0),8)</f>
        <v>13SZ7534</v>
      </c>
      <c r="M217" s="16" t="str">
        <f>VLOOKUP(A217,[3]MD01!A:O,15,0)</f>
        <v>Аренда</v>
      </c>
    </row>
    <row r="218" spans="1:13" x14ac:dyDescent="0.25">
      <c r="A218" s="12" t="s">
        <v>3209</v>
      </c>
      <c r="B218" t="s">
        <v>401</v>
      </c>
      <c r="C218" t="s">
        <v>4382</v>
      </c>
      <c r="D218" s="5">
        <v>2594622.81</v>
      </c>
      <c r="E218" s="24">
        <f t="shared" si="6"/>
        <v>7264943.8680000007</v>
      </c>
      <c r="F218" s="21">
        <v>8809000.0886624027</v>
      </c>
      <c r="G218">
        <f t="shared" si="7"/>
        <v>284161.29318265815</v>
      </c>
      <c r="J218" t="str">
        <f>VLOOKUP($A218,[3]MD01!$A:$K,5,0)</f>
        <v>13SZ7604</v>
      </c>
      <c r="K218" t="str">
        <f>VLOOKUP($A218,[3]MD01!$A:$K,11,0)</f>
        <v>28.07.2011</v>
      </c>
      <c r="L218" t="str">
        <f>RIGHT(VLOOKUP($A218,[3]MD01!$A:$K,4,0),8)</f>
        <v>13SZ7604</v>
      </c>
      <c r="M218" s="16" t="str">
        <f>VLOOKUP(A218,[3]MD01!A:O,15,0)</f>
        <v>Аренда</v>
      </c>
    </row>
    <row r="219" spans="1:13" x14ac:dyDescent="0.25">
      <c r="A219" s="12" t="s">
        <v>3231</v>
      </c>
      <c r="B219" t="s">
        <v>423</v>
      </c>
      <c r="C219" t="s">
        <v>4382</v>
      </c>
      <c r="D219" s="5">
        <v>1030396.55</v>
      </c>
      <c r="E219" s="24">
        <f t="shared" ref="E219:E282" si="8">IF(IFERROR(VLOOKUP(A219,$A$1588:$A$1589,1,0),0)=0,IF(M219=$M$25,0,D219/$E$25*$E$24),0)</f>
        <v>2885110.34</v>
      </c>
      <c r="F219" s="21">
        <v>3498297.8124313308</v>
      </c>
      <c r="G219">
        <f t="shared" ref="G219:G282" si="9">F219/31</f>
        <v>112848.31653004292</v>
      </c>
      <c r="J219" t="str">
        <f>VLOOKUP($A219,[3]MD01!$A:$K,5,0)</f>
        <v>E1001640</v>
      </c>
      <c r="K219" t="str">
        <f>VLOOKUP($A219,[3]MD01!$A:$K,11,0)</f>
        <v>14.12.2011</v>
      </c>
      <c r="L219" t="str">
        <f>RIGHT(VLOOKUP($A219,[3]MD01!$A:$K,4,0),8)</f>
        <v>13SZ7896</v>
      </c>
      <c r="M219" s="16" t="str">
        <f>VLOOKUP(A219,[3]MD01!A:O,15,0)</f>
        <v>Собственность</v>
      </c>
    </row>
    <row r="220" spans="1:13" x14ac:dyDescent="0.25">
      <c r="A220" s="12" t="s">
        <v>3249</v>
      </c>
      <c r="B220" t="s">
        <v>441</v>
      </c>
      <c r="C220" t="s">
        <v>4382</v>
      </c>
      <c r="D220" s="5">
        <v>3072183.37</v>
      </c>
      <c r="E220" s="24">
        <f t="shared" si="8"/>
        <v>8602113.4360000007</v>
      </c>
      <c r="F220" s="21">
        <v>10430365.244001364</v>
      </c>
      <c r="G220">
        <f t="shared" si="9"/>
        <v>336463.39496778592</v>
      </c>
      <c r="J220" t="str">
        <f>VLOOKUP($A220,[3]MD01!$A:$K,5,0)</f>
        <v>E1004147</v>
      </c>
      <c r="K220" t="str">
        <f>VLOOKUP($A220,[3]MD01!$A:$K,11,0)</f>
        <v>26.01.2012</v>
      </c>
      <c r="L220" t="str">
        <f>RIGHT(VLOOKUP($A220,[3]MD01!$A:$K,4,0),8)</f>
        <v>13SZ8088</v>
      </c>
      <c r="M220" s="16" t="str">
        <f>VLOOKUP(A220,[3]MD01!A:O,15,0)</f>
        <v>Аренда</v>
      </c>
    </row>
    <row r="221" spans="1:13" x14ac:dyDescent="0.25">
      <c r="A221" s="12" t="s">
        <v>3255</v>
      </c>
      <c r="B221" t="s">
        <v>446</v>
      </c>
      <c r="C221" t="s">
        <v>4382</v>
      </c>
      <c r="D221" s="5">
        <v>1890386.98</v>
      </c>
      <c r="E221" s="24">
        <f t="shared" si="8"/>
        <v>5293083.5439999998</v>
      </c>
      <c r="F221" s="21">
        <v>6418050.0573130511</v>
      </c>
      <c r="G221">
        <f t="shared" si="9"/>
        <v>207033.87281655002</v>
      </c>
      <c r="J221" t="str">
        <f>VLOOKUP($A221,[3]MD01!$A:$K,5,0)</f>
        <v>E1004251</v>
      </c>
      <c r="K221" t="str">
        <f>VLOOKUP($A221,[3]MD01!$A:$K,11,0)</f>
        <v>28.04.2012</v>
      </c>
      <c r="L221" t="str">
        <f>RIGHT(VLOOKUP($A221,[3]MD01!$A:$K,4,0),8)</f>
        <v>13SZ8149</v>
      </c>
      <c r="M221" s="16" t="str">
        <f>VLOOKUP(A221,[3]MD01!A:O,15,0)</f>
        <v>Аренда</v>
      </c>
    </row>
    <row r="222" spans="1:13" x14ac:dyDescent="0.25">
      <c r="A222" s="12" t="s">
        <v>3261</v>
      </c>
      <c r="B222" t="s">
        <v>452</v>
      </c>
      <c r="C222" t="s">
        <v>4382</v>
      </c>
      <c r="D222" s="5">
        <v>1724562.99</v>
      </c>
      <c r="E222" s="24">
        <f t="shared" si="8"/>
        <v>4828776.3719999995</v>
      </c>
      <c r="F222" s="21">
        <v>5855061.2725916393</v>
      </c>
      <c r="G222">
        <f t="shared" si="9"/>
        <v>188872.94427714965</v>
      </c>
      <c r="J222" t="str">
        <f>VLOOKUP($A222,[3]MD01!$A:$K,5,0)</f>
        <v>E1004271</v>
      </c>
      <c r="K222" t="str">
        <f>VLOOKUP($A222,[3]MD01!$A:$K,11,0)</f>
        <v>07.12.2012</v>
      </c>
      <c r="L222" t="str">
        <f>RIGHT(VLOOKUP($A222,[3]MD01!$A:$K,4,0),8)</f>
        <v>13SZ8195</v>
      </c>
      <c r="M222" s="16" t="str">
        <f>VLOOKUP(A222,[3]MD01!A:O,15,0)</f>
        <v>Аренда</v>
      </c>
    </row>
    <row r="223" spans="1:13" x14ac:dyDescent="0.25">
      <c r="A223" s="12" t="s">
        <v>3268</v>
      </c>
      <c r="B223" t="s">
        <v>459</v>
      </c>
      <c r="C223" t="s">
        <v>4382</v>
      </c>
      <c r="D223" s="5">
        <v>4251177.25</v>
      </c>
      <c r="E223" s="24">
        <f t="shared" si="8"/>
        <v>11903296.299999999</v>
      </c>
      <c r="F223" s="21">
        <v>14433165.633107796</v>
      </c>
      <c r="G223">
        <f t="shared" si="9"/>
        <v>465585.98816476762</v>
      </c>
      <c r="J223" t="str">
        <f>VLOOKUP($A223,[3]MD01!$A:$K,5,0)</f>
        <v>E1004269</v>
      </c>
      <c r="K223" t="str">
        <f>VLOOKUP($A223,[3]MD01!$A:$K,11,0)</f>
        <v>29.06.2012</v>
      </c>
      <c r="L223" t="str">
        <f>RIGHT(VLOOKUP($A223,[3]MD01!$A:$K,4,0),8)</f>
        <v>13SZ8315</v>
      </c>
      <c r="M223" s="16" t="str">
        <f>VLOOKUP(A223,[3]MD01!A:O,15,0)</f>
        <v>Аренда</v>
      </c>
    </row>
    <row r="224" spans="1:13" x14ac:dyDescent="0.25">
      <c r="A224" s="12" t="s">
        <v>3270</v>
      </c>
      <c r="B224" t="s">
        <v>461</v>
      </c>
      <c r="C224" t="s">
        <v>4382</v>
      </c>
      <c r="D224" s="5">
        <v>2521304.86</v>
      </c>
      <c r="E224" s="24">
        <f t="shared" si="8"/>
        <v>7059653.6079999991</v>
      </c>
      <c r="F224" s="21">
        <v>8560078.4243798964</v>
      </c>
      <c r="G224">
        <f t="shared" si="9"/>
        <v>276131.56207677088</v>
      </c>
      <c r="J224" t="str">
        <f>VLOOKUP($A224,[3]MD01!$A:$K,5,0)</f>
        <v>E1004987</v>
      </c>
      <c r="K224" t="str">
        <f>VLOOKUP($A224,[3]MD01!$A:$K,11,0)</f>
        <v>27.09.2012</v>
      </c>
      <c r="L224" t="str">
        <f>RIGHT(VLOOKUP($A224,[3]MD01!$A:$K,4,0),8)</f>
        <v>13SZ8353</v>
      </c>
      <c r="M224" s="16" t="str">
        <f>VLOOKUP(A224,[3]MD01!A:O,15,0)</f>
        <v>Аренда</v>
      </c>
    </row>
    <row r="225" spans="1:13" x14ac:dyDescent="0.25">
      <c r="A225" s="12" t="s">
        <v>3292</v>
      </c>
      <c r="B225" t="s">
        <v>483</v>
      </c>
      <c r="C225" t="s">
        <v>4382</v>
      </c>
      <c r="D225" s="5">
        <v>1814110.59</v>
      </c>
      <c r="E225" s="24">
        <f t="shared" si="8"/>
        <v>5079509.6520000007</v>
      </c>
      <c r="F225" s="21">
        <v>6159084.1977348542</v>
      </c>
      <c r="G225">
        <f t="shared" si="9"/>
        <v>198680.13541080174</v>
      </c>
      <c r="J225" t="str">
        <f>VLOOKUP($A225,[3]MD01!$A:$K,5,0)</f>
        <v>E1004274</v>
      </c>
      <c r="K225" t="str">
        <f>VLOOKUP($A225,[3]MD01!$A:$K,11,0)</f>
        <v>18.12.2012</v>
      </c>
      <c r="L225" t="str">
        <f>RIGHT(VLOOKUP($A225,[3]MD01!$A:$K,4,0),8)</f>
        <v>13SZ8669</v>
      </c>
      <c r="M225" s="16" t="str">
        <f>VLOOKUP(A225,[3]MD01!A:O,15,0)</f>
        <v>Аренда</v>
      </c>
    </row>
    <row r="226" spans="1:13" x14ac:dyDescent="0.25">
      <c r="A226" s="12" t="s">
        <v>3316</v>
      </c>
      <c r="B226" t="s">
        <v>507</v>
      </c>
      <c r="C226" t="s">
        <v>4382</v>
      </c>
      <c r="D226" s="5">
        <v>2074517.18</v>
      </c>
      <c r="E226" s="24">
        <f t="shared" si="8"/>
        <v>5808648.1040000003</v>
      </c>
      <c r="F226" s="21">
        <v>7043190.2286990518</v>
      </c>
      <c r="G226">
        <f t="shared" si="9"/>
        <v>227199.68479674362</v>
      </c>
      <c r="J226" t="str">
        <f>VLOOKUP($A226,[3]MD01!$A:$K,5,0)</f>
        <v>E1004988</v>
      </c>
      <c r="K226" t="str">
        <f>VLOOKUP($A226,[3]MD01!$A:$K,11,0)</f>
        <v>27.06.2013</v>
      </c>
      <c r="L226" t="str">
        <f>RIGHT(VLOOKUP($A226,[3]MD01!$A:$K,4,0),8)</f>
        <v>13SZ8991</v>
      </c>
      <c r="M226" s="16" t="str">
        <f>VLOOKUP(A226,[3]MD01!A:O,15,0)</f>
        <v>Аренда</v>
      </c>
    </row>
    <row r="227" spans="1:13" x14ac:dyDescent="0.25">
      <c r="A227" s="12" t="s">
        <v>3318</v>
      </c>
      <c r="B227" t="s">
        <v>509</v>
      </c>
      <c r="C227" t="s">
        <v>4382</v>
      </c>
      <c r="D227" s="5">
        <v>2019635.21</v>
      </c>
      <c r="E227" s="24">
        <f t="shared" si="8"/>
        <v>5654978.5880000005</v>
      </c>
      <c r="F227" s="21">
        <v>6856860.5330174016</v>
      </c>
      <c r="G227">
        <f t="shared" si="9"/>
        <v>221189.04945217425</v>
      </c>
      <c r="J227" t="str">
        <f>VLOOKUP($A227,[3]MD01!$A:$K,5,0)</f>
        <v>E1004875</v>
      </c>
      <c r="K227" t="str">
        <f>VLOOKUP($A227,[3]MD01!$A:$K,11,0)</f>
        <v>27.06.2013</v>
      </c>
      <c r="L227" t="str">
        <f>RIGHT(VLOOKUP($A227,[3]MD01!$A:$K,4,0),8)</f>
        <v>13SZ9013</v>
      </c>
      <c r="M227" s="16" t="str">
        <f>VLOOKUP(A227,[3]MD01!A:O,15,0)</f>
        <v>Аренда</v>
      </c>
    </row>
    <row r="228" spans="1:13" x14ac:dyDescent="0.25">
      <c r="A228" s="12" t="s">
        <v>3320</v>
      </c>
      <c r="B228" t="s">
        <v>511</v>
      </c>
      <c r="C228" t="s">
        <v>4382</v>
      </c>
      <c r="D228" s="5">
        <v>1966284.78</v>
      </c>
      <c r="E228" s="24">
        <f t="shared" si="8"/>
        <v>5505597.3839999996</v>
      </c>
      <c r="F228" s="21">
        <v>6675730.566538698</v>
      </c>
      <c r="G228">
        <f t="shared" si="9"/>
        <v>215346.14730769992</v>
      </c>
      <c r="J228" t="str">
        <f>VLOOKUP($A228,[3]MD01!$A:$K,5,0)</f>
        <v>E1004870</v>
      </c>
      <c r="K228" t="str">
        <f>VLOOKUP($A228,[3]MD01!$A:$K,11,0)</f>
        <v>22.08.2013</v>
      </c>
      <c r="L228" t="str">
        <f>RIGHT(VLOOKUP($A228,[3]MD01!$A:$K,4,0),8)</f>
        <v>13SZ9083</v>
      </c>
      <c r="M228" s="16" t="str">
        <f>VLOOKUP(A228,[3]MD01!A:O,15,0)</f>
        <v>Аренда</v>
      </c>
    </row>
    <row r="229" spans="1:13" x14ac:dyDescent="0.25">
      <c r="A229" s="12" t="s">
        <v>3332</v>
      </c>
      <c r="B229" t="s">
        <v>523</v>
      </c>
      <c r="C229" t="s">
        <v>4382</v>
      </c>
      <c r="D229" s="5">
        <v>2442060.33</v>
      </c>
      <c r="E229" s="24">
        <f t="shared" si="8"/>
        <v>6837768.9239999996</v>
      </c>
      <c r="F229" s="21">
        <v>8291035.4370502634</v>
      </c>
      <c r="G229">
        <f t="shared" si="9"/>
        <v>267452.75603387947</v>
      </c>
      <c r="J229" t="str">
        <f>VLOOKUP($A229,[3]MD01!$A:$K,5,0)</f>
        <v>13SZI095</v>
      </c>
      <c r="K229" t="str">
        <f>VLOOKUP($A229,[3]MD01!$A:$K,11,0)</f>
        <v>23.10.2013</v>
      </c>
      <c r="L229" t="str">
        <f>RIGHT(VLOOKUP($A229,[3]MD01!$A:$K,4,0),8)</f>
        <v>13SZ9123</v>
      </c>
      <c r="M229" s="16" t="str">
        <f>VLOOKUP(A229,[3]MD01!A:O,15,0)</f>
        <v>Собственность</v>
      </c>
    </row>
    <row r="230" spans="1:13" x14ac:dyDescent="0.25">
      <c r="A230" s="12" t="s">
        <v>3335</v>
      </c>
      <c r="B230" t="s">
        <v>526</v>
      </c>
      <c r="C230" t="s">
        <v>4382</v>
      </c>
      <c r="D230" s="5">
        <v>1594677.67</v>
      </c>
      <c r="E230" s="24">
        <f t="shared" si="8"/>
        <v>4465097.4759999998</v>
      </c>
      <c r="F230" s="21">
        <v>5414087.8135646824</v>
      </c>
      <c r="G230">
        <f t="shared" si="9"/>
        <v>174647.9939859575</v>
      </c>
      <c r="J230" t="str">
        <f>VLOOKUP($A230,[3]MD01!$A:$K,5,0)</f>
        <v>13SZI016</v>
      </c>
      <c r="K230" t="str">
        <f>VLOOKUP($A230,[3]MD01!$A:$K,11,0)</f>
        <v>26.09.2013</v>
      </c>
      <c r="L230" t="str">
        <f>RIGHT(VLOOKUP($A230,[3]MD01!$A:$K,4,0),8)</f>
        <v>13SZ9127</v>
      </c>
      <c r="M230" s="16" t="str">
        <f>VLOOKUP(A230,[3]MD01!A:O,15,0)</f>
        <v>Собственность</v>
      </c>
    </row>
    <row r="231" spans="1:13" x14ac:dyDescent="0.25">
      <c r="A231" s="12" t="s">
        <v>3341</v>
      </c>
      <c r="B231" t="s">
        <v>532</v>
      </c>
      <c r="C231" t="s">
        <v>4382</v>
      </c>
      <c r="D231" s="5">
        <v>2166957.5099999998</v>
      </c>
      <c r="E231" s="24">
        <f t="shared" si="8"/>
        <v>6067481.0279999999</v>
      </c>
      <c r="F231" s="21">
        <v>7357034.2572135394</v>
      </c>
      <c r="G231">
        <f t="shared" si="9"/>
        <v>237323.68571656579</v>
      </c>
      <c r="J231" t="str">
        <f>VLOOKUP($A231,[3]MD01!$A:$K,5,0)</f>
        <v>E1005927</v>
      </c>
      <c r="K231" t="str">
        <f>VLOOKUP($A231,[3]MD01!$A:$K,11,0)</f>
        <v>27.09.2013</v>
      </c>
      <c r="L231" t="str">
        <f>RIGHT(VLOOKUP($A231,[3]MD01!$A:$K,4,0),8)</f>
        <v>13SZ9199</v>
      </c>
      <c r="M231" s="16" t="str">
        <f>VLOOKUP(A231,[3]MD01!A:O,15,0)</f>
        <v>Аренда</v>
      </c>
    </row>
    <row r="232" spans="1:13" x14ac:dyDescent="0.25">
      <c r="A232" s="12" t="s">
        <v>3346</v>
      </c>
      <c r="B232" t="s">
        <v>537</v>
      </c>
      <c r="C232" t="s">
        <v>4382</v>
      </c>
      <c r="D232" s="5">
        <v>3656447.57</v>
      </c>
      <c r="E232" s="24">
        <f t="shared" si="8"/>
        <v>10238053.195999999</v>
      </c>
      <c r="F232" s="21">
        <v>12413999.770671645</v>
      </c>
      <c r="G232">
        <f t="shared" si="9"/>
        <v>400451.60550553695</v>
      </c>
      <c r="J232" t="str">
        <f>VLOOKUP($A232,[3]MD01!$A:$K,5,0)</f>
        <v>E1006942</v>
      </c>
      <c r="K232" t="str">
        <f>VLOOKUP($A232,[3]MD01!$A:$K,11,0)</f>
        <v>31.10.2013</v>
      </c>
      <c r="L232" t="str">
        <f>RIGHT(VLOOKUP($A232,[3]MD01!$A:$K,4,0),8)</f>
        <v>13SZ9222</v>
      </c>
      <c r="M232" s="16" t="str">
        <f>VLOOKUP(A232,[3]MD01!A:O,15,0)</f>
        <v>Аренда</v>
      </c>
    </row>
    <row r="233" spans="1:13" x14ac:dyDescent="0.25">
      <c r="A233" s="12" t="s">
        <v>4488</v>
      </c>
      <c r="B233" t="s">
        <v>4489</v>
      </c>
      <c r="C233" t="s">
        <v>4382</v>
      </c>
      <c r="D233" s="5">
        <v>3256279.21</v>
      </c>
      <c r="E233" s="24">
        <f t="shared" si="8"/>
        <v>9117581.7879999988</v>
      </c>
      <c r="F233" s="21">
        <v>11055388.759801865</v>
      </c>
      <c r="G233">
        <f t="shared" si="9"/>
        <v>356625.44386457629</v>
      </c>
      <c r="J233" t="str">
        <f>VLOOKUP($A233,[3]MD01!$A:$K,5,0)</f>
        <v>E1008119</v>
      </c>
      <c r="K233" t="str">
        <f>VLOOKUP($A233,[3]MD01!$A:$K,11,0)</f>
        <v>26.12.2013</v>
      </c>
      <c r="L233" t="str">
        <f>RIGHT(VLOOKUP($A233,[3]MD01!$A:$K,4,0),8)</f>
        <v>13SZ9800</v>
      </c>
      <c r="M233" s="16" t="str">
        <f>VLOOKUP(A233,[3]MD01!A:O,15,0)</f>
        <v>Аренда</v>
      </c>
    </row>
    <row r="234" spans="1:13" x14ac:dyDescent="0.25">
      <c r="A234" s="12" t="s">
        <v>604</v>
      </c>
      <c r="B234" t="s">
        <v>605</v>
      </c>
      <c r="C234" t="s">
        <v>4382</v>
      </c>
      <c r="D234" s="5">
        <v>1962750.36</v>
      </c>
      <c r="E234" s="24">
        <f t="shared" si="8"/>
        <v>5495701.0080000004</v>
      </c>
      <c r="F234" s="21">
        <v>6663730.862391579</v>
      </c>
      <c r="G234">
        <f t="shared" si="9"/>
        <v>214959.0600771477</v>
      </c>
      <c r="J234" t="str">
        <f>VLOOKUP($A234,[3]MD01!$A:$K,5,0)</f>
        <v>E1025167</v>
      </c>
      <c r="K234" t="str">
        <f>VLOOKUP($A234,[3]MD01!$A:$K,11,0)</f>
        <v>20.04.2018</v>
      </c>
      <c r="L234" t="str">
        <f>RIGHT(VLOOKUP($A234,[3]MD01!$A:$K,4,0),8)</f>
        <v>13SZE384</v>
      </c>
      <c r="M234" s="16" t="str">
        <f>VLOOKUP(A234,[3]MD01!A:O,15,0)</f>
        <v>Аренда</v>
      </c>
    </row>
    <row r="235" spans="1:13" x14ac:dyDescent="0.25">
      <c r="A235" s="12" t="s">
        <v>610</v>
      </c>
      <c r="B235" t="s">
        <v>611</v>
      </c>
      <c r="C235" t="s">
        <v>4382</v>
      </c>
      <c r="D235" s="5">
        <v>2912770.59</v>
      </c>
      <c r="E235" s="24">
        <f t="shared" si="8"/>
        <v>8155757.6520000007</v>
      </c>
      <c r="F235" s="21">
        <v>9889143.148927778</v>
      </c>
      <c r="G235">
        <f t="shared" si="9"/>
        <v>319004.61770734767</v>
      </c>
      <c r="J235" t="str">
        <f>VLOOKUP($A235,[3]MD01!$A:$K,5,0)</f>
        <v>E1025520</v>
      </c>
      <c r="K235" t="str">
        <f>VLOOKUP($A235,[3]MD01!$A:$K,11,0)</f>
        <v>08.05.2018</v>
      </c>
      <c r="L235" t="str">
        <f>RIGHT(VLOOKUP($A235,[3]MD01!$A:$K,4,0),8)</f>
        <v>13SZE597</v>
      </c>
      <c r="M235" s="16" t="str">
        <f>VLOOKUP(A235,[3]MD01!A:O,15,0)</f>
        <v>Аренда</v>
      </c>
    </row>
    <row r="236" spans="1:13" x14ac:dyDescent="0.25">
      <c r="A236" s="12" t="s">
        <v>618</v>
      </c>
      <c r="B236" t="s">
        <v>619</v>
      </c>
      <c r="C236" t="s">
        <v>4382</v>
      </c>
      <c r="D236" s="5">
        <v>3603688.25</v>
      </c>
      <c r="E236" s="24">
        <f t="shared" si="8"/>
        <v>10090327.1</v>
      </c>
      <c r="F236" s="21">
        <v>12234876.680885132</v>
      </c>
      <c r="G236">
        <f t="shared" si="9"/>
        <v>394673.44131887524</v>
      </c>
      <c r="J236" t="str">
        <f>VLOOKUP($A236,[3]MD01!$A:$K,5,0)</f>
        <v>E1025871</v>
      </c>
      <c r="K236" t="str">
        <f>VLOOKUP($A236,[3]MD01!$A:$K,11,0)</f>
        <v>12.06.2018</v>
      </c>
      <c r="L236" t="str">
        <f>RIGHT(VLOOKUP($A236,[3]MD01!$A:$K,4,0),8)</f>
        <v>13SZE751</v>
      </c>
      <c r="M236" s="16" t="str">
        <f>VLOOKUP(A236,[3]MD01!A:O,15,0)</f>
        <v>Аренда</v>
      </c>
    </row>
    <row r="237" spans="1:13" x14ac:dyDescent="0.25">
      <c r="A237" s="12" t="s">
        <v>624</v>
      </c>
      <c r="B237" t="s">
        <v>625</v>
      </c>
      <c r="C237" t="s">
        <v>4382</v>
      </c>
      <c r="D237" s="5">
        <v>2540809.2200000002</v>
      </c>
      <c r="E237" s="24">
        <f t="shared" si="8"/>
        <v>7114265.8160000006</v>
      </c>
      <c r="F237" s="21">
        <v>8626297.6483484507</v>
      </c>
      <c r="G237">
        <f t="shared" si="9"/>
        <v>278267.66607575648</v>
      </c>
      <c r="J237" t="str">
        <f>VLOOKUP($A237,[3]MD01!$A:$K,5,0)</f>
        <v>E1026075</v>
      </c>
      <c r="K237" t="str">
        <f>VLOOKUP($A237,[3]MD01!$A:$K,11,0)</f>
        <v>22.06.2018</v>
      </c>
      <c r="L237" t="str">
        <f>RIGHT(VLOOKUP($A237,[3]MD01!$A:$K,4,0),8)</f>
        <v>13SZE946</v>
      </c>
      <c r="M237" s="16" t="str">
        <f>VLOOKUP(A237,[3]MD01!A:O,15,0)</f>
        <v>Аренда</v>
      </c>
    </row>
    <row r="238" spans="1:13" x14ac:dyDescent="0.25">
      <c r="A238" s="12" t="s">
        <v>630</v>
      </c>
      <c r="B238" t="s">
        <v>631</v>
      </c>
      <c r="C238" t="s">
        <v>4382</v>
      </c>
      <c r="D238" s="5">
        <v>1827657.14</v>
      </c>
      <c r="E238" s="24">
        <f t="shared" si="8"/>
        <v>5117439.9919999996</v>
      </c>
      <c r="F238" s="21">
        <v>6205076.0697291754</v>
      </c>
      <c r="G238">
        <f t="shared" si="9"/>
        <v>200163.74418481212</v>
      </c>
      <c r="J238" t="str">
        <f>VLOOKUP($A238,[3]MD01!$A:$K,5,0)</f>
        <v>E1011607</v>
      </c>
      <c r="K238" t="str">
        <f>VLOOKUP($A238,[3]MD01!$A:$K,11,0)</f>
        <v>06.01.2017</v>
      </c>
      <c r="L238" t="str">
        <f>RIGHT(VLOOKUP($A238,[3]MD01!$A:$K,4,0),8)</f>
        <v>13SZG054</v>
      </c>
      <c r="M238" s="16" t="str">
        <f>VLOOKUP(A238,[3]MD01!A:O,15,0)</f>
        <v>Аренда</v>
      </c>
    </row>
    <row r="239" spans="1:13" x14ac:dyDescent="0.25">
      <c r="A239" s="12" t="s">
        <v>634</v>
      </c>
      <c r="B239" t="s">
        <v>635</v>
      </c>
      <c r="C239" t="s">
        <v>4382</v>
      </c>
      <c r="D239" s="5">
        <v>2152033.69</v>
      </c>
      <c r="E239" s="24">
        <f t="shared" si="8"/>
        <v>6025694.3320000004</v>
      </c>
      <c r="F239" s="21">
        <v>7306366.4178665243</v>
      </c>
      <c r="G239">
        <f t="shared" si="9"/>
        <v>235689.23928601691</v>
      </c>
      <c r="J239" t="str">
        <f>VLOOKUP($A239,[3]MD01!$A:$K,5,0)</f>
        <v>E1011609</v>
      </c>
      <c r="K239" t="str">
        <f>VLOOKUP($A239,[3]MD01!$A:$K,11,0)</f>
        <v>12.07.2016</v>
      </c>
      <c r="L239" t="str">
        <f>RIGHT(VLOOKUP($A239,[3]MD01!$A:$K,4,0),8)</f>
        <v>13SZG121</v>
      </c>
      <c r="M239" s="16" t="str">
        <f>VLOOKUP(A239,[3]MD01!A:O,15,0)</f>
        <v>Аренда</v>
      </c>
    </row>
    <row r="240" spans="1:13" x14ac:dyDescent="0.25">
      <c r="A240" s="12" t="s">
        <v>689</v>
      </c>
      <c r="B240" t="s">
        <v>690</v>
      </c>
      <c r="C240" t="s">
        <v>4382</v>
      </c>
      <c r="D240" s="5">
        <v>3185051.52</v>
      </c>
      <c r="E240" s="24">
        <f t="shared" si="8"/>
        <v>8918144.256000001</v>
      </c>
      <c r="F240" s="21">
        <v>10813563.734173108</v>
      </c>
      <c r="G240">
        <f t="shared" si="9"/>
        <v>348824.63658622926</v>
      </c>
      <c r="J240" t="str">
        <f>VLOOKUP($A240,[3]MD01!$A:$K,5,0)</f>
        <v>E1012128</v>
      </c>
      <c r="K240" t="str">
        <f>VLOOKUP($A240,[3]MD01!$A:$K,11,0)</f>
        <v>01.09.2016</v>
      </c>
      <c r="L240" t="str">
        <f>RIGHT(VLOOKUP($A240,[3]MD01!$A:$K,4,0),8)</f>
        <v>13SZG520</v>
      </c>
      <c r="M240" s="16" t="str">
        <f>VLOOKUP(A240,[3]MD01!A:O,15,0)</f>
        <v>Аренда</v>
      </c>
    </row>
    <row r="241" spans="1:13" x14ac:dyDescent="0.25">
      <c r="A241" s="12" t="s">
        <v>717</v>
      </c>
      <c r="B241" t="s">
        <v>718</v>
      </c>
      <c r="C241" t="s">
        <v>4382</v>
      </c>
      <c r="D241" s="5">
        <v>2660712.27</v>
      </c>
      <c r="E241" s="24">
        <f t="shared" si="8"/>
        <v>7449994.3560000006</v>
      </c>
      <c r="F241" s="21">
        <v>9033380.3171703182</v>
      </c>
      <c r="G241">
        <f t="shared" si="9"/>
        <v>291399.36507001024</v>
      </c>
      <c r="J241" t="str">
        <f>VLOOKUP($A241,[3]MD01!$A:$K,5,0)</f>
        <v>E1012129</v>
      </c>
      <c r="K241" t="str">
        <f>VLOOKUP($A241,[3]MD01!$A:$K,11,0)</f>
        <v>18.10.2016</v>
      </c>
      <c r="L241" t="str">
        <f>RIGHT(VLOOKUP($A241,[3]MD01!$A:$K,4,0),8)</f>
        <v>13SZG897</v>
      </c>
      <c r="M241" s="16" t="str">
        <f>VLOOKUP(A241,[3]MD01!A:O,15,0)</f>
        <v>Аренда</v>
      </c>
    </row>
    <row r="242" spans="1:13" x14ac:dyDescent="0.25">
      <c r="A242" s="12" t="s">
        <v>816</v>
      </c>
      <c r="B242" t="s">
        <v>817</v>
      </c>
      <c r="C242" t="s">
        <v>4382</v>
      </c>
      <c r="D242" s="5">
        <v>2556767.98</v>
      </c>
      <c r="E242" s="24">
        <f t="shared" si="8"/>
        <v>7158950.3440000005</v>
      </c>
      <c r="F242" s="21">
        <v>8680479.2109683137</v>
      </c>
      <c r="G242">
        <f t="shared" si="9"/>
        <v>280015.45841833268</v>
      </c>
      <c r="J242" t="str">
        <f>VLOOKUP($A242,[3]MD01!$A:$K,5,0)</f>
        <v>E1024433</v>
      </c>
      <c r="K242" t="str">
        <f>VLOOKUP($A242,[3]MD01!$A:$K,11,0)</f>
        <v>08.03.2018</v>
      </c>
      <c r="L242" t="str">
        <f>RIGHT(VLOOKUP($A242,[3]MD01!$A:$K,4,0),8)</f>
        <v>13SZH815</v>
      </c>
      <c r="M242" s="16" t="str">
        <f>VLOOKUP(A242,[3]MD01!A:O,15,0)</f>
        <v>Аренда</v>
      </c>
    </row>
    <row r="243" spans="1:13" x14ac:dyDescent="0.25">
      <c r="A243" s="12" t="s">
        <v>880</v>
      </c>
      <c r="B243" t="s">
        <v>881</v>
      </c>
      <c r="C243" t="s">
        <v>4382</v>
      </c>
      <c r="D243" s="5">
        <v>6114532.9400000004</v>
      </c>
      <c r="E243" s="24">
        <f t="shared" si="8"/>
        <v>17120692.232000001</v>
      </c>
      <c r="F243" s="21">
        <v>20759441.797472358</v>
      </c>
      <c r="G243">
        <f t="shared" si="9"/>
        <v>669659.41282168892</v>
      </c>
      <c r="J243" t="str">
        <f>VLOOKUP($A243,[3]MD01!$A:$K,5,0)</f>
        <v>E1012130</v>
      </c>
      <c r="K243" t="str">
        <f>VLOOKUP($A243,[3]MD01!$A:$K,11,0)</f>
        <v>08.12.2016</v>
      </c>
      <c r="L243" t="str">
        <f>RIGHT(VLOOKUP($A243,[3]MD01!$A:$K,4,0),8)</f>
        <v>13SZJ493</v>
      </c>
      <c r="M243" s="16" t="str">
        <f>VLOOKUP(A243,[3]MD01!A:O,15,0)</f>
        <v>Аренда</v>
      </c>
    </row>
    <row r="244" spans="1:13" x14ac:dyDescent="0.25">
      <c r="A244" s="12" t="s">
        <v>907</v>
      </c>
      <c r="B244" t="s">
        <v>908</v>
      </c>
      <c r="C244" t="s">
        <v>4382</v>
      </c>
      <c r="D244" s="5">
        <v>1970682.33</v>
      </c>
      <c r="E244" s="24">
        <f t="shared" si="8"/>
        <v>5517910.5240000002</v>
      </c>
      <c r="F244" s="21">
        <v>6690660.6820801934</v>
      </c>
      <c r="G244">
        <f t="shared" si="9"/>
        <v>215827.76393807077</v>
      </c>
      <c r="J244" t="str">
        <f>VLOOKUP($A244,[3]MD01!$A:$K,5,0)</f>
        <v>E1012132</v>
      </c>
      <c r="K244" t="str">
        <f>VLOOKUP($A244,[3]MD01!$A:$K,11,0)</f>
        <v>22.02.2017</v>
      </c>
      <c r="L244" t="str">
        <f>RIGHT(VLOOKUP($A244,[3]MD01!$A:$K,4,0),8)</f>
        <v>13SZJ847</v>
      </c>
      <c r="M244" s="16" t="str">
        <f>VLOOKUP(A244,[3]MD01!A:O,15,0)</f>
        <v>Аренда</v>
      </c>
    </row>
    <row r="245" spans="1:13" x14ac:dyDescent="0.25">
      <c r="A245" s="12" t="s">
        <v>939</v>
      </c>
      <c r="B245" t="s">
        <v>940</v>
      </c>
      <c r="C245" t="s">
        <v>4382</v>
      </c>
      <c r="D245" s="5">
        <v>2346641.9</v>
      </c>
      <c r="E245" s="24">
        <f t="shared" si="8"/>
        <v>6570597.3200000003</v>
      </c>
      <c r="F245" s="21">
        <v>7967080.4656029781</v>
      </c>
      <c r="G245">
        <f t="shared" si="9"/>
        <v>257002.59566461219</v>
      </c>
      <c r="J245" t="str">
        <f>VLOOKUP($A245,[3]MD01!$A:$K,5,0)</f>
        <v>E1008909</v>
      </c>
      <c r="K245" t="str">
        <f>VLOOKUP($A245,[3]MD01!$A:$K,11,0)</f>
        <v>29.09.2015</v>
      </c>
      <c r="L245" t="str">
        <f>RIGHT(VLOOKUP($A245,[3]MD01!$A:$K,4,0),8)</f>
        <v>13SZL304</v>
      </c>
      <c r="M245" s="16" t="str">
        <f>VLOOKUP(A245,[3]MD01!A:O,15,0)</f>
        <v>Аренда</v>
      </c>
    </row>
    <row r="246" spans="1:13" x14ac:dyDescent="0.25">
      <c r="A246" s="12" t="s">
        <v>995</v>
      </c>
      <c r="B246" t="s">
        <v>996</v>
      </c>
      <c r="C246" t="s">
        <v>4382</v>
      </c>
      <c r="D246" s="5">
        <v>3174323.51</v>
      </c>
      <c r="E246" s="24">
        <f t="shared" si="8"/>
        <v>8888105.8279999997</v>
      </c>
      <c r="F246" s="21">
        <v>10777141.083190102</v>
      </c>
      <c r="G246">
        <f t="shared" si="9"/>
        <v>347649.71236097103</v>
      </c>
      <c r="J246" t="str">
        <f>VLOOKUP($A246,[3]MD01!$A:$K,5,0)</f>
        <v>E1007904</v>
      </c>
      <c r="K246" t="str">
        <f>VLOOKUP($A246,[3]MD01!$A:$K,11,0)</f>
        <v>09.12.2015</v>
      </c>
      <c r="L246" t="str">
        <f>RIGHT(VLOOKUP($A246,[3]MD01!$A:$K,4,0),8)</f>
        <v>13SZL889</v>
      </c>
      <c r="M246" s="16" t="str">
        <f>VLOOKUP(A246,[3]MD01!A:O,15,0)</f>
        <v>Аренда</v>
      </c>
    </row>
    <row r="247" spans="1:13" x14ac:dyDescent="0.25">
      <c r="A247" s="12" t="s">
        <v>997</v>
      </c>
      <c r="B247" t="s">
        <v>998</v>
      </c>
      <c r="C247" t="s">
        <v>4382</v>
      </c>
      <c r="D247" s="5">
        <v>3816948.29</v>
      </c>
      <c r="E247" s="24">
        <f t="shared" si="8"/>
        <v>10687455.212000001</v>
      </c>
      <c r="F247" s="21">
        <v>12958915.529240185</v>
      </c>
      <c r="G247">
        <f t="shared" si="9"/>
        <v>418029.53320129629</v>
      </c>
      <c r="J247" t="str">
        <f>VLOOKUP($A247,[3]MD01!$A:$K,5,0)</f>
        <v>E1007903</v>
      </c>
      <c r="K247" t="str">
        <f>VLOOKUP($A247,[3]MD01!$A:$K,11,0)</f>
        <v>20.01.2016</v>
      </c>
      <c r="L247" t="str">
        <f>RIGHT(VLOOKUP($A247,[3]MD01!$A:$K,4,0),8)</f>
        <v>13SZL890</v>
      </c>
      <c r="M247" s="16" t="str">
        <f>VLOOKUP(A247,[3]MD01!A:O,15,0)</f>
        <v>Аренда</v>
      </c>
    </row>
    <row r="248" spans="1:13" x14ac:dyDescent="0.25">
      <c r="A248" s="12" t="s">
        <v>999</v>
      </c>
      <c r="B248" t="s">
        <v>1000</v>
      </c>
      <c r="C248" t="s">
        <v>4382</v>
      </c>
      <c r="D248" s="5">
        <v>2819543.37</v>
      </c>
      <c r="E248" s="24">
        <f t="shared" si="8"/>
        <v>7894721.4359999998</v>
      </c>
      <c r="F248" s="21">
        <v>9572627.551330857</v>
      </c>
      <c r="G248">
        <f t="shared" si="9"/>
        <v>308794.43713970506</v>
      </c>
      <c r="J248" t="str">
        <f>VLOOKUP($A248,[3]MD01!$A:$K,5,0)</f>
        <v>E1007905</v>
      </c>
      <c r="K248" t="str">
        <f>VLOOKUP($A248,[3]MD01!$A:$K,11,0)</f>
        <v>10.12.2015</v>
      </c>
      <c r="L248" t="str">
        <f>RIGHT(VLOOKUP($A248,[3]MD01!$A:$K,4,0),8)</f>
        <v>13SZL891</v>
      </c>
      <c r="M248" s="16" t="str">
        <f>VLOOKUP(A248,[3]MD01!A:O,15,0)</f>
        <v>Аренда</v>
      </c>
    </row>
    <row r="249" spans="1:13" x14ac:dyDescent="0.25">
      <c r="A249" s="12" t="s">
        <v>2611</v>
      </c>
      <c r="B249" t="s">
        <v>2636</v>
      </c>
      <c r="C249" t="s">
        <v>4382</v>
      </c>
      <c r="D249" s="5">
        <v>2525878.88</v>
      </c>
      <c r="E249" s="24">
        <f t="shared" si="8"/>
        <v>7072460.8639999991</v>
      </c>
      <c r="F249" s="21">
        <v>8575607.6729590166</v>
      </c>
      <c r="G249">
        <f t="shared" si="9"/>
        <v>276632.5055793231</v>
      </c>
      <c r="J249" t="str">
        <f>VLOOKUP($A249,[3]MD01!$A:$K,5,0)</f>
        <v>E1026671</v>
      </c>
      <c r="K249" t="str">
        <f>VLOOKUP($A249,[3]MD01!$A:$K,11,0)</f>
        <v>19.10.2018</v>
      </c>
      <c r="L249" t="str">
        <f>RIGHT(VLOOKUP($A249,[3]MD01!$A:$K,4,0),8)</f>
        <v>13SZO345</v>
      </c>
      <c r="M249" s="16" t="str">
        <f>VLOOKUP(A249,[3]MD01!A:O,15,0)</f>
        <v>Аренда</v>
      </c>
    </row>
    <row r="250" spans="1:13" x14ac:dyDescent="0.25">
      <c r="A250" s="12" t="s">
        <v>2617</v>
      </c>
      <c r="B250" t="s">
        <v>2637</v>
      </c>
      <c r="C250" t="s">
        <v>4382</v>
      </c>
      <c r="D250" s="5">
        <v>1403536.42</v>
      </c>
      <c r="E250" s="24">
        <f t="shared" si="8"/>
        <v>3929901.9759999998</v>
      </c>
      <c r="F250" s="21">
        <v>4765144.4366285009</v>
      </c>
      <c r="G250">
        <f t="shared" si="9"/>
        <v>153714.33666543552</v>
      </c>
      <c r="J250" t="str">
        <f>VLOOKUP($A250,[3]MD01!$A:$K,5,0)</f>
        <v>E1026723</v>
      </c>
      <c r="K250" t="str">
        <f>VLOOKUP($A250,[3]MD01!$A:$K,11,0)</f>
        <v>26.10.2018</v>
      </c>
      <c r="L250" t="str">
        <f>RIGHT(VLOOKUP($A250,[3]MD01!$A:$K,4,0),8)</f>
        <v>13SZO381</v>
      </c>
      <c r="M250" s="16" t="str">
        <f>VLOOKUP(A250,[3]MD01!A:O,15,0)</f>
        <v>Аренда</v>
      </c>
    </row>
    <row r="251" spans="1:13" x14ac:dyDescent="0.25">
      <c r="A251" s="12" t="s">
        <v>1491</v>
      </c>
      <c r="B251" t="s">
        <v>1502</v>
      </c>
      <c r="C251" t="s">
        <v>4382</v>
      </c>
      <c r="D251" s="5">
        <v>2341998.27</v>
      </c>
      <c r="E251" s="24">
        <f t="shared" si="8"/>
        <v>6557595.1559999995</v>
      </c>
      <c r="F251" s="21">
        <v>7951314.8842151705</v>
      </c>
      <c r="G251">
        <f t="shared" si="9"/>
        <v>256494.02852307001</v>
      </c>
      <c r="J251" t="str">
        <f>VLOOKUP($A251,[3]MD01!$A:$K,5,0)</f>
        <v>E1026867</v>
      </c>
      <c r="K251" t="str">
        <f>VLOOKUP($A251,[3]MD01!$A:$K,11,0)</f>
        <v>21.09.2018</v>
      </c>
      <c r="L251" t="str">
        <f>RIGHT(VLOOKUP($A251,[3]MD01!$A:$K,4,0),8)</f>
        <v>13SZO491</v>
      </c>
      <c r="M251" s="16" t="str">
        <f>VLOOKUP(A251,[3]MD01!A:O,15,0)</f>
        <v>Аренда</v>
      </c>
    </row>
    <row r="252" spans="1:13" x14ac:dyDescent="0.25">
      <c r="A252" s="12" t="s">
        <v>2619</v>
      </c>
      <c r="B252" t="s">
        <v>2638</v>
      </c>
      <c r="C252" t="s">
        <v>4382</v>
      </c>
      <c r="D252" s="5">
        <v>4248494.8600000003</v>
      </c>
      <c r="E252" s="24">
        <f t="shared" si="8"/>
        <v>11895785.608000001</v>
      </c>
      <c r="F252" s="21">
        <v>14424058.654761368</v>
      </c>
      <c r="G252">
        <f t="shared" si="9"/>
        <v>465292.21466972155</v>
      </c>
      <c r="J252" t="str">
        <f>VLOOKUP($A252,[3]MD01!$A:$K,5,0)</f>
        <v>E1026917</v>
      </c>
      <c r="K252" t="str">
        <f>VLOOKUP($A252,[3]MD01!$A:$K,11,0)</f>
        <v>27.10.2018</v>
      </c>
      <c r="L252" t="str">
        <f>RIGHT(VLOOKUP($A252,[3]MD01!$A:$K,4,0),8)</f>
        <v>13SZO550</v>
      </c>
      <c r="M252" s="16" t="str">
        <f>VLOOKUP(A252,[3]MD01!A:O,15,0)</f>
        <v>Аренда</v>
      </c>
    </row>
    <row r="253" spans="1:13" x14ac:dyDescent="0.25">
      <c r="A253" s="12" t="s">
        <v>2615</v>
      </c>
      <c r="B253" t="s">
        <v>2639</v>
      </c>
      <c r="C253" t="s">
        <v>4382</v>
      </c>
      <c r="D253" s="5">
        <v>2423786</v>
      </c>
      <c r="E253" s="24">
        <f t="shared" si="8"/>
        <v>6786600.7999999998</v>
      </c>
      <c r="F253" s="21">
        <v>8228992.2861268176</v>
      </c>
      <c r="G253">
        <f t="shared" si="9"/>
        <v>265451.36406860704</v>
      </c>
      <c r="J253" t="str">
        <f>VLOOKUP($A253,[3]MD01!$A:$K,5,0)</f>
        <v>E1027052</v>
      </c>
      <c r="K253" t="str">
        <f>VLOOKUP($A253,[3]MD01!$A:$K,11,0)</f>
        <v>23.10.2018</v>
      </c>
      <c r="L253" t="str">
        <f>RIGHT(VLOOKUP($A253,[3]MD01!$A:$K,4,0),8)</f>
        <v>13SZO693</v>
      </c>
      <c r="M253" s="16" t="str">
        <f>VLOOKUP(A253,[3]MD01!A:O,15,0)</f>
        <v>Аренда</v>
      </c>
    </row>
    <row r="254" spans="1:13" x14ac:dyDescent="0.25">
      <c r="A254" s="12" t="s">
        <v>2669</v>
      </c>
      <c r="B254" t="s">
        <v>2686</v>
      </c>
      <c r="C254" t="s">
        <v>4382</v>
      </c>
      <c r="D254" s="5">
        <v>2227578.0299999998</v>
      </c>
      <c r="E254" s="24">
        <f t="shared" si="8"/>
        <v>6237218.4839999992</v>
      </c>
      <c r="F254" s="21">
        <v>7562846.8955656858</v>
      </c>
      <c r="G254">
        <f t="shared" si="9"/>
        <v>243962.80308276406</v>
      </c>
      <c r="J254" t="str">
        <f>VLOOKUP($A254,[3]MD01!$A:$K,5,0)</f>
        <v>E1027214</v>
      </c>
      <c r="K254" t="str">
        <f>VLOOKUP($A254,[3]MD01!$A:$K,11,0)</f>
        <v>30.11.2018</v>
      </c>
      <c r="L254" t="str">
        <f>RIGHT(VLOOKUP($A254,[3]MD01!$A:$K,4,0),8)</f>
        <v>13SZO743</v>
      </c>
      <c r="M254" s="16" t="str">
        <f>VLOOKUP(A254,[3]MD01!A:O,15,0)</f>
        <v>Аренда</v>
      </c>
    </row>
    <row r="255" spans="1:13" x14ac:dyDescent="0.25">
      <c r="A255" s="12" t="s">
        <v>1093</v>
      </c>
      <c r="B255" t="s">
        <v>1094</v>
      </c>
      <c r="C255" t="s">
        <v>4382</v>
      </c>
      <c r="D255" s="5">
        <v>4032055.62</v>
      </c>
      <c r="E255" s="24">
        <f t="shared" si="8"/>
        <v>11289755.736000001</v>
      </c>
      <c r="F255" s="21">
        <v>13689226.109159095</v>
      </c>
      <c r="G255">
        <f t="shared" si="9"/>
        <v>441587.93900513212</v>
      </c>
      <c r="J255" t="str">
        <f>VLOOKUP($A255,[3]MD01!$A:$K,5,0)</f>
        <v>E1011631</v>
      </c>
      <c r="K255" t="str">
        <f>VLOOKUP($A255,[3]MD01!$A:$K,11,0)</f>
        <v>15.04.2016</v>
      </c>
      <c r="L255" t="str">
        <f>RIGHT(VLOOKUP($A255,[3]MD01!$A:$K,4,0),8)</f>
        <v>13SZQ493</v>
      </c>
      <c r="M255" s="16" t="str">
        <f>VLOOKUP(A255,[3]MD01!A:O,15,0)</f>
        <v>Аренда</v>
      </c>
    </row>
    <row r="256" spans="1:13" x14ac:dyDescent="0.25">
      <c r="A256" s="12" t="s">
        <v>1103</v>
      </c>
      <c r="B256" t="s">
        <v>1104</v>
      </c>
      <c r="C256" t="s">
        <v>4382</v>
      </c>
      <c r="D256" s="5">
        <v>2358419.92</v>
      </c>
      <c r="E256" s="24">
        <f t="shared" si="8"/>
        <v>6603575.7759999996</v>
      </c>
      <c r="F256" s="21">
        <v>8007068.0039936798</v>
      </c>
      <c r="G256">
        <f t="shared" si="9"/>
        <v>258292.51625786064</v>
      </c>
      <c r="J256" t="str">
        <f>VLOOKUP($A256,[3]MD01!$A:$K,5,0)</f>
        <v>E1007127</v>
      </c>
      <c r="K256" t="str">
        <f>VLOOKUP($A256,[3]MD01!$A:$K,11,0)</f>
        <v>21.04.2016</v>
      </c>
      <c r="L256" t="str">
        <f>RIGHT(VLOOKUP($A256,[3]MD01!$A:$K,4,0),8)</f>
        <v>13SZQ551</v>
      </c>
      <c r="M256" s="16" t="str">
        <f>VLOOKUP(A256,[3]MD01!A:O,15,0)</f>
        <v>Аренда</v>
      </c>
    </row>
    <row r="257" spans="1:13" x14ac:dyDescent="0.25">
      <c r="A257" s="12" t="s">
        <v>1117</v>
      </c>
      <c r="B257" t="s">
        <v>1118</v>
      </c>
      <c r="C257" t="s">
        <v>4382</v>
      </c>
      <c r="D257" s="5">
        <v>1925008.06</v>
      </c>
      <c r="E257" s="24">
        <f t="shared" si="8"/>
        <v>5390022.568</v>
      </c>
      <c r="F257" s="21">
        <v>6535592.0351350941</v>
      </c>
      <c r="G257">
        <f t="shared" si="9"/>
        <v>210825.54952048691</v>
      </c>
      <c r="J257" t="str">
        <f>VLOOKUP($A257,[3]MD01!$A:$K,5,0)</f>
        <v>E1007907</v>
      </c>
      <c r="K257" t="str">
        <f>VLOOKUP($A257,[3]MD01!$A:$K,11,0)</f>
        <v>07.04.2016</v>
      </c>
      <c r="L257" t="str">
        <f>RIGHT(VLOOKUP($A257,[3]MD01!$A:$K,4,0),8)</f>
        <v>13SZQ626</v>
      </c>
      <c r="M257" s="16" t="str">
        <f>VLOOKUP(A257,[3]MD01!A:O,15,0)</f>
        <v>Аренда</v>
      </c>
    </row>
    <row r="258" spans="1:13" x14ac:dyDescent="0.25">
      <c r="A258" s="12" t="s">
        <v>1123</v>
      </c>
      <c r="B258" t="s">
        <v>1124</v>
      </c>
      <c r="C258" t="s">
        <v>4382</v>
      </c>
      <c r="D258" s="5">
        <v>1158294.18</v>
      </c>
      <c r="E258" s="24">
        <f t="shared" si="8"/>
        <v>3243223.7039999999</v>
      </c>
      <c r="F258" s="21">
        <v>3932522.8680607891</v>
      </c>
      <c r="G258">
        <f t="shared" si="9"/>
        <v>126855.57638905771</v>
      </c>
      <c r="J258" t="str">
        <f>VLOOKUP($A258,[3]MD01!$A:$K,5,0)</f>
        <v>E1008844</v>
      </c>
      <c r="K258" t="str">
        <f>VLOOKUP($A258,[3]MD01!$A:$K,11,0)</f>
        <v>18.04.2016</v>
      </c>
      <c r="L258" t="str">
        <f>RIGHT(VLOOKUP($A258,[3]MD01!$A:$K,4,0),8)</f>
        <v>13SZQ681</v>
      </c>
      <c r="M258" s="16" t="str">
        <f>VLOOKUP(A258,[3]MD01!A:O,15,0)</f>
        <v>Аренда</v>
      </c>
    </row>
    <row r="259" spans="1:13" x14ac:dyDescent="0.25">
      <c r="A259" s="12" t="s">
        <v>1141</v>
      </c>
      <c r="B259" t="s">
        <v>1142</v>
      </c>
      <c r="C259" t="s">
        <v>4382</v>
      </c>
      <c r="D259" s="5">
        <v>2304906.52</v>
      </c>
      <c r="E259" s="24">
        <f t="shared" si="8"/>
        <v>6453738.2560000001</v>
      </c>
      <c r="F259" s="21">
        <v>7825384.7383075105</v>
      </c>
      <c r="G259">
        <f t="shared" si="9"/>
        <v>252431.76575185519</v>
      </c>
      <c r="J259" t="str">
        <f>VLOOKUP($A259,[3]MD01!$A:$K,5,0)</f>
        <v>E1007908</v>
      </c>
      <c r="K259" t="str">
        <f>VLOOKUP($A259,[3]MD01!$A:$K,11,0)</f>
        <v>07.05.2016</v>
      </c>
      <c r="L259" t="str">
        <f>RIGHT(VLOOKUP($A259,[3]MD01!$A:$K,4,0),8)</f>
        <v>13SZQ762</v>
      </c>
      <c r="M259" s="16" t="str">
        <f>VLOOKUP(A259,[3]MD01!A:O,15,0)</f>
        <v>Аренда</v>
      </c>
    </row>
    <row r="260" spans="1:13" x14ac:dyDescent="0.25">
      <c r="A260" s="12" t="s">
        <v>1153</v>
      </c>
      <c r="B260" t="s">
        <v>1154</v>
      </c>
      <c r="C260" t="s">
        <v>4382</v>
      </c>
      <c r="D260" s="5">
        <v>2826723.04</v>
      </c>
      <c r="E260" s="24">
        <f t="shared" si="8"/>
        <v>7914824.5120000001</v>
      </c>
      <c r="F260" s="21">
        <v>9597003.2383951992</v>
      </c>
      <c r="G260">
        <f t="shared" si="9"/>
        <v>309580.74962565157</v>
      </c>
      <c r="J260" t="str">
        <f>VLOOKUP($A260,[3]MD01!$A:$K,5,0)</f>
        <v>E1008223</v>
      </c>
      <c r="K260" t="str">
        <f>VLOOKUP($A260,[3]MD01!$A:$K,11,0)</f>
        <v>08.05.2016</v>
      </c>
      <c r="L260" t="str">
        <f>RIGHT(VLOOKUP($A260,[3]MD01!$A:$K,4,0),8)</f>
        <v>13SZQ800</v>
      </c>
      <c r="M260" s="16" t="str">
        <f>VLOOKUP(A260,[3]MD01!A:O,15,0)</f>
        <v>Аренда</v>
      </c>
    </row>
    <row r="261" spans="1:13" x14ac:dyDescent="0.25">
      <c r="A261" s="12" t="s">
        <v>1259</v>
      </c>
      <c r="B261" t="s">
        <v>1260</v>
      </c>
      <c r="C261" t="s">
        <v>4382</v>
      </c>
      <c r="D261" s="5">
        <v>1636980.45</v>
      </c>
      <c r="E261" s="24">
        <f t="shared" si="8"/>
        <v>4583545.26</v>
      </c>
      <c r="F261" s="21">
        <v>5557709.9197661867</v>
      </c>
      <c r="G261">
        <f t="shared" si="9"/>
        <v>179280.96515374797</v>
      </c>
      <c r="J261" t="str">
        <f>VLOOKUP($A261,[3]MD01!$A:$K,5,0)</f>
        <v>E1014791</v>
      </c>
      <c r="K261" t="str">
        <f>VLOOKUP($A261,[3]MD01!$A:$K,11,0)</f>
        <v>30.05.2017</v>
      </c>
      <c r="L261" t="str">
        <f>RIGHT(VLOOKUP($A261,[3]MD01!$A:$K,4,0),8)</f>
        <v>13SZS816</v>
      </c>
      <c r="M261" s="16" t="str">
        <f>VLOOKUP(A261,[3]MD01!A:O,15,0)</f>
        <v>Аренда</v>
      </c>
    </row>
    <row r="262" spans="1:13" x14ac:dyDescent="0.25">
      <c r="A262" s="12" t="s">
        <v>1307</v>
      </c>
      <c r="B262" t="s">
        <v>1308</v>
      </c>
      <c r="C262" t="s">
        <v>4382</v>
      </c>
      <c r="D262" s="5">
        <v>313910.88</v>
      </c>
      <c r="E262" s="24">
        <f t="shared" si="8"/>
        <v>878950.46400000004</v>
      </c>
      <c r="F262" s="21">
        <v>1065758.3673027575</v>
      </c>
      <c r="G262">
        <f t="shared" si="9"/>
        <v>34379.30217105669</v>
      </c>
      <c r="J262" t="str">
        <f>VLOOKUP($A262,[3]MD01!$A:$K,5,0)</f>
        <v>E1017720</v>
      </c>
      <c r="K262" t="str">
        <f>VLOOKUP($A262,[3]MD01!$A:$K,11,0)</f>
        <v>26.10.2017</v>
      </c>
      <c r="L262" t="str">
        <f>RIGHT(VLOOKUP($A262,[3]MD01!$A:$K,4,0),8)</f>
        <v>13SZV041</v>
      </c>
      <c r="M262" s="16" t="str">
        <f>VLOOKUP(A262,[3]MD01!A:O,15,0)</f>
        <v>Аренда</v>
      </c>
    </row>
    <row r="263" spans="1:13" x14ac:dyDescent="0.25">
      <c r="A263" s="12" t="s">
        <v>2748</v>
      </c>
      <c r="B263" t="s">
        <v>2774</v>
      </c>
      <c r="C263" t="s">
        <v>4382</v>
      </c>
      <c r="D263" s="5">
        <v>578487.41</v>
      </c>
      <c r="E263" s="24">
        <f t="shared" si="8"/>
        <v>1619764.7480000001</v>
      </c>
      <c r="F263" s="21">
        <v>1964021.7554319904</v>
      </c>
      <c r="G263">
        <f t="shared" si="9"/>
        <v>63355.540497806142</v>
      </c>
      <c r="J263" t="str">
        <f>VLOOKUP($A263,[3]MD01!$A:$K,5,0)</f>
        <v>E1029668</v>
      </c>
      <c r="K263" t="str">
        <f>VLOOKUP($A263,[3]MD01!$A:$K,11,0)</f>
        <v>28.12.2018</v>
      </c>
      <c r="L263" t="str">
        <f>RIGHT(VLOOKUP($A263,[3]MD01!$A:$K,4,0),8)</f>
        <v>13SZV048</v>
      </c>
      <c r="M263" s="16" t="str">
        <f>VLOOKUP(A263,[3]MD01!A:O,15,0)</f>
        <v>Аренда</v>
      </c>
    </row>
    <row r="264" spans="1:13" x14ac:dyDescent="0.25">
      <c r="A264" s="12" t="s">
        <v>1327</v>
      </c>
      <c r="B264" t="s">
        <v>1328</v>
      </c>
      <c r="C264" t="s">
        <v>4382</v>
      </c>
      <c r="D264" s="5">
        <v>2081477.84</v>
      </c>
      <c r="E264" s="24">
        <f t="shared" si="8"/>
        <v>5828137.9520000005</v>
      </c>
      <c r="F264" s="21">
        <v>7066822.3552342951</v>
      </c>
      <c r="G264">
        <f t="shared" si="9"/>
        <v>227962.01145917081</v>
      </c>
      <c r="J264" t="str">
        <f>VLOOKUP($A264,[3]MD01!$A:$K,5,0)</f>
        <v>E1015052</v>
      </c>
      <c r="K264" t="str">
        <f>VLOOKUP($A264,[3]MD01!$A:$K,11,0)</f>
        <v>19.07.2017</v>
      </c>
      <c r="L264" t="str">
        <f>RIGHT(VLOOKUP($A264,[3]MD01!$A:$K,4,0),8)</f>
        <v>13SZX087</v>
      </c>
      <c r="M264" s="16" t="str">
        <f>VLOOKUP(A264,[3]MD01!A:O,15,0)</f>
        <v>Аренда</v>
      </c>
    </row>
    <row r="265" spans="1:13" x14ac:dyDescent="0.25">
      <c r="A265" s="12" t="s">
        <v>1335</v>
      </c>
      <c r="B265" t="s">
        <v>1336</v>
      </c>
      <c r="C265" t="s">
        <v>4382</v>
      </c>
      <c r="D265" s="5">
        <v>6035854.9199999999</v>
      </c>
      <c r="E265" s="24">
        <f t="shared" si="8"/>
        <v>16900393.776000001</v>
      </c>
      <c r="F265" s="21">
        <v>20492322.167411067</v>
      </c>
      <c r="G265">
        <f t="shared" si="9"/>
        <v>661042.65056164726</v>
      </c>
      <c r="J265" t="str">
        <f>VLOOKUP($A265,[3]MD01!$A:$K,5,0)</f>
        <v>E1015111</v>
      </c>
      <c r="K265" t="str">
        <f>VLOOKUP($A265,[3]MD01!$A:$K,11,0)</f>
        <v>27.06.2017</v>
      </c>
      <c r="L265" t="str">
        <f>RIGHT(VLOOKUP($A265,[3]MD01!$A:$K,4,0),8)</f>
        <v>13SZX177</v>
      </c>
      <c r="M265" s="16" t="str">
        <f>VLOOKUP(A265,[3]MD01!A:O,15,0)</f>
        <v>Аренда</v>
      </c>
    </row>
    <row r="266" spans="1:13" x14ac:dyDescent="0.25">
      <c r="A266" s="12" t="s">
        <v>1361</v>
      </c>
      <c r="B266" t="s">
        <v>1362</v>
      </c>
      <c r="C266" t="s">
        <v>4382</v>
      </c>
      <c r="D266" s="5">
        <v>2451341.71</v>
      </c>
      <c r="E266" s="24">
        <f t="shared" si="8"/>
        <v>6863756.7879999997</v>
      </c>
      <c r="F266" s="21">
        <v>8322546.6366465194</v>
      </c>
      <c r="G266">
        <f t="shared" si="9"/>
        <v>268469.24634343613</v>
      </c>
      <c r="J266" t="str">
        <f>VLOOKUP($A266,[3]MD01!$A:$K,5,0)</f>
        <v>E1015347</v>
      </c>
      <c r="K266" t="str">
        <f>VLOOKUP($A266,[3]MD01!$A:$K,11,0)</f>
        <v>14.07.2017</v>
      </c>
      <c r="L266" t="str">
        <f>RIGHT(VLOOKUP($A266,[3]MD01!$A:$K,4,0),8)</f>
        <v>13SZX497</v>
      </c>
      <c r="M266" s="16" t="str">
        <f>VLOOKUP(A266,[3]MD01!A:O,15,0)</f>
        <v>Аренда</v>
      </c>
    </row>
    <row r="267" spans="1:13" x14ac:dyDescent="0.25">
      <c r="A267" s="12" t="s">
        <v>1465</v>
      </c>
      <c r="B267" t="s">
        <v>1466</v>
      </c>
      <c r="C267" t="s">
        <v>4382</v>
      </c>
      <c r="D267" s="5">
        <v>2232159.87</v>
      </c>
      <c r="E267" s="24">
        <f t="shared" si="8"/>
        <v>6250047.6360000009</v>
      </c>
      <c r="F267" s="21">
        <v>7578402.6938153133</v>
      </c>
      <c r="G267">
        <f t="shared" si="9"/>
        <v>244464.60302630044</v>
      </c>
      <c r="J267" t="str">
        <f>VLOOKUP($A267,[3]MD01!$A:$K,5,0)</f>
        <v>E1018051</v>
      </c>
      <c r="K267" t="str">
        <f>VLOOKUP($A267,[3]MD01!$A:$K,11,0)</f>
        <v>28.10.2017</v>
      </c>
      <c r="L267" t="str">
        <f>RIGHT(VLOOKUP($A267,[3]MD01!$A:$K,4,0),8)</f>
        <v>13SZY617</v>
      </c>
      <c r="M267" s="16" t="str">
        <f>VLOOKUP(A267,[3]MD01!A:O,15,0)</f>
        <v>Аренда</v>
      </c>
    </row>
    <row r="268" spans="1:13" x14ac:dyDescent="0.25">
      <c r="A268" s="12" t="s">
        <v>1475</v>
      </c>
      <c r="B268" t="s">
        <v>1476</v>
      </c>
      <c r="C268" t="s">
        <v>4382</v>
      </c>
      <c r="D268" s="5">
        <v>1554774.75</v>
      </c>
      <c r="E268" s="24">
        <f t="shared" si="8"/>
        <v>4353369.3</v>
      </c>
      <c r="F268" s="21">
        <v>5278613.4685218707</v>
      </c>
      <c r="G268">
        <f t="shared" si="9"/>
        <v>170277.85382328616</v>
      </c>
      <c r="J268" t="str">
        <f>VLOOKUP($A268,[3]MD01!$A:$K,5,0)</f>
        <v>E1018154</v>
      </c>
      <c r="K268" t="str">
        <f>VLOOKUP($A268,[3]MD01!$A:$K,11,0)</f>
        <v>14.12.2017</v>
      </c>
      <c r="L268" t="str">
        <f>RIGHT(VLOOKUP($A268,[3]MD01!$A:$K,4,0),8)</f>
        <v>13SZY672</v>
      </c>
      <c r="M268" s="16" t="str">
        <f>VLOOKUP(A268,[3]MD01!A:O,15,0)</f>
        <v>Аренда</v>
      </c>
    </row>
    <row r="269" spans="1:13" x14ac:dyDescent="0.25">
      <c r="A269" s="12" t="s">
        <v>3421</v>
      </c>
      <c r="B269" t="s">
        <v>3427</v>
      </c>
      <c r="C269" t="s">
        <v>4384</v>
      </c>
      <c r="D269" s="5">
        <v>1480269.37</v>
      </c>
      <c r="E269" s="24">
        <f t="shared" si="8"/>
        <v>4144754.236</v>
      </c>
      <c r="F269" s="21">
        <v>5210853.0342400456</v>
      </c>
      <c r="G269">
        <f t="shared" si="9"/>
        <v>168092.03336258212</v>
      </c>
      <c r="J269" t="str">
        <f>VLOOKUP($A269,[3]MD01!$A:$K,5,0)</f>
        <v>E1029805</v>
      </c>
      <c r="K269" t="str">
        <f>VLOOKUP($A269,[3]MD01!$A:$K,11,0)</f>
        <v>26.04.2019</v>
      </c>
      <c r="L269" t="str">
        <f>RIGHT(VLOOKUP($A269,[3]MD01!$A:$K,4,0),8)</f>
        <v>13SZ30AL</v>
      </c>
      <c r="M269" s="16" t="str">
        <f>VLOOKUP(A269,[3]MD01!A:O,15,0)</f>
        <v>Аренда</v>
      </c>
    </row>
    <row r="270" spans="1:13" x14ac:dyDescent="0.25">
      <c r="A270" s="12" t="s">
        <v>4414</v>
      </c>
      <c r="B270" t="s">
        <v>4422</v>
      </c>
      <c r="C270" t="s">
        <v>4384</v>
      </c>
      <c r="D270" s="5">
        <v>1640196.05</v>
      </c>
      <c r="E270" s="24">
        <f t="shared" si="8"/>
        <v>4592548.9400000004</v>
      </c>
      <c r="F270" s="21">
        <v>5773827.8836986534</v>
      </c>
      <c r="G270">
        <f t="shared" si="9"/>
        <v>186252.51237737591</v>
      </c>
      <c r="J270" t="str">
        <f>VLOOKUP($A270,[3]MD01!$A:$K,5,0)</f>
        <v>E1034125</v>
      </c>
      <c r="K270" t="str">
        <f>VLOOKUP($A270,[3]MD01!$A:$K,11,0)</f>
        <v>29.02.2020</v>
      </c>
      <c r="L270" t="str">
        <f>RIGHT(VLOOKUP($A270,[3]MD01!$A:$K,4,0),8)</f>
        <v>13SZ30KX</v>
      </c>
      <c r="M270" s="16" t="str">
        <f>VLOOKUP(A270,[3]MD01!A:O,15,0)</f>
        <v>Аренда</v>
      </c>
    </row>
    <row r="271" spans="1:13" x14ac:dyDescent="0.25">
      <c r="A271" s="12" t="s">
        <v>4444</v>
      </c>
      <c r="B271" t="s">
        <v>4475</v>
      </c>
      <c r="C271" t="s">
        <v>4384</v>
      </c>
      <c r="D271" s="5">
        <v>3366488.94</v>
      </c>
      <c r="E271" s="24">
        <f t="shared" si="8"/>
        <v>9426169.0319999997</v>
      </c>
      <c r="F271" s="21">
        <v>11850734.375281004</v>
      </c>
      <c r="G271">
        <f t="shared" si="9"/>
        <v>382281.75404132274</v>
      </c>
      <c r="J271" t="str">
        <f>VLOOKUP($A271,[3]MD01!$A:$K,5,0)</f>
        <v>E1037446</v>
      </c>
      <c r="K271" t="str">
        <f>VLOOKUP($A271,[3]MD01!$A:$K,11,0)</f>
        <v>14.04.2020</v>
      </c>
      <c r="L271" t="str">
        <f>RIGHT(VLOOKUP($A271,[3]MD01!$A:$K,4,0),8)</f>
        <v>13SZ30O1</v>
      </c>
      <c r="M271" s="16" t="str">
        <f>VLOOKUP(A271,[3]MD01!A:O,15,0)</f>
        <v>Аренда</v>
      </c>
    </row>
    <row r="272" spans="1:13" x14ac:dyDescent="0.25">
      <c r="A272" s="12" t="s">
        <v>4480</v>
      </c>
      <c r="B272" t="s">
        <v>4481</v>
      </c>
      <c r="C272" t="s">
        <v>4384</v>
      </c>
      <c r="D272" s="5">
        <v>1475465.9</v>
      </c>
      <c r="E272" s="24">
        <f t="shared" si="8"/>
        <v>4131304.52</v>
      </c>
      <c r="F272" s="21">
        <v>5193943.8305966705</v>
      </c>
      <c r="G272">
        <f t="shared" si="9"/>
        <v>167546.57518053777</v>
      </c>
      <c r="J272" t="str">
        <f>VLOOKUP($A272,[3]MD01!$A:$K,5,0)</f>
        <v>E1037829</v>
      </c>
      <c r="K272" t="str">
        <f>VLOOKUP($A272,[3]MD01!$A:$K,11,0)</f>
        <v>15.05.2020</v>
      </c>
      <c r="L272" t="str">
        <f>RIGHT(VLOOKUP($A272,[3]MD01!$A:$K,4,0),8)</f>
        <v>13SZ30ST</v>
      </c>
      <c r="M272" s="16" t="str">
        <f>VLOOKUP(A272,[3]MD01!A:O,15,0)</f>
        <v>Аренда</v>
      </c>
    </row>
    <row r="273" spans="1:13" x14ac:dyDescent="0.25">
      <c r="A273" s="12" t="s">
        <v>4501</v>
      </c>
      <c r="B273" t="s">
        <v>4509</v>
      </c>
      <c r="C273" t="s">
        <v>4384</v>
      </c>
      <c r="D273" s="5">
        <v>1716003.03</v>
      </c>
      <c r="E273" s="24">
        <f t="shared" si="8"/>
        <v>4804808.4840000002</v>
      </c>
      <c r="F273" s="21">
        <v>6040684.0652526729</v>
      </c>
      <c r="G273">
        <f t="shared" si="9"/>
        <v>194860.77629847333</v>
      </c>
      <c r="J273" t="str">
        <f>VLOOKUP($A273,[3]MD01!$A:$K,5,0)</f>
        <v>E1038536</v>
      </c>
      <c r="K273" t="str">
        <f>VLOOKUP($A273,[3]MD01!$A:$K,11,0)</f>
        <v>28.05.2020</v>
      </c>
      <c r="L273" t="str">
        <f>RIGHT(VLOOKUP($A273,[3]MD01!$A:$K,4,0),8)</f>
        <v>13SZ30Y3</v>
      </c>
      <c r="M273" s="16" t="str">
        <f>VLOOKUP(A273,[3]MD01!A:O,15,0)</f>
        <v>Аренда</v>
      </c>
    </row>
    <row r="274" spans="1:13" x14ac:dyDescent="0.25">
      <c r="A274" s="12" t="s">
        <v>2721</v>
      </c>
      <c r="B274" t="s">
        <v>2764</v>
      </c>
      <c r="C274" t="s">
        <v>4384</v>
      </c>
      <c r="D274" s="5">
        <v>2805958.53</v>
      </c>
      <c r="E274" s="24">
        <f t="shared" si="8"/>
        <v>7856683.8839999996</v>
      </c>
      <c r="F274" s="21">
        <v>9877551.8944921754</v>
      </c>
      <c r="G274">
        <f t="shared" si="9"/>
        <v>318630.70627394115</v>
      </c>
      <c r="J274" t="str">
        <f>VLOOKUP($A274,[3]MD01!$A:$K,5,0)</f>
        <v>E1029844</v>
      </c>
      <c r="K274" t="str">
        <f>VLOOKUP($A274,[3]MD01!$A:$K,11,0)</f>
        <v>28.12.2018</v>
      </c>
      <c r="L274" t="str">
        <f>RIGHT(VLOOKUP($A274,[3]MD01!$A:$K,4,0),8)</f>
        <v>13SZ314N</v>
      </c>
      <c r="M274" s="16" t="str">
        <f>VLOOKUP(A274,[3]MD01!A:O,15,0)</f>
        <v>Аренда</v>
      </c>
    </row>
    <row r="275" spans="1:13" x14ac:dyDescent="0.25">
      <c r="A275" s="12" t="s">
        <v>4647</v>
      </c>
      <c r="B275" t="s">
        <v>4660</v>
      </c>
      <c r="C275" t="s">
        <v>4384</v>
      </c>
      <c r="D275" s="5">
        <v>1840269.47</v>
      </c>
      <c r="E275" s="24">
        <f t="shared" si="8"/>
        <v>5152754.5159999998</v>
      </c>
      <c r="F275" s="21">
        <v>6478127.5259170029</v>
      </c>
      <c r="G275">
        <f t="shared" si="9"/>
        <v>208971.85567474202</v>
      </c>
      <c r="J275" t="str">
        <f>VLOOKUP($A275,[3]MD01!$A:$K,5,0)</f>
        <v>E1029999</v>
      </c>
      <c r="K275" t="str">
        <f>VLOOKUP($A275,[3]MD01!$A:$K,11,0)</f>
        <v>29.09.2020</v>
      </c>
      <c r="L275" t="str">
        <f>RIGHT(VLOOKUP($A275,[3]MD01!$A:$K,4,0),8)</f>
        <v>13SZ31PJ</v>
      </c>
      <c r="M275" s="16" t="str">
        <f>VLOOKUP(A275,[3]MD01!A:O,15,0)</f>
        <v>Аренда</v>
      </c>
    </row>
    <row r="276" spans="1:13" x14ac:dyDescent="0.25">
      <c r="A276" s="12" t="s">
        <v>4823</v>
      </c>
      <c r="B276" t="s">
        <v>4836</v>
      </c>
      <c r="C276" t="s">
        <v>4384</v>
      </c>
      <c r="D276" s="5">
        <v>1711140.33</v>
      </c>
      <c r="E276" s="24">
        <f t="shared" si="8"/>
        <v>4791192.9239999996</v>
      </c>
      <c r="F276" s="21">
        <v>6023566.3598112641</v>
      </c>
      <c r="G276">
        <f t="shared" si="9"/>
        <v>194308.59225197625</v>
      </c>
      <c r="J276" t="str">
        <f>VLOOKUP($A276,[3]MD01!$A:$K,5,0)</f>
        <v>E1043676</v>
      </c>
      <c r="K276" t="str">
        <f>VLOOKUP($A276,[3]MD01!$A:$K,11,0)</f>
        <v>29.01.2021</v>
      </c>
      <c r="L276" t="str">
        <f>RIGHT(VLOOKUP($A276,[3]MD01!$A:$K,4,0),8)</f>
        <v>13SZ31ZX</v>
      </c>
      <c r="M276" s="16" t="str">
        <f>VLOOKUP(A276,[3]MD01!A:O,15,0)</f>
        <v>Аренда</v>
      </c>
    </row>
    <row r="277" spans="1:13" x14ac:dyDescent="0.25">
      <c r="A277" s="12" t="s">
        <v>2797</v>
      </c>
      <c r="B277" t="s">
        <v>2811</v>
      </c>
      <c r="C277" t="s">
        <v>4384</v>
      </c>
      <c r="D277" s="5">
        <v>2536493.08</v>
      </c>
      <c r="E277" s="24">
        <f t="shared" si="8"/>
        <v>7102180.6240000008</v>
      </c>
      <c r="F277" s="21">
        <v>8928978.015836997</v>
      </c>
      <c r="G277">
        <f t="shared" si="9"/>
        <v>288031.54889796762</v>
      </c>
      <c r="J277" t="str">
        <f>VLOOKUP($A277,[3]MD01!$A:$K,5,0)</f>
        <v>E1030000</v>
      </c>
      <c r="K277" t="str">
        <f>VLOOKUP($A277,[3]MD01!$A:$K,11,0)</f>
        <v>08.02.2019</v>
      </c>
      <c r="L277" t="str">
        <f>RIGHT(VLOOKUP($A277,[3]MD01!$A:$K,4,0),8)</f>
        <v>13SZ320P</v>
      </c>
      <c r="M277" s="16" t="str">
        <f>VLOOKUP(A277,[3]MD01!A:O,15,0)</f>
        <v>Аренда</v>
      </c>
    </row>
    <row r="278" spans="1:13" x14ac:dyDescent="0.25">
      <c r="A278" s="12" t="s">
        <v>2818</v>
      </c>
      <c r="B278" t="s">
        <v>15</v>
      </c>
      <c r="C278" t="s">
        <v>4384</v>
      </c>
      <c r="D278" s="5">
        <v>2447077.2400000002</v>
      </c>
      <c r="E278" s="24">
        <f t="shared" si="8"/>
        <v>6851816.2720000008</v>
      </c>
      <c r="F278" s="21">
        <v>8614215.8444268554</v>
      </c>
      <c r="G278">
        <f t="shared" si="9"/>
        <v>277877.93046538241</v>
      </c>
      <c r="J278" t="str">
        <f>VLOOKUP($A278,[3]MD01!$A:$K,5,0)</f>
        <v>E1006761</v>
      </c>
      <c r="K278" t="str">
        <f>VLOOKUP($A278,[3]MD01!$A:$K,11,0)</f>
        <v>26.11.2014</v>
      </c>
      <c r="L278" t="str">
        <f>RIGHT(VLOOKUP($A278,[3]MD01!$A:$K,4,0),8)</f>
        <v>13SZ3401</v>
      </c>
      <c r="M278" s="16" t="str">
        <f>VLOOKUP(A278,[3]MD01!A:O,15,0)</f>
        <v>Собственность</v>
      </c>
    </row>
    <row r="279" spans="1:13" x14ac:dyDescent="0.25">
      <c r="A279" s="12" t="s">
        <v>2824</v>
      </c>
      <c r="B279" t="s">
        <v>21</v>
      </c>
      <c r="C279" t="s">
        <v>4384</v>
      </c>
      <c r="D279" s="5">
        <v>2536677.79</v>
      </c>
      <c r="E279" s="24">
        <f t="shared" si="8"/>
        <v>7102697.8119999999</v>
      </c>
      <c r="F279" s="21">
        <v>8929628.2330768183</v>
      </c>
      <c r="G279">
        <f t="shared" si="9"/>
        <v>288052.52364763932</v>
      </c>
      <c r="J279" t="str">
        <f>VLOOKUP($A279,[3]MD01!$A:$K,5,0)</f>
        <v>E1008230</v>
      </c>
      <c r="K279" t="str">
        <f>VLOOKUP($A279,[3]MD01!$A:$K,11,0)</f>
        <v>15.12.2014</v>
      </c>
      <c r="L279" t="str">
        <f>RIGHT(VLOOKUP($A279,[3]MD01!$A:$K,4,0),8)</f>
        <v>13SZ3410</v>
      </c>
      <c r="M279" s="16" t="str">
        <f>VLOOKUP(A279,[3]MD01!A:O,15,0)</f>
        <v>Аренда</v>
      </c>
    </row>
    <row r="280" spans="1:13" x14ac:dyDescent="0.25">
      <c r="A280" s="12" t="s">
        <v>2831</v>
      </c>
      <c r="B280" t="s">
        <v>28</v>
      </c>
      <c r="C280" t="s">
        <v>4384</v>
      </c>
      <c r="D280" s="5">
        <v>2549795.63</v>
      </c>
      <c r="E280" s="24">
        <f t="shared" si="8"/>
        <v>7139427.7639999995</v>
      </c>
      <c r="F280" s="21">
        <v>8975805.7314105667</v>
      </c>
      <c r="G280">
        <f t="shared" si="9"/>
        <v>289542.12036808277</v>
      </c>
      <c r="J280" t="str">
        <f>VLOOKUP($A280,[3]MD01!$A:$K,5,0)</f>
        <v>E1008497</v>
      </c>
      <c r="K280" t="str">
        <f>VLOOKUP($A280,[3]MD01!$A:$K,11,0)</f>
        <v>05.12.2014</v>
      </c>
      <c r="L280" t="str">
        <f>RIGHT(VLOOKUP($A280,[3]MD01!$A:$K,4,0),8)</f>
        <v>13SZ3419</v>
      </c>
      <c r="M280" s="16" t="str">
        <f>VLOOKUP(A280,[3]MD01!A:O,15,0)</f>
        <v>Аренда</v>
      </c>
    </row>
    <row r="281" spans="1:13" x14ac:dyDescent="0.25">
      <c r="A281" s="12" t="s">
        <v>2840</v>
      </c>
      <c r="B281" t="s">
        <v>37</v>
      </c>
      <c r="C281" t="s">
        <v>4384</v>
      </c>
      <c r="D281" s="5">
        <v>3357584.25</v>
      </c>
      <c r="E281" s="24">
        <f t="shared" si="8"/>
        <v>9401235.9000000004</v>
      </c>
      <c r="F281" s="21">
        <v>11819388.03261807</v>
      </c>
      <c r="G281">
        <f t="shared" si="9"/>
        <v>381270.58169735712</v>
      </c>
      <c r="J281" t="str">
        <f>VLOOKUP($A281,[3]MD01!$A:$K,5,0)</f>
        <v>E1008233</v>
      </c>
      <c r="K281" t="str">
        <f>VLOOKUP($A281,[3]MD01!$A:$K,11,0)</f>
        <v>15.12.2014</v>
      </c>
      <c r="L281" t="str">
        <f>RIGHT(VLOOKUP($A281,[3]MD01!$A:$K,4,0),8)</f>
        <v>13SZ3431</v>
      </c>
      <c r="M281" s="16" t="str">
        <f>VLOOKUP(A281,[3]MD01!A:O,15,0)</f>
        <v>Аренда</v>
      </c>
    </row>
    <row r="282" spans="1:13" x14ac:dyDescent="0.25">
      <c r="A282" s="12" t="s">
        <v>2852</v>
      </c>
      <c r="B282" t="s">
        <v>49</v>
      </c>
      <c r="C282" t="s">
        <v>4384</v>
      </c>
      <c r="D282" s="5">
        <v>3758625.58</v>
      </c>
      <c r="E282" s="24">
        <f t="shared" si="8"/>
        <v>10524151.624</v>
      </c>
      <c r="F282" s="21">
        <v>13231136.106069162</v>
      </c>
      <c r="G282">
        <f t="shared" si="9"/>
        <v>426810.84213126329</v>
      </c>
      <c r="J282" t="str">
        <f>VLOOKUP($A282,[3]MD01!$A:$K,5,0)</f>
        <v>E1008846</v>
      </c>
      <c r="K282" t="str">
        <f>VLOOKUP($A282,[3]MD01!$A:$K,11,0)</f>
        <v>27.01.2015</v>
      </c>
      <c r="L282" t="str">
        <f>RIGHT(VLOOKUP($A282,[3]MD01!$A:$K,4,0),8)</f>
        <v>13SZ3447</v>
      </c>
      <c r="M282" s="16" t="str">
        <f>VLOOKUP(A282,[3]MD01!A:O,15,0)</f>
        <v>Аренда</v>
      </c>
    </row>
    <row r="283" spans="1:13" x14ac:dyDescent="0.25">
      <c r="A283" s="12" t="s">
        <v>2858</v>
      </c>
      <c r="B283" t="s">
        <v>55</v>
      </c>
      <c r="C283" t="s">
        <v>4384</v>
      </c>
      <c r="D283" s="5">
        <v>1248393.26</v>
      </c>
      <c r="E283" s="24">
        <f t="shared" ref="E283:E346" si="10">IF(IFERROR(VLOOKUP(A283,$A$1588:$A$1589,1,0),0)=0,IF(M283=$M$25,0,D283/$E$25*$E$24),0)</f>
        <v>3495501.128</v>
      </c>
      <c r="F283" s="21">
        <v>4394601.3736647284</v>
      </c>
      <c r="G283">
        <f t="shared" ref="G283:G346" si="11">F283/31</f>
        <v>141761.33463434607</v>
      </c>
      <c r="J283" t="str">
        <f>VLOOKUP($A283,[3]MD01!$A:$K,5,0)</f>
        <v>E1008847</v>
      </c>
      <c r="K283" t="str">
        <f>VLOOKUP($A283,[3]MD01!$A:$K,11,0)</f>
        <v>03.03.2015</v>
      </c>
      <c r="L283" t="str">
        <f>RIGHT(VLOOKUP($A283,[3]MD01!$A:$K,4,0),8)</f>
        <v>13SZ3453</v>
      </c>
      <c r="M283" s="16" t="str">
        <f>VLOOKUP(A283,[3]MD01!A:O,15,0)</f>
        <v>Аренда</v>
      </c>
    </row>
    <row r="284" spans="1:13" x14ac:dyDescent="0.25">
      <c r="A284" s="12" t="s">
        <v>4059</v>
      </c>
      <c r="B284" t="s">
        <v>4074</v>
      </c>
      <c r="C284" t="s">
        <v>4384</v>
      </c>
      <c r="D284" s="5">
        <v>2342379.4900000002</v>
      </c>
      <c r="E284" s="24">
        <f t="shared" si="10"/>
        <v>6558662.5720000006</v>
      </c>
      <c r="F284" s="21">
        <v>8245658.2026068354</v>
      </c>
      <c r="G284">
        <f t="shared" si="11"/>
        <v>265988.97427763988</v>
      </c>
      <c r="J284" t="str">
        <f>VLOOKUP($A284,[3]MD01!$A:$K,5,0)</f>
        <v>E1032390</v>
      </c>
      <c r="K284" t="str">
        <f>VLOOKUP($A284,[3]MD01!$A:$K,11,0)</f>
        <v>23.10.2019</v>
      </c>
      <c r="L284" t="str">
        <f>RIGHT(VLOOKUP($A284,[3]MD01!$A:$K,4,0),8)</f>
        <v>13SZ381V</v>
      </c>
      <c r="M284" s="16" t="str">
        <f>VLOOKUP(A284,[3]MD01!A:O,15,0)</f>
        <v>Аренда</v>
      </c>
    </row>
    <row r="285" spans="1:13" x14ac:dyDescent="0.25">
      <c r="A285" s="12" t="s">
        <v>4062</v>
      </c>
      <c r="B285" t="s">
        <v>4075</v>
      </c>
      <c r="C285" t="s">
        <v>4384</v>
      </c>
      <c r="D285" s="5">
        <v>1289303.05</v>
      </c>
      <c r="E285" s="24">
        <f t="shared" si="10"/>
        <v>3610048.54</v>
      </c>
      <c r="F285" s="21">
        <v>4538612.2595696524</v>
      </c>
      <c r="G285">
        <f t="shared" si="11"/>
        <v>146406.84708289203</v>
      </c>
      <c r="J285" t="str">
        <f>VLOOKUP($A285,[3]MD01!$A:$K,5,0)</f>
        <v>E1032698</v>
      </c>
      <c r="K285" t="str">
        <f>VLOOKUP($A285,[3]MD01!$A:$K,11,0)</f>
        <v>31.10.2019</v>
      </c>
      <c r="L285" t="str">
        <f>RIGHT(VLOOKUP($A285,[3]MD01!$A:$K,4,0),8)</f>
        <v>13SZ387N</v>
      </c>
      <c r="M285" s="16" t="str">
        <f>VLOOKUP(A285,[3]MD01!A:O,15,0)</f>
        <v>Аренда</v>
      </c>
    </row>
    <row r="286" spans="1:13" x14ac:dyDescent="0.25">
      <c r="A286" s="12" t="s">
        <v>11875</v>
      </c>
      <c r="B286" t="s">
        <v>11876</v>
      </c>
      <c r="C286" t="s">
        <v>4384</v>
      </c>
      <c r="D286" s="5">
        <v>1124844.8700000001</v>
      </c>
      <c r="E286" s="24">
        <f t="shared" si="10"/>
        <v>3149565.6360000004</v>
      </c>
      <c r="F286" s="21">
        <v>3959685.5968781211</v>
      </c>
      <c r="G286">
        <f t="shared" si="11"/>
        <v>127731.79344768132</v>
      </c>
      <c r="J286" t="str">
        <f>VLOOKUP($A286,[3]MD01!$A:$K,5,0)</f>
        <v>E1033263</v>
      </c>
      <c r="K286" t="str">
        <f>VLOOKUP($A286,[3]MD01!$A:$K,11,0)</f>
        <v>10.01.2020</v>
      </c>
      <c r="L286" t="str">
        <f>RIGHT(VLOOKUP($A286,[3]MD01!$A:$K,4,0),8)</f>
        <v>13SZ398M</v>
      </c>
      <c r="M286" s="16" t="str">
        <f>VLOOKUP(A286,[3]MD01!A:O,15,0)</f>
        <v>Аренда</v>
      </c>
    </row>
    <row r="287" spans="1:13" x14ac:dyDescent="0.25">
      <c r="A287" s="12" t="s">
        <v>2885</v>
      </c>
      <c r="B287" t="s">
        <v>82</v>
      </c>
      <c r="C287" t="s">
        <v>4384</v>
      </c>
      <c r="D287" s="5">
        <v>2194376.6</v>
      </c>
      <c r="E287" s="24">
        <f t="shared" si="10"/>
        <v>6144254.4800000004</v>
      </c>
      <c r="F287" s="21">
        <v>7724657.5495751537</v>
      </c>
      <c r="G287">
        <f t="shared" si="11"/>
        <v>249182.5015991985</v>
      </c>
      <c r="J287" t="str">
        <f>VLOOKUP($A287,[3]MD01!$A:$K,5,0)</f>
        <v>E1008931</v>
      </c>
      <c r="K287" t="str">
        <f>VLOOKUP($A287,[3]MD01!$A:$K,11,0)</f>
        <v>31.08.2015</v>
      </c>
      <c r="L287" t="str">
        <f>RIGHT(VLOOKUP($A287,[3]MD01!$A:$K,4,0),8)</f>
        <v>13SZ4996</v>
      </c>
      <c r="M287" s="16" t="str">
        <f>VLOOKUP(A287,[3]MD01!A:O,15,0)</f>
        <v>Аренда</v>
      </c>
    </row>
    <row r="288" spans="1:13" x14ac:dyDescent="0.25">
      <c r="A288" s="12" t="s">
        <v>2886</v>
      </c>
      <c r="B288" t="s">
        <v>83</v>
      </c>
      <c r="C288" t="s">
        <v>4384</v>
      </c>
      <c r="D288" s="5">
        <v>3509174.75</v>
      </c>
      <c r="E288" s="24">
        <f t="shared" si="10"/>
        <v>9825689.2999999989</v>
      </c>
      <c r="F288" s="21">
        <v>12353017.811694672</v>
      </c>
      <c r="G288">
        <f t="shared" si="11"/>
        <v>398484.44553853781</v>
      </c>
      <c r="J288" t="str">
        <f>VLOOKUP($A288,[3]MD01!$A:$K,5,0)</f>
        <v>E1008930</v>
      </c>
      <c r="K288" t="str">
        <f>VLOOKUP($A288,[3]MD01!$A:$K,11,0)</f>
        <v>30.08.2015</v>
      </c>
      <c r="L288" t="str">
        <f>RIGHT(VLOOKUP($A288,[3]MD01!$A:$K,4,0),8)</f>
        <v>13SZ4998</v>
      </c>
      <c r="M288" s="16" t="str">
        <f>VLOOKUP(A288,[3]MD01!A:O,15,0)</f>
        <v>Аренда</v>
      </c>
    </row>
    <row r="289" spans="1:13" x14ac:dyDescent="0.25">
      <c r="A289" s="12" t="s">
        <v>3093</v>
      </c>
      <c r="B289" t="s">
        <v>287</v>
      </c>
      <c r="C289" t="s">
        <v>4384</v>
      </c>
      <c r="D289" s="5">
        <v>2965167.5</v>
      </c>
      <c r="E289" s="24">
        <f t="shared" si="10"/>
        <v>8302469</v>
      </c>
      <c r="F289" s="21">
        <v>10438000.256943081</v>
      </c>
      <c r="G289">
        <f t="shared" si="11"/>
        <v>336709.6857078413</v>
      </c>
      <c r="J289" t="str">
        <f>VLOOKUP($A289,[3]MD01!$A:$K,5,0)</f>
        <v>13SZ5698</v>
      </c>
      <c r="K289" t="str">
        <f>VLOOKUP($A289,[3]MD01!$A:$K,11,0)</f>
        <v>26.03.2008</v>
      </c>
      <c r="L289" t="str">
        <f>RIGHT(VLOOKUP($A289,[3]MD01!$A:$K,4,0),8)</f>
        <v>13SZ5698</v>
      </c>
      <c r="M289" s="16" t="str">
        <f>VLOOKUP(A289,[3]MD01!A:O,15,0)</f>
        <v>Аренда</v>
      </c>
    </row>
    <row r="290" spans="1:13" x14ac:dyDescent="0.25">
      <c r="A290" s="12" t="s">
        <v>3094</v>
      </c>
      <c r="B290" t="s">
        <v>288</v>
      </c>
      <c r="C290" t="s">
        <v>4384</v>
      </c>
      <c r="D290" s="5">
        <v>2353539.5699999998</v>
      </c>
      <c r="E290" s="24">
        <f t="shared" si="10"/>
        <v>6589910.7960000001</v>
      </c>
      <c r="F290" s="21">
        <v>8284943.9825526569</v>
      </c>
      <c r="G290">
        <f t="shared" si="11"/>
        <v>267256.25750169862</v>
      </c>
      <c r="J290" t="str">
        <f>VLOOKUP($A290,[3]MD01!$A:$K,5,0)</f>
        <v>13SZ5699</v>
      </c>
      <c r="K290" t="str">
        <f>VLOOKUP($A290,[3]MD01!$A:$K,11,0)</f>
        <v>26.03.2008</v>
      </c>
      <c r="L290" t="str">
        <f>RIGHT(VLOOKUP($A290,[3]MD01!$A:$K,4,0),8)</f>
        <v>13SZ5699</v>
      </c>
      <c r="M290" s="16" t="str">
        <f>VLOOKUP(A290,[3]MD01!A:O,15,0)</f>
        <v>Аренда</v>
      </c>
    </row>
    <row r="291" spans="1:13" x14ac:dyDescent="0.25">
      <c r="A291" s="12" t="s">
        <v>3095</v>
      </c>
      <c r="B291" t="s">
        <v>289</v>
      </c>
      <c r="C291" t="s">
        <v>4384</v>
      </c>
      <c r="D291" s="5">
        <v>8794132.9299999997</v>
      </c>
      <c r="E291" s="24">
        <f t="shared" si="10"/>
        <v>24623572.204</v>
      </c>
      <c r="F291" s="21">
        <v>30957159.008026224</v>
      </c>
      <c r="G291">
        <f t="shared" si="11"/>
        <v>998618.03251697496</v>
      </c>
      <c r="J291" t="str">
        <f>VLOOKUP($A291,[3]MD01!$A:$K,5,0)</f>
        <v>13SZ5700</v>
      </c>
      <c r="K291" t="str">
        <f>VLOOKUP($A291,[3]MD01!$A:$K,11,0)</f>
        <v>30.05.2008</v>
      </c>
      <c r="L291" t="str">
        <f>RIGHT(VLOOKUP($A291,[3]MD01!$A:$K,4,0),8)</f>
        <v>13SZ5700</v>
      </c>
      <c r="M291" s="16" t="str">
        <f>VLOOKUP(A291,[3]MD01!A:O,15,0)</f>
        <v>Аренда</v>
      </c>
    </row>
    <row r="292" spans="1:13" x14ac:dyDescent="0.25">
      <c r="A292" s="12" t="s">
        <v>3096</v>
      </c>
      <c r="B292" t="s">
        <v>290</v>
      </c>
      <c r="C292" t="s">
        <v>4384</v>
      </c>
      <c r="D292" s="5">
        <v>2879148.53</v>
      </c>
      <c r="E292" s="24">
        <f t="shared" si="10"/>
        <v>8061615.8839999996</v>
      </c>
      <c r="F292" s="21">
        <v>10135195.7674962</v>
      </c>
      <c r="G292">
        <f t="shared" si="11"/>
        <v>326941.79895149032</v>
      </c>
      <c r="J292" t="str">
        <f>VLOOKUP($A292,[3]MD01!$A:$K,5,0)</f>
        <v>13SZ5701</v>
      </c>
      <c r="K292" t="str">
        <f>VLOOKUP($A292,[3]MD01!$A:$K,11,0)</f>
        <v>31.07.2008</v>
      </c>
      <c r="L292" t="str">
        <f>RIGHT(VLOOKUP($A292,[3]MD01!$A:$K,4,0),8)</f>
        <v>13SZ5701</v>
      </c>
      <c r="M292" s="16" t="str">
        <f>VLOOKUP(A292,[3]MD01!A:O,15,0)</f>
        <v>Аренда</v>
      </c>
    </row>
    <row r="293" spans="1:13" x14ac:dyDescent="0.25">
      <c r="A293" s="12" t="s">
        <v>3097</v>
      </c>
      <c r="B293" t="s">
        <v>291</v>
      </c>
      <c r="C293" t="s">
        <v>4384</v>
      </c>
      <c r="D293" s="5">
        <v>2299958.87</v>
      </c>
      <c r="E293" s="24">
        <f t="shared" si="10"/>
        <v>6439884.8360000001</v>
      </c>
      <c r="F293" s="21">
        <v>8096328.8839563085</v>
      </c>
      <c r="G293">
        <f t="shared" si="11"/>
        <v>261171.89948246157</v>
      </c>
      <c r="J293" t="str">
        <f>VLOOKUP($A293,[3]MD01!$A:$K,5,0)</f>
        <v>13SZ5702</v>
      </c>
      <c r="K293" t="str">
        <f>VLOOKUP($A293,[3]MD01!$A:$K,11,0)</f>
        <v>30.05.2008</v>
      </c>
      <c r="L293" t="str">
        <f>RIGHT(VLOOKUP($A293,[3]MD01!$A:$K,4,0),8)</f>
        <v>13SZ5702</v>
      </c>
      <c r="M293" s="16" t="str">
        <f>VLOOKUP(A293,[3]MD01!A:O,15,0)</f>
        <v>Аренда</v>
      </c>
    </row>
    <row r="294" spans="1:13" x14ac:dyDescent="0.25">
      <c r="A294" s="12" t="s">
        <v>3098</v>
      </c>
      <c r="B294" t="s">
        <v>292</v>
      </c>
      <c r="C294" t="s">
        <v>4384</v>
      </c>
      <c r="D294" s="5">
        <v>5216116.16</v>
      </c>
      <c r="E294" s="24">
        <f t="shared" si="10"/>
        <v>14605125.248000002</v>
      </c>
      <c r="F294" s="21">
        <v>18361803.108365703</v>
      </c>
      <c r="G294">
        <f t="shared" si="11"/>
        <v>592316.22930211946</v>
      </c>
      <c r="J294" t="str">
        <f>VLOOKUP($A294,[3]MD01!$A:$K,5,0)</f>
        <v>13SZ5703</v>
      </c>
      <c r="K294" t="str">
        <f>VLOOKUP($A294,[3]MD01!$A:$K,11,0)</f>
        <v>28.11.2008</v>
      </c>
      <c r="L294" t="str">
        <f>RIGHT(VLOOKUP($A294,[3]MD01!$A:$K,4,0),8)</f>
        <v>13SZ5703</v>
      </c>
      <c r="M294" s="16" t="str">
        <f>VLOOKUP(A294,[3]MD01!A:O,15,0)</f>
        <v>Аренда</v>
      </c>
    </row>
    <row r="295" spans="1:13" x14ac:dyDescent="0.25">
      <c r="A295" s="12" t="s">
        <v>3099</v>
      </c>
      <c r="B295" t="s">
        <v>293</v>
      </c>
      <c r="C295" t="s">
        <v>4384</v>
      </c>
      <c r="D295" s="5">
        <v>2243751.0699999998</v>
      </c>
      <c r="E295" s="24">
        <f t="shared" si="10"/>
        <v>6282502.9959999993</v>
      </c>
      <c r="F295" s="21">
        <v>7898465.8523258157</v>
      </c>
      <c r="G295">
        <f t="shared" si="11"/>
        <v>254789.22104276824</v>
      </c>
      <c r="J295" t="str">
        <f>VLOOKUP($A295,[3]MD01!$A:$K,5,0)</f>
        <v>13SZ5704</v>
      </c>
      <c r="K295" t="str">
        <f>VLOOKUP($A295,[3]MD01!$A:$K,11,0)</f>
        <v>30.09.2008</v>
      </c>
      <c r="L295" t="str">
        <f>RIGHT(VLOOKUP($A295,[3]MD01!$A:$K,4,0),8)</f>
        <v>13SZ5704</v>
      </c>
      <c r="M295" s="16" t="str">
        <f>VLOOKUP(A295,[3]MD01!A:O,15,0)</f>
        <v>Аренда</v>
      </c>
    </row>
    <row r="296" spans="1:13" x14ac:dyDescent="0.25">
      <c r="A296" s="12" t="s">
        <v>3100</v>
      </c>
      <c r="B296" t="s">
        <v>294</v>
      </c>
      <c r="C296" t="s">
        <v>4384</v>
      </c>
      <c r="D296" s="5">
        <v>3611558.2</v>
      </c>
      <c r="E296" s="24">
        <f t="shared" si="10"/>
        <v>10112362.960000001</v>
      </c>
      <c r="F296" s="21">
        <v>12713428.640899677</v>
      </c>
      <c r="G296">
        <f t="shared" si="11"/>
        <v>410110.60131934442</v>
      </c>
      <c r="J296" t="str">
        <f>VLOOKUP($A296,[3]MD01!$A:$K,5,0)</f>
        <v>13SZ5705</v>
      </c>
      <c r="K296" t="str">
        <f>VLOOKUP($A296,[3]MD01!$A:$K,11,0)</f>
        <v>30.07.2009</v>
      </c>
      <c r="L296" t="str">
        <f>RIGHT(VLOOKUP($A296,[3]MD01!$A:$K,4,0),8)</f>
        <v>13SZ5705</v>
      </c>
      <c r="M296" s="16" t="str">
        <f>VLOOKUP(A296,[3]MD01!A:O,15,0)</f>
        <v>Аренда</v>
      </c>
    </row>
    <row r="297" spans="1:13" x14ac:dyDescent="0.25">
      <c r="A297" s="12" t="s">
        <v>3101</v>
      </c>
      <c r="B297" t="s">
        <v>295</v>
      </c>
      <c r="C297" t="s">
        <v>4384</v>
      </c>
      <c r="D297" s="5">
        <v>2321989.86</v>
      </c>
      <c r="E297" s="24">
        <f t="shared" si="10"/>
        <v>6501571.6079999991</v>
      </c>
      <c r="F297" s="21">
        <v>8173882.5058952738</v>
      </c>
      <c r="G297">
        <f t="shared" si="11"/>
        <v>263673.62922242819</v>
      </c>
      <c r="J297" t="str">
        <f>VLOOKUP($A297,[3]MD01!$A:$K,5,0)</f>
        <v>13SZ5706</v>
      </c>
      <c r="K297" t="str">
        <f>VLOOKUP($A297,[3]MD01!$A:$K,11,0)</f>
        <v>29.09.2009</v>
      </c>
      <c r="L297" t="str">
        <f>RIGHT(VLOOKUP($A297,[3]MD01!$A:$K,4,0),8)</f>
        <v>13SZ5706</v>
      </c>
      <c r="M297" s="16" t="str">
        <f>VLOOKUP(A297,[3]MD01!A:O,15,0)</f>
        <v>Аренда</v>
      </c>
    </row>
    <row r="298" spans="1:13" x14ac:dyDescent="0.25">
      <c r="A298" s="12" t="s">
        <v>3137</v>
      </c>
      <c r="B298" t="s">
        <v>330</v>
      </c>
      <c r="C298" t="s">
        <v>4384</v>
      </c>
      <c r="D298" s="5">
        <v>1820932.9</v>
      </c>
      <c r="E298" s="24">
        <f t="shared" si="10"/>
        <v>5098612.1199999992</v>
      </c>
      <c r="F298" s="21">
        <v>6410058.8172762934</v>
      </c>
      <c r="G298">
        <f t="shared" si="11"/>
        <v>206776.09087988044</v>
      </c>
      <c r="J298" t="str">
        <f>VLOOKUP($A298,[3]MD01!$A:$K,5,0)</f>
        <v>13SZ6050</v>
      </c>
      <c r="K298" t="str">
        <f>VLOOKUP($A298,[3]MD01!$A:$K,11,0)</f>
        <v>26.02.2010</v>
      </c>
      <c r="L298" t="str">
        <f>RIGHT(VLOOKUP($A298,[3]MD01!$A:$K,4,0),8)</f>
        <v>13SZ6050</v>
      </c>
      <c r="M298" s="16" t="str">
        <f>VLOOKUP(A298,[3]MD01!A:O,15,0)</f>
        <v>Аренда</v>
      </c>
    </row>
    <row r="299" spans="1:13" x14ac:dyDescent="0.25">
      <c r="A299" s="12" t="s">
        <v>3143</v>
      </c>
      <c r="B299" t="s">
        <v>336</v>
      </c>
      <c r="C299" t="s">
        <v>4384</v>
      </c>
      <c r="D299" s="5">
        <v>2300627.58</v>
      </c>
      <c r="E299" s="24">
        <f t="shared" si="10"/>
        <v>6441757.2240000004</v>
      </c>
      <c r="F299" s="21">
        <v>8098682.8808727795</v>
      </c>
      <c r="G299">
        <f t="shared" si="11"/>
        <v>261247.83486686385</v>
      </c>
      <c r="J299" t="str">
        <f>VLOOKUP($A299,[3]MD01!$A:$K,5,0)</f>
        <v>13SZ6115</v>
      </c>
      <c r="K299" t="str">
        <f>VLOOKUP($A299,[3]MD01!$A:$K,11,0)</f>
        <v>28.05.2010</v>
      </c>
      <c r="L299" t="str">
        <f>RIGHT(VLOOKUP($A299,[3]MD01!$A:$K,4,0),8)</f>
        <v>13SZ6115</v>
      </c>
      <c r="M299" s="16" t="str">
        <f>VLOOKUP(A299,[3]MD01!A:O,15,0)</f>
        <v>Аренда</v>
      </c>
    </row>
    <row r="300" spans="1:13" x14ac:dyDescent="0.25">
      <c r="A300" s="12" t="s">
        <v>3160</v>
      </c>
      <c r="B300" t="s">
        <v>353</v>
      </c>
      <c r="C300" t="s">
        <v>4384</v>
      </c>
      <c r="D300" s="5">
        <v>2980439.71</v>
      </c>
      <c r="E300" s="24">
        <f t="shared" si="10"/>
        <v>8345231.188000001</v>
      </c>
      <c r="F300" s="21">
        <v>10491761.581355307</v>
      </c>
      <c r="G300">
        <f t="shared" si="11"/>
        <v>338443.92197920347</v>
      </c>
      <c r="J300" t="str">
        <f>VLOOKUP($A300,[3]MD01!$A:$K,5,0)</f>
        <v>13SZ6398</v>
      </c>
      <c r="K300" t="str">
        <f>VLOOKUP($A300,[3]MD01!$A:$K,11,0)</f>
        <v>26.10.2010</v>
      </c>
      <c r="L300" t="str">
        <f>RIGHT(VLOOKUP($A300,[3]MD01!$A:$K,4,0),8)</f>
        <v>13SZ6398</v>
      </c>
      <c r="M300" s="16" t="str">
        <f>VLOOKUP(A300,[3]MD01!A:O,15,0)</f>
        <v>Аренда</v>
      </c>
    </row>
    <row r="301" spans="1:13" x14ac:dyDescent="0.25">
      <c r="A301" s="12" t="s">
        <v>3174</v>
      </c>
      <c r="B301" t="s">
        <v>367</v>
      </c>
      <c r="C301" t="s">
        <v>4384</v>
      </c>
      <c r="D301" s="5">
        <v>3908366.71</v>
      </c>
      <c r="E301" s="24">
        <f t="shared" si="10"/>
        <v>10943426.787999999</v>
      </c>
      <c r="F301" s="21">
        <v>13758255.721880054</v>
      </c>
      <c r="G301">
        <f t="shared" si="11"/>
        <v>443814.70070580818</v>
      </c>
      <c r="J301" t="str">
        <f>VLOOKUP($A301,[3]MD01!$A:$K,5,0)</f>
        <v>13SZ6604</v>
      </c>
      <c r="K301" t="str">
        <f>VLOOKUP($A301,[3]MD01!$A:$K,11,0)</f>
        <v>22.02.2011</v>
      </c>
      <c r="L301" t="str">
        <f>RIGHT(VLOOKUP($A301,[3]MD01!$A:$K,4,0),8)</f>
        <v>13SZ6604</v>
      </c>
      <c r="M301" s="16" t="str">
        <f>VLOOKUP(A301,[3]MD01!A:O,15,0)</f>
        <v>Собственность</v>
      </c>
    </row>
    <row r="302" spans="1:13" x14ac:dyDescent="0.25">
      <c r="A302" s="12" t="s">
        <v>3176</v>
      </c>
      <c r="B302" t="s">
        <v>369</v>
      </c>
      <c r="C302" t="s">
        <v>4384</v>
      </c>
      <c r="D302" s="5">
        <v>3008551.53</v>
      </c>
      <c r="E302" s="24">
        <f t="shared" si="10"/>
        <v>8423944.284</v>
      </c>
      <c r="F302" s="21">
        <v>10590720.977201624</v>
      </c>
      <c r="G302">
        <f t="shared" si="11"/>
        <v>341636.1605548911</v>
      </c>
      <c r="J302" t="str">
        <f>VLOOKUP($A302,[3]MD01!$A:$K,5,0)</f>
        <v>13SZ6613</v>
      </c>
      <c r="K302" t="str">
        <f>VLOOKUP($A302,[3]MD01!$A:$K,11,0)</f>
        <v>31.01.2011</v>
      </c>
      <c r="L302" t="str">
        <f>RIGHT(VLOOKUP($A302,[3]MD01!$A:$K,4,0),8)</f>
        <v>13SZ6613</v>
      </c>
      <c r="M302" s="16" t="str">
        <f>VLOOKUP(A302,[3]MD01!A:O,15,0)</f>
        <v>Аренда</v>
      </c>
    </row>
    <row r="303" spans="1:13" x14ac:dyDescent="0.25">
      <c r="A303" s="12" t="s">
        <v>3180</v>
      </c>
      <c r="B303" t="s">
        <v>372</v>
      </c>
      <c r="C303" t="s">
        <v>4384</v>
      </c>
      <c r="D303" s="5">
        <v>2379917.2999999998</v>
      </c>
      <c r="E303" s="24">
        <f t="shared" si="10"/>
        <v>6663768.4399999995</v>
      </c>
      <c r="F303" s="21">
        <v>8377799.024474428</v>
      </c>
      <c r="G303">
        <f t="shared" si="11"/>
        <v>270251.58143465896</v>
      </c>
      <c r="J303" t="str">
        <f>VLOOKUP($A303,[3]MD01!$A:$K,5,0)</f>
        <v>13SZ6638</v>
      </c>
      <c r="K303" t="str">
        <f>VLOOKUP($A303,[3]MD01!$A:$K,11,0)</f>
        <v>07.04.2011</v>
      </c>
      <c r="L303" t="str">
        <f>RIGHT(VLOOKUP($A303,[3]MD01!$A:$K,4,0),8)</f>
        <v>13SZ6638</v>
      </c>
      <c r="M303" s="16" t="str">
        <f>VLOOKUP(A303,[3]MD01!A:O,15,0)</f>
        <v>Аренда</v>
      </c>
    </row>
    <row r="304" spans="1:13" x14ac:dyDescent="0.25">
      <c r="A304" s="12" t="s">
        <v>3181</v>
      </c>
      <c r="B304" t="s">
        <v>373</v>
      </c>
      <c r="C304" t="s">
        <v>4384</v>
      </c>
      <c r="D304" s="5">
        <v>2383590.31</v>
      </c>
      <c r="E304" s="24">
        <f t="shared" si="10"/>
        <v>6674052.8680000007</v>
      </c>
      <c r="F304" s="21">
        <v>8390728.7761069275</v>
      </c>
      <c r="G304">
        <f t="shared" si="11"/>
        <v>270668.67019699764</v>
      </c>
      <c r="J304" t="str">
        <f>VLOOKUP($A304,[3]MD01!$A:$K,5,0)</f>
        <v>13SZ6657</v>
      </c>
      <c r="K304" t="str">
        <f>VLOOKUP($A304,[3]MD01!$A:$K,11,0)</f>
        <v>20.09.2011</v>
      </c>
      <c r="L304" t="str">
        <f>RIGHT(VLOOKUP($A304,[3]MD01!$A:$K,4,0),8)</f>
        <v>13SZ6657</v>
      </c>
      <c r="M304" s="16" t="str">
        <f>VLOOKUP(A304,[3]MD01!A:O,15,0)</f>
        <v>Собственность</v>
      </c>
    </row>
    <row r="305" spans="1:13" x14ac:dyDescent="0.25">
      <c r="A305" s="12" t="s">
        <v>3182</v>
      </c>
      <c r="B305" t="s">
        <v>374</v>
      </c>
      <c r="C305" t="s">
        <v>4384</v>
      </c>
      <c r="D305" s="5">
        <v>1707698.89</v>
      </c>
      <c r="E305" s="24">
        <f t="shared" si="10"/>
        <v>4781556.892</v>
      </c>
      <c r="F305" s="21">
        <v>6011451.7822691007</v>
      </c>
      <c r="G305">
        <f t="shared" si="11"/>
        <v>193917.79942803551</v>
      </c>
      <c r="J305" t="str">
        <f>VLOOKUP($A305,[3]MD01!$A:$K,5,0)</f>
        <v>13SZ6659</v>
      </c>
      <c r="K305" t="str">
        <f>VLOOKUP($A305,[3]MD01!$A:$K,11,0)</f>
        <v>26.07.2011</v>
      </c>
      <c r="L305" t="str">
        <f>RIGHT(VLOOKUP($A305,[3]MD01!$A:$K,4,0),8)</f>
        <v>13SZ6659</v>
      </c>
      <c r="M305" s="16" t="str">
        <f>VLOOKUP(A305,[3]MD01!A:O,15,0)</f>
        <v>Собственность</v>
      </c>
    </row>
    <row r="306" spans="1:13" x14ac:dyDescent="0.25">
      <c r="A306" s="12" t="s">
        <v>3191</v>
      </c>
      <c r="B306" t="s">
        <v>383</v>
      </c>
      <c r="C306" t="s">
        <v>4384</v>
      </c>
      <c r="D306" s="5">
        <v>2253890.67</v>
      </c>
      <c r="E306" s="24">
        <f t="shared" si="10"/>
        <v>6310893.8759999992</v>
      </c>
      <c r="F306" s="21">
        <v>7934159.3325104257</v>
      </c>
      <c r="G306">
        <f t="shared" si="11"/>
        <v>255940.62362936858</v>
      </c>
      <c r="J306" t="str">
        <f>VLOOKUP($A306,[3]MD01!$A:$K,5,0)</f>
        <v>13SZ7349</v>
      </c>
      <c r="K306" t="str">
        <f>VLOOKUP($A306,[3]MD01!$A:$K,11,0)</f>
        <v>31.05.2011</v>
      </c>
      <c r="L306" t="str">
        <f>RIGHT(VLOOKUP($A306,[3]MD01!$A:$K,4,0),8)</f>
        <v>13SZ7349</v>
      </c>
      <c r="M306" s="16" t="str">
        <f>VLOOKUP(A306,[3]MD01!A:O,15,0)</f>
        <v>Собственность</v>
      </c>
    </row>
    <row r="307" spans="1:13" x14ac:dyDescent="0.25">
      <c r="A307" s="12" t="s">
        <v>3199</v>
      </c>
      <c r="B307" t="s">
        <v>391</v>
      </c>
      <c r="C307" t="s">
        <v>4384</v>
      </c>
      <c r="D307" s="5">
        <v>2194927.4500000002</v>
      </c>
      <c r="E307" s="24">
        <f t="shared" si="10"/>
        <v>6145796.8600000003</v>
      </c>
      <c r="F307" s="21">
        <v>7726596.655019125</v>
      </c>
      <c r="G307">
        <f t="shared" si="11"/>
        <v>249245.05338771371</v>
      </c>
      <c r="J307" t="str">
        <f>VLOOKUP($A307,[3]MD01!$A:$K,5,0)</f>
        <v>13SZ7545</v>
      </c>
      <c r="K307" t="str">
        <f>VLOOKUP($A307,[3]MD01!$A:$K,11,0)</f>
        <v>31.08.2011</v>
      </c>
      <c r="L307" t="str">
        <f>RIGHT(VLOOKUP($A307,[3]MD01!$A:$K,4,0),8)</f>
        <v>13SZ7545</v>
      </c>
      <c r="M307" s="16" t="str">
        <f>VLOOKUP(A307,[3]MD01!A:O,15,0)</f>
        <v>Аренда</v>
      </c>
    </row>
    <row r="308" spans="1:13" x14ac:dyDescent="0.25">
      <c r="A308" s="12" t="s">
        <v>3207</v>
      </c>
      <c r="B308" t="s">
        <v>399</v>
      </c>
      <c r="C308" t="s">
        <v>4384</v>
      </c>
      <c r="D308" s="5">
        <v>1738103.16</v>
      </c>
      <c r="E308" s="24">
        <f t="shared" si="10"/>
        <v>4866688.8479999993</v>
      </c>
      <c r="F308" s="21">
        <v>6118481.0742305713</v>
      </c>
      <c r="G308">
        <f t="shared" si="11"/>
        <v>197370.35723324423</v>
      </c>
      <c r="J308" t="str">
        <f>VLOOKUP($A308,[3]MD01!$A:$K,5,0)</f>
        <v>13SZ7602</v>
      </c>
      <c r="K308" t="str">
        <f>VLOOKUP($A308,[3]MD01!$A:$K,11,0)</f>
        <v>30.07.2011</v>
      </c>
      <c r="L308" t="str">
        <f>RIGHT(VLOOKUP($A308,[3]MD01!$A:$K,4,0),8)</f>
        <v>13SZ7602</v>
      </c>
      <c r="M308" s="16" t="str">
        <f>VLOOKUP(A308,[3]MD01!A:O,15,0)</f>
        <v>Аренда</v>
      </c>
    </row>
    <row r="309" spans="1:13" x14ac:dyDescent="0.25">
      <c r="A309" s="12" t="s">
        <v>3214</v>
      </c>
      <c r="B309" t="s">
        <v>406</v>
      </c>
      <c r="C309" t="s">
        <v>4384</v>
      </c>
      <c r="D309" s="5">
        <v>1943709.5</v>
      </c>
      <c r="E309" s="24">
        <f t="shared" si="10"/>
        <v>5442386.6000000006</v>
      </c>
      <c r="F309" s="21">
        <v>6842257.7343177767</v>
      </c>
      <c r="G309">
        <f t="shared" si="11"/>
        <v>220717.9914296057</v>
      </c>
      <c r="J309" t="str">
        <f>VLOOKUP($A309,[3]MD01!$A:$K,5,0)</f>
        <v>13SZ7739</v>
      </c>
      <c r="K309" t="str">
        <f>VLOOKUP($A309,[3]MD01!$A:$K,11,0)</f>
        <v>02.09.2011</v>
      </c>
      <c r="L309" t="str">
        <f>RIGHT(VLOOKUP($A309,[3]MD01!$A:$K,4,0),8)</f>
        <v>13SZ7739</v>
      </c>
      <c r="M309" s="16" t="str">
        <f>VLOOKUP(A309,[3]MD01!A:O,15,0)</f>
        <v>Аренда</v>
      </c>
    </row>
    <row r="310" spans="1:13" x14ac:dyDescent="0.25">
      <c r="A310" s="12" t="s">
        <v>3223</v>
      </c>
      <c r="B310" t="s">
        <v>415</v>
      </c>
      <c r="C310" t="s">
        <v>4384</v>
      </c>
      <c r="D310" s="5">
        <v>2341857.73</v>
      </c>
      <c r="E310" s="24">
        <f t="shared" si="10"/>
        <v>6557201.6439999994</v>
      </c>
      <c r="F310" s="21">
        <v>8243821.499953758</v>
      </c>
      <c r="G310">
        <f t="shared" si="11"/>
        <v>265929.72580495995</v>
      </c>
      <c r="J310" t="str">
        <f>VLOOKUP($A310,[3]MD01!$A:$K,5,0)</f>
        <v>E1001561</v>
      </c>
      <c r="K310" t="str">
        <f>VLOOKUP($A310,[3]MD01!$A:$K,11,0)</f>
        <v>14.10.2011</v>
      </c>
      <c r="L310" t="str">
        <f>RIGHT(VLOOKUP($A310,[3]MD01!$A:$K,4,0),8)</f>
        <v>13SZ7867</v>
      </c>
      <c r="M310" s="16" t="str">
        <f>VLOOKUP(A310,[3]MD01!A:O,15,0)</f>
        <v>Аренда</v>
      </c>
    </row>
    <row r="311" spans="1:13" x14ac:dyDescent="0.25">
      <c r="A311" s="12" t="s">
        <v>3242</v>
      </c>
      <c r="B311" t="s">
        <v>434</v>
      </c>
      <c r="C311" t="s">
        <v>4384</v>
      </c>
      <c r="D311" s="5">
        <v>2176652.35</v>
      </c>
      <c r="E311" s="24">
        <f t="shared" si="10"/>
        <v>6094626.5800000001</v>
      </c>
      <c r="F311" s="21">
        <v>7662264.5393812526</v>
      </c>
      <c r="G311">
        <f t="shared" si="11"/>
        <v>247169.82385100814</v>
      </c>
      <c r="J311" t="str">
        <f>VLOOKUP($A311,[3]MD01!$A:$K,5,0)</f>
        <v>E1004256</v>
      </c>
      <c r="K311" t="str">
        <f>VLOOKUP($A311,[3]MD01!$A:$K,11,0)</f>
        <v>20.12.2011</v>
      </c>
      <c r="L311" t="str">
        <f>RIGHT(VLOOKUP($A311,[3]MD01!$A:$K,4,0),8)</f>
        <v>13SZ8001</v>
      </c>
      <c r="M311" s="16" t="str">
        <f>VLOOKUP(A311,[3]MD01!A:O,15,0)</f>
        <v>Аренда</v>
      </c>
    </row>
    <row r="312" spans="1:13" x14ac:dyDescent="0.25">
      <c r="A312" s="12" t="s">
        <v>3269</v>
      </c>
      <c r="B312" t="s">
        <v>460</v>
      </c>
      <c r="C312" t="s">
        <v>4384</v>
      </c>
      <c r="D312" s="5">
        <v>2397227.9300000002</v>
      </c>
      <c r="E312" s="24">
        <f t="shared" si="10"/>
        <v>6712238.2039999999</v>
      </c>
      <c r="F312" s="21">
        <v>8438736.0070859827</v>
      </c>
      <c r="G312">
        <f t="shared" si="11"/>
        <v>272217.29055116075</v>
      </c>
      <c r="J312" t="str">
        <f>VLOOKUP($A312,[3]MD01!$A:$K,5,0)</f>
        <v>E1004260</v>
      </c>
      <c r="K312" t="str">
        <f>VLOOKUP($A312,[3]MD01!$A:$K,11,0)</f>
        <v>17.10.2012</v>
      </c>
      <c r="L312" t="str">
        <f>RIGHT(VLOOKUP($A312,[3]MD01!$A:$K,4,0),8)</f>
        <v>13SZ8340</v>
      </c>
      <c r="M312" s="16" t="str">
        <f>VLOOKUP(A312,[3]MD01!A:O,15,0)</f>
        <v>Аренда</v>
      </c>
    </row>
    <row r="313" spans="1:13" x14ac:dyDescent="0.25">
      <c r="A313" s="12" t="s">
        <v>3274</v>
      </c>
      <c r="B313" t="s">
        <v>465</v>
      </c>
      <c r="C313" t="s">
        <v>4384</v>
      </c>
      <c r="D313" s="5">
        <v>2613062.13</v>
      </c>
      <c r="E313" s="24">
        <f t="shared" si="10"/>
        <v>7316573.9639999997</v>
      </c>
      <c r="F313" s="21">
        <v>9198516.8407343701</v>
      </c>
      <c r="G313">
        <f t="shared" si="11"/>
        <v>296726.3497011087</v>
      </c>
      <c r="J313" t="str">
        <f>VLOOKUP($A313,[3]MD01!$A:$K,5,0)</f>
        <v>E1005908</v>
      </c>
      <c r="K313" t="str">
        <f>VLOOKUP($A313,[3]MD01!$A:$K,11,0)</f>
        <v>19.12.2012</v>
      </c>
      <c r="L313" t="str">
        <f>RIGHT(VLOOKUP($A313,[3]MD01!$A:$K,4,0),8)</f>
        <v>13SZ8362</v>
      </c>
      <c r="M313" s="16" t="str">
        <f>VLOOKUP(A313,[3]MD01!A:O,15,0)</f>
        <v>Аренда</v>
      </c>
    </row>
    <row r="314" spans="1:13" x14ac:dyDescent="0.25">
      <c r="A314" s="12" t="s">
        <v>3276</v>
      </c>
      <c r="B314" t="s">
        <v>467</v>
      </c>
      <c r="C314" t="s">
        <v>4384</v>
      </c>
      <c r="D314" s="5">
        <v>2253304.1800000002</v>
      </c>
      <c r="E314" s="24">
        <f t="shared" si="10"/>
        <v>6309251.7039999999</v>
      </c>
      <c r="F314" s="21">
        <v>7932094.7669266295</v>
      </c>
      <c r="G314">
        <f t="shared" si="11"/>
        <v>255874.0247395687</v>
      </c>
      <c r="J314" t="str">
        <f>VLOOKUP($A314,[3]MD01!$A:$K,5,0)</f>
        <v>E1004248</v>
      </c>
      <c r="K314" t="str">
        <f>VLOOKUP($A314,[3]MD01!$A:$K,11,0)</f>
        <v>31.07.2012</v>
      </c>
      <c r="L314" t="str">
        <f>RIGHT(VLOOKUP($A314,[3]MD01!$A:$K,4,0),8)</f>
        <v>13SZ8368</v>
      </c>
      <c r="M314" s="16" t="str">
        <f>VLOOKUP(A314,[3]MD01!A:O,15,0)</f>
        <v>Аренда</v>
      </c>
    </row>
    <row r="315" spans="1:13" x14ac:dyDescent="0.25">
      <c r="A315" s="12" t="s">
        <v>3287</v>
      </c>
      <c r="B315" t="s">
        <v>478</v>
      </c>
      <c r="C315" t="s">
        <v>4384</v>
      </c>
      <c r="D315" s="5">
        <v>1500273.96</v>
      </c>
      <c r="E315" s="24">
        <f t="shared" si="10"/>
        <v>4200767.0880000005</v>
      </c>
      <c r="F315" s="21">
        <v>5281273.3108551251</v>
      </c>
      <c r="G315">
        <f t="shared" si="11"/>
        <v>170363.65518887501</v>
      </c>
      <c r="J315" t="str">
        <f>VLOOKUP($A315,[3]MD01!$A:$K,5,0)</f>
        <v>E1005926</v>
      </c>
      <c r="K315" t="str">
        <f>VLOOKUP($A315,[3]MD01!$A:$K,11,0)</f>
        <v>27.06.2013</v>
      </c>
      <c r="L315" t="str">
        <f>RIGHT(VLOOKUP($A315,[3]MD01!$A:$K,4,0),8)</f>
        <v>13SZ8605</v>
      </c>
      <c r="M315" s="16" t="str">
        <f>VLOOKUP(A315,[3]MD01!A:O,15,0)</f>
        <v>Собственность</v>
      </c>
    </row>
    <row r="316" spans="1:13" x14ac:dyDescent="0.25">
      <c r="A316" s="12" t="s">
        <v>3300</v>
      </c>
      <c r="B316" t="s">
        <v>491</v>
      </c>
      <c r="C316" t="s">
        <v>4384</v>
      </c>
      <c r="D316" s="5">
        <v>1375809.88</v>
      </c>
      <c r="E316" s="24">
        <f t="shared" si="10"/>
        <v>3852267.6639999994</v>
      </c>
      <c r="F316" s="21">
        <v>4843134.116688122</v>
      </c>
      <c r="G316">
        <f t="shared" si="11"/>
        <v>156230.13279639103</v>
      </c>
      <c r="J316" t="str">
        <f>VLOOKUP($A316,[3]MD01!$A:$K,5,0)</f>
        <v>E1004263</v>
      </c>
      <c r="K316" t="str">
        <f>VLOOKUP($A316,[3]MD01!$A:$K,11,0)</f>
        <v>30.11.2012</v>
      </c>
      <c r="L316" t="str">
        <f>RIGHT(VLOOKUP($A316,[3]MD01!$A:$K,4,0),8)</f>
        <v>13SZ8723</v>
      </c>
      <c r="M316" s="16" t="str">
        <f>VLOOKUP(A316,[3]MD01!A:O,15,0)</f>
        <v>Аренда</v>
      </c>
    </row>
    <row r="317" spans="1:13" x14ac:dyDescent="0.25">
      <c r="A317" s="12" t="s">
        <v>3310</v>
      </c>
      <c r="B317" t="s">
        <v>501</v>
      </c>
      <c r="C317" t="s">
        <v>4384</v>
      </c>
      <c r="D317" s="5">
        <v>68268.09</v>
      </c>
      <c r="E317" s="24">
        <f t="shared" si="10"/>
        <v>191150.65199999997</v>
      </c>
      <c r="F317" s="21">
        <v>240317.73616870318</v>
      </c>
      <c r="G317">
        <f t="shared" si="11"/>
        <v>7752.1850377001028</v>
      </c>
      <c r="J317" t="str">
        <f>VLOOKUP($A317,[3]MD01!$A:$K,5,0)</f>
        <v>E1004252</v>
      </c>
      <c r="K317" t="str">
        <f>VLOOKUP($A317,[3]MD01!$A:$K,11,0)</f>
        <v>30.05.2013</v>
      </c>
      <c r="L317" t="str">
        <f>RIGHT(VLOOKUP($A317,[3]MD01!$A:$K,4,0),8)</f>
        <v>13SZ8920</v>
      </c>
      <c r="M317" s="16" t="str">
        <f>VLOOKUP(A317,[3]MD01!A:O,15,0)</f>
        <v>Аренда</v>
      </c>
    </row>
    <row r="318" spans="1:13" x14ac:dyDescent="0.25">
      <c r="A318" s="12" t="s">
        <v>3313</v>
      </c>
      <c r="B318" t="s">
        <v>504</v>
      </c>
      <c r="C318" t="s">
        <v>4384</v>
      </c>
      <c r="D318" s="5">
        <v>1341640.55</v>
      </c>
      <c r="E318" s="24">
        <f t="shared" si="10"/>
        <v>3756593.54</v>
      </c>
      <c r="F318" s="21">
        <v>4722851.038137055</v>
      </c>
      <c r="G318">
        <f t="shared" si="11"/>
        <v>152350.0334882921</v>
      </c>
      <c r="J318" t="str">
        <f>VLOOKUP($A318,[3]MD01!$A:$K,5,0)</f>
        <v>E1004771</v>
      </c>
      <c r="K318" t="str">
        <f>VLOOKUP($A318,[3]MD01!$A:$K,11,0)</f>
        <v>27.06.2013</v>
      </c>
      <c r="L318" t="str">
        <f>RIGHT(VLOOKUP($A318,[3]MD01!$A:$K,4,0),8)</f>
        <v>13SZ8975</v>
      </c>
      <c r="M318" s="16" t="str">
        <f>VLOOKUP(A318,[3]MD01!A:O,15,0)</f>
        <v>Аренда</v>
      </c>
    </row>
    <row r="319" spans="1:13" x14ac:dyDescent="0.25">
      <c r="A319" s="12" t="s">
        <v>3326</v>
      </c>
      <c r="B319" t="s">
        <v>517</v>
      </c>
      <c r="C319" t="s">
        <v>4384</v>
      </c>
      <c r="D319" s="5">
        <v>1650391.29</v>
      </c>
      <c r="E319" s="24">
        <f t="shared" si="10"/>
        <v>4621095.6120000007</v>
      </c>
      <c r="F319" s="21">
        <v>5809717.2281419598</v>
      </c>
      <c r="G319">
        <f t="shared" si="11"/>
        <v>187410.23316586966</v>
      </c>
      <c r="J319" t="str">
        <f>VLOOKUP($A319,[3]MD01!$A:$K,5,0)</f>
        <v>E1005475</v>
      </c>
      <c r="K319" t="str">
        <f>VLOOKUP($A319,[3]MD01!$A:$K,11,0)</f>
        <v>26.09.2013</v>
      </c>
      <c r="L319" t="str">
        <f>RIGHT(VLOOKUP($A319,[3]MD01!$A:$K,4,0),8)</f>
        <v>13SZ9102</v>
      </c>
      <c r="M319" s="16" t="str">
        <f>VLOOKUP(A319,[3]MD01!A:O,15,0)</f>
        <v>Аренда</v>
      </c>
    </row>
    <row r="320" spans="1:13" x14ac:dyDescent="0.25">
      <c r="A320" s="12" t="s">
        <v>3336</v>
      </c>
      <c r="B320" t="s">
        <v>527</v>
      </c>
      <c r="C320" t="s">
        <v>4384</v>
      </c>
      <c r="D320" s="5">
        <v>1540662.02</v>
      </c>
      <c r="E320" s="24">
        <f t="shared" si="10"/>
        <v>4313853.6559999995</v>
      </c>
      <c r="F320" s="21">
        <v>5423447.5997131504</v>
      </c>
      <c r="G320">
        <f t="shared" si="11"/>
        <v>174949.92257139194</v>
      </c>
      <c r="J320" t="str">
        <f>VLOOKUP($A320,[3]MD01!$A:$K,5,0)</f>
        <v>E1004863</v>
      </c>
      <c r="K320" t="str">
        <f>VLOOKUP($A320,[3]MD01!$A:$K,11,0)</f>
        <v>27.09.2013</v>
      </c>
      <c r="L320" t="str">
        <f>RIGHT(VLOOKUP($A320,[3]MD01!$A:$K,4,0),8)</f>
        <v>13SZ9137</v>
      </c>
      <c r="M320" s="16" t="str">
        <f>VLOOKUP(A320,[3]MD01!A:O,15,0)</f>
        <v>Собственность</v>
      </c>
    </row>
    <row r="321" spans="1:13" x14ac:dyDescent="0.25">
      <c r="A321" s="12" t="s">
        <v>3348</v>
      </c>
      <c r="B321" t="s">
        <v>539</v>
      </c>
      <c r="C321" t="s">
        <v>4384</v>
      </c>
      <c r="D321" s="5">
        <v>2646451.2799999998</v>
      </c>
      <c r="E321" s="24">
        <f t="shared" si="10"/>
        <v>7410063.5839999989</v>
      </c>
      <c r="F321" s="21">
        <v>9316053.5250124447</v>
      </c>
      <c r="G321">
        <f t="shared" si="11"/>
        <v>300517.85564556275</v>
      </c>
      <c r="J321" t="str">
        <f>VLOOKUP($A321,[3]MD01!$A:$K,5,0)</f>
        <v>E1007091</v>
      </c>
      <c r="K321" t="str">
        <f>VLOOKUP($A321,[3]MD01!$A:$K,11,0)</f>
        <v>15.11.2013</v>
      </c>
      <c r="L321" t="str">
        <f>RIGHT(VLOOKUP($A321,[3]MD01!$A:$K,4,0),8)</f>
        <v>13SZ9246</v>
      </c>
      <c r="M321" s="16" t="str">
        <f>VLOOKUP(A321,[3]MD01!A:O,15,0)</f>
        <v>Аренда</v>
      </c>
    </row>
    <row r="322" spans="1:13" x14ac:dyDescent="0.25">
      <c r="A322" s="12" t="s">
        <v>3355</v>
      </c>
      <c r="B322" t="s">
        <v>546</v>
      </c>
      <c r="C322" t="s">
        <v>4384</v>
      </c>
      <c r="D322" s="5">
        <v>1507103.12</v>
      </c>
      <c r="E322" s="24">
        <f t="shared" si="10"/>
        <v>4219888.7360000005</v>
      </c>
      <c r="F322" s="21">
        <v>5305313.3604761688</v>
      </c>
      <c r="G322">
        <f t="shared" si="11"/>
        <v>171139.14066052157</v>
      </c>
      <c r="J322" t="str">
        <f>VLOOKUP($A322,[3]MD01!$A:$K,5,0)</f>
        <v>E1008095</v>
      </c>
      <c r="K322" t="str">
        <f>VLOOKUP($A322,[3]MD01!$A:$K,11,0)</f>
        <v>19.12.2013</v>
      </c>
      <c r="L322" t="str">
        <f>RIGHT(VLOOKUP($A322,[3]MD01!$A:$K,4,0),8)</f>
        <v>13SZ9393</v>
      </c>
      <c r="M322" s="16" t="str">
        <f>VLOOKUP(A322,[3]MD01!A:O,15,0)</f>
        <v>Аренда</v>
      </c>
    </row>
    <row r="323" spans="1:13" x14ac:dyDescent="0.25">
      <c r="A323" s="12" t="s">
        <v>3360</v>
      </c>
      <c r="B323" t="s">
        <v>551</v>
      </c>
      <c r="C323" t="s">
        <v>4384</v>
      </c>
      <c r="D323" s="5">
        <v>2626687.2400000002</v>
      </c>
      <c r="E323" s="24">
        <f t="shared" si="10"/>
        <v>7354724.2720000017</v>
      </c>
      <c r="F323" s="21">
        <v>9246480.0339370761</v>
      </c>
      <c r="G323">
        <f t="shared" si="11"/>
        <v>298273.54948184115</v>
      </c>
      <c r="J323" t="str">
        <f>VLOOKUP($A323,[3]MD01!$A:$K,5,0)</f>
        <v>E1007577</v>
      </c>
      <c r="K323" t="str">
        <f>VLOOKUP($A323,[3]MD01!$A:$K,11,0)</f>
        <v>27.02.2014</v>
      </c>
      <c r="L323" t="str">
        <f>RIGHT(VLOOKUP($A323,[3]MD01!$A:$K,4,0),8)</f>
        <v>13SZ9803</v>
      </c>
      <c r="M323" s="16" t="str">
        <f>VLOOKUP(A323,[3]MD01!A:O,15,0)</f>
        <v>Аренда</v>
      </c>
    </row>
    <row r="324" spans="1:13" x14ac:dyDescent="0.25">
      <c r="A324" s="12" t="s">
        <v>3361</v>
      </c>
      <c r="B324" t="s">
        <v>552</v>
      </c>
      <c r="C324" t="s">
        <v>4384</v>
      </c>
      <c r="D324" s="5">
        <v>2464713.12</v>
      </c>
      <c r="E324" s="24">
        <f t="shared" si="10"/>
        <v>6901196.7360000005</v>
      </c>
      <c r="F324" s="21">
        <v>8676297.7740215287</v>
      </c>
      <c r="G324">
        <f t="shared" si="11"/>
        <v>279880.57335553318</v>
      </c>
      <c r="J324" t="str">
        <f>VLOOKUP($A324,[3]MD01!$A:$K,5,0)</f>
        <v>E1007576</v>
      </c>
      <c r="K324" t="str">
        <f>VLOOKUP($A324,[3]MD01!$A:$K,11,0)</f>
        <v>26.03.2014</v>
      </c>
      <c r="L324" t="str">
        <f>RIGHT(VLOOKUP($A324,[3]MD01!$A:$K,4,0),8)</f>
        <v>13SZ9804</v>
      </c>
      <c r="M324" s="16" t="str">
        <f>VLOOKUP(A324,[3]MD01!A:O,15,0)</f>
        <v>Собственность</v>
      </c>
    </row>
    <row r="325" spans="1:13" x14ac:dyDescent="0.25">
      <c r="A325" s="12" t="s">
        <v>3372</v>
      </c>
      <c r="B325" t="s">
        <v>563</v>
      </c>
      <c r="C325" t="s">
        <v>4384</v>
      </c>
      <c r="D325" s="5">
        <v>1803294.05</v>
      </c>
      <c r="E325" s="24">
        <f t="shared" si="10"/>
        <v>5049223.34</v>
      </c>
      <c r="F325" s="21">
        <v>6347966.4326699674</v>
      </c>
      <c r="G325">
        <f t="shared" si="11"/>
        <v>204773.11073128929</v>
      </c>
      <c r="J325" t="str">
        <f>VLOOKUP($A325,[3]MD01!$A:$K,5,0)</f>
        <v>E1007575</v>
      </c>
      <c r="K325" t="str">
        <f>VLOOKUP($A325,[3]MD01!$A:$K,11,0)</f>
        <v>18.06.2014</v>
      </c>
      <c r="L325" t="str">
        <f>RIGHT(VLOOKUP($A325,[3]MD01!$A:$K,4,0),8)</f>
        <v>13SZ9824</v>
      </c>
      <c r="M325" s="16" t="str">
        <f>VLOOKUP(A325,[3]MD01!A:O,15,0)</f>
        <v>Аренда</v>
      </c>
    </row>
    <row r="326" spans="1:13" x14ac:dyDescent="0.25">
      <c r="A326" s="12" t="s">
        <v>1494</v>
      </c>
      <c r="B326" t="s">
        <v>1503</v>
      </c>
      <c r="C326" t="s">
        <v>4384</v>
      </c>
      <c r="D326" s="5">
        <v>2550525.9</v>
      </c>
      <c r="E326" s="24">
        <f t="shared" si="10"/>
        <v>7141472.5199999996</v>
      </c>
      <c r="F326" s="21">
        <v>8978376.4322049189</v>
      </c>
      <c r="G326">
        <f t="shared" si="11"/>
        <v>289625.04620015866</v>
      </c>
      <c r="J326" t="str">
        <f>VLOOKUP($A326,[3]MD01!$A:$K,5,0)</f>
        <v>E1025336</v>
      </c>
      <c r="K326" t="str">
        <f>VLOOKUP($A326,[3]MD01!$A:$K,11,0)</f>
        <v>28.09.2018</v>
      </c>
      <c r="L326" t="str">
        <f>RIGHT(VLOOKUP($A326,[3]MD01!$A:$K,4,0),8)</f>
        <v>13SZE522</v>
      </c>
      <c r="M326" s="16" t="str">
        <f>VLOOKUP(A326,[3]MD01!A:O,15,0)</f>
        <v>Аренда</v>
      </c>
    </row>
    <row r="327" spans="1:13" x14ac:dyDescent="0.25">
      <c r="A327" s="12" t="s">
        <v>612</v>
      </c>
      <c r="B327" t="s">
        <v>613</v>
      </c>
      <c r="C327" t="s">
        <v>4384</v>
      </c>
      <c r="D327" s="5">
        <v>2282305.33</v>
      </c>
      <c r="E327" s="24">
        <f t="shared" si="10"/>
        <v>6390454.9239999996</v>
      </c>
      <c r="F327" s="21">
        <v>8034184.7875246713</v>
      </c>
      <c r="G327">
        <f t="shared" si="11"/>
        <v>259167.25121047327</v>
      </c>
      <c r="J327" t="str">
        <f>VLOOKUP($A327,[3]MD01!$A:$K,5,0)</f>
        <v>E1025601</v>
      </c>
      <c r="K327" t="str">
        <f>VLOOKUP($A327,[3]MD01!$A:$K,11,0)</f>
        <v>22.05.2018</v>
      </c>
      <c r="L327" t="str">
        <f>RIGHT(VLOOKUP($A327,[3]MD01!$A:$K,4,0),8)</f>
        <v>13SZE643</v>
      </c>
      <c r="M327" s="16" t="str">
        <f>VLOOKUP(A327,[3]MD01!A:O,15,0)</f>
        <v>Аренда</v>
      </c>
    </row>
    <row r="328" spans="1:13" x14ac:dyDescent="0.25">
      <c r="A328" s="12" t="s">
        <v>622</v>
      </c>
      <c r="B328" t="s">
        <v>623</v>
      </c>
      <c r="C328" t="s">
        <v>4384</v>
      </c>
      <c r="D328" s="5">
        <v>2124010.0499999998</v>
      </c>
      <c r="E328" s="24">
        <f t="shared" si="10"/>
        <v>5947228.1399999997</v>
      </c>
      <c r="F328" s="21">
        <v>7476952.8020422738</v>
      </c>
      <c r="G328">
        <f t="shared" si="11"/>
        <v>241192.0258723314</v>
      </c>
      <c r="J328" t="str">
        <f>VLOOKUP($A328,[3]MD01!$A:$K,5,0)</f>
        <v>E1026053</v>
      </c>
      <c r="K328" t="str">
        <f>VLOOKUP($A328,[3]MD01!$A:$K,11,0)</f>
        <v>15.06.2018</v>
      </c>
      <c r="L328" t="str">
        <f>RIGHT(VLOOKUP($A328,[3]MD01!$A:$K,4,0),8)</f>
        <v>13SZE916</v>
      </c>
      <c r="M328" s="16" t="str">
        <f>VLOOKUP(A328,[3]MD01!A:O,15,0)</f>
        <v>Аренда</v>
      </c>
    </row>
    <row r="329" spans="1:13" x14ac:dyDescent="0.25">
      <c r="A329" s="12" t="s">
        <v>3976</v>
      </c>
      <c r="B329" t="s">
        <v>4035</v>
      </c>
      <c r="C329" t="s">
        <v>4384</v>
      </c>
      <c r="D329" s="5">
        <v>2182129.2999999998</v>
      </c>
      <c r="E329" s="24">
        <f t="shared" si="10"/>
        <v>6109962.04</v>
      </c>
      <c r="F329" s="21">
        <v>7681544.5313234488</v>
      </c>
      <c r="G329">
        <f t="shared" si="11"/>
        <v>247791.75907494995</v>
      </c>
      <c r="J329" t="str">
        <f>VLOOKUP($A329,[3]MD01!$A:$K,5,0)</f>
        <v>E1026085</v>
      </c>
      <c r="K329" t="str">
        <f>VLOOKUP($A329,[3]MD01!$A:$K,11,0)</f>
        <v>13.09.2019</v>
      </c>
      <c r="L329" t="str">
        <f>RIGHT(VLOOKUP($A329,[3]MD01!$A:$K,4,0),8)</f>
        <v>13SZE954</v>
      </c>
      <c r="M329" s="16" t="str">
        <f>VLOOKUP(A329,[3]MD01!A:O,15,0)</f>
        <v>Аренда</v>
      </c>
    </row>
    <row r="330" spans="1:13" x14ac:dyDescent="0.25">
      <c r="A330" s="12" t="s">
        <v>2667</v>
      </c>
      <c r="B330" t="s">
        <v>2687</v>
      </c>
      <c r="C330" t="s">
        <v>4384</v>
      </c>
      <c r="D330" s="5">
        <v>1816075.22</v>
      </c>
      <c r="E330" s="24">
        <f t="shared" si="10"/>
        <v>5085010.6160000004</v>
      </c>
      <c r="F330" s="21">
        <v>6392958.7832687236</v>
      </c>
      <c r="G330">
        <f t="shared" si="11"/>
        <v>206224.47687963623</v>
      </c>
      <c r="J330" t="str">
        <f>VLOOKUP($A330,[3]MD01!$A:$K,5,0)</f>
        <v>E1026063</v>
      </c>
      <c r="K330" t="str">
        <f>VLOOKUP($A330,[3]MD01!$A:$K,11,0)</f>
        <v>20.11.2018</v>
      </c>
      <c r="L330" t="str">
        <f>RIGHT(VLOOKUP($A330,[3]MD01!$A:$K,4,0),8)</f>
        <v>13SZE955</v>
      </c>
      <c r="M330" s="16" t="str">
        <f>VLOOKUP(A330,[3]MD01!A:O,15,0)</f>
        <v>Аренда</v>
      </c>
    </row>
    <row r="331" spans="1:13" x14ac:dyDescent="0.25">
      <c r="A331" s="12" t="s">
        <v>697</v>
      </c>
      <c r="B331" t="s">
        <v>698</v>
      </c>
      <c r="C331" t="s">
        <v>4384</v>
      </c>
      <c r="D331" s="5">
        <v>2731423.82</v>
      </c>
      <c r="E331" s="24">
        <f t="shared" si="10"/>
        <v>7647986.6959999995</v>
      </c>
      <c r="F331" s="21">
        <v>9615174.3653538786</v>
      </c>
      <c r="G331">
        <f t="shared" si="11"/>
        <v>310166.91501141543</v>
      </c>
      <c r="J331" t="str">
        <f>VLOOKUP($A331,[3]MD01!$A:$K,5,0)</f>
        <v>E1007488</v>
      </c>
      <c r="K331" t="str">
        <f>VLOOKUP($A331,[3]MD01!$A:$K,11,0)</f>
        <v>16.09.2016</v>
      </c>
      <c r="L331" t="str">
        <f>RIGHT(VLOOKUP($A331,[3]MD01!$A:$K,4,0),8)</f>
        <v>13SZG555</v>
      </c>
      <c r="M331" s="16" t="str">
        <f>VLOOKUP(A331,[3]MD01!A:O,15,0)</f>
        <v>Аренда</v>
      </c>
    </row>
    <row r="332" spans="1:13" x14ac:dyDescent="0.25">
      <c r="A332" s="12" t="s">
        <v>715</v>
      </c>
      <c r="B332" t="s">
        <v>716</v>
      </c>
      <c r="C332" t="s">
        <v>4384</v>
      </c>
      <c r="D332" s="5">
        <v>1809527.59</v>
      </c>
      <c r="E332" s="24">
        <f t="shared" si="10"/>
        <v>5066677.2520000003</v>
      </c>
      <c r="F332" s="21">
        <v>6369909.77722695</v>
      </c>
      <c r="G332">
        <f t="shared" si="11"/>
        <v>205480.96055570806</v>
      </c>
      <c r="J332" t="str">
        <f>VLOOKUP($A332,[3]MD01!$A:$K,5,0)</f>
        <v>E1012133</v>
      </c>
      <c r="K332" t="str">
        <f>VLOOKUP($A332,[3]MD01!$A:$K,11,0)</f>
        <v>28.06.2017</v>
      </c>
      <c r="L332" t="str">
        <f>RIGHT(VLOOKUP($A332,[3]MD01!$A:$K,4,0),8)</f>
        <v>13SZG896</v>
      </c>
      <c r="M332" s="16" t="str">
        <f>VLOOKUP(A332,[3]MD01!A:O,15,0)</f>
        <v>Аренда</v>
      </c>
    </row>
    <row r="333" spans="1:13" x14ac:dyDescent="0.25">
      <c r="A333" s="12" t="s">
        <v>725</v>
      </c>
      <c r="B333" t="s">
        <v>726</v>
      </c>
      <c r="C333" t="s">
        <v>4384</v>
      </c>
      <c r="D333" s="5">
        <v>1678311.93</v>
      </c>
      <c r="E333" s="24">
        <f t="shared" si="10"/>
        <v>4699273.4040000001</v>
      </c>
      <c r="F333" s="21">
        <v>5908003.6310160002</v>
      </c>
      <c r="G333">
        <f t="shared" si="11"/>
        <v>190580.76229083873</v>
      </c>
      <c r="J333" t="str">
        <f>VLOOKUP($A333,[3]MD01!$A:$K,5,0)</f>
        <v>E1012134</v>
      </c>
      <c r="K333" t="str">
        <f>VLOOKUP($A333,[3]MD01!$A:$K,11,0)</f>
        <v>20.10.2016</v>
      </c>
      <c r="L333" t="str">
        <f>RIGHT(VLOOKUP($A333,[3]MD01!$A:$K,4,0),8)</f>
        <v>13SZG994</v>
      </c>
      <c r="M333" s="16" t="str">
        <f>VLOOKUP(A333,[3]MD01!A:O,15,0)</f>
        <v>Аренда</v>
      </c>
    </row>
    <row r="334" spans="1:13" x14ac:dyDescent="0.25">
      <c r="A334" s="12" t="s">
        <v>782</v>
      </c>
      <c r="B334" t="s">
        <v>783</v>
      </c>
      <c r="C334" t="s">
        <v>4384</v>
      </c>
      <c r="D334" s="5">
        <v>1459011.54</v>
      </c>
      <c r="E334" s="24">
        <f t="shared" si="10"/>
        <v>4085232.3120000004</v>
      </c>
      <c r="F334" s="21">
        <v>5136021.0947283488</v>
      </c>
      <c r="G334">
        <f t="shared" si="11"/>
        <v>165678.09982994673</v>
      </c>
      <c r="J334" t="str">
        <f>VLOOKUP($A334,[3]MD01!$A:$K,5,0)</f>
        <v>E1023728</v>
      </c>
      <c r="K334" t="str">
        <f>VLOOKUP($A334,[3]MD01!$A:$K,11,0)</f>
        <v>19.01.2018</v>
      </c>
      <c r="L334" t="str">
        <f>RIGHT(VLOOKUP($A334,[3]MD01!$A:$K,4,0),8)</f>
        <v>13SZH478</v>
      </c>
      <c r="M334" s="16" t="str">
        <f>VLOOKUP(A334,[3]MD01!A:O,15,0)</f>
        <v>Аренда</v>
      </c>
    </row>
    <row r="335" spans="1:13" x14ac:dyDescent="0.25">
      <c r="A335" s="12" t="s">
        <v>810</v>
      </c>
      <c r="B335" t="s">
        <v>811</v>
      </c>
      <c r="C335" t="s">
        <v>4384</v>
      </c>
      <c r="D335" s="5">
        <v>2849391.19</v>
      </c>
      <c r="E335" s="24">
        <f t="shared" si="10"/>
        <v>7978295.3320000004</v>
      </c>
      <c r="F335" s="21">
        <v>10030443.802365752</v>
      </c>
      <c r="G335">
        <f t="shared" si="11"/>
        <v>323562.70330212102</v>
      </c>
      <c r="J335" t="str">
        <f>VLOOKUP($A335,[3]MD01!$A:$K,5,0)</f>
        <v>E1024272</v>
      </c>
      <c r="K335" t="str">
        <f>VLOOKUP($A335,[3]MD01!$A:$K,11,0)</f>
        <v>21.02.2018</v>
      </c>
      <c r="L335" t="str">
        <f>RIGHT(VLOOKUP($A335,[3]MD01!$A:$K,4,0),8)</f>
        <v>13SZH685</v>
      </c>
      <c r="M335" s="16" t="str">
        <f>VLOOKUP(A335,[3]MD01!A:O,15,0)</f>
        <v>Аренда</v>
      </c>
    </row>
    <row r="336" spans="1:13" x14ac:dyDescent="0.25">
      <c r="A336" s="12" t="s">
        <v>848</v>
      </c>
      <c r="B336" t="s">
        <v>849</v>
      </c>
      <c r="C336" t="s">
        <v>4384</v>
      </c>
      <c r="D336" s="5">
        <v>3182820.47</v>
      </c>
      <c r="E336" s="24">
        <f t="shared" si="10"/>
        <v>8911897.3159999996</v>
      </c>
      <c r="F336" s="21">
        <v>11204183.535555309</v>
      </c>
      <c r="G336">
        <f t="shared" si="11"/>
        <v>361425.27534049383</v>
      </c>
      <c r="J336" t="str">
        <f>VLOOKUP($A336,[3]MD01!$A:$K,5,0)</f>
        <v>E1012135</v>
      </c>
      <c r="K336" t="str">
        <f>VLOOKUP($A336,[3]MD01!$A:$K,11,0)</f>
        <v>09.11.2016</v>
      </c>
      <c r="L336" t="str">
        <f>RIGHT(VLOOKUP($A336,[3]MD01!$A:$K,4,0),8)</f>
        <v>13SZJ098</v>
      </c>
      <c r="M336" s="16" t="str">
        <f>VLOOKUP(A336,[3]MD01!A:O,15,0)</f>
        <v>Аренда</v>
      </c>
    </row>
    <row r="337" spans="1:13" x14ac:dyDescent="0.25">
      <c r="A337" s="12" t="s">
        <v>866</v>
      </c>
      <c r="B337" t="s">
        <v>867</v>
      </c>
      <c r="C337" t="s">
        <v>4384</v>
      </c>
      <c r="D337" s="5">
        <v>3730309.71</v>
      </c>
      <c r="E337" s="24">
        <f t="shared" si="10"/>
        <v>10444867.188000001</v>
      </c>
      <c r="F337" s="21">
        <v>13131458.412200077</v>
      </c>
      <c r="G337">
        <f t="shared" si="11"/>
        <v>423595.43265161535</v>
      </c>
      <c r="J337" t="str">
        <f>VLOOKUP($A337,[3]MD01!$A:$K,5,0)</f>
        <v>E1013333</v>
      </c>
      <c r="K337" t="str">
        <f>VLOOKUP($A337,[3]MD01!$A:$K,11,0)</f>
        <v>29.11.2016</v>
      </c>
      <c r="L337" t="str">
        <f>RIGHT(VLOOKUP($A337,[3]MD01!$A:$K,4,0),8)</f>
        <v>13SZJ307</v>
      </c>
      <c r="M337" s="16" t="str">
        <f>VLOOKUP(A337,[3]MD01!A:O,15,0)</f>
        <v>Аренда</v>
      </c>
    </row>
    <row r="338" spans="1:13" x14ac:dyDescent="0.25">
      <c r="A338" s="12" t="s">
        <v>901</v>
      </c>
      <c r="B338" t="s">
        <v>902</v>
      </c>
      <c r="C338" t="s">
        <v>4384</v>
      </c>
      <c r="D338" s="5">
        <v>1594700.45</v>
      </c>
      <c r="E338" s="24">
        <f t="shared" si="10"/>
        <v>4465161.26</v>
      </c>
      <c r="F338" s="21">
        <v>5613674.0021760138</v>
      </c>
      <c r="G338">
        <f t="shared" si="11"/>
        <v>181086.25813471011</v>
      </c>
      <c r="J338" t="str">
        <f>VLOOKUP($A338,[3]MD01!$A:$K,5,0)</f>
        <v>E1013816</v>
      </c>
      <c r="K338" t="str">
        <f>VLOOKUP($A338,[3]MD01!$A:$K,11,0)</f>
        <v>24.01.2017</v>
      </c>
      <c r="L338" t="str">
        <f>RIGHT(VLOOKUP($A338,[3]MD01!$A:$K,4,0),8)</f>
        <v>13SZJ795</v>
      </c>
      <c r="M338" s="16" t="str">
        <f>VLOOKUP(A338,[3]MD01!A:O,15,0)</f>
        <v>Аренда</v>
      </c>
    </row>
    <row r="339" spans="1:13" x14ac:dyDescent="0.25">
      <c r="A339" s="12" t="s">
        <v>981</v>
      </c>
      <c r="B339" t="s">
        <v>982</v>
      </c>
      <c r="C339" t="s">
        <v>4384</v>
      </c>
      <c r="D339" s="5">
        <v>2870980.71</v>
      </c>
      <c r="E339" s="24">
        <f t="shared" si="10"/>
        <v>8038745.9879999999</v>
      </c>
      <c r="F339" s="21">
        <v>10106443.358986845</v>
      </c>
      <c r="G339">
        <f t="shared" si="11"/>
        <v>326014.30190280144</v>
      </c>
      <c r="J339" t="str">
        <f>VLOOKUP($A339,[3]MD01!$A:$K,5,0)</f>
        <v>E1007910</v>
      </c>
      <c r="K339" t="str">
        <f>VLOOKUP($A339,[3]MD01!$A:$K,11,0)</f>
        <v>01.12.2015</v>
      </c>
      <c r="L339" t="str">
        <f>RIGHT(VLOOKUP($A339,[3]MD01!$A:$K,4,0),8)</f>
        <v>13SZL821</v>
      </c>
      <c r="M339" s="16" t="str">
        <f>VLOOKUP(A339,[3]MD01!A:O,15,0)</f>
        <v>Аренда</v>
      </c>
    </row>
    <row r="340" spans="1:13" x14ac:dyDescent="0.25">
      <c r="A340" s="12" t="s">
        <v>1015</v>
      </c>
      <c r="B340" t="s">
        <v>1016</v>
      </c>
      <c r="C340" t="s">
        <v>4384</v>
      </c>
      <c r="D340" s="5">
        <v>2473515.65</v>
      </c>
      <c r="E340" s="24">
        <f t="shared" si="10"/>
        <v>6925843.8200000003</v>
      </c>
      <c r="F340" s="21">
        <v>8707284.4924452771</v>
      </c>
      <c r="G340">
        <f t="shared" si="11"/>
        <v>280880.14491758955</v>
      </c>
      <c r="J340" t="str">
        <f>VLOOKUP($A340,[3]MD01!$A:$K,5,0)</f>
        <v>E1026229</v>
      </c>
      <c r="K340" t="str">
        <f>VLOOKUP($A340,[3]MD01!$A:$K,11,0)</f>
        <v>18.07.2018</v>
      </c>
      <c r="L340" t="str">
        <f>RIGHT(VLOOKUP($A340,[3]MD01!$A:$K,4,0),8)</f>
        <v>13SZO075</v>
      </c>
      <c r="M340" s="16" t="str">
        <f>VLOOKUP(A340,[3]MD01!A:O,15,0)</f>
        <v>Аренда</v>
      </c>
    </row>
    <row r="341" spans="1:13" x14ac:dyDescent="0.25">
      <c r="A341" s="12" t="s">
        <v>1504</v>
      </c>
      <c r="B341" t="s">
        <v>1505</v>
      </c>
      <c r="C341" t="s">
        <v>4384</v>
      </c>
      <c r="D341" s="5">
        <v>3285583.73</v>
      </c>
      <c r="E341" s="24">
        <f t="shared" si="10"/>
        <v>9199634.4440000001</v>
      </c>
      <c r="F341" s="21">
        <v>11565931.374179706</v>
      </c>
      <c r="G341">
        <f t="shared" si="11"/>
        <v>373094.56045740988</v>
      </c>
      <c r="J341" t="str">
        <f>VLOOKUP($A341,[3]MD01!$A:$K,5,0)</f>
        <v>E1026581</v>
      </c>
      <c r="K341" t="str">
        <f>VLOOKUP($A341,[3]MD01!$A:$K,11,0)</f>
        <v>15.09.2018</v>
      </c>
      <c r="L341" t="str">
        <f>RIGHT(VLOOKUP($A341,[3]MD01!$A:$K,4,0),8)</f>
        <v>13SZO310</v>
      </c>
      <c r="M341" s="16" t="str">
        <f>VLOOKUP(A341,[3]MD01!A:O,15,0)</f>
        <v>Аренда</v>
      </c>
    </row>
    <row r="342" spans="1:13" x14ac:dyDescent="0.25">
      <c r="A342" s="12" t="s">
        <v>2665</v>
      </c>
      <c r="B342" t="s">
        <v>2688</v>
      </c>
      <c r="C342" t="s">
        <v>4384</v>
      </c>
      <c r="D342" s="5">
        <v>2588402.2999999998</v>
      </c>
      <c r="E342" s="24">
        <f t="shared" si="10"/>
        <v>7247526.4399999995</v>
      </c>
      <c r="F342" s="21">
        <v>9111709.1606029198</v>
      </c>
      <c r="G342">
        <f t="shared" si="11"/>
        <v>293926.10195493291</v>
      </c>
      <c r="J342" t="str">
        <f>VLOOKUP($A342,[3]MD01!$A:$K,5,0)</f>
        <v>E1026609</v>
      </c>
      <c r="K342" t="str">
        <f>VLOOKUP($A342,[3]MD01!$A:$K,11,0)</f>
        <v>19.11.2018</v>
      </c>
      <c r="L342" t="str">
        <f>RIGHT(VLOOKUP($A342,[3]MD01!$A:$K,4,0),8)</f>
        <v>13SZO331</v>
      </c>
      <c r="M342" s="16" t="str">
        <f>VLOOKUP(A342,[3]MD01!A:O,15,0)</f>
        <v>Аренда</v>
      </c>
    </row>
    <row r="343" spans="1:13" x14ac:dyDescent="0.25">
      <c r="A343" s="12" t="s">
        <v>1041</v>
      </c>
      <c r="B343" t="s">
        <v>1042</v>
      </c>
      <c r="C343" t="s">
        <v>4384</v>
      </c>
      <c r="D343" s="5">
        <v>1912271.52</v>
      </c>
      <c r="E343" s="24">
        <f t="shared" si="10"/>
        <v>5354360.2560000001</v>
      </c>
      <c r="F343" s="21">
        <v>6731589.5702704601</v>
      </c>
      <c r="G343">
        <f t="shared" si="11"/>
        <v>217148.05065388582</v>
      </c>
      <c r="J343" t="str">
        <f>VLOOKUP($A343,[3]MD01!$A:$K,5,0)</f>
        <v>E1026847</v>
      </c>
      <c r="K343" t="str">
        <f>VLOOKUP($A343,[3]MD01!$A:$K,11,0)</f>
        <v>29.08.2018</v>
      </c>
      <c r="L343" t="str">
        <f>RIGHT(VLOOKUP($A343,[3]MD01!$A:$K,4,0),8)</f>
        <v>13SZO473</v>
      </c>
      <c r="M343" s="16" t="str">
        <f>VLOOKUP(A343,[3]MD01!A:O,15,0)</f>
        <v>Аренда</v>
      </c>
    </row>
    <row r="344" spans="1:13" x14ac:dyDescent="0.25">
      <c r="A344" s="12" t="s">
        <v>2614</v>
      </c>
      <c r="B344" t="s">
        <v>2640</v>
      </c>
      <c r="C344" t="s">
        <v>4384</v>
      </c>
      <c r="D344" s="5">
        <v>2422949.9700000002</v>
      </c>
      <c r="E344" s="24">
        <f t="shared" si="10"/>
        <v>6784259.9160000011</v>
      </c>
      <c r="F344" s="21">
        <v>8529282.8851726688</v>
      </c>
      <c r="G344">
        <f t="shared" si="11"/>
        <v>275138.15758621512</v>
      </c>
      <c r="J344" t="str">
        <f>VLOOKUP($A344,[3]MD01!$A:$K,5,0)</f>
        <v>E1027497</v>
      </c>
      <c r="K344" t="str">
        <f>VLOOKUP($A344,[3]MD01!$A:$K,11,0)</f>
        <v>20.10.2018</v>
      </c>
      <c r="L344" t="str">
        <f>RIGHT(VLOOKUP($A344,[3]MD01!$A:$K,4,0),8)</f>
        <v>13SZO820</v>
      </c>
      <c r="M344" s="16" t="str">
        <f>VLOOKUP(A344,[3]MD01!A:O,15,0)</f>
        <v>Аренда</v>
      </c>
    </row>
    <row r="345" spans="1:13" x14ac:dyDescent="0.25">
      <c r="A345" s="12" t="s">
        <v>2641</v>
      </c>
      <c r="B345" t="s">
        <v>2642</v>
      </c>
      <c r="C345" t="s">
        <v>4384</v>
      </c>
      <c r="D345" s="5">
        <v>1982081.56</v>
      </c>
      <c r="E345" s="24">
        <f t="shared" si="10"/>
        <v>5549828.3680000007</v>
      </c>
      <c r="F345" s="21">
        <v>6977335.2879937282</v>
      </c>
      <c r="G345">
        <f t="shared" si="11"/>
        <v>225075.33187076543</v>
      </c>
      <c r="J345" t="str">
        <f>VLOOKUP($A345,[3]MD01!$A:$K,5,0)</f>
        <v>E1028717</v>
      </c>
      <c r="K345" t="str">
        <f>VLOOKUP($A345,[3]MD01!$A:$K,11,0)</f>
        <v>09.11.2018</v>
      </c>
      <c r="L345" t="str">
        <f>RIGHT(VLOOKUP($A345,[3]MD01!$A:$K,4,0),8)</f>
        <v>13SZO878</v>
      </c>
      <c r="M345" s="16" t="str">
        <f>VLOOKUP(A345,[3]MD01!A:O,15,0)</f>
        <v>Аренда</v>
      </c>
    </row>
    <row r="346" spans="1:13" x14ac:dyDescent="0.25">
      <c r="A346" s="12" t="s">
        <v>1057</v>
      </c>
      <c r="B346" t="s">
        <v>1058</v>
      </c>
      <c r="C346" t="s">
        <v>4384</v>
      </c>
      <c r="D346" s="5">
        <v>1235128.79</v>
      </c>
      <c r="E346" s="24">
        <f t="shared" si="10"/>
        <v>3458360.6120000002</v>
      </c>
      <c r="F346" s="21">
        <v>4347907.7075334853</v>
      </c>
      <c r="G346">
        <f t="shared" si="11"/>
        <v>140255.08733978984</v>
      </c>
      <c r="J346" t="str">
        <f>VLOOKUP($A346,[3]MD01!$A:$K,5,0)</f>
        <v>E1007912</v>
      </c>
      <c r="K346" t="str">
        <f>VLOOKUP($A346,[3]MD01!$A:$K,11,0)</f>
        <v>20.01.2016</v>
      </c>
      <c r="L346" t="str">
        <f>RIGHT(VLOOKUP($A346,[3]MD01!$A:$K,4,0),8)</f>
        <v>13SZQ129</v>
      </c>
      <c r="M346" s="16" t="str">
        <f>VLOOKUP(A346,[3]MD01!A:O,15,0)</f>
        <v>Аренда</v>
      </c>
    </row>
    <row r="347" spans="1:13" x14ac:dyDescent="0.25">
      <c r="A347" s="12" t="s">
        <v>1067</v>
      </c>
      <c r="B347" t="s">
        <v>1068</v>
      </c>
      <c r="C347" t="s">
        <v>4384</v>
      </c>
      <c r="D347" s="5">
        <v>2041316.45</v>
      </c>
      <c r="E347" s="24">
        <f t="shared" ref="E347:E410" si="12">IF(IFERROR(VLOOKUP(A347,$A$1588:$A$1589,1,0),0)=0,IF(M347=$M$25,0,D347/$E$25*$E$24),0)</f>
        <v>5715686.0599999996</v>
      </c>
      <c r="F347" s="21">
        <v>7185854.2998336973</v>
      </c>
      <c r="G347">
        <f t="shared" ref="G347:G410" si="13">F347/31</f>
        <v>231801.75160753861</v>
      </c>
      <c r="J347" t="str">
        <f>VLOOKUP($A347,[3]MD01!$A:$K,5,0)</f>
        <v>E1008495</v>
      </c>
      <c r="K347" t="str">
        <f>VLOOKUP($A347,[3]MD01!$A:$K,11,0)</f>
        <v>02.02.2016</v>
      </c>
      <c r="L347" t="str">
        <f>RIGHT(VLOOKUP($A347,[3]MD01!$A:$K,4,0),8)</f>
        <v>13SZQ254</v>
      </c>
      <c r="M347" s="16" t="str">
        <f>VLOOKUP(A347,[3]MD01!A:O,15,0)</f>
        <v>Аренда</v>
      </c>
    </row>
    <row r="348" spans="1:13" x14ac:dyDescent="0.25">
      <c r="A348" s="12" t="s">
        <v>1101</v>
      </c>
      <c r="B348" t="s">
        <v>1102</v>
      </c>
      <c r="C348" t="s">
        <v>4384</v>
      </c>
      <c r="D348" s="5">
        <v>2563650.36</v>
      </c>
      <c r="E348" s="24">
        <f t="shared" si="12"/>
        <v>7178221.0079999994</v>
      </c>
      <c r="F348" s="21">
        <v>9024577.2343020141</v>
      </c>
      <c r="G348">
        <f t="shared" si="13"/>
        <v>291115.39465490368</v>
      </c>
      <c r="J348" t="str">
        <f>VLOOKUP($A348,[3]MD01!$A:$K,5,0)</f>
        <v>E1008849</v>
      </c>
      <c r="K348" t="str">
        <f>VLOOKUP($A348,[3]MD01!$A:$K,11,0)</f>
        <v>30.03.2016</v>
      </c>
      <c r="L348" t="str">
        <f>RIGHT(VLOOKUP($A348,[3]MD01!$A:$K,4,0),8)</f>
        <v>13SZQ549</v>
      </c>
      <c r="M348" s="16" t="str">
        <f>VLOOKUP(A348,[3]MD01!A:O,15,0)</f>
        <v>Аренда</v>
      </c>
    </row>
    <row r="349" spans="1:13" x14ac:dyDescent="0.25">
      <c r="A349" s="12" t="s">
        <v>1121</v>
      </c>
      <c r="B349" t="s">
        <v>1122</v>
      </c>
      <c r="C349" t="s">
        <v>4384</v>
      </c>
      <c r="D349" s="5">
        <v>1345569.62</v>
      </c>
      <c r="E349" s="24">
        <f t="shared" si="12"/>
        <v>3767594.9359999998</v>
      </c>
      <c r="F349" s="21">
        <v>4736682.1737034423</v>
      </c>
      <c r="G349">
        <f t="shared" si="13"/>
        <v>152796.19915172394</v>
      </c>
      <c r="J349" t="str">
        <f>VLOOKUP($A349,[3]MD01!$A:$K,5,0)</f>
        <v>E1005473</v>
      </c>
      <c r="K349" t="str">
        <f>VLOOKUP($A349,[3]MD01!$A:$K,11,0)</f>
        <v>22.04.2016</v>
      </c>
      <c r="L349" t="str">
        <f>RIGHT(VLOOKUP($A349,[3]MD01!$A:$K,4,0),8)</f>
        <v>13SZQ667</v>
      </c>
      <c r="M349" s="16" t="str">
        <f>VLOOKUP(A349,[3]MD01!A:O,15,0)</f>
        <v>Аренда</v>
      </c>
    </row>
    <row r="350" spans="1:13" x14ac:dyDescent="0.25">
      <c r="A350" s="12" t="s">
        <v>1133</v>
      </c>
      <c r="B350" t="s">
        <v>1134</v>
      </c>
      <c r="C350" t="s">
        <v>4384</v>
      </c>
      <c r="D350" s="5">
        <v>4111666.91</v>
      </c>
      <c r="E350" s="24">
        <f t="shared" si="12"/>
        <v>11512667.347999999</v>
      </c>
      <c r="F350" s="21">
        <v>14473914.294232739</v>
      </c>
      <c r="G350">
        <f t="shared" si="13"/>
        <v>466900.46110428189</v>
      </c>
      <c r="J350" t="str">
        <f>VLOOKUP($A350,[3]MD01!$A:$K,5,0)</f>
        <v>E1006764</v>
      </c>
      <c r="K350" t="str">
        <f>VLOOKUP($A350,[3]MD01!$A:$K,11,0)</f>
        <v>05.05.2016</v>
      </c>
      <c r="L350" t="str">
        <f>RIGHT(VLOOKUP($A350,[3]MD01!$A:$K,4,0),8)</f>
        <v>13SZQ714</v>
      </c>
      <c r="M350" s="16" t="str">
        <f>VLOOKUP(A350,[3]MD01!A:O,15,0)</f>
        <v>Аренда</v>
      </c>
    </row>
    <row r="351" spans="1:13" x14ac:dyDescent="0.25">
      <c r="A351" s="12" t="s">
        <v>1323</v>
      </c>
      <c r="B351" t="s">
        <v>1324</v>
      </c>
      <c r="C351" t="s">
        <v>4384</v>
      </c>
      <c r="D351" s="5">
        <v>2765650.44</v>
      </c>
      <c r="E351" s="24">
        <f t="shared" si="12"/>
        <v>7743821.2319999998</v>
      </c>
      <c r="F351" s="21">
        <v>9735659.1165034492</v>
      </c>
      <c r="G351">
        <f t="shared" si="13"/>
        <v>314053.51988720807</v>
      </c>
      <c r="J351" t="str">
        <f>VLOOKUP($A351,[3]MD01!$A:$K,5,0)</f>
        <v>E1014972</v>
      </c>
      <c r="K351" t="str">
        <f>VLOOKUP($A351,[3]MD01!$A:$K,11,0)</f>
        <v>09.06.2017</v>
      </c>
      <c r="L351" t="str">
        <f>RIGHT(VLOOKUP($A351,[3]MD01!$A:$K,4,0),8)</f>
        <v>13SZX033</v>
      </c>
      <c r="M351" s="16" t="str">
        <f>VLOOKUP(A351,[3]MD01!A:O,15,0)</f>
        <v>Аренда</v>
      </c>
    </row>
    <row r="352" spans="1:13" x14ac:dyDescent="0.25">
      <c r="A352" s="12" t="s">
        <v>1339</v>
      </c>
      <c r="B352" t="s">
        <v>1340</v>
      </c>
      <c r="C352" t="s">
        <v>4384</v>
      </c>
      <c r="D352" s="5">
        <v>1342141.04</v>
      </c>
      <c r="E352" s="24">
        <f t="shared" si="12"/>
        <v>3757994.9119999995</v>
      </c>
      <c r="F352" s="21">
        <v>4724612.8660097113</v>
      </c>
      <c r="G352">
        <f t="shared" si="13"/>
        <v>152406.86664547457</v>
      </c>
      <c r="J352" t="str">
        <f>VLOOKUP($A352,[3]MD01!$A:$K,5,0)</f>
        <v>E1015187</v>
      </c>
      <c r="K352" t="str">
        <f>VLOOKUP($A352,[3]MD01!$A:$K,11,0)</f>
        <v>28.07.2017</v>
      </c>
      <c r="L352" t="str">
        <f>RIGHT(VLOOKUP($A352,[3]MD01!$A:$K,4,0),8)</f>
        <v>13SZX279</v>
      </c>
      <c r="M352" s="16" t="str">
        <f>VLOOKUP(A352,[3]MD01!A:O,15,0)</f>
        <v>Аренда</v>
      </c>
    </row>
    <row r="353" spans="1:13" x14ac:dyDescent="0.25">
      <c r="A353" s="12" t="s">
        <v>1377</v>
      </c>
      <c r="B353" t="s">
        <v>1378</v>
      </c>
      <c r="C353" t="s">
        <v>4384</v>
      </c>
      <c r="D353" s="5">
        <v>2778076.54</v>
      </c>
      <c r="E353" s="24">
        <f t="shared" si="12"/>
        <v>7778614.311999999</v>
      </c>
      <c r="F353" s="21">
        <v>9779401.5475778487</v>
      </c>
      <c r="G353">
        <f t="shared" si="13"/>
        <v>315464.56605089834</v>
      </c>
      <c r="J353" t="str">
        <f>VLOOKUP($A353,[3]MD01!$A:$K,5,0)</f>
        <v>E1015323</v>
      </c>
      <c r="K353" t="str">
        <f>VLOOKUP($A353,[3]MD01!$A:$K,11,0)</f>
        <v>28.07.2017</v>
      </c>
      <c r="L353" t="str">
        <f>RIGHT(VLOOKUP($A353,[3]MD01!$A:$K,4,0),8)</f>
        <v>13SZX773</v>
      </c>
      <c r="M353" s="16" t="str">
        <f>VLOOKUP(A353,[3]MD01!A:O,15,0)</f>
        <v>Аренда</v>
      </c>
    </row>
    <row r="354" spans="1:13" x14ac:dyDescent="0.25">
      <c r="A354" s="12" t="s">
        <v>1419</v>
      </c>
      <c r="B354" t="s">
        <v>1420</v>
      </c>
      <c r="C354" t="s">
        <v>4384</v>
      </c>
      <c r="D354" s="5">
        <v>2202440.09</v>
      </c>
      <c r="E354" s="24">
        <f t="shared" si="12"/>
        <v>6166832.2519999994</v>
      </c>
      <c r="F354" s="21">
        <v>7753042.6949984236</v>
      </c>
      <c r="G354">
        <f t="shared" si="13"/>
        <v>250098.15145156204</v>
      </c>
      <c r="J354" t="str">
        <f>VLOOKUP($A354,[3]MD01!$A:$K,5,0)</f>
        <v>E1017503</v>
      </c>
      <c r="K354" t="str">
        <f>VLOOKUP($A354,[3]MD01!$A:$K,11,0)</f>
        <v>26.08.2017</v>
      </c>
      <c r="L354" t="str">
        <f>RIGHT(VLOOKUP($A354,[3]MD01!$A:$K,4,0),8)</f>
        <v>13SZX977</v>
      </c>
      <c r="M354" s="16" t="str">
        <f>VLOOKUP(A354,[3]MD01!A:O,15,0)</f>
        <v>Аренда</v>
      </c>
    </row>
    <row r="355" spans="1:13" x14ac:dyDescent="0.25">
      <c r="A355" s="12" t="s">
        <v>1441</v>
      </c>
      <c r="B355" t="s">
        <v>1442</v>
      </c>
      <c r="C355" t="s">
        <v>4384</v>
      </c>
      <c r="D355" s="5">
        <v>1865702.29</v>
      </c>
      <c r="E355" s="24">
        <f t="shared" si="12"/>
        <v>5223966.4119999995</v>
      </c>
      <c r="F355" s="21">
        <v>6567656.2900407109</v>
      </c>
      <c r="G355">
        <f t="shared" si="13"/>
        <v>211859.88032389391</v>
      </c>
      <c r="J355" t="str">
        <f>VLOOKUP($A355,[3]MD01!$A:$K,5,0)</f>
        <v>E1017678</v>
      </c>
      <c r="K355" t="str">
        <f>VLOOKUP($A355,[3]MD01!$A:$K,11,0)</f>
        <v>27.09.2017</v>
      </c>
      <c r="L355" t="str">
        <f>RIGHT(VLOOKUP($A355,[3]MD01!$A:$K,4,0),8)</f>
        <v>13SZY180</v>
      </c>
      <c r="M355" s="16" t="str">
        <f>VLOOKUP(A355,[3]MD01!A:O,15,0)</f>
        <v>Аренда</v>
      </c>
    </row>
    <row r="356" spans="1:13" x14ac:dyDescent="0.25">
      <c r="A356" s="12" t="s">
        <v>11877</v>
      </c>
      <c r="B356" t="s">
        <v>11878</v>
      </c>
      <c r="C356" t="s">
        <v>4384</v>
      </c>
      <c r="D356" s="5">
        <v>1144416</v>
      </c>
      <c r="E356" s="24">
        <f t="shared" si="12"/>
        <v>3204364.8000000003</v>
      </c>
      <c r="F356" s="21">
        <v>4028580.0050249347</v>
      </c>
      <c r="G356">
        <f t="shared" si="13"/>
        <v>129954.19371048176</v>
      </c>
      <c r="J356" t="str">
        <f>VLOOKUP($A356,[3]MD01!$A:$K,5,0)</f>
        <v>E1018169</v>
      </c>
      <c r="K356" t="str">
        <f>VLOOKUP($A356,[3]MD01!$A:$K,11,0)</f>
        <v>08.12.2017</v>
      </c>
      <c r="L356" t="str">
        <f>RIGHT(VLOOKUP($A356,[3]MD01!$A:$K,4,0),8)</f>
        <v>13SZY707</v>
      </c>
      <c r="M356" s="16" t="str">
        <f>VLOOKUP(A356,[3]MD01!A:O,15,0)</f>
        <v>Аренда</v>
      </c>
    </row>
    <row r="357" spans="1:13" x14ac:dyDescent="0.25">
      <c r="A357" s="12" t="s">
        <v>1483</v>
      </c>
      <c r="B357" t="s">
        <v>1484</v>
      </c>
      <c r="C357" t="s">
        <v>4384</v>
      </c>
      <c r="D357" s="5">
        <v>2436152.48</v>
      </c>
      <c r="E357" s="24">
        <f t="shared" si="12"/>
        <v>6821226.9440000001</v>
      </c>
      <c r="F357" s="21">
        <v>8575758.4393436536</v>
      </c>
      <c r="G357">
        <f t="shared" si="13"/>
        <v>276637.3690110856</v>
      </c>
      <c r="J357" t="str">
        <f>VLOOKUP($A357,[3]MD01!$A:$K,5,0)</f>
        <v>E1018251</v>
      </c>
      <c r="K357" t="str">
        <f>VLOOKUP($A357,[3]MD01!$A:$K,11,0)</f>
        <v>15.11.2017</v>
      </c>
      <c r="L357" t="str">
        <f>RIGHT(VLOOKUP($A357,[3]MD01!$A:$K,4,0),8)</f>
        <v>13SZY810</v>
      </c>
      <c r="M357" s="16" t="str">
        <f>VLOOKUP(A357,[3]MD01!A:O,15,0)</f>
        <v>Аренда</v>
      </c>
    </row>
    <row r="358" spans="1:13" x14ac:dyDescent="0.25">
      <c r="A358" s="12" t="s">
        <v>2754</v>
      </c>
      <c r="B358" t="s">
        <v>2787</v>
      </c>
      <c r="C358" t="s">
        <v>4379</v>
      </c>
      <c r="D358" s="5">
        <v>4081796.98</v>
      </c>
      <c r="E358" s="24">
        <f t="shared" si="12"/>
        <v>11429031.544</v>
      </c>
      <c r="F358" s="21">
        <v>14231449.051312001</v>
      </c>
      <c r="G358">
        <f t="shared" si="13"/>
        <v>459079.00165522587</v>
      </c>
      <c r="J358" t="str">
        <f>VLOOKUP($A358,[3]MD01!$A:$K,5,0)</f>
        <v>E1029504</v>
      </c>
      <c r="K358" t="str">
        <f>VLOOKUP($A358,[3]MD01!$A:$K,11,0)</f>
        <v>25.01.2019</v>
      </c>
      <c r="L358" t="str">
        <f>RIGHT(VLOOKUP($A358,[3]MD01!$A:$K,4,0),8)</f>
        <v>13SZ304T</v>
      </c>
      <c r="M358" s="16" t="str">
        <f>VLOOKUP(A358,[3]MD01!A:O,15,0)</f>
        <v>Аренда</v>
      </c>
    </row>
    <row r="359" spans="1:13" x14ac:dyDescent="0.25">
      <c r="A359" s="12" t="s">
        <v>4416</v>
      </c>
      <c r="B359" t="s">
        <v>4421</v>
      </c>
      <c r="C359" t="s">
        <v>4379</v>
      </c>
      <c r="D359" s="5">
        <v>3227237.84</v>
      </c>
      <c r="E359" s="24">
        <f t="shared" si="12"/>
        <v>9036265.9519999996</v>
      </c>
      <c r="F359" s="21">
        <v>11251973.364051582</v>
      </c>
      <c r="G359">
        <f t="shared" si="13"/>
        <v>362966.88271134137</v>
      </c>
      <c r="J359" t="str">
        <f>VLOOKUP($A359,[3]MD01!$A:$K,5,0)</f>
        <v>E1033955</v>
      </c>
      <c r="K359" t="str">
        <f>VLOOKUP($A359,[3]MD01!$A:$K,11,0)</f>
        <v>06.03.2020</v>
      </c>
      <c r="L359" t="str">
        <f>RIGHT(VLOOKUP($A359,[3]MD01!$A:$K,4,0),8)</f>
        <v>13SZ30IT</v>
      </c>
      <c r="M359" s="16" t="str">
        <f>VLOOKUP(A359,[3]MD01!A:O,15,0)</f>
        <v>Аренда</v>
      </c>
    </row>
    <row r="360" spans="1:13" x14ac:dyDescent="0.25">
      <c r="A360" s="12" t="s">
        <v>4498</v>
      </c>
      <c r="B360" t="s">
        <v>4510</v>
      </c>
      <c r="C360" t="s">
        <v>4379</v>
      </c>
      <c r="D360" s="5">
        <v>1834318.6</v>
      </c>
      <c r="E360" s="24">
        <f t="shared" si="12"/>
        <v>5136092.08</v>
      </c>
      <c r="F360" s="21">
        <v>6395470.3841674067</v>
      </c>
      <c r="G360">
        <f t="shared" si="13"/>
        <v>206305.49626346474</v>
      </c>
      <c r="J360" t="str">
        <f>VLOOKUP($A360,[3]MD01!$A:$K,5,0)</f>
        <v>E1029839</v>
      </c>
      <c r="K360" t="str">
        <f>VLOOKUP($A360,[3]MD01!$A:$K,11,0)</f>
        <v>20.05.2020</v>
      </c>
      <c r="L360" t="str">
        <f>RIGHT(VLOOKUP($A360,[3]MD01!$A:$K,4,0),8)</f>
        <v>13SZ314Q</v>
      </c>
      <c r="M360" s="16" t="str">
        <f>VLOOKUP(A360,[3]MD01!A:O,15,0)</f>
        <v>Аренда</v>
      </c>
    </row>
    <row r="361" spans="1:13" x14ac:dyDescent="0.25">
      <c r="A361" s="12" t="s">
        <v>2723</v>
      </c>
      <c r="B361" t="s">
        <v>2765</v>
      </c>
      <c r="C361" t="s">
        <v>4379</v>
      </c>
      <c r="D361" s="5">
        <v>3683691.82</v>
      </c>
      <c r="E361" s="24">
        <f t="shared" si="12"/>
        <v>10314337.095999999</v>
      </c>
      <c r="F361" s="21">
        <v>12843429.674217843</v>
      </c>
      <c r="G361">
        <f t="shared" si="13"/>
        <v>414304.18303928524</v>
      </c>
      <c r="J361" t="str">
        <f>VLOOKUP($A361,[3]MD01!$A:$K,5,0)</f>
        <v>E1029852</v>
      </c>
      <c r="K361" t="str">
        <f>VLOOKUP($A361,[3]MD01!$A:$K,11,0)</f>
        <v>28.12.2018</v>
      </c>
      <c r="L361" t="str">
        <f>RIGHT(VLOOKUP($A361,[3]MD01!$A:$K,4,0),8)</f>
        <v>13SZ314V</v>
      </c>
      <c r="M361" s="16" t="str">
        <f>VLOOKUP(A361,[3]MD01!A:O,15,0)</f>
        <v>Аренда</v>
      </c>
    </row>
    <row r="362" spans="1:13" x14ac:dyDescent="0.25">
      <c r="A362" s="12" t="s">
        <v>3405</v>
      </c>
      <c r="B362" t="s">
        <v>3406</v>
      </c>
      <c r="C362" t="s">
        <v>4379</v>
      </c>
      <c r="D362" s="5">
        <v>4826842.2</v>
      </c>
      <c r="E362" s="24">
        <f t="shared" si="12"/>
        <v>13515158.16</v>
      </c>
      <c r="F362" s="21">
        <v>16829097.376622278</v>
      </c>
      <c r="G362">
        <f t="shared" si="13"/>
        <v>542874.10892329935</v>
      </c>
      <c r="J362" t="str">
        <f>VLOOKUP($A362,[3]MD01!$A:$K,5,0)</f>
        <v>E1029880</v>
      </c>
      <c r="K362" t="str">
        <f>VLOOKUP($A362,[3]MD01!$A:$K,11,0)</f>
        <v>29.03.2019</v>
      </c>
      <c r="L362" t="str">
        <f>RIGHT(VLOOKUP($A362,[3]MD01!$A:$K,4,0),8)</f>
        <v>13SZ318V</v>
      </c>
      <c r="M362" s="16" t="str">
        <f>VLOOKUP(A362,[3]MD01!A:O,15,0)</f>
        <v>Аренда</v>
      </c>
    </row>
    <row r="363" spans="1:13" x14ac:dyDescent="0.25">
      <c r="A363" s="12" t="s">
        <v>4526</v>
      </c>
      <c r="B363" t="s">
        <v>4573</v>
      </c>
      <c r="C363" t="s">
        <v>4379</v>
      </c>
      <c r="D363" s="5">
        <v>6818452.96</v>
      </c>
      <c r="E363" s="24">
        <f t="shared" si="12"/>
        <v>19091668.287999999</v>
      </c>
      <c r="F363" s="21">
        <v>23772977.045273699</v>
      </c>
      <c r="G363">
        <f t="shared" si="13"/>
        <v>766870.22726689349</v>
      </c>
      <c r="J363" t="str">
        <f>VLOOKUP($A363,[3]MD01!$A:$K,5,0)</f>
        <v>E1039355</v>
      </c>
      <c r="K363" t="str">
        <f>VLOOKUP($A363,[3]MD01!$A:$K,11,0)</f>
        <v>17.07.2020</v>
      </c>
      <c r="L363" t="str">
        <f>RIGHT(VLOOKUP($A363,[3]MD01!$A:$K,4,0),8)</f>
        <v>13SZ31EH</v>
      </c>
      <c r="M363" s="16" t="str">
        <f>VLOOKUP(A363,[3]MD01!A:O,15,0)</f>
        <v>Аренда</v>
      </c>
    </row>
    <row r="364" spans="1:13" x14ac:dyDescent="0.25">
      <c r="A364" s="12" t="s">
        <v>3464</v>
      </c>
      <c r="B364" t="s">
        <v>3465</v>
      </c>
      <c r="C364" t="s">
        <v>4379</v>
      </c>
      <c r="D364" s="5">
        <v>4005971.36</v>
      </c>
      <c r="E364" s="24">
        <f t="shared" si="12"/>
        <v>11216719.808</v>
      </c>
      <c r="F364" s="21">
        <v>13967078.125197459</v>
      </c>
      <c r="G364">
        <f t="shared" si="13"/>
        <v>450550.90726443415</v>
      </c>
      <c r="J364" t="str">
        <f>VLOOKUP($A364,[3]MD01!$A:$K,5,0)</f>
        <v>E1030085</v>
      </c>
      <c r="K364" t="str">
        <f>VLOOKUP($A364,[3]MD01!$A:$K,11,0)</f>
        <v>06.06.2019</v>
      </c>
      <c r="L364" t="str">
        <f>RIGHT(VLOOKUP($A364,[3]MD01!$A:$K,4,0),8)</f>
        <v>13SZ323J</v>
      </c>
      <c r="M364" s="16" t="str">
        <f>VLOOKUP(A364,[3]MD01!A:O,15,0)</f>
        <v>Аренда</v>
      </c>
    </row>
    <row r="365" spans="1:13" x14ac:dyDescent="0.25">
      <c r="A365" s="12" t="s">
        <v>3466</v>
      </c>
      <c r="B365" t="s">
        <v>3467</v>
      </c>
      <c r="C365" t="s">
        <v>4379</v>
      </c>
      <c r="D365" s="5">
        <v>6417814.2000000002</v>
      </c>
      <c r="E365" s="24">
        <f t="shared" si="12"/>
        <v>17969879.760000002</v>
      </c>
      <c r="F365" s="21">
        <v>22376124.107987043</v>
      </c>
      <c r="G365">
        <f t="shared" si="13"/>
        <v>721810.45509635622</v>
      </c>
      <c r="J365" t="str">
        <f>VLOOKUP($A365,[3]MD01!$A:$K,5,0)</f>
        <v>E1030073</v>
      </c>
      <c r="K365" t="str">
        <f>VLOOKUP($A365,[3]MD01!$A:$K,11,0)</f>
        <v>04.06.2019</v>
      </c>
      <c r="L365" t="str">
        <f>RIGHT(VLOOKUP($A365,[3]MD01!$A:$K,4,0),8)</f>
        <v>13SZ323P</v>
      </c>
      <c r="M365" s="16" t="str">
        <f>VLOOKUP(A365,[3]MD01!A:O,15,0)</f>
        <v>Аренда</v>
      </c>
    </row>
    <row r="366" spans="1:13" x14ac:dyDescent="0.25">
      <c r="A366" s="12" t="s">
        <v>3469</v>
      </c>
      <c r="B366" t="s">
        <v>3470</v>
      </c>
      <c r="C366" t="s">
        <v>4379</v>
      </c>
      <c r="D366" s="5">
        <v>2285530.7200000002</v>
      </c>
      <c r="E366" s="24">
        <f t="shared" si="12"/>
        <v>6399486.0160000008</v>
      </c>
      <c r="F366" s="21">
        <v>7968650.6105672214</v>
      </c>
      <c r="G366">
        <f t="shared" si="13"/>
        <v>257053.24550216843</v>
      </c>
      <c r="J366" t="str">
        <f>VLOOKUP($A366,[3]MD01!$A:$K,5,0)</f>
        <v>E1030095</v>
      </c>
      <c r="K366" t="str">
        <f>VLOOKUP($A366,[3]MD01!$A:$K,11,0)</f>
        <v>28.05.2019</v>
      </c>
      <c r="L366" t="str">
        <f>RIGHT(VLOOKUP($A366,[3]MD01!$A:$K,4,0),8)</f>
        <v>13SZ323S</v>
      </c>
      <c r="M366" s="16" t="str">
        <f>VLOOKUP(A366,[3]MD01!A:O,15,0)</f>
        <v>Аренда</v>
      </c>
    </row>
    <row r="367" spans="1:13" x14ac:dyDescent="0.25">
      <c r="A367" s="12" t="s">
        <v>3548</v>
      </c>
      <c r="B367" t="s">
        <v>3954</v>
      </c>
      <c r="C367" t="s">
        <v>4379</v>
      </c>
      <c r="D367" s="5">
        <v>4672136.1900000004</v>
      </c>
      <c r="E367" s="24">
        <f t="shared" si="12"/>
        <v>13081981.332000002</v>
      </c>
      <c r="F367" s="21">
        <v>16289704.871303026</v>
      </c>
      <c r="G367">
        <f t="shared" si="13"/>
        <v>525474.35068719438</v>
      </c>
      <c r="J367" t="str">
        <f>VLOOKUP($A367,[3]MD01!$A:$K,5,0)</f>
        <v>E1030058</v>
      </c>
      <c r="K367" t="str">
        <f>VLOOKUP($A367,[3]MD01!$A:$K,11,0)</f>
        <v>15.08.2019</v>
      </c>
      <c r="L367" t="str">
        <f>RIGHT(VLOOKUP($A367,[3]MD01!$A:$K,4,0),8)</f>
        <v>13SZ324D</v>
      </c>
      <c r="M367" s="16" t="str">
        <f>VLOOKUP(A367,[3]MD01!A:O,15,0)</f>
        <v>Аренда</v>
      </c>
    </row>
    <row r="368" spans="1:13" x14ac:dyDescent="0.25">
      <c r="A368" s="12" t="s">
        <v>3940</v>
      </c>
      <c r="B368" t="s">
        <v>3958</v>
      </c>
      <c r="C368" t="s">
        <v>4379</v>
      </c>
      <c r="D368" s="5">
        <v>3237460.83</v>
      </c>
      <c r="E368" s="24">
        <f t="shared" si="12"/>
        <v>9064890.3239999991</v>
      </c>
      <c r="F368" s="21">
        <v>11287616.479583768</v>
      </c>
      <c r="G368">
        <f t="shared" si="13"/>
        <v>364116.66063173447</v>
      </c>
      <c r="J368" t="str">
        <f>VLOOKUP($A368,[3]MD01!$A:$K,5,0)</f>
        <v>E1030065</v>
      </c>
      <c r="K368" t="str">
        <f>VLOOKUP($A368,[3]MD01!$A:$K,11,0)</f>
        <v>15.08.2019</v>
      </c>
      <c r="L368" t="str">
        <f>RIGHT(VLOOKUP($A368,[3]MD01!$A:$K,4,0),8)</f>
        <v>13SZ325C</v>
      </c>
      <c r="M368" s="16" t="str">
        <f>VLOOKUP(A368,[3]MD01!A:O,15,0)</f>
        <v>Аренда</v>
      </c>
    </row>
    <row r="369" spans="1:13" x14ac:dyDescent="0.25">
      <c r="A369" s="12" t="s">
        <v>2823</v>
      </c>
      <c r="B369" t="s">
        <v>20</v>
      </c>
      <c r="C369" t="s">
        <v>4379</v>
      </c>
      <c r="D369" s="5">
        <v>4568599.2300000004</v>
      </c>
      <c r="E369" s="24">
        <f t="shared" si="12"/>
        <v>12792077.844000002</v>
      </c>
      <c r="F369" s="21">
        <v>15928716.566792171</v>
      </c>
      <c r="G369">
        <f t="shared" si="13"/>
        <v>513829.56667071523</v>
      </c>
      <c r="J369" t="str">
        <f>VLOOKUP($A369,[3]MD01!$A:$K,5,0)</f>
        <v>E1008568</v>
      </c>
      <c r="K369" t="str">
        <f>VLOOKUP($A369,[3]MD01!$A:$K,11,0)</f>
        <v>18.12.2014</v>
      </c>
      <c r="L369" t="str">
        <f>RIGHT(VLOOKUP($A369,[3]MD01!$A:$K,4,0),8)</f>
        <v>13SZ3409</v>
      </c>
      <c r="M369" s="16" t="str">
        <f>VLOOKUP(A369,[3]MD01!A:O,15,0)</f>
        <v>Аренда</v>
      </c>
    </row>
    <row r="370" spans="1:13" x14ac:dyDescent="0.25">
      <c r="A370" s="12" t="s">
        <v>4537</v>
      </c>
      <c r="B370" t="s">
        <v>4538</v>
      </c>
      <c r="C370" t="s">
        <v>4379</v>
      </c>
      <c r="D370" s="5">
        <v>6120263.5999999996</v>
      </c>
      <c r="E370" s="24">
        <f t="shared" si="12"/>
        <v>17136738.079999998</v>
      </c>
      <c r="F370" s="21">
        <v>21338694.704997152</v>
      </c>
      <c r="G370">
        <f t="shared" si="13"/>
        <v>688344.99048377911</v>
      </c>
      <c r="J370" t="str">
        <f>VLOOKUP($A370,[3]MD01!$A:$K,5,0)</f>
        <v>E1007793</v>
      </c>
      <c r="K370" t="str">
        <f>VLOOKUP($A370,[3]MD01!$A:$K,11,0)</f>
        <v>12.05.2015</v>
      </c>
      <c r="L370" t="str">
        <f>RIGHT(VLOOKUP($A370,[3]MD01!$A:$K,4,0),8)</f>
        <v>13SZ4243</v>
      </c>
      <c r="M370" s="16" t="str">
        <f>VLOOKUP(A370,[3]MD01!A:O,15,0)</f>
        <v>Аренда</v>
      </c>
    </row>
    <row r="371" spans="1:13" x14ac:dyDescent="0.25">
      <c r="A371" s="12" t="s">
        <v>2869</v>
      </c>
      <c r="B371" t="s">
        <v>66</v>
      </c>
      <c r="C371" t="s">
        <v>4379</v>
      </c>
      <c r="D371" s="5">
        <v>6490749.8600000003</v>
      </c>
      <c r="E371" s="24">
        <f t="shared" si="12"/>
        <v>18174099.608000003</v>
      </c>
      <c r="F371" s="21">
        <v>22630419.001731075</v>
      </c>
      <c r="G371">
        <f t="shared" si="13"/>
        <v>730013.51618487341</v>
      </c>
      <c r="J371" t="str">
        <f>VLOOKUP($A371,[3]MD01!$A:$K,5,0)</f>
        <v>E1008929</v>
      </c>
      <c r="K371" t="str">
        <f>VLOOKUP($A371,[3]MD01!$A:$K,11,0)</f>
        <v>08.05.2015</v>
      </c>
      <c r="L371" t="str">
        <f>RIGHT(VLOOKUP($A371,[3]MD01!$A:$K,4,0),8)</f>
        <v>13SZ4267</v>
      </c>
      <c r="M371" s="16" t="str">
        <f>VLOOKUP(A371,[3]MD01!A:O,15,0)</f>
        <v>Аренда</v>
      </c>
    </row>
    <row r="372" spans="1:13" x14ac:dyDescent="0.25">
      <c r="A372" s="12" t="s">
        <v>2877</v>
      </c>
      <c r="B372" t="s">
        <v>74</v>
      </c>
      <c r="C372" t="s">
        <v>4379</v>
      </c>
      <c r="D372" s="5">
        <v>2204757.04</v>
      </c>
      <c r="E372" s="24">
        <f t="shared" si="12"/>
        <v>6173319.7120000003</v>
      </c>
      <c r="F372" s="21">
        <v>7687027.9533798508</v>
      </c>
      <c r="G372">
        <f t="shared" si="13"/>
        <v>247968.64365741453</v>
      </c>
      <c r="J372" t="str">
        <f>VLOOKUP($A372,[3]MD01!$A:$K,5,0)</f>
        <v>E1007900</v>
      </c>
      <c r="K372" t="str">
        <f>VLOOKUP($A372,[3]MD01!$A:$K,11,0)</f>
        <v>28.06.2015</v>
      </c>
      <c r="L372" t="str">
        <f>RIGHT(VLOOKUP($A372,[3]MD01!$A:$K,4,0),8)</f>
        <v>13SZ4677</v>
      </c>
      <c r="M372" s="16" t="str">
        <f>VLOOKUP(A372,[3]MD01!A:O,15,0)</f>
        <v>Аренда</v>
      </c>
    </row>
    <row r="373" spans="1:13" x14ac:dyDescent="0.25">
      <c r="A373" s="12" t="s">
        <v>2893</v>
      </c>
      <c r="B373" t="s">
        <v>90</v>
      </c>
      <c r="C373" t="s">
        <v>4379</v>
      </c>
      <c r="D373" s="5">
        <v>6199197.7699999996</v>
      </c>
      <c r="E373" s="24">
        <f t="shared" si="12"/>
        <v>17357753.756000001</v>
      </c>
      <c r="F373" s="21">
        <v>21613903.791648641</v>
      </c>
      <c r="G373">
        <f t="shared" si="13"/>
        <v>697222.7029564078</v>
      </c>
      <c r="J373" t="str">
        <f>VLOOKUP($A373,[3]MD01!$A:$K,5,0)</f>
        <v>13SZ5414</v>
      </c>
      <c r="K373" t="str">
        <f>VLOOKUP($A373,[3]MD01!$A:$K,11,0)</f>
        <v>24.10.2003</v>
      </c>
      <c r="L373" t="str">
        <f>RIGHT(VLOOKUP($A373,[3]MD01!$A:$K,4,0),8)</f>
        <v>13SZ5414</v>
      </c>
      <c r="M373" s="16" t="str">
        <f>VLOOKUP(A373,[3]MD01!A:O,15,0)</f>
        <v>Собственность</v>
      </c>
    </row>
    <row r="374" spans="1:13" x14ac:dyDescent="0.25">
      <c r="A374" s="12" t="s">
        <v>2903</v>
      </c>
      <c r="B374" t="s">
        <v>100</v>
      </c>
      <c r="C374" t="s">
        <v>4379</v>
      </c>
      <c r="D374" s="5">
        <v>5052435.87</v>
      </c>
      <c r="E374" s="24">
        <f t="shared" si="12"/>
        <v>14146820.436000001</v>
      </c>
      <c r="F374" s="21">
        <v>17615644.291286193</v>
      </c>
      <c r="G374">
        <f t="shared" si="13"/>
        <v>568246.59004149004</v>
      </c>
      <c r="J374" t="str">
        <f>VLOOKUP($A374,[3]MD01!$A:$K,5,0)</f>
        <v>13SZ5425</v>
      </c>
      <c r="K374" t="str">
        <f>VLOOKUP($A374,[3]MD01!$A:$K,11,0)</f>
        <v>26.11.2003</v>
      </c>
      <c r="L374" t="str">
        <f>RIGHT(VLOOKUP($A374,[3]MD01!$A:$K,4,0),8)</f>
        <v>13SZ5425</v>
      </c>
      <c r="M374" s="16" t="str">
        <f>VLOOKUP(A374,[3]MD01!A:O,15,0)</f>
        <v>Собственность</v>
      </c>
    </row>
    <row r="375" spans="1:13" x14ac:dyDescent="0.25">
      <c r="A375" s="12" t="s">
        <v>2905</v>
      </c>
      <c r="B375" t="s">
        <v>102</v>
      </c>
      <c r="C375" t="s">
        <v>4379</v>
      </c>
      <c r="D375" s="5">
        <v>8527773.1600000001</v>
      </c>
      <c r="E375" s="24">
        <f t="shared" si="12"/>
        <v>23877764.848000001</v>
      </c>
      <c r="F375" s="21">
        <v>29732632.426928286</v>
      </c>
      <c r="G375">
        <f t="shared" si="13"/>
        <v>959117.17506220273</v>
      </c>
      <c r="J375" t="str">
        <f>VLOOKUP($A375,[3]MD01!$A:$K,5,0)</f>
        <v>13SZ5429</v>
      </c>
      <c r="K375" t="str">
        <f>VLOOKUP($A375,[3]MD01!$A:$K,11,0)</f>
        <v>10.02.2004</v>
      </c>
      <c r="L375" t="str">
        <f>RIGHT(VLOOKUP($A375,[3]MD01!$A:$K,4,0),8)</f>
        <v>13SZ5429</v>
      </c>
      <c r="M375" s="16" t="str">
        <f>VLOOKUP(A375,[3]MD01!A:O,15,0)</f>
        <v>Аренда</v>
      </c>
    </row>
    <row r="376" spans="1:13" x14ac:dyDescent="0.25">
      <c r="A376" s="12" t="s">
        <v>2910</v>
      </c>
      <c r="B376" t="s">
        <v>107</v>
      </c>
      <c r="C376" t="s">
        <v>4379</v>
      </c>
      <c r="D376" s="5">
        <v>4896717.1399999997</v>
      </c>
      <c r="E376" s="24">
        <f t="shared" si="12"/>
        <v>13710807.991999999</v>
      </c>
      <c r="F376" s="21">
        <v>17072720.872216485</v>
      </c>
      <c r="G376">
        <f t="shared" si="13"/>
        <v>550732.93136182206</v>
      </c>
      <c r="J376" t="str">
        <f>VLOOKUP($A376,[3]MD01!$A:$K,5,0)</f>
        <v>13SZ5434</v>
      </c>
      <c r="K376" t="str">
        <f>VLOOKUP($A376,[3]MD01!$A:$K,11,0)</f>
        <v>12.10.2001</v>
      </c>
      <c r="L376" t="str">
        <f>RIGHT(VLOOKUP($A376,[3]MD01!$A:$K,4,0),8)</f>
        <v>13SZ5434</v>
      </c>
      <c r="M376" s="16" t="str">
        <f>VLOOKUP(A376,[3]MD01!A:O,15,0)</f>
        <v>Собственность</v>
      </c>
    </row>
    <row r="377" spans="1:13" x14ac:dyDescent="0.25">
      <c r="A377" s="12" t="s">
        <v>2917</v>
      </c>
      <c r="B377" t="s">
        <v>114</v>
      </c>
      <c r="C377" t="s">
        <v>4379</v>
      </c>
      <c r="D377" s="5">
        <v>7354246.1500000004</v>
      </c>
      <c r="E377" s="24">
        <f t="shared" si="12"/>
        <v>20591889.219999999</v>
      </c>
      <c r="F377" s="21">
        <v>25641054.640236523</v>
      </c>
      <c r="G377">
        <f t="shared" si="13"/>
        <v>827130.7948463395</v>
      </c>
      <c r="J377" t="str">
        <f>VLOOKUP($A377,[3]MD01!$A:$K,5,0)</f>
        <v>13SZ5445</v>
      </c>
      <c r="K377" t="str">
        <f>VLOOKUP($A377,[3]MD01!$A:$K,11,0)</f>
        <v>31.10.2001</v>
      </c>
      <c r="L377" t="str">
        <f>RIGHT(VLOOKUP($A377,[3]MD01!$A:$K,4,0),8)</f>
        <v>13SZ5445</v>
      </c>
      <c r="M377" s="16" t="str">
        <f>VLOOKUP(A377,[3]MD01!A:O,15,0)</f>
        <v>Аренда</v>
      </c>
    </row>
    <row r="378" spans="1:13" x14ac:dyDescent="0.25">
      <c r="A378" s="12" t="s">
        <v>4758</v>
      </c>
      <c r="B378" t="s">
        <v>4759</v>
      </c>
      <c r="C378" t="s">
        <v>4379</v>
      </c>
      <c r="D378" s="5">
        <v>7193831.0599999996</v>
      </c>
      <c r="E378" s="24">
        <f t="shared" si="12"/>
        <v>20142726.967999998</v>
      </c>
      <c r="F378" s="21">
        <v>25081757.058415923</v>
      </c>
      <c r="G378">
        <f t="shared" si="13"/>
        <v>809088.93736825557</v>
      </c>
      <c r="J378" t="str">
        <f>VLOOKUP($A378,[3]MD01!$A:$K,5,0)</f>
        <v>13SZ5452</v>
      </c>
      <c r="K378" t="str">
        <f>VLOOKUP($A378,[3]MD01!$A:$K,11,0)</f>
        <v>29.06.2001</v>
      </c>
      <c r="L378" t="str">
        <f>RIGHT(VLOOKUP($A378,[3]MD01!$A:$K,4,0),8)</f>
        <v>13SZ5452</v>
      </c>
      <c r="M378" s="16" t="str">
        <f>VLOOKUP(A378,[3]MD01!A:O,15,0)</f>
        <v>Аренда</v>
      </c>
    </row>
    <row r="379" spans="1:13" x14ac:dyDescent="0.25">
      <c r="A379" s="12" t="s">
        <v>2927</v>
      </c>
      <c r="B379" t="s">
        <v>123</v>
      </c>
      <c r="C379" t="s">
        <v>4379</v>
      </c>
      <c r="D379" s="5">
        <v>8385716.5099999998</v>
      </c>
      <c r="E379" s="24">
        <f t="shared" si="12"/>
        <v>23480006.228</v>
      </c>
      <c r="F379" s="21">
        <v>29237342.733006503</v>
      </c>
      <c r="G379">
        <f t="shared" si="13"/>
        <v>943140.08816150005</v>
      </c>
      <c r="J379" t="str">
        <f>VLOOKUP($A379,[3]MD01!$A:$K,5,0)</f>
        <v>13SZ5457</v>
      </c>
      <c r="K379" t="str">
        <f>VLOOKUP($A379,[3]MD01!$A:$K,11,0)</f>
        <v>25.09.1999</v>
      </c>
      <c r="L379" t="str">
        <f>RIGHT(VLOOKUP($A379,[3]MD01!$A:$K,4,0),8)</f>
        <v>13SZ5457</v>
      </c>
      <c r="M379" s="16" t="str">
        <f>VLOOKUP(A379,[3]MD01!A:O,15,0)</f>
        <v>Аренда</v>
      </c>
    </row>
    <row r="380" spans="1:13" x14ac:dyDescent="0.25">
      <c r="A380" s="12" t="s">
        <v>2949</v>
      </c>
      <c r="B380" t="s">
        <v>145</v>
      </c>
      <c r="C380" t="s">
        <v>4379</v>
      </c>
      <c r="D380" s="5">
        <v>11420470.42</v>
      </c>
      <c r="E380" s="24">
        <f t="shared" si="12"/>
        <v>31977317.175999999</v>
      </c>
      <c r="F380" s="21">
        <v>39818208.431386948</v>
      </c>
      <c r="G380">
        <f t="shared" si="13"/>
        <v>1284458.3364963531</v>
      </c>
      <c r="J380" t="str">
        <f>VLOOKUP($A380,[3]MD01!$A:$K,5,0)</f>
        <v>13SZ5483</v>
      </c>
      <c r="K380" t="str">
        <f>VLOOKUP($A380,[3]MD01!$A:$K,11,0)</f>
        <v>31.01.2001</v>
      </c>
      <c r="L380" t="str">
        <f>RIGHT(VLOOKUP($A380,[3]MD01!$A:$K,4,0),8)</f>
        <v>13SZ5483</v>
      </c>
      <c r="M380" s="16" t="str">
        <f>VLOOKUP(A380,[3]MD01!A:O,15,0)</f>
        <v>Аренда</v>
      </c>
    </row>
    <row r="381" spans="1:13" x14ac:dyDescent="0.25">
      <c r="A381" s="12" t="s">
        <v>4667</v>
      </c>
      <c r="B381" t="s">
        <v>4668</v>
      </c>
      <c r="C381" t="s">
        <v>4379</v>
      </c>
      <c r="D381" s="5">
        <v>14917979.66</v>
      </c>
      <c r="E381" s="24">
        <f t="shared" si="12"/>
        <v>41770343.048</v>
      </c>
      <c r="F381" s="21">
        <v>52012500.504079148</v>
      </c>
      <c r="G381">
        <f t="shared" si="13"/>
        <v>1677822.5969057789</v>
      </c>
      <c r="J381" t="str">
        <f>VLOOKUP($A381,[3]MD01!$A:$K,5,0)</f>
        <v>13SZ5507</v>
      </c>
      <c r="K381" t="str">
        <f>VLOOKUP($A381,[3]MD01!$A:$K,11,0)</f>
        <v>19.03.2004</v>
      </c>
      <c r="L381" t="str">
        <f>RIGHT(VLOOKUP($A381,[3]MD01!$A:$K,4,0),8)</f>
        <v>13SZ5507</v>
      </c>
      <c r="M381" s="16" t="str">
        <f>VLOOKUP(A381,[3]MD01!A:O,15,0)</f>
        <v>Собственность</v>
      </c>
    </row>
    <row r="382" spans="1:13" x14ac:dyDescent="0.25">
      <c r="A382" s="12" t="s">
        <v>2966</v>
      </c>
      <c r="B382" t="s">
        <v>161</v>
      </c>
      <c r="C382" t="s">
        <v>4379</v>
      </c>
      <c r="D382" s="5">
        <v>11914409.050000001</v>
      </c>
      <c r="E382" s="24">
        <f t="shared" si="12"/>
        <v>33360345.34</v>
      </c>
      <c r="F382" s="21">
        <v>41540357.397090733</v>
      </c>
      <c r="G382">
        <f t="shared" si="13"/>
        <v>1340011.5289384108</v>
      </c>
      <c r="J382" t="str">
        <f>VLOOKUP($A382,[3]MD01!$A:$K,5,0)</f>
        <v>13SZ5511</v>
      </c>
      <c r="K382" t="str">
        <f>VLOOKUP($A382,[3]MD01!$A:$K,11,0)</f>
        <v>10.07.2002</v>
      </c>
      <c r="L382" t="str">
        <f>RIGHT(VLOOKUP($A382,[3]MD01!$A:$K,4,0),8)</f>
        <v>13SZ5511</v>
      </c>
      <c r="M382" s="16" t="str">
        <f>VLOOKUP(A382,[3]MD01!A:O,15,0)</f>
        <v>Собственность</v>
      </c>
    </row>
    <row r="383" spans="1:13" x14ac:dyDescent="0.25">
      <c r="A383" s="12" t="s">
        <v>4724</v>
      </c>
      <c r="B383" t="s">
        <v>4725</v>
      </c>
      <c r="C383" t="s">
        <v>4379</v>
      </c>
      <c r="D383" s="5">
        <v>14607179.48</v>
      </c>
      <c r="E383" s="24">
        <f t="shared" si="12"/>
        <v>40900102.544</v>
      </c>
      <c r="F383" s="21">
        <v>50928875.583858691</v>
      </c>
      <c r="G383">
        <f t="shared" si="13"/>
        <v>1642866.9543180224</v>
      </c>
      <c r="J383" t="str">
        <f>VLOOKUP($A383,[3]MD01!$A:$K,5,0)</f>
        <v>13SZ5539</v>
      </c>
      <c r="K383" t="str">
        <f>VLOOKUP($A383,[3]MD01!$A:$K,11,0)</f>
        <v>24.01.2007</v>
      </c>
      <c r="L383" t="str">
        <f>RIGHT(VLOOKUP($A383,[3]MD01!$A:$K,4,0),8)</f>
        <v>13SZ5539</v>
      </c>
      <c r="M383" s="16" t="str">
        <f>VLOOKUP(A383,[3]MD01!A:O,15,0)</f>
        <v>Собственность</v>
      </c>
    </row>
    <row r="384" spans="1:13" x14ac:dyDescent="0.25">
      <c r="A384" s="12" t="s">
        <v>2987</v>
      </c>
      <c r="B384" t="s">
        <v>182</v>
      </c>
      <c r="C384" t="s">
        <v>4379</v>
      </c>
      <c r="D384" s="5">
        <v>16955491.219999999</v>
      </c>
      <c r="E384" s="24">
        <f t="shared" si="12"/>
        <v>47475375.416000001</v>
      </c>
      <c r="F384" s="21">
        <v>59116416.279331453</v>
      </c>
      <c r="G384">
        <f t="shared" si="13"/>
        <v>1906981.1703010146</v>
      </c>
      <c r="J384" t="str">
        <f>VLOOKUP($A384,[3]MD01!$A:$K,5,0)</f>
        <v>13SZ5542</v>
      </c>
      <c r="K384" t="str">
        <f>VLOOKUP($A384,[3]MD01!$A:$K,11,0)</f>
        <v>05.06.2006</v>
      </c>
      <c r="L384" t="str">
        <f>RIGHT(VLOOKUP($A384,[3]MD01!$A:$K,4,0),8)</f>
        <v>13SZ5542</v>
      </c>
      <c r="M384" s="16" t="str">
        <f>VLOOKUP(A384,[3]MD01!A:O,15,0)</f>
        <v>Собственность</v>
      </c>
    </row>
    <row r="385" spans="1:13" x14ac:dyDescent="0.25">
      <c r="A385" s="12" t="s">
        <v>3015</v>
      </c>
      <c r="B385" t="s">
        <v>210</v>
      </c>
      <c r="C385" t="s">
        <v>4379</v>
      </c>
      <c r="D385" s="5">
        <v>2113214.91</v>
      </c>
      <c r="E385" s="24">
        <f t="shared" si="12"/>
        <v>5917001.7480000006</v>
      </c>
      <c r="F385" s="21">
        <v>7367860.3991073268</v>
      </c>
      <c r="G385">
        <f t="shared" si="13"/>
        <v>237672.91610023635</v>
      </c>
      <c r="J385" t="str">
        <f>VLOOKUP($A385,[3]MD01!$A:$K,5,0)</f>
        <v>13SZ5574</v>
      </c>
      <c r="K385" t="str">
        <f>VLOOKUP($A385,[3]MD01!$A:$K,11,0)</f>
        <v>25.08.2005</v>
      </c>
      <c r="L385" t="str">
        <f>RIGHT(VLOOKUP($A385,[3]MD01!$A:$K,4,0),8)</f>
        <v>13SZ5574</v>
      </c>
      <c r="M385" s="16" t="str">
        <f>VLOOKUP(A385,[3]MD01!A:O,15,0)</f>
        <v>Собственность</v>
      </c>
    </row>
    <row r="386" spans="1:13" x14ac:dyDescent="0.25">
      <c r="A386" s="12" t="s">
        <v>3017</v>
      </c>
      <c r="B386" t="s">
        <v>212</v>
      </c>
      <c r="C386" t="s">
        <v>4379</v>
      </c>
      <c r="D386" s="5">
        <v>7454383.96</v>
      </c>
      <c r="E386" s="24">
        <f t="shared" si="12"/>
        <v>20872275.088</v>
      </c>
      <c r="F386" s="21">
        <v>25990191.58852369</v>
      </c>
      <c r="G386">
        <f t="shared" si="13"/>
        <v>838393.27704915125</v>
      </c>
      <c r="J386" t="str">
        <f>VLOOKUP($A386,[3]MD01!$A:$K,5,0)</f>
        <v>13SZ5576</v>
      </c>
      <c r="K386" t="str">
        <f>VLOOKUP($A386,[3]MD01!$A:$K,11,0)</f>
        <v>23.08.2005</v>
      </c>
      <c r="L386" t="str">
        <f>RIGHT(VLOOKUP($A386,[3]MD01!$A:$K,4,0),8)</f>
        <v>13SZ5576</v>
      </c>
      <c r="M386" s="16" t="str">
        <f>VLOOKUP(A386,[3]MD01!A:O,15,0)</f>
        <v>Собственность</v>
      </c>
    </row>
    <row r="387" spans="1:13" x14ac:dyDescent="0.25">
      <c r="A387" s="12" t="s">
        <v>3045</v>
      </c>
      <c r="B387" t="s">
        <v>239</v>
      </c>
      <c r="C387" t="s">
        <v>4379</v>
      </c>
      <c r="D387" s="5">
        <v>5127279.13</v>
      </c>
      <c r="E387" s="24">
        <f t="shared" si="12"/>
        <v>14356381.563999999</v>
      </c>
      <c r="F387" s="21">
        <v>17876590.155752998</v>
      </c>
      <c r="G387">
        <f t="shared" si="13"/>
        <v>576664.19857267733</v>
      </c>
      <c r="J387" t="str">
        <f>VLOOKUP($A387,[3]MD01!$A:$K,5,0)</f>
        <v>13SZ5607</v>
      </c>
      <c r="K387" t="str">
        <f>VLOOKUP($A387,[3]MD01!$A:$K,11,0)</f>
        <v>28.06.2006</v>
      </c>
      <c r="L387" t="str">
        <f>RIGHT(VLOOKUP($A387,[3]MD01!$A:$K,4,0),8)</f>
        <v>13SZ5607</v>
      </c>
      <c r="M387" s="16" t="str">
        <f>VLOOKUP(A387,[3]MD01!A:O,15,0)</f>
        <v>Собственность</v>
      </c>
    </row>
    <row r="388" spans="1:13" x14ac:dyDescent="0.25">
      <c r="A388" s="12" t="s">
        <v>3046</v>
      </c>
      <c r="B388" t="s">
        <v>240</v>
      </c>
      <c r="C388" t="s">
        <v>4379</v>
      </c>
      <c r="D388" s="5">
        <v>5557462.29</v>
      </c>
      <c r="E388" s="24">
        <f t="shared" si="12"/>
        <v>15560894.412</v>
      </c>
      <c r="F388" s="21">
        <v>19376451.553629871</v>
      </c>
      <c r="G388">
        <f t="shared" si="13"/>
        <v>625046.82431064104</v>
      </c>
      <c r="J388" t="str">
        <f>VLOOKUP($A388,[3]MD01!$A:$K,5,0)</f>
        <v>13SZ5608</v>
      </c>
      <c r="K388" t="str">
        <f>VLOOKUP($A388,[3]MD01!$A:$K,11,0)</f>
        <v>17.07.2006</v>
      </c>
      <c r="L388" t="str">
        <f>RIGHT(VLOOKUP($A388,[3]MD01!$A:$K,4,0),8)</f>
        <v>13SZ5608</v>
      </c>
      <c r="M388" s="16" t="str">
        <f>VLOOKUP(A388,[3]MD01!A:O,15,0)</f>
        <v>Собственность</v>
      </c>
    </row>
    <row r="389" spans="1:13" x14ac:dyDescent="0.25">
      <c r="A389" s="12" t="s">
        <v>3133</v>
      </c>
      <c r="B389" t="s">
        <v>326</v>
      </c>
      <c r="C389" t="s">
        <v>4379</v>
      </c>
      <c r="D389" s="5">
        <v>8434544.5600000005</v>
      </c>
      <c r="E389" s="24">
        <f t="shared" si="12"/>
        <v>23616724.767999999</v>
      </c>
      <c r="F389" s="21">
        <v>29407584.885973629</v>
      </c>
      <c r="G389">
        <f t="shared" si="13"/>
        <v>948631.77051527833</v>
      </c>
      <c r="J389" t="str">
        <f>VLOOKUP($A389,[3]MD01!$A:$K,5,0)</f>
        <v>13SZ6023</v>
      </c>
      <c r="K389" t="str">
        <f>VLOOKUP($A389,[3]MD01!$A:$K,11,0)</f>
        <v>19.04.2010</v>
      </c>
      <c r="L389" t="str">
        <f>RIGHT(VLOOKUP($A389,[3]MD01!$A:$K,4,0),8)</f>
        <v>13SZ6023</v>
      </c>
      <c r="M389" s="16" t="str">
        <f>VLOOKUP(A389,[3]MD01!A:O,15,0)</f>
        <v>Аренда</v>
      </c>
    </row>
    <row r="390" spans="1:13" x14ac:dyDescent="0.25">
      <c r="A390" s="12" t="s">
        <v>3139</v>
      </c>
      <c r="B390" t="s">
        <v>332</v>
      </c>
      <c r="C390" t="s">
        <v>4379</v>
      </c>
      <c r="D390" s="5">
        <v>7246628.1600000001</v>
      </c>
      <c r="E390" s="24">
        <f t="shared" si="12"/>
        <v>20290558.848000001</v>
      </c>
      <c r="F390" s="21">
        <v>25265837.560799714</v>
      </c>
      <c r="G390">
        <f t="shared" si="13"/>
        <v>815027.01809031342</v>
      </c>
      <c r="J390" t="str">
        <f>VLOOKUP($A390,[3]MD01!$A:$K,5,0)</f>
        <v>13SZ6052</v>
      </c>
      <c r="K390" t="str">
        <f>VLOOKUP($A390,[3]MD01!$A:$K,11,0)</f>
        <v>29.06.2010</v>
      </c>
      <c r="L390" t="str">
        <f>RIGHT(VLOOKUP($A390,[3]MD01!$A:$K,4,0),8)</f>
        <v>13SZ6052</v>
      </c>
      <c r="M390" s="16" t="str">
        <f>VLOOKUP(A390,[3]MD01!A:O,15,0)</f>
        <v>Аренда</v>
      </c>
    </row>
    <row r="391" spans="1:13" x14ac:dyDescent="0.25">
      <c r="A391" s="12" t="s">
        <v>3158</v>
      </c>
      <c r="B391" t="s">
        <v>351</v>
      </c>
      <c r="C391" t="s">
        <v>4379</v>
      </c>
      <c r="D391" s="5">
        <v>4658759.8600000003</v>
      </c>
      <c r="E391" s="24">
        <f t="shared" si="12"/>
        <v>13044527.608000001</v>
      </c>
      <c r="F391" s="21">
        <v>16243067.432003302</v>
      </c>
      <c r="G391">
        <f t="shared" si="13"/>
        <v>523969.91716139688</v>
      </c>
      <c r="J391" t="str">
        <f>VLOOKUP($A391,[3]MD01!$A:$K,5,0)</f>
        <v>13SZ6381</v>
      </c>
      <c r="K391" t="str">
        <f>VLOOKUP($A391,[3]MD01!$A:$K,11,0)</f>
        <v>06.10.2010</v>
      </c>
      <c r="L391" t="str">
        <f>RIGHT(VLOOKUP($A391,[3]MD01!$A:$K,4,0),8)</f>
        <v>13SZ6381</v>
      </c>
      <c r="M391" s="16" t="str">
        <f>VLOOKUP(A391,[3]MD01!A:O,15,0)</f>
        <v>Аренда</v>
      </c>
    </row>
    <row r="392" spans="1:13" x14ac:dyDescent="0.25">
      <c r="A392" s="12" t="s">
        <v>3164</v>
      </c>
      <c r="B392" t="s">
        <v>357</v>
      </c>
      <c r="C392" t="s">
        <v>4379</v>
      </c>
      <c r="D392" s="5">
        <v>2155541.81</v>
      </c>
      <c r="E392" s="24">
        <f t="shared" si="12"/>
        <v>6035517.068</v>
      </c>
      <c r="F392" s="21">
        <v>7515435.8723122617</v>
      </c>
      <c r="G392">
        <f t="shared" si="13"/>
        <v>242433.41523587942</v>
      </c>
      <c r="J392" t="str">
        <f>VLOOKUP($A392,[3]MD01!$A:$K,5,0)</f>
        <v>13SZ6434</v>
      </c>
      <c r="K392" t="str">
        <f>VLOOKUP($A392,[3]MD01!$A:$K,11,0)</f>
        <v>29.10.2010</v>
      </c>
      <c r="L392" t="str">
        <f>RIGHT(VLOOKUP($A392,[3]MD01!$A:$K,4,0),8)</f>
        <v>13SZ6434</v>
      </c>
      <c r="M392" s="16" t="str">
        <f>VLOOKUP(A392,[3]MD01!A:O,15,0)</f>
        <v>Аренда</v>
      </c>
    </row>
    <row r="393" spans="1:13" x14ac:dyDescent="0.25">
      <c r="A393" s="12" t="s">
        <v>3205</v>
      </c>
      <c r="B393" t="s">
        <v>397</v>
      </c>
      <c r="C393" t="s">
        <v>4379</v>
      </c>
      <c r="D393" s="5">
        <v>2864216.38</v>
      </c>
      <c r="E393" s="24">
        <f t="shared" si="12"/>
        <v>8019805.8639999991</v>
      </c>
      <c r="F393" s="21">
        <v>9986275.575103024</v>
      </c>
      <c r="G393">
        <f t="shared" si="13"/>
        <v>322137.92177751689</v>
      </c>
      <c r="J393" t="str">
        <f>VLOOKUP($A393,[3]MD01!$A:$K,5,0)</f>
        <v>13SZ7586</v>
      </c>
      <c r="K393" t="str">
        <f>VLOOKUP($A393,[3]MD01!$A:$K,11,0)</f>
        <v>30.06.2011</v>
      </c>
      <c r="L393" t="str">
        <f>RIGHT(VLOOKUP($A393,[3]MD01!$A:$K,4,0),8)</f>
        <v>13SZ7586</v>
      </c>
      <c r="M393" s="16" t="str">
        <f>VLOOKUP(A393,[3]MD01!A:O,15,0)</f>
        <v>Аренда</v>
      </c>
    </row>
    <row r="394" spans="1:13" x14ac:dyDescent="0.25">
      <c r="A394" s="12" t="s">
        <v>4432</v>
      </c>
      <c r="B394" t="s">
        <v>4433</v>
      </c>
      <c r="C394" t="s">
        <v>4379</v>
      </c>
      <c r="D394" s="5">
        <v>4733928.1100000003</v>
      </c>
      <c r="E394" s="24">
        <f t="shared" si="12"/>
        <v>13254998.708000001</v>
      </c>
      <c r="F394" s="21">
        <v>16505146.395115104</v>
      </c>
      <c r="G394">
        <f t="shared" si="13"/>
        <v>532424.07726177748</v>
      </c>
      <c r="J394" t="str">
        <f>VLOOKUP($A394,[3]MD01!$A:$K,5,0)</f>
        <v>13SZ7857</v>
      </c>
      <c r="K394" t="str">
        <f>VLOOKUP($A394,[3]MD01!$A:$K,11,0)</f>
        <v>18.11.2011</v>
      </c>
      <c r="L394" t="str">
        <f>RIGHT(VLOOKUP($A394,[3]MD01!$A:$K,4,0),8)</f>
        <v>13SZ7857</v>
      </c>
      <c r="M394" s="16" t="str">
        <f>VLOOKUP(A394,[3]MD01!A:O,15,0)</f>
        <v>Собственность</v>
      </c>
    </row>
    <row r="395" spans="1:13" x14ac:dyDescent="0.25">
      <c r="A395" s="12" t="s">
        <v>3224</v>
      </c>
      <c r="B395" t="s">
        <v>416</v>
      </c>
      <c r="C395" t="s">
        <v>4379</v>
      </c>
      <c r="D395" s="5">
        <v>2170454.36</v>
      </c>
      <c r="E395" s="24">
        <f t="shared" si="12"/>
        <v>6077272.2079999996</v>
      </c>
      <c r="F395" s="21">
        <v>7567429.4419557331</v>
      </c>
      <c r="G395">
        <f t="shared" si="13"/>
        <v>244110.62715986237</v>
      </c>
      <c r="J395" t="str">
        <f>VLOOKUP($A395,[3]MD01!$A:$K,5,0)</f>
        <v>E1004266</v>
      </c>
      <c r="K395" t="str">
        <f>VLOOKUP($A395,[3]MD01!$A:$K,11,0)</f>
        <v>12.01.2012</v>
      </c>
      <c r="L395" t="str">
        <f>RIGHT(VLOOKUP($A395,[3]MD01!$A:$K,4,0),8)</f>
        <v>13SZ7868</v>
      </c>
      <c r="M395" s="16" t="str">
        <f>VLOOKUP(A395,[3]MD01!A:O,15,0)</f>
        <v>Собственность</v>
      </c>
    </row>
    <row r="396" spans="1:13" x14ac:dyDescent="0.25">
      <c r="A396" s="12" t="s">
        <v>3235</v>
      </c>
      <c r="B396" t="s">
        <v>427</v>
      </c>
      <c r="C396" t="s">
        <v>4379</v>
      </c>
      <c r="D396" s="5">
        <v>2476179.29</v>
      </c>
      <c r="E396" s="24">
        <f t="shared" si="12"/>
        <v>6933302.0120000001</v>
      </c>
      <c r="F396" s="21">
        <v>8633359.174945768</v>
      </c>
      <c r="G396">
        <f t="shared" si="13"/>
        <v>278495.4572563151</v>
      </c>
      <c r="J396" t="str">
        <f>VLOOKUP($A396,[3]MD01!$A:$K,5,0)</f>
        <v>E1004046</v>
      </c>
      <c r="K396" t="str">
        <f>VLOOKUP($A396,[3]MD01!$A:$K,11,0)</f>
        <v>29.11.2011</v>
      </c>
      <c r="L396" t="str">
        <f>RIGHT(VLOOKUP($A396,[3]MD01!$A:$K,4,0),8)</f>
        <v>13SZ7917</v>
      </c>
      <c r="M396" s="16" t="str">
        <f>VLOOKUP(A396,[3]MD01!A:O,15,0)</f>
        <v>Аренда</v>
      </c>
    </row>
    <row r="397" spans="1:13" x14ac:dyDescent="0.25">
      <c r="A397" s="12" t="s">
        <v>3240</v>
      </c>
      <c r="B397" t="s">
        <v>432</v>
      </c>
      <c r="C397" t="s">
        <v>4379</v>
      </c>
      <c r="D397" s="5">
        <v>4659530.62</v>
      </c>
      <c r="E397" s="24">
        <f t="shared" si="12"/>
        <v>13046685.736000001</v>
      </c>
      <c r="F397" s="21">
        <v>16245754.736571496</v>
      </c>
      <c r="G397">
        <f t="shared" si="13"/>
        <v>524056.60440553213</v>
      </c>
      <c r="J397" t="str">
        <f>VLOOKUP($A397,[3]MD01!$A:$K,5,0)</f>
        <v>E1005924</v>
      </c>
      <c r="K397" t="str">
        <f>VLOOKUP($A397,[3]MD01!$A:$K,11,0)</f>
        <v>30.03.2012</v>
      </c>
      <c r="L397" t="str">
        <f>RIGHT(VLOOKUP($A397,[3]MD01!$A:$K,4,0),8)</f>
        <v>13SZ7955</v>
      </c>
      <c r="M397" s="16" t="str">
        <f>VLOOKUP(A397,[3]MD01!A:O,15,0)</f>
        <v>Аренда</v>
      </c>
    </row>
    <row r="398" spans="1:13" x14ac:dyDescent="0.25">
      <c r="A398" s="12" t="s">
        <v>3254</v>
      </c>
      <c r="B398" t="s">
        <v>445</v>
      </c>
      <c r="C398" t="s">
        <v>4379</v>
      </c>
      <c r="D398" s="5">
        <v>3124976.81</v>
      </c>
      <c r="E398" s="24">
        <f t="shared" si="12"/>
        <v>8749935.068</v>
      </c>
      <c r="F398" s="21">
        <v>10895433.671972217</v>
      </c>
      <c r="G398">
        <f t="shared" si="13"/>
        <v>351465.60232168442</v>
      </c>
      <c r="J398" t="str">
        <f>VLOOKUP($A398,[3]MD01!$A:$K,5,0)</f>
        <v>E1004148</v>
      </c>
      <c r="K398" t="str">
        <f>VLOOKUP($A398,[3]MD01!$A:$K,11,0)</f>
        <v>30.03.2012</v>
      </c>
      <c r="L398" t="str">
        <f>RIGHT(VLOOKUP($A398,[3]MD01!$A:$K,4,0),8)</f>
        <v>13SZ8119</v>
      </c>
      <c r="M398" s="16" t="str">
        <f>VLOOKUP(A398,[3]MD01!A:O,15,0)</f>
        <v>Собственность</v>
      </c>
    </row>
    <row r="399" spans="1:13" x14ac:dyDescent="0.25">
      <c r="A399" s="12" t="s">
        <v>3288</v>
      </c>
      <c r="B399" t="s">
        <v>479</v>
      </c>
      <c r="C399" t="s">
        <v>4379</v>
      </c>
      <c r="D399" s="5">
        <v>1757737.6</v>
      </c>
      <c r="E399" s="24">
        <f t="shared" si="12"/>
        <v>4921665.28</v>
      </c>
      <c r="F399" s="21">
        <v>6128465.7768489588</v>
      </c>
      <c r="G399">
        <f t="shared" si="13"/>
        <v>197692.44441448254</v>
      </c>
      <c r="J399" t="str">
        <f>VLOOKUP($A399,[3]MD01!$A:$K,5,0)</f>
        <v>E1005913</v>
      </c>
      <c r="K399" t="str">
        <f>VLOOKUP($A399,[3]MD01!$A:$K,11,0)</f>
        <v>14.12.2012</v>
      </c>
      <c r="L399" t="str">
        <f>RIGHT(VLOOKUP($A399,[3]MD01!$A:$K,4,0),8)</f>
        <v>13SZ8606</v>
      </c>
      <c r="M399" s="16" t="str">
        <f>VLOOKUP(A399,[3]MD01!A:O,15,0)</f>
        <v>Аренда</v>
      </c>
    </row>
    <row r="400" spans="1:13" x14ac:dyDescent="0.25">
      <c r="A400" s="12" t="s">
        <v>3304</v>
      </c>
      <c r="B400" t="s">
        <v>495</v>
      </c>
      <c r="C400" t="s">
        <v>4379</v>
      </c>
      <c r="D400" s="5">
        <v>6655183.0099999998</v>
      </c>
      <c r="E400" s="24">
        <f t="shared" si="12"/>
        <v>18634512.427999999</v>
      </c>
      <c r="F400" s="21">
        <v>23203725.809501737</v>
      </c>
      <c r="G400">
        <f t="shared" si="13"/>
        <v>748507.28417747538</v>
      </c>
      <c r="J400" t="str">
        <f>VLOOKUP($A400,[3]MD01!$A:$K,5,0)</f>
        <v>E1004233</v>
      </c>
      <c r="K400" t="str">
        <f>VLOOKUP($A400,[3]MD01!$A:$K,11,0)</f>
        <v>27.09.2013</v>
      </c>
      <c r="L400" t="str">
        <f>RIGHT(VLOOKUP($A400,[3]MD01!$A:$K,4,0),8)</f>
        <v>13SZ8820</v>
      </c>
      <c r="M400" s="16" t="str">
        <f>VLOOKUP(A400,[3]MD01!A:O,15,0)</f>
        <v>Аренда</v>
      </c>
    </row>
    <row r="401" spans="1:13" x14ac:dyDescent="0.25">
      <c r="A401" s="12" t="s">
        <v>3325</v>
      </c>
      <c r="B401" t="s">
        <v>516</v>
      </c>
      <c r="C401" t="s">
        <v>4379</v>
      </c>
      <c r="D401" s="5">
        <v>2591695.9500000002</v>
      </c>
      <c r="E401" s="24">
        <f t="shared" si="12"/>
        <v>7256748.6600000011</v>
      </c>
      <c r="F401" s="21">
        <v>9036115.4779718276</v>
      </c>
      <c r="G401">
        <f t="shared" si="13"/>
        <v>291487.59606360731</v>
      </c>
      <c r="J401" t="str">
        <f>VLOOKUP($A401,[3]MD01!$A:$K,5,0)</f>
        <v>E1004865</v>
      </c>
      <c r="K401" t="str">
        <f>VLOOKUP($A401,[3]MD01!$A:$K,11,0)</f>
        <v>29.08.2013</v>
      </c>
      <c r="L401" t="str">
        <f>RIGHT(VLOOKUP($A401,[3]MD01!$A:$K,4,0),8)</f>
        <v>13SZ9100</v>
      </c>
      <c r="M401" s="16" t="str">
        <f>VLOOKUP(A401,[3]MD01!A:O,15,0)</f>
        <v>Аренда</v>
      </c>
    </row>
    <row r="402" spans="1:13" x14ac:dyDescent="0.25">
      <c r="A402" s="12" t="s">
        <v>3339</v>
      </c>
      <c r="B402" t="s">
        <v>530</v>
      </c>
      <c r="C402" t="s">
        <v>4379</v>
      </c>
      <c r="D402" s="5">
        <v>5265437.6100000003</v>
      </c>
      <c r="E402" s="24">
        <f t="shared" si="12"/>
        <v>14743225.308000002</v>
      </c>
      <c r="F402" s="21">
        <v>18358288.627960384</v>
      </c>
      <c r="G402">
        <f t="shared" si="13"/>
        <v>592202.85896646394</v>
      </c>
      <c r="J402" t="str">
        <f>VLOOKUP($A402,[3]MD01!$A:$K,5,0)</f>
        <v>E1004873</v>
      </c>
      <c r="K402" t="str">
        <f>VLOOKUP($A402,[3]MD01!$A:$K,11,0)</f>
        <v>26.09.2013</v>
      </c>
      <c r="L402" t="str">
        <f>RIGHT(VLOOKUP($A402,[3]MD01!$A:$K,4,0),8)</f>
        <v>13SZ9173</v>
      </c>
      <c r="M402" s="16" t="str">
        <f>VLOOKUP(A402,[3]MD01!A:O,15,0)</f>
        <v>Аренда</v>
      </c>
    </row>
    <row r="403" spans="1:13" x14ac:dyDescent="0.25">
      <c r="A403" s="12" t="s">
        <v>581</v>
      </c>
      <c r="B403" t="s">
        <v>582</v>
      </c>
      <c r="C403" t="s">
        <v>4379</v>
      </c>
      <c r="D403" s="5">
        <v>6207466.6900000004</v>
      </c>
      <c r="E403" s="24">
        <f t="shared" si="12"/>
        <v>17380906.732000001</v>
      </c>
      <c r="F403" s="21">
        <v>21642733.915798858</v>
      </c>
      <c r="G403">
        <f t="shared" si="13"/>
        <v>698152.70696125343</v>
      </c>
      <c r="J403" t="str">
        <f>VLOOKUP($A403,[3]MD01!$A:$K,5,0)</f>
        <v>E1024641</v>
      </c>
      <c r="K403" t="str">
        <f>VLOOKUP($A403,[3]MD01!$A:$K,11,0)</f>
        <v>22.02.2018</v>
      </c>
      <c r="L403" t="str">
        <f>RIGHT(VLOOKUP($A403,[3]MD01!$A:$K,4,0),8)</f>
        <v>13SZE021</v>
      </c>
      <c r="M403" s="16" t="str">
        <f>VLOOKUP(A403,[3]MD01!A:O,15,0)</f>
        <v>Аренда</v>
      </c>
    </row>
    <row r="404" spans="1:13" x14ac:dyDescent="0.25">
      <c r="A404" s="12" t="s">
        <v>585</v>
      </c>
      <c r="B404" t="s">
        <v>586</v>
      </c>
      <c r="C404" t="s">
        <v>4379</v>
      </c>
      <c r="D404" s="5">
        <v>7686585.5300000003</v>
      </c>
      <c r="E404" s="24">
        <f t="shared" si="12"/>
        <v>21522439.484000001</v>
      </c>
      <c r="F404" s="21">
        <v>26799777.373725988</v>
      </c>
      <c r="G404">
        <f t="shared" si="13"/>
        <v>864508.94753954804</v>
      </c>
      <c r="J404" t="str">
        <f>VLOOKUP($A404,[3]MD01!$A:$K,5,0)</f>
        <v>E1024642</v>
      </c>
      <c r="K404" t="str">
        <f>VLOOKUP($A404,[3]MD01!$A:$K,11,0)</f>
        <v>23.02.2018</v>
      </c>
      <c r="L404" t="str">
        <f>RIGHT(VLOOKUP($A404,[3]MD01!$A:$K,4,0),8)</f>
        <v>13SZE023</v>
      </c>
      <c r="M404" s="16" t="str">
        <f>VLOOKUP(A404,[3]MD01!A:O,15,0)</f>
        <v>Аренда</v>
      </c>
    </row>
    <row r="405" spans="1:13" x14ac:dyDescent="0.25">
      <c r="A405" s="12" t="s">
        <v>665</v>
      </c>
      <c r="B405" t="s">
        <v>666</v>
      </c>
      <c r="C405" t="s">
        <v>4379</v>
      </c>
      <c r="D405" s="5">
        <v>3359227.44</v>
      </c>
      <c r="E405" s="24">
        <f t="shared" si="12"/>
        <v>9405836.8320000004</v>
      </c>
      <c r="F405" s="21">
        <v>11712163.63733241</v>
      </c>
      <c r="G405">
        <f t="shared" si="13"/>
        <v>377811.73023652931</v>
      </c>
      <c r="J405" t="str">
        <f>VLOOKUP($A405,[3]MD01!$A:$K,5,0)</f>
        <v>E1012117</v>
      </c>
      <c r="K405" t="str">
        <f>VLOOKUP($A405,[3]MD01!$A:$K,11,0)</f>
        <v>06.01.2017</v>
      </c>
      <c r="L405" t="str">
        <f>RIGHT(VLOOKUP($A405,[3]MD01!$A:$K,4,0),8)</f>
        <v>13SZG339</v>
      </c>
      <c r="M405" s="16" t="str">
        <f>VLOOKUP(A405,[3]MD01!A:O,15,0)</f>
        <v>Аренда</v>
      </c>
    </row>
    <row r="406" spans="1:13" x14ac:dyDescent="0.25">
      <c r="A406" s="12" t="s">
        <v>667</v>
      </c>
      <c r="B406" t="s">
        <v>668</v>
      </c>
      <c r="C406" t="s">
        <v>4379</v>
      </c>
      <c r="D406" s="5">
        <v>4343174.79</v>
      </c>
      <c r="E406" s="24">
        <f t="shared" si="12"/>
        <v>12160889.412</v>
      </c>
      <c r="F406" s="21">
        <v>15142759.683463655</v>
      </c>
      <c r="G406">
        <f t="shared" si="13"/>
        <v>488476.11882140825</v>
      </c>
      <c r="J406" t="str">
        <f>VLOOKUP($A406,[3]MD01!$A:$K,5,0)</f>
        <v>E1012120</v>
      </c>
      <c r="K406" t="str">
        <f>VLOOKUP($A406,[3]MD01!$A:$K,11,0)</f>
        <v>26.07.2016</v>
      </c>
      <c r="L406" t="str">
        <f>RIGHT(VLOOKUP($A406,[3]MD01!$A:$K,4,0),8)</f>
        <v>13SZG386</v>
      </c>
      <c r="M406" s="16" t="str">
        <f>VLOOKUP(A406,[3]MD01!A:O,15,0)</f>
        <v>Аренда</v>
      </c>
    </row>
    <row r="407" spans="1:13" x14ac:dyDescent="0.25">
      <c r="A407" s="12" t="s">
        <v>711</v>
      </c>
      <c r="B407" t="s">
        <v>712</v>
      </c>
      <c r="C407" t="s">
        <v>4379</v>
      </c>
      <c r="D407" s="5">
        <v>2488896.06</v>
      </c>
      <c r="E407" s="24">
        <f t="shared" si="12"/>
        <v>6968908.9680000003</v>
      </c>
      <c r="F407" s="21">
        <v>8677697.0156661682</v>
      </c>
      <c r="G407">
        <f t="shared" si="13"/>
        <v>279925.71018277964</v>
      </c>
      <c r="J407" t="str">
        <f>VLOOKUP($A407,[3]MD01!$A:$K,5,0)</f>
        <v>E1012811</v>
      </c>
      <c r="K407" t="str">
        <f>VLOOKUP($A407,[3]MD01!$A:$K,11,0)</f>
        <v>22.11.2016</v>
      </c>
      <c r="L407" t="str">
        <f>RIGHT(VLOOKUP($A407,[3]MD01!$A:$K,4,0),8)</f>
        <v>13SZG857</v>
      </c>
      <c r="M407" s="16" t="str">
        <f>VLOOKUP(A407,[3]MD01!A:O,15,0)</f>
        <v>Аренда</v>
      </c>
    </row>
    <row r="408" spans="1:13" x14ac:dyDescent="0.25">
      <c r="A408" s="12" t="s">
        <v>743</v>
      </c>
      <c r="B408" t="s">
        <v>744</v>
      </c>
      <c r="C408" t="s">
        <v>4379</v>
      </c>
      <c r="D408" s="5">
        <v>4779872.03</v>
      </c>
      <c r="E408" s="24">
        <f t="shared" si="12"/>
        <v>13383641.684</v>
      </c>
      <c r="F408" s="21">
        <v>16665332.842383619</v>
      </c>
      <c r="G408">
        <f t="shared" si="13"/>
        <v>537591.38201237482</v>
      </c>
      <c r="J408" t="str">
        <f>VLOOKUP($A408,[3]MD01!$A:$K,5,0)</f>
        <v>E1023329</v>
      </c>
      <c r="K408" t="str">
        <f>VLOOKUP($A408,[3]MD01!$A:$K,11,0)</f>
        <v>22.12.2017</v>
      </c>
      <c r="L408" t="str">
        <f>RIGHT(VLOOKUP($A408,[3]MD01!$A:$K,4,0),8)</f>
        <v>13SZH087</v>
      </c>
      <c r="M408" s="16" t="str">
        <f>VLOOKUP(A408,[3]MD01!A:O,15,0)</f>
        <v>Аренда</v>
      </c>
    </row>
    <row r="409" spans="1:13" x14ac:dyDescent="0.25">
      <c r="A409" s="12" t="s">
        <v>745</v>
      </c>
      <c r="B409" t="s">
        <v>746</v>
      </c>
      <c r="C409" t="s">
        <v>4379</v>
      </c>
      <c r="D409" s="5">
        <v>3628740.18</v>
      </c>
      <c r="E409" s="24">
        <f t="shared" si="12"/>
        <v>10160472.504000001</v>
      </c>
      <c r="F409" s="21">
        <v>12651837.228837075</v>
      </c>
      <c r="G409">
        <f t="shared" si="13"/>
        <v>408123.7815753895</v>
      </c>
      <c r="J409" t="str">
        <f>VLOOKUP($A409,[3]MD01!$A:$K,5,0)</f>
        <v>E1023330</v>
      </c>
      <c r="K409" t="str">
        <f>VLOOKUP($A409,[3]MD01!$A:$K,11,0)</f>
        <v>08.12.2017</v>
      </c>
      <c r="L409" t="str">
        <f>RIGHT(VLOOKUP($A409,[3]MD01!$A:$K,4,0),8)</f>
        <v>13SZH088</v>
      </c>
      <c r="M409" s="16" t="str">
        <f>VLOOKUP(A409,[3]MD01!A:O,15,0)</f>
        <v>Аренда</v>
      </c>
    </row>
    <row r="410" spans="1:13" x14ac:dyDescent="0.25">
      <c r="A410" s="12" t="s">
        <v>798</v>
      </c>
      <c r="B410" t="s">
        <v>799</v>
      </c>
      <c r="C410" t="s">
        <v>4379</v>
      </c>
      <c r="D410" s="5">
        <v>4562697.79</v>
      </c>
      <c r="E410" s="24">
        <f t="shared" si="12"/>
        <v>12775553.811999999</v>
      </c>
      <c r="F410" s="21">
        <v>15908140.814715106</v>
      </c>
      <c r="G410">
        <f t="shared" si="13"/>
        <v>513165.83273274533</v>
      </c>
      <c r="J410" t="str">
        <f>VLOOKUP($A410,[3]MD01!$A:$K,5,0)</f>
        <v>E1023815</v>
      </c>
      <c r="K410" t="str">
        <f>VLOOKUP($A410,[3]MD01!$A:$K,11,0)</f>
        <v>14.12.2017</v>
      </c>
      <c r="L410" t="str">
        <f>RIGHT(VLOOKUP($A410,[3]MD01!$A:$K,4,0),8)</f>
        <v>13SZH564</v>
      </c>
      <c r="M410" s="16" t="str">
        <f>VLOOKUP(A410,[3]MD01!A:O,15,0)</f>
        <v>Аренда</v>
      </c>
    </row>
    <row r="411" spans="1:13" x14ac:dyDescent="0.25">
      <c r="A411" s="12" t="s">
        <v>917</v>
      </c>
      <c r="B411" t="s">
        <v>918</v>
      </c>
      <c r="C411" t="s">
        <v>4379</v>
      </c>
      <c r="D411" s="5">
        <v>4343725.05</v>
      </c>
      <c r="E411" s="24">
        <f t="shared" ref="E411:E474" si="14">IF(IFERROR(VLOOKUP(A411,$A$1588:$A$1589,1,0),0)=0,IF(M411=$M$25,0,D411/$E$25*$E$24),0)</f>
        <v>12162430.140000001</v>
      </c>
      <c r="F411" s="21">
        <v>15144678.200526936</v>
      </c>
      <c r="G411">
        <f t="shared" ref="G411:G474" si="15">F411/31</f>
        <v>488538.00646861084</v>
      </c>
      <c r="J411" t="str">
        <f>VLOOKUP($A411,[3]MD01!$A:$K,5,0)</f>
        <v>E1013897</v>
      </c>
      <c r="K411" t="str">
        <f>VLOOKUP($A411,[3]MD01!$A:$K,11,0)</f>
        <v>30.03.2017</v>
      </c>
      <c r="L411" t="str">
        <f>RIGHT(VLOOKUP($A411,[3]MD01!$A:$K,4,0),8)</f>
        <v>13SZJ892</v>
      </c>
      <c r="M411" s="16" t="str">
        <f>VLOOKUP(A411,[3]MD01!A:O,15,0)</f>
        <v>Аренда</v>
      </c>
    </row>
    <row r="412" spans="1:13" x14ac:dyDescent="0.25">
      <c r="A412" s="12" t="s">
        <v>965</v>
      </c>
      <c r="B412" t="s">
        <v>966</v>
      </c>
      <c r="C412" t="s">
        <v>4379</v>
      </c>
      <c r="D412" s="5">
        <v>2745825.52</v>
      </c>
      <c r="E412" s="24">
        <f t="shared" si="14"/>
        <v>7688311.4560000002</v>
      </c>
      <c r="F412" s="21">
        <v>9573498.187965313</v>
      </c>
      <c r="G412">
        <f t="shared" si="15"/>
        <v>308822.52219242946</v>
      </c>
      <c r="J412" t="str">
        <f>VLOOKUP($A412,[3]MD01!$A:$K,5,0)</f>
        <v>E1010439</v>
      </c>
      <c r="K412" t="str">
        <f>VLOOKUP($A412,[3]MD01!$A:$K,11,0)</f>
        <v>25.11.2015</v>
      </c>
      <c r="L412" t="str">
        <f>RIGHT(VLOOKUP($A412,[3]MD01!$A:$K,4,0),8)</f>
        <v>13SZL740</v>
      </c>
      <c r="M412" s="16" t="str">
        <f>VLOOKUP(A412,[3]MD01!A:O,15,0)</f>
        <v>Аренда</v>
      </c>
    </row>
    <row r="413" spans="1:13" x14ac:dyDescent="0.25">
      <c r="A413" s="12" t="s">
        <v>977</v>
      </c>
      <c r="B413" t="s">
        <v>978</v>
      </c>
      <c r="C413" t="s">
        <v>4379</v>
      </c>
      <c r="D413" s="5">
        <v>2437907.23</v>
      </c>
      <c r="E413" s="24">
        <f t="shared" si="14"/>
        <v>6826140.2439999999</v>
      </c>
      <c r="F413" s="21">
        <v>8499921.1635386553</v>
      </c>
      <c r="G413">
        <f t="shared" si="15"/>
        <v>274191.00527544052</v>
      </c>
      <c r="J413" t="str">
        <f>VLOOKUP($A413,[3]MD01!$A:$K,5,0)</f>
        <v>E1010458</v>
      </c>
      <c r="K413" t="str">
        <f>VLOOKUP($A413,[3]MD01!$A:$K,11,0)</f>
        <v>20.01.2016</v>
      </c>
      <c r="L413" t="str">
        <f>RIGHT(VLOOKUP($A413,[3]MD01!$A:$K,4,0),8)</f>
        <v>13SZL817</v>
      </c>
      <c r="M413" s="16" t="str">
        <f>VLOOKUP(A413,[3]MD01!A:O,15,0)</f>
        <v>Аренда</v>
      </c>
    </row>
    <row r="414" spans="1:13" x14ac:dyDescent="0.25">
      <c r="A414" s="12" t="s">
        <v>987</v>
      </c>
      <c r="B414" t="s">
        <v>988</v>
      </c>
      <c r="C414" t="s">
        <v>4379</v>
      </c>
      <c r="D414" s="5">
        <v>2647828.17</v>
      </c>
      <c r="E414" s="24">
        <f t="shared" si="14"/>
        <v>7413918.8759999992</v>
      </c>
      <c r="F414" s="21">
        <v>9231824.0918448828</v>
      </c>
      <c r="G414">
        <f t="shared" si="15"/>
        <v>297800.77715628652</v>
      </c>
      <c r="J414" t="str">
        <f>VLOOKUP($A414,[3]MD01!$A:$K,5,0)</f>
        <v>E1008927</v>
      </c>
      <c r="K414" t="str">
        <f>VLOOKUP($A414,[3]MD01!$A:$K,11,0)</f>
        <v>12.02.2016</v>
      </c>
      <c r="L414" t="str">
        <f>RIGHT(VLOOKUP($A414,[3]MD01!$A:$K,4,0),8)</f>
        <v>13SZL869</v>
      </c>
      <c r="M414" s="16" t="str">
        <f>VLOOKUP(A414,[3]MD01!A:O,15,0)</f>
        <v>Аренда</v>
      </c>
    </row>
    <row r="415" spans="1:13" x14ac:dyDescent="0.25">
      <c r="A415" s="12" t="s">
        <v>993</v>
      </c>
      <c r="B415" t="s">
        <v>994</v>
      </c>
      <c r="C415" t="s">
        <v>4379</v>
      </c>
      <c r="D415" s="5">
        <v>5860148.6399999997</v>
      </c>
      <c r="E415" s="24">
        <f t="shared" si="14"/>
        <v>16408416.191999998</v>
      </c>
      <c r="F415" s="21">
        <v>20431787.081011388</v>
      </c>
      <c r="G415">
        <f t="shared" si="15"/>
        <v>659089.90583907708</v>
      </c>
      <c r="J415" t="str">
        <f>VLOOKUP($A415,[3]MD01!$A:$K,5,0)</f>
        <v>E1010534</v>
      </c>
      <c r="K415" t="str">
        <f>VLOOKUP($A415,[3]MD01!$A:$K,11,0)</f>
        <v>11.12.2015</v>
      </c>
      <c r="L415" t="str">
        <f>RIGHT(VLOOKUP($A415,[3]MD01!$A:$K,4,0),8)</f>
        <v>13SZL883</v>
      </c>
      <c r="M415" s="16" t="str">
        <f>VLOOKUP(A415,[3]MD01!A:O,15,0)</f>
        <v>Аренда</v>
      </c>
    </row>
    <row r="416" spans="1:13" x14ac:dyDescent="0.25">
      <c r="A416" s="12" t="s">
        <v>3390</v>
      </c>
      <c r="B416" t="s">
        <v>3411</v>
      </c>
      <c r="C416" t="s">
        <v>4379</v>
      </c>
      <c r="D416" s="5">
        <v>2211552.12</v>
      </c>
      <c r="E416" s="24">
        <f t="shared" si="14"/>
        <v>6192345.9359999998</v>
      </c>
      <c r="F416" s="21">
        <v>7710719.4390890663</v>
      </c>
      <c r="G416">
        <f t="shared" si="15"/>
        <v>248732.88513190538</v>
      </c>
      <c r="J416" t="str">
        <f>VLOOKUP($A416,[3]MD01!$A:$K,5,0)</f>
        <v>E1026474</v>
      </c>
      <c r="K416" t="str">
        <f>VLOOKUP($A416,[3]MD01!$A:$K,11,0)</f>
        <v>14.03.2019</v>
      </c>
      <c r="L416" t="str">
        <f>RIGHT(VLOOKUP($A416,[3]MD01!$A:$K,4,0),8)</f>
        <v>13SZO269</v>
      </c>
      <c r="M416" s="16" t="str">
        <f>VLOOKUP(A416,[3]MD01!A:O,15,0)</f>
        <v>Аренда</v>
      </c>
    </row>
    <row r="417" spans="1:13" x14ac:dyDescent="0.25">
      <c r="A417" s="12" t="s">
        <v>1035</v>
      </c>
      <c r="B417" t="s">
        <v>1036</v>
      </c>
      <c r="C417" t="s">
        <v>4379</v>
      </c>
      <c r="D417" s="5">
        <v>5018513.55</v>
      </c>
      <c r="E417" s="24">
        <f t="shared" si="14"/>
        <v>14051837.939999999</v>
      </c>
      <c r="F417" s="21">
        <v>17497371.929591637</v>
      </c>
      <c r="G417">
        <f t="shared" si="15"/>
        <v>564431.35256747215</v>
      </c>
      <c r="J417" t="str">
        <f>VLOOKUP($A417,[3]MD01!$A:$K,5,0)</f>
        <v>E1026710</v>
      </c>
      <c r="K417" t="str">
        <f>VLOOKUP($A417,[3]MD01!$A:$K,11,0)</f>
        <v>31.08.2018</v>
      </c>
      <c r="L417" t="str">
        <f>RIGHT(VLOOKUP($A417,[3]MD01!$A:$K,4,0),8)</f>
        <v>13SZO386</v>
      </c>
      <c r="M417" s="16" t="str">
        <f>VLOOKUP(A417,[3]MD01!A:O,15,0)</f>
        <v>Аренда</v>
      </c>
    </row>
    <row r="418" spans="1:13" x14ac:dyDescent="0.25">
      <c r="A418" s="12" t="s">
        <v>1495</v>
      </c>
      <c r="B418" t="s">
        <v>1512</v>
      </c>
      <c r="C418" t="s">
        <v>4379</v>
      </c>
      <c r="D418" s="5">
        <v>5911406.1100000003</v>
      </c>
      <c r="E418" s="24">
        <f t="shared" si="14"/>
        <v>16551937.108000001</v>
      </c>
      <c r="F418" s="21">
        <v>20610499.563865978</v>
      </c>
      <c r="G418">
        <f t="shared" si="15"/>
        <v>664854.82464083796</v>
      </c>
      <c r="J418" t="str">
        <f>VLOOKUP($A418,[3]MD01!$A:$K,5,0)</f>
        <v>E1027115</v>
      </c>
      <c r="K418" t="str">
        <f>VLOOKUP($A418,[3]MD01!$A:$K,11,0)</f>
        <v>28.09.2018</v>
      </c>
      <c r="L418" t="str">
        <f>RIGHT(VLOOKUP($A418,[3]MD01!$A:$K,4,0),8)</f>
        <v>13SZO701</v>
      </c>
      <c r="M418" s="16" t="str">
        <f>VLOOKUP(A418,[3]MD01!A:O,15,0)</f>
        <v>Аренда</v>
      </c>
    </row>
    <row r="419" spans="1:13" x14ac:dyDescent="0.25">
      <c r="A419" s="12" t="s">
        <v>1053</v>
      </c>
      <c r="B419" t="s">
        <v>1054</v>
      </c>
      <c r="C419" t="s">
        <v>4379</v>
      </c>
      <c r="D419" s="5">
        <v>2580858.2200000002</v>
      </c>
      <c r="E419" s="24">
        <f t="shared" si="14"/>
        <v>7226403.0160000008</v>
      </c>
      <c r="F419" s="21">
        <v>8998329.0316878483</v>
      </c>
      <c r="G419">
        <f t="shared" si="15"/>
        <v>290268.67844154348</v>
      </c>
      <c r="J419" t="str">
        <f>VLOOKUP($A419,[3]MD01!$A:$K,5,0)</f>
        <v>E1010592</v>
      </c>
      <c r="K419" t="str">
        <f>VLOOKUP($A419,[3]MD01!$A:$K,11,0)</f>
        <v>05.01.2016</v>
      </c>
      <c r="L419" t="str">
        <f>RIGHT(VLOOKUP($A419,[3]MD01!$A:$K,4,0),8)</f>
        <v>13SZQ108</v>
      </c>
      <c r="M419" s="16" t="str">
        <f>VLOOKUP(A419,[3]MD01!A:O,15,0)</f>
        <v>Аренда</v>
      </c>
    </row>
    <row r="420" spans="1:13" x14ac:dyDescent="0.25">
      <c r="A420" s="12" t="s">
        <v>1063</v>
      </c>
      <c r="B420" t="s">
        <v>1064</v>
      </c>
      <c r="C420" t="s">
        <v>4379</v>
      </c>
      <c r="D420" s="5">
        <v>3123371.09</v>
      </c>
      <c r="E420" s="24">
        <f t="shared" si="14"/>
        <v>8745439.0519999992</v>
      </c>
      <c r="F420" s="21">
        <v>10889835.22538542</v>
      </c>
      <c r="G420">
        <f t="shared" si="15"/>
        <v>351285.00727049744</v>
      </c>
      <c r="J420" t="str">
        <f>VLOOKUP($A420,[3]MD01!$A:$K,5,0)</f>
        <v>E1011078</v>
      </c>
      <c r="K420" t="str">
        <f>VLOOKUP($A420,[3]MD01!$A:$K,11,0)</f>
        <v>10.02.2016</v>
      </c>
      <c r="L420" t="str">
        <f>RIGHT(VLOOKUP($A420,[3]MD01!$A:$K,4,0),8)</f>
        <v>13SZQ246</v>
      </c>
      <c r="M420" s="16" t="str">
        <f>VLOOKUP(A420,[3]MD01!A:O,15,0)</f>
        <v>Аренда</v>
      </c>
    </row>
    <row r="421" spans="1:13" x14ac:dyDescent="0.25">
      <c r="A421" s="12" t="s">
        <v>1085</v>
      </c>
      <c r="B421" t="s">
        <v>1086</v>
      </c>
      <c r="C421" t="s">
        <v>4379</v>
      </c>
      <c r="D421" s="5">
        <v>2884598.19</v>
      </c>
      <c r="E421" s="24">
        <f t="shared" si="14"/>
        <v>8076874.932</v>
      </c>
      <c r="F421" s="21">
        <v>10057338.073313929</v>
      </c>
      <c r="G421">
        <f t="shared" si="15"/>
        <v>324430.26042948157</v>
      </c>
      <c r="J421" t="str">
        <f>VLOOKUP($A421,[3]MD01!$A:$K,5,0)</f>
        <v>E1011630</v>
      </c>
      <c r="K421" t="str">
        <f>VLOOKUP($A421,[3]MD01!$A:$K,11,0)</f>
        <v>06.04.2016</v>
      </c>
      <c r="L421" t="str">
        <f>RIGHT(VLOOKUP($A421,[3]MD01!$A:$K,4,0),8)</f>
        <v>13SZQ421</v>
      </c>
      <c r="M421" s="16" t="str">
        <f>VLOOKUP(A421,[3]MD01!A:O,15,0)</f>
        <v>Аренда</v>
      </c>
    </row>
    <row r="422" spans="1:13" x14ac:dyDescent="0.25">
      <c r="A422" s="12" t="s">
        <v>1105</v>
      </c>
      <c r="B422" t="s">
        <v>1106</v>
      </c>
      <c r="C422" t="s">
        <v>4379</v>
      </c>
      <c r="D422" s="5">
        <v>17064.599999999999</v>
      </c>
      <c r="E422" s="24">
        <f t="shared" si="14"/>
        <v>47780.88</v>
      </c>
      <c r="F422" s="21">
        <v>59496.831094480047</v>
      </c>
      <c r="G422">
        <f t="shared" si="15"/>
        <v>1919.2526159509694</v>
      </c>
      <c r="J422" t="str">
        <f>VLOOKUP($A422,[3]MD01!$A:$K,5,0)</f>
        <v>E1011633</v>
      </c>
      <c r="K422" t="str">
        <f>VLOOKUP($A422,[3]MD01!$A:$K,11,0)</f>
        <v>08.04.2016</v>
      </c>
      <c r="L422" t="str">
        <f>RIGHT(VLOOKUP($A422,[3]MD01!$A:$K,4,0),8)</f>
        <v>13SZQ560</v>
      </c>
      <c r="M422" s="16" t="str">
        <f>VLOOKUP(A422,[3]MD01!A:O,15,0)</f>
        <v>Аренда</v>
      </c>
    </row>
    <row r="423" spans="1:13" x14ac:dyDescent="0.25">
      <c r="A423" s="12" t="s">
        <v>1191</v>
      </c>
      <c r="B423" t="s">
        <v>1192</v>
      </c>
      <c r="C423" t="s">
        <v>4379</v>
      </c>
      <c r="D423" s="5">
        <v>6447924.6799999997</v>
      </c>
      <c r="E423" s="24">
        <f t="shared" si="14"/>
        <v>18054189.103999998</v>
      </c>
      <c r="F423" s="21">
        <v>22481106.243093263</v>
      </c>
      <c r="G423">
        <f t="shared" si="15"/>
        <v>725196.97558365366</v>
      </c>
      <c r="J423" t="str">
        <f>VLOOKUP($A423,[3]MD01!$A:$K,5,0)</f>
        <v>E1014119</v>
      </c>
      <c r="K423" t="str">
        <f>VLOOKUP($A423,[3]MD01!$A:$K,11,0)</f>
        <v>15.03.2017</v>
      </c>
      <c r="L423" t="str">
        <f>RIGHT(VLOOKUP($A423,[3]MD01!$A:$K,4,0),8)</f>
        <v>13SZS138</v>
      </c>
      <c r="M423" s="16" t="str">
        <f>VLOOKUP(A423,[3]MD01!A:O,15,0)</f>
        <v>Аренда</v>
      </c>
    </row>
    <row r="424" spans="1:13" x14ac:dyDescent="0.25">
      <c r="A424" s="12" t="s">
        <v>1199</v>
      </c>
      <c r="B424" t="s">
        <v>1200</v>
      </c>
      <c r="C424" t="s">
        <v>4379</v>
      </c>
      <c r="D424" s="5">
        <v>3649422.56</v>
      </c>
      <c r="E424" s="24">
        <f t="shared" si="14"/>
        <v>10218383.168</v>
      </c>
      <c r="F424" s="21">
        <v>12723947.683784267</v>
      </c>
      <c r="G424">
        <f t="shared" si="15"/>
        <v>410449.92528336344</v>
      </c>
      <c r="J424" t="str">
        <f>VLOOKUP($A424,[3]MD01!$A:$K,5,0)</f>
        <v>E1014205</v>
      </c>
      <c r="K424" t="str">
        <f>VLOOKUP($A424,[3]MD01!$A:$K,11,0)</f>
        <v>17.03.2017</v>
      </c>
      <c r="L424" t="str">
        <f>RIGHT(VLOOKUP($A424,[3]MD01!$A:$K,4,0),8)</f>
        <v>13SZS227</v>
      </c>
      <c r="M424" s="16" t="str">
        <f>VLOOKUP(A424,[3]MD01!A:O,15,0)</f>
        <v>Аренда</v>
      </c>
    </row>
    <row r="425" spans="1:13" x14ac:dyDescent="0.25">
      <c r="A425" s="12" t="s">
        <v>1223</v>
      </c>
      <c r="B425" t="s">
        <v>1224</v>
      </c>
      <c r="C425" t="s">
        <v>4379</v>
      </c>
      <c r="D425" s="5">
        <v>3465737.59</v>
      </c>
      <c r="E425" s="24">
        <f t="shared" si="14"/>
        <v>9704065.2519999985</v>
      </c>
      <c r="F425" s="21">
        <v>12083518.160989435</v>
      </c>
      <c r="G425">
        <f t="shared" si="15"/>
        <v>389790.90841901407</v>
      </c>
      <c r="J425" t="str">
        <f>VLOOKUP($A425,[3]MD01!$A:$K,5,0)</f>
        <v>E1014404</v>
      </c>
      <c r="K425" t="str">
        <f>VLOOKUP($A425,[3]MD01!$A:$K,11,0)</f>
        <v>01.04.2017</v>
      </c>
      <c r="L425" t="str">
        <f>RIGHT(VLOOKUP($A425,[3]MD01!$A:$K,4,0),8)</f>
        <v>13SZS451</v>
      </c>
      <c r="M425" s="16" t="str">
        <f>VLOOKUP(A425,[3]MD01!A:O,15,0)</f>
        <v>Аренда</v>
      </c>
    </row>
    <row r="426" spans="1:13" x14ac:dyDescent="0.25">
      <c r="A426" s="12" t="s">
        <v>1269</v>
      </c>
      <c r="B426" t="s">
        <v>1270</v>
      </c>
      <c r="C426" t="s">
        <v>4379</v>
      </c>
      <c r="D426" s="5">
        <v>3868153.18</v>
      </c>
      <c r="E426" s="24">
        <f t="shared" si="14"/>
        <v>10830828.904000001</v>
      </c>
      <c r="F426" s="21">
        <v>13486566.130939836</v>
      </c>
      <c r="G426">
        <f t="shared" si="15"/>
        <v>435050.52035289793</v>
      </c>
      <c r="J426" t="str">
        <f>VLOOKUP($A426,[3]MD01!$A:$K,5,0)</f>
        <v>E1014838</v>
      </c>
      <c r="K426" t="str">
        <f>VLOOKUP($A426,[3]MD01!$A:$K,11,0)</f>
        <v>23.06.2017</v>
      </c>
      <c r="L426" t="str">
        <f>RIGHT(VLOOKUP($A426,[3]MD01!$A:$K,4,0),8)</f>
        <v>13SZS883</v>
      </c>
      <c r="M426" s="16" t="str">
        <f>VLOOKUP(A426,[3]MD01!A:O,15,0)</f>
        <v>Аренда</v>
      </c>
    </row>
    <row r="427" spans="1:13" x14ac:dyDescent="0.25">
      <c r="A427" s="12" t="s">
        <v>1285</v>
      </c>
      <c r="B427" t="s">
        <v>1286</v>
      </c>
      <c r="C427" t="s">
        <v>4379</v>
      </c>
      <c r="D427" s="5">
        <v>1448792.53</v>
      </c>
      <c r="E427" s="24">
        <f t="shared" si="14"/>
        <v>4056619.0839999998</v>
      </c>
      <c r="F427" s="21">
        <v>5051308.8175728945</v>
      </c>
      <c r="G427">
        <f t="shared" si="15"/>
        <v>162945.44572815788</v>
      </c>
      <c r="J427" t="str">
        <f>VLOOKUP($A427,[3]MD01!$A:$K,5,0)</f>
        <v>E1010622</v>
      </c>
      <c r="K427" t="str">
        <f>VLOOKUP($A427,[3]MD01!$A:$K,11,0)</f>
        <v>21.12.2015</v>
      </c>
      <c r="L427" t="str">
        <f>RIGHT(VLOOKUP($A427,[3]MD01!$A:$K,4,0),8)</f>
        <v>13SZV002</v>
      </c>
      <c r="M427" s="16" t="str">
        <f>VLOOKUP(A427,[3]MD01!A:O,15,0)</f>
        <v>Аренда</v>
      </c>
    </row>
    <row r="428" spans="1:13" x14ac:dyDescent="0.25">
      <c r="A428" s="12" t="s">
        <v>1289</v>
      </c>
      <c r="B428" t="s">
        <v>1290</v>
      </c>
      <c r="C428" t="s">
        <v>4379</v>
      </c>
      <c r="D428" s="5">
        <v>686106.43</v>
      </c>
      <c r="E428" s="24">
        <f t="shared" si="14"/>
        <v>1921098.0040000002</v>
      </c>
      <c r="F428" s="21">
        <v>2392154.4236927149</v>
      </c>
      <c r="G428">
        <f t="shared" si="15"/>
        <v>77166.271732023059</v>
      </c>
      <c r="J428" t="str">
        <f>VLOOKUP($A428,[3]MD01!$A:$K,5,0)</f>
        <v>E1011645</v>
      </c>
      <c r="K428" t="str">
        <f>VLOOKUP($A428,[3]MD01!$A:$K,11,0)</f>
        <v>08.02.2016</v>
      </c>
      <c r="L428" t="str">
        <f>RIGHT(VLOOKUP($A428,[3]MD01!$A:$K,4,0),8)</f>
        <v>13SZV006</v>
      </c>
      <c r="M428" s="16" t="str">
        <f>VLOOKUP(A428,[3]MD01!A:O,15,0)</f>
        <v>Собственность</v>
      </c>
    </row>
    <row r="429" spans="1:13" x14ac:dyDescent="0.25">
      <c r="A429" s="12" t="s">
        <v>1291</v>
      </c>
      <c r="B429" t="s">
        <v>1292</v>
      </c>
      <c r="C429" t="s">
        <v>4379</v>
      </c>
      <c r="D429" s="5">
        <v>1027213.19</v>
      </c>
      <c r="E429" s="24">
        <f t="shared" si="14"/>
        <v>2876196.9319999996</v>
      </c>
      <c r="F429" s="21">
        <v>3581445.1943468959</v>
      </c>
      <c r="G429">
        <f t="shared" si="15"/>
        <v>115530.49014022245</v>
      </c>
      <c r="J429" t="str">
        <f>VLOOKUP($A429,[3]MD01!$A:$K,5,0)</f>
        <v>E1011646</v>
      </c>
      <c r="K429" t="str">
        <f>VLOOKUP($A429,[3]MD01!$A:$K,11,0)</f>
        <v>29.02.2016</v>
      </c>
      <c r="L429" t="str">
        <f>RIGHT(VLOOKUP($A429,[3]MD01!$A:$K,4,0),8)</f>
        <v>13SZV007</v>
      </c>
      <c r="M429" s="16" t="str">
        <f>VLOOKUP(A429,[3]MD01!A:O,15,0)</f>
        <v>Собственность</v>
      </c>
    </row>
    <row r="430" spans="1:13" x14ac:dyDescent="0.25">
      <c r="A430" s="12" t="s">
        <v>1293</v>
      </c>
      <c r="B430" t="s">
        <v>1294</v>
      </c>
      <c r="C430" t="s">
        <v>4379</v>
      </c>
      <c r="D430" s="5">
        <v>1075927.1100000001</v>
      </c>
      <c r="E430" s="24">
        <f t="shared" si="14"/>
        <v>3012595.9080000003</v>
      </c>
      <c r="F430" s="21">
        <v>3751289.425690732</v>
      </c>
      <c r="G430">
        <f t="shared" si="15"/>
        <v>121009.33631260425</v>
      </c>
      <c r="J430" t="str">
        <f>VLOOKUP($A430,[3]MD01!$A:$K,5,0)</f>
        <v>E1012002</v>
      </c>
      <c r="K430" t="str">
        <f>VLOOKUP($A430,[3]MD01!$A:$K,11,0)</f>
        <v>08.05.2016</v>
      </c>
      <c r="L430" t="str">
        <f>RIGHT(VLOOKUP($A430,[3]MD01!$A:$K,4,0),8)</f>
        <v>13SZV017</v>
      </c>
      <c r="M430" s="16" t="str">
        <f>VLOOKUP(A430,[3]MD01!A:O,15,0)</f>
        <v>Собственность</v>
      </c>
    </row>
    <row r="431" spans="1:13" x14ac:dyDescent="0.25">
      <c r="A431" s="12" t="s">
        <v>1297</v>
      </c>
      <c r="B431" t="s">
        <v>1298</v>
      </c>
      <c r="C431" t="s">
        <v>4379</v>
      </c>
      <c r="D431" s="5">
        <v>531998.76</v>
      </c>
      <c r="E431" s="24">
        <f t="shared" si="14"/>
        <v>1489596.5280000002</v>
      </c>
      <c r="F431" s="21">
        <v>1854848.0694650232</v>
      </c>
      <c r="G431">
        <f t="shared" si="15"/>
        <v>59833.808692420105</v>
      </c>
      <c r="J431" t="str">
        <f>VLOOKUP($A431,[3]MD01!$A:$K,5,0)</f>
        <v>E1012121</v>
      </c>
      <c r="K431" t="str">
        <f>VLOOKUP($A431,[3]MD01!$A:$K,11,0)</f>
        <v>14.10.2016</v>
      </c>
      <c r="L431" t="str">
        <f>RIGHT(VLOOKUP($A431,[3]MD01!$A:$K,4,0),8)</f>
        <v>13SZV025</v>
      </c>
      <c r="M431" s="16" t="str">
        <f>VLOOKUP(A431,[3]MD01!A:O,15,0)</f>
        <v>Аренда</v>
      </c>
    </row>
    <row r="432" spans="1:13" x14ac:dyDescent="0.25">
      <c r="A432" s="12" t="s">
        <v>1345</v>
      </c>
      <c r="B432" t="s">
        <v>1346</v>
      </c>
      <c r="C432" t="s">
        <v>4379</v>
      </c>
      <c r="D432" s="5">
        <v>1831053.81</v>
      </c>
      <c r="E432" s="24">
        <f t="shared" si="14"/>
        <v>5126950.6679999996</v>
      </c>
      <c r="F432" s="21">
        <v>6384087.4827698376</v>
      </c>
      <c r="G432">
        <f t="shared" si="15"/>
        <v>205938.30589580123</v>
      </c>
      <c r="J432" t="str">
        <f>VLOOKUP($A432,[3]MD01!$A:$K,5,0)</f>
        <v>E1015208</v>
      </c>
      <c r="K432" t="str">
        <f>VLOOKUP($A432,[3]MD01!$A:$K,11,0)</f>
        <v>29.10.2017</v>
      </c>
      <c r="L432" t="str">
        <f>RIGHT(VLOOKUP($A432,[3]MD01!$A:$K,4,0),8)</f>
        <v>13SZX324</v>
      </c>
      <c r="M432" s="16" t="str">
        <f>VLOOKUP(A432,[3]MD01!A:O,15,0)</f>
        <v>Аренда</v>
      </c>
    </row>
    <row r="433" spans="1:13" x14ac:dyDescent="0.25">
      <c r="A433" s="12" t="s">
        <v>1365</v>
      </c>
      <c r="B433" t="s">
        <v>1366</v>
      </c>
      <c r="C433" t="s">
        <v>4379</v>
      </c>
      <c r="D433" s="5">
        <v>3533402.41</v>
      </c>
      <c r="E433" s="24">
        <f t="shared" si="14"/>
        <v>9893526.7480000015</v>
      </c>
      <c r="F433" s="21">
        <v>12319435.930323523</v>
      </c>
      <c r="G433">
        <f t="shared" si="15"/>
        <v>397401.15904269426</v>
      </c>
      <c r="J433" t="str">
        <f>VLOOKUP($A433,[3]MD01!$A:$K,5,0)</f>
        <v>E1015348</v>
      </c>
      <c r="K433" t="str">
        <f>VLOOKUP($A433,[3]MD01!$A:$K,11,0)</f>
        <v>20.07.2017</v>
      </c>
      <c r="L433" t="str">
        <f>RIGHT(VLOOKUP($A433,[3]MD01!$A:$K,4,0),8)</f>
        <v>13SZX505</v>
      </c>
      <c r="M433" s="16" t="str">
        <f>VLOOKUP(A433,[3]MD01!A:O,15,0)</f>
        <v>Аренда</v>
      </c>
    </row>
    <row r="434" spans="1:13" x14ac:dyDescent="0.25">
      <c r="A434" s="12" t="s">
        <v>1373</v>
      </c>
      <c r="B434" t="s">
        <v>1374</v>
      </c>
      <c r="C434" t="s">
        <v>4379</v>
      </c>
      <c r="D434" s="5">
        <v>3933885.13</v>
      </c>
      <c r="E434" s="24">
        <f t="shared" si="14"/>
        <v>11014878.364</v>
      </c>
      <c r="F434" s="21">
        <v>13715744.824062487</v>
      </c>
      <c r="G434">
        <f t="shared" si="15"/>
        <v>442443.38142137055</v>
      </c>
      <c r="J434" t="str">
        <f>VLOOKUP($A434,[3]MD01!$A:$K,5,0)</f>
        <v>E1015542</v>
      </c>
      <c r="K434" t="str">
        <f>VLOOKUP($A434,[3]MD01!$A:$K,11,0)</f>
        <v>29.07.2017</v>
      </c>
      <c r="L434" t="str">
        <f>RIGHT(VLOOKUP($A434,[3]MD01!$A:$K,4,0),8)</f>
        <v>13SZX713</v>
      </c>
      <c r="M434" s="16" t="str">
        <f>VLOOKUP(A434,[3]MD01!A:O,15,0)</f>
        <v>Аренда</v>
      </c>
    </row>
    <row r="435" spans="1:13" x14ac:dyDescent="0.25">
      <c r="A435" s="12" t="s">
        <v>1383</v>
      </c>
      <c r="B435" t="s">
        <v>1384</v>
      </c>
      <c r="C435" t="s">
        <v>4379</v>
      </c>
      <c r="D435" s="5">
        <v>3883402.52</v>
      </c>
      <c r="E435" s="24">
        <f t="shared" si="14"/>
        <v>10873527.056</v>
      </c>
      <c r="F435" s="21">
        <v>13539733.940691149</v>
      </c>
      <c r="G435">
        <f t="shared" si="15"/>
        <v>436765.61099003704</v>
      </c>
      <c r="J435" t="str">
        <f>VLOOKUP($A435,[3]MD01!$A:$K,5,0)</f>
        <v>E1015600</v>
      </c>
      <c r="K435" t="str">
        <f>VLOOKUP($A435,[3]MD01!$A:$K,11,0)</f>
        <v>18.08.2017</v>
      </c>
      <c r="L435" t="str">
        <f>RIGHT(VLOOKUP($A435,[3]MD01!$A:$K,4,0),8)</f>
        <v>13SZX776</v>
      </c>
      <c r="M435" s="16" t="str">
        <f>VLOOKUP(A435,[3]MD01!A:O,15,0)</f>
        <v>Аренда</v>
      </c>
    </row>
    <row r="436" spans="1:13" x14ac:dyDescent="0.25">
      <c r="A436" s="12" t="s">
        <v>1411</v>
      </c>
      <c r="B436" t="s">
        <v>1412</v>
      </c>
      <c r="C436" t="s">
        <v>4379</v>
      </c>
      <c r="D436" s="5">
        <v>3134867.06</v>
      </c>
      <c r="E436" s="24">
        <f t="shared" si="14"/>
        <v>8777627.7679999992</v>
      </c>
      <c r="F436" s="21">
        <v>10929916.667983383</v>
      </c>
      <c r="G436">
        <f t="shared" si="15"/>
        <v>352577.95703172201</v>
      </c>
      <c r="J436" t="str">
        <f>VLOOKUP($A436,[3]MD01!$A:$K,5,0)</f>
        <v>E1017456</v>
      </c>
      <c r="K436" t="str">
        <f>VLOOKUP($A436,[3]MD01!$A:$K,11,0)</f>
        <v>28.09.2017</v>
      </c>
      <c r="L436" t="str">
        <f>RIGHT(VLOOKUP($A436,[3]MD01!$A:$K,4,0),8)</f>
        <v>13SZX920</v>
      </c>
      <c r="M436" s="16" t="str">
        <f>VLOOKUP(A436,[3]MD01!A:O,15,0)</f>
        <v>Аренда</v>
      </c>
    </row>
    <row r="437" spans="1:13" x14ac:dyDescent="0.25">
      <c r="A437" s="12" t="s">
        <v>1485</v>
      </c>
      <c r="B437" t="s">
        <v>1486</v>
      </c>
      <c r="C437" t="s">
        <v>4379</v>
      </c>
      <c r="D437" s="5">
        <v>3546520.5</v>
      </c>
      <c r="E437" s="24">
        <f t="shared" si="14"/>
        <v>9930257.4000000004</v>
      </c>
      <c r="F437" s="21">
        <v>12365172.99916851</v>
      </c>
      <c r="G437">
        <f t="shared" si="15"/>
        <v>398876.54836027452</v>
      </c>
      <c r="J437" t="str">
        <f>VLOOKUP($A437,[3]MD01!$A:$K,5,0)</f>
        <v>E1018406</v>
      </c>
      <c r="K437" t="str">
        <f>VLOOKUP($A437,[3]MD01!$A:$K,11,0)</f>
        <v>06.11.2017</v>
      </c>
      <c r="L437" t="str">
        <f>RIGHT(VLOOKUP($A437,[3]MD01!$A:$K,4,0),8)</f>
        <v>13SZY878</v>
      </c>
      <c r="M437" s="16" t="str">
        <f>VLOOKUP(A437,[3]MD01!A:O,15,0)</f>
        <v>Аренда</v>
      </c>
    </row>
    <row r="438" spans="1:13" x14ac:dyDescent="0.25">
      <c r="A438" s="12" t="s">
        <v>4415</v>
      </c>
      <c r="B438" t="s">
        <v>4418</v>
      </c>
      <c r="C438" t="s">
        <v>4387</v>
      </c>
      <c r="D438" s="5">
        <v>3930972.75</v>
      </c>
      <c r="E438" s="24">
        <f t="shared" si="14"/>
        <v>11006723.700000001</v>
      </c>
      <c r="F438" s="21">
        <v>13144519.036287453</v>
      </c>
      <c r="G438">
        <f t="shared" si="15"/>
        <v>424016.74310604687</v>
      </c>
      <c r="J438" t="str">
        <f>VLOOKUP($A438,[3]MD01!$A:$K,5,0)</f>
        <v>E1033724</v>
      </c>
      <c r="K438" t="str">
        <f>VLOOKUP($A438,[3]MD01!$A:$K,11,0)</f>
        <v>03.03.2020</v>
      </c>
      <c r="L438" t="str">
        <f>RIGHT(VLOOKUP($A438,[3]MD01!$A:$K,4,0),8)</f>
        <v>13SZ30HQ</v>
      </c>
      <c r="M438" s="16" t="str">
        <f>VLOOKUP(A438,[3]MD01!A:O,15,0)</f>
        <v>Аренда</v>
      </c>
    </row>
    <row r="439" spans="1:13" x14ac:dyDescent="0.25">
      <c r="A439" s="12" t="s">
        <v>2722</v>
      </c>
      <c r="B439" t="s">
        <v>2766</v>
      </c>
      <c r="C439" t="s">
        <v>4387</v>
      </c>
      <c r="D439" s="5">
        <v>2091285.52</v>
      </c>
      <c r="E439" s="24">
        <f t="shared" si="14"/>
        <v>5855599.4560000002</v>
      </c>
      <c r="F439" s="21">
        <v>6992910.9348194543</v>
      </c>
      <c r="G439">
        <f t="shared" si="15"/>
        <v>225577.77209095014</v>
      </c>
      <c r="J439" t="str">
        <f>VLOOKUP($A439,[3]MD01!$A:$K,5,0)</f>
        <v>E1029860</v>
      </c>
      <c r="K439" t="str">
        <f>VLOOKUP($A439,[3]MD01!$A:$K,11,0)</f>
        <v>28.12.2018</v>
      </c>
      <c r="L439" t="str">
        <f>RIGHT(VLOOKUP($A439,[3]MD01!$A:$K,4,0),8)</f>
        <v>13SZ315M</v>
      </c>
      <c r="M439" s="16" t="str">
        <f>VLOOKUP(A439,[3]MD01!A:O,15,0)</f>
        <v>Аренда</v>
      </c>
    </row>
    <row r="440" spans="1:13" x14ac:dyDescent="0.25">
      <c r="A440" s="12" t="s">
        <v>2809</v>
      </c>
      <c r="B440" t="s">
        <v>2810</v>
      </c>
      <c r="C440" t="s">
        <v>4387</v>
      </c>
      <c r="D440" s="5">
        <v>1864678.57</v>
      </c>
      <c r="E440" s="24">
        <f t="shared" si="14"/>
        <v>5221099.9960000003</v>
      </c>
      <c r="F440" s="21">
        <v>6235174.9856119622</v>
      </c>
      <c r="G440">
        <f t="shared" si="15"/>
        <v>201134.6769552246</v>
      </c>
      <c r="J440" t="str">
        <f>VLOOKUP($A440,[3]MD01!$A:$K,5,0)</f>
        <v>E1029961</v>
      </c>
      <c r="K440" t="str">
        <f>VLOOKUP($A440,[3]MD01!$A:$K,11,0)</f>
        <v>06.03.2019</v>
      </c>
      <c r="L440" t="str">
        <f>RIGHT(VLOOKUP($A440,[3]MD01!$A:$K,4,0),8)</f>
        <v>13SZ319L</v>
      </c>
      <c r="M440" s="16" t="str">
        <f>VLOOKUP(A440,[3]MD01!A:O,15,0)</f>
        <v>Аренда</v>
      </c>
    </row>
    <row r="441" spans="1:13" x14ac:dyDescent="0.25">
      <c r="A441" s="12" t="s">
        <v>2815</v>
      </c>
      <c r="B441" t="s">
        <v>2816</v>
      </c>
      <c r="C441" t="s">
        <v>4387</v>
      </c>
      <c r="D441" s="5">
        <v>2015583.97</v>
      </c>
      <c r="E441" s="24">
        <f t="shared" si="14"/>
        <v>5643635.1160000004</v>
      </c>
      <c r="F441" s="21">
        <v>6739777.5430778135</v>
      </c>
      <c r="G441">
        <f t="shared" si="15"/>
        <v>217412.17880896173</v>
      </c>
      <c r="J441" t="str">
        <f>VLOOKUP($A441,[3]MD01!$A:$K,5,0)</f>
        <v>E1030329</v>
      </c>
      <c r="K441" t="str">
        <f>VLOOKUP($A441,[3]MD01!$A:$K,11,0)</f>
        <v>05.03.2019</v>
      </c>
      <c r="L441" t="str">
        <f>RIGHT(VLOOKUP($A441,[3]MD01!$A:$K,4,0),8)</f>
        <v>13SZ331C</v>
      </c>
      <c r="M441" s="16" t="str">
        <f>VLOOKUP(A441,[3]MD01!A:O,15,0)</f>
        <v>Аренда</v>
      </c>
    </row>
    <row r="442" spans="1:13" x14ac:dyDescent="0.25">
      <c r="A442" s="12" t="s">
        <v>2843</v>
      </c>
      <c r="B442" t="s">
        <v>40</v>
      </c>
      <c r="C442" t="s">
        <v>4387</v>
      </c>
      <c r="D442" s="5">
        <v>3292562.37</v>
      </c>
      <c r="E442" s="24">
        <f t="shared" si="14"/>
        <v>9219174.6359999999</v>
      </c>
      <c r="F442" s="21">
        <v>11009780.912530804</v>
      </c>
      <c r="G442">
        <f t="shared" si="15"/>
        <v>355154.22298486467</v>
      </c>
      <c r="J442" t="str">
        <f>VLOOKUP($A442,[3]MD01!$A:$K,5,0)</f>
        <v>E1008228</v>
      </c>
      <c r="K442" t="str">
        <f>VLOOKUP($A442,[3]MD01!$A:$K,11,0)</f>
        <v>15.12.2014</v>
      </c>
      <c r="L442" t="str">
        <f>RIGHT(VLOOKUP($A442,[3]MD01!$A:$K,4,0),8)</f>
        <v>13SZ3434</v>
      </c>
      <c r="M442" s="16" t="str">
        <f>VLOOKUP(A442,[3]MD01!A:O,15,0)</f>
        <v>Аренда</v>
      </c>
    </row>
    <row r="443" spans="1:13" x14ac:dyDescent="0.25">
      <c r="A443" s="12" t="s">
        <v>2847</v>
      </c>
      <c r="B443" t="s">
        <v>44</v>
      </c>
      <c r="C443" t="s">
        <v>4387</v>
      </c>
      <c r="D443" s="5">
        <v>3737242.58</v>
      </c>
      <c r="E443" s="24">
        <f t="shared" si="14"/>
        <v>10464279.224000001</v>
      </c>
      <c r="F443" s="21">
        <v>12496717.570996653</v>
      </c>
      <c r="G443">
        <f t="shared" si="15"/>
        <v>403119.92164505331</v>
      </c>
      <c r="J443" t="str">
        <f>VLOOKUP($A443,[3]MD01!$A:$K,5,0)</f>
        <v>E1008226</v>
      </c>
      <c r="K443" t="str">
        <f>VLOOKUP($A443,[3]MD01!$A:$K,11,0)</f>
        <v>20.12.2014</v>
      </c>
      <c r="L443" t="str">
        <f>RIGHT(VLOOKUP($A443,[3]MD01!$A:$K,4,0),8)</f>
        <v>13SZ3441</v>
      </c>
      <c r="M443" s="16" t="str">
        <f>VLOOKUP(A443,[3]MD01!A:O,15,0)</f>
        <v>Аренда</v>
      </c>
    </row>
    <row r="444" spans="1:13" x14ac:dyDescent="0.25">
      <c r="A444" s="12" t="s">
        <v>2859</v>
      </c>
      <c r="B444" t="s">
        <v>56</v>
      </c>
      <c r="C444" t="s">
        <v>4387</v>
      </c>
      <c r="D444" s="5">
        <v>1691478.64</v>
      </c>
      <c r="E444" s="24">
        <f t="shared" si="14"/>
        <v>4736140.1919999998</v>
      </c>
      <c r="F444" s="21">
        <v>5656023.228081041</v>
      </c>
      <c r="G444">
        <f t="shared" si="15"/>
        <v>182452.3621961626</v>
      </c>
      <c r="J444" t="str">
        <f>VLOOKUP($A444,[3]MD01!$A:$K,5,0)</f>
        <v>E1008848</v>
      </c>
      <c r="K444" t="str">
        <f>VLOOKUP($A444,[3]MD01!$A:$K,11,0)</f>
        <v>31.03.2015</v>
      </c>
      <c r="L444" t="str">
        <f>RIGHT(VLOOKUP($A444,[3]MD01!$A:$K,4,0),8)</f>
        <v>13SZ3456</v>
      </c>
      <c r="M444" s="16" t="str">
        <f>VLOOKUP(A444,[3]MD01!A:O,15,0)</f>
        <v>Аренда</v>
      </c>
    </row>
    <row r="445" spans="1:13" x14ac:dyDescent="0.25">
      <c r="A445" s="12" t="s">
        <v>3980</v>
      </c>
      <c r="B445" t="s">
        <v>4030</v>
      </c>
      <c r="C445" t="s">
        <v>4387</v>
      </c>
      <c r="D445" s="5">
        <v>2084062.86</v>
      </c>
      <c r="E445" s="24">
        <f t="shared" si="14"/>
        <v>5835376.0080000004</v>
      </c>
      <c r="F445" s="21">
        <v>6968759.5611263579</v>
      </c>
      <c r="G445">
        <f t="shared" si="15"/>
        <v>224798.6955202051</v>
      </c>
      <c r="J445" t="str">
        <f>VLOOKUP($A445,[3]MD01!$A:$K,5,0)</f>
        <v>E1032027</v>
      </c>
      <c r="K445" t="str">
        <f>VLOOKUP($A445,[3]MD01!$A:$K,11,0)</f>
        <v>19.09.2019</v>
      </c>
      <c r="L445" t="str">
        <f>RIGHT(VLOOKUP($A445,[3]MD01!$A:$K,4,0),8)</f>
        <v>13SZ371J</v>
      </c>
      <c r="M445" s="16" t="str">
        <f>VLOOKUP(A445,[3]MD01!A:O,15,0)</f>
        <v>Аренда</v>
      </c>
    </row>
    <row r="446" spans="1:13" x14ac:dyDescent="0.25">
      <c r="A446" s="12" t="s">
        <v>2873</v>
      </c>
      <c r="B446" t="s">
        <v>70</v>
      </c>
      <c r="C446" t="s">
        <v>4387</v>
      </c>
      <c r="D446" s="5">
        <v>2144978.71</v>
      </c>
      <c r="E446" s="24">
        <f t="shared" si="14"/>
        <v>6005940.3879999993</v>
      </c>
      <c r="F446" s="21">
        <v>7172452.031377296</v>
      </c>
      <c r="G446">
        <f t="shared" si="15"/>
        <v>231369.42036700956</v>
      </c>
      <c r="J446" t="str">
        <f>VLOOKUP($A446,[3]MD01!$A:$K,5,0)</f>
        <v>E1008845</v>
      </c>
      <c r="K446" t="str">
        <f>VLOOKUP($A446,[3]MD01!$A:$K,11,0)</f>
        <v>09.06.2015</v>
      </c>
      <c r="L446" t="str">
        <f>RIGHT(VLOOKUP($A446,[3]MD01!$A:$K,4,0),8)</f>
        <v>13SZ4526</v>
      </c>
      <c r="M446" s="16" t="str">
        <f>VLOOKUP(A446,[3]MD01!A:O,15,0)</f>
        <v>Аренда</v>
      </c>
    </row>
    <row r="447" spans="1:13" x14ac:dyDescent="0.25">
      <c r="A447" s="12" t="s">
        <v>3187</v>
      </c>
      <c r="B447" t="s">
        <v>379</v>
      </c>
      <c r="C447" t="s">
        <v>4387</v>
      </c>
      <c r="D447" s="5">
        <v>1734235.74</v>
      </c>
      <c r="E447" s="24">
        <f t="shared" si="14"/>
        <v>4855860.0719999997</v>
      </c>
      <c r="F447" s="21">
        <v>5798995.8586815577</v>
      </c>
      <c r="G447">
        <f t="shared" si="15"/>
        <v>187064.38253811476</v>
      </c>
      <c r="J447" t="str">
        <f>VLOOKUP($A447,[3]MD01!$A:$K,5,0)</f>
        <v>13SZ7312</v>
      </c>
      <c r="K447" t="str">
        <f>VLOOKUP($A447,[3]MD01!$A:$K,11,0)</f>
        <v>28.04.2011</v>
      </c>
      <c r="L447" t="str">
        <f>RIGHT(VLOOKUP($A447,[3]MD01!$A:$K,4,0),8)</f>
        <v>13SZ7312</v>
      </c>
      <c r="M447" s="16" t="str">
        <f>VLOOKUP(A447,[3]MD01!A:O,15,0)</f>
        <v>Аренда</v>
      </c>
    </row>
    <row r="448" spans="1:13" x14ac:dyDescent="0.25">
      <c r="A448" s="12" t="s">
        <v>3190</v>
      </c>
      <c r="B448" t="s">
        <v>382</v>
      </c>
      <c r="C448" t="s">
        <v>4387</v>
      </c>
      <c r="D448" s="5">
        <v>1941609.54</v>
      </c>
      <c r="E448" s="24">
        <f t="shared" si="14"/>
        <v>5436506.7120000003</v>
      </c>
      <c r="F448" s="21">
        <v>6492419.3533438565</v>
      </c>
      <c r="G448">
        <f t="shared" si="15"/>
        <v>209432.88236593085</v>
      </c>
      <c r="J448" t="str">
        <f>VLOOKUP($A448,[3]MD01!$A:$K,5,0)</f>
        <v>13SZ7348</v>
      </c>
      <c r="K448" t="str">
        <f>VLOOKUP($A448,[3]MD01!$A:$K,11,0)</f>
        <v>30.06.2011</v>
      </c>
      <c r="L448" t="str">
        <f>RIGHT(VLOOKUP($A448,[3]MD01!$A:$K,4,0),8)</f>
        <v>13SZ7348</v>
      </c>
      <c r="M448" s="16" t="str">
        <f>VLOOKUP(A448,[3]MD01!A:O,15,0)</f>
        <v>Аренда</v>
      </c>
    </row>
    <row r="449" spans="1:13" x14ac:dyDescent="0.25">
      <c r="A449" s="12" t="s">
        <v>3192</v>
      </c>
      <c r="B449" t="s">
        <v>384</v>
      </c>
      <c r="C449" t="s">
        <v>4387</v>
      </c>
      <c r="D449" s="5">
        <v>2492908.65</v>
      </c>
      <c r="E449" s="24">
        <f t="shared" si="14"/>
        <v>6980144.2199999997</v>
      </c>
      <c r="F449" s="21">
        <v>8335871.879460535</v>
      </c>
      <c r="G449">
        <f t="shared" si="15"/>
        <v>268899.09288582369</v>
      </c>
      <c r="J449" t="str">
        <f>VLOOKUP($A449,[3]MD01!$A:$K,5,0)</f>
        <v>13SZ7474</v>
      </c>
      <c r="K449" t="str">
        <f>VLOOKUP($A449,[3]MD01!$A:$K,11,0)</f>
        <v>29.11.2011</v>
      </c>
      <c r="L449" t="str">
        <f>RIGHT(VLOOKUP($A449,[3]MD01!$A:$K,4,0),8)</f>
        <v>13SZ7474</v>
      </c>
      <c r="M449" s="16" t="str">
        <f>VLOOKUP(A449,[3]MD01!A:O,15,0)</f>
        <v>Аренда</v>
      </c>
    </row>
    <row r="450" spans="1:13" x14ac:dyDescent="0.25">
      <c r="A450" s="12" t="s">
        <v>3202</v>
      </c>
      <c r="B450" t="s">
        <v>394</v>
      </c>
      <c r="C450" t="s">
        <v>4387</v>
      </c>
      <c r="D450" s="5">
        <v>1267422.81</v>
      </c>
      <c r="E450" s="24">
        <f t="shared" si="14"/>
        <v>3548783.8680000002</v>
      </c>
      <c r="F450" s="21">
        <v>4238051.0658767438</v>
      </c>
      <c r="G450">
        <f t="shared" si="15"/>
        <v>136711.32470570141</v>
      </c>
      <c r="J450" t="str">
        <f>VLOOKUP($A450,[3]MD01!$A:$K,5,0)</f>
        <v>13SZ7570</v>
      </c>
      <c r="K450" t="str">
        <f>VLOOKUP($A450,[3]MD01!$A:$K,11,0)</f>
        <v>29.06.2011</v>
      </c>
      <c r="L450" t="str">
        <f>RIGHT(VLOOKUP($A450,[3]MD01!$A:$K,4,0),8)</f>
        <v>13SZ7570</v>
      </c>
      <c r="M450" s="16" t="str">
        <f>VLOOKUP(A450,[3]MD01!A:O,15,0)</f>
        <v>Собственность</v>
      </c>
    </row>
    <row r="451" spans="1:13" x14ac:dyDescent="0.25">
      <c r="A451" s="12" t="s">
        <v>3203</v>
      </c>
      <c r="B451" t="s">
        <v>395</v>
      </c>
      <c r="C451" t="s">
        <v>4387</v>
      </c>
      <c r="D451" s="5">
        <v>2075080.54</v>
      </c>
      <c r="E451" s="24">
        <f t="shared" si="14"/>
        <v>5810225.5120000001</v>
      </c>
      <c r="F451" s="21">
        <v>6938724.1770779621</v>
      </c>
      <c r="G451">
        <f t="shared" si="15"/>
        <v>223829.81216380524</v>
      </c>
      <c r="J451" t="str">
        <f>VLOOKUP($A451,[3]MD01!$A:$K,5,0)</f>
        <v>13SZ7573</v>
      </c>
      <c r="K451" t="str">
        <f>VLOOKUP($A451,[3]MD01!$A:$K,11,0)</f>
        <v>04.11.2011</v>
      </c>
      <c r="L451" t="str">
        <f>RIGHT(VLOOKUP($A451,[3]MD01!$A:$K,4,0),8)</f>
        <v>13SZ7573</v>
      </c>
      <c r="M451" s="16" t="str">
        <f>VLOOKUP(A451,[3]MD01!A:O,15,0)</f>
        <v>Аренда</v>
      </c>
    </row>
    <row r="452" spans="1:13" x14ac:dyDescent="0.25">
      <c r="A452" s="12" t="s">
        <v>3210</v>
      </c>
      <c r="B452" t="s">
        <v>402</v>
      </c>
      <c r="C452" t="s">
        <v>4387</v>
      </c>
      <c r="D452" s="5">
        <v>1589137.96</v>
      </c>
      <c r="E452" s="24">
        <f t="shared" si="14"/>
        <v>4449586.2879999997</v>
      </c>
      <c r="F452" s="21">
        <v>5313813.0165127711</v>
      </c>
      <c r="G452">
        <f t="shared" si="15"/>
        <v>171413.32311331519</v>
      </c>
      <c r="J452" t="str">
        <f>VLOOKUP($A452,[3]MD01!$A:$K,5,0)</f>
        <v>13SZ7628</v>
      </c>
      <c r="K452" t="str">
        <f>VLOOKUP($A452,[3]MD01!$A:$K,11,0)</f>
        <v>31.08.2011</v>
      </c>
      <c r="L452" t="str">
        <f>RIGHT(VLOOKUP($A452,[3]MD01!$A:$K,4,0),8)</f>
        <v>13SZ7628</v>
      </c>
      <c r="M452" s="16" t="str">
        <f>VLOOKUP(A452,[3]MD01!A:O,15,0)</f>
        <v>Аренда</v>
      </c>
    </row>
    <row r="453" spans="1:13" x14ac:dyDescent="0.25">
      <c r="A453" s="12" t="s">
        <v>3228</v>
      </c>
      <c r="B453" t="s">
        <v>420</v>
      </c>
      <c r="C453" t="s">
        <v>4387</v>
      </c>
      <c r="D453" s="5">
        <v>4215318.8099999996</v>
      </c>
      <c r="E453" s="24">
        <f t="shared" si="14"/>
        <v>11802892.667999998</v>
      </c>
      <c r="F453" s="21">
        <v>14095324.965573866</v>
      </c>
      <c r="G453">
        <f t="shared" si="15"/>
        <v>454687.90211528598</v>
      </c>
      <c r="J453" t="str">
        <f>VLOOKUP($A453,[3]MD01!$A:$K,5,0)</f>
        <v>13SZI091</v>
      </c>
      <c r="K453" t="str">
        <f>VLOOKUP($A453,[3]MD01!$A:$K,11,0)</f>
        <v>30.11.2011</v>
      </c>
      <c r="L453" t="str">
        <f>RIGHT(VLOOKUP($A453,[3]MD01!$A:$K,4,0),8)</f>
        <v>13SZ7893</v>
      </c>
      <c r="M453" s="16" t="str">
        <f>VLOOKUP(A453,[3]MD01!A:O,15,0)</f>
        <v>Собственность</v>
      </c>
    </row>
    <row r="454" spans="1:13" x14ac:dyDescent="0.25">
      <c r="A454" s="12" t="s">
        <v>3233</v>
      </c>
      <c r="B454" t="s">
        <v>425</v>
      </c>
      <c r="C454" t="s">
        <v>4387</v>
      </c>
      <c r="D454" s="5">
        <v>2501928.56</v>
      </c>
      <c r="E454" s="24">
        <f t="shared" si="14"/>
        <v>7005399.9680000003</v>
      </c>
      <c r="F454" s="21">
        <v>8366032.9582165768</v>
      </c>
      <c r="G454">
        <f t="shared" si="15"/>
        <v>269872.03091021214</v>
      </c>
      <c r="J454" t="str">
        <f>VLOOKUP($A454,[3]MD01!$A:$K,5,0)</f>
        <v>13SZI092</v>
      </c>
      <c r="K454" t="str">
        <f>VLOOKUP($A454,[3]MD01!$A:$K,11,0)</f>
        <v>30.11.2011</v>
      </c>
      <c r="L454" t="str">
        <f>RIGHT(VLOOKUP($A454,[3]MD01!$A:$K,4,0),8)</f>
        <v>13SZ7898</v>
      </c>
      <c r="M454" s="16" t="str">
        <f>VLOOKUP(A454,[3]MD01!A:O,15,0)</f>
        <v>Собственность</v>
      </c>
    </row>
    <row r="455" spans="1:13" x14ac:dyDescent="0.25">
      <c r="A455" s="12" t="s">
        <v>3264</v>
      </c>
      <c r="B455" t="s">
        <v>455</v>
      </c>
      <c r="C455" t="s">
        <v>4387</v>
      </c>
      <c r="D455" s="5">
        <v>3687546.05</v>
      </c>
      <c r="E455" s="24">
        <f t="shared" si="14"/>
        <v>10325128.939999999</v>
      </c>
      <c r="F455" s="21">
        <v>12330540.640713317</v>
      </c>
      <c r="G455">
        <f t="shared" si="15"/>
        <v>397759.37550688122</v>
      </c>
      <c r="J455" t="str">
        <f>VLOOKUP($A455,[3]MD01!$A:$K,5,0)</f>
        <v>E1004270</v>
      </c>
      <c r="K455" t="str">
        <f>VLOOKUP($A455,[3]MD01!$A:$K,11,0)</f>
        <v>28.06.2012</v>
      </c>
      <c r="L455" t="str">
        <f>RIGHT(VLOOKUP($A455,[3]MD01!$A:$K,4,0),8)</f>
        <v>13SZ8206</v>
      </c>
      <c r="M455" s="16" t="str">
        <f>VLOOKUP(A455,[3]MD01!A:O,15,0)</f>
        <v>Аренда</v>
      </c>
    </row>
    <row r="456" spans="1:13" x14ac:dyDescent="0.25">
      <c r="A456" s="12" t="s">
        <v>3273</v>
      </c>
      <c r="B456" t="s">
        <v>464</v>
      </c>
      <c r="C456" t="s">
        <v>4387</v>
      </c>
      <c r="D456" s="5">
        <v>2452776.09</v>
      </c>
      <c r="E456" s="24">
        <f t="shared" si="14"/>
        <v>6867773.0520000001</v>
      </c>
      <c r="F456" s="21">
        <v>8201675.2740796031</v>
      </c>
      <c r="G456">
        <f t="shared" si="15"/>
        <v>264570.17013160011</v>
      </c>
      <c r="J456" t="str">
        <f>VLOOKUP($A456,[3]MD01!$A:$K,5,0)</f>
        <v>E1004273</v>
      </c>
      <c r="K456" t="str">
        <f>VLOOKUP($A456,[3]MD01!$A:$K,11,0)</f>
        <v>31.07.2012</v>
      </c>
      <c r="L456" t="str">
        <f>RIGHT(VLOOKUP($A456,[3]MD01!$A:$K,4,0),8)</f>
        <v>13SZ8361</v>
      </c>
      <c r="M456" s="16" t="str">
        <f>VLOOKUP(A456,[3]MD01!A:O,15,0)</f>
        <v>Аренда</v>
      </c>
    </row>
    <row r="457" spans="1:13" x14ac:dyDescent="0.25">
      <c r="A457" s="12" t="s">
        <v>11884</v>
      </c>
      <c r="B457" t="s">
        <v>11885</v>
      </c>
      <c r="C457" t="s">
        <v>4387</v>
      </c>
      <c r="D457" s="5">
        <v>1184101.04</v>
      </c>
      <c r="E457" s="24">
        <f t="shared" si="14"/>
        <v>3315482.912</v>
      </c>
      <c r="F457" s="21">
        <v>3959436.9259282625</v>
      </c>
      <c r="G457">
        <f t="shared" si="15"/>
        <v>127723.7718041375</v>
      </c>
      <c r="J457" t="str">
        <f>VLOOKUP($A457,[3]MD01!$A:$K,5,0)</f>
        <v>E1004250</v>
      </c>
      <c r="K457" t="str">
        <f>VLOOKUP($A457,[3]MD01!$A:$K,11,0)</f>
        <v>27.03.2013</v>
      </c>
      <c r="L457" t="str">
        <f>RIGHT(VLOOKUP($A457,[3]MD01!$A:$K,4,0),8)</f>
        <v>13SZ8670</v>
      </c>
      <c r="M457" s="16" t="str">
        <f>VLOOKUP(A457,[3]MD01!A:O,15,0)</f>
        <v>Аренда</v>
      </c>
    </row>
    <row r="458" spans="1:13" x14ac:dyDescent="0.25">
      <c r="A458" s="12" t="s">
        <v>3299</v>
      </c>
      <c r="B458" t="s">
        <v>490</v>
      </c>
      <c r="C458" t="s">
        <v>4387</v>
      </c>
      <c r="D458" s="5">
        <v>1954098.37</v>
      </c>
      <c r="E458" s="24">
        <f t="shared" si="14"/>
        <v>5471475.4359999998</v>
      </c>
      <c r="F458" s="21">
        <v>6534179.923593537</v>
      </c>
      <c r="G458">
        <f t="shared" si="15"/>
        <v>210779.99753527538</v>
      </c>
      <c r="J458" t="str">
        <f>VLOOKUP($A458,[3]MD01!$A:$K,5,0)</f>
        <v>E1005930</v>
      </c>
      <c r="K458" t="str">
        <f>VLOOKUP($A458,[3]MD01!$A:$K,11,0)</f>
        <v>03.12.2012</v>
      </c>
      <c r="L458" t="str">
        <f>RIGHT(VLOOKUP($A458,[3]MD01!$A:$K,4,0),8)</f>
        <v>13SZ8709</v>
      </c>
      <c r="M458" s="16" t="str">
        <f>VLOOKUP(A458,[3]MD01!A:O,15,0)</f>
        <v>Аренда</v>
      </c>
    </row>
    <row r="459" spans="1:13" x14ac:dyDescent="0.25">
      <c r="A459" s="12" t="s">
        <v>3301</v>
      </c>
      <c r="B459" t="s">
        <v>492</v>
      </c>
      <c r="C459" t="s">
        <v>4387</v>
      </c>
      <c r="D459" s="5">
        <v>2022843.23</v>
      </c>
      <c r="E459" s="24">
        <f t="shared" si="14"/>
        <v>5663961.0439999998</v>
      </c>
      <c r="F459" s="21">
        <v>6764051.301083223</v>
      </c>
      <c r="G459">
        <f t="shared" si="15"/>
        <v>218195.20326074914</v>
      </c>
      <c r="J459" t="str">
        <f>VLOOKUP($A459,[3]MD01!$A:$K,5,0)</f>
        <v>E1005932</v>
      </c>
      <c r="K459" t="str">
        <f>VLOOKUP($A459,[3]MD01!$A:$K,11,0)</f>
        <v>27.03.2013</v>
      </c>
      <c r="L459" t="str">
        <f>RIGHT(VLOOKUP($A459,[3]MD01!$A:$K,4,0),8)</f>
        <v>13SZ8724</v>
      </c>
      <c r="M459" s="16" t="str">
        <f>VLOOKUP(A459,[3]MD01!A:O,15,0)</f>
        <v>Аренда</v>
      </c>
    </row>
    <row r="460" spans="1:13" x14ac:dyDescent="0.25">
      <c r="A460" s="12" t="s">
        <v>3305</v>
      </c>
      <c r="B460" t="s">
        <v>496</v>
      </c>
      <c r="C460" t="s">
        <v>4387</v>
      </c>
      <c r="D460" s="5">
        <v>1159110.05</v>
      </c>
      <c r="E460" s="24">
        <f t="shared" si="14"/>
        <v>3245508.14</v>
      </c>
      <c r="F460" s="21">
        <v>3875871.2121260823</v>
      </c>
      <c r="G460">
        <f t="shared" si="15"/>
        <v>125028.1036169704</v>
      </c>
      <c r="J460" t="str">
        <f>VLOOKUP($A460,[3]MD01!$A:$K,5,0)</f>
        <v>E1005929</v>
      </c>
      <c r="K460" t="str">
        <f>VLOOKUP($A460,[3]MD01!$A:$K,11,0)</f>
        <v>28.04.2013</v>
      </c>
      <c r="L460" t="str">
        <f>RIGHT(VLOOKUP($A460,[3]MD01!$A:$K,4,0),8)</f>
        <v>13SZ8874</v>
      </c>
      <c r="M460" s="16" t="str">
        <f>VLOOKUP(A460,[3]MD01!A:O,15,0)</f>
        <v>Аренда</v>
      </c>
    </row>
    <row r="461" spans="1:13" x14ac:dyDescent="0.25">
      <c r="A461" s="12" t="s">
        <v>3308</v>
      </c>
      <c r="B461" t="s">
        <v>499</v>
      </c>
      <c r="C461" t="s">
        <v>4387</v>
      </c>
      <c r="D461" s="5">
        <v>3078213.72</v>
      </c>
      <c r="E461" s="24">
        <f t="shared" si="14"/>
        <v>8618998.4160000011</v>
      </c>
      <c r="F461" s="21">
        <v>10293034.679597108</v>
      </c>
      <c r="G461">
        <f t="shared" si="15"/>
        <v>332033.376761197</v>
      </c>
      <c r="J461" t="str">
        <f>VLOOKUP($A461,[3]MD01!$A:$K,5,0)</f>
        <v>E1004608</v>
      </c>
      <c r="K461" t="str">
        <f>VLOOKUP($A461,[3]MD01!$A:$K,11,0)</f>
        <v>30.05.2013</v>
      </c>
      <c r="L461" t="str">
        <f>RIGHT(VLOOKUP($A461,[3]MD01!$A:$K,4,0),8)</f>
        <v>13SZ8917</v>
      </c>
      <c r="M461" s="16" t="str">
        <f>VLOOKUP(A461,[3]MD01!A:O,15,0)</f>
        <v>Аренда</v>
      </c>
    </row>
    <row r="462" spans="1:13" x14ac:dyDescent="0.25">
      <c r="A462" s="12" t="s">
        <v>3327</v>
      </c>
      <c r="B462" t="s">
        <v>518</v>
      </c>
      <c r="C462" t="s">
        <v>4387</v>
      </c>
      <c r="D462" s="5">
        <v>1913708.25</v>
      </c>
      <c r="E462" s="24">
        <f t="shared" si="14"/>
        <v>5358383.1000000006</v>
      </c>
      <c r="F462" s="21">
        <v>6399122.0804126272</v>
      </c>
      <c r="G462">
        <f t="shared" si="15"/>
        <v>206423.29291653636</v>
      </c>
      <c r="J462" t="str">
        <f>VLOOKUP($A462,[3]MD01!$A:$K,5,0)</f>
        <v>E1004629</v>
      </c>
      <c r="K462" t="str">
        <f>VLOOKUP($A462,[3]MD01!$A:$K,11,0)</f>
        <v>26.09.2013</v>
      </c>
      <c r="L462" t="str">
        <f>RIGHT(VLOOKUP($A462,[3]MD01!$A:$K,4,0),8)</f>
        <v>13SZ9110</v>
      </c>
      <c r="M462" s="16" t="str">
        <f>VLOOKUP(A462,[3]MD01!A:O,15,0)</f>
        <v>Аренда</v>
      </c>
    </row>
    <row r="463" spans="1:13" x14ac:dyDescent="0.25">
      <c r="A463" s="12" t="s">
        <v>3334</v>
      </c>
      <c r="B463" t="s">
        <v>525</v>
      </c>
      <c r="C463" t="s">
        <v>4387</v>
      </c>
      <c r="D463" s="5">
        <v>2151471.61</v>
      </c>
      <c r="E463" s="24">
        <f t="shared" si="14"/>
        <v>6024120.5079999994</v>
      </c>
      <c r="F463" s="21">
        <v>7194163.2090115631</v>
      </c>
      <c r="G463">
        <f t="shared" si="15"/>
        <v>232069.78093585686</v>
      </c>
      <c r="J463" t="str">
        <f>VLOOKUP($A463,[3]MD01!$A:$K,5,0)</f>
        <v>13SZI013</v>
      </c>
      <c r="K463" t="str">
        <f>VLOOKUP($A463,[3]MD01!$A:$K,11,0)</f>
        <v>31.10.2013</v>
      </c>
      <c r="L463" t="str">
        <f>RIGHT(VLOOKUP($A463,[3]MD01!$A:$K,4,0),8)</f>
        <v>13SZ9125</v>
      </c>
      <c r="M463" s="16" t="str">
        <f>VLOOKUP(A463,[3]MD01!A:O,15,0)</f>
        <v>Собственность</v>
      </c>
    </row>
    <row r="464" spans="1:13" x14ac:dyDescent="0.25">
      <c r="A464" s="12" t="s">
        <v>3344</v>
      </c>
      <c r="B464" t="s">
        <v>535</v>
      </c>
      <c r="C464" t="s">
        <v>4387</v>
      </c>
      <c r="D464" s="5">
        <v>2283766.65</v>
      </c>
      <c r="E464" s="24">
        <f t="shared" si="14"/>
        <v>6394546.6199999992</v>
      </c>
      <c r="F464" s="21">
        <v>7636535.8181033982</v>
      </c>
      <c r="G464">
        <f t="shared" si="15"/>
        <v>246339.86510010963</v>
      </c>
      <c r="J464" t="str">
        <f>VLOOKUP($A464,[3]MD01!$A:$K,5,0)</f>
        <v>E1006943</v>
      </c>
      <c r="K464" t="str">
        <f>VLOOKUP($A464,[3]MD01!$A:$K,11,0)</f>
        <v>27.12.2013</v>
      </c>
      <c r="L464" t="str">
        <f>RIGHT(VLOOKUP($A464,[3]MD01!$A:$K,4,0),8)</f>
        <v>13SZ9220</v>
      </c>
      <c r="M464" s="16" t="str">
        <f>VLOOKUP(A464,[3]MD01!A:O,15,0)</f>
        <v>Аренда</v>
      </c>
    </row>
    <row r="465" spans="1:13" x14ac:dyDescent="0.25">
      <c r="A465" s="12" t="s">
        <v>3345</v>
      </c>
      <c r="B465" t="s">
        <v>536</v>
      </c>
      <c r="C465" t="s">
        <v>4387</v>
      </c>
      <c r="D465" s="5">
        <v>2207480.0699999998</v>
      </c>
      <c r="E465" s="24">
        <f t="shared" si="14"/>
        <v>6180944.1959999995</v>
      </c>
      <c r="F465" s="21">
        <v>7381446.1833499484</v>
      </c>
      <c r="G465">
        <f t="shared" si="15"/>
        <v>238111.16720483705</v>
      </c>
      <c r="J465" t="str">
        <f>VLOOKUP($A465,[3]MD01!$A:$K,5,0)</f>
        <v>E1006945</v>
      </c>
      <c r="K465" t="str">
        <f>VLOOKUP($A465,[3]MD01!$A:$K,11,0)</f>
        <v>19.12.2013</v>
      </c>
      <c r="L465" t="str">
        <f>RIGHT(VLOOKUP($A465,[3]MD01!$A:$K,4,0),8)</f>
        <v>13SZ9221</v>
      </c>
      <c r="M465" s="16" t="str">
        <f>VLOOKUP(A465,[3]MD01!A:O,15,0)</f>
        <v>Аренда</v>
      </c>
    </row>
    <row r="466" spans="1:13" x14ac:dyDescent="0.25">
      <c r="A466" s="12" t="s">
        <v>3349</v>
      </c>
      <c r="B466" t="s">
        <v>540</v>
      </c>
      <c r="C466" t="s">
        <v>4387</v>
      </c>
      <c r="D466" s="5">
        <v>2101687.9500000002</v>
      </c>
      <c r="E466" s="24">
        <f t="shared" si="14"/>
        <v>5884726.2600000007</v>
      </c>
      <c r="F466" s="21">
        <v>7027694.9305005874</v>
      </c>
      <c r="G466">
        <f t="shared" si="15"/>
        <v>226699.83646776088</v>
      </c>
      <c r="J466" t="str">
        <f>VLOOKUP($A466,[3]MD01!$A:$K,5,0)</f>
        <v>E1007090</v>
      </c>
      <c r="K466" t="str">
        <f>VLOOKUP($A466,[3]MD01!$A:$K,11,0)</f>
        <v>31.10.2013</v>
      </c>
      <c r="L466" t="str">
        <f>RIGHT(VLOOKUP($A466,[3]MD01!$A:$K,4,0),8)</f>
        <v>13SZ9260</v>
      </c>
      <c r="M466" s="16" t="str">
        <f>VLOOKUP(A466,[3]MD01!A:O,15,0)</f>
        <v>Аренда</v>
      </c>
    </row>
    <row r="467" spans="1:13" x14ac:dyDescent="0.25">
      <c r="A467" s="12" t="s">
        <v>3356</v>
      </c>
      <c r="B467" t="s">
        <v>547</v>
      </c>
      <c r="C467" t="s">
        <v>4387</v>
      </c>
      <c r="D467" s="5">
        <v>2047906.78</v>
      </c>
      <c r="E467" s="24">
        <f t="shared" si="14"/>
        <v>5734138.9840000002</v>
      </c>
      <c r="F467" s="21">
        <v>6847859.6434564795</v>
      </c>
      <c r="G467">
        <f t="shared" si="15"/>
        <v>220898.69817601546</v>
      </c>
      <c r="J467" t="str">
        <f>VLOOKUP($A467,[3]MD01!$A:$K,5,0)</f>
        <v>E1008087</v>
      </c>
      <c r="K467" t="str">
        <f>VLOOKUP($A467,[3]MD01!$A:$K,11,0)</f>
        <v>26.12.2013</v>
      </c>
      <c r="L467" t="str">
        <f>RIGHT(VLOOKUP($A467,[3]MD01!$A:$K,4,0),8)</f>
        <v>13SZ9394</v>
      </c>
      <c r="M467" s="16" t="str">
        <f>VLOOKUP(A467,[3]MD01!A:O,15,0)</f>
        <v>Аренда</v>
      </c>
    </row>
    <row r="468" spans="1:13" x14ac:dyDescent="0.25">
      <c r="A468" s="12" t="s">
        <v>3357</v>
      </c>
      <c r="B468" t="s">
        <v>548</v>
      </c>
      <c r="C468" t="s">
        <v>4387</v>
      </c>
      <c r="D468" s="5">
        <v>1996987.27</v>
      </c>
      <c r="E468" s="24">
        <f t="shared" si="14"/>
        <v>5591564.3560000006</v>
      </c>
      <c r="F468" s="21">
        <v>6677593.2714717267</v>
      </c>
      <c r="G468">
        <f t="shared" si="15"/>
        <v>215406.23456360408</v>
      </c>
      <c r="J468" t="str">
        <f>VLOOKUP($A468,[3]MD01!$A:$K,5,0)</f>
        <v>E1008079</v>
      </c>
      <c r="K468" t="str">
        <f>VLOOKUP($A468,[3]MD01!$A:$K,11,0)</f>
        <v>13.12.2013</v>
      </c>
      <c r="L468" t="str">
        <f>RIGHT(VLOOKUP($A468,[3]MD01!$A:$K,4,0),8)</f>
        <v>13SZ9395</v>
      </c>
      <c r="M468" s="16" t="str">
        <f>VLOOKUP(A468,[3]MD01!A:O,15,0)</f>
        <v>Аренда</v>
      </c>
    </row>
    <row r="469" spans="1:13" x14ac:dyDescent="0.25">
      <c r="A469" s="12" t="s">
        <v>3382</v>
      </c>
      <c r="B469" t="s">
        <v>573</v>
      </c>
      <c r="C469" t="s">
        <v>4387</v>
      </c>
      <c r="D469" s="5">
        <v>1083455.3400000001</v>
      </c>
      <c r="E469" s="24">
        <f t="shared" si="14"/>
        <v>3033674.9520000005</v>
      </c>
      <c r="F469" s="21">
        <v>3622894.4455535323</v>
      </c>
      <c r="G469">
        <f t="shared" si="15"/>
        <v>116867.56275979137</v>
      </c>
      <c r="J469" t="str">
        <f>VLOOKUP($A469,[3]MD01!$A:$K,5,0)</f>
        <v>E1008232</v>
      </c>
      <c r="K469" t="str">
        <f>VLOOKUP($A469,[3]MD01!$A:$K,11,0)</f>
        <v>30.09.2014</v>
      </c>
      <c r="L469" t="str">
        <f>RIGHT(VLOOKUP($A469,[3]MD01!$A:$K,4,0),8)</f>
        <v>13SZ9838</v>
      </c>
      <c r="M469" s="16" t="str">
        <f>VLOOKUP(A469,[3]MD01!A:O,15,0)</f>
        <v>Аренда</v>
      </c>
    </row>
    <row r="470" spans="1:13" x14ac:dyDescent="0.25">
      <c r="A470" s="12" t="s">
        <v>595</v>
      </c>
      <c r="B470" t="s">
        <v>596</v>
      </c>
      <c r="C470" t="s">
        <v>4387</v>
      </c>
      <c r="D470" s="5">
        <v>2866155.51</v>
      </c>
      <c r="E470" s="24">
        <f t="shared" si="14"/>
        <v>8025235.4279999994</v>
      </c>
      <c r="F470" s="21">
        <v>9583947.2970539331</v>
      </c>
      <c r="G470">
        <f t="shared" si="15"/>
        <v>309159.59022754623</v>
      </c>
      <c r="J470" t="str">
        <f>VLOOKUP($A470,[3]MD01!$A:$K,5,0)</f>
        <v>E1024745</v>
      </c>
      <c r="K470" t="str">
        <f>VLOOKUP($A470,[3]MD01!$A:$K,11,0)</f>
        <v>15.05.2018</v>
      </c>
      <c r="L470" t="str">
        <f>RIGHT(VLOOKUP($A470,[3]MD01!$A:$K,4,0),8)</f>
        <v>13SZE158</v>
      </c>
      <c r="M470" s="16" t="str">
        <f>VLOOKUP(A470,[3]MD01!A:O,15,0)</f>
        <v>Аренда</v>
      </c>
    </row>
    <row r="471" spans="1:13" x14ac:dyDescent="0.25">
      <c r="A471" s="12" t="s">
        <v>616</v>
      </c>
      <c r="B471" t="s">
        <v>617</v>
      </c>
      <c r="C471" t="s">
        <v>4387</v>
      </c>
      <c r="D471" s="5">
        <v>1807479.86</v>
      </c>
      <c r="E471" s="24">
        <f t="shared" si="14"/>
        <v>5060943.608</v>
      </c>
      <c r="F471" s="21">
        <v>6043912.0132481651</v>
      </c>
      <c r="G471">
        <f t="shared" si="15"/>
        <v>194964.90365316661</v>
      </c>
      <c r="J471" t="str">
        <f>VLOOKUP($A471,[3]MD01!$A:$K,5,0)</f>
        <v>E1025723</v>
      </c>
      <c r="K471" t="str">
        <f>VLOOKUP($A471,[3]MD01!$A:$K,11,0)</f>
        <v>15.06.2018</v>
      </c>
      <c r="L471" t="str">
        <f>RIGHT(VLOOKUP($A471,[3]MD01!$A:$K,4,0),8)</f>
        <v>13SZE693</v>
      </c>
      <c r="M471" s="16" t="str">
        <f>VLOOKUP(A471,[3]MD01!A:O,15,0)</f>
        <v>Аренда</v>
      </c>
    </row>
    <row r="472" spans="1:13" x14ac:dyDescent="0.25">
      <c r="A472" s="12" t="s">
        <v>681</v>
      </c>
      <c r="B472" t="s">
        <v>682</v>
      </c>
      <c r="C472" t="s">
        <v>4387</v>
      </c>
      <c r="D472" s="5">
        <v>2528694.7000000002</v>
      </c>
      <c r="E472" s="24">
        <f t="shared" si="14"/>
        <v>7080345.1600000011</v>
      </c>
      <c r="F472" s="21">
        <v>8455534.4783576</v>
      </c>
      <c r="G472">
        <f t="shared" si="15"/>
        <v>272759.17672121292</v>
      </c>
      <c r="J472" t="str">
        <f>VLOOKUP($A472,[3]MD01!$A:$K,5,0)</f>
        <v>E1008496</v>
      </c>
      <c r="K472" t="str">
        <f>VLOOKUP($A472,[3]MD01!$A:$K,11,0)</f>
        <v>23.08.2016</v>
      </c>
      <c r="L472" t="str">
        <f>RIGHT(VLOOKUP($A472,[3]MD01!$A:$K,4,0),8)</f>
        <v>13SZG483</v>
      </c>
      <c r="M472" s="16" t="str">
        <f>VLOOKUP(A472,[3]MD01!A:O,15,0)</f>
        <v>Аренда</v>
      </c>
    </row>
    <row r="473" spans="1:13" x14ac:dyDescent="0.25">
      <c r="A473" s="12" t="s">
        <v>703</v>
      </c>
      <c r="B473" t="s">
        <v>704</v>
      </c>
      <c r="C473" t="s">
        <v>4387</v>
      </c>
      <c r="D473" s="5">
        <v>1808856.82</v>
      </c>
      <c r="E473" s="24">
        <f t="shared" si="14"/>
        <v>5064799.0959999999</v>
      </c>
      <c r="F473" s="21">
        <v>6048516.3384580528</v>
      </c>
      <c r="G473">
        <f t="shared" si="15"/>
        <v>195113.4302728404</v>
      </c>
      <c r="J473" t="str">
        <f>VLOOKUP($A473,[3]MD01!$A:$K,5,0)</f>
        <v>E1008498</v>
      </c>
      <c r="K473" t="str">
        <f>VLOOKUP($A473,[3]MD01!$A:$K,11,0)</f>
        <v>30.08.2016</v>
      </c>
      <c r="L473" t="str">
        <f>RIGHT(VLOOKUP($A473,[3]MD01!$A:$K,4,0),8)</f>
        <v>13SZG708</v>
      </c>
      <c r="M473" s="16" t="str">
        <f>VLOOKUP(A473,[3]MD01!A:O,15,0)</f>
        <v>Аренда</v>
      </c>
    </row>
    <row r="474" spans="1:13" x14ac:dyDescent="0.25">
      <c r="A474" s="12" t="s">
        <v>751</v>
      </c>
      <c r="B474" t="s">
        <v>752</v>
      </c>
      <c r="C474" t="s">
        <v>4387</v>
      </c>
      <c r="D474" s="5">
        <v>1381761.15</v>
      </c>
      <c r="E474" s="24">
        <f t="shared" si="14"/>
        <v>3868931.2199999997</v>
      </c>
      <c r="F474" s="21">
        <v>4620379.4569111271</v>
      </c>
      <c r="G474">
        <f t="shared" si="15"/>
        <v>149044.49861003636</v>
      </c>
      <c r="J474" t="str">
        <f>VLOOKUP($A474,[3]MD01!$A:$K,5,0)</f>
        <v>E1023468</v>
      </c>
      <c r="K474" t="str">
        <f>VLOOKUP($A474,[3]MD01!$A:$K,11,0)</f>
        <v>21.11.2017</v>
      </c>
      <c r="L474" t="str">
        <f>RIGHT(VLOOKUP($A474,[3]MD01!$A:$K,4,0),8)</f>
        <v>13SZH199</v>
      </c>
      <c r="M474" s="16" t="str">
        <f>VLOOKUP(A474,[3]MD01!A:O,15,0)</f>
        <v>Аренда</v>
      </c>
    </row>
    <row r="475" spans="1:13" x14ac:dyDescent="0.25">
      <c r="A475" s="12" t="s">
        <v>753</v>
      </c>
      <c r="B475" t="s">
        <v>754</v>
      </c>
      <c r="C475" t="s">
        <v>4387</v>
      </c>
      <c r="D475" s="5">
        <v>2367712.88</v>
      </c>
      <c r="E475" s="24">
        <f t="shared" ref="E475:E538" si="16">IF(IFERROR(VLOOKUP(A475,$A$1588:$A$1589,1,0),0)=0,IF(M475=$M$25,0,D475/$E$25*$E$24),0)</f>
        <v>6629596.0640000002</v>
      </c>
      <c r="F475" s="21">
        <v>7917238.0484252879</v>
      </c>
      <c r="G475">
        <f t="shared" ref="G475:G538" si="17">F475/31</f>
        <v>255394.77575565444</v>
      </c>
      <c r="J475" t="str">
        <f>VLOOKUP($A475,[3]MD01!$A:$K,5,0)</f>
        <v>E1023467</v>
      </c>
      <c r="K475" t="str">
        <f>VLOOKUP($A475,[3]MD01!$A:$K,11,0)</f>
        <v>12.12.2017</v>
      </c>
      <c r="L475" t="str">
        <f>RIGHT(VLOOKUP($A475,[3]MD01!$A:$K,4,0),8)</f>
        <v>13SZH200</v>
      </c>
      <c r="M475" s="16" t="str">
        <f>VLOOKUP(A475,[3]MD01!A:O,15,0)</f>
        <v>Аренда</v>
      </c>
    </row>
    <row r="476" spans="1:13" x14ac:dyDescent="0.25">
      <c r="A476" s="12" t="s">
        <v>761</v>
      </c>
      <c r="B476" t="s">
        <v>762</v>
      </c>
      <c r="C476" t="s">
        <v>4387</v>
      </c>
      <c r="D476" s="5">
        <v>2093862.99</v>
      </c>
      <c r="E476" s="24">
        <f t="shared" si="16"/>
        <v>5862816.3719999995</v>
      </c>
      <c r="F476" s="21">
        <v>7001529.5657882029</v>
      </c>
      <c r="G476">
        <f t="shared" si="17"/>
        <v>225855.79244478073</v>
      </c>
      <c r="J476" t="str">
        <f>VLOOKUP($A476,[3]MD01!$A:$K,5,0)</f>
        <v>E1023565</v>
      </c>
      <c r="K476" t="str">
        <f>VLOOKUP($A476,[3]MD01!$A:$K,11,0)</f>
        <v>28.11.2017</v>
      </c>
      <c r="L476" t="str">
        <f>RIGHT(VLOOKUP($A476,[3]MD01!$A:$K,4,0),8)</f>
        <v>13SZH302</v>
      </c>
      <c r="M476" s="16" t="str">
        <f>VLOOKUP(A476,[3]MD01!A:O,15,0)</f>
        <v>Аренда</v>
      </c>
    </row>
    <row r="477" spans="1:13" x14ac:dyDescent="0.25">
      <c r="A477" s="12" t="s">
        <v>771</v>
      </c>
      <c r="B477" t="s">
        <v>772</v>
      </c>
      <c r="C477" t="s">
        <v>4387</v>
      </c>
      <c r="D477" s="5">
        <v>1546473.48</v>
      </c>
      <c r="E477" s="24">
        <f t="shared" si="16"/>
        <v>4330125.7439999999</v>
      </c>
      <c r="F477" s="21">
        <v>5171150.0917867469</v>
      </c>
      <c r="G477">
        <f t="shared" si="17"/>
        <v>166811.29328344346</v>
      </c>
      <c r="J477" t="str">
        <f>VLOOKUP($A477,[3]MD01!$A:$K,5,0)</f>
        <v>E1023645</v>
      </c>
      <c r="K477" t="str">
        <f>VLOOKUP($A477,[3]MD01!$A:$K,11,0)</f>
        <v>07.03.2018</v>
      </c>
      <c r="L477" t="str">
        <f>RIGHT(VLOOKUP($A477,[3]MD01!$A:$K,4,0),8)</f>
        <v>13SZH372</v>
      </c>
      <c r="M477" s="16" t="str">
        <f>VLOOKUP(A477,[3]MD01!A:O,15,0)</f>
        <v>Аренда</v>
      </c>
    </row>
    <row r="478" spans="1:13" x14ac:dyDescent="0.25">
      <c r="A478" s="12" t="s">
        <v>814</v>
      </c>
      <c r="B478" t="s">
        <v>815</v>
      </c>
      <c r="C478" t="s">
        <v>4387</v>
      </c>
      <c r="D478" s="5">
        <v>2096640.6</v>
      </c>
      <c r="E478" s="24">
        <f t="shared" si="16"/>
        <v>5870593.6799999997</v>
      </c>
      <c r="F478" s="21">
        <v>7010817.4316276144</v>
      </c>
      <c r="G478">
        <f t="shared" si="17"/>
        <v>226155.40102024563</v>
      </c>
      <c r="J478" t="str">
        <f>VLOOKUP($A478,[3]MD01!$A:$K,5,0)</f>
        <v>E1024410</v>
      </c>
      <c r="K478" t="str">
        <f>VLOOKUP($A478,[3]MD01!$A:$K,11,0)</f>
        <v>26.01.2018</v>
      </c>
      <c r="L478" t="str">
        <f>RIGHT(VLOOKUP($A478,[3]MD01!$A:$K,4,0),8)</f>
        <v>13SZH807</v>
      </c>
      <c r="M478" s="16" t="str">
        <f>VLOOKUP(A478,[3]MD01!A:O,15,0)</f>
        <v>Аренда</v>
      </c>
    </row>
    <row r="479" spans="1:13" x14ac:dyDescent="0.25">
      <c r="A479" s="12" t="s">
        <v>872</v>
      </c>
      <c r="B479" t="s">
        <v>873</v>
      </c>
      <c r="C479" t="s">
        <v>4387</v>
      </c>
      <c r="D479" s="5">
        <v>2488207.2999999998</v>
      </c>
      <c r="E479" s="24">
        <f t="shared" si="16"/>
        <v>6966980.4399999995</v>
      </c>
      <c r="F479" s="21">
        <v>8320151.3470372949</v>
      </c>
      <c r="G479">
        <f t="shared" si="17"/>
        <v>268391.97893668694</v>
      </c>
      <c r="J479" t="str">
        <f>VLOOKUP($A479,[3]MD01!$A:$K,5,0)</f>
        <v>E1013401</v>
      </c>
      <c r="K479" t="str">
        <f>VLOOKUP($A479,[3]MD01!$A:$K,11,0)</f>
        <v>09.12.2016</v>
      </c>
      <c r="L479" t="str">
        <f>RIGHT(VLOOKUP($A479,[3]MD01!$A:$K,4,0),8)</f>
        <v>13SZJ429</v>
      </c>
      <c r="M479" s="16" t="str">
        <f>VLOOKUP(A479,[3]MD01!A:O,15,0)</f>
        <v>Аренда</v>
      </c>
    </row>
    <row r="480" spans="1:13" x14ac:dyDescent="0.25">
      <c r="A480" s="12" t="s">
        <v>882</v>
      </c>
      <c r="B480" t="s">
        <v>883</v>
      </c>
      <c r="C480" t="s">
        <v>4387</v>
      </c>
      <c r="D480" s="5">
        <v>2266471.71</v>
      </c>
      <c r="E480" s="24">
        <f t="shared" si="16"/>
        <v>6346120.7879999997</v>
      </c>
      <c r="F480" s="21">
        <v>7578704.4154152349</v>
      </c>
      <c r="G480">
        <f t="shared" si="17"/>
        <v>244474.3359811366</v>
      </c>
      <c r="J480" t="str">
        <f>VLOOKUP($A480,[3]MD01!$A:$K,5,0)</f>
        <v>E1012131</v>
      </c>
      <c r="K480" t="str">
        <f>VLOOKUP($A480,[3]MD01!$A:$K,11,0)</f>
        <v>06.12.2016</v>
      </c>
      <c r="L480" t="str">
        <f>RIGHT(VLOOKUP($A480,[3]MD01!$A:$K,4,0),8)</f>
        <v>13SZJ500</v>
      </c>
      <c r="M480" s="16" t="str">
        <f>VLOOKUP(A480,[3]MD01!A:O,15,0)</f>
        <v>Аренда</v>
      </c>
    </row>
    <row r="481" spans="1:13" x14ac:dyDescent="0.25">
      <c r="A481" s="12" t="s">
        <v>894</v>
      </c>
      <c r="B481" t="s">
        <v>895</v>
      </c>
      <c r="C481" t="s">
        <v>4387</v>
      </c>
      <c r="D481" s="5">
        <v>3043601.33</v>
      </c>
      <c r="E481" s="24">
        <f t="shared" si="16"/>
        <v>8522083.7240000013</v>
      </c>
      <c r="F481" s="21">
        <v>10177296.604524875</v>
      </c>
      <c r="G481">
        <f t="shared" si="17"/>
        <v>328299.89046854438</v>
      </c>
      <c r="J481" t="str">
        <f>VLOOKUP($A481,[3]MD01!$A:$K,5,0)</f>
        <v>E1013776</v>
      </c>
      <c r="K481" t="str">
        <f>VLOOKUP($A481,[3]MD01!$A:$K,11,0)</f>
        <v>23.02.2017</v>
      </c>
      <c r="L481" t="str">
        <f>RIGHT(VLOOKUP($A481,[3]MD01!$A:$K,4,0),8)</f>
        <v>13SZJ743</v>
      </c>
      <c r="M481" s="16" t="str">
        <f>VLOOKUP(A481,[3]MD01!A:O,15,0)</f>
        <v>Аренда</v>
      </c>
    </row>
    <row r="482" spans="1:13" x14ac:dyDescent="0.25">
      <c r="A482" s="12" t="s">
        <v>925</v>
      </c>
      <c r="B482" t="s">
        <v>926</v>
      </c>
      <c r="C482" t="s">
        <v>4387</v>
      </c>
      <c r="D482" s="5">
        <v>2312906.9</v>
      </c>
      <c r="E482" s="24">
        <f t="shared" si="16"/>
        <v>6476139.3200000003</v>
      </c>
      <c r="F482" s="21">
        <v>7733975.9671980925</v>
      </c>
      <c r="G482">
        <f t="shared" si="17"/>
        <v>249483.0957160675</v>
      </c>
      <c r="J482" t="str">
        <f>VLOOKUP($A482,[3]MD01!$A:$K,5,0)</f>
        <v>E1008907</v>
      </c>
      <c r="K482" t="str">
        <f>VLOOKUP($A482,[3]MD01!$A:$K,11,0)</f>
        <v>21.09.2015</v>
      </c>
      <c r="L482" t="str">
        <f>RIGHT(VLOOKUP($A482,[3]MD01!$A:$K,4,0),8)</f>
        <v>13SZL117</v>
      </c>
      <c r="M482" s="16" t="str">
        <f>VLOOKUP(A482,[3]MD01!A:O,15,0)</f>
        <v>Аренда</v>
      </c>
    </row>
    <row r="483" spans="1:13" x14ac:dyDescent="0.25">
      <c r="A483" s="12" t="s">
        <v>945</v>
      </c>
      <c r="B483" t="s">
        <v>946</v>
      </c>
      <c r="C483" t="s">
        <v>4387</v>
      </c>
      <c r="D483" s="5">
        <v>1928419.63</v>
      </c>
      <c r="E483" s="24">
        <f t="shared" si="16"/>
        <v>5399574.9639999997</v>
      </c>
      <c r="F483" s="21">
        <v>6448314.4881849922</v>
      </c>
      <c r="G483">
        <f t="shared" si="17"/>
        <v>208010.14478016103</v>
      </c>
      <c r="J483" t="str">
        <f>VLOOKUP($A483,[3]MD01!$A:$K,5,0)</f>
        <v>E1008843</v>
      </c>
      <c r="K483" t="str">
        <f>VLOOKUP($A483,[3]MD01!$A:$K,11,0)</f>
        <v>05.11.2015</v>
      </c>
      <c r="L483" t="str">
        <f>RIGHT(VLOOKUP($A483,[3]MD01!$A:$K,4,0),8)</f>
        <v>13SZL596</v>
      </c>
      <c r="M483" s="16" t="str">
        <f>VLOOKUP(A483,[3]MD01!A:O,15,0)</f>
        <v>Аренда</v>
      </c>
    </row>
    <row r="484" spans="1:13" x14ac:dyDescent="0.25">
      <c r="A484" s="12" t="s">
        <v>961</v>
      </c>
      <c r="B484" t="s">
        <v>962</v>
      </c>
      <c r="C484" t="s">
        <v>4387</v>
      </c>
      <c r="D484" s="5">
        <v>1321076.3899999999</v>
      </c>
      <c r="E484" s="24">
        <f t="shared" si="16"/>
        <v>3699013.892</v>
      </c>
      <c r="F484" s="21">
        <v>4417459.713182928</v>
      </c>
      <c r="G484">
        <f t="shared" si="17"/>
        <v>142498.70042525575</v>
      </c>
      <c r="J484" t="str">
        <f>VLOOKUP($A484,[3]MD01!$A:$K,5,0)</f>
        <v>E1008229</v>
      </c>
      <c r="K484" t="str">
        <f>VLOOKUP($A484,[3]MD01!$A:$K,11,0)</f>
        <v>26.11.2015</v>
      </c>
      <c r="L484" t="str">
        <f>RIGHT(VLOOKUP($A484,[3]MD01!$A:$K,4,0),8)</f>
        <v>13SZL731</v>
      </c>
      <c r="M484" s="16" t="str">
        <f>VLOOKUP(A484,[3]MD01!A:O,15,0)</f>
        <v>Аренда</v>
      </c>
    </row>
    <row r="485" spans="1:13" x14ac:dyDescent="0.25">
      <c r="A485" s="12" t="s">
        <v>971</v>
      </c>
      <c r="B485" t="s">
        <v>972</v>
      </c>
      <c r="C485" t="s">
        <v>4387</v>
      </c>
      <c r="D485" s="5">
        <v>1499954.61</v>
      </c>
      <c r="E485" s="24">
        <f t="shared" si="16"/>
        <v>4199872.9079999998</v>
      </c>
      <c r="F485" s="21">
        <v>5015598.7280024057</v>
      </c>
      <c r="G485">
        <f t="shared" si="17"/>
        <v>161793.50735491631</v>
      </c>
      <c r="J485" t="str">
        <f>VLOOKUP($A485,[3]MD01!$A:$K,5,0)</f>
        <v>E1008908</v>
      </c>
      <c r="K485" t="str">
        <f>VLOOKUP($A485,[3]MD01!$A:$K,11,0)</f>
        <v>01.12.2015</v>
      </c>
      <c r="L485" t="str">
        <f>RIGHT(VLOOKUP($A485,[3]MD01!$A:$K,4,0),8)</f>
        <v>13SZL782</v>
      </c>
      <c r="M485" s="16" t="str">
        <f>VLOOKUP(A485,[3]MD01!A:O,15,0)</f>
        <v>Аренда</v>
      </c>
    </row>
    <row r="486" spans="1:13" x14ac:dyDescent="0.25">
      <c r="A486" s="12" t="s">
        <v>973</v>
      </c>
      <c r="B486" t="s">
        <v>974</v>
      </c>
      <c r="C486" t="s">
        <v>4387</v>
      </c>
      <c r="D486" s="5">
        <v>1877807.68</v>
      </c>
      <c r="E486" s="24">
        <f t="shared" si="16"/>
        <v>5257861.5039999997</v>
      </c>
      <c r="F486" s="21">
        <v>6279076.5456837043</v>
      </c>
      <c r="G486">
        <f t="shared" si="17"/>
        <v>202550.85631237755</v>
      </c>
      <c r="J486" t="str">
        <f>VLOOKUP($A486,[3]MD01!$A:$K,5,0)</f>
        <v>E1007909</v>
      </c>
      <c r="K486" t="str">
        <f>VLOOKUP($A486,[3]MD01!$A:$K,11,0)</f>
        <v>24.11.2015</v>
      </c>
      <c r="L486" t="str">
        <f>RIGHT(VLOOKUP($A486,[3]MD01!$A:$K,4,0),8)</f>
        <v>13SZL795</v>
      </c>
      <c r="M486" s="16" t="str">
        <f>VLOOKUP(A486,[3]MD01!A:O,15,0)</f>
        <v>Аренда</v>
      </c>
    </row>
    <row r="487" spans="1:13" x14ac:dyDescent="0.25">
      <c r="A487" s="12" t="s">
        <v>1001</v>
      </c>
      <c r="B487" t="s">
        <v>1002</v>
      </c>
      <c r="C487" t="s">
        <v>4387</v>
      </c>
      <c r="D487" s="5">
        <v>2761695.55</v>
      </c>
      <c r="E487" s="24">
        <f t="shared" si="16"/>
        <v>7732747.54</v>
      </c>
      <c r="F487" s="21">
        <v>9234650.5656660534</v>
      </c>
      <c r="G487">
        <f t="shared" si="17"/>
        <v>297891.953731163</v>
      </c>
      <c r="J487" t="str">
        <f>VLOOKUP($A487,[3]MD01!$A:$K,5,0)</f>
        <v>E1007911</v>
      </c>
      <c r="K487" t="str">
        <f>VLOOKUP($A487,[3]MD01!$A:$K,11,0)</f>
        <v>15.12.2015</v>
      </c>
      <c r="L487" t="str">
        <f>RIGHT(VLOOKUP($A487,[3]MD01!$A:$K,4,0),8)</f>
        <v>13SZL910</v>
      </c>
      <c r="M487" s="16" t="str">
        <f>VLOOKUP(A487,[3]MD01!A:O,15,0)</f>
        <v>Аренда</v>
      </c>
    </row>
    <row r="488" spans="1:13" x14ac:dyDescent="0.25">
      <c r="A488" s="12" t="s">
        <v>1003</v>
      </c>
      <c r="B488" t="s">
        <v>1004</v>
      </c>
      <c r="C488" t="s">
        <v>4387</v>
      </c>
      <c r="D488" s="5">
        <v>2189490.0299999998</v>
      </c>
      <c r="E488" s="24">
        <f t="shared" si="16"/>
        <v>6130572.0839999989</v>
      </c>
      <c r="F488" s="21">
        <v>7321290.4818779463</v>
      </c>
      <c r="G488">
        <f t="shared" si="17"/>
        <v>236170.66070574021</v>
      </c>
      <c r="J488" t="str">
        <f>VLOOKUP($A488,[3]MD01!$A:$K,5,0)</f>
        <v>E1007906</v>
      </c>
      <c r="K488" t="str">
        <f>VLOOKUP($A488,[3]MD01!$A:$K,11,0)</f>
        <v>21.07.2016</v>
      </c>
      <c r="L488" t="str">
        <f>RIGHT(VLOOKUP($A488,[3]MD01!$A:$K,4,0),8)</f>
        <v>13SZL911</v>
      </c>
      <c r="M488" s="16" t="str">
        <f>VLOOKUP(A488,[3]MD01!A:O,15,0)</f>
        <v>Аренда</v>
      </c>
    </row>
    <row r="489" spans="1:13" x14ac:dyDescent="0.25">
      <c r="A489" s="12" t="s">
        <v>11879</v>
      </c>
      <c r="B489" t="s">
        <v>11880</v>
      </c>
      <c r="C489" t="s">
        <v>4387</v>
      </c>
      <c r="D489" s="5">
        <v>721999.62</v>
      </c>
      <c r="E489" s="24">
        <f t="shared" si="16"/>
        <v>2021598.936</v>
      </c>
      <c r="F489" s="21">
        <v>2414246.6388967731</v>
      </c>
      <c r="G489">
        <f t="shared" si="17"/>
        <v>77878.923835379785</v>
      </c>
      <c r="J489" t="str">
        <f>VLOOKUP($A489,[3]MD01!$A:$K,5,0)</f>
        <v>E1026267</v>
      </c>
      <c r="K489" t="str">
        <f>VLOOKUP($A489,[3]MD01!$A:$K,11,0)</f>
        <v>17.07.2018</v>
      </c>
      <c r="L489" t="str">
        <f>RIGHT(VLOOKUP($A489,[3]MD01!$A:$K,4,0),8)</f>
        <v>13SZO113</v>
      </c>
      <c r="M489" s="16" t="str">
        <f>VLOOKUP(A489,[3]MD01!A:O,15,0)</f>
        <v>Аренда</v>
      </c>
    </row>
    <row r="490" spans="1:13" x14ac:dyDescent="0.25">
      <c r="A490" s="12" t="s">
        <v>1031</v>
      </c>
      <c r="B490" t="s">
        <v>1032</v>
      </c>
      <c r="C490" t="s">
        <v>4387</v>
      </c>
      <c r="D490" s="5">
        <v>1886326.49</v>
      </c>
      <c r="E490" s="24">
        <f t="shared" si="16"/>
        <v>5281714.1720000003</v>
      </c>
      <c r="F490" s="21">
        <v>6307562.0293878382</v>
      </c>
      <c r="G490">
        <f t="shared" si="17"/>
        <v>203469.74288347864</v>
      </c>
      <c r="J490" t="str">
        <f>VLOOKUP($A490,[3]MD01!$A:$K,5,0)</f>
        <v>E1026608</v>
      </c>
      <c r="K490" t="str">
        <f>VLOOKUP($A490,[3]MD01!$A:$K,11,0)</f>
        <v>17.08.2018</v>
      </c>
      <c r="L490" t="str">
        <f>RIGHT(VLOOKUP($A490,[3]MD01!$A:$K,4,0),8)</f>
        <v>13SZO330</v>
      </c>
      <c r="M490" s="16" t="str">
        <f>VLOOKUP(A490,[3]MD01!A:O,15,0)</f>
        <v>Аренда</v>
      </c>
    </row>
    <row r="491" spans="1:13" x14ac:dyDescent="0.25">
      <c r="A491" s="12" t="s">
        <v>1516</v>
      </c>
      <c r="B491" t="s">
        <v>1517</v>
      </c>
      <c r="C491" t="s">
        <v>4387</v>
      </c>
      <c r="D491" s="5">
        <v>2751572.78</v>
      </c>
      <c r="E491" s="24">
        <f t="shared" si="16"/>
        <v>7704403.784</v>
      </c>
      <c r="F491" s="21">
        <v>9200801.7065090016</v>
      </c>
      <c r="G491">
        <f t="shared" si="17"/>
        <v>296800.05504867749</v>
      </c>
      <c r="J491" t="str">
        <f>VLOOKUP($A491,[3]MD01!$A:$K,5,0)</f>
        <v>E1026903</v>
      </c>
      <c r="K491" t="str">
        <f>VLOOKUP($A491,[3]MD01!$A:$K,11,0)</f>
        <v>10.10.2018</v>
      </c>
      <c r="L491" t="str">
        <f>RIGHT(VLOOKUP($A491,[3]MD01!$A:$K,4,0),8)</f>
        <v>13SZO538</v>
      </c>
      <c r="M491" s="16" t="str">
        <f>VLOOKUP(A491,[3]MD01!A:O,15,0)</f>
        <v>Аренда</v>
      </c>
    </row>
    <row r="492" spans="1:13" x14ac:dyDescent="0.25">
      <c r="A492" s="12" t="s">
        <v>2612</v>
      </c>
      <c r="B492" t="s">
        <v>2653</v>
      </c>
      <c r="C492" t="s">
        <v>4387</v>
      </c>
      <c r="D492" s="5">
        <v>1925817.15</v>
      </c>
      <c r="E492" s="24">
        <f t="shared" si="16"/>
        <v>5392288.0199999996</v>
      </c>
      <c r="F492" s="21">
        <v>6439612.2279361626</v>
      </c>
      <c r="G492">
        <f t="shared" si="17"/>
        <v>207729.42670761814</v>
      </c>
      <c r="J492" t="str">
        <f>VLOOKUP($A492,[3]MD01!$A:$K,5,0)</f>
        <v>E1026950</v>
      </c>
      <c r="K492" t="str">
        <f>VLOOKUP($A492,[3]MD01!$A:$K,11,0)</f>
        <v>19.10.2018</v>
      </c>
      <c r="L492" t="str">
        <f>RIGHT(VLOOKUP($A492,[3]MD01!$A:$K,4,0),8)</f>
        <v>13SZO574</v>
      </c>
      <c r="M492" s="16" t="str">
        <f>VLOOKUP(A492,[3]MD01!A:O,15,0)</f>
        <v>Аренда</v>
      </c>
    </row>
    <row r="493" spans="1:13" x14ac:dyDescent="0.25">
      <c r="A493" s="12" t="s">
        <v>2664</v>
      </c>
      <c r="B493" t="s">
        <v>2697</v>
      </c>
      <c r="C493" t="s">
        <v>4387</v>
      </c>
      <c r="D493" s="5">
        <v>1253490.71</v>
      </c>
      <c r="E493" s="24">
        <f t="shared" si="16"/>
        <v>3509773.9879999999</v>
      </c>
      <c r="F493" s="21">
        <v>4191464.4408065337</v>
      </c>
      <c r="G493">
        <f t="shared" si="17"/>
        <v>135208.53034859785</v>
      </c>
      <c r="J493" t="str">
        <f>VLOOKUP($A493,[3]MD01!$A:$K,5,0)</f>
        <v>E1027494</v>
      </c>
      <c r="K493" t="str">
        <f>VLOOKUP($A493,[3]MD01!$A:$K,11,0)</f>
        <v>14.11.2018</v>
      </c>
      <c r="L493" t="str">
        <f>RIGHT(VLOOKUP($A493,[3]MD01!$A:$K,4,0),8)</f>
        <v>13SZO920</v>
      </c>
      <c r="M493" s="16" t="str">
        <f>VLOOKUP(A493,[3]MD01!A:O,15,0)</f>
        <v>Аренда</v>
      </c>
    </row>
    <row r="494" spans="1:13" x14ac:dyDescent="0.25">
      <c r="A494" s="12" t="s">
        <v>1205</v>
      </c>
      <c r="B494" t="s">
        <v>1206</v>
      </c>
      <c r="C494" t="s">
        <v>4387</v>
      </c>
      <c r="D494" s="5">
        <v>2707890.34</v>
      </c>
      <c r="E494" s="24">
        <f t="shared" si="16"/>
        <v>7582092.9519999996</v>
      </c>
      <c r="F494" s="21">
        <v>9054734.8928605262</v>
      </c>
      <c r="G494">
        <f t="shared" si="17"/>
        <v>292088.22235033958</v>
      </c>
      <c r="J494" t="str">
        <f>VLOOKUP($A494,[3]MD01!$A:$K,5,0)</f>
        <v>E1014209</v>
      </c>
      <c r="K494" t="str">
        <f>VLOOKUP($A494,[3]MD01!$A:$K,11,0)</f>
        <v>24.03.2017</v>
      </c>
      <c r="L494" t="str">
        <f>RIGHT(VLOOKUP($A494,[3]MD01!$A:$K,4,0),8)</f>
        <v>13SZS230</v>
      </c>
      <c r="M494" s="16" t="str">
        <f>VLOOKUP(A494,[3]MD01!A:O,15,0)</f>
        <v>Аренда</v>
      </c>
    </row>
    <row r="495" spans="1:13" x14ac:dyDescent="0.25">
      <c r="A495" s="12" t="s">
        <v>1233</v>
      </c>
      <c r="B495" t="s">
        <v>1234</v>
      </c>
      <c r="C495" t="s">
        <v>4387</v>
      </c>
      <c r="D495" s="5">
        <v>1516787.74</v>
      </c>
      <c r="E495" s="24">
        <f t="shared" si="16"/>
        <v>4247005.6720000003</v>
      </c>
      <c r="F495" s="21">
        <v>5071885.9148635464</v>
      </c>
      <c r="G495">
        <f t="shared" si="17"/>
        <v>163609.2230601144</v>
      </c>
      <c r="J495" t="str">
        <f>VLOOKUP($A495,[3]MD01!$A:$K,5,0)</f>
        <v>E1014459</v>
      </c>
      <c r="K495" t="str">
        <f>VLOOKUP($A495,[3]MD01!$A:$K,11,0)</f>
        <v>28.04.2017</v>
      </c>
      <c r="L495" t="str">
        <f>RIGHT(VLOOKUP($A495,[3]MD01!$A:$K,4,0),8)</f>
        <v>13SZS533</v>
      </c>
      <c r="M495" s="16" t="str">
        <f>VLOOKUP(A495,[3]MD01!A:O,15,0)</f>
        <v>Аренда</v>
      </c>
    </row>
    <row r="496" spans="1:13" x14ac:dyDescent="0.25">
      <c r="A496" s="12" t="s">
        <v>1235</v>
      </c>
      <c r="B496" t="s">
        <v>1236</v>
      </c>
      <c r="C496" t="s">
        <v>4387</v>
      </c>
      <c r="D496" s="5">
        <v>1294577.01</v>
      </c>
      <c r="E496" s="24">
        <f t="shared" si="16"/>
        <v>3624815.628</v>
      </c>
      <c r="F496" s="21">
        <v>4328850.1941116462</v>
      </c>
      <c r="G496">
        <f t="shared" si="17"/>
        <v>139640.32884231117</v>
      </c>
      <c r="J496" t="str">
        <f>VLOOKUP($A496,[3]MD01!$A:$K,5,0)</f>
        <v>E1014472</v>
      </c>
      <c r="K496" t="str">
        <f>VLOOKUP($A496,[3]MD01!$A:$K,11,0)</f>
        <v>26.04.2017</v>
      </c>
      <c r="L496" t="str">
        <f>RIGHT(VLOOKUP($A496,[3]MD01!$A:$K,4,0),8)</f>
        <v>13SZS540</v>
      </c>
      <c r="M496" s="16" t="str">
        <f>VLOOKUP(A496,[3]MD01!A:O,15,0)</f>
        <v>Аренда</v>
      </c>
    </row>
    <row r="497" spans="1:13" x14ac:dyDescent="0.25">
      <c r="A497" s="12" t="s">
        <v>1239</v>
      </c>
      <c r="B497" t="s">
        <v>1240</v>
      </c>
      <c r="C497" t="s">
        <v>4387</v>
      </c>
      <c r="D497" s="5">
        <v>2848588.5</v>
      </c>
      <c r="E497" s="24">
        <f t="shared" si="16"/>
        <v>7976047.7999999989</v>
      </c>
      <c r="F497" s="21">
        <v>9525206.1375392415</v>
      </c>
      <c r="G497">
        <f t="shared" si="17"/>
        <v>307264.71411416907</v>
      </c>
      <c r="J497" t="str">
        <f>VLOOKUP($A497,[3]MD01!$A:$K,5,0)</f>
        <v>E1014585</v>
      </c>
      <c r="K497" t="str">
        <f>VLOOKUP($A497,[3]MD01!$A:$K,11,0)</f>
        <v>11.05.2017</v>
      </c>
      <c r="L497" t="str">
        <f>RIGHT(VLOOKUP($A497,[3]MD01!$A:$K,4,0),8)</f>
        <v>13SZS661</v>
      </c>
      <c r="M497" s="16" t="str">
        <f>VLOOKUP(A497,[3]MD01!A:O,15,0)</f>
        <v>Аренда</v>
      </c>
    </row>
    <row r="498" spans="1:13" x14ac:dyDescent="0.25">
      <c r="A498" s="12" t="s">
        <v>1265</v>
      </c>
      <c r="B498" t="s">
        <v>1266</v>
      </c>
      <c r="C498" t="s">
        <v>4387</v>
      </c>
      <c r="D498" s="5">
        <v>2486947.4900000002</v>
      </c>
      <c r="E498" s="24">
        <f t="shared" si="16"/>
        <v>6963452.9720000001</v>
      </c>
      <c r="F498" s="21">
        <v>8315938.7519418178</v>
      </c>
      <c r="G498">
        <f t="shared" si="17"/>
        <v>268256.0887723167</v>
      </c>
      <c r="J498" t="str">
        <f>VLOOKUP($A498,[3]MD01!$A:$K,5,0)</f>
        <v>E1014827</v>
      </c>
      <c r="K498" t="str">
        <f>VLOOKUP($A498,[3]MD01!$A:$K,11,0)</f>
        <v>01.06.2017</v>
      </c>
      <c r="L498" t="str">
        <f>RIGHT(VLOOKUP($A498,[3]MD01!$A:$K,4,0),8)</f>
        <v>13SZS867</v>
      </c>
      <c r="M498" s="16" t="str">
        <f>VLOOKUP(A498,[3]MD01!A:O,15,0)</f>
        <v>Аренда</v>
      </c>
    </row>
    <row r="499" spans="1:13" x14ac:dyDescent="0.25">
      <c r="A499" s="12" t="s">
        <v>1277</v>
      </c>
      <c r="B499" t="s">
        <v>1278</v>
      </c>
      <c r="C499" t="s">
        <v>4387</v>
      </c>
      <c r="D499" s="5">
        <v>1530865.99</v>
      </c>
      <c r="E499" s="24">
        <f t="shared" si="16"/>
        <v>4286424.7719999999</v>
      </c>
      <c r="F499" s="21">
        <v>5118961.2412245888</v>
      </c>
      <c r="G499">
        <f t="shared" si="17"/>
        <v>165127.78197498675</v>
      </c>
      <c r="J499" t="str">
        <f>VLOOKUP($A499,[3]MD01!$A:$K,5,0)</f>
        <v>E1014858</v>
      </c>
      <c r="K499" t="str">
        <f>VLOOKUP($A499,[3]MD01!$A:$K,11,0)</f>
        <v>26.05.2017</v>
      </c>
      <c r="L499" t="str">
        <f>RIGHT(VLOOKUP($A499,[3]MD01!$A:$K,4,0),8)</f>
        <v>13SZS887</v>
      </c>
      <c r="M499" s="16" t="str">
        <f>VLOOKUP(A499,[3]MD01!A:O,15,0)</f>
        <v>Аренда</v>
      </c>
    </row>
    <row r="500" spans="1:13" x14ac:dyDescent="0.25">
      <c r="A500" s="12" t="s">
        <v>1351</v>
      </c>
      <c r="B500" t="s">
        <v>1352</v>
      </c>
      <c r="C500" t="s">
        <v>4387</v>
      </c>
      <c r="D500" s="5">
        <v>2079927.56</v>
      </c>
      <c r="E500" s="24">
        <f t="shared" si="16"/>
        <v>5823797.1679999996</v>
      </c>
      <c r="F500" s="21">
        <v>6954931.8057518732</v>
      </c>
      <c r="G500">
        <f t="shared" si="17"/>
        <v>224352.63889522172</v>
      </c>
      <c r="J500" t="str">
        <f>VLOOKUP($A500,[3]MD01!$A:$K,5,0)</f>
        <v>E1015265</v>
      </c>
      <c r="K500" t="str">
        <f>VLOOKUP($A500,[3]MD01!$A:$K,11,0)</f>
        <v>30.06.2017</v>
      </c>
      <c r="L500" t="str">
        <f>RIGHT(VLOOKUP($A500,[3]MD01!$A:$K,4,0),8)</f>
        <v>13SZX374</v>
      </c>
      <c r="M500" s="16" t="str">
        <f>VLOOKUP(A500,[3]MD01!A:O,15,0)</f>
        <v>Аренда</v>
      </c>
    </row>
    <row r="501" spans="1:13" x14ac:dyDescent="0.25">
      <c r="A501" s="12" t="s">
        <v>1355</v>
      </c>
      <c r="B501" t="s">
        <v>1356</v>
      </c>
      <c r="C501" t="s">
        <v>4387</v>
      </c>
      <c r="D501" s="5">
        <v>1580892.05</v>
      </c>
      <c r="E501" s="24">
        <f t="shared" si="16"/>
        <v>4426497.74</v>
      </c>
      <c r="F501" s="21">
        <v>5286240.0650171116</v>
      </c>
      <c r="G501">
        <f t="shared" si="17"/>
        <v>170523.87306506812</v>
      </c>
      <c r="J501" t="str">
        <f>VLOOKUP($A501,[3]MD01!$A:$K,5,0)</f>
        <v>E1015291</v>
      </c>
      <c r="K501" t="str">
        <f>VLOOKUP($A501,[3]MD01!$A:$K,11,0)</f>
        <v>31.07.2017</v>
      </c>
      <c r="L501" t="str">
        <f>RIGHT(VLOOKUP($A501,[3]MD01!$A:$K,4,0),8)</f>
        <v>13SZX399</v>
      </c>
      <c r="M501" s="16" t="str">
        <f>VLOOKUP(A501,[3]MD01!A:O,15,0)</f>
        <v>Аренда</v>
      </c>
    </row>
    <row r="502" spans="1:13" x14ac:dyDescent="0.25">
      <c r="A502" s="12" t="s">
        <v>1391</v>
      </c>
      <c r="B502" t="s">
        <v>1392</v>
      </c>
      <c r="C502" t="s">
        <v>4387</v>
      </c>
      <c r="D502" s="5">
        <v>1522665.01</v>
      </c>
      <c r="E502" s="24">
        <f t="shared" si="16"/>
        <v>4263462.0279999999</v>
      </c>
      <c r="F502" s="21">
        <v>5091538.5281757098</v>
      </c>
      <c r="G502">
        <f t="shared" si="17"/>
        <v>164243.1783282487</v>
      </c>
      <c r="J502" t="str">
        <f>VLOOKUP($A502,[3]MD01!$A:$K,5,0)</f>
        <v>E1015718</v>
      </c>
      <c r="K502" t="str">
        <f>VLOOKUP($A502,[3]MD01!$A:$K,11,0)</f>
        <v>29.08.2017</v>
      </c>
      <c r="L502" t="str">
        <f>RIGHT(VLOOKUP($A502,[3]MD01!$A:$K,4,0),8)</f>
        <v>13SZX820</v>
      </c>
      <c r="M502" s="16" t="str">
        <f>VLOOKUP(A502,[3]MD01!A:O,15,0)</f>
        <v>Аренда</v>
      </c>
    </row>
    <row r="503" spans="1:13" x14ac:dyDescent="0.25">
      <c r="A503" s="12" t="s">
        <v>1489</v>
      </c>
      <c r="B503" t="s">
        <v>1490</v>
      </c>
      <c r="C503" t="s">
        <v>4387</v>
      </c>
      <c r="D503" s="5">
        <v>2487863.2799999998</v>
      </c>
      <c r="E503" s="24">
        <f t="shared" si="16"/>
        <v>6966017.1839999994</v>
      </c>
      <c r="F503" s="21">
        <v>8319001.0013782298</v>
      </c>
      <c r="G503">
        <f t="shared" si="17"/>
        <v>268354.87101220095</v>
      </c>
      <c r="J503" t="str">
        <f>VLOOKUP($A503,[3]MD01!$A:$K,5,0)</f>
        <v>E1022522</v>
      </c>
      <c r="K503" t="str">
        <f>VLOOKUP($A503,[3]MD01!$A:$K,11,0)</f>
        <v>07.11.2017</v>
      </c>
      <c r="L503" t="str">
        <f>RIGHT(VLOOKUP($A503,[3]MD01!$A:$K,4,0),8)</f>
        <v>13SZY971</v>
      </c>
      <c r="M503" s="16" t="str">
        <f>VLOOKUP(A503,[3]MD01!A:O,15,0)</f>
        <v>Аренда</v>
      </c>
    </row>
    <row r="504" spans="1:13" x14ac:dyDescent="0.25">
      <c r="A504" s="12" t="s">
        <v>3874</v>
      </c>
      <c r="B504" t="s">
        <v>4085</v>
      </c>
      <c r="C504" t="s">
        <v>4373</v>
      </c>
      <c r="D504" s="5">
        <v>2192734.94</v>
      </c>
      <c r="E504" s="24">
        <f t="shared" si="16"/>
        <v>6139657.8320000004</v>
      </c>
      <c r="F504" s="21">
        <v>7318158.0659696842</v>
      </c>
      <c r="G504">
        <f t="shared" si="17"/>
        <v>236069.61503128015</v>
      </c>
      <c r="J504" t="str">
        <f>VLOOKUP($A504,[3]MD01!$A:$K,5,0)</f>
        <v>E1027496</v>
      </c>
      <c r="K504" t="str">
        <f>VLOOKUP($A504,[3]MD01!$A:$K,11,0)</f>
        <v>31.01.2019</v>
      </c>
      <c r="L504" t="str">
        <f>RIGHT(VLOOKUP($A504,[3]MD01!$A:$K,4,0),8)</f>
        <v>13CT300B</v>
      </c>
      <c r="M504" s="16" t="str">
        <f>VLOOKUP(A504,[3]MD01!A:O,15,0)</f>
        <v>Аренда</v>
      </c>
    </row>
    <row r="505" spans="1:13" x14ac:dyDescent="0.25">
      <c r="A505" s="12" t="s">
        <v>3876</v>
      </c>
      <c r="B505" t="s">
        <v>4088</v>
      </c>
      <c r="C505" t="s">
        <v>4373</v>
      </c>
      <c r="D505" s="5">
        <v>1447539.01</v>
      </c>
      <c r="E505" s="24">
        <f t="shared" si="16"/>
        <v>4053109.2280000001</v>
      </c>
      <c r="F505" s="21">
        <v>4831098.8658926878</v>
      </c>
      <c r="G505">
        <f t="shared" si="17"/>
        <v>155841.89889976411</v>
      </c>
      <c r="J505" t="str">
        <f>VLOOKUP($A505,[3]MD01!$A:$K,5,0)</f>
        <v>E1029641</v>
      </c>
      <c r="K505" t="str">
        <f>VLOOKUP($A505,[3]MD01!$A:$K,11,0)</f>
        <v>31.01.2019</v>
      </c>
      <c r="L505" t="str">
        <f>RIGHT(VLOOKUP($A505,[3]MD01!$A:$K,4,0),8)</f>
        <v>13CT309Q</v>
      </c>
      <c r="M505" s="16" t="str">
        <f>VLOOKUP(A505,[3]MD01!A:O,15,0)</f>
        <v>Аренда</v>
      </c>
    </row>
    <row r="506" spans="1:13" x14ac:dyDescent="0.25">
      <c r="A506" s="12" t="s">
        <v>4423</v>
      </c>
      <c r="B506" t="s">
        <v>4424</v>
      </c>
      <c r="C506" t="s">
        <v>4373</v>
      </c>
      <c r="D506" s="5">
        <v>1974187.87</v>
      </c>
      <c r="E506" s="24">
        <f t="shared" si="16"/>
        <v>5527726.0360000003</v>
      </c>
      <c r="F506" s="21">
        <v>6588766.6680679657</v>
      </c>
      <c r="G506">
        <f t="shared" si="17"/>
        <v>212540.86026025694</v>
      </c>
      <c r="J506" t="str">
        <f>VLOOKUP($A506,[3]MD01!$A:$K,5,0)</f>
        <v>E1031607</v>
      </c>
      <c r="K506" t="str">
        <f>VLOOKUP($A506,[3]MD01!$A:$K,11,0)</f>
        <v>06.03.2020</v>
      </c>
      <c r="L506" t="str">
        <f>RIGHT(VLOOKUP($A506,[3]MD01!$A:$K,4,0),8)</f>
        <v>13CT30M4</v>
      </c>
      <c r="M506" s="16" t="str">
        <f>VLOOKUP(A506,[3]MD01!A:O,15,0)</f>
        <v>Аренда</v>
      </c>
    </row>
    <row r="507" spans="1:13" x14ac:dyDescent="0.25">
      <c r="A507" s="12" t="s">
        <v>4519</v>
      </c>
      <c r="B507" t="s">
        <v>4614</v>
      </c>
      <c r="C507" t="s">
        <v>4373</v>
      </c>
      <c r="D507" s="5">
        <v>1976971.17</v>
      </c>
      <c r="E507" s="24">
        <f t="shared" si="16"/>
        <v>5535519.2759999996</v>
      </c>
      <c r="F507" s="21">
        <v>6598055.8114903858</v>
      </c>
      <c r="G507">
        <f t="shared" si="17"/>
        <v>212840.51004807695</v>
      </c>
      <c r="J507" t="str">
        <f>VLOOKUP($A507,[3]MD01!$A:$K,5,0)</f>
        <v>E1037672</v>
      </c>
      <c r="K507" t="str">
        <f>VLOOKUP($A507,[3]MD01!$A:$K,11,0)</f>
        <v>31.08.2020</v>
      </c>
      <c r="L507" t="str">
        <f>RIGHT(VLOOKUP($A507,[3]MD01!$A:$K,4,0),8)</f>
        <v>13CT30QA</v>
      </c>
      <c r="M507" s="16" t="str">
        <f>VLOOKUP(A507,[3]MD01!A:O,15,0)</f>
        <v>Аренда</v>
      </c>
    </row>
    <row r="508" spans="1:13" x14ac:dyDescent="0.25">
      <c r="A508" s="12" t="s">
        <v>4472</v>
      </c>
      <c r="B508" t="s">
        <v>4479</v>
      </c>
      <c r="C508" t="s">
        <v>4373</v>
      </c>
      <c r="D508" s="5">
        <v>2483565.27</v>
      </c>
      <c r="E508" s="24">
        <f t="shared" si="16"/>
        <v>6953982.7560000001</v>
      </c>
      <c r="F508" s="21">
        <v>8288791.7191727124</v>
      </c>
      <c r="G508">
        <f t="shared" si="17"/>
        <v>267380.37803782942</v>
      </c>
      <c r="J508" t="str">
        <f>VLOOKUP($A508,[3]MD01!$A:$K,5,0)</f>
        <v>E1037935</v>
      </c>
      <c r="K508" t="str">
        <f>VLOOKUP($A508,[3]MD01!$A:$K,11,0)</f>
        <v>30.04.2020</v>
      </c>
      <c r="L508" t="str">
        <f>RIGHT(VLOOKUP($A508,[3]MD01!$A:$K,4,0),8)</f>
        <v>13CT30SS</v>
      </c>
      <c r="M508" s="16" t="str">
        <f>VLOOKUP(A508,[3]MD01!A:O,15,0)</f>
        <v>Аренда</v>
      </c>
    </row>
    <row r="509" spans="1:13" x14ac:dyDescent="0.25">
      <c r="A509" s="12" t="s">
        <v>3906</v>
      </c>
      <c r="B509" t="s">
        <v>4092</v>
      </c>
      <c r="C509" t="s">
        <v>4373</v>
      </c>
      <c r="D509" s="5">
        <v>3970950.31</v>
      </c>
      <c r="E509" s="24">
        <f t="shared" si="16"/>
        <v>11118660.868000001</v>
      </c>
      <c r="F509" s="21">
        <v>13252874.987567497</v>
      </c>
      <c r="G509">
        <f t="shared" si="17"/>
        <v>427512.09637314506</v>
      </c>
      <c r="J509" t="str">
        <f>VLOOKUP($A509,[3]MD01!$A:$K,5,0)</f>
        <v>E1029647</v>
      </c>
      <c r="K509" t="str">
        <f>VLOOKUP($A509,[3]MD01!$A:$K,11,0)</f>
        <v>29.03.2019</v>
      </c>
      <c r="L509" t="str">
        <f>RIGHT(VLOOKUP($A509,[3]MD01!$A:$K,4,0),8)</f>
        <v>13CT317M</v>
      </c>
      <c r="M509" s="16" t="str">
        <f>VLOOKUP(A509,[3]MD01!A:O,15,0)</f>
        <v>Аренда</v>
      </c>
    </row>
    <row r="510" spans="1:13" x14ac:dyDescent="0.25">
      <c r="A510" s="12" t="s">
        <v>3900</v>
      </c>
      <c r="B510" t="s">
        <v>4094</v>
      </c>
      <c r="C510" t="s">
        <v>4373</v>
      </c>
      <c r="D510" s="5">
        <v>2702947.32</v>
      </c>
      <c r="E510" s="24">
        <f t="shared" si="16"/>
        <v>7568252.4959999993</v>
      </c>
      <c r="F510" s="21">
        <v>9020969.8267265894</v>
      </c>
      <c r="G510">
        <f t="shared" si="17"/>
        <v>290999.02666859963</v>
      </c>
      <c r="J510" t="str">
        <f>VLOOKUP($A510,[3]MD01!$A:$K,5,0)</f>
        <v>E1029661</v>
      </c>
      <c r="K510" t="str">
        <f>VLOOKUP($A510,[3]MD01!$A:$K,11,0)</f>
        <v>14.03.2019</v>
      </c>
      <c r="L510" t="str">
        <f>RIGHT(VLOOKUP($A510,[3]MD01!$A:$K,4,0),8)</f>
        <v>13CT318E</v>
      </c>
      <c r="M510" s="16" t="str">
        <f>VLOOKUP(A510,[3]MD01!A:O,15,0)</f>
        <v>Аренда</v>
      </c>
    </row>
    <row r="511" spans="1:13" x14ac:dyDescent="0.25">
      <c r="A511" s="12" t="s">
        <v>3882</v>
      </c>
      <c r="B511" t="s">
        <v>4100</v>
      </c>
      <c r="C511" t="s">
        <v>4373</v>
      </c>
      <c r="D511" s="5">
        <v>1488908.13</v>
      </c>
      <c r="E511" s="24">
        <f t="shared" si="16"/>
        <v>4168942.764</v>
      </c>
      <c r="F511" s="21">
        <v>4969166.5154235829</v>
      </c>
      <c r="G511">
        <f t="shared" si="17"/>
        <v>160295.69404592202</v>
      </c>
      <c r="J511" t="str">
        <f>VLOOKUP($A511,[3]MD01!$A:$K,5,0)</f>
        <v>E1025186</v>
      </c>
      <c r="K511" t="str">
        <f>VLOOKUP($A511,[3]MD01!$A:$K,11,0)</f>
        <v>31.01.2019</v>
      </c>
      <c r="L511" t="str">
        <f>RIGHT(VLOOKUP($A511,[3]MD01!$A:$K,4,0),8)</f>
        <v>13CT319X</v>
      </c>
      <c r="M511" s="16" t="str">
        <f>VLOOKUP(A511,[3]MD01!A:O,15,0)</f>
        <v>Аренда</v>
      </c>
    </row>
    <row r="512" spans="1:13" x14ac:dyDescent="0.25">
      <c r="A512" s="12" t="s">
        <v>4579</v>
      </c>
      <c r="B512" t="s">
        <v>4580</v>
      </c>
      <c r="C512" t="s">
        <v>4373</v>
      </c>
      <c r="D512" s="5">
        <v>2307175.2000000002</v>
      </c>
      <c r="E512" s="24">
        <f t="shared" si="16"/>
        <v>6460090.5600000005</v>
      </c>
      <c r="F512" s="21">
        <v>7700097.4862402743</v>
      </c>
      <c r="G512">
        <f t="shared" si="17"/>
        <v>248390.24149162174</v>
      </c>
      <c r="J512" t="str">
        <f>VLOOKUP($A512,[3]MD01!$A:$K,5,0)</f>
        <v>E1040145</v>
      </c>
      <c r="K512" t="str">
        <f>VLOOKUP($A512,[3]MD01!$A:$K,11,0)</f>
        <v>03.08.2020</v>
      </c>
      <c r="L512" t="str">
        <f>RIGHT(VLOOKUP($A512,[3]MD01!$A:$K,4,0),8)</f>
        <v>13CT31J8</v>
      </c>
      <c r="M512" s="16" t="str">
        <f>VLOOKUP(A512,[3]MD01!A:O,15,0)</f>
        <v>Аренда</v>
      </c>
    </row>
    <row r="513" spans="1:13" x14ac:dyDescent="0.25">
      <c r="A513" s="12" t="s">
        <v>3916</v>
      </c>
      <c r="B513" t="s">
        <v>4101</v>
      </c>
      <c r="C513" t="s">
        <v>4373</v>
      </c>
      <c r="D513" s="5">
        <v>4853729.6100000003</v>
      </c>
      <c r="E513" s="24">
        <f t="shared" si="16"/>
        <v>13590442.908</v>
      </c>
      <c r="F513" s="21">
        <v>16199112.737017538</v>
      </c>
      <c r="G513">
        <f t="shared" si="17"/>
        <v>522552.02377475932</v>
      </c>
      <c r="J513" t="str">
        <f>VLOOKUP($A513,[3]MD01!$A:$K,5,0)</f>
        <v>E1029646</v>
      </c>
      <c r="K513" t="str">
        <f>VLOOKUP($A513,[3]MD01!$A:$K,11,0)</f>
        <v>30.04.2019</v>
      </c>
      <c r="L513" t="str">
        <f>RIGHT(VLOOKUP($A513,[3]MD01!$A:$K,4,0),8)</f>
        <v>13CT322I</v>
      </c>
      <c r="M513" s="16" t="str">
        <f>VLOOKUP(A513,[3]MD01!A:O,15,0)</f>
        <v>Аренда</v>
      </c>
    </row>
    <row r="514" spans="1:13" x14ac:dyDescent="0.25">
      <c r="A514" s="12" t="s">
        <v>3902</v>
      </c>
      <c r="B514" t="s">
        <v>4104</v>
      </c>
      <c r="C514" t="s">
        <v>4373</v>
      </c>
      <c r="D514" s="5">
        <v>1814862.27</v>
      </c>
      <c r="E514" s="24">
        <f t="shared" si="16"/>
        <v>5081614.3560000006</v>
      </c>
      <c r="F514" s="21">
        <v>6057024.3660296453</v>
      </c>
      <c r="G514">
        <f t="shared" si="17"/>
        <v>195387.88277514986</v>
      </c>
      <c r="J514" t="str">
        <f>VLOOKUP($A514,[3]MD01!$A:$K,5,0)</f>
        <v>E1029660</v>
      </c>
      <c r="K514" t="str">
        <f>VLOOKUP($A514,[3]MD01!$A:$K,11,0)</f>
        <v>27.03.2019</v>
      </c>
      <c r="L514" t="str">
        <f>RIGHT(VLOOKUP($A514,[3]MD01!$A:$K,4,0),8)</f>
        <v>13CT329P</v>
      </c>
      <c r="M514" s="16" t="str">
        <f>VLOOKUP(A514,[3]MD01!A:O,15,0)</f>
        <v>Аренда</v>
      </c>
    </row>
    <row r="515" spans="1:13" x14ac:dyDescent="0.25">
      <c r="A515" s="12" t="s">
        <v>4008</v>
      </c>
      <c r="B515" t="s">
        <v>4105</v>
      </c>
      <c r="C515" t="s">
        <v>4373</v>
      </c>
      <c r="D515" s="5">
        <v>1930813.22</v>
      </c>
      <c r="E515" s="24">
        <f t="shared" si="16"/>
        <v>5406277.0159999998</v>
      </c>
      <c r="F515" s="21">
        <v>6444005.6488651093</v>
      </c>
      <c r="G515">
        <f t="shared" si="17"/>
        <v>207871.14996339064</v>
      </c>
      <c r="J515" t="str">
        <f>VLOOKUP($A515,[3]MD01!$A:$K,5,0)</f>
        <v>E1029659</v>
      </c>
      <c r="K515" t="str">
        <f>VLOOKUP($A515,[3]MD01!$A:$K,11,0)</f>
        <v>29.08.2019</v>
      </c>
      <c r="L515" t="str">
        <f>RIGHT(VLOOKUP($A515,[3]MD01!$A:$K,4,0),8)</f>
        <v>13CT331W</v>
      </c>
      <c r="M515" s="16" t="str">
        <f>VLOOKUP(A515,[3]MD01!A:O,15,0)</f>
        <v>Аренда</v>
      </c>
    </row>
    <row r="516" spans="1:13" x14ac:dyDescent="0.25">
      <c r="A516" s="12" t="s">
        <v>4114</v>
      </c>
      <c r="B516" t="s">
        <v>4115</v>
      </c>
      <c r="C516" t="s">
        <v>4373</v>
      </c>
      <c r="D516" s="5">
        <v>3296599.61</v>
      </c>
      <c r="E516" s="24">
        <f t="shared" si="16"/>
        <v>9230478.9079999998</v>
      </c>
      <c r="F516" s="21">
        <v>11002258.679835699</v>
      </c>
      <c r="G516">
        <f t="shared" si="17"/>
        <v>354911.57031728065</v>
      </c>
      <c r="J516" t="str">
        <f>VLOOKUP($A516,[3]MD01!$A:$K,5,0)</f>
        <v>E1007914</v>
      </c>
      <c r="K516" t="str">
        <f>VLOOKUP($A516,[3]MD01!$A:$K,11,0)</f>
        <v>20.11.2014</v>
      </c>
      <c r="L516" t="str">
        <f>RIGHT(VLOOKUP($A516,[3]MD01!$A:$K,4,0),8)</f>
        <v>13SZ3417</v>
      </c>
      <c r="M516" s="16" t="str">
        <f>VLOOKUP(A516,[3]MD01!A:O,15,0)</f>
        <v>Аренда</v>
      </c>
    </row>
    <row r="517" spans="1:13" x14ac:dyDescent="0.25">
      <c r="A517" s="12" t="s">
        <v>3997</v>
      </c>
      <c r="B517" t="s">
        <v>4119</v>
      </c>
      <c r="C517" t="s">
        <v>4373</v>
      </c>
      <c r="D517" s="5">
        <v>2140860.4</v>
      </c>
      <c r="E517" s="24">
        <f t="shared" si="16"/>
        <v>5994409.1199999992</v>
      </c>
      <c r="F517" s="21">
        <v>7145029.0313589303</v>
      </c>
      <c r="G517">
        <f t="shared" si="17"/>
        <v>230484.8074631913</v>
      </c>
      <c r="J517" t="str">
        <f>VLOOKUP($A517,[3]MD01!$A:$K,5,0)</f>
        <v>E1031249</v>
      </c>
      <c r="K517" t="str">
        <f>VLOOKUP($A517,[3]MD01!$A:$K,11,0)</f>
        <v>15.08.2019</v>
      </c>
      <c r="L517" t="str">
        <f>RIGHT(VLOOKUP($A517,[3]MD01!$A:$K,4,0),8)</f>
        <v>13CT348C</v>
      </c>
      <c r="M517" s="16" t="str">
        <f>VLOOKUP(A517,[3]MD01!A:O,15,0)</f>
        <v>Аренда</v>
      </c>
    </row>
    <row r="518" spans="1:13" x14ac:dyDescent="0.25">
      <c r="A518" s="12" t="s">
        <v>3922</v>
      </c>
      <c r="B518" t="s">
        <v>4123</v>
      </c>
      <c r="C518" t="s">
        <v>4373</v>
      </c>
      <c r="D518" s="5">
        <v>2552109.33</v>
      </c>
      <c r="E518" s="24">
        <f t="shared" si="16"/>
        <v>7145906.1240000008</v>
      </c>
      <c r="F518" s="21">
        <v>8517554.5561270565</v>
      </c>
      <c r="G518">
        <f t="shared" si="17"/>
        <v>274759.82439119538</v>
      </c>
      <c r="J518" t="str">
        <f>VLOOKUP($A518,[3]MD01!$A:$K,5,0)</f>
        <v>E1031551</v>
      </c>
      <c r="K518" t="str">
        <f>VLOOKUP($A518,[3]MD01!$A:$K,11,0)</f>
        <v>04.07.2019</v>
      </c>
      <c r="L518" t="str">
        <f>RIGHT(VLOOKUP($A518,[3]MD01!$A:$K,4,0),8)</f>
        <v>13CT360I</v>
      </c>
      <c r="M518" s="16" t="str">
        <f>VLOOKUP(A518,[3]MD01!A:O,15,0)</f>
        <v>Аренда</v>
      </c>
    </row>
    <row r="519" spans="1:13" x14ac:dyDescent="0.25">
      <c r="A519" s="12" t="s">
        <v>3991</v>
      </c>
      <c r="B519" t="s">
        <v>4126</v>
      </c>
      <c r="C519" t="s">
        <v>4373</v>
      </c>
      <c r="D519" s="5">
        <v>1989151.56</v>
      </c>
      <c r="E519" s="24">
        <f t="shared" si="16"/>
        <v>5569624.3680000007</v>
      </c>
      <c r="F519" s="21">
        <v>6638707.33653297</v>
      </c>
      <c r="G519">
        <f t="shared" si="17"/>
        <v>214151.84956557967</v>
      </c>
      <c r="J519" t="str">
        <f>VLOOKUP($A519,[3]MD01!$A:$K,5,0)</f>
        <v>E1017852</v>
      </c>
      <c r="K519" t="str">
        <f>VLOOKUP($A519,[3]MD01!$A:$K,11,0)</f>
        <v>12.08.2019</v>
      </c>
      <c r="L519" t="str">
        <f>RIGHT(VLOOKUP($A519,[3]MD01!$A:$K,4,0),8)</f>
        <v>13CT369N</v>
      </c>
      <c r="M519" s="16" t="str">
        <f>VLOOKUP(A519,[3]MD01!A:O,15,0)</f>
        <v>Аренда</v>
      </c>
    </row>
    <row r="520" spans="1:13" x14ac:dyDescent="0.25">
      <c r="A520" s="12" t="s">
        <v>3999</v>
      </c>
      <c r="B520" t="s">
        <v>4127</v>
      </c>
      <c r="C520" t="s">
        <v>4373</v>
      </c>
      <c r="D520" s="5">
        <v>2704558.59</v>
      </c>
      <c r="E520" s="24">
        <f t="shared" si="16"/>
        <v>7572764.0520000001</v>
      </c>
      <c r="F520" s="21">
        <v>9026347.3706931919</v>
      </c>
      <c r="G520">
        <f t="shared" si="17"/>
        <v>291172.49582881265</v>
      </c>
      <c r="J520" t="str">
        <f>VLOOKUP($A520,[3]MD01!$A:$K,5,0)</f>
        <v>E1029655</v>
      </c>
      <c r="K520" t="str">
        <f>VLOOKUP($A520,[3]MD01!$A:$K,11,0)</f>
        <v>22.08.2019</v>
      </c>
      <c r="L520" t="str">
        <f>RIGHT(VLOOKUP($A520,[3]MD01!$A:$K,4,0),8)</f>
        <v>13CT372L</v>
      </c>
      <c r="M520" s="16" t="str">
        <f>VLOOKUP(A520,[3]MD01!A:O,15,0)</f>
        <v>Аренда</v>
      </c>
    </row>
    <row r="521" spans="1:13" x14ac:dyDescent="0.25">
      <c r="A521" s="12" t="s">
        <v>4129</v>
      </c>
      <c r="B521" t="s">
        <v>4130</v>
      </c>
      <c r="C521" t="s">
        <v>4373</v>
      </c>
      <c r="D521" s="5">
        <v>1960390.95</v>
      </c>
      <c r="E521" s="24">
        <f t="shared" si="16"/>
        <v>5489094.6600000001</v>
      </c>
      <c r="F521" s="21">
        <v>6542720.0440361807</v>
      </c>
      <c r="G521">
        <f t="shared" si="17"/>
        <v>211055.48529148969</v>
      </c>
      <c r="J521" t="str">
        <f>VLOOKUP($A521,[3]MD01!$A:$K,5,0)</f>
        <v>E1007795</v>
      </c>
      <c r="K521" t="str">
        <f>VLOOKUP($A521,[3]MD01!$A:$K,11,0)</f>
        <v>25.12.2014</v>
      </c>
      <c r="L521" t="str">
        <f>RIGHT(VLOOKUP($A521,[3]MD01!$A:$K,4,0),8)</f>
        <v>13SZ3812</v>
      </c>
      <c r="M521" s="16" t="str">
        <f>VLOOKUP(A521,[3]MD01!A:O,15,0)</f>
        <v>Аренда</v>
      </c>
    </row>
    <row r="522" spans="1:13" x14ac:dyDescent="0.25">
      <c r="A522" s="12" t="s">
        <v>4131</v>
      </c>
      <c r="B522" t="s">
        <v>4132</v>
      </c>
      <c r="C522" t="s">
        <v>4373</v>
      </c>
      <c r="D522" s="5">
        <v>1919523.69</v>
      </c>
      <c r="E522" s="24">
        <f t="shared" si="16"/>
        <v>5374666.3320000004</v>
      </c>
      <c r="F522" s="21">
        <v>6406327.330558883</v>
      </c>
      <c r="G522">
        <f t="shared" si="17"/>
        <v>206655.72034060914</v>
      </c>
      <c r="J522" t="str">
        <f>VLOOKUP($A522,[3]MD01!$A:$K,5,0)</f>
        <v>E1007913</v>
      </c>
      <c r="K522" t="str">
        <f>VLOOKUP($A522,[3]MD01!$A:$K,11,0)</f>
        <v>18.12.2014</v>
      </c>
      <c r="L522" t="str">
        <f>RIGHT(VLOOKUP($A522,[3]MD01!$A:$K,4,0),8)</f>
        <v>13SZ3813</v>
      </c>
      <c r="M522" s="16" t="str">
        <f>VLOOKUP(A522,[3]MD01!A:O,15,0)</f>
        <v>Аренда</v>
      </c>
    </row>
    <row r="523" spans="1:13" x14ac:dyDescent="0.25">
      <c r="A523" s="12" t="s">
        <v>4154</v>
      </c>
      <c r="B523" t="s">
        <v>4155</v>
      </c>
      <c r="C523" t="s">
        <v>4373</v>
      </c>
      <c r="D523" s="5">
        <v>2487749.39</v>
      </c>
      <c r="E523" s="24">
        <f t="shared" si="16"/>
        <v>6965698.2920000004</v>
      </c>
      <c r="F523" s="21">
        <v>8302756.0387849072</v>
      </c>
      <c r="G523">
        <f t="shared" si="17"/>
        <v>267830.83996080345</v>
      </c>
      <c r="J523" t="str">
        <f>VLOOKUP($A523,[3]MD01!$A:$K,5,0)</f>
        <v>13CT6781</v>
      </c>
      <c r="K523" t="str">
        <f>VLOOKUP($A523,[3]MD01!$A:$K,11,0)</f>
        <v>01.01.2011</v>
      </c>
      <c r="L523" t="str">
        <f>RIGHT(VLOOKUP($A523,[3]MD01!$A:$K,4,0),8)</f>
        <v>13CT6781</v>
      </c>
      <c r="M523" s="16" t="str">
        <f>VLOOKUP(A523,[3]MD01!A:O,15,0)</f>
        <v>Собственность</v>
      </c>
    </row>
    <row r="524" spans="1:13" x14ac:dyDescent="0.25">
      <c r="A524" s="12" t="s">
        <v>4158</v>
      </c>
      <c r="B524" t="s">
        <v>4159</v>
      </c>
      <c r="C524" t="s">
        <v>4373</v>
      </c>
      <c r="D524" s="5">
        <v>3640097</v>
      </c>
      <c r="E524" s="24">
        <f t="shared" si="16"/>
        <v>10192271.6</v>
      </c>
      <c r="F524" s="21">
        <v>12148666.36888727</v>
      </c>
      <c r="G524">
        <f t="shared" si="17"/>
        <v>391892.4635124926</v>
      </c>
      <c r="J524" t="str">
        <f>VLOOKUP($A524,[3]MD01!$A:$K,5,0)</f>
        <v>13CT6940</v>
      </c>
      <c r="K524" t="str">
        <f>VLOOKUP($A524,[3]MD01!$A:$K,11,0)</f>
        <v>01.01.2011</v>
      </c>
      <c r="L524" t="str">
        <f>RIGHT(VLOOKUP($A524,[3]MD01!$A:$K,4,0),8)</f>
        <v>13CT6940</v>
      </c>
      <c r="M524" s="16" t="str">
        <f>VLOOKUP(A524,[3]MD01!A:O,15,0)</f>
        <v>Аренда</v>
      </c>
    </row>
    <row r="525" spans="1:13" x14ac:dyDescent="0.25">
      <c r="A525" s="12" t="s">
        <v>4160</v>
      </c>
      <c r="B525" t="s">
        <v>4161</v>
      </c>
      <c r="C525" t="s">
        <v>4373</v>
      </c>
      <c r="D525" s="5">
        <v>2625789.81</v>
      </c>
      <c r="E525" s="24">
        <f t="shared" si="16"/>
        <v>7352211.4680000003</v>
      </c>
      <c r="F525" s="21">
        <v>8763459.9727737736</v>
      </c>
      <c r="G525">
        <f t="shared" si="17"/>
        <v>282692.25718625076</v>
      </c>
      <c r="J525" t="str">
        <f>VLOOKUP($A525,[3]MD01!$A:$K,5,0)</f>
        <v>13CT6943</v>
      </c>
      <c r="K525" t="str">
        <f>VLOOKUP($A525,[3]MD01!$A:$K,11,0)</f>
        <v>01.01.2011</v>
      </c>
      <c r="L525" t="str">
        <f>RIGHT(VLOOKUP($A525,[3]MD01!$A:$K,4,0),8)</f>
        <v>13CT6943</v>
      </c>
      <c r="M525" s="16" t="str">
        <f>VLOOKUP(A525,[3]MD01!A:O,15,0)</f>
        <v>Аренда</v>
      </c>
    </row>
    <row r="526" spans="1:13" x14ac:dyDescent="0.25">
      <c r="A526" s="12" t="s">
        <v>4172</v>
      </c>
      <c r="B526" t="s">
        <v>4173</v>
      </c>
      <c r="C526" t="s">
        <v>4373</v>
      </c>
      <c r="D526" s="5">
        <v>3717098.95</v>
      </c>
      <c r="E526" s="24">
        <f t="shared" si="16"/>
        <v>10407877.060000001</v>
      </c>
      <c r="F526" s="21">
        <v>12405657.048065254</v>
      </c>
      <c r="G526">
        <f t="shared" si="17"/>
        <v>400182.48542145983</v>
      </c>
      <c r="J526" t="str">
        <f>VLOOKUP($A526,[3]MD01!$A:$K,5,0)</f>
        <v>13CT7084</v>
      </c>
      <c r="K526" t="str">
        <f>VLOOKUP($A526,[3]MD01!$A:$K,11,0)</f>
        <v>01.01.2011</v>
      </c>
      <c r="L526" t="str">
        <f>RIGHT(VLOOKUP($A526,[3]MD01!$A:$K,4,0),8)</f>
        <v>13CT7084</v>
      </c>
      <c r="M526" s="16" t="str">
        <f>VLOOKUP(A526,[3]MD01!A:O,15,0)</f>
        <v>Аренда</v>
      </c>
    </row>
    <row r="527" spans="1:13" x14ac:dyDescent="0.25">
      <c r="A527" s="12" t="s">
        <v>4174</v>
      </c>
      <c r="B527" t="s">
        <v>4175</v>
      </c>
      <c r="C527" t="s">
        <v>4373</v>
      </c>
      <c r="D527" s="5">
        <v>2068737.33</v>
      </c>
      <c r="E527" s="24">
        <f t="shared" si="16"/>
        <v>5792464.5240000002</v>
      </c>
      <c r="F527" s="21">
        <v>6904321.403257289</v>
      </c>
      <c r="G527">
        <f t="shared" si="17"/>
        <v>222720.04526636415</v>
      </c>
      <c r="J527" t="str">
        <f>VLOOKUP($A527,[3]MD01!$A:$K,5,0)</f>
        <v>13CT7287</v>
      </c>
      <c r="K527" t="str">
        <f>VLOOKUP($A527,[3]MD01!$A:$K,11,0)</f>
        <v>31.03.2011</v>
      </c>
      <c r="L527" t="str">
        <f>RIGHT(VLOOKUP($A527,[3]MD01!$A:$K,4,0),8)</f>
        <v>13CT7287</v>
      </c>
      <c r="M527" s="16" t="str">
        <f>VLOOKUP(A527,[3]MD01!A:O,15,0)</f>
        <v>Собственность</v>
      </c>
    </row>
    <row r="528" spans="1:13" x14ac:dyDescent="0.25">
      <c r="A528" s="12" t="s">
        <v>4184</v>
      </c>
      <c r="B528" t="s">
        <v>4185</v>
      </c>
      <c r="C528" t="s">
        <v>4373</v>
      </c>
      <c r="D528" s="5">
        <v>1827616.91</v>
      </c>
      <c r="E528" s="24">
        <f t="shared" si="16"/>
        <v>5117327.3479999993</v>
      </c>
      <c r="F528" s="21">
        <v>6099592.42562126</v>
      </c>
      <c r="G528">
        <f t="shared" si="17"/>
        <v>196761.04598778259</v>
      </c>
      <c r="J528" t="str">
        <f>VLOOKUP($A528,[3]MD01!$A:$K,5,0)</f>
        <v>E1004435</v>
      </c>
      <c r="K528" t="str">
        <f>VLOOKUP($A528,[3]MD01!$A:$K,11,0)</f>
        <v>30.09.2013</v>
      </c>
      <c r="L528" t="str">
        <f>RIGHT(VLOOKUP($A528,[3]MD01!$A:$K,4,0),8)</f>
        <v>13CT8156</v>
      </c>
      <c r="M528" s="16" t="str">
        <f>VLOOKUP(A528,[3]MD01!A:O,15,0)</f>
        <v>Аренда</v>
      </c>
    </row>
    <row r="529" spans="1:13" x14ac:dyDescent="0.25">
      <c r="A529" s="12" t="s">
        <v>4214</v>
      </c>
      <c r="B529" t="s">
        <v>4215</v>
      </c>
      <c r="C529" t="s">
        <v>4373</v>
      </c>
      <c r="D529" s="5">
        <v>1581260.06</v>
      </c>
      <c r="E529" s="24">
        <f t="shared" si="16"/>
        <v>4427528.1679999996</v>
      </c>
      <c r="F529" s="21">
        <v>5277387.089241486</v>
      </c>
      <c r="G529">
        <f t="shared" si="17"/>
        <v>170238.29320133827</v>
      </c>
      <c r="J529" t="str">
        <f>VLOOKUP($A529,[3]MD01!$A:$K,5,0)</f>
        <v>E1004748</v>
      </c>
      <c r="K529" t="str">
        <f>VLOOKUP($A529,[3]MD01!$A:$K,11,0)</f>
        <v>14.11.2013</v>
      </c>
      <c r="L529" t="str">
        <f>RIGHT(VLOOKUP($A529,[3]MD01!$A:$K,4,0),8)</f>
        <v>13CT9243</v>
      </c>
      <c r="M529" s="16" t="str">
        <f>VLOOKUP(A529,[3]MD01!A:O,15,0)</f>
        <v>Собственность</v>
      </c>
    </row>
    <row r="530" spans="1:13" x14ac:dyDescent="0.25">
      <c r="A530" s="12" t="s">
        <v>4224</v>
      </c>
      <c r="B530" t="s">
        <v>4225</v>
      </c>
      <c r="C530" t="s">
        <v>4373</v>
      </c>
      <c r="D530" s="5">
        <v>3766298.67</v>
      </c>
      <c r="E530" s="24">
        <f t="shared" si="16"/>
        <v>10545636.275999999</v>
      </c>
      <c r="F530" s="21">
        <v>12569858.986563779</v>
      </c>
      <c r="G530">
        <f t="shared" si="17"/>
        <v>405479.32214721869</v>
      </c>
      <c r="J530" t="str">
        <f>VLOOKUP($A530,[3]MD01!$A:$K,5,0)</f>
        <v>E1006940</v>
      </c>
      <c r="K530" t="str">
        <f>VLOOKUP($A530,[3]MD01!$A:$K,11,0)</f>
        <v>19.12.2014</v>
      </c>
      <c r="L530" t="str">
        <f>RIGHT(VLOOKUP($A530,[3]MD01!$A:$K,4,0),8)</f>
        <v>13SZ9601</v>
      </c>
      <c r="M530" s="16" t="str">
        <f>VLOOKUP(A530,[3]MD01!A:O,15,0)</f>
        <v>Собственность</v>
      </c>
    </row>
    <row r="531" spans="1:13" x14ac:dyDescent="0.25">
      <c r="A531" s="12" t="s">
        <v>3762</v>
      </c>
      <c r="B531" t="s">
        <v>4236</v>
      </c>
      <c r="C531" t="s">
        <v>4373</v>
      </c>
      <c r="D531" s="5">
        <v>1446443.28</v>
      </c>
      <c r="E531" s="24">
        <f t="shared" si="16"/>
        <v>4050041.1840000004</v>
      </c>
      <c r="F531" s="21">
        <v>4827441.9143882692</v>
      </c>
      <c r="G531">
        <f t="shared" si="17"/>
        <v>155723.93272220224</v>
      </c>
      <c r="J531" t="str">
        <f>VLOOKUP($A531,[3]MD01!$A:$K,5,0)</f>
        <v>E1024833</v>
      </c>
      <c r="K531" t="str">
        <f>VLOOKUP($A531,[3]MD01!$A:$K,11,0)</f>
        <v>27.03.2018</v>
      </c>
      <c r="L531" t="str">
        <f>RIGHT(VLOOKUP($A531,[3]MD01!$A:$K,4,0),8)</f>
        <v>13CTE229</v>
      </c>
      <c r="M531" s="16" t="str">
        <f>VLOOKUP(A531,[3]MD01!A:O,15,0)</f>
        <v>Аренда</v>
      </c>
    </row>
    <row r="532" spans="1:13" x14ac:dyDescent="0.25">
      <c r="A532" s="12" t="s">
        <v>3758</v>
      </c>
      <c r="B532" t="s">
        <v>4237</v>
      </c>
      <c r="C532" t="s">
        <v>4373</v>
      </c>
      <c r="D532" s="5">
        <v>3080386.04</v>
      </c>
      <c r="E532" s="24">
        <f t="shared" si="16"/>
        <v>8625080.9120000005</v>
      </c>
      <c r="F532" s="21">
        <v>10280655.237302149</v>
      </c>
      <c r="G532">
        <f t="shared" si="17"/>
        <v>331634.03991297254</v>
      </c>
      <c r="J532" t="str">
        <f>VLOOKUP($A532,[3]MD01!$A:$K,5,0)</f>
        <v>E1014816</v>
      </c>
      <c r="K532" t="str">
        <f>VLOOKUP($A532,[3]MD01!$A:$K,11,0)</f>
        <v>23.03.2018</v>
      </c>
      <c r="L532" t="str">
        <f>RIGHT(VLOOKUP($A532,[3]MD01!$A:$K,4,0),8)</f>
        <v>13CTE239</v>
      </c>
      <c r="M532" s="16" t="str">
        <f>VLOOKUP(A532,[3]MD01!A:O,15,0)</f>
        <v>Аренда</v>
      </c>
    </row>
    <row r="533" spans="1:13" x14ac:dyDescent="0.25">
      <c r="A533" s="12" t="s">
        <v>3774</v>
      </c>
      <c r="B533" t="s">
        <v>4243</v>
      </c>
      <c r="C533" t="s">
        <v>4373</v>
      </c>
      <c r="D533" s="5">
        <v>1157622.17</v>
      </c>
      <c r="E533" s="24">
        <f t="shared" si="16"/>
        <v>3241342.0759999999</v>
      </c>
      <c r="F533" s="21">
        <v>3863513.9460726739</v>
      </c>
      <c r="G533">
        <f t="shared" si="17"/>
        <v>124629.48213137657</v>
      </c>
      <c r="J533" t="str">
        <f>VLOOKUP($A533,[3]MD01!$A:$K,5,0)</f>
        <v>E1025952</v>
      </c>
      <c r="K533" t="str">
        <f>VLOOKUP($A533,[3]MD01!$A:$K,11,0)</f>
        <v>24.07.2018</v>
      </c>
      <c r="L533" t="str">
        <f>RIGHT(VLOOKUP($A533,[3]MD01!$A:$K,4,0),8)</f>
        <v>13CTE828</v>
      </c>
      <c r="M533" s="16" t="str">
        <f>VLOOKUP(A533,[3]MD01!A:O,15,0)</f>
        <v>Аренда</v>
      </c>
    </row>
    <row r="534" spans="1:13" x14ac:dyDescent="0.25">
      <c r="A534" s="12" t="s">
        <v>3695</v>
      </c>
      <c r="B534" t="s">
        <v>4246</v>
      </c>
      <c r="C534" t="s">
        <v>4373</v>
      </c>
      <c r="D534" s="5">
        <v>3835169.53</v>
      </c>
      <c r="E534" s="24">
        <f t="shared" si="16"/>
        <v>10738474.684</v>
      </c>
      <c r="F534" s="21">
        <v>12799712.504389912</v>
      </c>
      <c r="G534">
        <f t="shared" si="17"/>
        <v>412893.95175451331</v>
      </c>
      <c r="J534" t="str">
        <f>VLOOKUP($A534,[3]MD01!$A:$K,5,0)</f>
        <v>E1012732</v>
      </c>
      <c r="K534" t="str">
        <f>VLOOKUP($A534,[3]MD01!$A:$K,11,0)</f>
        <v>07.03.2017</v>
      </c>
      <c r="L534" t="str">
        <f>RIGHT(VLOOKUP($A534,[3]MD01!$A:$K,4,0),8)</f>
        <v>13CTG721</v>
      </c>
      <c r="M534" s="16" t="str">
        <f>VLOOKUP(A534,[3]MD01!A:O,15,0)</f>
        <v>Аренда</v>
      </c>
    </row>
    <row r="535" spans="1:13" x14ac:dyDescent="0.25">
      <c r="A535" s="12" t="s">
        <v>3667</v>
      </c>
      <c r="B535" t="s">
        <v>4247</v>
      </c>
      <c r="C535" t="s">
        <v>4373</v>
      </c>
      <c r="D535" s="5">
        <v>2544730.09</v>
      </c>
      <c r="E535" s="24">
        <f t="shared" si="16"/>
        <v>7125244.2519999994</v>
      </c>
      <c r="F535" s="21">
        <v>8492926.6616462357</v>
      </c>
      <c r="G535">
        <f t="shared" si="17"/>
        <v>273965.37618213665</v>
      </c>
      <c r="J535" t="str">
        <f>VLOOKUP($A535,[3]MD01!$A:$K,5,0)</f>
        <v>E1012677</v>
      </c>
      <c r="K535" t="str">
        <f>VLOOKUP($A535,[3]MD01!$A:$K,11,0)</f>
        <v>30.09.2016</v>
      </c>
      <c r="L535" t="str">
        <f>RIGHT(VLOOKUP($A535,[3]MD01!$A:$K,4,0),8)</f>
        <v>13CTG722</v>
      </c>
      <c r="M535" s="16" t="str">
        <f>VLOOKUP(A535,[3]MD01!A:O,15,0)</f>
        <v>Аренда</v>
      </c>
    </row>
    <row r="536" spans="1:13" x14ac:dyDescent="0.25">
      <c r="A536" s="12" t="s">
        <v>3669</v>
      </c>
      <c r="B536" t="s">
        <v>4259</v>
      </c>
      <c r="C536" t="s">
        <v>4373</v>
      </c>
      <c r="D536" s="5">
        <v>898453.6</v>
      </c>
      <c r="E536" s="24">
        <f t="shared" si="16"/>
        <v>2515670.08</v>
      </c>
      <c r="F536" s="21">
        <v>2998550.0480689653</v>
      </c>
      <c r="G536">
        <f t="shared" si="17"/>
        <v>96727.42090545049</v>
      </c>
      <c r="J536" t="str">
        <f>VLOOKUP($A536,[3]MD01!$A:$K,5,0)</f>
        <v>E1012886</v>
      </c>
      <c r="K536" t="str">
        <f>VLOOKUP($A536,[3]MD01!$A:$K,11,0)</f>
        <v>31.10.2016</v>
      </c>
      <c r="L536" t="str">
        <f>RIGHT(VLOOKUP($A536,[3]MD01!$A:$K,4,0),8)</f>
        <v>13CTJ048</v>
      </c>
      <c r="M536" s="16" t="str">
        <f>VLOOKUP(A536,[3]MD01!A:O,15,0)</f>
        <v>Аренда</v>
      </c>
    </row>
    <row r="537" spans="1:13" x14ac:dyDescent="0.25">
      <c r="A537" s="12" t="s">
        <v>3683</v>
      </c>
      <c r="B537" t="s">
        <v>4260</v>
      </c>
      <c r="C537" t="s">
        <v>4373</v>
      </c>
      <c r="D537" s="5">
        <v>6706032.5</v>
      </c>
      <c r="E537" s="24">
        <f t="shared" si="16"/>
        <v>18776891</v>
      </c>
      <c r="F537" s="21">
        <v>22381093.553664923</v>
      </c>
      <c r="G537">
        <f t="shared" si="17"/>
        <v>721970.75979564269</v>
      </c>
      <c r="J537" t="str">
        <f>VLOOKUP($A537,[3]MD01!$A:$K,5,0)</f>
        <v>E1012857</v>
      </c>
      <c r="K537" t="str">
        <f>VLOOKUP($A537,[3]MD01!$A:$K,11,0)</f>
        <v>06.01.2017</v>
      </c>
      <c r="L537" t="str">
        <f>RIGHT(VLOOKUP($A537,[3]MD01!$A:$K,4,0),8)</f>
        <v>13CTJ049</v>
      </c>
      <c r="M537" s="16" t="str">
        <f>VLOOKUP(A537,[3]MD01!A:O,15,0)</f>
        <v>Аренда</v>
      </c>
    </row>
    <row r="538" spans="1:13" x14ac:dyDescent="0.25">
      <c r="A538" s="12" t="s">
        <v>3689</v>
      </c>
      <c r="B538" t="s">
        <v>4265</v>
      </c>
      <c r="C538" t="s">
        <v>4373</v>
      </c>
      <c r="D538" s="5">
        <v>1942150.73</v>
      </c>
      <c r="E538" s="24">
        <f t="shared" si="16"/>
        <v>5438022.0439999998</v>
      </c>
      <c r="F538" s="21">
        <v>6481844.098347066</v>
      </c>
      <c r="G538">
        <f t="shared" si="17"/>
        <v>209091.74510796988</v>
      </c>
      <c r="J538" t="str">
        <f>VLOOKUP($A538,[3]MD01!$A:$K,5,0)</f>
        <v>E1012137</v>
      </c>
      <c r="K538" t="str">
        <f>VLOOKUP($A538,[3]MD01!$A:$K,11,0)</f>
        <v>26.01.2017</v>
      </c>
      <c r="L538" t="str">
        <f>RIGHT(VLOOKUP($A538,[3]MD01!$A:$K,4,0),8)</f>
        <v>13CTJ054</v>
      </c>
      <c r="M538" s="16" t="str">
        <f>VLOOKUP(A538,[3]MD01!A:O,15,0)</f>
        <v>Аренда</v>
      </c>
    </row>
    <row r="539" spans="1:13" x14ac:dyDescent="0.25">
      <c r="A539" s="12" t="s">
        <v>3716</v>
      </c>
      <c r="B539" t="s">
        <v>4268</v>
      </c>
      <c r="C539" t="s">
        <v>4373</v>
      </c>
      <c r="D539" s="5">
        <v>1701692.1</v>
      </c>
      <c r="E539" s="24">
        <f t="shared" ref="E539:E602" si="18">IF(IFERROR(VLOOKUP(A539,$A$1588:$A$1589,1,0),0)=0,IF(M539=$M$25,0,D539/$E$25*$E$24),0)</f>
        <v>4764737.8800000008</v>
      </c>
      <c r="F539" s="21">
        <v>5679323.8162255455</v>
      </c>
      <c r="G539">
        <f t="shared" ref="G539:G602" si="19">F539/31</f>
        <v>183203.99407179179</v>
      </c>
      <c r="J539" t="str">
        <f>VLOOKUP($A539,[3]MD01!$A:$K,5,0)</f>
        <v>E1013032</v>
      </c>
      <c r="K539" t="str">
        <f>VLOOKUP($A539,[3]MD01!$A:$K,11,0)</f>
        <v>19.08.2017</v>
      </c>
      <c r="L539" t="str">
        <f>RIGHT(VLOOKUP($A539,[3]MD01!$A:$K,4,0),8)</f>
        <v>13CTJ282</v>
      </c>
      <c r="M539" s="16" t="str">
        <f>VLOOKUP(A539,[3]MD01!A:O,15,0)</f>
        <v>Аренда</v>
      </c>
    </row>
    <row r="540" spans="1:13" x14ac:dyDescent="0.25">
      <c r="A540" s="12" t="s">
        <v>3691</v>
      </c>
      <c r="B540" t="s">
        <v>4270</v>
      </c>
      <c r="C540" t="s">
        <v>4373</v>
      </c>
      <c r="D540" s="5">
        <v>2518013.86</v>
      </c>
      <c r="E540" s="24">
        <f t="shared" si="18"/>
        <v>7050438.8080000002</v>
      </c>
      <c r="F540" s="21">
        <v>8403762.399016846</v>
      </c>
      <c r="G540">
        <f t="shared" si="19"/>
        <v>271089.10964570468</v>
      </c>
      <c r="J540" t="str">
        <f>VLOOKUP($A540,[3]MD01!$A:$K,5,0)</f>
        <v>E1013315</v>
      </c>
      <c r="K540" t="str">
        <f>VLOOKUP($A540,[3]MD01!$A:$K,11,0)</f>
        <v>27.01.2017</v>
      </c>
      <c r="L540" t="str">
        <f>RIGHT(VLOOKUP($A540,[3]MD01!$A:$K,4,0),8)</f>
        <v>13CTJ373</v>
      </c>
      <c r="M540" s="16" t="str">
        <f>VLOOKUP(A540,[3]MD01!A:O,15,0)</f>
        <v>Аренда</v>
      </c>
    </row>
    <row r="541" spans="1:13" x14ac:dyDescent="0.25">
      <c r="A541" s="12" t="s">
        <v>3627</v>
      </c>
      <c r="B541" t="s">
        <v>4273</v>
      </c>
      <c r="C541" t="s">
        <v>4373</v>
      </c>
      <c r="D541" s="5">
        <v>2594244.46</v>
      </c>
      <c r="E541" s="24">
        <f t="shared" si="18"/>
        <v>7263884.4879999999</v>
      </c>
      <c r="F541" s="21">
        <v>8658178.7309168186</v>
      </c>
      <c r="G541">
        <f t="shared" si="19"/>
        <v>279296.08809409093</v>
      </c>
      <c r="J541" t="str">
        <f>VLOOKUP($A541,[3]MD01!$A:$K,5,0)</f>
        <v>E1008856</v>
      </c>
      <c r="K541" t="str">
        <f>VLOOKUP($A541,[3]MD01!$A:$K,11,0)</f>
        <v>30.09.2015</v>
      </c>
      <c r="L541" t="str">
        <f>RIGHT(VLOOKUP($A541,[3]MD01!$A:$K,4,0),8)</f>
        <v>13SZL542</v>
      </c>
      <c r="M541" s="16" t="str">
        <f>VLOOKUP(A541,[3]MD01!A:O,15,0)</f>
        <v>Аренда</v>
      </c>
    </row>
    <row r="542" spans="1:13" x14ac:dyDescent="0.25">
      <c r="A542" s="12" t="s">
        <v>3776</v>
      </c>
      <c r="B542" t="s">
        <v>4283</v>
      </c>
      <c r="C542" t="s">
        <v>4373</v>
      </c>
      <c r="D542" s="5">
        <v>1821808.99</v>
      </c>
      <c r="E542" s="24">
        <f t="shared" si="18"/>
        <v>5101065.1720000003</v>
      </c>
      <c r="F542" s="21">
        <v>6080208.7437091609</v>
      </c>
      <c r="G542">
        <f t="shared" si="19"/>
        <v>196135.76592610197</v>
      </c>
      <c r="J542" t="str">
        <f>VLOOKUP($A542,[3]MD01!$A:$K,5,0)</f>
        <v>E1026553</v>
      </c>
      <c r="K542" t="str">
        <f>VLOOKUP($A542,[3]MD01!$A:$K,11,0)</f>
        <v>21.08.2018</v>
      </c>
      <c r="L542" t="str">
        <f>RIGHT(VLOOKUP($A542,[3]MD01!$A:$K,4,0),8)</f>
        <v>13CTO256</v>
      </c>
      <c r="M542" s="16" t="str">
        <f>VLOOKUP(A542,[3]MD01!A:O,15,0)</f>
        <v>Аренда</v>
      </c>
    </row>
    <row r="543" spans="1:13" x14ac:dyDescent="0.25">
      <c r="A543" s="12" t="s">
        <v>3790</v>
      </c>
      <c r="B543" t="s">
        <v>4292</v>
      </c>
      <c r="C543" t="s">
        <v>4373</v>
      </c>
      <c r="D543" s="5">
        <v>3621130.8</v>
      </c>
      <c r="E543" s="24">
        <f t="shared" si="18"/>
        <v>10139166.239999998</v>
      </c>
      <c r="F543" s="21">
        <v>12085367.496333711</v>
      </c>
      <c r="G543">
        <f t="shared" si="19"/>
        <v>389850.56439786166</v>
      </c>
      <c r="J543" t="str">
        <f>VLOOKUP($A543,[3]MD01!$A:$K,5,0)</f>
        <v>E1026562</v>
      </c>
      <c r="K543" t="str">
        <f>VLOOKUP($A543,[3]MD01!$A:$K,11,0)</f>
        <v>28.08.2018</v>
      </c>
      <c r="L543" t="str">
        <f>RIGHT(VLOOKUP($A543,[3]MD01!$A:$K,4,0),8)</f>
        <v>13CTO265</v>
      </c>
      <c r="M543" s="16" t="str">
        <f>VLOOKUP(A543,[3]MD01!A:O,15,0)</f>
        <v>Аренда</v>
      </c>
    </row>
    <row r="544" spans="1:13" x14ac:dyDescent="0.25">
      <c r="A544" s="12" t="s">
        <v>4013</v>
      </c>
      <c r="B544" t="s">
        <v>4295</v>
      </c>
      <c r="C544" t="s">
        <v>4373</v>
      </c>
      <c r="D544" s="5">
        <v>2484215.91</v>
      </c>
      <c r="E544" s="24">
        <f t="shared" si="18"/>
        <v>6955804.5480000004</v>
      </c>
      <c r="F544" s="21">
        <v>8290963.202044256</v>
      </c>
      <c r="G544">
        <f t="shared" si="19"/>
        <v>267450.42587239534</v>
      </c>
      <c r="J544" t="str">
        <f>VLOOKUP($A544,[3]MD01!$A:$K,5,0)</f>
        <v>E1025156</v>
      </c>
      <c r="K544" t="str">
        <f>VLOOKUP($A544,[3]MD01!$A:$K,11,0)</f>
        <v>06.09.2019</v>
      </c>
      <c r="L544" t="str">
        <f>RIGHT(VLOOKUP($A544,[3]MD01!$A:$K,4,0),8)</f>
        <v>13CTO292</v>
      </c>
      <c r="M544" s="16" t="str">
        <f>VLOOKUP(A544,[3]MD01!A:O,15,0)</f>
        <v>Аренда</v>
      </c>
    </row>
    <row r="545" spans="1:13" x14ac:dyDescent="0.25">
      <c r="A545" s="12" t="s">
        <v>3794</v>
      </c>
      <c r="B545" t="s">
        <v>4297</v>
      </c>
      <c r="C545" t="s">
        <v>4373</v>
      </c>
      <c r="D545" s="5">
        <v>2432244.44</v>
      </c>
      <c r="E545" s="24">
        <f t="shared" si="18"/>
        <v>6810284.432</v>
      </c>
      <c r="F545" s="21">
        <v>8117510.6677489784</v>
      </c>
      <c r="G545">
        <f t="shared" si="19"/>
        <v>261855.1828306122</v>
      </c>
      <c r="J545" t="str">
        <f>VLOOKUP($A545,[3]MD01!$A:$K,5,0)</f>
        <v>E1026719</v>
      </c>
      <c r="K545" t="str">
        <f>VLOOKUP($A545,[3]MD01!$A:$K,11,0)</f>
        <v>31.08.2018</v>
      </c>
      <c r="L545" t="str">
        <f>RIGHT(VLOOKUP($A545,[3]MD01!$A:$K,4,0),8)</f>
        <v>13CTO383</v>
      </c>
      <c r="M545" s="16" t="str">
        <f>VLOOKUP(A545,[3]MD01!A:O,15,0)</f>
        <v>Аренда</v>
      </c>
    </row>
    <row r="546" spans="1:13" x14ac:dyDescent="0.25">
      <c r="A546" s="12" t="s">
        <v>3802</v>
      </c>
      <c r="B546" t="s">
        <v>4298</v>
      </c>
      <c r="C546" t="s">
        <v>4373</v>
      </c>
      <c r="D546" s="5">
        <v>3092665.69</v>
      </c>
      <c r="E546" s="24">
        <f t="shared" si="18"/>
        <v>8659463.932</v>
      </c>
      <c r="F546" s="21">
        <v>10321638.038303524</v>
      </c>
      <c r="G546">
        <f t="shared" si="19"/>
        <v>332956.06575172656</v>
      </c>
      <c r="J546" t="str">
        <f>VLOOKUP($A546,[3]MD01!$A:$K,5,0)</f>
        <v>E1026751</v>
      </c>
      <c r="K546" t="str">
        <f>VLOOKUP($A546,[3]MD01!$A:$K,11,0)</f>
        <v>13.09.2018</v>
      </c>
      <c r="L546" t="str">
        <f>RIGHT(VLOOKUP($A546,[3]MD01!$A:$K,4,0),8)</f>
        <v>13CTO397</v>
      </c>
      <c r="M546" s="16" t="str">
        <f>VLOOKUP(A546,[3]MD01!A:O,15,0)</f>
        <v>Аренда</v>
      </c>
    </row>
    <row r="547" spans="1:13" x14ac:dyDescent="0.25">
      <c r="A547" s="12" t="s">
        <v>3814</v>
      </c>
      <c r="B547" t="s">
        <v>4302</v>
      </c>
      <c r="C547" t="s">
        <v>4373</v>
      </c>
      <c r="D547" s="5">
        <v>1792679.23</v>
      </c>
      <c r="E547" s="24">
        <f t="shared" si="18"/>
        <v>5019501.8440000005</v>
      </c>
      <c r="F547" s="21">
        <v>5982989.4290464595</v>
      </c>
      <c r="G547">
        <f t="shared" si="19"/>
        <v>192999.65900149869</v>
      </c>
      <c r="J547" t="str">
        <f>VLOOKUP($A547,[3]MD01!$A:$K,5,0)</f>
        <v>E1026745</v>
      </c>
      <c r="K547" t="str">
        <f>VLOOKUP($A547,[3]MD01!$A:$K,11,0)</f>
        <v>25.09.2018</v>
      </c>
      <c r="L547" t="str">
        <f>RIGHT(VLOOKUP($A547,[3]MD01!$A:$K,4,0),8)</f>
        <v>13CTO401</v>
      </c>
      <c r="M547" s="16" t="str">
        <f>VLOOKUP(A547,[3]MD01!A:O,15,0)</f>
        <v>Аренда</v>
      </c>
    </row>
    <row r="548" spans="1:13" x14ac:dyDescent="0.25">
      <c r="A548" s="12" t="s">
        <v>3862</v>
      </c>
      <c r="B548" t="s">
        <v>4304</v>
      </c>
      <c r="C548" t="s">
        <v>4373</v>
      </c>
      <c r="D548" s="5">
        <v>3327702.29</v>
      </c>
      <c r="E548" s="24">
        <f t="shared" si="18"/>
        <v>9317566.4120000005</v>
      </c>
      <c r="F548" s="21">
        <v>11106062.529705158</v>
      </c>
      <c r="G548">
        <f t="shared" si="19"/>
        <v>358260.0816033922</v>
      </c>
      <c r="J548" t="str">
        <f>VLOOKUP($A548,[3]MD01!$A:$K,5,0)</f>
        <v>E1026755</v>
      </c>
      <c r="K548" t="str">
        <f>VLOOKUP($A548,[3]MD01!$A:$K,11,0)</f>
        <v>04.12.2018</v>
      </c>
      <c r="L548" t="str">
        <f>RIGHT(VLOOKUP($A548,[3]MD01!$A:$K,4,0),8)</f>
        <v>13CTO407</v>
      </c>
      <c r="M548" s="16" t="str">
        <f>VLOOKUP(A548,[3]MD01!A:O,15,0)</f>
        <v>Аренда</v>
      </c>
    </row>
    <row r="549" spans="1:13" x14ac:dyDescent="0.25">
      <c r="A549" s="12" t="s">
        <v>3818</v>
      </c>
      <c r="B549" t="s">
        <v>4306</v>
      </c>
      <c r="C549" t="s">
        <v>4373</v>
      </c>
      <c r="D549" s="5">
        <v>2014566.47</v>
      </c>
      <c r="E549" s="24">
        <f t="shared" si="18"/>
        <v>5640786.1160000004</v>
      </c>
      <c r="F549" s="21">
        <v>6723528.4999210043</v>
      </c>
      <c r="G549">
        <f t="shared" si="19"/>
        <v>216888.016126484</v>
      </c>
      <c r="J549" t="str">
        <f>VLOOKUP($A549,[3]MD01!$A:$K,5,0)</f>
        <v>E1026752</v>
      </c>
      <c r="K549" t="str">
        <f>VLOOKUP($A549,[3]MD01!$A:$K,11,0)</f>
        <v>05.10.2018</v>
      </c>
      <c r="L549" t="str">
        <f>RIGHT(VLOOKUP($A549,[3]MD01!$A:$K,4,0),8)</f>
        <v>13CTO409</v>
      </c>
      <c r="M549" s="16" t="str">
        <f>VLOOKUP(A549,[3]MD01!A:O,15,0)</f>
        <v>Аренда</v>
      </c>
    </row>
    <row r="550" spans="1:13" x14ac:dyDescent="0.25">
      <c r="A550" s="12" t="s">
        <v>3864</v>
      </c>
      <c r="B550" t="s">
        <v>4307</v>
      </c>
      <c r="C550" t="s">
        <v>4373</v>
      </c>
      <c r="D550" s="5">
        <v>2903618.61</v>
      </c>
      <c r="E550" s="24">
        <f t="shared" si="18"/>
        <v>8130132.1079999991</v>
      </c>
      <c r="F550" s="21">
        <v>9690701.5816837307</v>
      </c>
      <c r="G550">
        <f t="shared" si="19"/>
        <v>312603.27682850743</v>
      </c>
      <c r="J550" t="str">
        <f>VLOOKUP($A550,[3]MD01!$A:$K,5,0)</f>
        <v>E1026750</v>
      </c>
      <c r="K550" t="str">
        <f>VLOOKUP($A550,[3]MD01!$A:$K,11,0)</f>
        <v>04.12.2018</v>
      </c>
      <c r="L550" t="str">
        <f>RIGHT(VLOOKUP($A550,[3]MD01!$A:$K,4,0),8)</f>
        <v>13CTO410</v>
      </c>
      <c r="M550" s="16" t="str">
        <f>VLOOKUP(A550,[3]MD01!A:O,15,0)</f>
        <v>Аренда</v>
      </c>
    </row>
    <row r="551" spans="1:13" x14ac:dyDescent="0.25">
      <c r="A551" s="12" t="s">
        <v>3820</v>
      </c>
      <c r="B551" t="s">
        <v>4308</v>
      </c>
      <c r="C551" t="s">
        <v>4373</v>
      </c>
      <c r="D551" s="5">
        <v>1322109.57</v>
      </c>
      <c r="E551" s="24">
        <f t="shared" si="18"/>
        <v>3701906.7960000001</v>
      </c>
      <c r="F551" s="21">
        <v>4412483.5324561438</v>
      </c>
      <c r="G551">
        <f t="shared" si="19"/>
        <v>142338.17846632723</v>
      </c>
      <c r="J551" t="str">
        <f>VLOOKUP($A551,[3]MD01!$A:$K,5,0)</f>
        <v>E1026744</v>
      </c>
      <c r="K551" t="str">
        <f>VLOOKUP($A551,[3]MD01!$A:$K,11,0)</f>
        <v>05.10.2018</v>
      </c>
      <c r="L551" t="str">
        <f>RIGHT(VLOOKUP($A551,[3]MD01!$A:$K,4,0),8)</f>
        <v>13CTO415</v>
      </c>
      <c r="M551" s="16" t="str">
        <f>VLOOKUP(A551,[3]MD01!A:O,15,0)</f>
        <v>Аренда</v>
      </c>
    </row>
    <row r="552" spans="1:13" x14ac:dyDescent="0.25">
      <c r="A552" s="12" t="s">
        <v>3822</v>
      </c>
      <c r="B552" t="s">
        <v>4309</v>
      </c>
      <c r="C552" t="s">
        <v>4373</v>
      </c>
      <c r="D552" s="5">
        <v>1294857.94</v>
      </c>
      <c r="E552" s="24">
        <f t="shared" si="18"/>
        <v>3625602.2319999998</v>
      </c>
      <c r="F552" s="21">
        <v>4321532.3954731561</v>
      </c>
      <c r="G552">
        <f t="shared" si="19"/>
        <v>139404.27082171472</v>
      </c>
      <c r="J552" t="str">
        <f>VLOOKUP($A552,[3]MD01!$A:$K,5,0)</f>
        <v>E1026749</v>
      </c>
      <c r="K552" t="str">
        <f>VLOOKUP($A552,[3]MD01!$A:$K,11,0)</f>
        <v>18.10.2018</v>
      </c>
      <c r="L552" t="str">
        <f>RIGHT(VLOOKUP($A552,[3]MD01!$A:$K,4,0),8)</f>
        <v>13CTO416</v>
      </c>
      <c r="M552" s="16" t="str">
        <f>VLOOKUP(A552,[3]MD01!A:O,15,0)</f>
        <v>Аренда</v>
      </c>
    </row>
    <row r="553" spans="1:13" x14ac:dyDescent="0.25">
      <c r="A553" s="12" t="s">
        <v>3826</v>
      </c>
      <c r="B553" t="s">
        <v>4311</v>
      </c>
      <c r="C553" t="s">
        <v>4373</v>
      </c>
      <c r="D553" s="5">
        <v>2132776.58</v>
      </c>
      <c r="E553" s="24">
        <f t="shared" si="18"/>
        <v>5971774.4239999996</v>
      </c>
      <c r="F553" s="21">
        <v>7118049.6315885019</v>
      </c>
      <c r="G553">
        <f t="shared" si="19"/>
        <v>229614.50424479038</v>
      </c>
      <c r="J553" t="str">
        <f>VLOOKUP($A553,[3]MD01!$A:$K,5,0)</f>
        <v>E1026540</v>
      </c>
      <c r="K553" t="str">
        <f>VLOOKUP($A553,[3]MD01!$A:$K,11,0)</f>
        <v>05.10.2018</v>
      </c>
      <c r="L553" t="str">
        <f>RIGHT(VLOOKUP($A553,[3]MD01!$A:$K,4,0),8)</f>
        <v>13CTO577</v>
      </c>
      <c r="M553" s="16" t="str">
        <f>VLOOKUP(A553,[3]MD01!A:O,15,0)</f>
        <v>Аренда</v>
      </c>
    </row>
    <row r="554" spans="1:13" x14ac:dyDescent="0.25">
      <c r="A554" s="12" t="s">
        <v>3830</v>
      </c>
      <c r="B554" t="s">
        <v>4314</v>
      </c>
      <c r="C554" t="s">
        <v>4373</v>
      </c>
      <c r="D554" s="5">
        <v>5579078.5700000003</v>
      </c>
      <c r="E554" s="24">
        <f t="shared" si="18"/>
        <v>15621419.996000003</v>
      </c>
      <c r="F554" s="21">
        <v>18619933.532743413</v>
      </c>
      <c r="G554">
        <f t="shared" si="19"/>
        <v>600643.01718527137</v>
      </c>
      <c r="J554" t="str">
        <f>VLOOKUP($A554,[3]MD01!$A:$K,5,0)</f>
        <v>E1027312</v>
      </c>
      <c r="K554" t="str">
        <f>VLOOKUP($A554,[3]MD01!$A:$K,11,0)</f>
        <v>19.10.2018</v>
      </c>
      <c r="L554" t="str">
        <f>RIGHT(VLOOKUP($A554,[3]MD01!$A:$K,4,0),8)</f>
        <v>13CTO784</v>
      </c>
      <c r="M554" s="16" t="str">
        <f>VLOOKUP(A554,[3]MD01!A:O,15,0)</f>
        <v>Аренда</v>
      </c>
    </row>
    <row r="555" spans="1:13" x14ac:dyDescent="0.25">
      <c r="A555" s="12" t="s">
        <v>3832</v>
      </c>
      <c r="B555" t="s">
        <v>4317</v>
      </c>
      <c r="C555" t="s">
        <v>4373</v>
      </c>
      <c r="D555" s="5">
        <v>2744802.68</v>
      </c>
      <c r="E555" s="24">
        <f t="shared" si="18"/>
        <v>7685447.5040000007</v>
      </c>
      <c r="F555" s="21">
        <v>9160660.2812363654</v>
      </c>
      <c r="G555">
        <f t="shared" si="19"/>
        <v>295505.1703624634</v>
      </c>
      <c r="J555" t="str">
        <f>VLOOKUP($A555,[3]MD01!$A:$K,5,0)</f>
        <v>E1027313</v>
      </c>
      <c r="K555" t="str">
        <f>VLOOKUP($A555,[3]MD01!$A:$K,11,0)</f>
        <v>23.10.2018</v>
      </c>
      <c r="L555" t="str">
        <f>RIGHT(VLOOKUP($A555,[3]MD01!$A:$K,4,0),8)</f>
        <v>13CTO790</v>
      </c>
      <c r="M555" s="16" t="str">
        <f>VLOOKUP(A555,[3]MD01!A:O,15,0)</f>
        <v>Аренда</v>
      </c>
    </row>
    <row r="556" spans="1:13" x14ac:dyDescent="0.25">
      <c r="A556" s="12" t="s">
        <v>3842</v>
      </c>
      <c r="B556" t="s">
        <v>4320</v>
      </c>
      <c r="C556" t="s">
        <v>4373</v>
      </c>
      <c r="D556" s="5">
        <v>2468469.09</v>
      </c>
      <c r="E556" s="24">
        <f t="shared" si="18"/>
        <v>6911713.4519999996</v>
      </c>
      <c r="F556" s="21">
        <v>8238408.8710605139</v>
      </c>
      <c r="G556">
        <f t="shared" si="19"/>
        <v>265755.12487291981</v>
      </c>
      <c r="J556" t="str">
        <f>VLOOKUP($A556,[3]MD01!$A:$K,5,0)</f>
        <v>E1027316</v>
      </c>
      <c r="K556" t="str">
        <f>VLOOKUP($A556,[3]MD01!$A:$K,11,0)</f>
        <v>09.11.2018</v>
      </c>
      <c r="L556" t="str">
        <f>RIGHT(VLOOKUP($A556,[3]MD01!$A:$K,4,0),8)</f>
        <v>13CTO795</v>
      </c>
      <c r="M556" s="16" t="str">
        <f>VLOOKUP(A556,[3]MD01!A:O,15,0)</f>
        <v>Аренда</v>
      </c>
    </row>
    <row r="557" spans="1:13" x14ac:dyDescent="0.25">
      <c r="A557" s="12" t="s">
        <v>3838</v>
      </c>
      <c r="B557" t="s">
        <v>4323</v>
      </c>
      <c r="C557" t="s">
        <v>4373</v>
      </c>
      <c r="D557" s="5">
        <v>2531244.5699999998</v>
      </c>
      <c r="E557" s="24">
        <f t="shared" si="18"/>
        <v>7087484.7960000001</v>
      </c>
      <c r="F557" s="21">
        <v>8447919.3216520119</v>
      </c>
      <c r="G557">
        <f t="shared" si="19"/>
        <v>272513.52650490362</v>
      </c>
      <c r="J557" t="str">
        <f>VLOOKUP($A557,[3]MD01!$A:$K,5,0)</f>
        <v>E1027314</v>
      </c>
      <c r="K557" t="str">
        <f>VLOOKUP($A557,[3]MD01!$A:$K,11,0)</f>
        <v>01.11.2018</v>
      </c>
      <c r="L557" t="str">
        <f>RIGHT(VLOOKUP($A557,[3]MD01!$A:$K,4,0),8)</f>
        <v>13CTO799</v>
      </c>
      <c r="M557" s="16" t="str">
        <f>VLOOKUP(A557,[3]MD01!A:O,15,0)</f>
        <v>Аренда</v>
      </c>
    </row>
    <row r="558" spans="1:13" x14ac:dyDescent="0.25">
      <c r="A558" s="12" t="s">
        <v>3868</v>
      </c>
      <c r="B558" t="s">
        <v>4327</v>
      </c>
      <c r="C558" t="s">
        <v>4373</v>
      </c>
      <c r="D558" s="5">
        <v>3487740.96</v>
      </c>
      <c r="E558" s="24">
        <f t="shared" si="18"/>
        <v>9765674.688000001</v>
      </c>
      <c r="F558" s="21">
        <v>11640184.672041049</v>
      </c>
      <c r="G558">
        <f t="shared" si="19"/>
        <v>375489.82813035644</v>
      </c>
      <c r="J558" t="str">
        <f>VLOOKUP($A558,[3]MD01!$A:$K,5,0)</f>
        <v>E1028730</v>
      </c>
      <c r="K558" t="str">
        <f>VLOOKUP($A558,[3]MD01!$A:$K,11,0)</f>
        <v>06.12.2018</v>
      </c>
      <c r="L558" t="str">
        <f>RIGHT(VLOOKUP($A558,[3]MD01!$A:$K,4,0),8)</f>
        <v>13CTO915</v>
      </c>
      <c r="M558" s="16" t="str">
        <f>VLOOKUP(A558,[3]MD01!A:O,15,0)</f>
        <v>Аренда</v>
      </c>
    </row>
    <row r="559" spans="1:13" x14ac:dyDescent="0.25">
      <c r="A559" s="12" t="s">
        <v>3850</v>
      </c>
      <c r="B559" t="s">
        <v>4328</v>
      </c>
      <c r="C559" t="s">
        <v>4373</v>
      </c>
      <c r="D559" s="5">
        <v>2976213.23</v>
      </c>
      <c r="E559" s="24">
        <f t="shared" si="18"/>
        <v>8333397.0439999998</v>
      </c>
      <c r="F559" s="21">
        <v>9932982.9875243306</v>
      </c>
      <c r="G559">
        <f t="shared" si="19"/>
        <v>320418.80604917195</v>
      </c>
      <c r="J559" t="str">
        <f>VLOOKUP($A559,[3]MD01!$A:$K,5,0)</f>
        <v>E1028729</v>
      </c>
      <c r="K559" t="str">
        <f>VLOOKUP($A559,[3]MD01!$A:$K,11,0)</f>
        <v>19.11.2018</v>
      </c>
      <c r="L559" t="str">
        <f>RIGHT(VLOOKUP($A559,[3]MD01!$A:$K,4,0),8)</f>
        <v>13CTO916</v>
      </c>
      <c r="M559" s="16" t="str">
        <f>VLOOKUP(A559,[3]MD01!A:O,15,0)</f>
        <v>Аренда</v>
      </c>
    </row>
    <row r="560" spans="1:13" x14ac:dyDescent="0.25">
      <c r="A560" s="12" t="s">
        <v>3641</v>
      </c>
      <c r="B560" t="s">
        <v>4330</v>
      </c>
      <c r="C560" t="s">
        <v>4373</v>
      </c>
      <c r="D560" s="5">
        <v>3739356.29</v>
      </c>
      <c r="E560" s="24">
        <f t="shared" si="18"/>
        <v>10470197.612</v>
      </c>
      <c r="F560" s="21">
        <v>12479939.958086303</v>
      </c>
      <c r="G560">
        <f t="shared" si="19"/>
        <v>402578.70832536457</v>
      </c>
      <c r="J560" t="str">
        <f>VLOOKUP($A560,[3]MD01!$A:$K,5,0)</f>
        <v>E1011081</v>
      </c>
      <c r="K560" t="str">
        <f>VLOOKUP($A560,[3]MD01!$A:$K,11,0)</f>
        <v>26.01.2016</v>
      </c>
      <c r="L560" t="str">
        <f>RIGHT(VLOOKUP($A560,[3]MD01!$A:$K,4,0),8)</f>
        <v>13SZQ229</v>
      </c>
      <c r="M560" s="16" t="str">
        <f>VLOOKUP(A560,[3]MD01!A:O,15,0)</f>
        <v>Аренда</v>
      </c>
    </row>
    <row r="561" spans="1:13" x14ac:dyDescent="0.25">
      <c r="A561" s="12" t="s">
        <v>3645</v>
      </c>
      <c r="B561" t="s">
        <v>4331</v>
      </c>
      <c r="C561" t="s">
        <v>4373</v>
      </c>
      <c r="D561" s="5">
        <v>1313167.96</v>
      </c>
      <c r="E561" s="24">
        <f t="shared" si="18"/>
        <v>3676870.2880000002</v>
      </c>
      <c r="F561" s="21">
        <v>4382641.2956446782</v>
      </c>
      <c r="G561">
        <f t="shared" si="19"/>
        <v>141375.52566595736</v>
      </c>
      <c r="J561" t="str">
        <f>VLOOKUP($A561,[3]MD01!$A:$K,5,0)</f>
        <v>E1008858</v>
      </c>
      <c r="K561" t="str">
        <f>VLOOKUP($A561,[3]MD01!$A:$K,11,0)</f>
        <v>19.02.2016</v>
      </c>
      <c r="L561" t="str">
        <f>RIGHT(VLOOKUP($A561,[3]MD01!$A:$K,4,0),8)</f>
        <v>13SZQ335</v>
      </c>
      <c r="M561" s="16" t="str">
        <f>VLOOKUP(A561,[3]MD01!A:O,15,0)</f>
        <v>Аренда</v>
      </c>
    </row>
    <row r="562" spans="1:13" x14ac:dyDescent="0.25">
      <c r="A562" s="12" t="s">
        <v>3653</v>
      </c>
      <c r="B562" t="s">
        <v>4338</v>
      </c>
      <c r="C562" t="s">
        <v>4373</v>
      </c>
      <c r="D562" s="5">
        <v>1954519.87</v>
      </c>
      <c r="E562" s="24">
        <f t="shared" si="18"/>
        <v>5472655.6360000009</v>
      </c>
      <c r="F562" s="21">
        <v>6523125.5683546141</v>
      </c>
      <c r="G562">
        <f t="shared" si="19"/>
        <v>210423.405430794</v>
      </c>
      <c r="J562" t="str">
        <f>VLOOKUP($A562,[3]MD01!$A:$K,5,0)</f>
        <v>E1011084</v>
      </c>
      <c r="K562" t="str">
        <f>VLOOKUP($A562,[3]MD01!$A:$K,11,0)</f>
        <v>06.05.2016</v>
      </c>
      <c r="L562" t="str">
        <f>RIGHT(VLOOKUP($A562,[3]MD01!$A:$K,4,0),8)</f>
        <v>13SZQ744</v>
      </c>
      <c r="M562" s="16" t="str">
        <f>VLOOKUP(A562,[3]MD01!A:O,15,0)</f>
        <v>Аренда</v>
      </c>
    </row>
    <row r="563" spans="1:13" x14ac:dyDescent="0.25">
      <c r="A563" s="12" t="s">
        <v>3697</v>
      </c>
      <c r="B563" t="s">
        <v>4340</v>
      </c>
      <c r="C563" t="s">
        <v>4373</v>
      </c>
      <c r="D563" s="5">
        <v>1782824.37</v>
      </c>
      <c r="E563" s="24">
        <f t="shared" si="18"/>
        <v>4991908.2360000005</v>
      </c>
      <c r="F563" s="21">
        <v>5950099.2598416023</v>
      </c>
      <c r="G563">
        <f t="shared" si="19"/>
        <v>191938.68580134201</v>
      </c>
      <c r="J563" t="str">
        <f>VLOOKUP($A563,[3]MD01!$A:$K,5,0)</f>
        <v>E1013799</v>
      </c>
      <c r="K563" t="str">
        <f>VLOOKUP($A563,[3]MD01!$A:$K,11,0)</f>
        <v>31.03.2017</v>
      </c>
      <c r="L563" t="str">
        <f>RIGHT(VLOOKUP($A563,[3]MD01!$A:$K,4,0),8)</f>
        <v>13CTS269</v>
      </c>
      <c r="M563" s="16" t="str">
        <f>VLOOKUP(A563,[3]MD01!A:O,15,0)</f>
        <v>Аренда</v>
      </c>
    </row>
    <row r="564" spans="1:13" x14ac:dyDescent="0.25">
      <c r="A564" s="12" t="s">
        <v>3703</v>
      </c>
      <c r="B564" t="s">
        <v>4343</v>
      </c>
      <c r="C564" t="s">
        <v>4373</v>
      </c>
      <c r="D564" s="5">
        <v>1735698.62</v>
      </c>
      <c r="E564" s="24">
        <f t="shared" si="18"/>
        <v>4859956.1360000009</v>
      </c>
      <c r="F564" s="21">
        <v>5792819.1065562405</v>
      </c>
      <c r="G564">
        <f t="shared" si="19"/>
        <v>186865.13246955615</v>
      </c>
      <c r="J564" t="str">
        <f>VLOOKUP($A564,[3]MD01!$A:$K,5,0)</f>
        <v>E1014578</v>
      </c>
      <c r="K564" t="str">
        <f>VLOOKUP($A564,[3]MD01!$A:$K,11,0)</f>
        <v>12.05.2017</v>
      </c>
      <c r="L564" t="str">
        <f>RIGHT(VLOOKUP($A564,[3]MD01!$A:$K,4,0),8)</f>
        <v>13CTS636</v>
      </c>
      <c r="M564" s="16" t="str">
        <f>VLOOKUP(A564,[3]MD01!A:O,15,0)</f>
        <v>Аренда</v>
      </c>
    </row>
    <row r="565" spans="1:13" x14ac:dyDescent="0.25">
      <c r="A565" s="12" t="s">
        <v>3705</v>
      </c>
      <c r="B565" t="s">
        <v>11869</v>
      </c>
      <c r="C565" t="s">
        <v>4373</v>
      </c>
      <c r="D565" s="5">
        <v>1613593.08</v>
      </c>
      <c r="E565" s="24">
        <f t="shared" si="18"/>
        <v>4518060.6240000008</v>
      </c>
      <c r="F565" s="21">
        <v>5385297.1456709066</v>
      </c>
      <c r="G565">
        <f t="shared" si="19"/>
        <v>173719.26276357763</v>
      </c>
      <c r="J565" t="str">
        <f>VLOOKUP($A565,[3]MD01!$A:$K,5,0)</f>
        <v>E1014735</v>
      </c>
      <c r="K565" t="str">
        <f>VLOOKUP($A565,[3]MD01!$A:$K,11,0)</f>
        <v>27.05.2017</v>
      </c>
      <c r="L565" t="str">
        <f>RIGHT(VLOOKUP($A565,[3]MD01!$A:$K,4,0),8)</f>
        <v>13CTS788</v>
      </c>
      <c r="M565" s="16" t="str">
        <f>VLOOKUP(A565,[3]MD01!A:O,15,0)</f>
        <v>Аренда</v>
      </c>
    </row>
    <row r="566" spans="1:13" x14ac:dyDescent="0.25">
      <c r="A566" s="12" t="s">
        <v>3738</v>
      </c>
      <c r="B566" t="s">
        <v>4347</v>
      </c>
      <c r="C566" t="s">
        <v>4373</v>
      </c>
      <c r="D566" s="5">
        <v>3256689.31</v>
      </c>
      <c r="E566" s="24">
        <f t="shared" si="18"/>
        <v>9118730.068</v>
      </c>
      <c r="F566" s="21">
        <v>10869059.778987123</v>
      </c>
      <c r="G566">
        <f t="shared" si="19"/>
        <v>350614.83158022974</v>
      </c>
      <c r="J566" t="str">
        <f>VLOOKUP($A566,[3]MD01!$A:$K,5,0)</f>
        <v>E1014766</v>
      </c>
      <c r="K566" t="str">
        <f>VLOOKUP($A566,[3]MD01!$A:$K,11,0)</f>
        <v>15.12.2017</v>
      </c>
      <c r="L566" t="str">
        <f>RIGHT(VLOOKUP($A566,[3]MD01!$A:$K,4,0),8)</f>
        <v>13CTX300</v>
      </c>
      <c r="M566" s="16" t="str">
        <f>VLOOKUP(A566,[3]MD01!A:O,15,0)</f>
        <v>Аренда</v>
      </c>
    </row>
    <row r="567" spans="1:13" x14ac:dyDescent="0.25">
      <c r="A567" s="12" t="s">
        <v>3718</v>
      </c>
      <c r="B567" t="s">
        <v>4351</v>
      </c>
      <c r="C567" t="s">
        <v>4373</v>
      </c>
      <c r="D567" s="5">
        <v>2274964.27</v>
      </c>
      <c r="E567" s="24">
        <f t="shared" si="18"/>
        <v>6369899.9560000002</v>
      </c>
      <c r="F567" s="21">
        <v>7592594.8999076625</v>
      </c>
      <c r="G567">
        <f t="shared" si="19"/>
        <v>244922.41612605363</v>
      </c>
      <c r="J567" t="str">
        <f>VLOOKUP($A567,[3]MD01!$A:$K,5,0)</f>
        <v>E1015525</v>
      </c>
      <c r="K567" t="str">
        <f>VLOOKUP($A567,[3]MD01!$A:$K,11,0)</f>
        <v>22.08.2017</v>
      </c>
      <c r="L567" t="str">
        <f>RIGHT(VLOOKUP($A567,[3]MD01!$A:$K,4,0),8)</f>
        <v>13CTX694</v>
      </c>
      <c r="M567" s="16" t="str">
        <f>VLOOKUP(A567,[3]MD01!A:O,15,0)</f>
        <v>Аренда</v>
      </c>
    </row>
    <row r="568" spans="1:13" x14ac:dyDescent="0.25">
      <c r="A568" s="12" t="s">
        <v>3728</v>
      </c>
      <c r="B568" t="s">
        <v>4353</v>
      </c>
      <c r="C568" t="s">
        <v>4373</v>
      </c>
      <c r="D568" s="5">
        <v>2045769.37</v>
      </c>
      <c r="E568" s="24">
        <f t="shared" si="18"/>
        <v>5728154.2360000005</v>
      </c>
      <c r="F568" s="21">
        <v>6827666.8297077529</v>
      </c>
      <c r="G568">
        <f t="shared" si="19"/>
        <v>220247.31708734686</v>
      </c>
      <c r="J568" t="str">
        <f>VLOOKUP($A568,[3]MD01!$A:$K,5,0)</f>
        <v>E1017412</v>
      </c>
      <c r="K568" t="str">
        <f>VLOOKUP($A568,[3]MD01!$A:$K,11,0)</f>
        <v>27.10.2017</v>
      </c>
      <c r="L568" t="str">
        <f>RIGHT(VLOOKUP($A568,[3]MD01!$A:$K,4,0),8)</f>
        <v>13CTX878</v>
      </c>
      <c r="M568" s="16" t="str">
        <f>VLOOKUP(A568,[3]MD01!A:O,15,0)</f>
        <v>Аренда</v>
      </c>
    </row>
    <row r="569" spans="1:13" x14ac:dyDescent="0.25">
      <c r="A569" s="12" t="s">
        <v>3724</v>
      </c>
      <c r="B569" t="s">
        <v>4355</v>
      </c>
      <c r="C569" t="s">
        <v>4373</v>
      </c>
      <c r="D569" s="5">
        <v>1933026.79</v>
      </c>
      <c r="E569" s="24">
        <f t="shared" si="18"/>
        <v>5412475.0120000001</v>
      </c>
      <c r="F569" s="21">
        <v>6451393.3430430889</v>
      </c>
      <c r="G569">
        <f t="shared" si="19"/>
        <v>208109.46267880933</v>
      </c>
      <c r="J569" t="str">
        <f>VLOOKUP($A569,[3]MD01!$A:$K,5,0)</f>
        <v>E1017827</v>
      </c>
      <c r="K569" t="str">
        <f>VLOOKUP($A569,[3]MD01!$A:$K,11,0)</f>
        <v>27.09.2017</v>
      </c>
      <c r="L569" t="str">
        <f>RIGHT(VLOOKUP($A569,[3]MD01!$A:$K,4,0),8)</f>
        <v>13CTY322</v>
      </c>
      <c r="M569" s="16" t="str">
        <f>VLOOKUP(A569,[3]MD01!A:O,15,0)</f>
        <v>Аренда</v>
      </c>
    </row>
    <row r="570" spans="1:13" x14ac:dyDescent="0.25">
      <c r="A570" s="12" t="s">
        <v>3878</v>
      </c>
      <c r="B570" t="s">
        <v>4089</v>
      </c>
      <c r="C570" t="s">
        <v>4377</v>
      </c>
      <c r="D570" s="5">
        <v>2091505.21</v>
      </c>
      <c r="E570" s="24">
        <f t="shared" si="18"/>
        <v>5856214.5880000005</v>
      </c>
      <c r="F570" s="21">
        <v>7250608.8759215688</v>
      </c>
      <c r="G570">
        <f t="shared" si="19"/>
        <v>233890.60890069578</v>
      </c>
      <c r="J570" t="str">
        <f>VLOOKUP($A570,[3]MD01!$A:$K,5,0)</f>
        <v>E1029587</v>
      </c>
      <c r="K570" t="str">
        <f>VLOOKUP($A570,[3]MD01!$A:$K,11,0)</f>
        <v>31.01.2019</v>
      </c>
      <c r="L570" t="str">
        <f>RIGHT(VLOOKUP($A570,[3]MD01!$A:$K,4,0),8)</f>
        <v>13CT309R</v>
      </c>
      <c r="M570" s="16" t="str">
        <f>VLOOKUP(A570,[3]MD01!A:O,15,0)</f>
        <v>Аренда</v>
      </c>
    </row>
    <row r="571" spans="1:13" x14ac:dyDescent="0.25">
      <c r="A571" s="12" t="s">
        <v>4401</v>
      </c>
      <c r="B571" t="s">
        <v>4417</v>
      </c>
      <c r="C571" t="s">
        <v>4377</v>
      </c>
      <c r="D571" s="5">
        <v>3107484.47</v>
      </c>
      <c r="E571" s="24">
        <f t="shared" si="18"/>
        <v>8700956.5160000008</v>
      </c>
      <c r="F571" s="21">
        <v>10772698.232948907</v>
      </c>
      <c r="G571">
        <f t="shared" si="19"/>
        <v>347506.39461125503</v>
      </c>
      <c r="J571" t="str">
        <f>VLOOKUP($A571,[3]MD01!$A:$K,5,0)</f>
        <v>E1033562</v>
      </c>
      <c r="K571" t="str">
        <f>VLOOKUP($A571,[3]MD01!$A:$K,11,0)</f>
        <v>17.02.2020</v>
      </c>
      <c r="L571" t="str">
        <f>RIGHT(VLOOKUP($A571,[3]MD01!$A:$K,4,0),8)</f>
        <v>13CT30F8</v>
      </c>
      <c r="M571" s="16" t="str">
        <f>VLOOKUP(A571,[3]MD01!A:O,15,0)</f>
        <v>Аренда</v>
      </c>
    </row>
    <row r="572" spans="1:13" x14ac:dyDescent="0.25">
      <c r="A572" s="12" t="s">
        <v>4438</v>
      </c>
      <c r="B572" t="s">
        <v>4449</v>
      </c>
      <c r="C572" t="s">
        <v>4377</v>
      </c>
      <c r="D572" s="5">
        <v>3778989.38</v>
      </c>
      <c r="E572" s="24">
        <f t="shared" si="18"/>
        <v>10581170.263999999</v>
      </c>
      <c r="F572" s="21">
        <v>13100600.376052298</v>
      </c>
      <c r="G572">
        <f t="shared" si="19"/>
        <v>422600.01213071926</v>
      </c>
      <c r="J572" t="str">
        <f>VLOOKUP($A572,[3]MD01!$A:$K,5,0)</f>
        <v>E1036578</v>
      </c>
      <c r="K572" t="str">
        <f>VLOOKUP($A572,[3]MD01!$A:$K,11,0)</f>
        <v>10.03.2020</v>
      </c>
      <c r="L572" t="str">
        <f>RIGHT(VLOOKUP($A572,[3]MD01!$A:$K,4,0),8)</f>
        <v>13CT30N7</v>
      </c>
      <c r="M572" s="16" t="str">
        <f>VLOOKUP(A572,[3]MD01!A:O,15,0)</f>
        <v>Аренда</v>
      </c>
    </row>
    <row r="573" spans="1:13" x14ac:dyDescent="0.25">
      <c r="A573" s="12" t="s">
        <v>4441</v>
      </c>
      <c r="B573" t="s">
        <v>4450</v>
      </c>
      <c r="C573" t="s">
        <v>4377</v>
      </c>
      <c r="D573" s="5">
        <v>3702341.38</v>
      </c>
      <c r="E573" s="24">
        <f t="shared" si="18"/>
        <v>10366555.864</v>
      </c>
      <c r="F573" s="21">
        <v>12834885.202853359</v>
      </c>
      <c r="G573">
        <f t="shared" si="19"/>
        <v>414028.55493075354</v>
      </c>
      <c r="J573" t="str">
        <f>VLOOKUP($A573,[3]MD01!$A:$K,5,0)</f>
        <v>E1037445</v>
      </c>
      <c r="K573" t="str">
        <f>VLOOKUP($A573,[3]MD01!$A:$K,11,0)</f>
        <v>28.03.2020</v>
      </c>
      <c r="L573" t="str">
        <f>RIGHT(VLOOKUP($A573,[3]MD01!$A:$K,4,0),8)</f>
        <v>13CT30NU</v>
      </c>
      <c r="M573" s="16" t="str">
        <f>VLOOKUP(A573,[3]MD01!A:O,15,0)</f>
        <v>Аренда</v>
      </c>
    </row>
    <row r="574" spans="1:13" x14ac:dyDescent="0.25">
      <c r="A574" s="12" t="s">
        <v>4473</v>
      </c>
      <c r="B574" t="s">
        <v>4477</v>
      </c>
      <c r="C574" t="s">
        <v>4377</v>
      </c>
      <c r="D574" s="5">
        <v>1969190.09</v>
      </c>
      <c r="E574" s="24">
        <f t="shared" si="18"/>
        <v>5513732.2520000003</v>
      </c>
      <c r="F574" s="21">
        <v>6826579.7649773927</v>
      </c>
      <c r="G574">
        <f t="shared" si="19"/>
        <v>220212.25048314169</v>
      </c>
      <c r="J574" t="str">
        <f>VLOOKUP($A574,[3]MD01!$A:$K,5,0)</f>
        <v>E1037812</v>
      </c>
      <c r="K574" t="str">
        <f>VLOOKUP($A574,[3]MD01!$A:$K,11,0)</f>
        <v>30.04.2020</v>
      </c>
      <c r="L574" t="str">
        <f>RIGHT(VLOOKUP($A574,[3]MD01!$A:$K,4,0),8)</f>
        <v>13CT30RZ</v>
      </c>
      <c r="M574" s="16" t="str">
        <f>VLOOKUP(A574,[3]MD01!A:O,15,0)</f>
        <v>Аренда</v>
      </c>
    </row>
    <row r="575" spans="1:13" x14ac:dyDescent="0.25">
      <c r="A575" s="12" t="s">
        <v>4567</v>
      </c>
      <c r="B575" t="s">
        <v>4572</v>
      </c>
      <c r="C575" t="s">
        <v>4377</v>
      </c>
      <c r="D575" s="5">
        <v>2531495.4500000002</v>
      </c>
      <c r="E575" s="24">
        <f t="shared" si="18"/>
        <v>7088187.2600000007</v>
      </c>
      <c r="F575" s="21">
        <v>8775920.4669277705</v>
      </c>
      <c r="G575">
        <f t="shared" si="19"/>
        <v>283094.20861057326</v>
      </c>
      <c r="J575" t="str">
        <f>VLOOKUP($A575,[3]MD01!$A:$K,5,0)</f>
        <v>E1038418</v>
      </c>
      <c r="K575" t="str">
        <f>VLOOKUP($A575,[3]MD01!$A:$K,11,0)</f>
        <v>27.07.2020</v>
      </c>
      <c r="L575" t="str">
        <f>RIGHT(VLOOKUP($A575,[3]MD01!$A:$K,4,0),8)</f>
        <v>13CT30XN</v>
      </c>
      <c r="M575" s="16" t="str">
        <f>VLOOKUP(A575,[3]MD01!A:O,15,0)</f>
        <v>Аренда</v>
      </c>
    </row>
    <row r="576" spans="1:13" x14ac:dyDescent="0.25">
      <c r="A576" s="12" t="s">
        <v>4702</v>
      </c>
      <c r="B576" t="s">
        <v>4714</v>
      </c>
      <c r="C576" t="s">
        <v>4377</v>
      </c>
      <c r="D576" s="5">
        <v>1698464.3</v>
      </c>
      <c r="E576" s="24">
        <f t="shared" si="18"/>
        <v>4755700.04</v>
      </c>
      <c r="F576" s="21">
        <v>5888056.2525665015</v>
      </c>
      <c r="G576">
        <f t="shared" si="19"/>
        <v>189937.29846988714</v>
      </c>
      <c r="J576" t="str">
        <f>VLOOKUP($A576,[3]MD01!$A:$K,5,0)</f>
        <v>E1042604</v>
      </c>
      <c r="K576" t="str">
        <f>VLOOKUP($A576,[3]MD01!$A:$K,11,0)</f>
        <v>15.10.2020</v>
      </c>
      <c r="L576" t="str">
        <f>RIGHT(VLOOKUP($A576,[3]MD01!$A:$K,4,0),8)</f>
        <v>13CT31S4</v>
      </c>
      <c r="M576" s="16" t="str">
        <f>VLOOKUP(A576,[3]MD01!A:O,15,0)</f>
        <v>Аренда</v>
      </c>
    </row>
    <row r="577" spans="1:13" x14ac:dyDescent="0.25">
      <c r="A577" s="12" t="s">
        <v>4822</v>
      </c>
      <c r="B577" t="s">
        <v>4833</v>
      </c>
      <c r="C577" t="s">
        <v>4377</v>
      </c>
      <c r="D577" s="5">
        <v>3404022.77</v>
      </c>
      <c r="E577" s="24">
        <f t="shared" si="18"/>
        <v>9531263.756000001</v>
      </c>
      <c r="F577" s="21">
        <v>11800705.82277016</v>
      </c>
      <c r="G577">
        <f t="shared" si="19"/>
        <v>380667.92976677936</v>
      </c>
      <c r="J577" t="str">
        <f>VLOOKUP($A577,[3]MD01!$A:$K,5,0)</f>
        <v>E1042810</v>
      </c>
      <c r="K577" t="str">
        <f>VLOOKUP($A577,[3]MD01!$A:$K,11,0)</f>
        <v>25.01.2021</v>
      </c>
      <c r="L577" t="str">
        <f>RIGHT(VLOOKUP($A577,[3]MD01!$A:$K,4,0),8)</f>
        <v>13CT31TF</v>
      </c>
      <c r="M577" s="16" t="str">
        <f>VLOOKUP(A577,[3]MD01!A:O,15,0)</f>
        <v>Аренда</v>
      </c>
    </row>
    <row r="578" spans="1:13" x14ac:dyDescent="0.25">
      <c r="A578" s="12" t="s">
        <v>4755</v>
      </c>
      <c r="B578" t="s">
        <v>4756</v>
      </c>
      <c r="C578" t="s">
        <v>4377</v>
      </c>
      <c r="D578" s="5">
        <v>1965834.24</v>
      </c>
      <c r="E578" s="24">
        <f t="shared" si="18"/>
        <v>5504335.8719999995</v>
      </c>
      <c r="F578" s="21">
        <v>6814946.0594145637</v>
      </c>
      <c r="G578">
        <f t="shared" si="19"/>
        <v>219836.9696585343</v>
      </c>
      <c r="J578" t="str">
        <f>VLOOKUP($A578,[3]MD01!$A:$K,5,0)</f>
        <v>E1042997</v>
      </c>
      <c r="K578" t="str">
        <f>VLOOKUP($A578,[3]MD01!$A:$K,11,0)</f>
        <v>11.12.2020</v>
      </c>
      <c r="L578" t="str">
        <f>RIGHT(VLOOKUP($A578,[3]MD01!$A:$K,4,0),8)</f>
        <v>13CT31YZ</v>
      </c>
      <c r="M578" s="16" t="str">
        <f>VLOOKUP(A578,[3]MD01!A:O,15,0)</f>
        <v>Аренда</v>
      </c>
    </row>
    <row r="579" spans="1:13" x14ac:dyDescent="0.25">
      <c r="A579" s="12" t="s">
        <v>3896</v>
      </c>
      <c r="B579" t="s">
        <v>4102</v>
      </c>
      <c r="C579" t="s">
        <v>4377</v>
      </c>
      <c r="D579" s="5">
        <v>2520173.1</v>
      </c>
      <c r="E579" s="24">
        <f t="shared" si="18"/>
        <v>7056484.6799999997</v>
      </c>
      <c r="F579" s="21">
        <v>8736669.3424200322</v>
      </c>
      <c r="G579">
        <f t="shared" si="19"/>
        <v>281828.04330387199</v>
      </c>
      <c r="J579" t="str">
        <f>VLOOKUP($A579,[3]MD01!$A:$K,5,0)</f>
        <v>E1029652</v>
      </c>
      <c r="K579" t="str">
        <f>VLOOKUP($A579,[3]MD01!$A:$K,11,0)</f>
        <v>05.03.2019</v>
      </c>
      <c r="L579" t="str">
        <f>RIGHT(VLOOKUP($A579,[3]MD01!$A:$K,4,0),8)</f>
        <v>13CT322J</v>
      </c>
      <c r="M579" s="16" t="str">
        <f>VLOOKUP(A579,[3]MD01!A:O,15,0)</f>
        <v>Аренда</v>
      </c>
    </row>
    <row r="580" spans="1:13" x14ac:dyDescent="0.25">
      <c r="A580" s="12" t="s">
        <v>3908</v>
      </c>
      <c r="B580" t="s">
        <v>4106</v>
      </c>
      <c r="C580" t="s">
        <v>4377</v>
      </c>
      <c r="D580" s="5">
        <v>2871854.59</v>
      </c>
      <c r="E580" s="24">
        <f t="shared" si="18"/>
        <v>8041192.851999999</v>
      </c>
      <c r="F580" s="21">
        <v>9955841.5064192433</v>
      </c>
      <c r="G580">
        <f t="shared" si="19"/>
        <v>321156.1776264272</v>
      </c>
      <c r="J580" t="str">
        <f>VLOOKUP($A580,[3]MD01!$A:$K,5,0)</f>
        <v>E1029651</v>
      </c>
      <c r="K580" t="str">
        <f>VLOOKUP($A580,[3]MD01!$A:$K,11,0)</f>
        <v>24.04.2019</v>
      </c>
      <c r="L580" t="str">
        <f>RIGHT(VLOOKUP($A580,[3]MD01!$A:$K,4,0),8)</f>
        <v>13CT331Y</v>
      </c>
      <c r="M580" s="16" t="str">
        <f>VLOOKUP(A580,[3]MD01!A:O,15,0)</f>
        <v>Аренда</v>
      </c>
    </row>
    <row r="581" spans="1:13" x14ac:dyDescent="0.25">
      <c r="A581" s="12" t="s">
        <v>3910</v>
      </c>
      <c r="B581" t="s">
        <v>4107</v>
      </c>
      <c r="C581" t="s">
        <v>4377</v>
      </c>
      <c r="D581" s="5">
        <v>1970053.01</v>
      </c>
      <c r="E581" s="24">
        <f t="shared" si="18"/>
        <v>5516148.4280000003</v>
      </c>
      <c r="F581" s="21">
        <v>6829571.2446931954</v>
      </c>
      <c r="G581">
        <f t="shared" si="19"/>
        <v>220308.74982881275</v>
      </c>
      <c r="J581" t="str">
        <f>VLOOKUP($A581,[3]MD01!$A:$K,5,0)</f>
        <v>E1030476</v>
      </c>
      <c r="K581" t="str">
        <f>VLOOKUP($A581,[3]MD01!$A:$K,11,0)</f>
        <v>24.04.2019</v>
      </c>
      <c r="L581" t="str">
        <f>RIGHT(VLOOKUP($A581,[3]MD01!$A:$K,4,0),8)</f>
        <v>13CT333Z</v>
      </c>
      <c r="M581" s="16" t="str">
        <f>VLOOKUP(A581,[3]MD01!A:O,15,0)</f>
        <v>Аренда</v>
      </c>
    </row>
    <row r="582" spans="1:13" x14ac:dyDescent="0.25">
      <c r="A582" s="12" t="s">
        <v>3912</v>
      </c>
      <c r="B582" t="s">
        <v>4109</v>
      </c>
      <c r="C582" t="s">
        <v>4377</v>
      </c>
      <c r="D582" s="5">
        <v>2157563.29</v>
      </c>
      <c r="E582" s="24">
        <f t="shared" si="18"/>
        <v>6041177.2120000003</v>
      </c>
      <c r="F582" s="21">
        <v>7479612.0354089588</v>
      </c>
      <c r="G582">
        <f t="shared" si="19"/>
        <v>241277.80759383738</v>
      </c>
      <c r="J582" t="str">
        <f>VLOOKUP($A582,[3]MD01!$A:$K,5,0)</f>
        <v>E1030650</v>
      </c>
      <c r="K582" t="str">
        <f>VLOOKUP($A582,[3]MD01!$A:$K,11,0)</f>
        <v>22.04.2019</v>
      </c>
      <c r="L582" t="str">
        <f>RIGHT(VLOOKUP($A582,[3]MD01!$A:$K,4,0),8)</f>
        <v>13CT339S</v>
      </c>
      <c r="M582" s="16" t="str">
        <f>VLOOKUP(A582,[3]MD01!A:O,15,0)</f>
        <v>Аренда</v>
      </c>
    </row>
    <row r="583" spans="1:13" x14ac:dyDescent="0.25">
      <c r="A583" s="12" t="s">
        <v>4112</v>
      </c>
      <c r="B583" t="s">
        <v>4113</v>
      </c>
      <c r="C583" t="s">
        <v>4377</v>
      </c>
      <c r="D583" s="5">
        <v>2920036.56</v>
      </c>
      <c r="E583" s="24">
        <f t="shared" si="18"/>
        <v>8176102.3680000007</v>
      </c>
      <c r="F583" s="21">
        <v>10122873.659947271</v>
      </c>
      <c r="G583">
        <f t="shared" si="19"/>
        <v>326544.31161120225</v>
      </c>
      <c r="J583" t="str">
        <f>VLOOKUP($A583,[3]MD01!$A:$K,5,0)</f>
        <v>E1007583</v>
      </c>
      <c r="K583" t="str">
        <f>VLOOKUP($A583,[3]MD01!$A:$K,11,0)</f>
        <v>07.05.2015</v>
      </c>
      <c r="L583" t="str">
        <f>RIGHT(VLOOKUP($A583,[3]MD01!$A:$K,4,0),8)</f>
        <v>13SZ3416</v>
      </c>
      <c r="M583" s="16" t="str">
        <f>VLOOKUP(A583,[3]MD01!A:O,15,0)</f>
        <v>Собственность</v>
      </c>
    </row>
    <row r="584" spans="1:13" x14ac:dyDescent="0.25">
      <c r="A584" s="12" t="s">
        <v>3914</v>
      </c>
      <c r="B584" t="s">
        <v>4116</v>
      </c>
      <c r="C584" t="s">
        <v>4377</v>
      </c>
      <c r="D584" s="5">
        <v>1886692.84</v>
      </c>
      <c r="E584" s="24">
        <f t="shared" si="18"/>
        <v>5282739.9520000005</v>
      </c>
      <c r="F584" s="21">
        <v>6540587.0310223484</v>
      </c>
      <c r="G584">
        <f t="shared" si="19"/>
        <v>210986.67842007577</v>
      </c>
      <c r="J584" t="str">
        <f>VLOOKUP($A584,[3]MD01!$A:$K,5,0)</f>
        <v>E1030815</v>
      </c>
      <c r="K584" t="str">
        <f>VLOOKUP($A584,[3]MD01!$A:$K,11,0)</f>
        <v>27.04.2019</v>
      </c>
      <c r="L584" t="str">
        <f>RIGHT(VLOOKUP($A584,[3]MD01!$A:$K,4,0),8)</f>
        <v>13CT344B</v>
      </c>
      <c r="M584" s="16" t="str">
        <f>VLOOKUP(A584,[3]MD01!A:O,15,0)</f>
        <v>Аренда</v>
      </c>
    </row>
    <row r="585" spans="1:13" x14ac:dyDescent="0.25">
      <c r="A585" s="12" t="s">
        <v>3918</v>
      </c>
      <c r="B585" t="s">
        <v>4120</v>
      </c>
      <c r="C585" t="s">
        <v>4377</v>
      </c>
      <c r="D585" s="5">
        <v>2278146.46</v>
      </c>
      <c r="E585" s="24">
        <f t="shared" si="18"/>
        <v>6378810.0880000005</v>
      </c>
      <c r="F585" s="21">
        <v>7897637.0054202741</v>
      </c>
      <c r="G585">
        <f t="shared" si="19"/>
        <v>254762.4840458153</v>
      </c>
      <c r="J585" t="str">
        <f>VLOOKUP($A585,[3]MD01!$A:$K,5,0)</f>
        <v>E1031248</v>
      </c>
      <c r="K585" t="str">
        <f>VLOOKUP($A585,[3]MD01!$A:$K,11,0)</f>
        <v>30.05.2019</v>
      </c>
      <c r="L585" t="str">
        <f>RIGHT(VLOOKUP($A585,[3]MD01!$A:$K,4,0),8)</f>
        <v>13CT348S</v>
      </c>
      <c r="M585" s="16" t="str">
        <f>VLOOKUP(A585,[3]MD01!A:O,15,0)</f>
        <v>Аренда</v>
      </c>
    </row>
    <row r="586" spans="1:13" x14ac:dyDescent="0.25">
      <c r="A586" s="12" t="s">
        <v>3920</v>
      </c>
      <c r="B586" t="s">
        <v>4121</v>
      </c>
      <c r="C586" t="s">
        <v>4377</v>
      </c>
      <c r="D586" s="5">
        <v>3096154.02</v>
      </c>
      <c r="E586" s="24">
        <f t="shared" si="18"/>
        <v>8669231.256000001</v>
      </c>
      <c r="F586" s="21">
        <v>10733419.028218556</v>
      </c>
      <c r="G586">
        <f t="shared" si="19"/>
        <v>346239.32349092118</v>
      </c>
      <c r="J586" t="str">
        <f>VLOOKUP($A586,[3]MD01!$A:$K,5,0)</f>
        <v>E1031459</v>
      </c>
      <c r="K586" t="str">
        <f>VLOOKUP($A586,[3]MD01!$A:$K,11,0)</f>
        <v>28.06.2019</v>
      </c>
      <c r="L586" t="str">
        <f>RIGHT(VLOOKUP($A586,[3]MD01!$A:$K,4,0),8)</f>
        <v>13CT358V</v>
      </c>
      <c r="M586" s="16" t="str">
        <f>VLOOKUP(A586,[3]MD01!A:O,15,0)</f>
        <v>Аренда</v>
      </c>
    </row>
    <row r="587" spans="1:13" x14ac:dyDescent="0.25">
      <c r="A587" s="12" t="s">
        <v>4402</v>
      </c>
      <c r="B587" t="s">
        <v>4425</v>
      </c>
      <c r="C587" t="s">
        <v>4377</v>
      </c>
      <c r="D587" s="5">
        <v>4685107.32</v>
      </c>
      <c r="E587" s="24">
        <f t="shared" si="18"/>
        <v>13118300.496000001</v>
      </c>
      <c r="F587" s="21">
        <v>16241834.137739066</v>
      </c>
      <c r="G587">
        <f t="shared" si="19"/>
        <v>523930.13347545377</v>
      </c>
      <c r="J587" t="str">
        <f>VLOOKUP($A587,[3]MD01!$A:$K,5,0)</f>
        <v>E1031836</v>
      </c>
      <c r="K587" t="str">
        <f>VLOOKUP($A587,[3]MD01!$A:$K,11,0)</f>
        <v>14.02.2020</v>
      </c>
      <c r="L587" t="str">
        <f>RIGHT(VLOOKUP($A587,[3]MD01!$A:$K,4,0),8)</f>
        <v>13CT366Y</v>
      </c>
      <c r="M587" s="16" t="str">
        <f>VLOOKUP(A587,[3]MD01!A:O,15,0)</f>
        <v>Аренда</v>
      </c>
    </row>
    <row r="588" spans="1:13" x14ac:dyDescent="0.25">
      <c r="A588" s="12" t="s">
        <v>3856</v>
      </c>
      <c r="B588" t="s">
        <v>4139</v>
      </c>
      <c r="C588" t="s">
        <v>4377</v>
      </c>
      <c r="D588" s="5">
        <v>4439046.63</v>
      </c>
      <c r="E588" s="24">
        <f t="shared" si="18"/>
        <v>12429330.563999999</v>
      </c>
      <c r="F588" s="21">
        <v>15388816.983204037</v>
      </c>
      <c r="G588">
        <f t="shared" si="19"/>
        <v>496413.45107109798</v>
      </c>
      <c r="J588" t="str">
        <f>VLOOKUP($A588,[3]MD01!$A:$K,5,0)</f>
        <v>E1029395</v>
      </c>
      <c r="K588" t="str">
        <f>VLOOKUP($A588,[3]MD01!$A:$K,11,0)</f>
        <v>27.11.2018</v>
      </c>
      <c r="L588" t="str">
        <f>RIGHT(VLOOKUP($A588,[3]MD01!$A:$K,4,0),8)</f>
        <v>13CT399A</v>
      </c>
      <c r="M588" s="16" t="str">
        <f>VLOOKUP(A588,[3]MD01!A:O,15,0)</f>
        <v>Аренда</v>
      </c>
    </row>
    <row r="589" spans="1:13" x14ac:dyDescent="0.25">
      <c r="A589" s="12" t="s">
        <v>4140</v>
      </c>
      <c r="B589" t="s">
        <v>4141</v>
      </c>
      <c r="C589" t="s">
        <v>4377</v>
      </c>
      <c r="D589" s="5">
        <v>2998968.78</v>
      </c>
      <c r="E589" s="24">
        <f t="shared" si="18"/>
        <v>8397112.5839999989</v>
      </c>
      <c r="F589" s="21">
        <v>10396507.525257217</v>
      </c>
      <c r="G589">
        <f t="shared" si="19"/>
        <v>335371.21049216826</v>
      </c>
      <c r="J589" t="str">
        <f>VLOOKUP($A589,[3]MD01!$A:$K,5,0)</f>
        <v>E1008853</v>
      </c>
      <c r="K589" t="str">
        <f>VLOOKUP($A589,[3]MD01!$A:$K,11,0)</f>
        <v>06.05.2015</v>
      </c>
      <c r="L589" t="str">
        <f>RIGHT(VLOOKUP($A589,[3]MD01!$A:$K,4,0),8)</f>
        <v>13SZ4222</v>
      </c>
      <c r="M589" s="16" t="str">
        <f>VLOOKUP(A589,[3]MD01!A:O,15,0)</f>
        <v>Аренда</v>
      </c>
    </row>
    <row r="590" spans="1:13" x14ac:dyDescent="0.25">
      <c r="A590" s="12" t="s">
        <v>4146</v>
      </c>
      <c r="B590" t="s">
        <v>4147</v>
      </c>
      <c r="C590" t="s">
        <v>4377</v>
      </c>
      <c r="D590" s="5">
        <v>3563854.17</v>
      </c>
      <c r="E590" s="24">
        <f t="shared" si="18"/>
        <v>9978791.6760000009</v>
      </c>
      <c r="F590" s="21">
        <v>12354792.402115075</v>
      </c>
      <c r="G590">
        <f t="shared" si="19"/>
        <v>398541.69039080886</v>
      </c>
      <c r="J590" t="str">
        <f>VLOOKUP($A590,[3]MD01!$A:$K,5,0)</f>
        <v>E1008850</v>
      </c>
      <c r="K590" t="str">
        <f>VLOOKUP($A590,[3]MD01!$A:$K,11,0)</f>
        <v>11.08.2015</v>
      </c>
      <c r="L590" t="str">
        <f>RIGHT(VLOOKUP($A590,[3]MD01!$A:$K,4,0),8)</f>
        <v>13SZ4916</v>
      </c>
      <c r="M590" s="16" t="str">
        <f>VLOOKUP(A590,[3]MD01!A:O,15,0)</f>
        <v>Аренда</v>
      </c>
    </row>
    <row r="591" spans="1:13" x14ac:dyDescent="0.25">
      <c r="A591" s="12" t="s">
        <v>4583</v>
      </c>
      <c r="B591" t="s">
        <v>9</v>
      </c>
      <c r="C591" t="s">
        <v>4377</v>
      </c>
      <c r="D591" s="5">
        <v>1648288.7</v>
      </c>
      <c r="E591" s="24">
        <f t="shared" si="18"/>
        <v>4615208.3599999994</v>
      </c>
      <c r="F591" s="21">
        <v>5714112.7935804771</v>
      </c>
      <c r="G591">
        <f t="shared" si="19"/>
        <v>184326.21914775734</v>
      </c>
      <c r="J591" t="str">
        <f>VLOOKUP($A591,[3]MD01!$A:$K,5,0)</f>
        <v>13CT5283</v>
      </c>
      <c r="K591" t="str">
        <f>VLOOKUP($A591,[3]MD01!$A:$K,11,0)</f>
        <v>31.12.2007</v>
      </c>
      <c r="L591" t="str">
        <f>RIGHT(VLOOKUP($A591,[3]MD01!$A:$K,4,0),8)</f>
        <v>13CT5283</v>
      </c>
      <c r="M591" s="16" t="str">
        <f>VLOOKUP(A591,[3]MD01!A:O,15,0)</f>
        <v>Аренда</v>
      </c>
    </row>
    <row r="592" spans="1:13" x14ac:dyDescent="0.25">
      <c r="A592" s="12" t="s">
        <v>4150</v>
      </c>
      <c r="B592" t="s">
        <v>4151</v>
      </c>
      <c r="C592" t="s">
        <v>4377</v>
      </c>
      <c r="D592" s="5">
        <v>4714064.24</v>
      </c>
      <c r="E592" s="24">
        <f t="shared" si="18"/>
        <v>13199379.872</v>
      </c>
      <c r="F592" s="21">
        <v>16342218.922901206</v>
      </c>
      <c r="G592">
        <f t="shared" si="19"/>
        <v>527168.35235165176</v>
      </c>
      <c r="J592" t="str">
        <f>VLOOKUP($A592,[3]MD01!$A:$K,5,0)</f>
        <v>13CT5284</v>
      </c>
      <c r="K592" t="str">
        <f>VLOOKUP($A592,[3]MD01!$A:$K,11,0)</f>
        <v>31.12.2007</v>
      </c>
      <c r="L592" t="str">
        <f>RIGHT(VLOOKUP($A592,[3]MD01!$A:$K,4,0),8)</f>
        <v>13CT5284</v>
      </c>
      <c r="M592" s="16" t="str">
        <f>VLOOKUP(A592,[3]MD01!A:O,15,0)</f>
        <v>Аренда</v>
      </c>
    </row>
    <row r="593" spans="1:13" x14ac:dyDescent="0.25">
      <c r="A593" s="12" t="s">
        <v>4152</v>
      </c>
      <c r="B593" t="s">
        <v>4153</v>
      </c>
      <c r="C593" t="s">
        <v>4377</v>
      </c>
      <c r="D593" s="5">
        <v>5547362.4900000002</v>
      </c>
      <c r="E593" s="24">
        <f t="shared" si="18"/>
        <v>15532614.972000003</v>
      </c>
      <c r="F593" s="21">
        <v>19231009.09126991</v>
      </c>
      <c r="G593">
        <f t="shared" si="19"/>
        <v>620355.1319764487</v>
      </c>
      <c r="J593" t="str">
        <f>VLOOKUP($A593,[3]MD01!$A:$K,5,0)</f>
        <v>13CT6450</v>
      </c>
      <c r="K593" t="str">
        <f>VLOOKUP($A593,[3]MD01!$A:$K,11,0)</f>
        <v>31.12.2007</v>
      </c>
      <c r="L593" t="str">
        <f>RIGHT(VLOOKUP($A593,[3]MD01!$A:$K,4,0),8)</f>
        <v>13CT6450</v>
      </c>
      <c r="M593" s="16" t="str">
        <f>VLOOKUP(A593,[3]MD01!A:O,15,0)</f>
        <v>Аренда</v>
      </c>
    </row>
    <row r="594" spans="1:13" x14ac:dyDescent="0.25">
      <c r="A594" s="12" t="s">
        <v>4156</v>
      </c>
      <c r="B594" t="s">
        <v>4157</v>
      </c>
      <c r="C594" t="s">
        <v>4377</v>
      </c>
      <c r="D594" s="5">
        <v>5343065.2</v>
      </c>
      <c r="E594" s="24">
        <f t="shared" si="18"/>
        <v>14960582.560000001</v>
      </c>
      <c r="F594" s="21">
        <v>18522772.871193398</v>
      </c>
      <c r="G594">
        <f t="shared" si="19"/>
        <v>597508.80229656119</v>
      </c>
      <c r="J594" t="str">
        <f>VLOOKUP($A594,[3]MD01!$A:$K,5,0)</f>
        <v>13CT6792</v>
      </c>
      <c r="K594" t="str">
        <f>VLOOKUP($A594,[3]MD01!$A:$K,11,0)</f>
        <v>01.01.2011</v>
      </c>
      <c r="L594" t="str">
        <f>RIGHT(VLOOKUP($A594,[3]MD01!$A:$K,4,0),8)</f>
        <v>13CT6792</v>
      </c>
      <c r="M594" s="16" t="str">
        <f>VLOOKUP(A594,[3]MD01!A:O,15,0)</f>
        <v>Собственность</v>
      </c>
    </row>
    <row r="595" spans="1:13" x14ac:dyDescent="0.25">
      <c r="A595" s="12" t="s">
        <v>4162</v>
      </c>
      <c r="B595" t="s">
        <v>4163</v>
      </c>
      <c r="C595" t="s">
        <v>4377</v>
      </c>
      <c r="D595" s="5">
        <v>4871089.58</v>
      </c>
      <c r="E595" s="24">
        <f t="shared" si="18"/>
        <v>13639050.823999999</v>
      </c>
      <c r="F595" s="21">
        <v>16886577.750459947</v>
      </c>
      <c r="G595">
        <f t="shared" si="19"/>
        <v>544728.31453096599</v>
      </c>
      <c r="J595" t="str">
        <f>VLOOKUP($A595,[3]MD01!$A:$K,5,0)</f>
        <v>13CT6993</v>
      </c>
      <c r="K595" t="str">
        <f>VLOOKUP($A595,[3]MD01!$A:$K,11,0)</f>
        <v>01.01.2011</v>
      </c>
      <c r="L595" t="str">
        <f>RIGHT(VLOOKUP($A595,[3]MD01!$A:$K,4,0),8)</f>
        <v>13CT6993</v>
      </c>
      <c r="M595" s="16" t="str">
        <f>VLOOKUP(A595,[3]MD01!A:O,15,0)</f>
        <v>Аренда</v>
      </c>
    </row>
    <row r="596" spans="1:13" x14ac:dyDescent="0.25">
      <c r="A596" s="12" t="s">
        <v>4164</v>
      </c>
      <c r="B596" t="s">
        <v>4165</v>
      </c>
      <c r="C596" t="s">
        <v>4377</v>
      </c>
      <c r="D596" s="5">
        <v>3426031.61</v>
      </c>
      <c r="E596" s="24">
        <f t="shared" si="18"/>
        <v>9592888.5079999994</v>
      </c>
      <c r="F596" s="21">
        <v>11877003.739643497</v>
      </c>
      <c r="G596">
        <f t="shared" si="19"/>
        <v>383129.15289172571</v>
      </c>
      <c r="J596" t="str">
        <f>VLOOKUP($A596,[3]MD01!$A:$K,5,0)</f>
        <v>13CT6995</v>
      </c>
      <c r="K596" t="str">
        <f>VLOOKUP($A596,[3]MD01!$A:$K,11,0)</f>
        <v>01.01.2011</v>
      </c>
      <c r="L596" t="str">
        <f>RIGHT(VLOOKUP($A596,[3]MD01!$A:$K,4,0),8)</f>
        <v>13CT6995</v>
      </c>
      <c r="M596" s="16" t="str">
        <f>VLOOKUP(A596,[3]MD01!A:O,15,0)</f>
        <v>Аренда</v>
      </c>
    </row>
    <row r="597" spans="1:13" x14ac:dyDescent="0.25">
      <c r="A597" s="12" t="s">
        <v>4166</v>
      </c>
      <c r="B597" t="s">
        <v>4167</v>
      </c>
      <c r="C597" t="s">
        <v>4377</v>
      </c>
      <c r="D597" s="5">
        <v>6036666.2599999998</v>
      </c>
      <c r="E597" s="24">
        <f t="shared" si="18"/>
        <v>16902665.527999997</v>
      </c>
      <c r="F597" s="21">
        <v>20927275.608236354</v>
      </c>
      <c r="G597">
        <f t="shared" si="19"/>
        <v>675073.4067173017</v>
      </c>
      <c r="J597" t="str">
        <f>VLOOKUP($A597,[3]MD01!$A:$K,5,0)</f>
        <v>13CT7005</v>
      </c>
      <c r="K597" t="str">
        <f>VLOOKUP($A597,[3]MD01!$A:$K,11,0)</f>
        <v>01.01.2011</v>
      </c>
      <c r="L597" t="str">
        <f>RIGHT(VLOOKUP($A597,[3]MD01!$A:$K,4,0),8)</f>
        <v>13CT7005</v>
      </c>
      <c r="M597" s="16" t="str">
        <f>VLOOKUP(A597,[3]MD01!A:O,15,0)</f>
        <v>Аренда</v>
      </c>
    </row>
    <row r="598" spans="1:13" x14ac:dyDescent="0.25">
      <c r="A598" s="12" t="s">
        <v>4168</v>
      </c>
      <c r="B598" t="s">
        <v>4169</v>
      </c>
      <c r="C598" t="s">
        <v>4377</v>
      </c>
      <c r="D598" s="5">
        <v>3647760.49</v>
      </c>
      <c r="E598" s="24">
        <f t="shared" si="18"/>
        <v>10213729.372</v>
      </c>
      <c r="F598" s="21">
        <v>12645669.95079587</v>
      </c>
      <c r="G598">
        <f t="shared" si="19"/>
        <v>407924.83712244744</v>
      </c>
      <c r="J598" t="str">
        <f>VLOOKUP($A598,[3]MD01!$A:$K,5,0)</f>
        <v>13CT7006</v>
      </c>
      <c r="K598" t="str">
        <f>VLOOKUP($A598,[3]MD01!$A:$K,11,0)</f>
        <v>01.01.2011</v>
      </c>
      <c r="L598" t="str">
        <f>RIGHT(VLOOKUP($A598,[3]MD01!$A:$K,4,0),8)</f>
        <v>13CT7006</v>
      </c>
      <c r="M598" s="16" t="str">
        <f>VLOOKUP(A598,[3]MD01!A:O,15,0)</f>
        <v>Аренда</v>
      </c>
    </row>
    <row r="599" spans="1:13" x14ac:dyDescent="0.25">
      <c r="A599" s="12" t="s">
        <v>4170</v>
      </c>
      <c r="B599" t="s">
        <v>4171</v>
      </c>
      <c r="C599" t="s">
        <v>4377</v>
      </c>
      <c r="D599" s="5">
        <v>3416470.85</v>
      </c>
      <c r="E599" s="24">
        <f t="shared" si="18"/>
        <v>9566118.3800000008</v>
      </c>
      <c r="F599" s="21">
        <v>11843859.508883225</v>
      </c>
      <c r="G599">
        <f t="shared" si="19"/>
        <v>382059.98415752337</v>
      </c>
      <c r="J599" t="str">
        <f>VLOOKUP($A599,[3]MD01!$A:$K,5,0)</f>
        <v>13CT7083</v>
      </c>
      <c r="K599" t="str">
        <f>VLOOKUP($A599,[3]MD01!$A:$K,11,0)</f>
        <v>01.01.2011</v>
      </c>
      <c r="L599" t="str">
        <f>RIGHT(VLOOKUP($A599,[3]MD01!$A:$K,4,0),8)</f>
        <v>13CT7083</v>
      </c>
      <c r="M599" s="16" t="str">
        <f>VLOOKUP(A599,[3]MD01!A:O,15,0)</f>
        <v>Аренда</v>
      </c>
    </row>
    <row r="600" spans="1:13" x14ac:dyDescent="0.25">
      <c r="A600" s="12" t="s">
        <v>4176</v>
      </c>
      <c r="B600" t="s">
        <v>4177</v>
      </c>
      <c r="C600" t="s">
        <v>4377</v>
      </c>
      <c r="D600" s="5">
        <v>5102517.3499999996</v>
      </c>
      <c r="E600" s="24">
        <f t="shared" si="18"/>
        <v>14287048.58</v>
      </c>
      <c r="F600" s="21">
        <v>17688867.046835519</v>
      </c>
      <c r="G600">
        <f t="shared" si="19"/>
        <v>570608.61441404896</v>
      </c>
      <c r="J600" t="str">
        <f>VLOOKUP($A600,[3]MD01!$A:$K,5,0)</f>
        <v>13CT7642</v>
      </c>
      <c r="K600" t="str">
        <f>VLOOKUP($A600,[3]MD01!$A:$K,11,0)</f>
        <v>14.09.2011</v>
      </c>
      <c r="L600" t="str">
        <f>RIGHT(VLOOKUP($A600,[3]MD01!$A:$K,4,0),8)</f>
        <v>13CT7642</v>
      </c>
      <c r="M600" s="16" t="str">
        <f>VLOOKUP(A600,[3]MD01!A:O,15,0)</f>
        <v>Аренда</v>
      </c>
    </row>
    <row r="601" spans="1:13" x14ac:dyDescent="0.25">
      <c r="A601" s="12" t="s">
        <v>4178</v>
      </c>
      <c r="B601" t="s">
        <v>4179</v>
      </c>
      <c r="C601" t="s">
        <v>4377</v>
      </c>
      <c r="D601" s="5">
        <v>3585239.03</v>
      </c>
      <c r="E601" s="24">
        <f t="shared" si="18"/>
        <v>10038669.284</v>
      </c>
      <c r="F601" s="21">
        <v>12428927.171172781</v>
      </c>
      <c r="G601">
        <f t="shared" si="19"/>
        <v>400933.1345539607</v>
      </c>
      <c r="J601" t="str">
        <f>VLOOKUP($A601,[3]MD01!$A:$K,5,0)</f>
        <v>13CT7643</v>
      </c>
      <c r="K601" t="str">
        <f>VLOOKUP($A601,[3]MD01!$A:$K,11,0)</f>
        <v>12.09.2011</v>
      </c>
      <c r="L601" t="str">
        <f>RIGHT(VLOOKUP($A601,[3]MD01!$A:$K,4,0),8)</f>
        <v>13CT7643</v>
      </c>
      <c r="M601" s="16" t="str">
        <f>VLOOKUP(A601,[3]MD01!A:O,15,0)</f>
        <v>Аренда</v>
      </c>
    </row>
    <row r="602" spans="1:13" x14ac:dyDescent="0.25">
      <c r="A602" s="12" t="s">
        <v>4198</v>
      </c>
      <c r="B602" t="s">
        <v>4199</v>
      </c>
      <c r="C602" t="s">
        <v>4377</v>
      </c>
      <c r="D602" s="5">
        <v>1388984.08</v>
      </c>
      <c r="E602" s="24">
        <f t="shared" si="18"/>
        <v>3889155.4239999996</v>
      </c>
      <c r="F602" s="21">
        <v>4815182.9843932129</v>
      </c>
      <c r="G602">
        <f t="shared" si="19"/>
        <v>155328.483367523</v>
      </c>
      <c r="J602" t="str">
        <f>VLOOKUP($A602,[3]MD01!$A:$K,5,0)</f>
        <v>E1006090</v>
      </c>
      <c r="K602" t="str">
        <f>VLOOKUP($A602,[3]MD01!$A:$K,11,0)</f>
        <v>29.05.2013</v>
      </c>
      <c r="L602" t="str">
        <f>RIGHT(VLOOKUP($A602,[3]MD01!$A:$K,4,0),8)</f>
        <v>13CT8624</v>
      </c>
      <c r="M602" s="16" t="str">
        <f>VLOOKUP(A602,[3]MD01!A:O,15,0)</f>
        <v>Собственность</v>
      </c>
    </row>
    <row r="603" spans="1:13" x14ac:dyDescent="0.25">
      <c r="A603" s="12" t="s">
        <v>4202</v>
      </c>
      <c r="B603" t="s">
        <v>4203</v>
      </c>
      <c r="C603" t="s">
        <v>4377</v>
      </c>
      <c r="D603" s="5">
        <v>2367647.23</v>
      </c>
      <c r="E603" s="24">
        <f t="shared" ref="E603:E666" si="20">IF(IFERROR(VLOOKUP(A603,$A$1588:$A$1589,1,0),0)=0,IF(M603=$M$25,0,D603/$E$25*$E$24),0)</f>
        <v>6629412.2439999999</v>
      </c>
      <c r="F603" s="21">
        <v>8207908.8011877891</v>
      </c>
      <c r="G603">
        <f t="shared" ref="G603:G666" si="21">F603/31</f>
        <v>264771.25165121898</v>
      </c>
      <c r="J603" t="str">
        <f>VLOOKUP($A603,[3]MD01!$A:$K,5,0)</f>
        <v>E1006375</v>
      </c>
      <c r="K603" t="str">
        <f>VLOOKUP($A603,[3]MD01!$A:$K,11,0)</f>
        <v>07.09.2013</v>
      </c>
      <c r="L603" t="str">
        <f>RIGHT(VLOOKUP($A603,[3]MD01!$A:$K,4,0),8)</f>
        <v>13CT8741</v>
      </c>
      <c r="M603" s="16" t="str">
        <f>VLOOKUP(A603,[3]MD01!A:O,15,0)</f>
        <v>Аренда</v>
      </c>
    </row>
    <row r="604" spans="1:13" x14ac:dyDescent="0.25">
      <c r="A604" s="12" t="s">
        <v>4206</v>
      </c>
      <c r="B604" t="s">
        <v>4207</v>
      </c>
      <c r="C604" t="s">
        <v>4377</v>
      </c>
      <c r="D604" s="5">
        <v>888796.96</v>
      </c>
      <c r="E604" s="24">
        <f t="shared" si="20"/>
        <v>2488631.4879999999</v>
      </c>
      <c r="F604" s="21">
        <v>3081187.221650816</v>
      </c>
      <c r="G604">
        <f t="shared" si="21"/>
        <v>99393.13618228439</v>
      </c>
      <c r="J604" t="str">
        <f>VLOOKUP($A604,[3]MD01!$A:$K,5,0)</f>
        <v>E1001300</v>
      </c>
      <c r="K604" t="str">
        <f>VLOOKUP($A604,[3]MD01!$A:$K,11,0)</f>
        <v>31.05.2013</v>
      </c>
      <c r="L604" t="str">
        <f>RIGHT(VLOOKUP($A604,[3]MD01!$A:$K,4,0),8)</f>
        <v>13CT8899</v>
      </c>
      <c r="M604" s="16" t="str">
        <f>VLOOKUP(A604,[3]MD01!A:O,15,0)</f>
        <v>Собственность</v>
      </c>
    </row>
    <row r="605" spans="1:13" x14ac:dyDescent="0.25">
      <c r="A605" s="12" t="s">
        <v>4208</v>
      </c>
      <c r="B605" t="s">
        <v>4209</v>
      </c>
      <c r="C605" t="s">
        <v>4377</v>
      </c>
      <c r="D605" s="5">
        <v>3008517.74</v>
      </c>
      <c r="E605" s="24">
        <f t="shared" si="20"/>
        <v>8423849.6720000003</v>
      </c>
      <c r="F605" s="21">
        <v>10429610.849026524</v>
      </c>
      <c r="G605">
        <f t="shared" si="21"/>
        <v>336439.05964601686</v>
      </c>
      <c r="J605" t="str">
        <f>VLOOKUP($A605,[3]MD01!$A:$K,5,0)</f>
        <v>E1005505</v>
      </c>
      <c r="K605" t="str">
        <f>VLOOKUP($A605,[3]MD01!$A:$K,11,0)</f>
        <v>30.09.2013</v>
      </c>
      <c r="L605" t="str">
        <f>RIGHT(VLOOKUP($A605,[3]MD01!$A:$K,4,0),8)</f>
        <v>13CT9142</v>
      </c>
      <c r="M605" s="16" t="str">
        <f>VLOOKUP(A605,[3]MD01!A:O,15,0)</f>
        <v>Собственность</v>
      </c>
    </row>
    <row r="606" spans="1:13" x14ac:dyDescent="0.25">
      <c r="A606" s="12" t="s">
        <v>4210</v>
      </c>
      <c r="B606" t="s">
        <v>4211</v>
      </c>
      <c r="C606" t="s">
        <v>4377</v>
      </c>
      <c r="D606" s="5">
        <v>5787541.4299999997</v>
      </c>
      <c r="E606" s="24">
        <f t="shared" si="20"/>
        <v>16205116.003999997</v>
      </c>
      <c r="F606" s="21">
        <v>20063636.017488953</v>
      </c>
      <c r="G606">
        <f t="shared" si="21"/>
        <v>647214.0650802888</v>
      </c>
      <c r="J606" t="str">
        <f>VLOOKUP($A606,[3]MD01!$A:$K,5,0)</f>
        <v>E1006906</v>
      </c>
      <c r="K606" t="str">
        <f>VLOOKUP($A606,[3]MD01!$A:$K,11,0)</f>
        <v>31.10.2013</v>
      </c>
      <c r="L606" t="str">
        <f>RIGHT(VLOOKUP($A606,[3]MD01!$A:$K,4,0),8)</f>
        <v>13CT9180</v>
      </c>
      <c r="M606" s="16" t="str">
        <f>VLOOKUP(A606,[3]MD01!A:O,15,0)</f>
        <v>Собственность</v>
      </c>
    </row>
    <row r="607" spans="1:13" x14ac:dyDescent="0.25">
      <c r="A607" s="12" t="s">
        <v>4212</v>
      </c>
      <c r="B607" t="s">
        <v>4213</v>
      </c>
      <c r="C607" t="s">
        <v>4377</v>
      </c>
      <c r="D607" s="5">
        <v>3243274.92</v>
      </c>
      <c r="E607" s="24">
        <f t="shared" si="20"/>
        <v>9081169.7759999987</v>
      </c>
      <c r="F607" s="21">
        <v>11243442.191571595</v>
      </c>
      <c r="G607">
        <f t="shared" si="21"/>
        <v>362691.68359908374</v>
      </c>
      <c r="J607" t="str">
        <f>VLOOKUP($A607,[3]MD01!$A:$K,5,0)</f>
        <v>E1006762</v>
      </c>
      <c r="K607" t="str">
        <f>VLOOKUP($A607,[3]MD01!$A:$K,11,0)</f>
        <v>14.11.2013</v>
      </c>
      <c r="L607" t="str">
        <f>RIGHT(VLOOKUP($A607,[3]MD01!$A:$K,4,0),8)</f>
        <v>13CT9230</v>
      </c>
      <c r="M607" s="16" t="str">
        <f>VLOOKUP(A607,[3]MD01!A:O,15,0)</f>
        <v>Аренда</v>
      </c>
    </row>
    <row r="608" spans="1:13" x14ac:dyDescent="0.25">
      <c r="A608" s="12" t="s">
        <v>4216</v>
      </c>
      <c r="B608" t="s">
        <v>4217</v>
      </c>
      <c r="C608" t="s">
        <v>4377</v>
      </c>
      <c r="D608" s="5">
        <v>544521.79</v>
      </c>
      <c r="E608" s="24">
        <f t="shared" si="20"/>
        <v>1524661.0120000001</v>
      </c>
      <c r="F608" s="21">
        <v>1887690.503867643</v>
      </c>
      <c r="G608">
        <f t="shared" si="21"/>
        <v>60893.24206024655</v>
      </c>
      <c r="J608" t="str">
        <f>VLOOKUP($A608,[3]MD01!$A:$K,5,0)</f>
        <v>E1007095</v>
      </c>
      <c r="K608" t="str">
        <f>VLOOKUP($A608,[3]MD01!$A:$K,11,0)</f>
        <v>05.12.2013</v>
      </c>
      <c r="L608" t="str">
        <f>RIGHT(VLOOKUP($A608,[3]MD01!$A:$K,4,0),8)</f>
        <v>13CT9264</v>
      </c>
      <c r="M608" s="16" t="str">
        <f>VLOOKUP(A608,[3]MD01!A:O,15,0)</f>
        <v>Аренда</v>
      </c>
    </row>
    <row r="609" spans="1:13" x14ac:dyDescent="0.25">
      <c r="A609" s="12" t="s">
        <v>4218</v>
      </c>
      <c r="B609" t="s">
        <v>4219</v>
      </c>
      <c r="C609" t="s">
        <v>4377</v>
      </c>
      <c r="D609" s="5">
        <v>2463297.86</v>
      </c>
      <c r="E609" s="24">
        <f t="shared" si="20"/>
        <v>6897234.0079999994</v>
      </c>
      <c r="F609" s="21">
        <v>8539500.2806397993</v>
      </c>
      <c r="G609">
        <f t="shared" si="21"/>
        <v>275467.75098838063</v>
      </c>
      <c r="J609" t="str">
        <f>VLOOKUP($A609,[3]MD01!$A:$K,5,0)</f>
        <v>E1006697</v>
      </c>
      <c r="K609" t="str">
        <f>VLOOKUP($A609,[3]MD01!$A:$K,11,0)</f>
        <v>30.12.2013</v>
      </c>
      <c r="L609" t="str">
        <f>RIGHT(VLOOKUP($A609,[3]MD01!$A:$K,4,0),8)</f>
        <v>13CT9447</v>
      </c>
      <c r="M609" s="16" t="str">
        <f>VLOOKUP(A609,[3]MD01!A:O,15,0)</f>
        <v>Аренда</v>
      </c>
    </row>
    <row r="610" spans="1:13" x14ac:dyDescent="0.25">
      <c r="A610" s="12" t="s">
        <v>4226</v>
      </c>
      <c r="B610" t="s">
        <v>4227</v>
      </c>
      <c r="C610" t="s">
        <v>4377</v>
      </c>
      <c r="D610" s="5">
        <v>1892309.58</v>
      </c>
      <c r="E610" s="24">
        <f t="shared" si="20"/>
        <v>5298466.824</v>
      </c>
      <c r="F610" s="21">
        <v>6560058.5507216668</v>
      </c>
      <c r="G610">
        <f t="shared" si="21"/>
        <v>211614.79195876344</v>
      </c>
      <c r="J610" t="str">
        <f>VLOOKUP($A610,[3]MD01!$A:$K,5,0)</f>
        <v>E1007584</v>
      </c>
      <c r="K610" t="str">
        <f>VLOOKUP($A610,[3]MD01!$A:$K,11,0)</f>
        <v>19.11.2014</v>
      </c>
      <c r="L610" t="str">
        <f>RIGHT(VLOOKUP($A610,[3]MD01!$A:$K,4,0),8)</f>
        <v>13SZ9634</v>
      </c>
      <c r="M610" s="16" t="str">
        <f>VLOOKUP(A610,[3]MD01!A:O,15,0)</f>
        <v>Аренда</v>
      </c>
    </row>
    <row r="611" spans="1:13" x14ac:dyDescent="0.25">
      <c r="A611" s="12" t="s">
        <v>4228</v>
      </c>
      <c r="B611" t="s">
        <v>4229</v>
      </c>
      <c r="C611" t="s">
        <v>4377</v>
      </c>
      <c r="D611" s="5">
        <v>6816623.21</v>
      </c>
      <c r="E611" s="24">
        <f t="shared" si="20"/>
        <v>19086544.987999998</v>
      </c>
      <c r="F611" s="21">
        <v>23631147.803948797</v>
      </c>
      <c r="G611">
        <f t="shared" si="21"/>
        <v>762295.09044996125</v>
      </c>
      <c r="J611" t="str">
        <f>VLOOKUP($A611,[3]MD01!$A:$K,5,0)</f>
        <v>E1007915</v>
      </c>
      <c r="K611" t="str">
        <f>VLOOKUP($A611,[3]MD01!$A:$K,11,0)</f>
        <v>24.12.2014</v>
      </c>
      <c r="L611" t="str">
        <f>RIGHT(VLOOKUP($A611,[3]MD01!$A:$K,4,0),8)</f>
        <v>13SZ9635</v>
      </c>
      <c r="M611" s="16" t="str">
        <f>VLOOKUP(A611,[3]MD01!A:O,15,0)</f>
        <v>Собственность</v>
      </c>
    </row>
    <row r="612" spans="1:13" x14ac:dyDescent="0.25">
      <c r="A612" s="12" t="s">
        <v>3754</v>
      </c>
      <c r="B612" t="s">
        <v>4234</v>
      </c>
      <c r="C612" t="s">
        <v>4377</v>
      </c>
      <c r="D612" s="5">
        <v>3677388.87</v>
      </c>
      <c r="E612" s="24">
        <f t="shared" si="20"/>
        <v>10296688.835999999</v>
      </c>
      <c r="F612" s="21">
        <v>12748382.482411882</v>
      </c>
      <c r="G612">
        <f t="shared" si="21"/>
        <v>411238.14459393168</v>
      </c>
      <c r="J612" t="str">
        <f>VLOOKUP($A612,[3]MD01!$A:$K,5,0)</f>
        <v>E1024567</v>
      </c>
      <c r="K612" t="str">
        <f>VLOOKUP($A612,[3]MD01!$A:$K,11,0)</f>
        <v>06.03.2018</v>
      </c>
      <c r="L612" t="str">
        <f>RIGHT(VLOOKUP($A612,[3]MD01!$A:$K,4,0),8)</f>
        <v>13CTE016</v>
      </c>
      <c r="M612" s="16" t="str">
        <f>VLOOKUP(A612,[3]MD01!A:O,15,0)</f>
        <v>Аренда</v>
      </c>
    </row>
    <row r="613" spans="1:13" x14ac:dyDescent="0.25">
      <c r="A613" s="12" t="s">
        <v>3766</v>
      </c>
      <c r="B613" t="s">
        <v>4239</v>
      </c>
      <c r="C613" t="s">
        <v>4377</v>
      </c>
      <c r="D613" s="5">
        <v>1348509.39</v>
      </c>
      <c r="E613" s="24">
        <f t="shared" si="20"/>
        <v>3775826.2919999994</v>
      </c>
      <c r="F613" s="21">
        <v>4674869.613352566</v>
      </c>
      <c r="G613">
        <f t="shared" si="21"/>
        <v>150802.24559201827</v>
      </c>
      <c r="J613" t="str">
        <f>VLOOKUP($A613,[3]MD01!$A:$K,5,0)</f>
        <v>E1025325</v>
      </c>
      <c r="K613" t="str">
        <f>VLOOKUP($A613,[3]MD01!$A:$K,11,0)</f>
        <v>27.04.2018</v>
      </c>
      <c r="L613" t="str">
        <f>RIGHT(VLOOKUP($A613,[3]MD01!$A:$K,4,0),8)</f>
        <v>13CTE527</v>
      </c>
      <c r="M613" s="16" t="str">
        <f>VLOOKUP(A613,[3]MD01!A:O,15,0)</f>
        <v>Аренда</v>
      </c>
    </row>
    <row r="614" spans="1:13" x14ac:dyDescent="0.25">
      <c r="A614" s="12" t="s">
        <v>3770</v>
      </c>
      <c r="B614" t="s">
        <v>4240</v>
      </c>
      <c r="C614" t="s">
        <v>4377</v>
      </c>
      <c r="D614" s="5">
        <v>1999730.2</v>
      </c>
      <c r="E614" s="24">
        <f t="shared" si="20"/>
        <v>5599244.5599999996</v>
      </c>
      <c r="F614" s="21">
        <v>6932452.9856506605</v>
      </c>
      <c r="G614">
        <f t="shared" si="21"/>
        <v>223627.51566615034</v>
      </c>
      <c r="J614" t="str">
        <f>VLOOKUP($A614,[3]MD01!$A:$K,5,0)</f>
        <v>E1025303</v>
      </c>
      <c r="K614" t="str">
        <f>VLOOKUP($A614,[3]MD01!$A:$K,11,0)</f>
        <v>18.05.2018</v>
      </c>
      <c r="L614" t="str">
        <f>RIGHT(VLOOKUP($A614,[3]MD01!$A:$K,4,0),8)</f>
        <v>13CTE528</v>
      </c>
      <c r="M614" s="16" t="str">
        <f>VLOOKUP(A614,[3]MD01!A:O,15,0)</f>
        <v>Аренда</v>
      </c>
    </row>
    <row r="615" spans="1:13" x14ac:dyDescent="0.25">
      <c r="A615" s="12" t="s">
        <v>3768</v>
      </c>
      <c r="B615" t="s">
        <v>4241</v>
      </c>
      <c r="C615" t="s">
        <v>4377</v>
      </c>
      <c r="D615" s="5">
        <v>3603542.21</v>
      </c>
      <c r="E615" s="24">
        <f t="shared" si="20"/>
        <v>10089918.188000001</v>
      </c>
      <c r="F615" s="21">
        <v>12492378.698202729</v>
      </c>
      <c r="G615">
        <f t="shared" si="21"/>
        <v>402979.95800653967</v>
      </c>
      <c r="J615" t="str">
        <f>VLOOKUP($A615,[3]MD01!$A:$K,5,0)</f>
        <v>E1025486</v>
      </c>
      <c r="K615" t="str">
        <f>VLOOKUP($A615,[3]MD01!$A:$K,11,0)</f>
        <v>04.05.2018</v>
      </c>
      <c r="L615" t="str">
        <f>RIGHT(VLOOKUP($A615,[3]MD01!$A:$K,4,0),8)</f>
        <v>13CTE565</v>
      </c>
      <c r="M615" s="16" t="str">
        <f>VLOOKUP(A615,[3]MD01!A:O,15,0)</f>
        <v>Аренда</v>
      </c>
    </row>
    <row r="616" spans="1:13" x14ac:dyDescent="0.25">
      <c r="A616" s="12" t="s">
        <v>3744</v>
      </c>
      <c r="B616" t="s">
        <v>4250</v>
      </c>
      <c r="C616" t="s">
        <v>4377</v>
      </c>
      <c r="D616" s="5">
        <v>2906707.47</v>
      </c>
      <c r="E616" s="24">
        <f t="shared" si="20"/>
        <v>8138780.9160000011</v>
      </c>
      <c r="F616" s="21">
        <v>10076665.781621233</v>
      </c>
      <c r="G616">
        <f t="shared" si="21"/>
        <v>325053.73489100748</v>
      </c>
      <c r="J616" t="str">
        <f>VLOOKUP($A616,[3]MD01!$A:$K,5,0)</f>
        <v>E1023176</v>
      </c>
      <c r="K616" t="str">
        <f>VLOOKUP($A616,[3]MD01!$A:$K,11,0)</f>
        <v>19.01.2018</v>
      </c>
      <c r="L616" t="str">
        <f>RIGHT(VLOOKUP($A616,[3]MD01!$A:$K,4,0),8)</f>
        <v>13CTH072</v>
      </c>
      <c r="M616" s="16" t="str">
        <f>VLOOKUP(A616,[3]MD01!A:O,15,0)</f>
        <v>Аренда</v>
      </c>
    </row>
    <row r="617" spans="1:13" x14ac:dyDescent="0.25">
      <c r="A617" s="12" t="s">
        <v>3740</v>
      </c>
      <c r="B617" t="s">
        <v>4252</v>
      </c>
      <c r="C617" t="s">
        <v>4377</v>
      </c>
      <c r="D617" s="5">
        <v>3663480.44</v>
      </c>
      <c r="E617" s="24">
        <f t="shared" si="20"/>
        <v>10257745.232000001</v>
      </c>
      <c r="F617" s="21">
        <v>12700166.209497061</v>
      </c>
      <c r="G617">
        <f t="shared" si="21"/>
        <v>409682.7809515181</v>
      </c>
      <c r="J617" t="str">
        <f>VLOOKUP($A617,[3]MD01!$A:$K,5,0)</f>
        <v>E1023514</v>
      </c>
      <c r="K617" t="str">
        <f>VLOOKUP($A617,[3]MD01!$A:$K,11,0)</f>
        <v>15.12.2017</v>
      </c>
      <c r="L617" t="str">
        <f>RIGHT(VLOOKUP($A617,[3]MD01!$A:$K,4,0),8)</f>
        <v>13CTH347</v>
      </c>
      <c r="M617" s="16" t="str">
        <f>VLOOKUP(A617,[3]MD01!A:O,15,0)</f>
        <v>Аренда</v>
      </c>
    </row>
    <row r="618" spans="1:13" x14ac:dyDescent="0.25">
      <c r="A618" s="12" t="s">
        <v>3746</v>
      </c>
      <c r="B618" t="s">
        <v>4253</v>
      </c>
      <c r="C618" t="s">
        <v>4377</v>
      </c>
      <c r="D618" s="5">
        <v>1970261.86</v>
      </c>
      <c r="E618" s="24">
        <f t="shared" si="20"/>
        <v>5516733.2080000006</v>
      </c>
      <c r="F618" s="21">
        <v>6830295.2637663949</v>
      </c>
      <c r="G618">
        <f t="shared" si="21"/>
        <v>220332.10528278694</v>
      </c>
      <c r="J618" t="str">
        <f>VLOOKUP($A618,[3]MD01!$A:$K,5,0)</f>
        <v>E1024149</v>
      </c>
      <c r="K618" t="str">
        <f>VLOOKUP($A618,[3]MD01!$A:$K,11,0)</f>
        <v>26.01.2018</v>
      </c>
      <c r="L618" t="str">
        <f>RIGHT(VLOOKUP($A618,[3]MD01!$A:$K,4,0),8)</f>
        <v>13CTH708</v>
      </c>
      <c r="M618" s="16" t="str">
        <f>VLOOKUP(A618,[3]MD01!A:O,15,0)</f>
        <v>Аренда</v>
      </c>
    </row>
    <row r="619" spans="1:13" x14ac:dyDescent="0.25">
      <c r="A619" s="12" t="s">
        <v>3750</v>
      </c>
      <c r="B619" t="s">
        <v>4255</v>
      </c>
      <c r="C619" t="s">
        <v>4377</v>
      </c>
      <c r="D619" s="5">
        <v>3609975.29</v>
      </c>
      <c r="E619" s="24">
        <f t="shared" si="20"/>
        <v>10107930.811999999</v>
      </c>
      <c r="F619" s="21">
        <v>12514680.219004348</v>
      </c>
      <c r="G619">
        <f t="shared" si="21"/>
        <v>403699.36190336605</v>
      </c>
      <c r="J619" t="str">
        <f>VLOOKUP($A619,[3]MD01!$A:$K,5,0)</f>
        <v>E1014300</v>
      </c>
      <c r="K619" t="str">
        <f>VLOOKUP($A619,[3]MD01!$A:$K,11,0)</f>
        <v>06.02.2018</v>
      </c>
      <c r="L619" t="str">
        <f>RIGHT(VLOOKUP($A619,[3]MD01!$A:$K,4,0),8)</f>
        <v>13CTH826</v>
      </c>
      <c r="M619" s="16" t="str">
        <f>VLOOKUP(A619,[3]MD01!A:O,15,0)</f>
        <v>Аренда</v>
      </c>
    </row>
    <row r="620" spans="1:13" x14ac:dyDescent="0.25">
      <c r="A620" s="12" t="s">
        <v>3752</v>
      </c>
      <c r="B620" t="s">
        <v>4256</v>
      </c>
      <c r="C620" t="s">
        <v>4377</v>
      </c>
      <c r="D620" s="5">
        <v>2648544.2200000002</v>
      </c>
      <c r="E620" s="24">
        <f t="shared" si="20"/>
        <v>7415923.8160000006</v>
      </c>
      <c r="F620" s="21">
        <v>9181692.7531358004</v>
      </c>
      <c r="G620">
        <f t="shared" si="21"/>
        <v>296183.63719792903</v>
      </c>
      <c r="J620" t="str">
        <f>VLOOKUP($A620,[3]MD01!$A:$K,5,0)</f>
        <v>E1014704</v>
      </c>
      <c r="K620" t="str">
        <f>VLOOKUP($A620,[3]MD01!$A:$K,11,0)</f>
        <v>13.02.2018</v>
      </c>
      <c r="L620" t="str">
        <f>RIGHT(VLOOKUP($A620,[3]MD01!$A:$K,4,0),8)</f>
        <v>13CTH834</v>
      </c>
      <c r="M620" s="16" t="str">
        <f>VLOOKUP(A620,[3]MD01!A:O,15,0)</f>
        <v>Аренда</v>
      </c>
    </row>
    <row r="621" spans="1:13" x14ac:dyDescent="0.25">
      <c r="A621" s="12" t="s">
        <v>3673</v>
      </c>
      <c r="B621" t="s">
        <v>4258</v>
      </c>
      <c r="C621" t="s">
        <v>4377</v>
      </c>
      <c r="D621" s="5">
        <v>3393776.35</v>
      </c>
      <c r="E621" s="24">
        <f t="shared" si="20"/>
        <v>9502573.7800000012</v>
      </c>
      <c r="F621" s="21">
        <v>11765184.618499089</v>
      </c>
      <c r="G621">
        <f t="shared" si="21"/>
        <v>379522.08446771256</v>
      </c>
      <c r="J621" t="str">
        <f>VLOOKUP($A621,[3]MD01!$A:$K,5,0)</f>
        <v>E1012136</v>
      </c>
      <c r="K621" t="str">
        <f>VLOOKUP($A621,[3]MD01!$A:$K,11,0)</f>
        <v>23.11.2016</v>
      </c>
      <c r="L621" t="str">
        <f>RIGHT(VLOOKUP($A621,[3]MD01!$A:$K,4,0),8)</f>
        <v>13CTJ047</v>
      </c>
      <c r="M621" s="16" t="str">
        <f>VLOOKUP(A621,[3]MD01!A:O,15,0)</f>
        <v>Аренда</v>
      </c>
    </row>
    <row r="622" spans="1:13" x14ac:dyDescent="0.25">
      <c r="A622" s="12" t="s">
        <v>3671</v>
      </c>
      <c r="B622" t="s">
        <v>4262</v>
      </c>
      <c r="C622" t="s">
        <v>4377</v>
      </c>
      <c r="D622" s="5">
        <v>6274393.8799999999</v>
      </c>
      <c r="E622" s="24">
        <f t="shared" si="20"/>
        <v>17568302.864</v>
      </c>
      <c r="F622" s="21">
        <v>21751404.557751957</v>
      </c>
      <c r="G622">
        <f t="shared" si="21"/>
        <v>701658.21154038573</v>
      </c>
      <c r="J622" t="str">
        <f>VLOOKUP($A622,[3]MD01!$A:$K,5,0)</f>
        <v>E1012588</v>
      </c>
      <c r="K622" t="str">
        <f>VLOOKUP($A622,[3]MD01!$A:$K,11,0)</f>
        <v>09.11.2016</v>
      </c>
      <c r="L622" t="str">
        <f>RIGHT(VLOOKUP($A622,[3]MD01!$A:$K,4,0),8)</f>
        <v>13CTJ051</v>
      </c>
      <c r="M622" s="16" t="str">
        <f>VLOOKUP(A622,[3]MD01!A:O,15,0)</f>
        <v>Аренда</v>
      </c>
    </row>
    <row r="623" spans="1:13" x14ac:dyDescent="0.25">
      <c r="A623" s="12" t="s">
        <v>3677</v>
      </c>
      <c r="B623" t="s">
        <v>4263</v>
      </c>
      <c r="C623" t="s">
        <v>4377</v>
      </c>
      <c r="D623" s="5">
        <v>3356870.98</v>
      </c>
      <c r="E623" s="24">
        <f t="shared" si="20"/>
        <v>9399238.743999999</v>
      </c>
      <c r="F623" s="21">
        <v>11637244.98822144</v>
      </c>
      <c r="G623">
        <f t="shared" si="21"/>
        <v>375394.99962004647</v>
      </c>
      <c r="J623" t="str">
        <f>VLOOKUP($A623,[3]MD01!$A:$K,5,0)</f>
        <v>E1012940</v>
      </c>
      <c r="K623" t="str">
        <f>VLOOKUP($A623,[3]MD01!$A:$K,11,0)</f>
        <v>26.11.2016</v>
      </c>
      <c r="L623" t="str">
        <f>RIGHT(VLOOKUP($A623,[3]MD01!$A:$K,4,0),8)</f>
        <v>13CTJ052</v>
      </c>
      <c r="M623" s="16" t="str">
        <f>VLOOKUP(A623,[3]MD01!A:O,15,0)</f>
        <v>Аренда</v>
      </c>
    </row>
    <row r="624" spans="1:13" x14ac:dyDescent="0.25">
      <c r="A624" s="12" t="s">
        <v>3685</v>
      </c>
      <c r="B624" t="s">
        <v>4264</v>
      </c>
      <c r="C624" t="s">
        <v>4377</v>
      </c>
      <c r="D624" s="5">
        <v>3884468.19</v>
      </c>
      <c r="E624" s="24">
        <f t="shared" si="20"/>
        <v>10876510.932</v>
      </c>
      <c r="F624" s="21">
        <v>13466263.149614142</v>
      </c>
      <c r="G624">
        <f t="shared" si="21"/>
        <v>434395.58547142392</v>
      </c>
      <c r="J624" t="str">
        <f>VLOOKUP($A624,[3]MD01!$A:$K,5,0)</f>
        <v>E1012581</v>
      </c>
      <c r="K624" t="str">
        <f>VLOOKUP($A624,[3]MD01!$A:$K,11,0)</f>
        <v>19.01.2017</v>
      </c>
      <c r="L624" t="str">
        <f>RIGHT(VLOOKUP($A624,[3]MD01!$A:$K,4,0),8)</f>
        <v>13CTJ053</v>
      </c>
      <c r="M624" s="16" t="str">
        <f>VLOOKUP(A624,[3]MD01!A:O,15,0)</f>
        <v>Аренда</v>
      </c>
    </row>
    <row r="625" spans="1:13" x14ac:dyDescent="0.25">
      <c r="A625" s="12" t="s">
        <v>3722</v>
      </c>
      <c r="B625" t="s">
        <v>4266</v>
      </c>
      <c r="C625" t="s">
        <v>4377</v>
      </c>
      <c r="D625" s="5">
        <v>3288073.86</v>
      </c>
      <c r="E625" s="24">
        <f t="shared" si="20"/>
        <v>9206606.8080000002</v>
      </c>
      <c r="F625" s="21">
        <v>11398746.414789801</v>
      </c>
      <c r="G625">
        <f t="shared" si="21"/>
        <v>367701.4972512839</v>
      </c>
      <c r="J625" t="str">
        <f>VLOOKUP($A625,[3]MD01!$A:$K,5,0)</f>
        <v>E1012885</v>
      </c>
      <c r="K625" t="str">
        <f>VLOOKUP($A625,[3]MD01!$A:$K,11,0)</f>
        <v>26.08.2017</v>
      </c>
      <c r="L625" t="str">
        <f>RIGHT(VLOOKUP($A625,[3]MD01!$A:$K,4,0),8)</f>
        <v>13CTJ055</v>
      </c>
      <c r="M625" s="16" t="str">
        <f>VLOOKUP(A625,[3]MD01!A:O,15,0)</f>
        <v>Аренда</v>
      </c>
    </row>
    <row r="626" spans="1:13" x14ac:dyDescent="0.25">
      <c r="A626" s="12" t="s">
        <v>3687</v>
      </c>
      <c r="B626" t="s">
        <v>4271</v>
      </c>
      <c r="C626" t="s">
        <v>4377</v>
      </c>
      <c r="D626" s="5">
        <v>3143719.71</v>
      </c>
      <c r="E626" s="24">
        <f t="shared" si="20"/>
        <v>8802415.188000001</v>
      </c>
      <c r="F626" s="21">
        <v>10898314.727475904</v>
      </c>
      <c r="G626">
        <f t="shared" si="21"/>
        <v>351558.5395959969</v>
      </c>
      <c r="J626" t="str">
        <f>VLOOKUP($A626,[3]MD01!$A:$K,5,0)</f>
        <v>E1013362</v>
      </c>
      <c r="K626" t="str">
        <f>VLOOKUP($A626,[3]MD01!$A:$K,11,0)</f>
        <v>20.01.2017</v>
      </c>
      <c r="L626" t="str">
        <f>RIGHT(VLOOKUP($A626,[3]MD01!$A:$K,4,0),8)</f>
        <v>13CTJ692</v>
      </c>
      <c r="M626" s="16" t="str">
        <f>VLOOKUP(A626,[3]MD01!A:O,15,0)</f>
        <v>Аренда</v>
      </c>
    </row>
    <row r="627" spans="1:13" x14ac:dyDescent="0.25">
      <c r="A627" s="12" t="s">
        <v>3625</v>
      </c>
      <c r="B627" t="s">
        <v>4272</v>
      </c>
      <c r="C627" t="s">
        <v>4377</v>
      </c>
      <c r="D627" s="5">
        <v>2000963.86</v>
      </c>
      <c r="E627" s="24">
        <f t="shared" si="20"/>
        <v>5602698.8080000002</v>
      </c>
      <c r="F627" s="21">
        <v>6936729.7075555855</v>
      </c>
      <c r="G627">
        <f t="shared" si="21"/>
        <v>223765.47443727695</v>
      </c>
      <c r="J627" t="str">
        <f>VLOOKUP($A627,[3]MD01!$A:$K,5,0)</f>
        <v>E1007581</v>
      </c>
      <c r="K627" t="str">
        <f>VLOOKUP($A627,[3]MD01!$A:$K,11,0)</f>
        <v>18.09.2015</v>
      </c>
      <c r="L627" t="str">
        <f>RIGHT(VLOOKUP($A627,[3]MD01!$A:$K,4,0),8)</f>
        <v>13SZL251</v>
      </c>
      <c r="M627" s="16" t="str">
        <f>VLOOKUP(A627,[3]MD01!A:O,15,0)</f>
        <v>Аренда</v>
      </c>
    </row>
    <row r="628" spans="1:13" x14ac:dyDescent="0.25">
      <c r="A628" s="12" t="s">
        <v>3631</v>
      </c>
      <c r="B628" t="s">
        <v>4275</v>
      </c>
      <c r="C628" t="s">
        <v>4377</v>
      </c>
      <c r="D628" s="5">
        <v>2971116.32</v>
      </c>
      <c r="E628" s="24">
        <f t="shared" si="20"/>
        <v>8319125.6959999995</v>
      </c>
      <c r="F628" s="21">
        <v>10299951.565115836</v>
      </c>
      <c r="G628">
        <f t="shared" si="21"/>
        <v>332256.50210051081</v>
      </c>
      <c r="J628" t="str">
        <f>VLOOKUP($A628,[3]MD01!$A:$K,5,0)</f>
        <v>E1008857</v>
      </c>
      <c r="K628" t="str">
        <f>VLOOKUP($A628,[3]MD01!$A:$K,11,0)</f>
        <v>03.11.2015</v>
      </c>
      <c r="L628" t="str">
        <f>RIGHT(VLOOKUP($A628,[3]MD01!$A:$K,4,0),8)</f>
        <v>13SZL682</v>
      </c>
      <c r="M628" s="16" t="str">
        <f>VLOOKUP(A628,[3]MD01!A:O,15,0)</f>
        <v>Аренда</v>
      </c>
    </row>
    <row r="629" spans="1:13" x14ac:dyDescent="0.25">
      <c r="A629" s="12" t="s">
        <v>3633</v>
      </c>
      <c r="B629" t="s">
        <v>4276</v>
      </c>
      <c r="C629" t="s">
        <v>4377</v>
      </c>
      <c r="D629" s="5">
        <v>1886614.93</v>
      </c>
      <c r="E629" s="24">
        <f t="shared" si="20"/>
        <v>5282521.8039999995</v>
      </c>
      <c r="F629" s="21">
        <v>6540316.9408811312</v>
      </c>
      <c r="G629">
        <f t="shared" si="21"/>
        <v>210977.96583487521</v>
      </c>
      <c r="J629" t="str">
        <f>VLOOKUP($A629,[3]MD01!$A:$K,5,0)</f>
        <v>E1008851</v>
      </c>
      <c r="K629" t="str">
        <f>VLOOKUP($A629,[3]MD01!$A:$K,11,0)</f>
        <v>24.11.2015</v>
      </c>
      <c r="L629" t="str">
        <f>RIGHT(VLOOKUP($A629,[3]MD01!$A:$K,4,0),8)</f>
        <v>13SZL783</v>
      </c>
      <c r="M629" s="16" t="str">
        <f>VLOOKUP(A629,[3]MD01!A:O,15,0)</f>
        <v>Аренда</v>
      </c>
    </row>
    <row r="630" spans="1:13" x14ac:dyDescent="0.25">
      <c r="A630" s="12" t="s">
        <v>3637</v>
      </c>
      <c r="B630" t="s">
        <v>4278</v>
      </c>
      <c r="C630" t="s">
        <v>4377</v>
      </c>
      <c r="D630" s="5">
        <v>1808766.53</v>
      </c>
      <c r="E630" s="24">
        <f t="shared" si="20"/>
        <v>5064546.284</v>
      </c>
      <c r="F630" s="21">
        <v>6270440.3480246915</v>
      </c>
      <c r="G630">
        <f t="shared" si="21"/>
        <v>202272.26929111907</v>
      </c>
      <c r="J630" t="str">
        <f>VLOOKUP($A630,[3]MD01!$A:$K,5,0)</f>
        <v>E1004742</v>
      </c>
      <c r="K630" t="str">
        <f>VLOOKUP($A630,[3]MD01!$A:$K,11,0)</f>
        <v>15.12.2015</v>
      </c>
      <c r="L630" t="str">
        <f>RIGHT(VLOOKUP($A630,[3]MD01!$A:$K,4,0),8)</f>
        <v>13SZL994</v>
      </c>
      <c r="M630" s="16" t="str">
        <f>VLOOKUP(A630,[3]MD01!A:O,15,0)</f>
        <v>Аренда</v>
      </c>
    </row>
    <row r="631" spans="1:13" x14ac:dyDescent="0.25">
      <c r="A631" s="12" t="s">
        <v>3796</v>
      </c>
      <c r="B631" t="s">
        <v>4280</v>
      </c>
      <c r="C631" t="s">
        <v>4377</v>
      </c>
      <c r="D631" s="5">
        <v>2782553.76</v>
      </c>
      <c r="E631" s="24">
        <f t="shared" si="20"/>
        <v>7791150.5279999999</v>
      </c>
      <c r="F631" s="21">
        <v>9646262.8414800521</v>
      </c>
      <c r="G631">
        <f t="shared" si="21"/>
        <v>311169.76908000169</v>
      </c>
      <c r="J631" t="str">
        <f>VLOOKUP($A631,[3]MD01!$A:$K,5,0)</f>
        <v>E1026234</v>
      </c>
      <c r="K631" t="str">
        <f>VLOOKUP($A631,[3]MD01!$A:$K,11,0)</f>
        <v>05.09.2018</v>
      </c>
      <c r="L631" t="str">
        <f>RIGHT(VLOOKUP($A631,[3]MD01!$A:$K,4,0),8)</f>
        <v>13CTO169</v>
      </c>
      <c r="M631" s="16" t="str">
        <f>VLOOKUP(A631,[3]MD01!A:O,15,0)</f>
        <v>Аренда</v>
      </c>
    </row>
    <row r="632" spans="1:13" x14ac:dyDescent="0.25">
      <c r="A632" s="12" t="s">
        <v>3904</v>
      </c>
      <c r="B632" t="s">
        <v>4281</v>
      </c>
      <c r="C632" t="s">
        <v>4377</v>
      </c>
      <c r="D632" s="5">
        <v>2657342.96</v>
      </c>
      <c r="E632" s="24">
        <f t="shared" si="20"/>
        <v>7440560.2879999988</v>
      </c>
      <c r="F632" s="21">
        <v>9212195.2936199903</v>
      </c>
      <c r="G632">
        <f t="shared" si="21"/>
        <v>297167.59011677391</v>
      </c>
      <c r="J632" t="str">
        <f>VLOOKUP($A632,[3]MD01!$A:$K,5,0)</f>
        <v>E1025158</v>
      </c>
      <c r="K632" t="str">
        <f>VLOOKUP($A632,[3]MD01!$A:$K,11,0)</f>
        <v>27.03.2019</v>
      </c>
      <c r="L632" t="str">
        <f>RIGHT(VLOOKUP($A632,[3]MD01!$A:$K,4,0),8)</f>
        <v>13CTO224</v>
      </c>
      <c r="M632" s="16" t="str">
        <f>VLOOKUP(A632,[3]MD01!A:O,15,0)</f>
        <v>Аренда</v>
      </c>
    </row>
    <row r="633" spans="1:13" x14ac:dyDescent="0.25">
      <c r="A633" s="12" t="s">
        <v>3800</v>
      </c>
      <c r="B633" t="s">
        <v>4282</v>
      </c>
      <c r="C633" t="s">
        <v>4377</v>
      </c>
      <c r="D633" s="5">
        <v>3518985.93</v>
      </c>
      <c r="E633" s="24">
        <f t="shared" si="20"/>
        <v>9853160.6040000003</v>
      </c>
      <c r="F633" s="21">
        <v>12199247.936992284</v>
      </c>
      <c r="G633">
        <f t="shared" si="21"/>
        <v>393524.12699975108</v>
      </c>
      <c r="J633" t="str">
        <f>VLOOKUP($A633,[3]MD01!$A:$K,5,0)</f>
        <v>E1026552</v>
      </c>
      <c r="K633" t="str">
        <f>VLOOKUP($A633,[3]MD01!$A:$K,11,0)</f>
        <v>14.09.2018</v>
      </c>
      <c r="L633" t="str">
        <f>RIGHT(VLOOKUP($A633,[3]MD01!$A:$K,4,0),8)</f>
        <v>13CTO255</v>
      </c>
      <c r="M633" s="16" t="str">
        <f>VLOOKUP(A633,[3]MD01!A:O,15,0)</f>
        <v>Собственность</v>
      </c>
    </row>
    <row r="634" spans="1:13" x14ac:dyDescent="0.25">
      <c r="A634" s="12" t="s">
        <v>3780</v>
      </c>
      <c r="B634" t="s">
        <v>4287</v>
      </c>
      <c r="C634" t="s">
        <v>4377</v>
      </c>
      <c r="D634" s="5">
        <v>2229498.65</v>
      </c>
      <c r="E634" s="24">
        <f t="shared" si="20"/>
        <v>6242596.2199999997</v>
      </c>
      <c r="F634" s="21">
        <v>7728989.9270894732</v>
      </c>
      <c r="G634">
        <f t="shared" si="21"/>
        <v>249322.25571256367</v>
      </c>
      <c r="J634" t="str">
        <f>VLOOKUP($A634,[3]MD01!$A:$K,5,0)</f>
        <v>E1026557</v>
      </c>
      <c r="K634" t="str">
        <f>VLOOKUP($A634,[3]MD01!$A:$K,11,0)</f>
        <v>18.08.2018</v>
      </c>
      <c r="L634" t="str">
        <f>RIGHT(VLOOKUP($A634,[3]MD01!$A:$K,4,0),8)</f>
        <v>13CTO260</v>
      </c>
      <c r="M634" s="16" t="str">
        <f>VLOOKUP(A634,[3]MD01!A:O,15,0)</f>
        <v>Аренда</v>
      </c>
    </row>
    <row r="635" spans="1:13" x14ac:dyDescent="0.25">
      <c r="A635" s="12" t="s">
        <v>3808</v>
      </c>
      <c r="B635" t="s">
        <v>4291</v>
      </c>
      <c r="C635" t="s">
        <v>4377</v>
      </c>
      <c r="D635" s="5">
        <v>3999993.65</v>
      </c>
      <c r="E635" s="24">
        <f t="shared" si="20"/>
        <v>11199982.219999999</v>
      </c>
      <c r="F635" s="21">
        <v>13866754.585956737</v>
      </c>
      <c r="G635">
        <f t="shared" si="21"/>
        <v>447314.66406312055</v>
      </c>
      <c r="J635" t="str">
        <f>VLOOKUP($A635,[3]MD01!$A:$K,5,0)</f>
        <v>E1026561</v>
      </c>
      <c r="K635" t="str">
        <f>VLOOKUP($A635,[3]MD01!$A:$K,11,0)</f>
        <v>28.09.2018</v>
      </c>
      <c r="L635" t="str">
        <f>RIGHT(VLOOKUP($A635,[3]MD01!$A:$K,4,0),8)</f>
        <v>13CTO264</v>
      </c>
      <c r="M635" s="16" t="str">
        <f>VLOOKUP(A635,[3]MD01!A:O,15,0)</f>
        <v>Аренда</v>
      </c>
    </row>
    <row r="636" spans="1:13" x14ac:dyDescent="0.25">
      <c r="A636" s="12" t="s">
        <v>3810</v>
      </c>
      <c r="B636" t="s">
        <v>4293</v>
      </c>
      <c r="C636" t="s">
        <v>4377</v>
      </c>
      <c r="D636" s="5">
        <v>1795607.18</v>
      </c>
      <c r="E636" s="24">
        <f t="shared" si="20"/>
        <v>5027700.1040000003</v>
      </c>
      <c r="F636" s="21">
        <v>6224820.9063636512</v>
      </c>
      <c r="G636">
        <f t="shared" si="21"/>
        <v>200800.67439882745</v>
      </c>
      <c r="J636" t="str">
        <f>VLOOKUP($A636,[3]MD01!$A:$K,5,0)</f>
        <v>E1026563</v>
      </c>
      <c r="K636" t="str">
        <f>VLOOKUP($A636,[3]MD01!$A:$K,11,0)</f>
        <v>28.09.2018</v>
      </c>
      <c r="L636" t="str">
        <f>RIGHT(VLOOKUP($A636,[3]MD01!$A:$K,4,0),8)</f>
        <v>13CTO266</v>
      </c>
      <c r="M636" s="16" t="str">
        <f>VLOOKUP(A636,[3]MD01!A:O,15,0)</f>
        <v>Аренда</v>
      </c>
    </row>
    <row r="637" spans="1:13" x14ac:dyDescent="0.25">
      <c r="A637" s="12" t="s">
        <v>3792</v>
      </c>
      <c r="B637" t="s">
        <v>4294</v>
      </c>
      <c r="C637" t="s">
        <v>4377</v>
      </c>
      <c r="D637" s="5">
        <v>6441138.8600000003</v>
      </c>
      <c r="E637" s="24">
        <f t="shared" si="20"/>
        <v>18035188.808000002</v>
      </c>
      <c r="F637" s="21">
        <v>22329458.404437508</v>
      </c>
      <c r="G637">
        <f t="shared" si="21"/>
        <v>720305.10982056474</v>
      </c>
      <c r="J637" t="str">
        <f>VLOOKUP($A637,[3]MD01!$A:$K,5,0)</f>
        <v>E1026564</v>
      </c>
      <c r="K637" t="str">
        <f>VLOOKUP($A637,[3]MD01!$A:$K,11,0)</f>
        <v>31.08.2018</v>
      </c>
      <c r="L637" t="str">
        <f>RIGHT(VLOOKUP($A637,[3]MD01!$A:$K,4,0),8)</f>
        <v>13CTO267</v>
      </c>
      <c r="M637" s="16" t="str">
        <f>VLOOKUP(A637,[3]MD01!A:O,15,0)</f>
        <v>Аренда</v>
      </c>
    </row>
    <row r="638" spans="1:13" x14ac:dyDescent="0.25">
      <c r="A638" s="12" t="s">
        <v>3858</v>
      </c>
      <c r="B638" t="s">
        <v>4305</v>
      </c>
      <c r="C638" t="s">
        <v>4377</v>
      </c>
      <c r="D638" s="5">
        <v>2717884.14</v>
      </c>
      <c r="E638" s="24">
        <f t="shared" si="20"/>
        <v>7610075.5920000002</v>
      </c>
      <c r="F638" s="21">
        <v>9422073.0481519848</v>
      </c>
      <c r="G638">
        <f t="shared" si="21"/>
        <v>303937.84026296728</v>
      </c>
      <c r="J638" t="str">
        <f>VLOOKUP($A638,[3]MD01!$A:$K,5,0)</f>
        <v>E1026756</v>
      </c>
      <c r="K638" t="str">
        <f>VLOOKUP($A638,[3]MD01!$A:$K,11,0)</f>
        <v>23.11.2018</v>
      </c>
      <c r="L638" t="str">
        <f>RIGHT(VLOOKUP($A638,[3]MD01!$A:$K,4,0),8)</f>
        <v>13CTO408</v>
      </c>
      <c r="M638" s="16" t="str">
        <f>VLOOKUP(A638,[3]MD01!A:O,15,0)</f>
        <v>Аренда</v>
      </c>
    </row>
    <row r="639" spans="1:13" x14ac:dyDescent="0.25">
      <c r="A639" s="12" t="s">
        <v>3834</v>
      </c>
      <c r="B639" t="s">
        <v>4315</v>
      </c>
      <c r="C639" t="s">
        <v>4377</v>
      </c>
      <c r="D639" s="5">
        <v>2584008.11</v>
      </c>
      <c r="E639" s="24">
        <f t="shared" si="20"/>
        <v>7235222.7079999996</v>
      </c>
      <c r="F639" s="21">
        <v>8957965.7981436793</v>
      </c>
      <c r="G639">
        <f t="shared" si="21"/>
        <v>288966.63864979608</v>
      </c>
      <c r="J639" t="str">
        <f>VLOOKUP($A639,[3]MD01!$A:$K,5,0)</f>
        <v>E1027310</v>
      </c>
      <c r="K639" t="str">
        <f>VLOOKUP($A639,[3]MD01!$A:$K,11,0)</f>
        <v>31.10.2018</v>
      </c>
      <c r="L639" t="str">
        <f>RIGHT(VLOOKUP($A639,[3]MD01!$A:$K,4,0),8)</f>
        <v>13CTO785</v>
      </c>
      <c r="M639" s="16" t="str">
        <f>VLOOKUP(A639,[3]MD01!A:O,15,0)</f>
        <v>Аренда</v>
      </c>
    </row>
    <row r="640" spans="1:13" x14ac:dyDescent="0.25">
      <c r="A640" s="12" t="s">
        <v>3870</v>
      </c>
      <c r="B640" t="s">
        <v>4324</v>
      </c>
      <c r="C640" t="s">
        <v>4377</v>
      </c>
      <c r="D640" s="5">
        <v>5219673.68</v>
      </c>
      <c r="E640" s="24">
        <f t="shared" si="20"/>
        <v>14615086.304</v>
      </c>
      <c r="F640" s="21">
        <v>18095012.210666306</v>
      </c>
      <c r="G640">
        <f t="shared" si="21"/>
        <v>583710.07131181634</v>
      </c>
      <c r="J640" t="str">
        <f>VLOOKUP($A640,[3]MD01!$A:$K,5,0)</f>
        <v>E1028545</v>
      </c>
      <c r="K640" t="str">
        <f>VLOOKUP($A640,[3]MD01!$A:$K,11,0)</f>
        <v>14.12.2018</v>
      </c>
      <c r="L640" t="str">
        <f>RIGHT(VLOOKUP($A640,[3]MD01!$A:$K,4,0),8)</f>
        <v>13CTO845</v>
      </c>
      <c r="M640" s="16" t="str">
        <f>VLOOKUP(A640,[3]MD01!A:O,15,0)</f>
        <v>Аренда</v>
      </c>
    </row>
    <row r="641" spans="1:13" x14ac:dyDescent="0.25">
      <c r="A641" s="12" t="s">
        <v>3884</v>
      </c>
      <c r="B641" t="s">
        <v>4325</v>
      </c>
      <c r="C641" t="s">
        <v>4377</v>
      </c>
      <c r="D641" s="5">
        <v>4164642.71</v>
      </c>
      <c r="E641" s="24">
        <f t="shared" si="20"/>
        <v>11660999.588</v>
      </c>
      <c r="F641" s="21">
        <v>14437542.519039698</v>
      </c>
      <c r="G641">
        <f t="shared" si="21"/>
        <v>465727.17803353863</v>
      </c>
      <c r="J641" t="str">
        <f>VLOOKUP($A641,[3]MD01!$A:$K,5,0)</f>
        <v>E1028707</v>
      </c>
      <c r="K641" t="str">
        <f>VLOOKUP($A641,[3]MD01!$A:$K,11,0)</f>
        <v>05.02.2019</v>
      </c>
      <c r="L641" t="str">
        <f>RIGHT(VLOOKUP($A641,[3]MD01!$A:$K,4,0),8)</f>
        <v>13CTO873</v>
      </c>
      <c r="M641" s="16" t="str">
        <f>VLOOKUP(A641,[3]MD01!A:O,15,0)</f>
        <v>Аренда</v>
      </c>
    </row>
    <row r="642" spans="1:13" x14ac:dyDescent="0.25">
      <c r="A642" s="12" t="s">
        <v>3872</v>
      </c>
      <c r="B642" t="s">
        <v>4326</v>
      </c>
      <c r="C642" t="s">
        <v>4377</v>
      </c>
      <c r="D642" s="5">
        <v>2850265.83</v>
      </c>
      <c r="E642" s="24">
        <f t="shared" si="20"/>
        <v>7980744.3239999991</v>
      </c>
      <c r="F642" s="21">
        <v>9880999.8784243781</v>
      </c>
      <c r="G642">
        <f t="shared" si="21"/>
        <v>318741.93156207673</v>
      </c>
      <c r="J642" t="str">
        <f>VLOOKUP($A642,[3]MD01!$A:$K,5,0)</f>
        <v>E1028783</v>
      </c>
      <c r="K642" t="str">
        <f>VLOOKUP($A642,[3]MD01!$A:$K,11,0)</f>
        <v>14.12.2018</v>
      </c>
      <c r="L642" t="str">
        <f>RIGHT(VLOOKUP($A642,[3]MD01!$A:$K,4,0),8)</f>
        <v>13CTO914</v>
      </c>
      <c r="M642" s="16" t="str">
        <f>VLOOKUP(A642,[3]MD01!A:O,15,0)</f>
        <v>Собственность</v>
      </c>
    </row>
    <row r="643" spans="1:13" x14ac:dyDescent="0.25">
      <c r="A643" s="12" t="s">
        <v>3643</v>
      </c>
      <c r="B643" t="s">
        <v>4329</v>
      </c>
      <c r="C643" t="s">
        <v>4377</v>
      </c>
      <c r="D643" s="5">
        <v>1952540.9</v>
      </c>
      <c r="E643" s="24">
        <f t="shared" si="20"/>
        <v>5467114.5199999996</v>
      </c>
      <c r="F643" s="21">
        <v>6768862.1154043823</v>
      </c>
      <c r="G643">
        <f t="shared" si="21"/>
        <v>218350.39081949621</v>
      </c>
      <c r="J643" t="str">
        <f>VLOOKUP($A643,[3]MD01!$A:$K,5,0)</f>
        <v>E1007796</v>
      </c>
      <c r="K643" t="str">
        <f>VLOOKUP($A643,[3]MD01!$A:$K,11,0)</f>
        <v>27.01.2016</v>
      </c>
      <c r="L643" t="str">
        <f>RIGHT(VLOOKUP($A643,[3]MD01!$A:$K,4,0),8)</f>
        <v>13SZQ219</v>
      </c>
      <c r="M643" s="16" t="str">
        <f>VLOOKUP(A643,[3]MD01!A:O,15,0)</f>
        <v>Аренда</v>
      </c>
    </row>
    <row r="644" spans="1:13" x14ac:dyDescent="0.25">
      <c r="A644" s="12" t="s">
        <v>3647</v>
      </c>
      <c r="B644" t="s">
        <v>4332</v>
      </c>
      <c r="C644" t="s">
        <v>4377</v>
      </c>
      <c r="D644" s="5">
        <v>2590814.38</v>
      </c>
      <c r="E644" s="24">
        <f t="shared" si="20"/>
        <v>7254280.2639999995</v>
      </c>
      <c r="F644" s="21">
        <v>8981561.0545350891</v>
      </c>
      <c r="G644">
        <f t="shared" si="21"/>
        <v>289727.77595274482</v>
      </c>
      <c r="J644" t="str">
        <f>VLOOKUP($A644,[3]MD01!$A:$K,5,0)</f>
        <v>E1011637</v>
      </c>
      <c r="K644" t="str">
        <f>VLOOKUP($A644,[3]MD01!$A:$K,11,0)</f>
        <v>12.04.2016</v>
      </c>
      <c r="L644" t="str">
        <f>RIGHT(VLOOKUP($A644,[3]MD01!$A:$K,4,0),8)</f>
        <v>13SZQ574</v>
      </c>
      <c r="M644" s="16" t="str">
        <f>VLOOKUP(A644,[3]MD01!A:O,15,0)</f>
        <v>Аренда</v>
      </c>
    </row>
    <row r="645" spans="1:13" x14ac:dyDescent="0.25">
      <c r="A645" s="12" t="s">
        <v>3663</v>
      </c>
      <c r="B645" t="s">
        <v>4335</v>
      </c>
      <c r="C645" t="s">
        <v>4377</v>
      </c>
      <c r="D645" s="5">
        <v>2429011.9300000002</v>
      </c>
      <c r="E645" s="24">
        <f t="shared" si="20"/>
        <v>6801233.404000001</v>
      </c>
      <c r="F645" s="21">
        <v>8420641.4476860818</v>
      </c>
      <c r="G645">
        <f t="shared" si="21"/>
        <v>271633.59508664778</v>
      </c>
      <c r="J645" t="str">
        <f>VLOOKUP($A645,[3]MD01!$A:$K,5,0)</f>
        <v>E1011086</v>
      </c>
      <c r="K645" t="str">
        <f>VLOOKUP($A645,[3]MD01!$A:$K,11,0)</f>
        <v>31.08.2016</v>
      </c>
      <c r="L645" t="str">
        <f>RIGHT(VLOOKUP($A645,[3]MD01!$A:$K,4,0),8)</f>
        <v>13SZQ607</v>
      </c>
      <c r="M645" s="16" t="str">
        <f>VLOOKUP(A645,[3]MD01!A:O,15,0)</f>
        <v>Аренда</v>
      </c>
    </row>
    <row r="646" spans="1:13" x14ac:dyDescent="0.25">
      <c r="A646" s="12" t="s">
        <v>3657</v>
      </c>
      <c r="B646" t="s">
        <v>4339</v>
      </c>
      <c r="C646" t="s">
        <v>4377</v>
      </c>
      <c r="D646" s="5">
        <v>4342094.99</v>
      </c>
      <c r="E646" s="24">
        <f t="shared" si="20"/>
        <v>12157865.972000001</v>
      </c>
      <c r="F646" s="21">
        <v>15052715.29999611</v>
      </c>
      <c r="G646">
        <f t="shared" si="21"/>
        <v>485571.4612901971</v>
      </c>
      <c r="J646" t="str">
        <f>VLOOKUP($A646,[3]MD01!$A:$K,5,0)</f>
        <v>E1011085</v>
      </c>
      <c r="K646" t="str">
        <f>VLOOKUP($A646,[3]MD01!$A:$K,11,0)</f>
        <v>31.05.2016</v>
      </c>
      <c r="L646" t="str">
        <f>RIGHT(VLOOKUP($A646,[3]MD01!$A:$K,4,0),8)</f>
        <v>13SZQ974</v>
      </c>
      <c r="M646" s="16" t="str">
        <f>VLOOKUP(A646,[3]MD01!A:O,15,0)</f>
        <v>Аренда</v>
      </c>
    </row>
    <row r="647" spans="1:13" x14ac:dyDescent="0.25">
      <c r="A647" s="12" t="s">
        <v>3701</v>
      </c>
      <c r="B647" t="s">
        <v>4341</v>
      </c>
      <c r="C647" t="s">
        <v>4377</v>
      </c>
      <c r="D647" s="5">
        <v>2771042.06</v>
      </c>
      <c r="E647" s="24">
        <f t="shared" si="20"/>
        <v>7758917.7680000002</v>
      </c>
      <c r="F647" s="21">
        <v>9606355.298435038</v>
      </c>
      <c r="G647">
        <f t="shared" si="21"/>
        <v>309882.42898177542</v>
      </c>
      <c r="J647" t="str">
        <f>VLOOKUP($A647,[3]MD01!$A:$K,5,0)</f>
        <v>E1014505</v>
      </c>
      <c r="K647" t="str">
        <f>VLOOKUP($A647,[3]MD01!$A:$K,11,0)</f>
        <v>29.04.2017</v>
      </c>
      <c r="L647" t="str">
        <f>RIGHT(VLOOKUP($A647,[3]MD01!$A:$K,4,0),8)</f>
        <v>13CTS603</v>
      </c>
      <c r="M647" s="16" t="str">
        <f>VLOOKUP(A647,[3]MD01!A:O,15,0)</f>
        <v>Аренда</v>
      </c>
    </row>
    <row r="648" spans="1:13" x14ac:dyDescent="0.25">
      <c r="A648" s="12" t="s">
        <v>3730</v>
      </c>
      <c r="B648" t="s">
        <v>4344</v>
      </c>
      <c r="C648" t="s">
        <v>4377</v>
      </c>
      <c r="D648" s="5">
        <v>3291033.62</v>
      </c>
      <c r="E648" s="24">
        <f t="shared" si="20"/>
        <v>9214894.1359999999</v>
      </c>
      <c r="F648" s="21">
        <v>11409006.99746681</v>
      </c>
      <c r="G648">
        <f t="shared" si="21"/>
        <v>368032.48378925194</v>
      </c>
      <c r="J648" t="str">
        <f>VLOOKUP($A648,[3]MD01!$A:$K,5,0)</f>
        <v>E1014551</v>
      </c>
      <c r="K648" t="str">
        <f>VLOOKUP($A648,[3]MD01!$A:$K,11,0)</f>
        <v>28.10.2017</v>
      </c>
      <c r="L648" t="str">
        <f>RIGHT(VLOOKUP($A648,[3]MD01!$A:$K,4,0),8)</f>
        <v>13CTS732</v>
      </c>
      <c r="M648" s="16" t="str">
        <f>VLOOKUP(A648,[3]MD01!A:O,15,0)</f>
        <v>Аренда</v>
      </c>
    </row>
    <row r="649" spans="1:13" x14ac:dyDescent="0.25">
      <c r="A649" s="12" t="s">
        <v>3710</v>
      </c>
      <c r="B649" t="s">
        <v>4349</v>
      </c>
      <c r="C649" t="s">
        <v>4377</v>
      </c>
      <c r="D649" s="5">
        <v>2185259.3199999998</v>
      </c>
      <c r="E649" s="24">
        <f t="shared" si="20"/>
        <v>6118726.095999999</v>
      </c>
      <c r="F649" s="21">
        <v>7575625.700584474</v>
      </c>
      <c r="G649">
        <f t="shared" si="21"/>
        <v>244375.02259949915</v>
      </c>
      <c r="J649" t="str">
        <f>VLOOKUP($A649,[3]MD01!$A:$K,5,0)</f>
        <v>E1015204</v>
      </c>
      <c r="K649" t="str">
        <f>VLOOKUP($A649,[3]MD01!$A:$K,11,0)</f>
        <v>21.07.2017</v>
      </c>
      <c r="L649" t="str">
        <f>RIGHT(VLOOKUP($A649,[3]MD01!$A:$K,4,0),8)</f>
        <v>13CTX356</v>
      </c>
      <c r="M649" s="16" t="str">
        <f>VLOOKUP(A649,[3]MD01!A:O,15,0)</f>
        <v>Аренда</v>
      </c>
    </row>
    <row r="650" spans="1:13" x14ac:dyDescent="0.25">
      <c r="A650" s="12" t="s">
        <v>3726</v>
      </c>
      <c r="B650" t="s">
        <v>4350</v>
      </c>
      <c r="C650" t="s">
        <v>4377</v>
      </c>
      <c r="D650" s="5">
        <v>5936060.1100000003</v>
      </c>
      <c r="E650" s="24">
        <f t="shared" si="20"/>
        <v>16620968.308000002</v>
      </c>
      <c r="F650" s="21">
        <v>20578504.856590804</v>
      </c>
      <c r="G650">
        <f t="shared" si="21"/>
        <v>663822.73730938078</v>
      </c>
      <c r="J650" t="str">
        <f>VLOOKUP($A650,[3]MD01!$A:$K,5,0)</f>
        <v>E1014964</v>
      </c>
      <c r="K650" t="str">
        <f>VLOOKUP($A650,[3]MD01!$A:$K,11,0)</f>
        <v>13.10.2017</v>
      </c>
      <c r="L650" t="str">
        <f>RIGHT(VLOOKUP($A650,[3]MD01!$A:$K,4,0),8)</f>
        <v>13CTX692</v>
      </c>
      <c r="M650" s="16" t="str">
        <f>VLOOKUP(A650,[3]MD01!A:O,15,0)</f>
        <v>Аренда</v>
      </c>
    </row>
    <row r="651" spans="1:13" x14ac:dyDescent="0.25">
      <c r="A651" s="12" t="s">
        <v>3712</v>
      </c>
      <c r="B651" t="s">
        <v>4352</v>
      </c>
      <c r="C651" t="s">
        <v>4377</v>
      </c>
      <c r="D651" s="5">
        <v>2924197.64</v>
      </c>
      <c r="E651" s="24">
        <f t="shared" si="20"/>
        <v>8187753.3920000009</v>
      </c>
      <c r="F651" s="21">
        <v>10137298.851640396</v>
      </c>
      <c r="G651">
        <f t="shared" si="21"/>
        <v>327009.64037549664</v>
      </c>
      <c r="J651" t="str">
        <f>VLOOKUP($A651,[3]MD01!$A:$K,5,0)</f>
        <v>E1015533</v>
      </c>
      <c r="K651" t="str">
        <f>VLOOKUP($A651,[3]MD01!$A:$K,11,0)</f>
        <v>29.07.2017</v>
      </c>
      <c r="L651" t="str">
        <f>RIGHT(VLOOKUP($A651,[3]MD01!$A:$K,4,0),8)</f>
        <v>13CTX703</v>
      </c>
      <c r="M651" s="16" t="str">
        <f>VLOOKUP(A651,[3]MD01!A:O,15,0)</f>
        <v>Аренда</v>
      </c>
    </row>
    <row r="652" spans="1:13" x14ac:dyDescent="0.25">
      <c r="A652" s="12" t="s">
        <v>3732</v>
      </c>
      <c r="B652" t="s">
        <v>4357</v>
      </c>
      <c r="C652" t="s">
        <v>4377</v>
      </c>
      <c r="D652" s="5">
        <v>3202847.8</v>
      </c>
      <c r="E652" s="24">
        <f t="shared" si="20"/>
        <v>8967973.8399999999</v>
      </c>
      <c r="F652" s="21">
        <v>11103293.73117166</v>
      </c>
      <c r="G652">
        <f t="shared" si="21"/>
        <v>358170.76552166644</v>
      </c>
      <c r="J652" t="str">
        <f>VLOOKUP($A652,[3]MD01!$A:$K,5,0)</f>
        <v>E1015773</v>
      </c>
      <c r="K652" t="str">
        <f>VLOOKUP($A652,[3]MD01!$A:$K,11,0)</f>
        <v>08.11.2017</v>
      </c>
      <c r="L652" t="str">
        <f>RIGHT(VLOOKUP($A652,[3]MD01!$A:$K,4,0),8)</f>
        <v>13CTY970</v>
      </c>
      <c r="M652" s="16" t="str">
        <f>VLOOKUP(A652,[3]MD01!A:O,15,0)</f>
        <v>Аренда</v>
      </c>
    </row>
    <row r="653" spans="1:13" x14ac:dyDescent="0.25">
      <c r="A653" s="12" t="s">
        <v>3981</v>
      </c>
      <c r="B653" t="s">
        <v>4086</v>
      </c>
      <c r="C653" t="s">
        <v>4374</v>
      </c>
      <c r="D653" s="5">
        <v>2208551.6</v>
      </c>
      <c r="E653" s="24">
        <f t="shared" si="20"/>
        <v>6183944.4800000004</v>
      </c>
      <c r="F653" s="21">
        <v>7518289.2433891017</v>
      </c>
      <c r="G653">
        <f t="shared" si="21"/>
        <v>242525.45946416457</v>
      </c>
      <c r="J653" t="str">
        <f>VLOOKUP($A653,[3]MD01!$A:$K,5,0)</f>
        <v>E1029173</v>
      </c>
      <c r="K653" t="str">
        <f>VLOOKUP($A653,[3]MD01!$A:$K,11,0)</f>
        <v>19.09.2019</v>
      </c>
      <c r="L653" t="str">
        <f>RIGHT(VLOOKUP($A653,[3]MD01!$A:$K,4,0),8)</f>
        <v>13CT300M</v>
      </c>
      <c r="M653" s="16" t="str">
        <f>VLOOKUP(A653,[3]MD01!A:O,15,0)</f>
        <v>Аренда</v>
      </c>
    </row>
    <row r="654" spans="1:13" x14ac:dyDescent="0.25">
      <c r="A654" s="12" t="s">
        <v>3852</v>
      </c>
      <c r="B654" t="s">
        <v>4087</v>
      </c>
      <c r="C654" t="s">
        <v>4374</v>
      </c>
      <c r="D654" s="5">
        <v>1849675.95</v>
      </c>
      <c r="E654" s="24">
        <f t="shared" si="20"/>
        <v>5179092.66</v>
      </c>
      <c r="F654" s="21">
        <v>6296614.848682058</v>
      </c>
      <c r="G654">
        <f t="shared" si="21"/>
        <v>203116.60802200186</v>
      </c>
      <c r="J654" t="str">
        <f>VLOOKUP($A654,[3]MD01!$A:$K,5,0)</f>
        <v>E1029412</v>
      </c>
      <c r="K654" t="str">
        <f>VLOOKUP($A654,[3]MD01!$A:$K,11,0)</f>
        <v>23.11.2018</v>
      </c>
      <c r="L654" t="str">
        <f>RIGHT(VLOOKUP($A654,[3]MD01!$A:$K,4,0),8)</f>
        <v>13CT301F</v>
      </c>
      <c r="M654" s="16" t="str">
        <f>VLOOKUP(A654,[3]MD01!A:O,15,0)</f>
        <v>Аренда</v>
      </c>
    </row>
    <row r="655" spans="1:13" x14ac:dyDescent="0.25">
      <c r="A655" s="12" t="s">
        <v>4499</v>
      </c>
      <c r="B655" t="s">
        <v>4506</v>
      </c>
      <c r="C655" t="s">
        <v>4374</v>
      </c>
      <c r="D655" s="5">
        <v>2301931.11</v>
      </c>
      <c r="E655" s="24">
        <f t="shared" si="20"/>
        <v>6445407.1079999991</v>
      </c>
      <c r="F655" s="21">
        <v>7836169.1451246748</v>
      </c>
      <c r="G655">
        <f t="shared" si="21"/>
        <v>252779.64984273145</v>
      </c>
      <c r="J655" t="str">
        <f>VLOOKUP($A655,[3]MD01!$A:$K,5,0)</f>
        <v>E1037819</v>
      </c>
      <c r="K655" t="str">
        <f>VLOOKUP($A655,[3]MD01!$A:$K,11,0)</f>
        <v>21.05.2020</v>
      </c>
      <c r="L655" t="str">
        <f>RIGHT(VLOOKUP($A655,[3]MD01!$A:$K,4,0),8)</f>
        <v>13CT30S3</v>
      </c>
      <c r="M655" s="16" t="str">
        <f>VLOOKUP(A655,[3]MD01!A:O,15,0)</f>
        <v>Аренда</v>
      </c>
    </row>
    <row r="656" spans="1:13" x14ac:dyDescent="0.25">
      <c r="A656" s="12" t="s">
        <v>3898</v>
      </c>
      <c r="B656" t="s">
        <v>4090</v>
      </c>
      <c r="C656" t="s">
        <v>4374</v>
      </c>
      <c r="D656" s="5">
        <v>1852799.31</v>
      </c>
      <c r="E656" s="24">
        <f t="shared" si="20"/>
        <v>5187838.068</v>
      </c>
      <c r="F656" s="21">
        <v>6307247.3029526453</v>
      </c>
      <c r="G656">
        <f t="shared" si="21"/>
        <v>203459.59041782728</v>
      </c>
      <c r="J656" t="str">
        <f>VLOOKUP($A656,[3]MD01!$A:$K,5,0)</f>
        <v>E1029649</v>
      </c>
      <c r="K656" t="str">
        <f>VLOOKUP($A656,[3]MD01!$A:$K,11,0)</f>
        <v>14.03.2019</v>
      </c>
      <c r="L656" t="str">
        <f>RIGHT(VLOOKUP($A656,[3]MD01!$A:$K,4,0),8)</f>
        <v>13CT314H</v>
      </c>
      <c r="M656" s="16" t="str">
        <f>VLOOKUP(A656,[3]MD01!A:O,15,0)</f>
        <v>Аренда</v>
      </c>
    </row>
    <row r="657" spans="1:13" x14ac:dyDescent="0.25">
      <c r="A657" s="12" t="s">
        <v>3854</v>
      </c>
      <c r="B657" t="s">
        <v>4091</v>
      </c>
      <c r="C657" t="s">
        <v>4374</v>
      </c>
      <c r="D657" s="5">
        <v>2168442.4</v>
      </c>
      <c r="E657" s="24">
        <f t="shared" si="20"/>
        <v>6071638.7199999997</v>
      </c>
      <c r="F657" s="21">
        <v>7381750.6327807084</v>
      </c>
      <c r="G657">
        <f t="shared" si="21"/>
        <v>238120.98815421641</v>
      </c>
      <c r="J657" t="str">
        <f>VLOOKUP($A657,[3]MD01!$A:$K,5,0)</f>
        <v>E1029252</v>
      </c>
      <c r="K657" t="str">
        <f>VLOOKUP($A657,[3]MD01!$A:$K,11,0)</f>
        <v>27.11.2018</v>
      </c>
      <c r="L657" t="str">
        <f>RIGHT(VLOOKUP($A657,[3]MD01!$A:$K,4,0),8)</f>
        <v>13CT315A</v>
      </c>
      <c r="M657" s="16" t="str">
        <f>VLOOKUP(A657,[3]MD01!A:O,15,0)</f>
        <v>Аренда</v>
      </c>
    </row>
    <row r="658" spans="1:13" x14ac:dyDescent="0.25">
      <c r="A658" s="12" t="s">
        <v>3886</v>
      </c>
      <c r="B658" t="s">
        <v>4093</v>
      </c>
      <c r="C658" t="s">
        <v>4374</v>
      </c>
      <c r="D658" s="5">
        <v>2438186.5499999998</v>
      </c>
      <c r="E658" s="24">
        <f t="shared" si="20"/>
        <v>6826922.3399999989</v>
      </c>
      <c r="F658" s="21">
        <v>8300006.0819230946</v>
      </c>
      <c r="G658">
        <f t="shared" si="21"/>
        <v>267742.13167493854</v>
      </c>
      <c r="J658" t="str">
        <f>VLOOKUP($A658,[3]MD01!$A:$K,5,0)</f>
        <v>E1029648</v>
      </c>
      <c r="K658" t="str">
        <f>VLOOKUP($A658,[3]MD01!$A:$K,11,0)</f>
        <v>08.02.2019</v>
      </c>
      <c r="L658" t="str">
        <f>RIGHT(VLOOKUP($A658,[3]MD01!$A:$K,4,0),8)</f>
        <v>13CT318D</v>
      </c>
      <c r="M658" s="16" t="str">
        <f>VLOOKUP(A658,[3]MD01!A:O,15,0)</f>
        <v>Аренда</v>
      </c>
    </row>
    <row r="659" spans="1:13" x14ac:dyDescent="0.25">
      <c r="A659" s="12" t="s">
        <v>3880</v>
      </c>
      <c r="B659" t="s">
        <v>4095</v>
      </c>
      <c r="C659" t="s">
        <v>4374</v>
      </c>
      <c r="D659" s="5">
        <v>3090874.98</v>
      </c>
      <c r="E659" s="24">
        <f t="shared" si="20"/>
        <v>8654449.9440000001</v>
      </c>
      <c r="F659" s="21">
        <v>10521869.679112095</v>
      </c>
      <c r="G659">
        <f t="shared" si="21"/>
        <v>339415.15093909984</v>
      </c>
      <c r="J659" t="str">
        <f>VLOOKUP($A659,[3]MD01!$A:$K,5,0)</f>
        <v>E1029656</v>
      </c>
      <c r="K659" t="str">
        <f>VLOOKUP($A659,[3]MD01!$A:$K,11,0)</f>
        <v>29.01.2019</v>
      </c>
      <c r="L659" t="str">
        <f>RIGHT(VLOOKUP($A659,[3]MD01!$A:$K,4,0),8)</f>
        <v>13CT318F</v>
      </c>
      <c r="M659" s="16" t="str">
        <f>VLOOKUP(A659,[3]MD01!A:O,15,0)</f>
        <v>Аренда</v>
      </c>
    </row>
    <row r="660" spans="1:13" x14ac:dyDescent="0.25">
      <c r="A660" s="12" t="s">
        <v>3888</v>
      </c>
      <c r="B660" t="s">
        <v>4096</v>
      </c>
      <c r="C660" t="s">
        <v>4374</v>
      </c>
      <c r="D660" s="5">
        <v>1879047.92</v>
      </c>
      <c r="E660" s="24">
        <f t="shared" si="20"/>
        <v>5261334.176</v>
      </c>
      <c r="F660" s="21">
        <v>6396602.0828984324</v>
      </c>
      <c r="G660">
        <f t="shared" si="21"/>
        <v>206342.00267414298</v>
      </c>
      <c r="J660" t="str">
        <f>VLOOKUP($A660,[3]MD01!$A:$K,5,0)</f>
        <v>E1029650</v>
      </c>
      <c r="K660" t="str">
        <f>VLOOKUP($A660,[3]MD01!$A:$K,11,0)</f>
        <v>22.02.2019</v>
      </c>
      <c r="L660" t="str">
        <f>RIGHT(VLOOKUP($A660,[3]MD01!$A:$K,4,0),8)</f>
        <v>13CT318G</v>
      </c>
      <c r="M660" s="16" t="str">
        <f>VLOOKUP(A660,[3]MD01!A:O,15,0)</f>
        <v>Аренда</v>
      </c>
    </row>
    <row r="661" spans="1:13" x14ac:dyDescent="0.25">
      <c r="A661" s="12" t="s">
        <v>3890</v>
      </c>
      <c r="B661" t="s">
        <v>4097</v>
      </c>
      <c r="C661" t="s">
        <v>4374</v>
      </c>
      <c r="D661" s="5">
        <v>2948478.71</v>
      </c>
      <c r="E661" s="24">
        <f t="shared" si="20"/>
        <v>8255740.3879999993</v>
      </c>
      <c r="F661" s="21">
        <v>10037128.301532449</v>
      </c>
      <c r="G661">
        <f t="shared" si="21"/>
        <v>323778.33230749838</v>
      </c>
      <c r="J661" t="str">
        <f>VLOOKUP($A661,[3]MD01!$A:$K,5,0)</f>
        <v>E1029657</v>
      </c>
      <c r="K661" t="str">
        <f>VLOOKUP($A661,[3]MD01!$A:$K,11,0)</f>
        <v>27.02.2019</v>
      </c>
      <c r="L661" t="str">
        <f>RIGHT(VLOOKUP($A661,[3]MD01!$A:$K,4,0),8)</f>
        <v>13CT318H</v>
      </c>
      <c r="M661" s="16" t="str">
        <f>VLOOKUP(A661,[3]MD01!A:O,15,0)</f>
        <v>Аренда</v>
      </c>
    </row>
    <row r="662" spans="1:13" x14ac:dyDescent="0.25">
      <c r="A662" s="12" t="s">
        <v>3892</v>
      </c>
      <c r="B662" t="s">
        <v>4098</v>
      </c>
      <c r="C662" t="s">
        <v>4374</v>
      </c>
      <c r="D662" s="5">
        <v>2727561.52</v>
      </c>
      <c r="E662" s="24">
        <f t="shared" si="20"/>
        <v>7637172.2560000001</v>
      </c>
      <c r="F662" s="21">
        <v>9285088.2164120711</v>
      </c>
      <c r="G662">
        <f t="shared" si="21"/>
        <v>299518.97472297004</v>
      </c>
      <c r="J662" t="str">
        <f>VLOOKUP($A662,[3]MD01!$A:$K,5,0)</f>
        <v>E1029645</v>
      </c>
      <c r="K662" t="str">
        <f>VLOOKUP($A662,[3]MD01!$A:$K,11,0)</f>
        <v>01.03.2019</v>
      </c>
      <c r="L662" t="str">
        <f>RIGHT(VLOOKUP($A662,[3]MD01!$A:$K,4,0),8)</f>
        <v>13CT319B</v>
      </c>
      <c r="M662" s="16" t="str">
        <f>VLOOKUP(A662,[3]MD01!A:O,15,0)</f>
        <v>Аренда</v>
      </c>
    </row>
    <row r="663" spans="1:13" x14ac:dyDescent="0.25">
      <c r="A663" s="12" t="s">
        <v>3894</v>
      </c>
      <c r="B663" t="s">
        <v>4099</v>
      </c>
      <c r="C663" t="s">
        <v>4374</v>
      </c>
      <c r="D663" s="5">
        <v>1944806.74</v>
      </c>
      <c r="E663" s="24">
        <f t="shared" si="20"/>
        <v>5445458.8719999995</v>
      </c>
      <c r="F663" s="21">
        <v>6620456.408540613</v>
      </c>
      <c r="G663">
        <f t="shared" si="21"/>
        <v>213563.109952923</v>
      </c>
      <c r="J663" t="str">
        <f>VLOOKUP($A663,[3]MD01!$A:$K,5,0)</f>
        <v>E1029662</v>
      </c>
      <c r="K663" t="str">
        <f>VLOOKUP($A663,[3]MD01!$A:$K,11,0)</f>
        <v>28.02.2019</v>
      </c>
      <c r="L663" t="str">
        <f>RIGHT(VLOOKUP($A663,[3]MD01!$A:$K,4,0),8)</f>
        <v>13CT319C</v>
      </c>
      <c r="M663" s="16" t="str">
        <f>VLOOKUP(A663,[3]MD01!A:O,15,0)</f>
        <v>Аренда</v>
      </c>
    </row>
    <row r="664" spans="1:13" x14ac:dyDescent="0.25">
      <c r="A664" s="12" t="s">
        <v>4535</v>
      </c>
      <c r="B664" t="s">
        <v>4536</v>
      </c>
      <c r="C664" t="s">
        <v>4374</v>
      </c>
      <c r="D664" s="5">
        <v>2286267.7599999998</v>
      </c>
      <c r="E664" s="24">
        <f t="shared" si="20"/>
        <v>6401549.7279999992</v>
      </c>
      <c r="F664" s="21">
        <v>7782848.4095709119</v>
      </c>
      <c r="G664">
        <f t="shared" si="21"/>
        <v>251059.62611519071</v>
      </c>
      <c r="J664" t="str">
        <f>VLOOKUP($A664,[3]MD01!$A:$K,5,0)</f>
        <v>E1038419</v>
      </c>
      <c r="K664" t="str">
        <f>VLOOKUP($A664,[3]MD01!$A:$K,11,0)</f>
        <v>10.07.2020</v>
      </c>
      <c r="L664" t="str">
        <f>RIGHT(VLOOKUP($A664,[3]MD01!$A:$K,4,0),8)</f>
        <v>13CT31DF</v>
      </c>
      <c r="M664" s="16" t="str">
        <f>VLOOKUP(A664,[3]MD01!A:O,15,0)</f>
        <v>Аренда</v>
      </c>
    </row>
    <row r="665" spans="1:13" x14ac:dyDescent="0.25">
      <c r="A665" s="12" t="s">
        <v>4786</v>
      </c>
      <c r="B665" t="s">
        <v>4793</v>
      </c>
      <c r="C665" t="s">
        <v>4374</v>
      </c>
      <c r="D665" s="5">
        <v>1632144.08</v>
      </c>
      <c r="E665" s="24">
        <f t="shared" si="20"/>
        <v>4570003.4239999996</v>
      </c>
      <c r="F665" s="21">
        <v>5556098.9746969007</v>
      </c>
      <c r="G665">
        <f t="shared" si="21"/>
        <v>179228.999183771</v>
      </c>
      <c r="J665" t="str">
        <f>VLOOKUP($A665,[3]MD01!$A:$K,5,0)</f>
        <v>E1032722</v>
      </c>
      <c r="K665" t="str">
        <f>VLOOKUP($A665,[3]MD01!$A:$K,11,0)</f>
        <v>15.12.2020</v>
      </c>
      <c r="L665" t="str">
        <f>RIGHT(VLOOKUP($A665,[3]MD01!$A:$K,4,0),8)</f>
        <v>13CT31TE</v>
      </c>
      <c r="M665" s="16" t="str">
        <f>VLOOKUP(A665,[3]MD01!A:O,15,0)</f>
        <v>Аренда</v>
      </c>
    </row>
    <row r="666" spans="1:13" x14ac:dyDescent="0.25">
      <c r="A666" s="12" t="s">
        <v>4110</v>
      </c>
      <c r="B666" t="s">
        <v>4111</v>
      </c>
      <c r="C666" t="s">
        <v>4374</v>
      </c>
      <c r="D666" s="5">
        <v>2776687.58</v>
      </c>
      <c r="E666" s="24">
        <f t="shared" si="20"/>
        <v>7774725.2240000013</v>
      </c>
      <c r="F666" s="21">
        <v>9452321.7682421897</v>
      </c>
      <c r="G666">
        <f t="shared" si="21"/>
        <v>304913.60542716744</v>
      </c>
      <c r="J666" t="str">
        <f>VLOOKUP($A666,[3]MD01!$A:$K,5,0)</f>
        <v>E1008236</v>
      </c>
      <c r="K666" t="str">
        <f>VLOOKUP($A666,[3]MD01!$A:$K,11,0)</f>
        <v>30.09.2014</v>
      </c>
      <c r="L666" t="str">
        <f>RIGHT(VLOOKUP($A666,[3]MD01!$A:$K,4,0),8)</f>
        <v>13SZ3404</v>
      </c>
      <c r="M666" s="16" t="str">
        <f>VLOOKUP(A666,[3]MD01!A:O,15,0)</f>
        <v>Аренда</v>
      </c>
    </row>
    <row r="667" spans="1:13" x14ac:dyDescent="0.25">
      <c r="A667" s="12" t="s">
        <v>4117</v>
      </c>
      <c r="B667" t="s">
        <v>4118</v>
      </c>
      <c r="C667" t="s">
        <v>4374</v>
      </c>
      <c r="D667" s="5">
        <v>2158531.12</v>
      </c>
      <c r="E667" s="24">
        <f t="shared" ref="E667:E730" si="22">IF(IFERROR(VLOOKUP(A667,$A$1588:$A$1589,1,0),0)=0,IF(M667=$M$25,0,D667/$E$25*$E$24),0)</f>
        <v>6043887.1360000009</v>
      </c>
      <c r="F667" s="21">
        <v>7348010.9321496645</v>
      </c>
      <c r="G667">
        <f t="shared" ref="G667:G730" si="23">F667/31</f>
        <v>237032.61071450531</v>
      </c>
      <c r="J667" t="str">
        <f>VLOOKUP($A667,[3]MD01!$A:$K,5,0)</f>
        <v>E1008852</v>
      </c>
      <c r="K667" t="str">
        <f>VLOOKUP($A667,[3]MD01!$A:$K,11,0)</f>
        <v>08.04.2015</v>
      </c>
      <c r="L667" t="str">
        <f>RIGHT(VLOOKUP($A667,[3]MD01!$A:$K,4,0),8)</f>
        <v>13SZ3463</v>
      </c>
      <c r="M667" s="16" t="str">
        <f>VLOOKUP(A667,[3]MD01!A:O,15,0)</f>
        <v>Аренда</v>
      </c>
    </row>
    <row r="668" spans="1:13" x14ac:dyDescent="0.25">
      <c r="A668" s="12" t="s">
        <v>3931</v>
      </c>
      <c r="B668" t="s">
        <v>4124</v>
      </c>
      <c r="C668" t="s">
        <v>4374</v>
      </c>
      <c r="D668" s="5">
        <v>1350263.32</v>
      </c>
      <c r="E668" s="24">
        <f t="shared" si="22"/>
        <v>3780737.2960000001</v>
      </c>
      <c r="F668" s="21">
        <v>4596528.4191226754</v>
      </c>
      <c r="G668">
        <f t="shared" si="23"/>
        <v>148275.11029427985</v>
      </c>
      <c r="J668" t="str">
        <f>VLOOKUP($A668,[3]MD01!$A:$K,5,0)</f>
        <v>E1031646</v>
      </c>
      <c r="K668" t="str">
        <f>VLOOKUP($A668,[3]MD01!$A:$K,11,0)</f>
        <v>26.07.2019</v>
      </c>
      <c r="L668" t="str">
        <f>RIGHT(VLOOKUP($A668,[3]MD01!$A:$K,4,0),8)</f>
        <v>13CT362J</v>
      </c>
      <c r="M668" s="16" t="str">
        <f>VLOOKUP(A668,[3]MD01!A:O,15,0)</f>
        <v>Аренда</v>
      </c>
    </row>
    <row r="669" spans="1:13" x14ac:dyDescent="0.25">
      <c r="A669" s="12" t="s">
        <v>3938</v>
      </c>
      <c r="B669" t="s">
        <v>4125</v>
      </c>
      <c r="C669" t="s">
        <v>4374</v>
      </c>
      <c r="D669" s="5">
        <v>2175173.34</v>
      </c>
      <c r="E669" s="24">
        <f t="shared" si="22"/>
        <v>6090485.351999999</v>
      </c>
      <c r="F669" s="21">
        <v>7404663.9094276726</v>
      </c>
      <c r="G669">
        <f t="shared" si="23"/>
        <v>238860.1261105701</v>
      </c>
      <c r="J669" t="str">
        <f>VLOOKUP($A669,[3]MD01!$A:$K,5,0)</f>
        <v>E1026543</v>
      </c>
      <c r="K669" t="str">
        <f>VLOOKUP($A669,[3]MD01!$A:$K,11,0)</f>
        <v>26.07.2019</v>
      </c>
      <c r="L669" t="str">
        <f>RIGHT(VLOOKUP($A669,[3]MD01!$A:$K,4,0),8)</f>
        <v>13CT366H</v>
      </c>
      <c r="M669" s="16" t="str">
        <f>VLOOKUP(A669,[3]MD01!A:O,15,0)</f>
        <v>Аренда</v>
      </c>
    </row>
    <row r="670" spans="1:13" x14ac:dyDescent="0.25">
      <c r="A670" s="12" t="s">
        <v>3987</v>
      </c>
      <c r="B670" t="s">
        <v>4128</v>
      </c>
      <c r="C670" t="s">
        <v>4374</v>
      </c>
      <c r="D670" s="5">
        <v>2659388.14</v>
      </c>
      <c r="E670" s="24">
        <f t="shared" si="22"/>
        <v>7446286.7920000004</v>
      </c>
      <c r="F670" s="21">
        <v>9053014.3135250043</v>
      </c>
      <c r="G670">
        <f t="shared" si="23"/>
        <v>292032.71979112917</v>
      </c>
      <c r="J670" t="str">
        <f>VLOOKUP($A670,[3]MD01!$A:$K,5,0)</f>
        <v>E1031835</v>
      </c>
      <c r="K670" t="str">
        <f>VLOOKUP($A670,[3]MD01!$A:$K,11,0)</f>
        <v>30.09.2019</v>
      </c>
      <c r="L670" t="str">
        <f>RIGHT(VLOOKUP($A670,[3]MD01!$A:$K,4,0),8)</f>
        <v>13CT375J</v>
      </c>
      <c r="M670" s="16" t="str">
        <f>VLOOKUP(A670,[3]MD01!A:O,15,0)</f>
        <v>Аренда</v>
      </c>
    </row>
    <row r="671" spans="1:13" x14ac:dyDescent="0.25">
      <c r="A671" s="12" t="s">
        <v>4080</v>
      </c>
      <c r="B671" t="s">
        <v>4135</v>
      </c>
      <c r="C671" t="s">
        <v>4374</v>
      </c>
      <c r="D671" s="5">
        <v>2356574.7599999998</v>
      </c>
      <c r="E671" s="24">
        <f t="shared" si="22"/>
        <v>6598409.3279999988</v>
      </c>
      <c r="F671" s="21">
        <v>8022185.5216560261</v>
      </c>
      <c r="G671">
        <f t="shared" si="23"/>
        <v>258780.17811793633</v>
      </c>
      <c r="J671" t="str">
        <f>VLOOKUP($A671,[3]MD01!$A:$K,5,0)</f>
        <v>E1032723</v>
      </c>
      <c r="K671" t="str">
        <f>VLOOKUP($A671,[3]MD01!$A:$K,11,0)</f>
        <v>21.11.2019</v>
      </c>
      <c r="L671" t="str">
        <f>RIGHT(VLOOKUP($A671,[3]MD01!$A:$K,4,0),8)</f>
        <v>13CT392Z</v>
      </c>
      <c r="M671" s="16" t="str">
        <f>VLOOKUP(A671,[3]MD01!A:O,15,0)</f>
        <v>Аренда</v>
      </c>
    </row>
    <row r="672" spans="1:13" x14ac:dyDescent="0.25">
      <c r="A672" s="12" t="s">
        <v>4142</v>
      </c>
      <c r="B672" t="s">
        <v>4143</v>
      </c>
      <c r="C672" t="s">
        <v>4374</v>
      </c>
      <c r="D672" s="5">
        <v>5637070.0999999996</v>
      </c>
      <c r="E672" s="24">
        <f t="shared" si="22"/>
        <v>15783796.280000001</v>
      </c>
      <c r="F672" s="21">
        <v>19189555.497394912</v>
      </c>
      <c r="G672">
        <f t="shared" si="23"/>
        <v>619017.91927080357</v>
      </c>
      <c r="J672" t="str">
        <f>VLOOKUP($A672,[3]MD01!$A:$K,5,0)</f>
        <v>E1008855</v>
      </c>
      <c r="K672" t="str">
        <f>VLOOKUP($A672,[3]MD01!$A:$K,11,0)</f>
        <v>11.06.2015</v>
      </c>
      <c r="L672" t="str">
        <f>RIGHT(VLOOKUP($A672,[3]MD01!$A:$K,4,0),8)</f>
        <v>13SZ4548</v>
      </c>
      <c r="M672" s="16" t="str">
        <f>VLOOKUP(A672,[3]MD01!A:O,15,0)</f>
        <v>Аренда</v>
      </c>
    </row>
    <row r="673" spans="1:13" x14ac:dyDescent="0.25">
      <c r="A673" s="12" t="s">
        <v>4144</v>
      </c>
      <c r="B673" t="s">
        <v>4145</v>
      </c>
      <c r="C673" t="s">
        <v>4374</v>
      </c>
      <c r="D673" s="5">
        <v>2483336.7400000002</v>
      </c>
      <c r="E673" s="24">
        <f t="shared" si="22"/>
        <v>6953342.8720000004</v>
      </c>
      <c r="F673" s="21">
        <v>8453705.0889166277</v>
      </c>
      <c r="G673">
        <f t="shared" si="23"/>
        <v>272700.16415860091</v>
      </c>
      <c r="J673" t="str">
        <f>VLOOKUP($A673,[3]MD01!$A:$K,5,0)</f>
        <v>E1007580</v>
      </c>
      <c r="K673" t="str">
        <f>VLOOKUP($A673,[3]MD01!$A:$K,11,0)</f>
        <v>07.07.2015</v>
      </c>
      <c r="L673" t="str">
        <f>RIGHT(VLOOKUP($A673,[3]MD01!$A:$K,4,0),8)</f>
        <v>13SZ4737</v>
      </c>
      <c r="M673" s="16" t="str">
        <f>VLOOKUP(A673,[3]MD01!A:O,15,0)</f>
        <v>Аренда</v>
      </c>
    </row>
    <row r="674" spans="1:13" x14ac:dyDescent="0.25">
      <c r="A674" s="12" t="s">
        <v>4148</v>
      </c>
      <c r="B674" t="s">
        <v>4149</v>
      </c>
      <c r="C674" t="s">
        <v>4374</v>
      </c>
      <c r="D674" s="5">
        <v>1501585</v>
      </c>
      <c r="E674" s="24">
        <f t="shared" si="22"/>
        <v>4204438</v>
      </c>
      <c r="F674" s="21">
        <v>5111653.4264059868</v>
      </c>
      <c r="G674">
        <f t="shared" si="23"/>
        <v>164892.04601309635</v>
      </c>
      <c r="J674" t="str">
        <f>VLOOKUP($A674,[3]MD01!$A:$K,5,0)</f>
        <v>13CT5084</v>
      </c>
      <c r="K674" t="str">
        <f>VLOOKUP($A674,[3]MD01!$A:$K,11,0)</f>
        <v>08.07.2008</v>
      </c>
      <c r="L674" t="str">
        <f>RIGHT(VLOOKUP($A674,[3]MD01!$A:$K,4,0),8)</f>
        <v>13CT5084</v>
      </c>
      <c r="M674" s="16" t="str">
        <f>VLOOKUP(A674,[3]MD01!A:O,15,0)</f>
        <v>Собственность</v>
      </c>
    </row>
    <row r="675" spans="1:13" x14ac:dyDescent="0.25">
      <c r="A675" s="12" t="s">
        <v>4716</v>
      </c>
      <c r="B675" t="s">
        <v>4717</v>
      </c>
      <c r="C675" t="s">
        <v>4374</v>
      </c>
      <c r="D675" s="5">
        <v>5077249.28</v>
      </c>
      <c r="E675" s="24">
        <f t="shared" si="22"/>
        <v>14216297.984000001</v>
      </c>
      <c r="F675" s="21">
        <v>17283829.206358168</v>
      </c>
      <c r="G675">
        <f t="shared" si="23"/>
        <v>557542.877624457</v>
      </c>
      <c r="J675" t="str">
        <f>VLOOKUP($A675,[3]MD01!$A:$K,5,0)</f>
        <v>13CT7330</v>
      </c>
      <c r="K675" t="str">
        <f>VLOOKUP($A675,[3]MD01!$A:$K,11,0)</f>
        <v>19.12.2008</v>
      </c>
      <c r="L675" t="str">
        <f>RIGHT(VLOOKUP($A675,[3]MD01!$A:$K,4,0),8)</f>
        <v>13CT5372</v>
      </c>
      <c r="M675" s="16" t="str">
        <f>VLOOKUP(A675,[3]MD01!A:O,15,0)</f>
        <v>Собственность</v>
      </c>
    </row>
    <row r="676" spans="1:13" x14ac:dyDescent="0.25">
      <c r="A676" s="12" t="s">
        <v>4180</v>
      </c>
      <c r="B676" t="s">
        <v>4181</v>
      </c>
      <c r="C676" t="s">
        <v>4374</v>
      </c>
      <c r="D676" s="5">
        <v>1838237.45</v>
      </c>
      <c r="E676" s="24">
        <f t="shared" si="22"/>
        <v>5147064.8599999994</v>
      </c>
      <c r="F676" s="21">
        <v>6257676.2286785645</v>
      </c>
      <c r="G676">
        <f t="shared" si="23"/>
        <v>201860.52350576015</v>
      </c>
      <c r="J676" t="str">
        <f>VLOOKUP($A676,[3]MD01!$A:$K,5,0)</f>
        <v>E1004471</v>
      </c>
      <c r="K676" t="str">
        <f>VLOOKUP($A676,[3]MD01!$A:$K,11,0)</f>
        <v>19.12.2012</v>
      </c>
      <c r="L676" t="str">
        <f>RIGHT(VLOOKUP($A676,[3]MD01!$A:$K,4,0),8)</f>
        <v>13CT8069</v>
      </c>
      <c r="M676" s="16" t="str">
        <f>VLOOKUP(A676,[3]MD01!A:O,15,0)</f>
        <v>Аренда</v>
      </c>
    </row>
    <row r="677" spans="1:13" x14ac:dyDescent="0.25">
      <c r="A677" s="12" t="s">
        <v>4182</v>
      </c>
      <c r="B677" t="s">
        <v>4183</v>
      </c>
      <c r="C677" t="s">
        <v>4374</v>
      </c>
      <c r="D677" s="5">
        <v>928491.7</v>
      </c>
      <c r="E677" s="24">
        <f t="shared" si="22"/>
        <v>2599776.7599999998</v>
      </c>
      <c r="F677" s="21">
        <v>3160745.3322286243</v>
      </c>
      <c r="G677">
        <f t="shared" si="23"/>
        <v>101959.52684608466</v>
      </c>
      <c r="J677" t="str">
        <f>VLOOKUP($A677,[3]MD01!$A:$K,5,0)</f>
        <v>E1004410</v>
      </c>
      <c r="K677" t="str">
        <f>VLOOKUP($A677,[3]MD01!$A:$K,11,0)</f>
        <v>23.03.2012</v>
      </c>
      <c r="L677" t="str">
        <f>RIGHT(VLOOKUP($A677,[3]MD01!$A:$K,4,0),8)</f>
        <v>13CT8112</v>
      </c>
      <c r="M677" s="16" t="str">
        <f>VLOOKUP(A677,[3]MD01!A:O,15,0)</f>
        <v>Аренда</v>
      </c>
    </row>
    <row r="678" spans="1:13" x14ac:dyDescent="0.25">
      <c r="A678" s="12" t="s">
        <v>4186</v>
      </c>
      <c r="B678" t="s">
        <v>4187</v>
      </c>
      <c r="C678" t="s">
        <v>4374</v>
      </c>
      <c r="D678" s="5">
        <v>1672849.79</v>
      </c>
      <c r="E678" s="24">
        <f t="shared" si="22"/>
        <v>4683979.4119999995</v>
      </c>
      <c r="F678" s="21">
        <v>5694668.2078710394</v>
      </c>
      <c r="G678">
        <f t="shared" si="23"/>
        <v>183698.97444745287</v>
      </c>
      <c r="J678" t="str">
        <f>VLOOKUP($A678,[3]MD01!$A:$K,5,0)</f>
        <v>E1004427</v>
      </c>
      <c r="K678" t="str">
        <f>VLOOKUP($A678,[3]MD01!$A:$K,11,0)</f>
        <v>22.06.2012</v>
      </c>
      <c r="L678" t="str">
        <f>RIGHT(VLOOKUP($A678,[3]MD01!$A:$K,4,0),8)</f>
        <v>13CT8240</v>
      </c>
      <c r="M678" s="16" t="str">
        <f>VLOOKUP(A678,[3]MD01!A:O,15,0)</f>
        <v>Аренда</v>
      </c>
    </row>
    <row r="679" spans="1:13" x14ac:dyDescent="0.25">
      <c r="A679" s="12" t="s">
        <v>4188</v>
      </c>
      <c r="B679" t="s">
        <v>4189</v>
      </c>
      <c r="C679" t="s">
        <v>4374</v>
      </c>
      <c r="D679" s="5">
        <v>3214786.73</v>
      </c>
      <c r="E679" s="24">
        <f t="shared" si="22"/>
        <v>9001402.8440000005</v>
      </c>
      <c r="F679" s="21">
        <v>10943686.573566597</v>
      </c>
      <c r="G679">
        <f t="shared" si="23"/>
        <v>353022.14753440634</v>
      </c>
      <c r="J679" t="str">
        <f>VLOOKUP($A679,[3]MD01!$A:$K,5,0)</f>
        <v>13CTI016</v>
      </c>
      <c r="K679" t="str">
        <f>VLOOKUP($A679,[3]MD01!$A:$K,11,0)</f>
        <v>30.06.2012</v>
      </c>
      <c r="L679" t="str">
        <f>RIGHT(VLOOKUP($A679,[3]MD01!$A:$K,4,0),8)</f>
        <v>13CT8248</v>
      </c>
      <c r="M679" s="16" t="str">
        <f>VLOOKUP(A679,[3]MD01!A:O,15,0)</f>
        <v>Собственность</v>
      </c>
    </row>
    <row r="680" spans="1:13" x14ac:dyDescent="0.25">
      <c r="A680" s="12" t="s">
        <v>4190</v>
      </c>
      <c r="B680" t="s">
        <v>4191</v>
      </c>
      <c r="C680" t="s">
        <v>4374</v>
      </c>
      <c r="D680" s="5">
        <v>1463080.99</v>
      </c>
      <c r="E680" s="24">
        <f t="shared" si="22"/>
        <v>4096626.7719999999</v>
      </c>
      <c r="F680" s="21">
        <v>4980579.1584512116</v>
      </c>
      <c r="G680">
        <f t="shared" si="23"/>
        <v>160663.84382100683</v>
      </c>
      <c r="J680" t="str">
        <f>VLOOKUP($A680,[3]MD01!$A:$K,5,0)</f>
        <v>E1006174</v>
      </c>
      <c r="K680" t="str">
        <f>VLOOKUP($A680,[3]MD01!$A:$K,11,0)</f>
        <v>30.04.2013</v>
      </c>
      <c r="L680" t="str">
        <f>RIGHT(VLOOKUP($A680,[3]MD01!$A:$K,4,0),8)</f>
        <v>13CT8302</v>
      </c>
      <c r="M680" s="16" t="str">
        <f>VLOOKUP(A680,[3]MD01!A:O,15,0)</f>
        <v>Аренда</v>
      </c>
    </row>
    <row r="681" spans="1:13" x14ac:dyDescent="0.25">
      <c r="A681" s="12" t="s">
        <v>4192</v>
      </c>
      <c r="B681" t="s">
        <v>4193</v>
      </c>
      <c r="C681" t="s">
        <v>4374</v>
      </c>
      <c r="D681" s="5">
        <v>2089334.34</v>
      </c>
      <c r="E681" s="24">
        <f t="shared" si="22"/>
        <v>5850136.1520000007</v>
      </c>
      <c r="F681" s="21">
        <v>7112453.1997647099</v>
      </c>
      <c r="G681">
        <f t="shared" si="23"/>
        <v>229433.97418595839</v>
      </c>
      <c r="J681" t="str">
        <f>VLOOKUP($A681,[3]MD01!$A:$K,5,0)</f>
        <v>E1004489</v>
      </c>
      <c r="K681" t="str">
        <f>VLOOKUP($A681,[3]MD01!$A:$K,11,0)</f>
        <v>29.09.2012</v>
      </c>
      <c r="L681" t="str">
        <f>RIGHT(VLOOKUP($A681,[3]MD01!$A:$K,4,0),8)</f>
        <v>13CT8435</v>
      </c>
      <c r="M681" s="16" t="str">
        <f>VLOOKUP(A681,[3]MD01!A:O,15,0)</f>
        <v>Собственность</v>
      </c>
    </row>
    <row r="682" spans="1:13" x14ac:dyDescent="0.25">
      <c r="A682" s="12" t="s">
        <v>4194</v>
      </c>
      <c r="B682" t="s">
        <v>4195</v>
      </c>
      <c r="C682" t="s">
        <v>4374</v>
      </c>
      <c r="D682" s="5">
        <v>4038305.9</v>
      </c>
      <c r="E682" s="24">
        <f t="shared" si="22"/>
        <v>11307256.52</v>
      </c>
      <c r="F682" s="21">
        <v>13747087.371417876</v>
      </c>
      <c r="G682">
        <f t="shared" si="23"/>
        <v>443454.43133606052</v>
      </c>
      <c r="J682" t="str">
        <f>VLOOKUP($A682,[3]MD01!$A:$K,5,0)</f>
        <v>E1004709</v>
      </c>
      <c r="K682" t="str">
        <f>VLOOKUP($A682,[3]MD01!$A:$K,11,0)</f>
        <v>28.09.2012</v>
      </c>
      <c r="L682" t="str">
        <f>RIGHT(VLOOKUP($A682,[3]MD01!$A:$K,4,0),8)</f>
        <v>13CT8437</v>
      </c>
      <c r="M682" s="16" t="str">
        <f>VLOOKUP(A682,[3]MD01!A:O,15,0)</f>
        <v>Собственность</v>
      </c>
    </row>
    <row r="683" spans="1:13" x14ac:dyDescent="0.25">
      <c r="A683" s="12" t="s">
        <v>4196</v>
      </c>
      <c r="B683" t="s">
        <v>4197</v>
      </c>
      <c r="C683" t="s">
        <v>4374</v>
      </c>
      <c r="D683" s="5">
        <v>2330723.6</v>
      </c>
      <c r="E683" s="24">
        <f t="shared" si="22"/>
        <v>6526026.0800000001</v>
      </c>
      <c r="F683" s="21">
        <v>7934183.7298223516</v>
      </c>
      <c r="G683">
        <f t="shared" si="23"/>
        <v>255941.41063943069</v>
      </c>
      <c r="J683" t="str">
        <f>VLOOKUP($A683,[3]MD01!$A:$K,5,0)</f>
        <v>E1004845</v>
      </c>
      <c r="K683" t="str">
        <f>VLOOKUP($A683,[3]MD01!$A:$K,11,0)</f>
        <v>20.12.2012</v>
      </c>
      <c r="L683" t="str">
        <f>RIGHT(VLOOKUP($A683,[3]MD01!$A:$K,4,0),8)</f>
        <v>13CT8585</v>
      </c>
      <c r="M683" s="16" t="str">
        <f>VLOOKUP(A683,[3]MD01!A:O,15,0)</f>
        <v>Аренда</v>
      </c>
    </row>
    <row r="684" spans="1:13" x14ac:dyDescent="0.25">
      <c r="A684" s="12" t="s">
        <v>4200</v>
      </c>
      <c r="B684" t="s">
        <v>4201</v>
      </c>
      <c r="C684" t="s">
        <v>4374</v>
      </c>
      <c r="D684" s="5">
        <v>2880196.53</v>
      </c>
      <c r="E684" s="24">
        <f t="shared" si="22"/>
        <v>8064550.284</v>
      </c>
      <c r="F684" s="21">
        <v>9804684.0247452743</v>
      </c>
      <c r="G684">
        <f t="shared" si="23"/>
        <v>316280.12983049272</v>
      </c>
      <c r="J684" t="str">
        <f>VLOOKUP($A684,[3]MD01!$A:$K,5,0)</f>
        <v>E1006200</v>
      </c>
      <c r="K684" t="str">
        <f>VLOOKUP($A684,[3]MD01!$A:$K,11,0)</f>
        <v>23.12.2012</v>
      </c>
      <c r="L684" t="str">
        <f>RIGHT(VLOOKUP($A684,[3]MD01!$A:$K,4,0),8)</f>
        <v>13CT8716</v>
      </c>
      <c r="M684" s="16" t="str">
        <f>VLOOKUP(A684,[3]MD01!A:O,15,0)</f>
        <v>Аренда</v>
      </c>
    </row>
    <row r="685" spans="1:13" x14ac:dyDescent="0.25">
      <c r="A685" s="12" t="s">
        <v>4204</v>
      </c>
      <c r="B685" t="s">
        <v>4205</v>
      </c>
      <c r="C685" t="s">
        <v>4374</v>
      </c>
      <c r="D685" s="5">
        <v>4115284.66</v>
      </c>
      <c r="E685" s="24">
        <f t="shared" si="22"/>
        <v>11522797.048</v>
      </c>
      <c r="F685" s="21">
        <v>14009136.301258335</v>
      </c>
      <c r="G685">
        <f t="shared" si="23"/>
        <v>451907.6226212366</v>
      </c>
      <c r="J685" t="str">
        <f>VLOOKUP($A685,[3]MD01!$A:$K,5,0)</f>
        <v>E1006573</v>
      </c>
      <c r="K685" t="str">
        <f>VLOOKUP($A685,[3]MD01!$A:$K,11,0)</f>
        <v>21.06.2013</v>
      </c>
      <c r="L685" t="str">
        <f>RIGHT(VLOOKUP($A685,[3]MD01!$A:$K,4,0),8)</f>
        <v>13CT8876</v>
      </c>
      <c r="M685" s="16" t="str">
        <f>VLOOKUP(A685,[3]MD01!A:O,15,0)</f>
        <v>Аренда</v>
      </c>
    </row>
    <row r="686" spans="1:13" x14ac:dyDescent="0.25">
      <c r="A686" s="12" t="s">
        <v>4220</v>
      </c>
      <c r="B686" t="s">
        <v>4221</v>
      </c>
      <c r="C686" t="s">
        <v>4374</v>
      </c>
      <c r="D686" s="5">
        <v>3325004.67</v>
      </c>
      <c r="E686" s="24">
        <f t="shared" si="22"/>
        <v>9310013.0759999994</v>
      </c>
      <c r="F686" s="21">
        <v>11318887.385143969</v>
      </c>
      <c r="G686">
        <f t="shared" si="23"/>
        <v>365125.39952077321</v>
      </c>
      <c r="J686" t="str">
        <f>VLOOKUP($A686,[3]MD01!$A:$K,5,0)</f>
        <v>E1007578</v>
      </c>
      <c r="K686" t="str">
        <f>VLOOKUP($A686,[3]MD01!$A:$K,11,0)</f>
        <v>29.03.2014</v>
      </c>
      <c r="L686" t="str">
        <f>RIGHT(VLOOKUP($A686,[3]MD01!$A:$K,4,0),8)</f>
        <v>13SZ9481</v>
      </c>
      <c r="M686" s="16" t="str">
        <f>VLOOKUP(A686,[3]MD01!A:O,15,0)</f>
        <v>Аренда</v>
      </c>
    </row>
    <row r="687" spans="1:13" x14ac:dyDescent="0.25">
      <c r="A687" s="12" t="s">
        <v>4222</v>
      </c>
      <c r="B687" t="s">
        <v>4223</v>
      </c>
      <c r="C687" t="s">
        <v>4374</v>
      </c>
      <c r="D687" s="5">
        <v>4130579.38</v>
      </c>
      <c r="E687" s="24">
        <f t="shared" si="22"/>
        <v>11565622.263999999</v>
      </c>
      <c r="F687" s="21">
        <v>14061202.156933449</v>
      </c>
      <c r="G687">
        <f t="shared" si="23"/>
        <v>453587.16635269189</v>
      </c>
      <c r="J687" t="str">
        <f>VLOOKUP($A687,[3]MD01!$A:$K,5,0)</f>
        <v>E1007579</v>
      </c>
      <c r="K687" t="str">
        <f>VLOOKUP($A687,[3]MD01!$A:$K,11,0)</f>
        <v>30.06.2014</v>
      </c>
      <c r="L687" t="str">
        <f>RIGHT(VLOOKUP($A687,[3]MD01!$A:$K,4,0),8)</f>
        <v>13SZ9494</v>
      </c>
      <c r="M687" s="16" t="str">
        <f>VLOOKUP(A687,[3]MD01!A:O,15,0)</f>
        <v>Собственность</v>
      </c>
    </row>
    <row r="688" spans="1:13" x14ac:dyDescent="0.25">
      <c r="A688" s="12" t="s">
        <v>4230</v>
      </c>
      <c r="B688" t="s">
        <v>4231</v>
      </c>
      <c r="C688" t="s">
        <v>4374</v>
      </c>
      <c r="D688" s="5">
        <v>4057643.76</v>
      </c>
      <c r="E688" s="24">
        <f t="shared" si="22"/>
        <v>11361402.527999999</v>
      </c>
      <c r="F688" s="21">
        <v>13812916.770571675</v>
      </c>
      <c r="G688">
        <f t="shared" si="23"/>
        <v>445577.96034102177</v>
      </c>
      <c r="J688" t="str">
        <f>VLOOKUP($A688,[3]MD01!$A:$K,5,0)</f>
        <v>E1007489</v>
      </c>
      <c r="K688" t="str">
        <f>VLOOKUP($A688,[3]MD01!$A:$K,11,0)</f>
        <v>09.06.2014</v>
      </c>
      <c r="L688" t="str">
        <f>RIGHT(VLOOKUP($A688,[3]MD01!$A:$K,4,0),8)</f>
        <v>13SZ9822</v>
      </c>
      <c r="M688" s="16" t="str">
        <f>VLOOKUP(A688,[3]MD01!A:O,15,0)</f>
        <v>Аренда</v>
      </c>
    </row>
    <row r="689" spans="1:13" x14ac:dyDescent="0.25">
      <c r="A689" s="12" t="s">
        <v>3756</v>
      </c>
      <c r="B689" t="s">
        <v>4235</v>
      </c>
      <c r="C689" t="s">
        <v>4374</v>
      </c>
      <c r="D689" s="5">
        <v>5923000.7300000004</v>
      </c>
      <c r="E689" s="24">
        <f t="shared" si="22"/>
        <v>16584402.044000003</v>
      </c>
      <c r="F689" s="21">
        <v>20162912.506524552</v>
      </c>
      <c r="G689">
        <f t="shared" si="23"/>
        <v>650416.53246853396</v>
      </c>
      <c r="J689" t="str">
        <f>VLOOKUP($A689,[3]MD01!$A:$K,5,0)</f>
        <v>E1017645</v>
      </c>
      <c r="K689" t="str">
        <f>VLOOKUP($A689,[3]MD01!$A:$K,11,0)</f>
        <v>22.03.2018</v>
      </c>
      <c r="L689" t="str">
        <f>RIGHT(VLOOKUP($A689,[3]MD01!$A:$K,4,0),8)</f>
        <v>13CTE228</v>
      </c>
      <c r="M689" s="16" t="str">
        <f>VLOOKUP(A689,[3]MD01!A:O,15,0)</f>
        <v>Аренда</v>
      </c>
    </row>
    <row r="690" spans="1:13" x14ac:dyDescent="0.25">
      <c r="A690" s="12" t="s">
        <v>3760</v>
      </c>
      <c r="B690" t="s">
        <v>4238</v>
      </c>
      <c r="C690" t="s">
        <v>4374</v>
      </c>
      <c r="D690" s="5">
        <v>1715498.87</v>
      </c>
      <c r="E690" s="24">
        <f t="shared" si="22"/>
        <v>4803396.8360000001</v>
      </c>
      <c r="F690" s="21">
        <v>5839853.0065438179</v>
      </c>
      <c r="G690">
        <f t="shared" si="23"/>
        <v>188382.35504980056</v>
      </c>
      <c r="J690" t="str">
        <f>VLOOKUP($A690,[3]MD01!$A:$K,5,0)</f>
        <v>E1025020</v>
      </c>
      <c r="K690" t="str">
        <f>VLOOKUP($A690,[3]MD01!$A:$K,11,0)</f>
        <v>24.03.2018</v>
      </c>
      <c r="L690" t="str">
        <f>RIGHT(VLOOKUP($A690,[3]MD01!$A:$K,4,0),8)</f>
        <v>13CTE271</v>
      </c>
      <c r="M690" s="16" t="str">
        <f>VLOOKUP(A690,[3]MD01!A:O,15,0)</f>
        <v>Аренда</v>
      </c>
    </row>
    <row r="691" spans="1:13" x14ac:dyDescent="0.25">
      <c r="A691" s="12" t="s">
        <v>3772</v>
      </c>
      <c r="B691" t="s">
        <v>4242</v>
      </c>
      <c r="C691" t="s">
        <v>4374</v>
      </c>
      <c r="D691" s="5">
        <v>4736750.7699999996</v>
      </c>
      <c r="E691" s="24">
        <f t="shared" si="22"/>
        <v>13262902.155999998</v>
      </c>
      <c r="F691" s="21">
        <v>16124713.754800221</v>
      </c>
      <c r="G691">
        <f t="shared" si="23"/>
        <v>520152.05660645873</v>
      </c>
      <c r="J691" t="str">
        <f>VLOOKUP($A691,[3]MD01!$A:$K,5,0)</f>
        <v>E1025280</v>
      </c>
      <c r="K691" t="str">
        <f>VLOOKUP($A691,[3]MD01!$A:$K,11,0)</f>
        <v>07.06.2018</v>
      </c>
      <c r="L691" t="str">
        <f>RIGHT(VLOOKUP($A691,[3]MD01!$A:$K,4,0),8)</f>
        <v>13CTE710</v>
      </c>
      <c r="M691" s="16" t="str">
        <f>VLOOKUP(A691,[3]MD01!A:O,15,0)</f>
        <v>Аренда</v>
      </c>
    </row>
    <row r="692" spans="1:13" x14ac:dyDescent="0.25">
      <c r="A692" s="12" t="s">
        <v>3661</v>
      </c>
      <c r="B692" t="s">
        <v>4244</v>
      </c>
      <c r="C692" t="s">
        <v>4374</v>
      </c>
      <c r="D692" s="5">
        <v>2276617.19</v>
      </c>
      <c r="E692" s="24">
        <f t="shared" si="22"/>
        <v>6374528.1319999993</v>
      </c>
      <c r="F692" s="21">
        <v>7749996.2105896557</v>
      </c>
      <c r="G692">
        <f t="shared" si="23"/>
        <v>249999.87776095665</v>
      </c>
      <c r="J692" t="str">
        <f>VLOOKUP($A692,[3]MD01!$A:$K,5,0)</f>
        <v>E1008235</v>
      </c>
      <c r="K692" t="str">
        <f>VLOOKUP($A692,[3]MD01!$A:$K,11,0)</f>
        <v>01.07.2016</v>
      </c>
      <c r="L692" t="str">
        <f>RIGHT(VLOOKUP($A692,[3]MD01!$A:$K,4,0),8)</f>
        <v>13SZG078</v>
      </c>
      <c r="M692" s="16" t="str">
        <f>VLOOKUP(A692,[3]MD01!A:O,15,0)</f>
        <v>Аренда</v>
      </c>
    </row>
    <row r="693" spans="1:13" x14ac:dyDescent="0.25">
      <c r="A693" s="12" t="s">
        <v>3675</v>
      </c>
      <c r="B693" t="s">
        <v>4248</v>
      </c>
      <c r="C693" t="s">
        <v>4374</v>
      </c>
      <c r="D693" s="5">
        <v>1384746.82</v>
      </c>
      <c r="E693" s="24">
        <f t="shared" si="22"/>
        <v>3877291.0959999999</v>
      </c>
      <c r="F693" s="21">
        <v>4713916.1800083201</v>
      </c>
      <c r="G693">
        <f t="shared" si="23"/>
        <v>152061.81225833291</v>
      </c>
      <c r="J693" t="str">
        <f>VLOOKUP($A693,[3]MD01!$A:$K,5,0)</f>
        <v>E1012731</v>
      </c>
      <c r="K693" t="str">
        <f>VLOOKUP($A693,[3]MD01!$A:$K,11,0)</f>
        <v>24.11.2016</v>
      </c>
      <c r="L693" t="str">
        <f>RIGHT(VLOOKUP($A693,[3]MD01!$A:$K,4,0),8)</f>
        <v>13CTG723</v>
      </c>
      <c r="M693" s="16" t="str">
        <f>VLOOKUP(A693,[3]MD01!A:O,15,0)</f>
        <v>Аренда</v>
      </c>
    </row>
    <row r="694" spans="1:13" x14ac:dyDescent="0.25">
      <c r="A694" s="12" t="s">
        <v>3699</v>
      </c>
      <c r="B694" t="s">
        <v>4249</v>
      </c>
      <c r="C694" t="s">
        <v>4374</v>
      </c>
      <c r="D694" s="5">
        <v>1379624.87</v>
      </c>
      <c r="E694" s="24">
        <f t="shared" si="22"/>
        <v>3862949.6360000009</v>
      </c>
      <c r="F694" s="21">
        <v>4696480.1818681033</v>
      </c>
      <c r="G694">
        <f t="shared" si="23"/>
        <v>151499.36070542267</v>
      </c>
      <c r="J694" t="str">
        <f>VLOOKUP($A694,[3]MD01!$A:$K,5,0)</f>
        <v>E1012750</v>
      </c>
      <c r="K694" t="str">
        <f>VLOOKUP($A694,[3]MD01!$A:$K,11,0)</f>
        <v>28.04.2017</v>
      </c>
      <c r="L694" t="str">
        <f>RIGHT(VLOOKUP($A694,[3]MD01!$A:$K,4,0),8)</f>
        <v>13CTG967</v>
      </c>
      <c r="M694" s="16" t="str">
        <f>VLOOKUP(A694,[3]MD01!A:O,15,0)</f>
        <v>Аренда</v>
      </c>
    </row>
    <row r="695" spans="1:13" x14ac:dyDescent="0.25">
      <c r="A695" s="12" t="s">
        <v>3736</v>
      </c>
      <c r="B695" t="s">
        <v>4251</v>
      </c>
      <c r="C695" t="s">
        <v>4374</v>
      </c>
      <c r="D695" s="5">
        <v>3370387.8</v>
      </c>
      <c r="E695" s="24">
        <f t="shared" si="22"/>
        <v>9437085.8399999999</v>
      </c>
      <c r="F695" s="21">
        <v>11473379.359934293</v>
      </c>
      <c r="G695">
        <f t="shared" si="23"/>
        <v>370109.01161078364</v>
      </c>
      <c r="J695" t="str">
        <f>VLOOKUP($A695,[3]MD01!$A:$K,5,0)</f>
        <v>E1023068</v>
      </c>
      <c r="K695" t="str">
        <f>VLOOKUP($A695,[3]MD01!$A:$K,11,0)</f>
        <v>13.12.2017</v>
      </c>
      <c r="L695" t="str">
        <f>RIGHT(VLOOKUP($A695,[3]MD01!$A:$K,4,0),8)</f>
        <v>13CTH316</v>
      </c>
      <c r="M695" s="16" t="str">
        <f>VLOOKUP(A695,[3]MD01!A:O,15,0)</f>
        <v>Аренда</v>
      </c>
    </row>
    <row r="696" spans="1:13" x14ac:dyDescent="0.25">
      <c r="A696" s="12" t="s">
        <v>3748</v>
      </c>
      <c r="B696" t="s">
        <v>4254</v>
      </c>
      <c r="C696" t="s">
        <v>4374</v>
      </c>
      <c r="D696" s="5">
        <v>3838336.08</v>
      </c>
      <c r="E696" s="24">
        <f t="shared" si="22"/>
        <v>10747341.024</v>
      </c>
      <c r="F696" s="21">
        <v>13066355.734127421</v>
      </c>
      <c r="G696">
        <f t="shared" si="23"/>
        <v>421495.34626217489</v>
      </c>
      <c r="J696" t="str">
        <f>VLOOKUP($A696,[3]MD01!$A:$K,5,0)</f>
        <v>E1023623</v>
      </c>
      <c r="K696" t="str">
        <f>VLOOKUP($A696,[3]MD01!$A:$K,11,0)</f>
        <v>27.01.2018</v>
      </c>
      <c r="L696" t="str">
        <f>RIGHT(VLOOKUP($A696,[3]MD01!$A:$K,4,0),8)</f>
        <v>13CTH759</v>
      </c>
      <c r="M696" s="16" t="str">
        <f>VLOOKUP(A696,[3]MD01!A:O,15,0)</f>
        <v>Аренда</v>
      </c>
    </row>
    <row r="697" spans="1:13" x14ac:dyDescent="0.25">
      <c r="A697" s="12" t="s">
        <v>3764</v>
      </c>
      <c r="B697" t="s">
        <v>4257</v>
      </c>
      <c r="C697" t="s">
        <v>4374</v>
      </c>
      <c r="D697" s="5">
        <v>2309921.0299999998</v>
      </c>
      <c r="E697" s="24">
        <f t="shared" si="22"/>
        <v>6467778.8839999996</v>
      </c>
      <c r="F697" s="21">
        <v>7863368.2060800716</v>
      </c>
      <c r="G697">
        <f t="shared" si="23"/>
        <v>253657.03890580876</v>
      </c>
      <c r="J697" t="str">
        <f>VLOOKUP($A697,[3]MD01!$A:$K,5,0)</f>
        <v>E1024568</v>
      </c>
      <c r="K697" t="str">
        <f>VLOOKUP($A697,[3]MD01!$A:$K,11,0)</f>
        <v>10.04.2018</v>
      </c>
      <c r="L697" t="str">
        <f>RIGHT(VLOOKUP($A697,[3]MD01!$A:$K,4,0),8)</f>
        <v>13CTH973</v>
      </c>
      <c r="M697" s="16" t="str">
        <f>VLOOKUP(A697,[3]MD01!A:O,15,0)</f>
        <v>Аренда</v>
      </c>
    </row>
    <row r="698" spans="1:13" x14ac:dyDescent="0.25">
      <c r="A698" s="12" t="s">
        <v>3681</v>
      </c>
      <c r="B698" t="s">
        <v>4261</v>
      </c>
      <c r="C698" t="s">
        <v>4374</v>
      </c>
      <c r="D698" s="5">
        <v>2386162.46</v>
      </c>
      <c r="E698" s="24">
        <f t="shared" si="22"/>
        <v>6681254.8879999993</v>
      </c>
      <c r="F698" s="21">
        <v>8122907.1378712077</v>
      </c>
      <c r="G698">
        <f t="shared" si="23"/>
        <v>262029.26251197443</v>
      </c>
      <c r="J698" t="str">
        <f>VLOOKUP($A698,[3]MD01!$A:$K,5,0)</f>
        <v>E1012900</v>
      </c>
      <c r="K698" t="str">
        <f>VLOOKUP($A698,[3]MD01!$A:$K,11,0)</f>
        <v>13.12.2016</v>
      </c>
      <c r="L698" t="str">
        <f>RIGHT(VLOOKUP($A698,[3]MD01!$A:$K,4,0),8)</f>
        <v>13CTJ050</v>
      </c>
      <c r="M698" s="16" t="str">
        <f>VLOOKUP(A698,[3]MD01!A:O,15,0)</f>
        <v>Аренда</v>
      </c>
    </row>
    <row r="699" spans="1:13" x14ac:dyDescent="0.25">
      <c r="A699" s="12" t="s">
        <v>3693</v>
      </c>
      <c r="B699" t="s">
        <v>4267</v>
      </c>
      <c r="C699" t="s">
        <v>4374</v>
      </c>
      <c r="D699" s="5">
        <v>1740936.33</v>
      </c>
      <c r="E699" s="24">
        <f t="shared" si="22"/>
        <v>4874621.7240000004</v>
      </c>
      <c r="F699" s="21">
        <v>5926446.4924723972</v>
      </c>
      <c r="G699">
        <f t="shared" si="23"/>
        <v>191175.6933055612</v>
      </c>
      <c r="J699" t="str">
        <f>VLOOKUP($A699,[3]MD01!$A:$K,5,0)</f>
        <v>E1013045</v>
      </c>
      <c r="K699" t="str">
        <f>VLOOKUP($A699,[3]MD01!$A:$K,11,0)</f>
        <v>31.01.2017</v>
      </c>
      <c r="L699" t="str">
        <f>RIGHT(VLOOKUP($A699,[3]MD01!$A:$K,4,0),8)</f>
        <v>13CTJ281</v>
      </c>
      <c r="M699" s="16" t="str">
        <f>VLOOKUP(A699,[3]MD01!A:O,15,0)</f>
        <v>Аренда</v>
      </c>
    </row>
    <row r="700" spans="1:13" x14ac:dyDescent="0.25">
      <c r="A700" s="12" t="s">
        <v>3679</v>
      </c>
      <c r="B700" t="s">
        <v>4269</v>
      </c>
      <c r="C700" t="s">
        <v>4374</v>
      </c>
      <c r="D700" s="5">
        <v>1903130.01</v>
      </c>
      <c r="E700" s="24">
        <f t="shared" si="22"/>
        <v>5328764.0279999999</v>
      </c>
      <c r="F700" s="21">
        <v>6478581.656391453</v>
      </c>
      <c r="G700">
        <f t="shared" si="23"/>
        <v>208986.50504488559</v>
      </c>
      <c r="J700" t="str">
        <f>VLOOKUP($A700,[3]MD01!$A:$K,5,0)</f>
        <v>E1013316</v>
      </c>
      <c r="K700" t="str">
        <f>VLOOKUP($A700,[3]MD01!$A:$K,11,0)</f>
        <v>06.12.2016</v>
      </c>
      <c r="L700" t="str">
        <f>RIGHT(VLOOKUP($A700,[3]MD01!$A:$K,4,0),8)</f>
        <v>13CTJ311</v>
      </c>
      <c r="M700" s="16" t="str">
        <f>VLOOKUP(A700,[3]MD01!A:O,15,0)</f>
        <v>Аренда</v>
      </c>
    </row>
    <row r="701" spans="1:13" x14ac:dyDescent="0.25">
      <c r="A701" s="12" t="s">
        <v>3629</v>
      </c>
      <c r="B701" t="s">
        <v>4274</v>
      </c>
      <c r="C701" t="s">
        <v>4374</v>
      </c>
      <c r="D701" s="5">
        <v>2055455.83</v>
      </c>
      <c r="E701" s="24">
        <f t="shared" si="22"/>
        <v>5755276.324</v>
      </c>
      <c r="F701" s="21">
        <v>6997124.9288223181</v>
      </c>
      <c r="G701">
        <f t="shared" si="23"/>
        <v>225713.70738136509</v>
      </c>
      <c r="J701" t="str">
        <f>VLOOKUP($A701,[3]MD01!$A:$K,5,0)</f>
        <v>E1007582</v>
      </c>
      <c r="K701" t="str">
        <f>VLOOKUP($A701,[3]MD01!$A:$K,11,0)</f>
        <v>14.10.2015</v>
      </c>
      <c r="L701" t="str">
        <f>RIGHT(VLOOKUP($A701,[3]MD01!$A:$K,4,0),8)</f>
        <v>13SZL543</v>
      </c>
      <c r="M701" s="16" t="str">
        <f>VLOOKUP(A701,[3]MD01!A:O,15,0)</f>
        <v>Аренда</v>
      </c>
    </row>
    <row r="702" spans="1:13" x14ac:dyDescent="0.25">
      <c r="A702" s="12" t="s">
        <v>3635</v>
      </c>
      <c r="B702" t="s">
        <v>4277</v>
      </c>
      <c r="C702" t="s">
        <v>4374</v>
      </c>
      <c r="D702" s="5">
        <v>1701565.3</v>
      </c>
      <c r="E702" s="24">
        <f t="shared" si="22"/>
        <v>4764382.84</v>
      </c>
      <c r="F702" s="21">
        <v>5792420.739417702</v>
      </c>
      <c r="G702">
        <f t="shared" si="23"/>
        <v>186852.28191670007</v>
      </c>
      <c r="J702" t="str">
        <f>VLOOKUP($A702,[3]MD01!$A:$K,5,0)</f>
        <v>E1008854</v>
      </c>
      <c r="K702" t="str">
        <f>VLOOKUP($A702,[3]MD01!$A:$K,11,0)</f>
        <v>26.11.2015</v>
      </c>
      <c r="L702" t="str">
        <f>RIGHT(VLOOKUP($A702,[3]MD01!$A:$K,4,0),8)</f>
        <v>13SZL797</v>
      </c>
      <c r="M702" s="16" t="str">
        <f>VLOOKUP(A702,[3]MD01!A:O,15,0)</f>
        <v>Аренда</v>
      </c>
    </row>
    <row r="703" spans="1:13" x14ac:dyDescent="0.25">
      <c r="A703" s="12" t="s">
        <v>3639</v>
      </c>
      <c r="B703" t="s">
        <v>4279</v>
      </c>
      <c r="C703" t="s">
        <v>4374</v>
      </c>
      <c r="D703" s="5">
        <v>1914229.97</v>
      </c>
      <c r="E703" s="24">
        <f t="shared" si="22"/>
        <v>5359843.9160000002</v>
      </c>
      <c r="F703" s="21">
        <v>6516367.8280480485</v>
      </c>
      <c r="G703">
        <f t="shared" si="23"/>
        <v>210205.41380800155</v>
      </c>
      <c r="J703" t="str">
        <f>VLOOKUP($A703,[3]MD01!$A:$K,5,0)</f>
        <v>E1004544</v>
      </c>
      <c r="K703" t="str">
        <f>VLOOKUP($A703,[3]MD01!$A:$K,11,0)</f>
        <v>26.01.2016</v>
      </c>
      <c r="L703" t="str">
        <f>RIGHT(VLOOKUP($A703,[3]MD01!$A:$K,4,0),8)</f>
        <v>13SZL995</v>
      </c>
      <c r="M703" s="16" t="str">
        <f>VLOOKUP(A703,[3]MD01!A:O,15,0)</f>
        <v>Аренда</v>
      </c>
    </row>
    <row r="704" spans="1:13" x14ac:dyDescent="0.25">
      <c r="A704" s="12" t="s">
        <v>3798</v>
      </c>
      <c r="B704" t="s">
        <v>4284</v>
      </c>
      <c r="C704" t="s">
        <v>4374</v>
      </c>
      <c r="D704" s="5">
        <v>2529626.14</v>
      </c>
      <c r="E704" s="24">
        <f t="shared" si="22"/>
        <v>7082953.1919999998</v>
      </c>
      <c r="F704" s="21">
        <v>8611282.1625530012</v>
      </c>
      <c r="G704">
        <f t="shared" si="23"/>
        <v>277783.29556622583</v>
      </c>
      <c r="J704" t="str">
        <f>VLOOKUP($A704,[3]MD01!$A:$K,5,0)</f>
        <v>E1026554</v>
      </c>
      <c r="K704" t="str">
        <f>VLOOKUP($A704,[3]MD01!$A:$K,11,0)</f>
        <v>12.09.2018</v>
      </c>
      <c r="L704" t="str">
        <f>RIGHT(VLOOKUP($A704,[3]MD01!$A:$K,4,0),8)</f>
        <v>13CTO257</v>
      </c>
      <c r="M704" s="16" t="str">
        <f>VLOOKUP(A704,[3]MD01!A:O,15,0)</f>
        <v>Аренда</v>
      </c>
    </row>
    <row r="705" spans="1:13" x14ac:dyDescent="0.25">
      <c r="A705" s="12" t="s">
        <v>3786</v>
      </c>
      <c r="B705" t="s">
        <v>4285</v>
      </c>
      <c r="C705" t="s">
        <v>4374</v>
      </c>
      <c r="D705" s="5">
        <v>1158950.99</v>
      </c>
      <c r="E705" s="24">
        <f t="shared" si="22"/>
        <v>3245062.7719999999</v>
      </c>
      <c r="F705" s="21">
        <v>3945268.3658068706</v>
      </c>
      <c r="G705">
        <f t="shared" si="23"/>
        <v>127266.72147764098</v>
      </c>
      <c r="J705" t="str">
        <f>VLOOKUP($A705,[3]MD01!$A:$K,5,0)</f>
        <v>E1026555</v>
      </c>
      <c r="K705" t="str">
        <f>VLOOKUP($A705,[3]MD01!$A:$K,11,0)</f>
        <v>29.08.2018</v>
      </c>
      <c r="L705" t="str">
        <f>RIGHT(VLOOKUP($A705,[3]MD01!$A:$K,4,0),8)</f>
        <v>13CTO258</v>
      </c>
      <c r="M705" s="16" t="str">
        <f>VLOOKUP(A705,[3]MD01!A:O,15,0)</f>
        <v>Аренда</v>
      </c>
    </row>
    <row r="706" spans="1:13" x14ac:dyDescent="0.25">
      <c r="A706" s="12" t="s">
        <v>3778</v>
      </c>
      <c r="B706" t="s">
        <v>4286</v>
      </c>
      <c r="C706" t="s">
        <v>4374</v>
      </c>
      <c r="D706" s="5">
        <v>3323008.76</v>
      </c>
      <c r="E706" s="24">
        <f t="shared" si="22"/>
        <v>9304424.527999999</v>
      </c>
      <c r="F706" s="21">
        <v>11312092.964454964</v>
      </c>
      <c r="G706">
        <f t="shared" si="23"/>
        <v>364906.22465983755</v>
      </c>
      <c r="J706" t="str">
        <f>VLOOKUP($A706,[3]MD01!$A:$K,5,0)</f>
        <v>E1026556</v>
      </c>
      <c r="K706" t="str">
        <f>VLOOKUP($A706,[3]MD01!$A:$K,11,0)</f>
        <v>24.08.2018</v>
      </c>
      <c r="L706" t="str">
        <f>RIGHT(VLOOKUP($A706,[3]MD01!$A:$K,4,0),8)</f>
        <v>13CTO259</v>
      </c>
      <c r="M706" s="16" t="str">
        <f>VLOOKUP(A706,[3]MD01!A:O,15,0)</f>
        <v>Собственность</v>
      </c>
    </row>
    <row r="707" spans="1:13" x14ac:dyDescent="0.25">
      <c r="A707" s="12" t="s">
        <v>3782</v>
      </c>
      <c r="B707" t="s">
        <v>4288</v>
      </c>
      <c r="C707" t="s">
        <v>4374</v>
      </c>
      <c r="D707" s="5">
        <v>2924128.74</v>
      </c>
      <c r="E707" s="24">
        <f t="shared" si="22"/>
        <v>8187560.4720000001</v>
      </c>
      <c r="F707" s="21">
        <v>9954236.8184772898</v>
      </c>
      <c r="G707">
        <f t="shared" si="23"/>
        <v>321104.41349926742</v>
      </c>
      <c r="J707" t="str">
        <f>VLOOKUP($A707,[3]MD01!$A:$K,5,0)</f>
        <v>E1026558</v>
      </c>
      <c r="K707" t="str">
        <f>VLOOKUP($A707,[3]MD01!$A:$K,11,0)</f>
        <v>15.08.2018</v>
      </c>
      <c r="L707" t="str">
        <f>RIGHT(VLOOKUP($A707,[3]MD01!$A:$K,4,0),8)</f>
        <v>13CTO261</v>
      </c>
      <c r="M707" s="16" t="str">
        <f>VLOOKUP(A707,[3]MD01!A:O,15,0)</f>
        <v>Аренда</v>
      </c>
    </row>
    <row r="708" spans="1:13" x14ac:dyDescent="0.25">
      <c r="A708" s="12" t="s">
        <v>3788</v>
      </c>
      <c r="B708" t="s">
        <v>4289</v>
      </c>
      <c r="C708" t="s">
        <v>4374</v>
      </c>
      <c r="D708" s="5">
        <v>2787445.05</v>
      </c>
      <c r="E708" s="24">
        <f t="shared" si="22"/>
        <v>7804846.1400000006</v>
      </c>
      <c r="F708" s="21">
        <v>9488942.0450729784</v>
      </c>
      <c r="G708">
        <f t="shared" si="23"/>
        <v>306094.90467977349</v>
      </c>
      <c r="J708" t="str">
        <f>VLOOKUP($A708,[3]MD01!$A:$K,5,0)</f>
        <v>E1026559</v>
      </c>
      <c r="K708" t="str">
        <f>VLOOKUP($A708,[3]MD01!$A:$K,11,0)</f>
        <v>28.08.2018</v>
      </c>
      <c r="L708" t="str">
        <f>RIGHT(VLOOKUP($A708,[3]MD01!$A:$K,4,0),8)</f>
        <v>13CTO262</v>
      </c>
      <c r="M708" s="16" t="str">
        <f>VLOOKUP(A708,[3]MD01!A:O,15,0)</f>
        <v>Аренда</v>
      </c>
    </row>
    <row r="709" spans="1:13" x14ac:dyDescent="0.25">
      <c r="A709" s="12" t="s">
        <v>3806</v>
      </c>
      <c r="B709" t="s">
        <v>4290</v>
      </c>
      <c r="C709" t="s">
        <v>4374</v>
      </c>
      <c r="D709" s="5">
        <v>3162289.92</v>
      </c>
      <c r="E709" s="24">
        <f t="shared" si="22"/>
        <v>8854411.7759999987</v>
      </c>
      <c r="F709" s="21">
        <v>10764978.409385489</v>
      </c>
      <c r="G709">
        <f t="shared" si="23"/>
        <v>347257.3680446932</v>
      </c>
      <c r="J709" t="str">
        <f>VLOOKUP($A709,[3]MD01!$A:$K,5,0)</f>
        <v>E1026560</v>
      </c>
      <c r="K709" t="str">
        <f>VLOOKUP($A709,[3]MD01!$A:$K,11,0)</f>
        <v>27.09.2018</v>
      </c>
      <c r="L709" t="str">
        <f>RIGHT(VLOOKUP($A709,[3]MD01!$A:$K,4,0),8)</f>
        <v>13CTO263</v>
      </c>
      <c r="M709" s="16" t="str">
        <f>VLOOKUP(A709,[3]MD01!A:O,15,0)</f>
        <v>Аренда</v>
      </c>
    </row>
    <row r="710" spans="1:13" x14ac:dyDescent="0.25">
      <c r="A710" s="12" t="s">
        <v>3784</v>
      </c>
      <c r="B710" t="s">
        <v>4296</v>
      </c>
      <c r="C710" t="s">
        <v>4374</v>
      </c>
      <c r="D710" s="5">
        <v>2248971.2999999998</v>
      </c>
      <c r="E710" s="24">
        <f t="shared" si="22"/>
        <v>6297119.6399999997</v>
      </c>
      <c r="F710" s="21">
        <v>7655884.8493649876</v>
      </c>
      <c r="G710">
        <f t="shared" si="23"/>
        <v>246964.02739887056</v>
      </c>
      <c r="J710" t="str">
        <f>VLOOKUP($A710,[3]MD01!$A:$K,5,0)</f>
        <v>E1024537</v>
      </c>
      <c r="K710" t="str">
        <f>VLOOKUP($A710,[3]MD01!$A:$K,11,0)</f>
        <v>16.08.2018</v>
      </c>
      <c r="L710" t="str">
        <f>RIGHT(VLOOKUP($A710,[3]MD01!$A:$K,4,0),8)</f>
        <v>13CTO349</v>
      </c>
      <c r="M710" s="16" t="str">
        <f>VLOOKUP(A710,[3]MD01!A:O,15,0)</f>
        <v>Аренда</v>
      </c>
    </row>
    <row r="711" spans="1:13" x14ac:dyDescent="0.25">
      <c r="A711" s="12" t="s">
        <v>3828</v>
      </c>
      <c r="B711" t="s">
        <v>4299</v>
      </c>
      <c r="C711" t="s">
        <v>4374</v>
      </c>
      <c r="D711" s="5">
        <v>1805849.67</v>
      </c>
      <c r="E711" s="24">
        <f t="shared" si="22"/>
        <v>5056379.0760000004</v>
      </c>
      <c r="F711" s="21">
        <v>6147422.658876867</v>
      </c>
      <c r="G711">
        <f t="shared" si="23"/>
        <v>198303.95673796345</v>
      </c>
      <c r="J711" t="str">
        <f>VLOOKUP($A711,[3]MD01!$A:$K,5,0)</f>
        <v>E1026753</v>
      </c>
      <c r="K711" t="str">
        <f>VLOOKUP($A711,[3]MD01!$A:$K,11,0)</f>
        <v>19.10.2018</v>
      </c>
      <c r="L711" t="str">
        <f>RIGHT(VLOOKUP($A711,[3]MD01!$A:$K,4,0),8)</f>
        <v>13CTO398</v>
      </c>
      <c r="M711" s="16" t="str">
        <f>VLOOKUP(A711,[3]MD01!A:O,15,0)</f>
        <v>Аренда</v>
      </c>
    </row>
    <row r="712" spans="1:13" x14ac:dyDescent="0.25">
      <c r="A712" s="12" t="s">
        <v>3804</v>
      </c>
      <c r="B712" t="s">
        <v>4300</v>
      </c>
      <c r="C712" t="s">
        <v>4374</v>
      </c>
      <c r="D712" s="5">
        <v>3213697.33</v>
      </c>
      <c r="E712" s="24">
        <f t="shared" si="22"/>
        <v>8998352.5240000002</v>
      </c>
      <c r="F712" s="21">
        <v>10939978.068724895</v>
      </c>
      <c r="G712">
        <f t="shared" si="23"/>
        <v>352902.51834596437</v>
      </c>
      <c r="J712" t="str">
        <f>VLOOKUP($A712,[3]MD01!$A:$K,5,0)</f>
        <v>E1026748</v>
      </c>
      <c r="K712" t="str">
        <f>VLOOKUP($A712,[3]MD01!$A:$K,11,0)</f>
        <v>14.09.2018</v>
      </c>
      <c r="L712" t="str">
        <f>RIGHT(VLOOKUP($A712,[3]MD01!$A:$K,4,0),8)</f>
        <v>13CTO399</v>
      </c>
      <c r="M712" s="16" t="str">
        <f>VLOOKUP(A712,[3]MD01!A:O,15,0)</f>
        <v>Аренда</v>
      </c>
    </row>
    <row r="713" spans="1:13" x14ac:dyDescent="0.25">
      <c r="A713" s="12" t="s">
        <v>3812</v>
      </c>
      <c r="B713" t="s">
        <v>4301</v>
      </c>
      <c r="C713" t="s">
        <v>4374</v>
      </c>
      <c r="D713" s="5">
        <v>3275204.16</v>
      </c>
      <c r="E713" s="24">
        <f t="shared" si="22"/>
        <v>9170571.648</v>
      </c>
      <c r="F713" s="21">
        <v>11149357.889592092</v>
      </c>
      <c r="G713">
        <f t="shared" si="23"/>
        <v>359656.70611587394</v>
      </c>
      <c r="J713" t="str">
        <f>VLOOKUP($A713,[3]MD01!$A:$K,5,0)</f>
        <v>E1026747</v>
      </c>
      <c r="K713" t="str">
        <f>VLOOKUP($A713,[3]MD01!$A:$K,11,0)</f>
        <v>27.09.2018</v>
      </c>
      <c r="L713" t="str">
        <f>RIGHT(VLOOKUP($A713,[3]MD01!$A:$K,4,0),8)</f>
        <v>13CTO400</v>
      </c>
      <c r="M713" s="16" t="str">
        <f>VLOOKUP(A713,[3]MD01!A:O,15,0)</f>
        <v>Аренда</v>
      </c>
    </row>
    <row r="714" spans="1:13" x14ac:dyDescent="0.25">
      <c r="A714" s="12" t="s">
        <v>3816</v>
      </c>
      <c r="B714" t="s">
        <v>4303</v>
      </c>
      <c r="C714" t="s">
        <v>4374</v>
      </c>
      <c r="D714" s="5">
        <v>1871058.9</v>
      </c>
      <c r="E714" s="24">
        <f t="shared" si="22"/>
        <v>5238964.92</v>
      </c>
      <c r="F714" s="21">
        <v>6369406.0856977236</v>
      </c>
      <c r="G714">
        <f t="shared" si="23"/>
        <v>205464.71244186204</v>
      </c>
      <c r="J714" t="str">
        <f>VLOOKUP($A714,[3]MD01!$A:$K,5,0)</f>
        <v>E1026754</v>
      </c>
      <c r="K714" t="str">
        <f>VLOOKUP($A714,[3]MD01!$A:$K,11,0)</f>
        <v>27.09.2018</v>
      </c>
      <c r="L714" t="str">
        <f>RIGHT(VLOOKUP($A714,[3]MD01!$A:$K,4,0),8)</f>
        <v>13CTO402</v>
      </c>
      <c r="M714" s="16" t="str">
        <f>VLOOKUP(A714,[3]MD01!A:O,15,0)</f>
        <v>Аренда</v>
      </c>
    </row>
    <row r="715" spans="1:13" x14ac:dyDescent="0.25">
      <c r="A715" s="12" t="s">
        <v>3824</v>
      </c>
      <c r="B715" t="s">
        <v>4310</v>
      </c>
      <c r="C715" t="s">
        <v>4374</v>
      </c>
      <c r="D715" s="5">
        <v>5863320.5199999996</v>
      </c>
      <c r="E715" s="24">
        <f t="shared" si="22"/>
        <v>16417297.455999997</v>
      </c>
      <c r="F715" s="21">
        <v>19959750.814089462</v>
      </c>
      <c r="G715">
        <f t="shared" si="23"/>
        <v>643862.9294867568</v>
      </c>
      <c r="J715" t="str">
        <f>VLOOKUP($A715,[3]MD01!$A:$K,5,0)</f>
        <v>E1026746</v>
      </c>
      <c r="K715" t="str">
        <f>VLOOKUP($A715,[3]MD01!$A:$K,11,0)</f>
        <v>09.10.2018</v>
      </c>
      <c r="L715" t="str">
        <f>RIGHT(VLOOKUP($A715,[3]MD01!$A:$K,4,0),8)</f>
        <v>13CTO417</v>
      </c>
      <c r="M715" s="16" t="str">
        <f>VLOOKUP(A715,[3]MD01!A:O,15,0)</f>
        <v>Аренда</v>
      </c>
    </row>
    <row r="716" spans="1:13" x14ac:dyDescent="0.25">
      <c r="A716" s="12" t="s">
        <v>3866</v>
      </c>
      <c r="B716" t="s">
        <v>4312</v>
      </c>
      <c r="C716" t="s">
        <v>4374</v>
      </c>
      <c r="D716" s="5">
        <v>4143962.37</v>
      </c>
      <c r="E716" s="24">
        <f t="shared" si="22"/>
        <v>11603094.636</v>
      </c>
      <c r="F716" s="21">
        <v>14106760.155108085</v>
      </c>
      <c r="G716">
        <f t="shared" si="23"/>
        <v>455056.77919703501</v>
      </c>
      <c r="J716" t="str">
        <f>VLOOKUP($A716,[3]MD01!$A:$K,5,0)</f>
        <v>E1023770</v>
      </c>
      <c r="K716" t="str">
        <f>VLOOKUP($A716,[3]MD01!$A:$K,11,0)</f>
        <v>07.12.2018</v>
      </c>
      <c r="L716" t="str">
        <f>RIGHT(VLOOKUP($A716,[3]MD01!$A:$K,4,0),8)</f>
        <v>13CTO633</v>
      </c>
      <c r="M716" s="16" t="str">
        <f>VLOOKUP(A716,[3]MD01!A:O,15,0)</f>
        <v>Аренда</v>
      </c>
    </row>
    <row r="717" spans="1:13" x14ac:dyDescent="0.25">
      <c r="A717" s="12" t="s">
        <v>3840</v>
      </c>
      <c r="B717" t="s">
        <v>4313</v>
      </c>
      <c r="C717" t="s">
        <v>4374</v>
      </c>
      <c r="D717" s="5">
        <v>3980759.13</v>
      </c>
      <c r="E717" s="24">
        <f t="shared" si="22"/>
        <v>11146125.563999999</v>
      </c>
      <c r="F717" s="21">
        <v>13551188.275429904</v>
      </c>
      <c r="G717">
        <f t="shared" si="23"/>
        <v>437135.10565902916</v>
      </c>
      <c r="J717" t="str">
        <f>VLOOKUP($A717,[3]MD01!$A:$K,5,0)</f>
        <v>E1027288</v>
      </c>
      <c r="K717" t="str">
        <f>VLOOKUP($A717,[3]MD01!$A:$K,11,0)</f>
        <v>07.11.2018</v>
      </c>
      <c r="L717" t="str">
        <f>RIGHT(VLOOKUP($A717,[3]MD01!$A:$K,4,0),8)</f>
        <v>13CTO771</v>
      </c>
      <c r="M717" s="16" t="str">
        <f>VLOOKUP(A717,[3]MD01!A:O,15,0)</f>
        <v>Аренда</v>
      </c>
    </row>
    <row r="718" spans="1:13" x14ac:dyDescent="0.25">
      <c r="A718" s="12" t="s">
        <v>3846</v>
      </c>
      <c r="B718" t="s">
        <v>4316</v>
      </c>
      <c r="C718" t="s">
        <v>4374</v>
      </c>
      <c r="D718" s="5">
        <v>1261369.08</v>
      </c>
      <c r="E718" s="24">
        <f t="shared" si="22"/>
        <v>3531833.4240000001</v>
      </c>
      <c r="F718" s="21">
        <v>4293917.1473773159</v>
      </c>
      <c r="G718">
        <f t="shared" si="23"/>
        <v>138513.45636701019</v>
      </c>
      <c r="J718" t="str">
        <f>VLOOKUP($A718,[3]MD01!$A:$K,5,0)</f>
        <v>E1027311</v>
      </c>
      <c r="K718" t="str">
        <f>VLOOKUP($A718,[3]MD01!$A:$K,11,0)</f>
        <v>16.11.2018</v>
      </c>
      <c r="L718" t="str">
        <f>RIGHT(VLOOKUP($A718,[3]MD01!$A:$K,4,0),8)</f>
        <v>13CTO786</v>
      </c>
      <c r="M718" s="16" t="str">
        <f>VLOOKUP(A718,[3]MD01!A:O,15,0)</f>
        <v>Аренда</v>
      </c>
    </row>
    <row r="719" spans="1:13" x14ac:dyDescent="0.25">
      <c r="A719" s="12" t="s">
        <v>3836</v>
      </c>
      <c r="B719" t="s">
        <v>4318</v>
      </c>
      <c r="C719" t="s">
        <v>4374</v>
      </c>
      <c r="D719" s="5">
        <v>1840409.96</v>
      </c>
      <c r="E719" s="24">
        <f t="shared" si="22"/>
        <v>5153147.8879999993</v>
      </c>
      <c r="F719" s="21">
        <v>6265071.8261208683</v>
      </c>
      <c r="G719">
        <f t="shared" si="23"/>
        <v>202099.09116518931</v>
      </c>
      <c r="J719" t="str">
        <f>VLOOKUP($A719,[3]MD01!$A:$K,5,0)</f>
        <v>E1027315</v>
      </c>
      <c r="K719" t="str">
        <f>VLOOKUP($A719,[3]MD01!$A:$K,11,0)</f>
        <v>02.11.2018</v>
      </c>
      <c r="L719" t="str">
        <f>RIGHT(VLOOKUP($A719,[3]MD01!$A:$K,4,0),8)</f>
        <v>13CTO793</v>
      </c>
      <c r="M719" s="16" t="str">
        <f>VLOOKUP(A719,[3]MD01!A:O,15,0)</f>
        <v>Аренда</v>
      </c>
    </row>
    <row r="720" spans="1:13" x14ac:dyDescent="0.25">
      <c r="A720" s="12" t="s">
        <v>3848</v>
      </c>
      <c r="B720" t="s">
        <v>4319</v>
      </c>
      <c r="C720" t="s">
        <v>4374</v>
      </c>
      <c r="D720" s="5">
        <v>2216094.83</v>
      </c>
      <c r="E720" s="24">
        <f t="shared" si="22"/>
        <v>6205065.5240000002</v>
      </c>
      <c r="F720" s="21">
        <v>7543967.6948092133</v>
      </c>
      <c r="G720">
        <f t="shared" si="23"/>
        <v>243353.7966067488</v>
      </c>
      <c r="J720" t="str">
        <f>VLOOKUP($A720,[3]MD01!$A:$K,5,0)</f>
        <v>E1027318</v>
      </c>
      <c r="K720" t="str">
        <f>VLOOKUP($A720,[3]MD01!$A:$K,11,0)</f>
        <v>16.11.2018</v>
      </c>
      <c r="L720" t="str">
        <f>RIGHT(VLOOKUP($A720,[3]MD01!$A:$K,4,0),8)</f>
        <v>13CTO794</v>
      </c>
      <c r="M720" s="16" t="str">
        <f>VLOOKUP(A720,[3]MD01!A:O,15,0)</f>
        <v>Аренда</v>
      </c>
    </row>
    <row r="721" spans="1:13" x14ac:dyDescent="0.25">
      <c r="A721" s="12" t="s">
        <v>3844</v>
      </c>
      <c r="B721" t="s">
        <v>4321</v>
      </c>
      <c r="C721" t="s">
        <v>4374</v>
      </c>
      <c r="D721" s="5">
        <v>2392217.2000000002</v>
      </c>
      <c r="E721" s="24">
        <f t="shared" si="22"/>
        <v>6698208.1600000011</v>
      </c>
      <c r="F721" s="21">
        <v>8143518.5134956315</v>
      </c>
      <c r="G721">
        <f t="shared" si="23"/>
        <v>262694.14559663326</v>
      </c>
      <c r="J721" t="str">
        <f>VLOOKUP($A721,[3]MD01!$A:$K,5,0)</f>
        <v>E1027320</v>
      </c>
      <c r="K721" t="str">
        <f>VLOOKUP($A721,[3]MD01!$A:$K,11,0)</f>
        <v>09.11.2018</v>
      </c>
      <c r="L721" t="str">
        <f>RIGHT(VLOOKUP($A721,[3]MD01!$A:$K,4,0),8)</f>
        <v>13CTO796</v>
      </c>
      <c r="M721" s="16" t="str">
        <f>VLOOKUP(A721,[3]MD01!A:O,15,0)</f>
        <v>Аренда</v>
      </c>
    </row>
    <row r="722" spans="1:13" x14ac:dyDescent="0.25">
      <c r="A722" s="12" t="s">
        <v>3860</v>
      </c>
      <c r="B722" t="s">
        <v>4322</v>
      </c>
      <c r="C722" t="s">
        <v>4374</v>
      </c>
      <c r="D722" s="5">
        <v>2857373.66</v>
      </c>
      <c r="E722" s="24">
        <f t="shared" si="22"/>
        <v>8000646.2480000015</v>
      </c>
      <c r="F722" s="21">
        <v>9726991.0525619369</v>
      </c>
      <c r="G722">
        <f t="shared" si="23"/>
        <v>313773.90492135281</v>
      </c>
      <c r="J722" t="str">
        <f>VLOOKUP($A722,[3]MD01!$A:$K,5,0)</f>
        <v>E1027317</v>
      </c>
      <c r="K722" t="str">
        <f>VLOOKUP($A722,[3]MD01!$A:$K,11,0)</f>
        <v>23.11.2018</v>
      </c>
      <c r="L722" t="str">
        <f>RIGHT(VLOOKUP($A722,[3]MD01!$A:$K,4,0),8)</f>
        <v>13CTO797</v>
      </c>
      <c r="M722" s="16" t="str">
        <f>VLOOKUP(A722,[3]MD01!A:O,15,0)</f>
        <v>Аренда</v>
      </c>
    </row>
    <row r="723" spans="1:13" x14ac:dyDescent="0.25">
      <c r="A723" s="12" t="s">
        <v>3649</v>
      </c>
      <c r="B723" t="s">
        <v>4333</v>
      </c>
      <c r="C723" t="s">
        <v>4374</v>
      </c>
      <c r="D723" s="5">
        <v>1139294.81</v>
      </c>
      <c r="E723" s="24">
        <f t="shared" si="22"/>
        <v>3190025.4679999999</v>
      </c>
      <c r="F723" s="21">
        <v>3878355.3506615059</v>
      </c>
      <c r="G723">
        <f t="shared" si="23"/>
        <v>125108.2371181131</v>
      </c>
      <c r="J723" t="str">
        <f>VLOOKUP($A723,[3]MD01!$A:$K,5,0)</f>
        <v>E1011638</v>
      </c>
      <c r="K723" t="str">
        <f>VLOOKUP($A723,[3]MD01!$A:$K,11,0)</f>
        <v>19.04.2016</v>
      </c>
      <c r="L723" t="str">
        <f>RIGHT(VLOOKUP($A723,[3]MD01!$A:$K,4,0),8)</f>
        <v>13SZQ575</v>
      </c>
      <c r="M723" s="16" t="str">
        <f>VLOOKUP(A723,[3]MD01!A:O,15,0)</f>
        <v>Аренда</v>
      </c>
    </row>
    <row r="724" spans="1:13" x14ac:dyDescent="0.25">
      <c r="A724" s="12" t="s">
        <v>3651</v>
      </c>
      <c r="B724" t="s">
        <v>4334</v>
      </c>
      <c r="C724" t="s">
        <v>4374</v>
      </c>
      <c r="D724" s="5">
        <v>2162136.8199999998</v>
      </c>
      <c r="E724" s="24">
        <f t="shared" si="22"/>
        <v>6053983.095999999</v>
      </c>
      <c r="F724" s="21">
        <v>7360285.3546829131</v>
      </c>
      <c r="G724">
        <f t="shared" si="23"/>
        <v>237428.55982848105</v>
      </c>
      <c r="J724" t="str">
        <f>VLOOKUP($A724,[3]MD01!$A:$K,5,0)</f>
        <v>E1011639</v>
      </c>
      <c r="K724" t="str">
        <f>VLOOKUP($A724,[3]MD01!$A:$K,11,0)</f>
        <v>03.05.2016</v>
      </c>
      <c r="L724" t="str">
        <f>RIGHT(VLOOKUP($A724,[3]MD01!$A:$K,4,0),8)</f>
        <v>13SZQ579</v>
      </c>
      <c r="M724" s="16" t="str">
        <f>VLOOKUP(A724,[3]MD01!A:O,15,0)</f>
        <v>Аренда</v>
      </c>
    </row>
    <row r="725" spans="1:13" x14ac:dyDescent="0.25">
      <c r="A725" s="12" t="s">
        <v>3659</v>
      </c>
      <c r="B725" t="s">
        <v>4336</v>
      </c>
      <c r="C725" t="s">
        <v>4374</v>
      </c>
      <c r="D725" s="5">
        <v>2892395.61</v>
      </c>
      <c r="E725" s="24">
        <f t="shared" si="22"/>
        <v>8098707.7079999996</v>
      </c>
      <c r="F725" s="21">
        <v>9846211.7897942066</v>
      </c>
      <c r="G725">
        <f t="shared" si="23"/>
        <v>317619.7351546518</v>
      </c>
      <c r="J725" t="str">
        <f>VLOOKUP($A725,[3]MD01!$A:$K,5,0)</f>
        <v>E1011087</v>
      </c>
      <c r="K725" t="str">
        <f>VLOOKUP($A725,[3]MD01!$A:$K,11,0)</f>
        <v>24.06.2016</v>
      </c>
      <c r="L725" t="str">
        <f>RIGHT(VLOOKUP($A725,[3]MD01!$A:$K,4,0),8)</f>
        <v>13SZQ608</v>
      </c>
      <c r="M725" s="16" t="str">
        <f>VLOOKUP(A725,[3]MD01!A:O,15,0)</f>
        <v>Аренда</v>
      </c>
    </row>
    <row r="726" spans="1:13" x14ac:dyDescent="0.25">
      <c r="A726" s="12" t="s">
        <v>3655</v>
      </c>
      <c r="B726" t="s">
        <v>4337</v>
      </c>
      <c r="C726" t="s">
        <v>4374</v>
      </c>
      <c r="D726" s="5">
        <v>1909286.37</v>
      </c>
      <c r="E726" s="24">
        <f t="shared" si="22"/>
        <v>5346001.8360000001</v>
      </c>
      <c r="F726" s="21">
        <v>6499538.9639619123</v>
      </c>
      <c r="G726">
        <f t="shared" si="23"/>
        <v>209662.54722457781</v>
      </c>
      <c r="J726" t="str">
        <f>VLOOKUP($A726,[3]MD01!$A:$K,5,0)</f>
        <v>E1011083</v>
      </c>
      <c r="K726" t="str">
        <f>VLOOKUP($A726,[3]MD01!$A:$K,11,0)</f>
        <v>11.05.2016</v>
      </c>
      <c r="L726" t="str">
        <f>RIGHT(VLOOKUP($A726,[3]MD01!$A:$K,4,0),8)</f>
        <v>13SZQ743</v>
      </c>
      <c r="M726" s="16" t="str">
        <f>VLOOKUP(A726,[3]MD01!A:O,15,0)</f>
        <v>Аренда</v>
      </c>
    </row>
    <row r="727" spans="1:13" x14ac:dyDescent="0.25">
      <c r="A727" s="12" t="s">
        <v>3742</v>
      </c>
      <c r="B727" t="s">
        <v>4342</v>
      </c>
      <c r="C727" t="s">
        <v>4374</v>
      </c>
      <c r="D727" s="5">
        <v>2541415.5699999998</v>
      </c>
      <c r="E727" s="24">
        <f t="shared" si="22"/>
        <v>7115963.595999999</v>
      </c>
      <c r="F727" s="21">
        <v>8651415.4085929338</v>
      </c>
      <c r="G727">
        <f t="shared" si="23"/>
        <v>279077.91640622367</v>
      </c>
      <c r="J727" t="str">
        <f>VLOOKUP($A727,[3]MD01!$A:$K,5,0)</f>
        <v>E1014524</v>
      </c>
      <c r="K727" t="str">
        <f>VLOOKUP($A727,[3]MD01!$A:$K,11,0)</f>
        <v>15.12.2017</v>
      </c>
      <c r="L727" t="str">
        <f>RIGHT(VLOOKUP($A727,[3]MD01!$A:$K,4,0),8)</f>
        <v>13CTS623</v>
      </c>
      <c r="M727" s="16" t="str">
        <f>VLOOKUP(A727,[3]MD01!A:O,15,0)</f>
        <v>Аренда</v>
      </c>
    </row>
    <row r="728" spans="1:13" x14ac:dyDescent="0.25">
      <c r="A728" s="12" t="s">
        <v>3706</v>
      </c>
      <c r="B728" t="s">
        <v>4345</v>
      </c>
      <c r="C728" t="s">
        <v>4374</v>
      </c>
      <c r="D728" s="5">
        <v>3634198.26</v>
      </c>
      <c r="E728" s="24">
        <f t="shared" si="22"/>
        <v>10175755.128</v>
      </c>
      <c r="F728" s="21">
        <v>12371435.508457847</v>
      </c>
      <c r="G728">
        <f t="shared" si="23"/>
        <v>399078.56478896283</v>
      </c>
      <c r="J728" t="str">
        <f>VLOOKUP($A728,[3]MD01!$A:$K,5,0)</f>
        <v>E1014844</v>
      </c>
      <c r="K728" t="str">
        <f>VLOOKUP($A728,[3]MD01!$A:$K,11,0)</f>
        <v>30.05.2017</v>
      </c>
      <c r="L728" t="str">
        <f>RIGHT(VLOOKUP($A728,[3]MD01!$A:$K,4,0),8)</f>
        <v>13CTS911</v>
      </c>
      <c r="M728" s="16" t="str">
        <f>VLOOKUP(A728,[3]MD01!A:O,15,0)</f>
        <v>Аренда</v>
      </c>
    </row>
    <row r="729" spans="1:13" x14ac:dyDescent="0.25">
      <c r="A729" s="12" t="s">
        <v>3714</v>
      </c>
      <c r="B729" t="s">
        <v>4346</v>
      </c>
      <c r="C729" t="s">
        <v>4374</v>
      </c>
      <c r="D729" s="5">
        <v>2347389.6800000002</v>
      </c>
      <c r="E729" s="24">
        <f t="shared" si="22"/>
        <v>6572691.1040000003</v>
      </c>
      <c r="F729" s="21">
        <v>7990917.9306413243</v>
      </c>
      <c r="G729">
        <f t="shared" si="23"/>
        <v>257771.54614972015</v>
      </c>
      <c r="J729" t="str">
        <f>VLOOKUP($A729,[3]MD01!$A:$K,5,0)</f>
        <v>E1014034</v>
      </c>
      <c r="K729" t="str">
        <f>VLOOKUP($A729,[3]MD01!$A:$K,11,0)</f>
        <v>04.08.2017</v>
      </c>
      <c r="L729" t="str">
        <f>RIGHT(VLOOKUP($A729,[3]MD01!$A:$K,4,0),8)</f>
        <v>13CTX110</v>
      </c>
      <c r="M729" s="16" t="str">
        <f>VLOOKUP(A729,[3]MD01!A:O,15,0)</f>
        <v>Аренда</v>
      </c>
    </row>
    <row r="730" spans="1:13" x14ac:dyDescent="0.25">
      <c r="A730" s="12" t="s">
        <v>3708</v>
      </c>
      <c r="B730" t="s">
        <v>4348</v>
      </c>
      <c r="C730" t="s">
        <v>4374</v>
      </c>
      <c r="D730" s="5">
        <v>1687878.21</v>
      </c>
      <c r="E730" s="24">
        <f t="shared" si="22"/>
        <v>4726058.9879999999</v>
      </c>
      <c r="F730" s="21">
        <v>5745827.5325755803</v>
      </c>
      <c r="G730">
        <f t="shared" si="23"/>
        <v>185349.27524437357</v>
      </c>
      <c r="J730" t="str">
        <f>VLOOKUP($A730,[3]MD01!$A:$K,5,0)</f>
        <v>E1015233</v>
      </c>
      <c r="K730" t="str">
        <f>VLOOKUP($A730,[3]MD01!$A:$K,11,0)</f>
        <v>07.07.2017</v>
      </c>
      <c r="L730" t="str">
        <f>RIGHT(VLOOKUP($A730,[3]MD01!$A:$K,4,0),8)</f>
        <v>13CTX338</v>
      </c>
      <c r="M730" s="16" t="str">
        <f>VLOOKUP(A730,[3]MD01!A:O,15,0)</f>
        <v>Аренда</v>
      </c>
    </row>
    <row r="731" spans="1:13" x14ac:dyDescent="0.25">
      <c r="A731" s="12" t="s">
        <v>3720</v>
      </c>
      <c r="B731" t="s">
        <v>4354</v>
      </c>
      <c r="C731" t="s">
        <v>4374</v>
      </c>
      <c r="D731" s="5">
        <v>2428359.62</v>
      </c>
      <c r="E731" s="24">
        <f t="shared" ref="E731:E794" si="24">IF(IFERROR(VLOOKUP(A731,$A$1588:$A$1589,1,0),0)=0,IF(M731=$M$25,0,D731/$E$25*$E$24),0)</f>
        <v>6799406.9359999998</v>
      </c>
      <c r="F731" s="21">
        <v>8266553.5231897887</v>
      </c>
      <c r="G731">
        <f t="shared" ref="G731:G794" si="25">F731/31</f>
        <v>266663.01687708998</v>
      </c>
      <c r="J731" t="str">
        <f>VLOOKUP($A731,[3]MD01!$A:$K,5,0)</f>
        <v>E1017493</v>
      </c>
      <c r="K731" t="str">
        <f>VLOOKUP($A731,[3]MD01!$A:$K,11,0)</f>
        <v>25.08.2017</v>
      </c>
      <c r="L731" t="str">
        <f>RIGHT(VLOOKUP($A731,[3]MD01!$A:$K,4,0),8)</f>
        <v>13CTX973</v>
      </c>
      <c r="M731" s="16" t="str">
        <f>VLOOKUP(A731,[3]MD01!A:O,15,0)</f>
        <v>Аренда</v>
      </c>
    </row>
    <row r="732" spans="1:13" x14ac:dyDescent="0.25">
      <c r="A732" s="12" t="s">
        <v>3734</v>
      </c>
      <c r="B732" t="s">
        <v>4356</v>
      </c>
      <c r="C732" t="s">
        <v>4374</v>
      </c>
      <c r="D732" s="5">
        <v>2405142.79</v>
      </c>
      <c r="E732" s="24">
        <f t="shared" si="24"/>
        <v>6734399.8119999999</v>
      </c>
      <c r="F732" s="21">
        <v>8187519.4434541864</v>
      </c>
      <c r="G732">
        <f t="shared" si="25"/>
        <v>264113.53043400601</v>
      </c>
      <c r="J732" t="str">
        <f>VLOOKUP($A732,[3]MD01!$A:$K,5,0)</f>
        <v>E1018403</v>
      </c>
      <c r="K732" t="str">
        <f>VLOOKUP($A732,[3]MD01!$A:$K,11,0)</f>
        <v>22.11.2017</v>
      </c>
      <c r="L732" t="str">
        <f>RIGHT(VLOOKUP($A732,[3]MD01!$A:$K,4,0),8)</f>
        <v>13CTY908</v>
      </c>
      <c r="M732" s="16" t="str">
        <f>VLOOKUP(A732,[3]MD01!A:O,15,0)</f>
        <v>Аренда</v>
      </c>
    </row>
    <row r="733" spans="1:13" x14ac:dyDescent="0.25">
      <c r="A733" s="12" t="s">
        <v>2698</v>
      </c>
      <c r="B733" t="s">
        <v>2699</v>
      </c>
      <c r="C733" t="s">
        <v>4381</v>
      </c>
      <c r="D733" s="5">
        <v>4480720.88</v>
      </c>
      <c r="E733" s="24">
        <f t="shared" si="24"/>
        <v>12546018.464</v>
      </c>
      <c r="F733" s="21">
        <v>15686450.221540086</v>
      </c>
      <c r="G733">
        <f t="shared" si="25"/>
        <v>506014.52327548666</v>
      </c>
      <c r="J733" t="str">
        <f>VLOOKUP($A733,[3]MD01!$A:$K,5,0)</f>
        <v>E1029543</v>
      </c>
      <c r="K733" t="str">
        <f>VLOOKUP($A733,[3]MD01!$A:$K,11,0)</f>
        <v>05.12.2018</v>
      </c>
      <c r="L733" t="str">
        <f>RIGHT(VLOOKUP($A733,[3]MD01!$A:$K,4,0),8)</f>
        <v>13SZ305P</v>
      </c>
      <c r="M733" s="16" t="str">
        <f>VLOOKUP(A733,[3]MD01!A:O,15,0)</f>
        <v>Аренда</v>
      </c>
    </row>
    <row r="734" spans="1:13" x14ac:dyDescent="0.25">
      <c r="A734" s="12" t="s">
        <v>2800</v>
      </c>
      <c r="B734" t="s">
        <v>2807</v>
      </c>
      <c r="C734" t="s">
        <v>4381</v>
      </c>
      <c r="D734" s="5">
        <v>1348786.88</v>
      </c>
      <c r="E734" s="24">
        <f t="shared" si="24"/>
        <v>3776603.264</v>
      </c>
      <c r="F734" s="21">
        <v>4721936.2283924194</v>
      </c>
      <c r="G734">
        <f t="shared" si="25"/>
        <v>152320.52349652967</v>
      </c>
      <c r="J734" t="str">
        <f>VLOOKUP($A734,[3]MD01!$A:$K,5,0)</f>
        <v>E1029700</v>
      </c>
      <c r="K734" t="str">
        <f>VLOOKUP($A734,[3]MD01!$A:$K,11,0)</f>
        <v>26.02.2019</v>
      </c>
      <c r="L734" t="str">
        <f>RIGHT(VLOOKUP($A734,[3]MD01!$A:$K,4,0),8)</f>
        <v>13SZ310Z</v>
      </c>
      <c r="M734" s="16" t="str">
        <f>VLOOKUP(A734,[3]MD01!A:O,15,0)</f>
        <v>Аренда</v>
      </c>
    </row>
    <row r="735" spans="1:13" x14ac:dyDescent="0.25">
      <c r="A735" s="12" t="s">
        <v>2708</v>
      </c>
      <c r="B735" t="s">
        <v>2762</v>
      </c>
      <c r="C735" t="s">
        <v>4381</v>
      </c>
      <c r="D735" s="5">
        <v>3387786.97</v>
      </c>
      <c r="E735" s="24">
        <f t="shared" si="24"/>
        <v>9485803.5160000008</v>
      </c>
      <c r="F735" s="21">
        <v>11860223.631266924</v>
      </c>
      <c r="G735">
        <f t="shared" si="25"/>
        <v>382587.85907312657</v>
      </c>
      <c r="J735" t="str">
        <f>VLOOKUP($A735,[3]MD01!$A:$K,5,0)</f>
        <v>E1029690</v>
      </c>
      <c r="K735" t="str">
        <f>VLOOKUP($A735,[3]MD01!$A:$K,11,0)</f>
        <v>14.12.2018</v>
      </c>
      <c r="L735" t="str">
        <f>RIGHT(VLOOKUP($A735,[3]MD01!$A:$K,4,0),8)</f>
        <v>13SZ311B</v>
      </c>
      <c r="M735" s="16" t="str">
        <f>VLOOKUP(A735,[3]MD01!A:O,15,0)</f>
        <v>Аренда</v>
      </c>
    </row>
    <row r="736" spans="1:13" x14ac:dyDescent="0.25">
      <c r="A736" s="12" t="s">
        <v>4568</v>
      </c>
      <c r="B736" t="s">
        <v>4578</v>
      </c>
      <c r="C736" t="s">
        <v>4381</v>
      </c>
      <c r="D736" s="5">
        <v>6003919.3099999996</v>
      </c>
      <c r="E736" s="24">
        <f t="shared" si="24"/>
        <v>16810974.068</v>
      </c>
      <c r="F736" s="21">
        <v>21018979.738469742</v>
      </c>
      <c r="G736">
        <f t="shared" si="25"/>
        <v>678031.60446676589</v>
      </c>
      <c r="J736" t="str">
        <f>VLOOKUP($A736,[3]MD01!$A:$K,5,0)</f>
        <v>E1039686</v>
      </c>
      <c r="K736" t="str">
        <f>VLOOKUP($A736,[3]MD01!$A:$K,11,0)</f>
        <v>30.07.2020</v>
      </c>
      <c r="L736" t="str">
        <f>RIGHT(VLOOKUP($A736,[3]MD01!$A:$K,4,0),8)</f>
        <v>13SZ31HQ</v>
      </c>
      <c r="M736" s="16" t="str">
        <f>VLOOKUP(A736,[3]MD01!A:O,15,0)</f>
        <v>Аренда</v>
      </c>
    </row>
    <row r="737" spans="1:13" x14ac:dyDescent="0.25">
      <c r="A737" s="12" t="s">
        <v>3943</v>
      </c>
      <c r="B737" t="s">
        <v>4018</v>
      </c>
      <c r="C737" t="s">
        <v>4381</v>
      </c>
      <c r="D737" s="5">
        <v>4384902.41</v>
      </c>
      <c r="E737" s="24">
        <f t="shared" si="24"/>
        <v>12277726.748000002</v>
      </c>
      <c r="F737" s="21">
        <v>15351001.596148558</v>
      </c>
      <c r="G737">
        <f t="shared" si="25"/>
        <v>495193.59987575992</v>
      </c>
      <c r="J737" t="str">
        <f>VLOOKUP($A737,[3]MD01!$A:$K,5,0)</f>
        <v>E1030080</v>
      </c>
      <c r="K737" t="str">
        <f>VLOOKUP($A737,[3]MD01!$A:$K,11,0)</f>
        <v>13.09.2019</v>
      </c>
      <c r="L737" t="str">
        <f>RIGHT(VLOOKUP($A737,[3]MD01!$A:$K,4,0),8)</f>
        <v>13SZ324L</v>
      </c>
      <c r="M737" s="16" t="str">
        <f>VLOOKUP(A737,[3]MD01!A:O,15,0)</f>
        <v>Аренда</v>
      </c>
    </row>
    <row r="738" spans="1:13" x14ac:dyDescent="0.25">
      <c r="A738" s="12" t="s">
        <v>3423</v>
      </c>
      <c r="B738" t="s">
        <v>3431</v>
      </c>
      <c r="C738" t="s">
        <v>4381</v>
      </c>
      <c r="D738" s="5">
        <v>5367619.3099999996</v>
      </c>
      <c r="E738" s="24">
        <f t="shared" si="24"/>
        <v>15029334.068</v>
      </c>
      <c r="F738" s="21">
        <v>18791372.051385701</v>
      </c>
      <c r="G738">
        <f t="shared" si="25"/>
        <v>606173.29198018392</v>
      </c>
      <c r="J738" t="str">
        <f>VLOOKUP($A738,[3]MD01!$A:$K,5,0)</f>
        <v>E1030041</v>
      </c>
      <c r="K738" t="str">
        <f>VLOOKUP($A738,[3]MD01!$A:$K,11,0)</f>
        <v>29.04.2019</v>
      </c>
      <c r="L738" t="str">
        <f>RIGHT(VLOOKUP($A738,[3]MD01!$A:$K,4,0),8)</f>
        <v>13SZ324S</v>
      </c>
      <c r="M738" s="16" t="str">
        <f>VLOOKUP(A738,[3]MD01!A:O,15,0)</f>
        <v>Аренда</v>
      </c>
    </row>
    <row r="739" spans="1:13" x14ac:dyDescent="0.25">
      <c r="A739" s="12" t="s">
        <v>3420</v>
      </c>
      <c r="B739" t="s">
        <v>3432</v>
      </c>
      <c r="C739" t="s">
        <v>4381</v>
      </c>
      <c r="D739" s="5">
        <v>1719058.31</v>
      </c>
      <c r="E739" s="24">
        <f t="shared" si="24"/>
        <v>4813363.2680000002</v>
      </c>
      <c r="F739" s="21">
        <v>6018210.7589214146</v>
      </c>
      <c r="G739">
        <f t="shared" si="25"/>
        <v>194135.83093294885</v>
      </c>
      <c r="J739" t="str">
        <f>VLOOKUP($A739,[3]MD01!$A:$K,5,0)</f>
        <v>E1030035</v>
      </c>
      <c r="K739" t="str">
        <f>VLOOKUP($A739,[3]MD01!$A:$K,11,0)</f>
        <v>26.04.2019</v>
      </c>
      <c r="L739" t="str">
        <f>RIGHT(VLOOKUP($A739,[3]MD01!$A:$K,4,0),8)</f>
        <v>13SZ325L</v>
      </c>
      <c r="M739" s="16" t="str">
        <f>VLOOKUP(A739,[3]MD01!A:O,15,0)</f>
        <v>Аренда</v>
      </c>
    </row>
    <row r="740" spans="1:13" x14ac:dyDescent="0.25">
      <c r="A740" s="12" t="s">
        <v>2833</v>
      </c>
      <c r="B740" t="s">
        <v>30</v>
      </c>
      <c r="C740" t="s">
        <v>4381</v>
      </c>
      <c r="D740" s="5">
        <v>5505514.6900000004</v>
      </c>
      <c r="E740" s="24">
        <f t="shared" si="24"/>
        <v>15415441.132000001</v>
      </c>
      <c r="F740" s="21">
        <v>19274126.74021389</v>
      </c>
      <c r="G740">
        <f t="shared" si="25"/>
        <v>621746.02387786738</v>
      </c>
      <c r="J740" t="str">
        <f>VLOOKUP($A740,[3]MD01!$A:$K,5,0)</f>
        <v>E1009447</v>
      </c>
      <c r="K740" t="str">
        <f>VLOOKUP($A740,[3]MD01!$A:$K,11,0)</f>
        <v>22.10.2015</v>
      </c>
      <c r="L740" t="str">
        <f>RIGHT(VLOOKUP($A740,[3]MD01!$A:$K,4,0),8)</f>
        <v>13SZ3421</v>
      </c>
      <c r="M740" s="16" t="str">
        <f>VLOOKUP(A740,[3]MD01!A:O,15,0)</f>
        <v>Аренда</v>
      </c>
    </row>
    <row r="741" spans="1:13" x14ac:dyDescent="0.25">
      <c r="A741" s="12" t="s">
        <v>2834</v>
      </c>
      <c r="B741" t="s">
        <v>31</v>
      </c>
      <c r="C741" t="s">
        <v>4381</v>
      </c>
      <c r="D741" s="5">
        <v>5470257.8799999999</v>
      </c>
      <c r="E741" s="24">
        <f t="shared" si="24"/>
        <v>15316722.063999999</v>
      </c>
      <c r="F741" s="21">
        <v>19150697.004274767</v>
      </c>
      <c r="G741">
        <f t="shared" si="25"/>
        <v>617764.41949273436</v>
      </c>
      <c r="J741" t="str">
        <f>VLOOKUP($A741,[3]MD01!$A:$K,5,0)</f>
        <v>E1009567</v>
      </c>
      <c r="K741" t="str">
        <f>VLOOKUP($A741,[3]MD01!$A:$K,11,0)</f>
        <v>25.12.2014</v>
      </c>
      <c r="L741" t="str">
        <f>RIGHT(VLOOKUP($A741,[3]MD01!$A:$K,4,0),8)</f>
        <v>13SZ3423</v>
      </c>
      <c r="M741" s="16" t="str">
        <f>VLOOKUP(A741,[3]MD01!A:O,15,0)</f>
        <v>Аренда</v>
      </c>
    </row>
    <row r="742" spans="1:13" x14ac:dyDescent="0.25">
      <c r="A742" s="12" t="s">
        <v>2838</v>
      </c>
      <c r="B742" t="s">
        <v>35</v>
      </c>
      <c r="C742" t="s">
        <v>4381</v>
      </c>
      <c r="D742" s="5">
        <v>1295362.77</v>
      </c>
      <c r="E742" s="24">
        <f t="shared" si="24"/>
        <v>3627015.7560000001</v>
      </c>
      <c r="F742" s="21">
        <v>4534905.0196675677</v>
      </c>
      <c r="G742">
        <f t="shared" si="25"/>
        <v>146287.25869895381</v>
      </c>
      <c r="J742" t="str">
        <f>VLOOKUP($A742,[3]MD01!$A:$K,5,0)</f>
        <v>E1009579</v>
      </c>
      <c r="K742" t="str">
        <f>VLOOKUP($A742,[3]MD01!$A:$K,11,0)</f>
        <v>18.12.2014</v>
      </c>
      <c r="L742" t="str">
        <f>RIGHT(VLOOKUP($A742,[3]MD01!$A:$K,4,0),8)</f>
        <v>13SZ3428</v>
      </c>
      <c r="M742" s="16" t="str">
        <f>VLOOKUP(A742,[3]MD01!A:O,15,0)</f>
        <v>Аренда</v>
      </c>
    </row>
    <row r="743" spans="1:13" x14ac:dyDescent="0.25">
      <c r="A743" s="12" t="s">
        <v>2839</v>
      </c>
      <c r="B743" t="s">
        <v>36</v>
      </c>
      <c r="C743" t="s">
        <v>4381</v>
      </c>
      <c r="D743" s="5">
        <v>5000942.67</v>
      </c>
      <c r="E743" s="24">
        <f t="shared" si="24"/>
        <v>14002639.476</v>
      </c>
      <c r="F743" s="21">
        <v>17507682.436521415</v>
      </c>
      <c r="G743">
        <f t="shared" si="25"/>
        <v>564763.94956520689</v>
      </c>
      <c r="J743" t="str">
        <f>VLOOKUP($A743,[3]MD01!$A:$K,5,0)</f>
        <v>E1009580</v>
      </c>
      <c r="K743" t="str">
        <f>VLOOKUP($A743,[3]MD01!$A:$K,11,0)</f>
        <v>25.12.2014</v>
      </c>
      <c r="L743" t="str">
        <f>RIGHT(VLOOKUP($A743,[3]MD01!$A:$K,4,0),8)</f>
        <v>13SZ3430</v>
      </c>
      <c r="M743" s="16" t="str">
        <f>VLOOKUP(A743,[3]MD01!A:O,15,0)</f>
        <v>Аренда</v>
      </c>
    </row>
    <row r="744" spans="1:13" x14ac:dyDescent="0.25">
      <c r="A744" s="12" t="s">
        <v>3461</v>
      </c>
      <c r="B744" t="s">
        <v>3484</v>
      </c>
      <c r="C744" t="s">
        <v>4381</v>
      </c>
      <c r="D744" s="5">
        <v>3253362.54</v>
      </c>
      <c r="E744" s="24">
        <f t="shared" si="24"/>
        <v>9109415.1119999997</v>
      </c>
      <c r="F744" s="21">
        <v>11389620.309563495</v>
      </c>
      <c r="G744">
        <f t="shared" si="25"/>
        <v>367407.10676011274</v>
      </c>
      <c r="J744" t="str">
        <f>VLOOKUP($A744,[3]MD01!$A:$K,5,0)</f>
        <v>E1031247</v>
      </c>
      <c r="K744" t="str">
        <f>VLOOKUP($A744,[3]MD01!$A:$K,11,0)</f>
        <v>30.05.2019</v>
      </c>
      <c r="L744" t="str">
        <f>RIGHT(VLOOKUP($A744,[3]MD01!$A:$K,4,0),8)</f>
        <v>13SZ348K</v>
      </c>
      <c r="M744" s="16" t="str">
        <f>VLOOKUP(A744,[3]MD01!A:O,15,0)</f>
        <v>Аренда</v>
      </c>
    </row>
    <row r="745" spans="1:13" x14ac:dyDescent="0.25">
      <c r="A745" s="12" t="s">
        <v>2865</v>
      </c>
      <c r="B745" t="s">
        <v>62</v>
      </c>
      <c r="C745" t="s">
        <v>4381</v>
      </c>
      <c r="D745" s="5">
        <v>5115692.07</v>
      </c>
      <c r="E745" s="24">
        <f t="shared" si="24"/>
        <v>14323937.796000002</v>
      </c>
      <c r="F745" s="21">
        <v>17909405.908984534</v>
      </c>
      <c r="G745">
        <f t="shared" si="25"/>
        <v>577722.77125756559</v>
      </c>
      <c r="J745" t="str">
        <f>VLOOKUP($A745,[3]MD01!$A:$K,5,0)</f>
        <v>E1008924</v>
      </c>
      <c r="K745" t="str">
        <f>VLOOKUP($A745,[3]MD01!$A:$K,11,0)</f>
        <v>25.06.2015</v>
      </c>
      <c r="L745" t="str">
        <f>RIGHT(VLOOKUP($A745,[3]MD01!$A:$K,4,0),8)</f>
        <v>13SZ4194</v>
      </c>
      <c r="M745" s="16" t="str">
        <f>VLOOKUP(A745,[3]MD01!A:O,15,0)</f>
        <v>Аренда</v>
      </c>
    </row>
    <row r="746" spans="1:13" x14ac:dyDescent="0.25">
      <c r="A746" s="12" t="s">
        <v>4426</v>
      </c>
      <c r="B746" t="s">
        <v>4427</v>
      </c>
      <c r="C746" t="s">
        <v>4381</v>
      </c>
      <c r="D746" s="5">
        <v>10451790.689999999</v>
      </c>
      <c r="E746" s="24">
        <f t="shared" si="24"/>
        <v>29265013.931999996</v>
      </c>
      <c r="F746" s="21">
        <v>36590427.91896493</v>
      </c>
      <c r="G746">
        <f t="shared" si="25"/>
        <v>1180336.3844827397</v>
      </c>
      <c r="J746" t="str">
        <f>VLOOKUP($A746,[3]MD01!$A:$K,5,0)</f>
        <v>13SZ5438</v>
      </c>
      <c r="K746" t="str">
        <f>VLOOKUP($A746,[3]MD01!$A:$K,11,0)</f>
        <v>17.12.2001</v>
      </c>
      <c r="L746" t="str">
        <f>RIGHT(VLOOKUP($A746,[3]MD01!$A:$K,4,0),8)</f>
        <v>13SZ5438</v>
      </c>
      <c r="M746" s="16" t="str">
        <f>VLOOKUP(A746,[3]MD01!A:O,15,0)</f>
        <v>Аренда</v>
      </c>
    </row>
    <row r="747" spans="1:13" x14ac:dyDescent="0.25">
      <c r="A747" s="12" t="s">
        <v>2914</v>
      </c>
      <c r="B747" t="s">
        <v>111</v>
      </c>
      <c r="C747" t="s">
        <v>4381</v>
      </c>
      <c r="D747" s="5">
        <v>6558930.4100000001</v>
      </c>
      <c r="E747" s="24">
        <f t="shared" si="24"/>
        <v>18365005.147999998</v>
      </c>
      <c r="F747" s="21">
        <v>22962005.029648378</v>
      </c>
      <c r="G747">
        <f t="shared" si="25"/>
        <v>740709.8396660767</v>
      </c>
      <c r="J747" t="str">
        <f>VLOOKUP($A747,[3]MD01!$A:$K,5,0)</f>
        <v>13SZ5442</v>
      </c>
      <c r="K747" t="str">
        <f>VLOOKUP($A747,[3]MD01!$A:$K,11,0)</f>
        <v>23.11.2001</v>
      </c>
      <c r="L747" t="str">
        <f>RIGHT(VLOOKUP($A747,[3]MD01!$A:$K,4,0),8)</f>
        <v>13SZ5442</v>
      </c>
      <c r="M747" s="16" t="str">
        <f>VLOOKUP(A747,[3]MD01!A:O,15,0)</f>
        <v>Собственность</v>
      </c>
    </row>
    <row r="748" spans="1:13" x14ac:dyDescent="0.25">
      <c r="A748" s="12" t="s">
        <v>2919</v>
      </c>
      <c r="B748" t="s">
        <v>116</v>
      </c>
      <c r="C748" t="s">
        <v>4381</v>
      </c>
      <c r="D748" s="5">
        <v>4099840.6</v>
      </c>
      <c r="E748" s="24">
        <f t="shared" si="24"/>
        <v>11479553.68</v>
      </c>
      <c r="F748" s="21">
        <v>14353035.417852014</v>
      </c>
      <c r="G748">
        <f t="shared" si="25"/>
        <v>463001.14251135528</v>
      </c>
      <c r="J748" t="str">
        <f>VLOOKUP($A748,[3]MD01!$A:$K,5,0)</f>
        <v>13SZ5447</v>
      </c>
      <c r="K748" t="str">
        <f>VLOOKUP($A748,[3]MD01!$A:$K,11,0)</f>
        <v>22.08.2001</v>
      </c>
      <c r="L748" t="str">
        <f>RIGHT(VLOOKUP($A748,[3]MD01!$A:$K,4,0),8)</f>
        <v>13SZ5447</v>
      </c>
      <c r="M748" s="16" t="str">
        <f>VLOOKUP(A748,[3]MD01!A:O,15,0)</f>
        <v>Собственность</v>
      </c>
    </row>
    <row r="749" spans="1:13" x14ac:dyDescent="0.25">
      <c r="A749" s="12" t="s">
        <v>2933</v>
      </c>
      <c r="B749" t="s">
        <v>129</v>
      </c>
      <c r="C749" t="s">
        <v>4381</v>
      </c>
      <c r="D749" s="5">
        <v>7912604.54</v>
      </c>
      <c r="E749" s="24">
        <f t="shared" si="24"/>
        <v>22155292.712000001</v>
      </c>
      <c r="F749" s="21">
        <v>27701050.916486032</v>
      </c>
      <c r="G749">
        <f t="shared" si="25"/>
        <v>893582.28762858163</v>
      </c>
      <c r="J749" t="str">
        <f>VLOOKUP($A749,[3]MD01!$A:$K,5,0)</f>
        <v>13SZ5466</v>
      </c>
      <c r="K749" t="str">
        <f>VLOOKUP($A749,[3]MD01!$A:$K,11,0)</f>
        <v>28.04.2000</v>
      </c>
      <c r="L749" t="str">
        <f>RIGHT(VLOOKUP($A749,[3]MD01!$A:$K,4,0),8)</f>
        <v>13SZ5466</v>
      </c>
      <c r="M749" s="16" t="str">
        <f>VLOOKUP(A749,[3]MD01!A:O,15,0)</f>
        <v>Аренда</v>
      </c>
    </row>
    <row r="750" spans="1:13" x14ac:dyDescent="0.25">
      <c r="A750" s="12" t="s">
        <v>2936</v>
      </c>
      <c r="B750" t="s">
        <v>132</v>
      </c>
      <c r="C750" t="s">
        <v>4381</v>
      </c>
      <c r="D750" s="5">
        <v>4397862.1399999997</v>
      </c>
      <c r="E750" s="24">
        <f t="shared" si="24"/>
        <v>12314013.991999999</v>
      </c>
      <c r="F750" s="21">
        <v>15396372.00974361</v>
      </c>
      <c r="G750">
        <f t="shared" si="25"/>
        <v>496657.16160463257</v>
      </c>
      <c r="J750" t="str">
        <f>VLOOKUP($A750,[3]MD01!$A:$K,5,0)</f>
        <v>13SZ5469</v>
      </c>
      <c r="K750" t="str">
        <f>VLOOKUP($A750,[3]MD01!$A:$K,11,0)</f>
        <v>25.01.2000</v>
      </c>
      <c r="L750" t="str">
        <f>RIGHT(VLOOKUP($A750,[3]MD01!$A:$K,4,0),8)</f>
        <v>13SZ5469</v>
      </c>
      <c r="M750" s="16" t="str">
        <f>VLOOKUP(A750,[3]MD01!A:O,15,0)</f>
        <v>Аренда</v>
      </c>
    </row>
    <row r="751" spans="1:13" x14ac:dyDescent="0.25">
      <c r="A751" s="12" t="s">
        <v>2941</v>
      </c>
      <c r="B751" t="s">
        <v>137</v>
      </c>
      <c r="C751" t="s">
        <v>4381</v>
      </c>
      <c r="D751" s="5">
        <v>12000805.470000001</v>
      </c>
      <c r="E751" s="24">
        <f t="shared" si="24"/>
        <v>33602255.316</v>
      </c>
      <c r="F751" s="21">
        <v>42013337.287713625</v>
      </c>
      <c r="G751">
        <f t="shared" si="25"/>
        <v>1355268.9447649557</v>
      </c>
      <c r="J751" t="str">
        <f>VLOOKUP($A751,[3]MD01!$A:$K,5,0)</f>
        <v>13SZ5475</v>
      </c>
      <c r="K751" t="str">
        <f>VLOOKUP($A751,[3]MD01!$A:$K,11,0)</f>
        <v>30.07.2000</v>
      </c>
      <c r="L751" t="str">
        <f>RIGHT(VLOOKUP($A751,[3]MD01!$A:$K,4,0),8)</f>
        <v>13SZ5475</v>
      </c>
      <c r="M751" s="16" t="str">
        <f>VLOOKUP(A751,[3]MD01!A:O,15,0)</f>
        <v>Собственность</v>
      </c>
    </row>
    <row r="752" spans="1:13" x14ac:dyDescent="0.25">
      <c r="A752" s="12" t="s">
        <v>2946</v>
      </c>
      <c r="B752" t="s">
        <v>142</v>
      </c>
      <c r="C752" t="s">
        <v>4381</v>
      </c>
      <c r="D752" s="5">
        <v>3259255.17</v>
      </c>
      <c r="E752" s="24">
        <f t="shared" si="24"/>
        <v>9125914.4759999998</v>
      </c>
      <c r="F752" s="21">
        <v>11410249.679177109</v>
      </c>
      <c r="G752">
        <f t="shared" si="25"/>
        <v>368072.57029603579</v>
      </c>
      <c r="J752" t="str">
        <f>VLOOKUP($A752,[3]MD01!$A:$K,5,0)</f>
        <v>13SZ5480</v>
      </c>
      <c r="K752" t="str">
        <f>VLOOKUP($A752,[3]MD01!$A:$K,11,0)</f>
        <v>30.03.2001</v>
      </c>
      <c r="L752" t="str">
        <f>RIGHT(VLOOKUP($A752,[3]MD01!$A:$K,4,0),8)</f>
        <v>13SZ5480</v>
      </c>
      <c r="M752" s="16" t="str">
        <f>VLOOKUP(A752,[3]MD01!A:O,15,0)</f>
        <v>Собственность</v>
      </c>
    </row>
    <row r="753" spans="1:13" x14ac:dyDescent="0.25">
      <c r="A753" s="12" t="s">
        <v>2956</v>
      </c>
      <c r="B753" t="s">
        <v>152</v>
      </c>
      <c r="C753" t="s">
        <v>4381</v>
      </c>
      <c r="D753" s="5">
        <v>7655381.9299999997</v>
      </c>
      <c r="E753" s="24">
        <f t="shared" si="24"/>
        <v>21435069.403999999</v>
      </c>
      <c r="F753" s="21">
        <v>26800546.337941602</v>
      </c>
      <c r="G753">
        <f t="shared" si="25"/>
        <v>864533.75283682591</v>
      </c>
      <c r="J753" t="str">
        <f>VLOOKUP($A753,[3]MD01!$A:$K,5,0)</f>
        <v>13SZ5493</v>
      </c>
      <c r="K753" t="str">
        <f>VLOOKUP($A753,[3]MD01!$A:$K,11,0)</f>
        <v>29.04.2005</v>
      </c>
      <c r="L753" t="str">
        <f>RIGHT(VLOOKUP($A753,[3]MD01!$A:$K,4,0),8)</f>
        <v>13SZ5493</v>
      </c>
      <c r="M753" s="16" t="str">
        <f>VLOOKUP(A753,[3]MD01!A:O,15,0)</f>
        <v>Собственность</v>
      </c>
    </row>
    <row r="754" spans="1:13" x14ac:dyDescent="0.25">
      <c r="A754" s="12" t="s">
        <v>2960</v>
      </c>
      <c r="B754" t="s">
        <v>155</v>
      </c>
      <c r="C754" t="s">
        <v>4381</v>
      </c>
      <c r="D754" s="5">
        <v>10856170.34</v>
      </c>
      <c r="E754" s="24">
        <f t="shared" si="24"/>
        <v>30397276.952</v>
      </c>
      <c r="F754" s="21">
        <v>38006111.11374782</v>
      </c>
      <c r="G754">
        <f t="shared" si="25"/>
        <v>1226003.5843144457</v>
      </c>
      <c r="J754" t="str">
        <f>VLOOKUP($A754,[3]MD01!$A:$K,5,0)</f>
        <v>13SZ5497</v>
      </c>
      <c r="K754" t="str">
        <f>VLOOKUP($A754,[3]MD01!$A:$K,11,0)</f>
        <v>31.03.2006</v>
      </c>
      <c r="L754" t="str">
        <f>RIGHT(VLOOKUP($A754,[3]MD01!$A:$K,4,0),8)</f>
        <v>13SZ5497</v>
      </c>
      <c r="M754" s="16" t="str">
        <f>VLOOKUP(A754,[3]MD01!A:O,15,0)</f>
        <v>Собственность</v>
      </c>
    </row>
    <row r="755" spans="1:13" x14ac:dyDescent="0.25">
      <c r="A755" s="12" t="s">
        <v>4718</v>
      </c>
      <c r="B755" t="s">
        <v>4719</v>
      </c>
      <c r="C755" t="s">
        <v>4381</v>
      </c>
      <c r="D755" s="5">
        <v>9337063.9100000001</v>
      </c>
      <c r="E755" s="24">
        <f t="shared" si="24"/>
        <v>26143778.948000003</v>
      </c>
      <c r="F755" s="21">
        <v>32687907.183264107</v>
      </c>
      <c r="G755">
        <f t="shared" si="25"/>
        <v>1054448.6188149711</v>
      </c>
      <c r="J755" t="str">
        <f>VLOOKUP($A755,[3]MD01!$A:$K,5,0)</f>
        <v>13SZ5518</v>
      </c>
      <c r="K755" t="str">
        <f>VLOOKUP($A755,[3]MD01!$A:$K,11,0)</f>
        <v>30.05.2005</v>
      </c>
      <c r="L755" t="str">
        <f>RIGHT(VLOOKUP($A755,[3]MD01!$A:$K,4,0),8)</f>
        <v>13SZ5518</v>
      </c>
      <c r="M755" s="16" t="str">
        <f>VLOOKUP(A755,[3]MD01!A:O,15,0)</f>
        <v>Собственность</v>
      </c>
    </row>
    <row r="756" spans="1:13" x14ac:dyDescent="0.25">
      <c r="A756" s="12" t="s">
        <v>2985</v>
      </c>
      <c r="B756" t="s">
        <v>180</v>
      </c>
      <c r="C756" t="s">
        <v>4381</v>
      </c>
      <c r="D756" s="5">
        <v>8386140.8600000003</v>
      </c>
      <c r="E756" s="24">
        <f t="shared" si="24"/>
        <v>23481194.408</v>
      </c>
      <c r="F756" s="21">
        <v>29358843.068844177</v>
      </c>
      <c r="G756">
        <f t="shared" si="25"/>
        <v>947059.45383368316</v>
      </c>
      <c r="J756" t="str">
        <f>VLOOKUP($A756,[3]MD01!$A:$K,5,0)</f>
        <v>13SZ5540</v>
      </c>
      <c r="K756" t="str">
        <f>VLOOKUP($A756,[3]MD01!$A:$K,11,0)</f>
        <v>29.11.2005</v>
      </c>
      <c r="L756" t="str">
        <f>RIGHT(VLOOKUP($A756,[3]MD01!$A:$K,4,0),8)</f>
        <v>13SZ5540</v>
      </c>
      <c r="M756" s="16" t="str">
        <f>VLOOKUP(A756,[3]MD01!A:O,15,0)</f>
        <v>Собственность</v>
      </c>
    </row>
    <row r="757" spans="1:13" x14ac:dyDescent="0.25">
      <c r="A757" s="12" t="s">
        <v>2995</v>
      </c>
      <c r="B757" t="s">
        <v>190</v>
      </c>
      <c r="C757" t="s">
        <v>4381</v>
      </c>
      <c r="D757" s="5">
        <v>7899564.9100000001</v>
      </c>
      <c r="E757" s="24">
        <f t="shared" si="24"/>
        <v>22118781.748</v>
      </c>
      <c r="F757" s="21">
        <v>27655400.782862376</v>
      </c>
      <c r="G757">
        <f t="shared" si="25"/>
        <v>892109.70267297991</v>
      </c>
      <c r="J757" t="str">
        <f>VLOOKUP($A757,[3]MD01!$A:$K,5,0)</f>
        <v>13SZ5551</v>
      </c>
      <c r="K757" t="str">
        <f>VLOOKUP($A757,[3]MD01!$A:$K,11,0)</f>
        <v>30.11.2007</v>
      </c>
      <c r="L757" t="str">
        <f>RIGHT(VLOOKUP($A757,[3]MD01!$A:$K,4,0),8)</f>
        <v>13SZ5551</v>
      </c>
      <c r="M757" s="16" t="str">
        <f>VLOOKUP(A757,[3]MD01!A:O,15,0)</f>
        <v>Собственность</v>
      </c>
    </row>
    <row r="758" spans="1:13" x14ac:dyDescent="0.25">
      <c r="A758" s="12" t="s">
        <v>2997</v>
      </c>
      <c r="B758" t="s">
        <v>192</v>
      </c>
      <c r="C758" t="s">
        <v>4381</v>
      </c>
      <c r="D758" s="5">
        <v>4428055.2300000004</v>
      </c>
      <c r="E758" s="24">
        <f t="shared" si="24"/>
        <v>12398554.644000001</v>
      </c>
      <c r="F758" s="21">
        <v>15502074.287569826</v>
      </c>
      <c r="G758">
        <f t="shared" si="25"/>
        <v>500066.91250225244</v>
      </c>
      <c r="J758" t="str">
        <f>VLOOKUP($A758,[3]MD01!$A:$K,5,0)</f>
        <v>13SZ5553</v>
      </c>
      <c r="K758" t="str">
        <f>VLOOKUP($A758,[3]MD01!$A:$K,11,0)</f>
        <v>15.12.2008</v>
      </c>
      <c r="L758" t="str">
        <f>RIGHT(VLOOKUP($A758,[3]MD01!$A:$K,4,0),8)</f>
        <v>13SZ5553</v>
      </c>
      <c r="M758" s="16" t="str">
        <f>VLOOKUP(A758,[3]MD01!A:O,15,0)</f>
        <v>Собственность</v>
      </c>
    </row>
    <row r="759" spans="1:13" x14ac:dyDescent="0.25">
      <c r="A759" s="12" t="s">
        <v>3024</v>
      </c>
      <c r="B759" t="s">
        <v>219</v>
      </c>
      <c r="C759" t="s">
        <v>4381</v>
      </c>
      <c r="D759" s="5">
        <v>7804994.6200000001</v>
      </c>
      <c r="E759" s="24">
        <f t="shared" si="24"/>
        <v>21853984.936000001</v>
      </c>
      <c r="F759" s="21">
        <v>27324321.881442033</v>
      </c>
      <c r="G759">
        <f t="shared" si="25"/>
        <v>881429.73811103334</v>
      </c>
      <c r="J759" t="str">
        <f>VLOOKUP($A759,[3]MD01!$A:$K,5,0)</f>
        <v>13SZ5584</v>
      </c>
      <c r="K759" t="str">
        <f>VLOOKUP($A759,[3]MD01!$A:$K,11,0)</f>
        <v>25.08.2005</v>
      </c>
      <c r="L759" t="str">
        <f>RIGHT(VLOOKUP($A759,[3]MD01!$A:$K,4,0),8)</f>
        <v>13SZ5584</v>
      </c>
      <c r="M759" s="16" t="str">
        <f>VLOOKUP(A759,[3]MD01!A:O,15,0)</f>
        <v>Собственность</v>
      </c>
    </row>
    <row r="760" spans="1:13" x14ac:dyDescent="0.25">
      <c r="A760" s="12" t="s">
        <v>3041</v>
      </c>
      <c r="B760" t="s">
        <v>236</v>
      </c>
      <c r="C760" t="s">
        <v>4381</v>
      </c>
      <c r="D760" s="5">
        <v>3676432.45</v>
      </c>
      <c r="E760" s="24">
        <f t="shared" si="24"/>
        <v>10294010.859999999</v>
      </c>
      <c r="F760" s="21">
        <v>12870735.795482012</v>
      </c>
      <c r="G760">
        <f t="shared" si="25"/>
        <v>415185.02566071006</v>
      </c>
      <c r="J760" t="str">
        <f>VLOOKUP($A760,[3]MD01!$A:$K,5,0)</f>
        <v>13SZ5603</v>
      </c>
      <c r="K760" t="str">
        <f>VLOOKUP($A760,[3]MD01!$A:$K,11,0)</f>
        <v>06.09.2006</v>
      </c>
      <c r="L760" t="str">
        <f>RIGHT(VLOOKUP($A760,[3]MD01!$A:$K,4,0),8)</f>
        <v>13SZ5603</v>
      </c>
      <c r="M760" s="16" t="str">
        <f>VLOOKUP(A760,[3]MD01!A:O,15,0)</f>
        <v>Собственность</v>
      </c>
    </row>
    <row r="761" spans="1:13" x14ac:dyDescent="0.25">
      <c r="A761" s="12" t="s">
        <v>3050</v>
      </c>
      <c r="B761" t="s">
        <v>244</v>
      </c>
      <c r="C761" t="s">
        <v>4381</v>
      </c>
      <c r="D761" s="5">
        <v>3690106.82</v>
      </c>
      <c r="E761" s="24">
        <f t="shared" si="24"/>
        <v>10332299.095999999</v>
      </c>
      <c r="F761" s="21">
        <v>12918608.075425483</v>
      </c>
      <c r="G761">
        <f t="shared" si="25"/>
        <v>416729.29275566078</v>
      </c>
      <c r="J761" t="str">
        <f>VLOOKUP($A761,[3]MD01!$A:$K,5,0)</f>
        <v>13SZ5612</v>
      </c>
      <c r="K761" t="str">
        <f>VLOOKUP($A761,[3]MD01!$A:$K,11,0)</f>
        <v>13.09.2006</v>
      </c>
      <c r="L761" t="str">
        <f>RIGHT(VLOOKUP($A761,[3]MD01!$A:$K,4,0),8)</f>
        <v>13SZ5612</v>
      </c>
      <c r="M761" s="16" t="str">
        <f>VLOOKUP(A761,[3]MD01!A:O,15,0)</f>
        <v>Собственность</v>
      </c>
    </row>
    <row r="762" spans="1:13" x14ac:dyDescent="0.25">
      <c r="A762" s="12" t="s">
        <v>3058</v>
      </c>
      <c r="B762" t="s">
        <v>252</v>
      </c>
      <c r="C762" t="s">
        <v>4381</v>
      </c>
      <c r="D762" s="5">
        <v>7714403.96</v>
      </c>
      <c r="E762" s="24">
        <f t="shared" si="24"/>
        <v>21600331.088</v>
      </c>
      <c r="F762" s="21">
        <v>27007175.172980584</v>
      </c>
      <c r="G762">
        <f t="shared" si="25"/>
        <v>871199.19912840589</v>
      </c>
      <c r="J762" t="str">
        <f>VLOOKUP($A762,[3]MD01!$A:$K,5,0)</f>
        <v>13SZ5622</v>
      </c>
      <c r="K762" t="str">
        <f>VLOOKUP($A762,[3]MD01!$A:$K,11,0)</f>
        <v>26.02.2007</v>
      </c>
      <c r="L762" t="str">
        <f>RIGHT(VLOOKUP($A762,[3]MD01!$A:$K,4,0),8)</f>
        <v>13SZ5622</v>
      </c>
      <c r="M762" s="16" t="str">
        <f>VLOOKUP(A762,[3]MD01!A:O,15,0)</f>
        <v>Аренда</v>
      </c>
    </row>
    <row r="763" spans="1:13" x14ac:dyDescent="0.25">
      <c r="A763" s="12" t="s">
        <v>3070</v>
      </c>
      <c r="B763" t="s">
        <v>264</v>
      </c>
      <c r="C763" t="s">
        <v>4381</v>
      </c>
      <c r="D763" s="5">
        <v>3762137.73</v>
      </c>
      <c r="E763" s="24">
        <f t="shared" si="24"/>
        <v>10533985.643999999</v>
      </c>
      <c r="F763" s="21">
        <v>13170779.39213719</v>
      </c>
      <c r="G763">
        <f t="shared" si="25"/>
        <v>424863.85135926423</v>
      </c>
      <c r="J763" t="str">
        <f>VLOOKUP($A763,[3]MD01!$A:$K,5,0)</f>
        <v>13SZ5637</v>
      </c>
      <c r="K763" t="str">
        <f>VLOOKUP($A763,[3]MD01!$A:$K,11,0)</f>
        <v>26.09.2007</v>
      </c>
      <c r="L763" t="str">
        <f>RIGHT(VLOOKUP($A763,[3]MD01!$A:$K,4,0),8)</f>
        <v>13SZ5637</v>
      </c>
      <c r="M763" s="16" t="str">
        <f>VLOOKUP(A763,[3]MD01!A:O,15,0)</f>
        <v>Аренда</v>
      </c>
    </row>
    <row r="764" spans="1:13" x14ac:dyDescent="0.25">
      <c r="A764" s="12" t="s">
        <v>3104</v>
      </c>
      <c r="B764" t="s">
        <v>298</v>
      </c>
      <c r="C764" t="s">
        <v>4381</v>
      </c>
      <c r="D764" s="5">
        <v>3334244.47</v>
      </c>
      <c r="E764" s="24">
        <f t="shared" si="24"/>
        <v>9335884.5160000008</v>
      </c>
      <c r="F764" s="21">
        <v>11672777.953778794</v>
      </c>
      <c r="G764">
        <f t="shared" si="25"/>
        <v>376541.224315445</v>
      </c>
      <c r="J764" t="str">
        <f>VLOOKUP($A764,[3]MD01!$A:$K,5,0)</f>
        <v>13SZ5709</v>
      </c>
      <c r="K764" t="str">
        <f>VLOOKUP($A764,[3]MD01!$A:$K,11,0)</f>
        <v>26.12.2008</v>
      </c>
      <c r="L764" t="str">
        <f>RIGHT(VLOOKUP($A764,[3]MD01!$A:$K,4,0),8)</f>
        <v>13SZ5709</v>
      </c>
      <c r="M764" s="16" t="str">
        <f>VLOOKUP(A764,[3]MD01!A:O,15,0)</f>
        <v>Аренда</v>
      </c>
    </row>
    <row r="765" spans="1:13" x14ac:dyDescent="0.25">
      <c r="A765" s="12" t="s">
        <v>3107</v>
      </c>
      <c r="B765" t="s">
        <v>301</v>
      </c>
      <c r="C765" t="s">
        <v>4381</v>
      </c>
      <c r="D765" s="5">
        <v>2383769.75</v>
      </c>
      <c r="E765" s="24">
        <f t="shared" si="24"/>
        <v>6674555.2999999998</v>
      </c>
      <c r="F765" s="21">
        <v>8345283.3872990673</v>
      </c>
      <c r="G765">
        <f t="shared" si="25"/>
        <v>269202.68991287315</v>
      </c>
      <c r="J765" t="str">
        <f>VLOOKUP($A765,[3]MD01!$A:$K,5,0)</f>
        <v>13SZ5714</v>
      </c>
      <c r="K765" t="str">
        <f>VLOOKUP($A765,[3]MD01!$A:$K,11,0)</f>
        <v>27.06.2008</v>
      </c>
      <c r="L765" t="str">
        <f>RIGHT(VLOOKUP($A765,[3]MD01!$A:$K,4,0),8)</f>
        <v>13SZ5714</v>
      </c>
      <c r="M765" s="16" t="str">
        <f>VLOOKUP(A765,[3]MD01!A:O,15,0)</f>
        <v>Собственность</v>
      </c>
    </row>
    <row r="766" spans="1:13" x14ac:dyDescent="0.25">
      <c r="A766" s="12" t="s">
        <v>3109</v>
      </c>
      <c r="B766" t="s">
        <v>303</v>
      </c>
      <c r="C766" t="s">
        <v>4381</v>
      </c>
      <c r="D766" s="5">
        <v>3100523.73</v>
      </c>
      <c r="E766" s="24">
        <f t="shared" si="24"/>
        <v>8681466.4440000001</v>
      </c>
      <c r="F766" s="21">
        <v>10854550.518520314</v>
      </c>
      <c r="G766">
        <f t="shared" si="25"/>
        <v>350146.79092001013</v>
      </c>
      <c r="J766" t="str">
        <f>VLOOKUP($A766,[3]MD01!$A:$K,5,0)</f>
        <v>13SZ5716</v>
      </c>
      <c r="K766" t="str">
        <f>VLOOKUP($A766,[3]MD01!$A:$K,11,0)</f>
        <v>27.11.2008</v>
      </c>
      <c r="L766" t="str">
        <f>RIGHT(VLOOKUP($A766,[3]MD01!$A:$K,4,0),8)</f>
        <v>13SZ5716</v>
      </c>
      <c r="M766" s="16" t="str">
        <f>VLOOKUP(A766,[3]MD01!A:O,15,0)</f>
        <v>Собственность</v>
      </c>
    </row>
    <row r="767" spans="1:13" x14ac:dyDescent="0.25">
      <c r="A767" s="12" t="s">
        <v>3118</v>
      </c>
      <c r="B767" t="s">
        <v>311</v>
      </c>
      <c r="C767" t="s">
        <v>4381</v>
      </c>
      <c r="D767" s="5">
        <v>5763111.21</v>
      </c>
      <c r="E767" s="24">
        <f t="shared" si="24"/>
        <v>16136711.388</v>
      </c>
      <c r="F767" s="21">
        <v>20175940.331472881</v>
      </c>
      <c r="G767">
        <f t="shared" si="25"/>
        <v>650836.78488622198</v>
      </c>
      <c r="J767" t="str">
        <f>VLOOKUP($A767,[3]MD01!$A:$K,5,0)</f>
        <v>13SZ5725</v>
      </c>
      <c r="K767" t="str">
        <f>VLOOKUP($A767,[3]MD01!$A:$K,11,0)</f>
        <v>23.07.2009</v>
      </c>
      <c r="L767" t="str">
        <f>RIGHT(VLOOKUP($A767,[3]MD01!$A:$K,4,0),8)</f>
        <v>13SZ5725</v>
      </c>
      <c r="M767" s="16" t="str">
        <f>VLOOKUP(A767,[3]MD01!A:O,15,0)</f>
        <v>Аренда</v>
      </c>
    </row>
    <row r="768" spans="1:13" x14ac:dyDescent="0.25">
      <c r="A768" s="12" t="s">
        <v>3136</v>
      </c>
      <c r="B768" t="s">
        <v>329</v>
      </c>
      <c r="C768" t="s">
        <v>4381</v>
      </c>
      <c r="D768" s="5">
        <v>3752948.94</v>
      </c>
      <c r="E768" s="24">
        <f t="shared" si="24"/>
        <v>10508257.032</v>
      </c>
      <c r="F768" s="21">
        <v>13138610.573594049</v>
      </c>
      <c r="G768">
        <f t="shared" si="25"/>
        <v>423826.14753529191</v>
      </c>
      <c r="J768" t="str">
        <f>VLOOKUP($A768,[3]MD01!$A:$K,5,0)</f>
        <v>13SZ6049</v>
      </c>
      <c r="K768" t="str">
        <f>VLOOKUP($A768,[3]MD01!$A:$K,11,0)</f>
        <v>09.06.2010</v>
      </c>
      <c r="L768" t="str">
        <f>RIGHT(VLOOKUP($A768,[3]MD01!$A:$K,4,0),8)</f>
        <v>13SZ6049</v>
      </c>
      <c r="M768" s="16" t="str">
        <f>VLOOKUP(A768,[3]MD01!A:O,15,0)</f>
        <v>Собственность</v>
      </c>
    </row>
    <row r="769" spans="1:13" x14ac:dyDescent="0.25">
      <c r="A769" s="12" t="s">
        <v>3162</v>
      </c>
      <c r="B769" t="s">
        <v>355</v>
      </c>
      <c r="C769" t="s">
        <v>4381</v>
      </c>
      <c r="D769" s="5">
        <v>5111031.2</v>
      </c>
      <c r="E769" s="24">
        <f t="shared" si="24"/>
        <v>14310887.359999999</v>
      </c>
      <c r="F769" s="21">
        <v>17893088.778950743</v>
      </c>
      <c r="G769">
        <f t="shared" si="25"/>
        <v>577196.41222421755</v>
      </c>
      <c r="J769" t="str">
        <f>VLOOKUP($A769,[3]MD01!$A:$K,5,0)</f>
        <v>13SZ6432</v>
      </c>
      <c r="K769" t="str">
        <f>VLOOKUP($A769,[3]MD01!$A:$K,11,0)</f>
        <v>30.09.2010</v>
      </c>
      <c r="L769" t="str">
        <f>RIGHT(VLOOKUP($A769,[3]MD01!$A:$K,4,0),8)</f>
        <v>13SZ6432</v>
      </c>
      <c r="M769" s="16" t="str">
        <f>VLOOKUP(A769,[3]MD01!A:O,15,0)</f>
        <v>Аренда</v>
      </c>
    </row>
    <row r="770" spans="1:13" x14ac:dyDescent="0.25">
      <c r="A770" s="12" t="s">
        <v>4760</v>
      </c>
      <c r="B770" t="s">
        <v>4761</v>
      </c>
      <c r="C770" t="s">
        <v>4381</v>
      </c>
      <c r="D770" s="5">
        <v>7904425.6500000004</v>
      </c>
      <c r="E770" s="24">
        <f t="shared" si="24"/>
        <v>22132391.82</v>
      </c>
      <c r="F770" s="21">
        <v>27672417.633072838</v>
      </c>
      <c r="G770">
        <f t="shared" si="25"/>
        <v>892658.63332493021</v>
      </c>
      <c r="J770" t="str">
        <f>VLOOKUP($A770,[3]MD01!$A:$K,5,0)</f>
        <v>13SZ6474</v>
      </c>
      <c r="K770" t="str">
        <f>VLOOKUP($A770,[3]MD01!$A:$K,11,0)</f>
        <v>10.11.2010</v>
      </c>
      <c r="L770" t="str">
        <f>RIGHT(VLOOKUP($A770,[3]MD01!$A:$K,4,0),8)</f>
        <v>13SZ6474</v>
      </c>
      <c r="M770" s="16" t="str">
        <f>VLOOKUP(A770,[3]MD01!A:O,15,0)</f>
        <v>Аренда</v>
      </c>
    </row>
    <row r="771" spans="1:13" x14ac:dyDescent="0.25">
      <c r="A771" s="12" t="s">
        <v>3218</v>
      </c>
      <c r="B771" t="s">
        <v>410</v>
      </c>
      <c r="C771" t="s">
        <v>4381</v>
      </c>
      <c r="D771" s="5">
        <v>3564219.77</v>
      </c>
      <c r="E771" s="24">
        <f t="shared" si="24"/>
        <v>9979815.3560000006</v>
      </c>
      <c r="F771" s="21">
        <v>12477893.066334911</v>
      </c>
      <c r="G771">
        <f t="shared" si="25"/>
        <v>402512.67955919064</v>
      </c>
      <c r="J771" t="str">
        <f>VLOOKUP($A771,[3]MD01!$A:$K,5,0)</f>
        <v>13SZ7843</v>
      </c>
      <c r="K771" t="str">
        <f>VLOOKUP($A771,[3]MD01!$A:$K,11,0)</f>
        <v>05.10.2011</v>
      </c>
      <c r="L771" t="str">
        <f>RIGHT(VLOOKUP($A771,[3]MD01!$A:$K,4,0),8)</f>
        <v>13SZ7843</v>
      </c>
      <c r="M771" s="16" t="str">
        <f>VLOOKUP(A771,[3]MD01!A:O,15,0)</f>
        <v>Собственность</v>
      </c>
    </row>
    <row r="772" spans="1:13" x14ac:dyDescent="0.25">
      <c r="A772" s="12" t="s">
        <v>3230</v>
      </c>
      <c r="B772" t="s">
        <v>422</v>
      </c>
      <c r="C772" t="s">
        <v>4381</v>
      </c>
      <c r="D772" s="5">
        <v>3443395.02</v>
      </c>
      <c r="E772" s="24">
        <f t="shared" si="24"/>
        <v>9641506.0559999999</v>
      </c>
      <c r="F772" s="21">
        <v>12054900.544112677</v>
      </c>
      <c r="G772">
        <f t="shared" si="25"/>
        <v>388867.75948750571</v>
      </c>
      <c r="J772" t="str">
        <f>VLOOKUP($A772,[3]MD01!$A:$K,5,0)</f>
        <v>E1001926</v>
      </c>
      <c r="K772" t="str">
        <f>VLOOKUP($A772,[3]MD01!$A:$K,11,0)</f>
        <v>29.10.2011</v>
      </c>
      <c r="L772" t="str">
        <f>RIGHT(VLOOKUP($A772,[3]MD01!$A:$K,4,0),8)</f>
        <v>13SZ7895</v>
      </c>
      <c r="M772" s="16" t="str">
        <f>VLOOKUP(A772,[3]MD01!A:O,15,0)</f>
        <v>Аренда</v>
      </c>
    </row>
    <row r="773" spans="1:13" x14ac:dyDescent="0.25">
      <c r="A773" s="12" t="s">
        <v>3244</v>
      </c>
      <c r="B773" t="s">
        <v>436</v>
      </c>
      <c r="C773" t="s">
        <v>4381</v>
      </c>
      <c r="D773" s="5">
        <v>5770933.54</v>
      </c>
      <c r="E773" s="24">
        <f t="shared" si="24"/>
        <v>16158613.912</v>
      </c>
      <c r="F773" s="21">
        <v>20203325.342377972</v>
      </c>
      <c r="G773">
        <f t="shared" si="25"/>
        <v>651720.17233477323</v>
      </c>
      <c r="J773" t="str">
        <f>VLOOKUP($A773,[3]MD01!$A:$K,5,0)</f>
        <v>E1004232</v>
      </c>
      <c r="K773" t="str">
        <f>VLOOKUP($A773,[3]MD01!$A:$K,11,0)</f>
        <v>29.06.2012</v>
      </c>
      <c r="L773" t="str">
        <f>RIGHT(VLOOKUP($A773,[3]MD01!$A:$K,4,0),8)</f>
        <v>13SZ8003</v>
      </c>
      <c r="M773" s="16" t="str">
        <f>VLOOKUP(A773,[3]MD01!A:O,15,0)</f>
        <v>Аренда</v>
      </c>
    </row>
    <row r="774" spans="1:13" x14ac:dyDescent="0.25">
      <c r="A774" s="12" t="s">
        <v>3260</v>
      </c>
      <c r="B774" t="s">
        <v>451</v>
      </c>
      <c r="C774" t="s">
        <v>4381</v>
      </c>
      <c r="D774" s="5">
        <v>4193890.68</v>
      </c>
      <c r="E774" s="24">
        <f t="shared" si="24"/>
        <v>11742893.904000001</v>
      </c>
      <c r="F774" s="21">
        <v>14682293.128332714</v>
      </c>
      <c r="G774">
        <f t="shared" si="25"/>
        <v>473622.35897847463</v>
      </c>
      <c r="J774" t="str">
        <f>VLOOKUP($A774,[3]MD01!$A:$K,5,0)</f>
        <v>E1004254</v>
      </c>
      <c r="K774" t="str">
        <f>VLOOKUP($A774,[3]MD01!$A:$K,11,0)</f>
        <v>25.05.2012</v>
      </c>
      <c r="L774" t="str">
        <f>RIGHT(VLOOKUP($A774,[3]MD01!$A:$K,4,0),8)</f>
        <v>13SZ8182</v>
      </c>
      <c r="M774" s="16" t="str">
        <f>VLOOKUP(A774,[3]MD01!A:O,15,0)</f>
        <v>Аренда</v>
      </c>
    </row>
    <row r="775" spans="1:13" x14ac:dyDescent="0.25">
      <c r="A775" s="12" t="s">
        <v>3263</v>
      </c>
      <c r="B775" t="s">
        <v>454</v>
      </c>
      <c r="C775" t="s">
        <v>4381</v>
      </c>
      <c r="D775" s="5">
        <v>1771078.87</v>
      </c>
      <c r="E775" s="24">
        <f t="shared" si="24"/>
        <v>4959020.8360000001</v>
      </c>
      <c r="F775" s="21">
        <v>6200328.31250057</v>
      </c>
      <c r="G775">
        <f t="shared" si="25"/>
        <v>200010.59072582485</v>
      </c>
      <c r="J775" t="str">
        <f>VLOOKUP($A775,[3]MD01!$A:$K,5,0)</f>
        <v>E1004568</v>
      </c>
      <c r="K775" t="str">
        <f>VLOOKUP($A775,[3]MD01!$A:$K,11,0)</f>
        <v>22.05.2012</v>
      </c>
      <c r="L775" t="str">
        <f>RIGHT(VLOOKUP($A775,[3]MD01!$A:$K,4,0),8)</f>
        <v>13SZ8198</v>
      </c>
      <c r="M775" s="16" t="str">
        <f>VLOOKUP(A775,[3]MD01!A:O,15,0)</f>
        <v>Аренда</v>
      </c>
    </row>
    <row r="776" spans="1:13" x14ac:dyDescent="0.25">
      <c r="A776" s="12" t="s">
        <v>3267</v>
      </c>
      <c r="B776" t="s">
        <v>458</v>
      </c>
      <c r="C776" t="s">
        <v>4381</v>
      </c>
      <c r="D776" s="5">
        <v>5099975.8099999996</v>
      </c>
      <c r="E776" s="24">
        <f t="shared" si="24"/>
        <v>14279932.267999999</v>
      </c>
      <c r="F776" s="21">
        <v>17854385.224420313</v>
      </c>
      <c r="G776">
        <f t="shared" si="25"/>
        <v>575947.91046517133</v>
      </c>
      <c r="J776" t="str">
        <f>VLOOKUP($A776,[3]MD01!$A:$K,5,0)</f>
        <v>E1004569</v>
      </c>
      <c r="K776" t="str">
        <f>VLOOKUP($A776,[3]MD01!$A:$K,11,0)</f>
        <v>31.07.2012</v>
      </c>
      <c r="L776" t="str">
        <f>RIGHT(VLOOKUP($A776,[3]MD01!$A:$K,4,0),8)</f>
        <v>13SZ8314</v>
      </c>
      <c r="M776" s="16" t="str">
        <f>VLOOKUP(A776,[3]MD01!A:O,15,0)</f>
        <v>Аренда</v>
      </c>
    </row>
    <row r="777" spans="1:13" x14ac:dyDescent="0.25">
      <c r="A777" s="12" t="s">
        <v>3271</v>
      </c>
      <c r="B777" t="s">
        <v>462</v>
      </c>
      <c r="C777" t="s">
        <v>4381</v>
      </c>
      <c r="D777" s="5">
        <v>927056.2</v>
      </c>
      <c r="E777" s="24">
        <f t="shared" si="24"/>
        <v>2595757.36</v>
      </c>
      <c r="F777" s="21">
        <v>3245509.2212461382</v>
      </c>
      <c r="G777">
        <f t="shared" si="25"/>
        <v>104693.84584664962</v>
      </c>
      <c r="J777" t="str">
        <f>VLOOKUP($A777,[3]MD01!$A:$K,5,0)</f>
        <v>E1005907</v>
      </c>
      <c r="K777" t="str">
        <f>VLOOKUP($A777,[3]MD01!$A:$K,11,0)</f>
        <v>01.03.2013</v>
      </c>
      <c r="L777" t="str">
        <f>RIGHT(VLOOKUP($A777,[3]MD01!$A:$K,4,0),8)</f>
        <v>13SZ8355</v>
      </c>
      <c r="M777" s="16" t="str">
        <f>VLOOKUP(A777,[3]MD01!A:O,15,0)</f>
        <v>Аренда</v>
      </c>
    </row>
    <row r="778" spans="1:13" x14ac:dyDescent="0.25">
      <c r="A778" s="12" t="s">
        <v>3285</v>
      </c>
      <c r="B778" t="s">
        <v>476</v>
      </c>
      <c r="C778" t="s">
        <v>4381</v>
      </c>
      <c r="D778" s="5">
        <v>3912718.7</v>
      </c>
      <c r="E778" s="24">
        <f t="shared" si="24"/>
        <v>10955612.359999999</v>
      </c>
      <c r="F778" s="21">
        <v>13697944.76428959</v>
      </c>
      <c r="G778">
        <f t="shared" si="25"/>
        <v>441869.18594482547</v>
      </c>
      <c r="J778" t="str">
        <f>VLOOKUP($A778,[3]MD01!$A:$K,5,0)</f>
        <v>E1004981</v>
      </c>
      <c r="K778" t="str">
        <f>VLOOKUP($A778,[3]MD01!$A:$K,11,0)</f>
        <v>28.09.2012</v>
      </c>
      <c r="L778" t="str">
        <f>RIGHT(VLOOKUP($A778,[3]MD01!$A:$K,4,0),8)</f>
        <v>13SZ8556</v>
      </c>
      <c r="M778" s="16" t="str">
        <f>VLOOKUP(A778,[3]MD01!A:O,15,0)</f>
        <v>Аренда</v>
      </c>
    </row>
    <row r="779" spans="1:13" x14ac:dyDescent="0.25">
      <c r="A779" s="12" t="s">
        <v>3291</v>
      </c>
      <c r="B779" t="s">
        <v>482</v>
      </c>
      <c r="C779" t="s">
        <v>4381</v>
      </c>
      <c r="D779" s="5">
        <v>10771735.18</v>
      </c>
      <c r="E779" s="24">
        <f t="shared" si="24"/>
        <v>30160858.503999997</v>
      </c>
      <c r="F779" s="21">
        <v>37710514.050293207</v>
      </c>
      <c r="G779">
        <f t="shared" si="25"/>
        <v>1216468.1951707485</v>
      </c>
      <c r="J779" t="str">
        <f>VLOOKUP($A779,[3]MD01!$A:$K,5,0)</f>
        <v>E1004258</v>
      </c>
      <c r="K779" t="str">
        <f>VLOOKUP($A779,[3]MD01!$A:$K,11,0)</f>
        <v>25.12.2012</v>
      </c>
      <c r="L779" t="str">
        <f>RIGHT(VLOOKUP($A779,[3]MD01!$A:$K,4,0),8)</f>
        <v>13SZ8666</v>
      </c>
      <c r="M779" s="16" t="str">
        <f>VLOOKUP(A779,[3]MD01!A:O,15,0)</f>
        <v>Аренда</v>
      </c>
    </row>
    <row r="780" spans="1:13" x14ac:dyDescent="0.25">
      <c r="A780" s="12" t="s">
        <v>3309</v>
      </c>
      <c r="B780" t="s">
        <v>500</v>
      </c>
      <c r="C780" t="s">
        <v>4381</v>
      </c>
      <c r="D780" s="5">
        <v>2279516.21</v>
      </c>
      <c r="E780" s="24">
        <f t="shared" si="24"/>
        <v>6382645.3879999993</v>
      </c>
      <c r="F780" s="21">
        <v>7980304.6239645965</v>
      </c>
      <c r="G780">
        <f t="shared" si="25"/>
        <v>257429.1814182128</v>
      </c>
      <c r="J780" t="str">
        <f>VLOOKUP($A780,[3]MD01!$A:$K,5,0)</f>
        <v>E1006695</v>
      </c>
      <c r="K780" t="str">
        <f>VLOOKUP($A780,[3]MD01!$A:$K,11,0)</f>
        <v>30.05.2013</v>
      </c>
      <c r="L780" t="str">
        <f>RIGHT(VLOOKUP($A780,[3]MD01!$A:$K,4,0),8)</f>
        <v>13SZ8919</v>
      </c>
      <c r="M780" s="16" t="str">
        <f>VLOOKUP(A780,[3]MD01!A:O,15,0)</f>
        <v>Аренда</v>
      </c>
    </row>
    <row r="781" spans="1:13" x14ac:dyDescent="0.25">
      <c r="A781" s="12" t="s">
        <v>3331</v>
      </c>
      <c r="B781" t="s">
        <v>522</v>
      </c>
      <c r="C781" t="s">
        <v>4381</v>
      </c>
      <c r="D781" s="5">
        <v>3854590.71</v>
      </c>
      <c r="E781" s="24">
        <f t="shared" si="24"/>
        <v>10792853.988</v>
      </c>
      <c r="F781" s="21">
        <v>13494445.852834703</v>
      </c>
      <c r="G781">
        <f t="shared" si="25"/>
        <v>435304.7049301517</v>
      </c>
      <c r="J781" t="str">
        <f>VLOOKUP($A781,[3]MD01!$A:$K,5,0)</f>
        <v>E1004768</v>
      </c>
      <c r="K781" t="str">
        <f>VLOOKUP($A781,[3]MD01!$A:$K,11,0)</f>
        <v>26.09.2013</v>
      </c>
      <c r="L781" t="str">
        <f>RIGHT(VLOOKUP($A781,[3]MD01!$A:$K,4,0),8)</f>
        <v>13SZ9122</v>
      </c>
      <c r="M781" s="16" t="str">
        <f>VLOOKUP(A781,[3]MD01!A:O,15,0)</f>
        <v>Собственность</v>
      </c>
    </row>
    <row r="782" spans="1:13" x14ac:dyDescent="0.25">
      <c r="A782" s="12" t="s">
        <v>3340</v>
      </c>
      <c r="B782" t="s">
        <v>531</v>
      </c>
      <c r="C782" t="s">
        <v>4381</v>
      </c>
      <c r="D782" s="5">
        <v>3086468.9</v>
      </c>
      <c r="E782" s="24">
        <f t="shared" si="24"/>
        <v>8642112.9199999999</v>
      </c>
      <c r="F782" s="21">
        <v>10805346.29512151</v>
      </c>
      <c r="G782">
        <f t="shared" si="25"/>
        <v>348559.55790714547</v>
      </c>
      <c r="J782" t="str">
        <f>VLOOKUP($A782,[3]MD01!$A:$K,5,0)</f>
        <v>E1004872</v>
      </c>
      <c r="K782" t="str">
        <f>VLOOKUP($A782,[3]MD01!$A:$K,11,0)</f>
        <v>27.09.2013</v>
      </c>
      <c r="L782" t="str">
        <f>RIGHT(VLOOKUP($A782,[3]MD01!$A:$K,4,0),8)</f>
        <v>13SZ9174</v>
      </c>
      <c r="M782" s="16" t="str">
        <f>VLOOKUP(A782,[3]MD01!A:O,15,0)</f>
        <v>Аренда</v>
      </c>
    </row>
    <row r="783" spans="1:13" x14ac:dyDescent="0.25">
      <c r="A783" s="12" t="s">
        <v>3352</v>
      </c>
      <c r="B783" t="s">
        <v>543</v>
      </c>
      <c r="C783" t="s">
        <v>4381</v>
      </c>
      <c r="D783" s="5">
        <v>1802985.37</v>
      </c>
      <c r="E783" s="24">
        <f t="shared" si="24"/>
        <v>5048359.0360000003</v>
      </c>
      <c r="F783" s="21">
        <v>6312029.0270502269</v>
      </c>
      <c r="G783">
        <f t="shared" si="25"/>
        <v>203613.83958226538</v>
      </c>
      <c r="J783" t="str">
        <f>VLOOKUP($A783,[3]MD01!$A:$K,5,0)</f>
        <v>E1006431</v>
      </c>
      <c r="K783" t="str">
        <f>VLOOKUP($A783,[3]MD01!$A:$K,11,0)</f>
        <v>27.12.2013</v>
      </c>
      <c r="L783" t="str">
        <f>RIGHT(VLOOKUP($A783,[3]MD01!$A:$K,4,0),8)</f>
        <v>13SZ9351</v>
      </c>
      <c r="M783" s="16" t="str">
        <f>VLOOKUP(A783,[3]MD01!A:O,15,0)</f>
        <v>Собственность</v>
      </c>
    </row>
    <row r="784" spans="1:13" x14ac:dyDescent="0.25">
      <c r="A784" s="12" t="s">
        <v>3353</v>
      </c>
      <c r="B784" t="s">
        <v>544</v>
      </c>
      <c r="C784" t="s">
        <v>4381</v>
      </c>
      <c r="D784" s="5">
        <v>5641525.79</v>
      </c>
      <c r="E784" s="24">
        <f t="shared" si="24"/>
        <v>15796272.212000001</v>
      </c>
      <c r="F784" s="21">
        <v>19750284.797559097</v>
      </c>
      <c r="G784">
        <f t="shared" si="25"/>
        <v>637105.96121158381</v>
      </c>
      <c r="J784" t="str">
        <f>VLOOKUP($A784,[3]MD01!$A:$K,5,0)</f>
        <v>E1005474</v>
      </c>
      <c r="K784" t="str">
        <f>VLOOKUP($A784,[3]MD01!$A:$K,11,0)</f>
        <v>20.12.2013</v>
      </c>
      <c r="L784" t="str">
        <f>RIGHT(VLOOKUP($A784,[3]MD01!$A:$K,4,0),8)</f>
        <v>13SZ9352</v>
      </c>
      <c r="M784" s="16" t="str">
        <f>VLOOKUP(A784,[3]MD01!A:O,15,0)</f>
        <v>Собственность</v>
      </c>
    </row>
    <row r="785" spans="1:13" x14ac:dyDescent="0.25">
      <c r="A785" s="12" t="s">
        <v>3364</v>
      </c>
      <c r="B785" t="s">
        <v>555</v>
      </c>
      <c r="C785" t="s">
        <v>4381</v>
      </c>
      <c r="D785" s="5">
        <v>3040151.46</v>
      </c>
      <c r="E785" s="24">
        <f t="shared" si="24"/>
        <v>8512424.0879999995</v>
      </c>
      <c r="F785" s="21">
        <v>10643194.660059346</v>
      </c>
      <c r="G785">
        <f t="shared" si="25"/>
        <v>343328.86000191438</v>
      </c>
      <c r="J785" t="str">
        <f>VLOOKUP($A785,[3]MD01!$A:$K,5,0)</f>
        <v>E1007574</v>
      </c>
      <c r="K785" t="str">
        <f>VLOOKUP($A785,[3]MD01!$A:$K,11,0)</f>
        <v>20.02.2014</v>
      </c>
      <c r="L785" t="str">
        <f>RIGHT(VLOOKUP($A785,[3]MD01!$A:$K,4,0),8)</f>
        <v>13SZ9807</v>
      </c>
      <c r="M785" s="16" t="str">
        <f>VLOOKUP(A785,[3]MD01!A:O,15,0)</f>
        <v>Аренда</v>
      </c>
    </row>
    <row r="786" spans="1:13" x14ac:dyDescent="0.25">
      <c r="A786" s="12" t="s">
        <v>589</v>
      </c>
      <c r="B786" t="s">
        <v>590</v>
      </c>
      <c r="C786" t="s">
        <v>4381</v>
      </c>
      <c r="D786" s="5">
        <v>2255235.19</v>
      </c>
      <c r="E786" s="24">
        <f t="shared" si="24"/>
        <v>6314658.5319999997</v>
      </c>
      <c r="F786" s="21">
        <v>7895299.7727902429</v>
      </c>
      <c r="G786">
        <f t="shared" si="25"/>
        <v>254687.08944484656</v>
      </c>
      <c r="J786" t="str">
        <f>VLOOKUP($A786,[3]MD01!$A:$K,5,0)</f>
        <v>E1024659</v>
      </c>
      <c r="K786" t="str">
        <f>VLOOKUP($A786,[3]MD01!$A:$K,11,0)</f>
        <v>22.02.2018</v>
      </c>
      <c r="L786" t="str">
        <f>RIGHT(VLOOKUP($A786,[3]MD01!$A:$K,4,0),8)</f>
        <v>13SZE076</v>
      </c>
      <c r="M786" s="16" t="str">
        <f>VLOOKUP(A786,[3]MD01!A:O,15,0)</f>
        <v>Аренда</v>
      </c>
    </row>
    <row r="787" spans="1:13" x14ac:dyDescent="0.25">
      <c r="A787" s="12" t="s">
        <v>735</v>
      </c>
      <c r="B787" t="s">
        <v>736</v>
      </c>
      <c r="C787" t="s">
        <v>4381</v>
      </c>
      <c r="D787" s="5">
        <v>2074907.29</v>
      </c>
      <c r="E787" s="24">
        <f t="shared" si="24"/>
        <v>5809740.4119999995</v>
      </c>
      <c r="F787" s="21">
        <v>7263994.0738499295</v>
      </c>
      <c r="G787">
        <f t="shared" si="25"/>
        <v>234322.38947902998</v>
      </c>
      <c r="J787" t="str">
        <f>VLOOKUP($A787,[3]MD01!$A:$K,5,0)</f>
        <v>E1023050</v>
      </c>
      <c r="K787" t="str">
        <f>VLOOKUP($A787,[3]MD01!$A:$K,11,0)</f>
        <v>26.10.2017</v>
      </c>
      <c r="L787" t="str">
        <f>RIGHT(VLOOKUP($A787,[3]MD01!$A:$K,4,0),8)</f>
        <v>13SZH038</v>
      </c>
      <c r="M787" s="16" t="str">
        <f>VLOOKUP(A787,[3]MD01!A:O,15,0)</f>
        <v>Аренда</v>
      </c>
    </row>
    <row r="788" spans="1:13" x14ac:dyDescent="0.25">
      <c r="A788" s="12" t="s">
        <v>2610</v>
      </c>
      <c r="B788" t="s">
        <v>2654</v>
      </c>
      <c r="C788" t="s">
        <v>4381</v>
      </c>
      <c r="D788" s="5">
        <v>6739432.9699999997</v>
      </c>
      <c r="E788" s="24">
        <f t="shared" si="24"/>
        <v>18870412.316</v>
      </c>
      <c r="F788" s="21">
        <v>23593922.191669986</v>
      </c>
      <c r="G788">
        <f t="shared" si="25"/>
        <v>761094.26424741885</v>
      </c>
      <c r="J788" t="str">
        <f>VLOOKUP($A788,[3]MD01!$A:$K,5,0)</f>
        <v>E1023332</v>
      </c>
      <c r="K788" t="str">
        <f>VLOOKUP($A788,[3]MD01!$A:$K,11,0)</f>
        <v>20.10.2018</v>
      </c>
      <c r="L788" t="str">
        <f>RIGHT(VLOOKUP($A788,[3]MD01!$A:$K,4,0),8)</f>
        <v>13SZH095</v>
      </c>
      <c r="M788" s="16" t="str">
        <f>VLOOKUP(A788,[3]MD01!A:O,15,0)</f>
        <v>Аренда</v>
      </c>
    </row>
    <row r="789" spans="1:13" x14ac:dyDescent="0.25">
      <c r="A789" s="12" t="s">
        <v>747</v>
      </c>
      <c r="B789" t="s">
        <v>748</v>
      </c>
      <c r="C789" t="s">
        <v>4381</v>
      </c>
      <c r="D789" s="5">
        <v>2109959.13</v>
      </c>
      <c r="E789" s="24">
        <f t="shared" si="24"/>
        <v>5907885.5640000002</v>
      </c>
      <c r="F789" s="21">
        <v>7386706.2351424647</v>
      </c>
      <c r="G789">
        <f t="shared" si="25"/>
        <v>238280.84629491821</v>
      </c>
      <c r="J789" t="str">
        <f>VLOOKUP($A789,[3]MD01!$A:$K,5,0)</f>
        <v>E1023339</v>
      </c>
      <c r="K789" t="str">
        <f>VLOOKUP($A789,[3]MD01!$A:$K,11,0)</f>
        <v>21.11.2017</v>
      </c>
      <c r="L789" t="str">
        <f>RIGHT(VLOOKUP($A789,[3]MD01!$A:$K,4,0),8)</f>
        <v>13SZH096</v>
      </c>
      <c r="M789" s="16" t="str">
        <f>VLOOKUP(A789,[3]MD01!A:O,15,0)</f>
        <v>Аренда</v>
      </c>
    </row>
    <row r="790" spans="1:13" x14ac:dyDescent="0.25">
      <c r="A790" s="12" t="s">
        <v>822</v>
      </c>
      <c r="B790" t="s">
        <v>823</v>
      </c>
      <c r="C790" t="s">
        <v>4381</v>
      </c>
      <c r="D790" s="5">
        <v>3143182.84</v>
      </c>
      <c r="E790" s="24">
        <f t="shared" si="24"/>
        <v>8800911.9519999996</v>
      </c>
      <c r="F790" s="21">
        <v>11003894.792227941</v>
      </c>
      <c r="G790">
        <f t="shared" si="25"/>
        <v>354964.3481363852</v>
      </c>
      <c r="J790" t="str">
        <f>VLOOKUP($A790,[3]MD01!$A:$K,5,0)</f>
        <v>E1024480</v>
      </c>
      <c r="K790" t="str">
        <f>VLOOKUP($A790,[3]MD01!$A:$K,11,0)</f>
        <v>27.03.2018</v>
      </c>
      <c r="L790" t="str">
        <f>RIGHT(VLOOKUP($A790,[3]MD01!$A:$K,4,0),8)</f>
        <v>13SZH862</v>
      </c>
      <c r="M790" s="16" t="str">
        <f>VLOOKUP(A790,[3]MD01!A:O,15,0)</f>
        <v>Аренда</v>
      </c>
    </row>
    <row r="791" spans="1:13" x14ac:dyDescent="0.25">
      <c r="A791" s="12" t="s">
        <v>832</v>
      </c>
      <c r="B791" t="s">
        <v>833</v>
      </c>
      <c r="C791" t="s">
        <v>4381</v>
      </c>
      <c r="D791" s="5">
        <v>1952890.59</v>
      </c>
      <c r="E791" s="24">
        <f t="shared" si="24"/>
        <v>5468093.6520000007</v>
      </c>
      <c r="F791" s="21">
        <v>6836828.6819394687</v>
      </c>
      <c r="G791">
        <f t="shared" si="25"/>
        <v>220542.86070772479</v>
      </c>
      <c r="J791" t="str">
        <f>VLOOKUP($A791,[3]MD01!$A:$K,5,0)</f>
        <v>E1012890</v>
      </c>
      <c r="K791" t="str">
        <f>VLOOKUP($A791,[3]MD01!$A:$K,11,0)</f>
        <v>30.09.2016</v>
      </c>
      <c r="L791" t="str">
        <f>RIGHT(VLOOKUP($A791,[3]MD01!$A:$K,4,0),8)</f>
        <v>13SZJ001</v>
      </c>
      <c r="M791" s="16" t="str">
        <f>VLOOKUP(A791,[3]MD01!A:O,15,0)</f>
        <v>Аренда</v>
      </c>
    </row>
    <row r="792" spans="1:13" x14ac:dyDescent="0.25">
      <c r="A792" s="12" t="s">
        <v>836</v>
      </c>
      <c r="B792" t="s">
        <v>837</v>
      </c>
      <c r="C792" t="s">
        <v>4381</v>
      </c>
      <c r="D792" s="5">
        <v>3098752.65</v>
      </c>
      <c r="E792" s="24">
        <f t="shared" si="24"/>
        <v>8676507.4199999999</v>
      </c>
      <c r="F792" s="21">
        <v>10848350.186251823</v>
      </c>
      <c r="G792">
        <f t="shared" si="25"/>
        <v>349946.7802016717</v>
      </c>
      <c r="J792" t="str">
        <f>VLOOKUP($A792,[3]MD01!$A:$K,5,0)</f>
        <v>E1012126</v>
      </c>
      <c r="K792" t="str">
        <f>VLOOKUP($A792,[3]MD01!$A:$K,11,0)</f>
        <v>03.11.2016</v>
      </c>
      <c r="L792" t="str">
        <f>RIGHT(VLOOKUP($A792,[3]MD01!$A:$K,4,0),8)</f>
        <v>13SZJ003</v>
      </c>
      <c r="M792" s="16" t="str">
        <f>VLOOKUP(A792,[3]MD01!A:O,15,0)</f>
        <v>Аренда</v>
      </c>
    </row>
    <row r="793" spans="1:13" x14ac:dyDescent="0.25">
      <c r="A793" s="12" t="s">
        <v>913</v>
      </c>
      <c r="B793" t="s">
        <v>914</v>
      </c>
      <c r="C793" t="s">
        <v>4381</v>
      </c>
      <c r="D793" s="5">
        <v>4458306.4800000004</v>
      </c>
      <c r="E793" s="24">
        <f t="shared" si="24"/>
        <v>12483258.144000001</v>
      </c>
      <c r="F793" s="21">
        <v>15607980.176370552</v>
      </c>
      <c r="G793">
        <f t="shared" si="25"/>
        <v>503483.23149582424</v>
      </c>
      <c r="J793" t="str">
        <f>VLOOKUP($A793,[3]MD01!$A:$K,5,0)</f>
        <v>E1013899</v>
      </c>
      <c r="K793" t="str">
        <f>VLOOKUP($A793,[3]MD01!$A:$K,11,0)</f>
        <v>28.03.2017</v>
      </c>
      <c r="L793" t="str">
        <f>RIGHT(VLOOKUP($A793,[3]MD01!$A:$K,4,0),8)</f>
        <v>13SZJ890</v>
      </c>
      <c r="M793" s="16" t="str">
        <f>VLOOKUP(A793,[3]MD01!A:O,15,0)</f>
        <v>Аренда</v>
      </c>
    </row>
    <row r="794" spans="1:13" x14ac:dyDescent="0.25">
      <c r="A794" s="12" t="s">
        <v>931</v>
      </c>
      <c r="B794" t="s">
        <v>932</v>
      </c>
      <c r="C794" t="s">
        <v>4381</v>
      </c>
      <c r="D794" s="5">
        <v>6592315.7300000004</v>
      </c>
      <c r="E794" s="24">
        <f t="shared" si="24"/>
        <v>18458484.044000003</v>
      </c>
      <c r="F794" s="21">
        <v>23078882.910314359</v>
      </c>
      <c r="G794">
        <f t="shared" si="25"/>
        <v>744480.09388110833</v>
      </c>
      <c r="J794" t="str">
        <f>VLOOKUP($A794,[3]MD01!$A:$K,5,0)</f>
        <v>E1008917</v>
      </c>
      <c r="K794" t="str">
        <f>VLOOKUP($A794,[3]MD01!$A:$K,11,0)</f>
        <v>29.09.2015</v>
      </c>
      <c r="L794" t="str">
        <f>RIGHT(VLOOKUP($A794,[3]MD01!$A:$K,4,0),8)</f>
        <v>13SZL170</v>
      </c>
      <c r="M794" s="16" t="str">
        <f>VLOOKUP(A794,[3]MD01!A:O,15,0)</f>
        <v>Аренда</v>
      </c>
    </row>
    <row r="795" spans="1:13" x14ac:dyDescent="0.25">
      <c r="A795" s="12" t="s">
        <v>953</v>
      </c>
      <c r="B795" t="s">
        <v>954</v>
      </c>
      <c r="C795" t="s">
        <v>4381</v>
      </c>
      <c r="D795" s="5">
        <v>1923150.44</v>
      </c>
      <c r="E795" s="24">
        <f t="shared" ref="E795:E858" si="26">IF(IFERROR(VLOOKUP(A795,$A$1588:$A$1589,1,0),0)=0,IF(M795=$M$25,0,D795/$E$25*$E$24),0)</f>
        <v>5384821.2319999998</v>
      </c>
      <c r="F795" s="21">
        <v>6732712.0910939034</v>
      </c>
      <c r="G795">
        <f t="shared" ref="G795:G858" si="27">F795/31</f>
        <v>217184.26100302915</v>
      </c>
      <c r="J795" t="str">
        <f>VLOOKUP($A795,[3]MD01!$A:$K,5,0)</f>
        <v>E1007902</v>
      </c>
      <c r="K795" t="str">
        <f>VLOOKUP($A795,[3]MD01!$A:$K,11,0)</f>
        <v>27.11.2015</v>
      </c>
      <c r="L795" t="str">
        <f>RIGHT(VLOOKUP($A795,[3]MD01!$A:$K,4,0),8)</f>
        <v>13SZL722</v>
      </c>
      <c r="M795" s="16" t="str">
        <f>VLOOKUP(A795,[3]MD01!A:O,15,0)</f>
        <v>Аренда</v>
      </c>
    </row>
    <row r="796" spans="1:13" x14ac:dyDescent="0.25">
      <c r="A796" s="12" t="s">
        <v>967</v>
      </c>
      <c r="B796" t="s">
        <v>968</v>
      </c>
      <c r="C796" t="s">
        <v>4381</v>
      </c>
      <c r="D796" s="5">
        <v>2340260.23</v>
      </c>
      <c r="E796" s="24">
        <f t="shared" si="26"/>
        <v>6552728.6439999994</v>
      </c>
      <c r="F796" s="21">
        <v>8192961.9332469897</v>
      </c>
      <c r="G796">
        <f t="shared" si="27"/>
        <v>264289.09462087066</v>
      </c>
      <c r="J796" t="str">
        <f>VLOOKUP($A796,[3]MD01!$A:$K,5,0)</f>
        <v>E1010438</v>
      </c>
      <c r="K796" t="str">
        <f>VLOOKUP($A796,[3]MD01!$A:$K,11,0)</f>
        <v>12.11.2015</v>
      </c>
      <c r="L796" t="str">
        <f>RIGHT(VLOOKUP($A796,[3]MD01!$A:$K,4,0),8)</f>
        <v>13SZL741</v>
      </c>
      <c r="M796" s="16" t="str">
        <f>VLOOKUP(A796,[3]MD01!A:O,15,0)</f>
        <v>Аренда</v>
      </c>
    </row>
    <row r="797" spans="1:13" x14ac:dyDescent="0.25">
      <c r="A797" s="12" t="s">
        <v>1005</v>
      </c>
      <c r="B797" t="s">
        <v>1006</v>
      </c>
      <c r="C797" t="s">
        <v>4381</v>
      </c>
      <c r="D797" s="5">
        <v>2616505.5499999998</v>
      </c>
      <c r="E797" s="24">
        <f t="shared" si="26"/>
        <v>7326215.54</v>
      </c>
      <c r="F797" s="21">
        <v>9160062.6693038661</v>
      </c>
      <c r="G797">
        <f t="shared" si="27"/>
        <v>295485.89255818923</v>
      </c>
      <c r="J797" t="str">
        <f>VLOOKUP($A797,[3]MD01!$A:$K,5,0)</f>
        <v>E1010550</v>
      </c>
      <c r="K797" t="str">
        <f>VLOOKUP($A797,[3]MD01!$A:$K,11,0)</f>
        <v>11.12.2015</v>
      </c>
      <c r="L797" t="str">
        <f>RIGHT(VLOOKUP($A797,[3]MD01!$A:$K,4,0),8)</f>
        <v>13SZL912</v>
      </c>
      <c r="M797" s="16" t="str">
        <f>VLOOKUP(A797,[3]MD01!A:O,15,0)</f>
        <v>Аренда</v>
      </c>
    </row>
    <row r="798" spans="1:13" x14ac:dyDescent="0.25">
      <c r="A798" s="12" t="s">
        <v>1021</v>
      </c>
      <c r="B798" t="s">
        <v>1022</v>
      </c>
      <c r="C798" t="s">
        <v>4381</v>
      </c>
      <c r="D798" s="5">
        <v>4073022.34</v>
      </c>
      <c r="E798" s="24">
        <f t="shared" si="26"/>
        <v>11404462.551999999</v>
      </c>
      <c r="F798" s="21">
        <v>14259148.00290589</v>
      </c>
      <c r="G798">
        <f t="shared" si="27"/>
        <v>459972.51622277068</v>
      </c>
      <c r="J798" t="str">
        <f>VLOOKUP($A798,[3]MD01!$A:$K,5,0)</f>
        <v>E1026235</v>
      </c>
      <c r="K798" t="str">
        <f>VLOOKUP($A798,[3]MD01!$A:$K,11,0)</f>
        <v>27.07.2018</v>
      </c>
      <c r="L798" t="str">
        <f>RIGHT(VLOOKUP($A798,[3]MD01!$A:$K,4,0),8)</f>
        <v>13SZO087</v>
      </c>
      <c r="M798" s="16" t="str">
        <f>VLOOKUP(A798,[3]MD01!A:O,15,0)</f>
        <v>Аренда</v>
      </c>
    </row>
    <row r="799" spans="1:13" x14ac:dyDescent="0.25">
      <c r="A799" s="12" t="s">
        <v>1097</v>
      </c>
      <c r="B799" t="s">
        <v>1098</v>
      </c>
      <c r="C799" t="s">
        <v>4381</v>
      </c>
      <c r="D799" s="5">
        <v>3312999.1</v>
      </c>
      <c r="E799" s="24">
        <f t="shared" si="26"/>
        <v>9276397.4800000004</v>
      </c>
      <c r="F799" s="21">
        <v>11598400.538209179</v>
      </c>
      <c r="G799">
        <f t="shared" si="27"/>
        <v>374141.95284545742</v>
      </c>
      <c r="J799" t="str">
        <f>VLOOKUP($A799,[3]MD01!$A:$K,5,0)</f>
        <v>E1011632</v>
      </c>
      <c r="K799" t="str">
        <f>VLOOKUP($A799,[3]MD01!$A:$K,11,0)</f>
        <v>31.03.2016</v>
      </c>
      <c r="L799" t="str">
        <f>RIGHT(VLOOKUP($A799,[3]MD01!$A:$K,4,0),8)</f>
        <v>13SZQ536</v>
      </c>
      <c r="M799" s="16" t="str">
        <f>VLOOKUP(A799,[3]MD01!A:O,15,0)</f>
        <v>Аренда</v>
      </c>
    </row>
    <row r="800" spans="1:13" x14ac:dyDescent="0.25">
      <c r="A800" s="12" t="s">
        <v>1157</v>
      </c>
      <c r="B800" t="s">
        <v>1158</v>
      </c>
      <c r="C800" t="s">
        <v>4381</v>
      </c>
      <c r="D800" s="5">
        <v>3979177.31</v>
      </c>
      <c r="E800" s="24">
        <f t="shared" si="26"/>
        <v>11141696.468</v>
      </c>
      <c r="F800" s="21">
        <v>13930608.147141892</v>
      </c>
      <c r="G800">
        <f t="shared" si="27"/>
        <v>449374.4563594159</v>
      </c>
      <c r="J800" t="str">
        <f>VLOOKUP($A800,[3]MD01!$A:$K,5,0)</f>
        <v>E1011635</v>
      </c>
      <c r="K800" t="str">
        <f>VLOOKUP($A800,[3]MD01!$A:$K,11,0)</f>
        <v>15.05.2016</v>
      </c>
      <c r="L800" t="str">
        <f>RIGHT(VLOOKUP($A800,[3]MD01!$A:$K,4,0),8)</f>
        <v>13SZQ820</v>
      </c>
      <c r="M800" s="16" t="str">
        <f>VLOOKUP(A800,[3]MD01!A:O,15,0)</f>
        <v>Аренда</v>
      </c>
    </row>
    <row r="801" spans="1:13" x14ac:dyDescent="0.25">
      <c r="A801" s="12" t="s">
        <v>1183</v>
      </c>
      <c r="B801" t="s">
        <v>1184</v>
      </c>
      <c r="C801" t="s">
        <v>4381</v>
      </c>
      <c r="D801" s="5">
        <v>4917564.9000000004</v>
      </c>
      <c r="E801" s="24">
        <f t="shared" si="26"/>
        <v>13769181.720000001</v>
      </c>
      <c r="F801" s="21">
        <v>17215787.164819505</v>
      </c>
      <c r="G801">
        <f t="shared" si="27"/>
        <v>555347.97305869369</v>
      </c>
      <c r="J801" t="str">
        <f>VLOOKUP($A801,[3]MD01!$A:$K,5,0)</f>
        <v>E1014006</v>
      </c>
      <c r="K801" t="str">
        <f>VLOOKUP($A801,[3]MD01!$A:$K,11,0)</f>
        <v>21.03.2017</v>
      </c>
      <c r="L801" t="str">
        <f>RIGHT(VLOOKUP($A801,[3]MD01!$A:$K,4,0),8)</f>
        <v>13SZS010</v>
      </c>
      <c r="M801" s="16" t="str">
        <f>VLOOKUP(A801,[3]MD01!A:O,15,0)</f>
        <v>Аренда</v>
      </c>
    </row>
    <row r="802" spans="1:13" x14ac:dyDescent="0.25">
      <c r="A802" s="12" t="s">
        <v>1201</v>
      </c>
      <c r="B802" t="s">
        <v>1202</v>
      </c>
      <c r="C802" t="s">
        <v>4381</v>
      </c>
      <c r="D802" s="5">
        <v>3029999.79</v>
      </c>
      <c r="E802" s="24">
        <f t="shared" si="26"/>
        <v>8483999.4120000005</v>
      </c>
      <c r="F802" s="21">
        <v>10607654.917597082</v>
      </c>
      <c r="G802">
        <f t="shared" si="27"/>
        <v>342182.41669668007</v>
      </c>
      <c r="J802" t="str">
        <f>VLOOKUP($A802,[3]MD01!$A:$K,5,0)</f>
        <v>E1014206</v>
      </c>
      <c r="K802" t="str">
        <f>VLOOKUP($A802,[3]MD01!$A:$K,11,0)</f>
        <v>30.03.2017</v>
      </c>
      <c r="L802" t="str">
        <f>RIGHT(VLOOKUP($A802,[3]MD01!$A:$K,4,0),8)</f>
        <v>13SZS228</v>
      </c>
      <c r="M802" s="16" t="str">
        <f>VLOOKUP(A802,[3]MD01!A:O,15,0)</f>
        <v>Аренда</v>
      </c>
    </row>
    <row r="803" spans="1:13" x14ac:dyDescent="0.25">
      <c r="A803" s="12" t="s">
        <v>1237</v>
      </c>
      <c r="B803" t="s">
        <v>1238</v>
      </c>
      <c r="C803" t="s">
        <v>4381</v>
      </c>
      <c r="D803" s="5">
        <v>2801382.2</v>
      </c>
      <c r="E803" s="24">
        <f t="shared" si="26"/>
        <v>7843870.1600000011</v>
      </c>
      <c r="F803" s="21">
        <v>9807292.9800100513</v>
      </c>
      <c r="G803">
        <f t="shared" si="27"/>
        <v>316364.28967774357</v>
      </c>
      <c r="J803" t="str">
        <f>VLOOKUP($A803,[3]MD01!$A:$K,5,0)</f>
        <v>E1014526</v>
      </c>
      <c r="K803" t="str">
        <f>VLOOKUP($A803,[3]MD01!$A:$K,11,0)</f>
        <v>30.05.2017</v>
      </c>
      <c r="L803" t="str">
        <f>RIGHT(VLOOKUP($A803,[3]MD01!$A:$K,4,0),8)</f>
        <v>13SZS589</v>
      </c>
      <c r="M803" s="16" t="str">
        <f>VLOOKUP(A803,[3]MD01!A:O,15,0)</f>
        <v>Аренда</v>
      </c>
    </row>
    <row r="804" spans="1:13" x14ac:dyDescent="0.25">
      <c r="A804" s="12" t="s">
        <v>1257</v>
      </c>
      <c r="B804" t="s">
        <v>1258</v>
      </c>
      <c r="C804" t="s">
        <v>4381</v>
      </c>
      <c r="D804" s="5">
        <v>4188444.66</v>
      </c>
      <c r="E804" s="24">
        <f t="shared" si="26"/>
        <v>11727645.048</v>
      </c>
      <c r="F804" s="21">
        <v>14663227.285151804</v>
      </c>
      <c r="G804">
        <f t="shared" si="27"/>
        <v>473007.33177909045</v>
      </c>
      <c r="J804" t="str">
        <f>VLOOKUP($A804,[3]MD01!$A:$K,5,0)</f>
        <v>13SZ6093</v>
      </c>
      <c r="K804" t="str">
        <f>VLOOKUP($A804,[3]MD01!$A:$K,11,0)</f>
        <v>11.06.2010</v>
      </c>
      <c r="L804" t="str">
        <f>RIGHT(VLOOKUP($A804,[3]MD01!$A:$K,4,0),8)</f>
        <v>13SZS769</v>
      </c>
      <c r="M804" s="16" t="str">
        <f>VLOOKUP(A804,[3]MD01!A:O,15,0)</f>
        <v>Аренда</v>
      </c>
    </row>
    <row r="805" spans="1:13" x14ac:dyDescent="0.25">
      <c r="A805" s="12" t="s">
        <v>1261</v>
      </c>
      <c r="B805" t="s">
        <v>1262</v>
      </c>
      <c r="C805" t="s">
        <v>4381</v>
      </c>
      <c r="D805" s="5">
        <v>4386705.9400000004</v>
      </c>
      <c r="E805" s="24">
        <f t="shared" si="26"/>
        <v>12282776.632000001</v>
      </c>
      <c r="F805" s="21">
        <v>15357315.531857951</v>
      </c>
      <c r="G805">
        <f t="shared" si="27"/>
        <v>495397.27522122423</v>
      </c>
      <c r="J805" t="str">
        <f>VLOOKUP($A805,[3]MD01!$A:$K,5,0)</f>
        <v>E1014808</v>
      </c>
      <c r="K805" t="str">
        <f>VLOOKUP($A805,[3]MD01!$A:$K,11,0)</f>
        <v>13.05.2017</v>
      </c>
      <c r="L805" t="str">
        <f>RIGHT(VLOOKUP($A805,[3]MD01!$A:$K,4,0),8)</f>
        <v>13SZS834</v>
      </c>
      <c r="M805" s="16" t="str">
        <f>VLOOKUP(A805,[3]MD01!A:O,15,0)</f>
        <v>Аренда</v>
      </c>
    </row>
    <row r="806" spans="1:13" x14ac:dyDescent="0.25">
      <c r="A806" s="12" t="s">
        <v>1303</v>
      </c>
      <c r="B806" t="s">
        <v>1304</v>
      </c>
      <c r="C806" t="s">
        <v>4381</v>
      </c>
      <c r="D806" s="5">
        <v>1090609.96</v>
      </c>
      <c r="E806" s="24">
        <f t="shared" si="26"/>
        <v>3053707.8879999998</v>
      </c>
      <c r="F806" s="21">
        <v>3818090.7284400687</v>
      </c>
      <c r="G806">
        <f t="shared" si="27"/>
        <v>123164.21704645382</v>
      </c>
      <c r="J806" t="str">
        <f>VLOOKUP($A806,[3]MD01!$A:$K,5,0)</f>
        <v>E1014208</v>
      </c>
      <c r="K806" t="str">
        <f>VLOOKUP($A806,[3]MD01!$A:$K,11,0)</f>
        <v>31.05.2017</v>
      </c>
      <c r="L806" t="str">
        <f>RIGHT(VLOOKUP($A806,[3]MD01!$A:$K,4,0),8)</f>
        <v>13SZV034</v>
      </c>
      <c r="M806" s="16" t="str">
        <f>VLOOKUP(A806,[3]MD01!A:O,15,0)</f>
        <v>Аренда</v>
      </c>
    </row>
    <row r="807" spans="1:13" x14ac:dyDescent="0.25">
      <c r="A807" s="12" t="s">
        <v>1309</v>
      </c>
      <c r="B807" t="s">
        <v>1310</v>
      </c>
      <c r="C807" t="s">
        <v>4381</v>
      </c>
      <c r="D807" s="5">
        <v>414280.49</v>
      </c>
      <c r="E807" s="24">
        <f t="shared" si="26"/>
        <v>1159985.372</v>
      </c>
      <c r="F807" s="21">
        <v>1450344.8124044351</v>
      </c>
      <c r="G807">
        <f t="shared" si="27"/>
        <v>46785.316529175325</v>
      </c>
      <c r="J807" t="str">
        <f>VLOOKUP($A807,[3]MD01!$A:$K,5,0)</f>
        <v>E1023395</v>
      </c>
      <c r="K807" t="str">
        <f>VLOOKUP($A807,[3]MD01!$A:$K,11,0)</f>
        <v>24.11.2017</v>
      </c>
      <c r="L807" t="str">
        <f>RIGHT(VLOOKUP($A807,[3]MD01!$A:$K,4,0),8)</f>
        <v>13SZV043</v>
      </c>
      <c r="M807" s="16" t="str">
        <f>VLOOKUP(A807,[3]MD01!A:O,15,0)</f>
        <v>Аренда</v>
      </c>
    </row>
    <row r="808" spans="1:13" x14ac:dyDescent="0.25">
      <c r="A808" s="12" t="s">
        <v>2655</v>
      </c>
      <c r="B808" t="s">
        <v>2656</v>
      </c>
      <c r="C808" t="s">
        <v>4381</v>
      </c>
      <c r="D808" s="5">
        <v>571553.9</v>
      </c>
      <c r="E808" s="24">
        <f t="shared" si="26"/>
        <v>1600350.92</v>
      </c>
      <c r="F808" s="21">
        <v>2000939.5901663709</v>
      </c>
      <c r="G808">
        <f t="shared" si="27"/>
        <v>64546.438392463577</v>
      </c>
      <c r="J808" t="str">
        <f>VLOOKUP($A808,[3]MD01!$A:$K,5,0)</f>
        <v>E1028552</v>
      </c>
      <c r="K808" t="str">
        <f>VLOOKUP($A808,[3]MD01!$A:$K,11,0)</f>
        <v>07.11.2018</v>
      </c>
      <c r="L808" t="str">
        <f>RIGHT(VLOOKUP($A808,[3]MD01!$A:$K,4,0),8)</f>
        <v>13SZV047</v>
      </c>
      <c r="M808" s="16" t="str">
        <f>VLOOKUP(A808,[3]MD01!A:O,15,0)</f>
        <v>Аренда</v>
      </c>
    </row>
    <row r="809" spans="1:13" x14ac:dyDescent="0.25">
      <c r="A809" s="12" t="s">
        <v>2720</v>
      </c>
      <c r="B809" t="s">
        <v>2775</v>
      </c>
      <c r="C809" t="s">
        <v>4381</v>
      </c>
      <c r="D809" s="5">
        <v>896965.67</v>
      </c>
      <c r="E809" s="24">
        <f t="shared" si="26"/>
        <v>2511503.8760000002</v>
      </c>
      <c r="F809" s="21">
        <v>3140165.9933089502</v>
      </c>
      <c r="G809">
        <f t="shared" si="27"/>
        <v>101295.67720351453</v>
      </c>
      <c r="J809" t="str">
        <f>VLOOKUP($A809,[3]MD01!$A:$K,5,0)</f>
        <v>E1029829</v>
      </c>
      <c r="K809" t="str">
        <f>VLOOKUP($A809,[3]MD01!$A:$K,11,0)</f>
        <v>27.12.2018</v>
      </c>
      <c r="L809" t="str">
        <f>RIGHT(VLOOKUP($A809,[3]MD01!$A:$K,4,0),8)</f>
        <v>13SZV049</v>
      </c>
      <c r="M809" s="16" t="str">
        <f>VLOOKUP(A809,[3]MD01!A:O,15,0)</f>
        <v>Аренда</v>
      </c>
    </row>
    <row r="810" spans="1:13" x14ac:dyDescent="0.25">
      <c r="A810" s="12" t="s">
        <v>1329</v>
      </c>
      <c r="B810" t="s">
        <v>1330</v>
      </c>
      <c r="C810" t="s">
        <v>4381</v>
      </c>
      <c r="D810" s="5">
        <v>3619005.57</v>
      </c>
      <c r="E810" s="24">
        <f t="shared" si="26"/>
        <v>10133215.595999999</v>
      </c>
      <c r="F810" s="21">
        <v>12669691.383517133</v>
      </c>
      <c r="G810">
        <f t="shared" si="27"/>
        <v>408699.72204893979</v>
      </c>
      <c r="J810" t="str">
        <f>VLOOKUP($A810,[3]MD01!$A:$K,5,0)</f>
        <v>E1015099</v>
      </c>
      <c r="K810" t="str">
        <f>VLOOKUP($A810,[3]MD01!$A:$K,11,0)</f>
        <v>23.06.2017</v>
      </c>
      <c r="L810" t="str">
        <f>RIGHT(VLOOKUP($A810,[3]MD01!$A:$K,4,0),8)</f>
        <v>13SZX127</v>
      </c>
      <c r="M810" s="16" t="str">
        <f>VLOOKUP(A810,[3]MD01!A:O,15,0)</f>
        <v>Аренда</v>
      </c>
    </row>
    <row r="811" spans="1:13" x14ac:dyDescent="0.25">
      <c r="A811" s="12" t="s">
        <v>1369</v>
      </c>
      <c r="B811" t="s">
        <v>1370</v>
      </c>
      <c r="C811" t="s">
        <v>4381</v>
      </c>
      <c r="D811" s="5">
        <v>1990702.12</v>
      </c>
      <c r="E811" s="24">
        <f t="shared" si="26"/>
        <v>5573965.9359999998</v>
      </c>
      <c r="F811" s="21">
        <v>6969202.1769707557</v>
      </c>
      <c r="G811">
        <f t="shared" si="27"/>
        <v>224812.97345066952</v>
      </c>
      <c r="J811" t="str">
        <f>VLOOKUP($A811,[3]MD01!$A:$K,5,0)</f>
        <v>E1015528</v>
      </c>
      <c r="K811" t="str">
        <f>VLOOKUP($A811,[3]MD01!$A:$K,11,0)</f>
        <v>28.07.2017</v>
      </c>
      <c r="L811" t="str">
        <f>RIGHT(VLOOKUP($A811,[3]MD01!$A:$K,4,0),8)</f>
        <v>13SZX700</v>
      </c>
      <c r="M811" s="16" t="str">
        <f>VLOOKUP(A811,[3]MD01!A:O,15,0)</f>
        <v>Аренда</v>
      </c>
    </row>
    <row r="812" spans="1:13" x14ac:dyDescent="0.25">
      <c r="A812" s="12" t="s">
        <v>1445</v>
      </c>
      <c r="B812" t="s">
        <v>1446</v>
      </c>
      <c r="C812" t="s">
        <v>4381</v>
      </c>
      <c r="D812" s="5">
        <v>4495356.96</v>
      </c>
      <c r="E812" s="24">
        <f t="shared" si="26"/>
        <v>12586999.488</v>
      </c>
      <c r="F812" s="21">
        <v>15737689.329377234</v>
      </c>
      <c r="G812">
        <f t="shared" si="27"/>
        <v>507667.39772184624</v>
      </c>
      <c r="J812" t="str">
        <f>VLOOKUP($A812,[3]MD01!$A:$K,5,0)</f>
        <v>E1017913</v>
      </c>
      <c r="K812" t="str">
        <f>VLOOKUP($A812,[3]MD01!$A:$K,11,0)</f>
        <v>30.09.2017</v>
      </c>
      <c r="L812" t="str">
        <f>RIGHT(VLOOKUP($A812,[3]MD01!$A:$K,4,0),8)</f>
        <v>13SZY373</v>
      </c>
      <c r="M812" s="16" t="str">
        <f>VLOOKUP(A812,[3]MD01!A:O,15,0)</f>
        <v>Аренда</v>
      </c>
    </row>
    <row r="813" spans="1:13" x14ac:dyDescent="0.25">
      <c r="A813" s="12" t="s">
        <v>2750</v>
      </c>
      <c r="B813" t="s">
        <v>2788</v>
      </c>
      <c r="C813" t="s">
        <v>4380</v>
      </c>
      <c r="D813" s="5">
        <v>2678446.7799999998</v>
      </c>
      <c r="E813" s="24">
        <f t="shared" si="26"/>
        <v>7499650.9839999992</v>
      </c>
      <c r="F813" s="21">
        <v>9251241.1176614705</v>
      </c>
      <c r="G813">
        <f t="shared" si="27"/>
        <v>298427.13282778935</v>
      </c>
      <c r="J813" t="str">
        <f>VLOOKUP($A813,[3]MD01!$A:$K,5,0)</f>
        <v>E1029503</v>
      </c>
      <c r="K813" t="str">
        <f>VLOOKUP($A813,[3]MD01!$A:$K,11,0)</f>
        <v>17.01.2019</v>
      </c>
      <c r="L813" t="str">
        <f>RIGHT(VLOOKUP($A813,[3]MD01!$A:$K,4,0),8)</f>
        <v>13SZ305J</v>
      </c>
      <c r="M813" s="16" t="str">
        <f>VLOOKUP(A813,[3]MD01!A:O,15,0)</f>
        <v>Аренда</v>
      </c>
    </row>
    <row r="814" spans="1:13" x14ac:dyDescent="0.25">
      <c r="A814" s="12" t="s">
        <v>2713</v>
      </c>
      <c r="B814" t="s">
        <v>2758</v>
      </c>
      <c r="C814" t="s">
        <v>4380</v>
      </c>
      <c r="D814" s="5">
        <v>4200608.09</v>
      </c>
      <c r="E814" s="24">
        <f t="shared" si="26"/>
        <v>11761702.652000001</v>
      </c>
      <c r="F814" s="21">
        <v>14508721.46184268</v>
      </c>
      <c r="G814">
        <f t="shared" si="27"/>
        <v>468023.27296266711</v>
      </c>
      <c r="J814" t="str">
        <f>VLOOKUP($A814,[3]MD01!$A:$K,5,0)</f>
        <v>E1029571</v>
      </c>
      <c r="K814" t="str">
        <f>VLOOKUP($A814,[3]MD01!$A:$K,11,0)</f>
        <v>26.12.2018</v>
      </c>
      <c r="L814" t="str">
        <f>RIGHT(VLOOKUP($A814,[3]MD01!$A:$K,4,0),8)</f>
        <v>13SZ306H</v>
      </c>
      <c r="M814" s="16" t="str">
        <f>VLOOKUP(A814,[3]MD01!A:O,15,0)</f>
        <v>Аренда</v>
      </c>
    </row>
    <row r="815" spans="1:13" x14ac:dyDescent="0.25">
      <c r="A815" s="12" t="s">
        <v>3524</v>
      </c>
      <c r="B815" t="s">
        <v>3530</v>
      </c>
      <c r="C815" t="s">
        <v>4380</v>
      </c>
      <c r="D815" s="5">
        <v>2984334.79</v>
      </c>
      <c r="E815" s="24">
        <f t="shared" si="26"/>
        <v>8356137.4119999995</v>
      </c>
      <c r="F815" s="21">
        <v>10307765.278097335</v>
      </c>
      <c r="G815">
        <f t="shared" si="27"/>
        <v>332508.55735797854</v>
      </c>
      <c r="J815" t="str">
        <f>VLOOKUP($A815,[3]MD01!$A:$K,5,0)</f>
        <v>E1030052</v>
      </c>
      <c r="K815" t="str">
        <f>VLOOKUP($A815,[3]MD01!$A:$K,11,0)</f>
        <v>03.07.2019</v>
      </c>
      <c r="L815" t="str">
        <f>RIGHT(VLOOKUP($A815,[3]MD01!$A:$K,4,0),8)</f>
        <v>13SZ323H</v>
      </c>
      <c r="M815" s="16" t="str">
        <f>VLOOKUP(A815,[3]MD01!A:O,15,0)</f>
        <v>Аренда</v>
      </c>
    </row>
    <row r="816" spans="1:13" x14ac:dyDescent="0.25">
      <c r="A816" s="12" t="s">
        <v>3452</v>
      </c>
      <c r="B816" t="s">
        <v>3468</v>
      </c>
      <c r="C816" t="s">
        <v>4380</v>
      </c>
      <c r="D816" s="5">
        <v>3198205.33</v>
      </c>
      <c r="E816" s="24">
        <f t="shared" si="26"/>
        <v>8954974.9240000006</v>
      </c>
      <c r="F816" s="21">
        <v>11046465.015676018</v>
      </c>
      <c r="G816">
        <f t="shared" si="27"/>
        <v>356337.58115083928</v>
      </c>
      <c r="J816" t="str">
        <f>VLOOKUP($A816,[3]MD01!$A:$K,5,0)</f>
        <v>E1030087</v>
      </c>
      <c r="K816" t="str">
        <f>VLOOKUP($A816,[3]MD01!$A:$K,11,0)</f>
        <v>24.05.2019</v>
      </c>
      <c r="L816" t="str">
        <f>RIGHT(VLOOKUP($A816,[3]MD01!$A:$K,4,0),8)</f>
        <v>13SZ323R</v>
      </c>
      <c r="M816" s="16" t="str">
        <f>VLOOKUP(A816,[3]MD01!A:O,15,0)</f>
        <v>Аренда</v>
      </c>
    </row>
    <row r="817" spans="1:13" x14ac:dyDescent="0.25">
      <c r="A817" s="12" t="s">
        <v>3545</v>
      </c>
      <c r="B817" t="s">
        <v>3560</v>
      </c>
      <c r="C817" t="s">
        <v>4380</v>
      </c>
      <c r="D817" s="5">
        <v>4377820.3099999996</v>
      </c>
      <c r="E817" s="24">
        <f t="shared" si="26"/>
        <v>12257896.867999999</v>
      </c>
      <c r="F817" s="21">
        <v>15120804.923219526</v>
      </c>
      <c r="G817">
        <f t="shared" si="27"/>
        <v>487767.90074901696</v>
      </c>
      <c r="J817" t="str">
        <f>VLOOKUP($A817,[3]MD01!$A:$K,5,0)</f>
        <v>E1030032</v>
      </c>
      <c r="K817" t="str">
        <f>VLOOKUP($A817,[3]MD01!$A:$K,11,0)</f>
        <v>17.07.2019</v>
      </c>
      <c r="L817" t="str">
        <f>RIGHT(VLOOKUP($A817,[3]MD01!$A:$K,4,0),8)</f>
        <v>13SZ324Q</v>
      </c>
      <c r="M817" s="16" t="str">
        <f>VLOOKUP(A817,[3]MD01!A:O,15,0)</f>
        <v>Аренда</v>
      </c>
    </row>
    <row r="818" spans="1:13" x14ac:dyDescent="0.25">
      <c r="A818" s="12" t="s">
        <v>3460</v>
      </c>
      <c r="B818" t="s">
        <v>3475</v>
      </c>
      <c r="C818" t="s">
        <v>4380</v>
      </c>
      <c r="D818" s="5">
        <v>3513658.44</v>
      </c>
      <c r="E818" s="24">
        <f t="shared" si="26"/>
        <v>9838243.6319999993</v>
      </c>
      <c r="F818" s="21">
        <v>12136026.624186372</v>
      </c>
      <c r="G818">
        <f t="shared" si="27"/>
        <v>391484.72981246363</v>
      </c>
      <c r="J818" t="str">
        <f>VLOOKUP($A818,[3]MD01!$A:$K,5,0)</f>
        <v>E1030034</v>
      </c>
      <c r="K818" t="str">
        <f>VLOOKUP($A818,[3]MD01!$A:$K,11,0)</f>
        <v>05.06.2019</v>
      </c>
      <c r="L818" t="str">
        <f>RIGHT(VLOOKUP($A818,[3]MD01!$A:$K,4,0),8)</f>
        <v>13SZ324X</v>
      </c>
      <c r="M818" s="16" t="str">
        <f>VLOOKUP(A818,[3]MD01!A:O,15,0)</f>
        <v>Аренда</v>
      </c>
    </row>
    <row r="819" spans="1:13" x14ac:dyDescent="0.25">
      <c r="A819" s="12" t="s">
        <v>3942</v>
      </c>
      <c r="B819" t="s">
        <v>4025</v>
      </c>
      <c r="C819" t="s">
        <v>4380</v>
      </c>
      <c r="D819" s="5">
        <v>4984214.05</v>
      </c>
      <c r="E819" s="24">
        <f t="shared" si="26"/>
        <v>13955799.34</v>
      </c>
      <c r="F819" s="21">
        <v>17215263.078173243</v>
      </c>
      <c r="G819">
        <f t="shared" si="27"/>
        <v>555331.06703784654</v>
      </c>
      <c r="J819" t="str">
        <f>VLOOKUP($A819,[3]MD01!$A:$K,5,0)</f>
        <v>E1030048</v>
      </c>
      <c r="K819" t="str">
        <f>VLOOKUP($A819,[3]MD01!$A:$K,11,0)</f>
        <v>23.09.2019</v>
      </c>
      <c r="L819" t="str">
        <f>RIGHT(VLOOKUP($A819,[3]MD01!$A:$K,4,0),8)</f>
        <v>13SZ325Z</v>
      </c>
      <c r="M819" s="16" t="str">
        <f>VLOOKUP(A819,[3]MD01!A:O,15,0)</f>
        <v>Аренда</v>
      </c>
    </row>
    <row r="820" spans="1:13" x14ac:dyDescent="0.25">
      <c r="A820" s="12" t="s">
        <v>3422</v>
      </c>
      <c r="B820" t="s">
        <v>3436</v>
      </c>
      <c r="C820" t="s">
        <v>4380</v>
      </c>
      <c r="D820" s="5">
        <v>2663436.5</v>
      </c>
      <c r="E820" s="24">
        <f t="shared" si="26"/>
        <v>7457622.2000000011</v>
      </c>
      <c r="F820" s="21">
        <v>9199396.2497475352</v>
      </c>
      <c r="G820">
        <f t="shared" si="27"/>
        <v>296754.71773379145</v>
      </c>
      <c r="J820" t="str">
        <f>VLOOKUP($A820,[3]MD01!$A:$K,5,0)</f>
        <v>E1030103</v>
      </c>
      <c r="K820" t="str">
        <f>VLOOKUP($A820,[3]MD01!$A:$K,11,0)</f>
        <v>29.04.2019</v>
      </c>
      <c r="L820" t="str">
        <f>RIGHT(VLOOKUP($A820,[3]MD01!$A:$K,4,0),8)</f>
        <v>13SZ326P</v>
      </c>
      <c r="M820" s="16" t="str">
        <f>VLOOKUP(A820,[3]MD01!A:O,15,0)</f>
        <v>Аренда</v>
      </c>
    </row>
    <row r="821" spans="1:13" x14ac:dyDescent="0.25">
      <c r="A821" s="12" t="s">
        <v>2829</v>
      </c>
      <c r="B821" t="s">
        <v>26</v>
      </c>
      <c r="C821" t="s">
        <v>4380</v>
      </c>
      <c r="D821" s="5">
        <v>4186863.18</v>
      </c>
      <c r="E821" s="24">
        <f t="shared" si="26"/>
        <v>11723216.904000001</v>
      </c>
      <c r="F821" s="21">
        <v>14461247.128023528</v>
      </c>
      <c r="G821">
        <f t="shared" si="27"/>
        <v>466491.84283946862</v>
      </c>
      <c r="J821" t="str">
        <f>VLOOKUP($A821,[3]MD01!$A:$K,5,0)</f>
        <v>E1008572</v>
      </c>
      <c r="K821" t="str">
        <f>VLOOKUP($A821,[3]MD01!$A:$K,11,0)</f>
        <v>15.12.2014</v>
      </c>
      <c r="L821" t="str">
        <f>RIGHT(VLOOKUP($A821,[3]MD01!$A:$K,4,0),8)</f>
        <v>13SZ3415</v>
      </c>
      <c r="M821" s="16" t="str">
        <f>VLOOKUP(A821,[3]MD01!A:O,15,0)</f>
        <v>Собственность</v>
      </c>
    </row>
    <row r="822" spans="1:13" x14ac:dyDescent="0.25">
      <c r="A822" s="12" t="s">
        <v>2848</v>
      </c>
      <c r="B822" t="s">
        <v>45</v>
      </c>
      <c r="C822" t="s">
        <v>4380</v>
      </c>
      <c r="D822" s="5">
        <v>3671014.34</v>
      </c>
      <c r="E822" s="24">
        <f t="shared" si="26"/>
        <v>10278840.152000001</v>
      </c>
      <c r="F822" s="21">
        <v>12679527.20185573</v>
      </c>
      <c r="G822">
        <f t="shared" si="27"/>
        <v>409017.00651147519</v>
      </c>
      <c r="J822" t="str">
        <f>VLOOKUP($A822,[3]MD01!$A:$K,5,0)</f>
        <v>E1007573</v>
      </c>
      <c r="K822" t="str">
        <f>VLOOKUP($A822,[3]MD01!$A:$K,11,0)</f>
        <v>25.12.2014</v>
      </c>
      <c r="L822" t="str">
        <f>RIGHT(VLOOKUP($A822,[3]MD01!$A:$K,4,0),8)</f>
        <v>13SZ3442</v>
      </c>
      <c r="M822" s="16" t="str">
        <f>VLOOKUP(A822,[3]MD01!A:O,15,0)</f>
        <v>Аренда</v>
      </c>
    </row>
    <row r="823" spans="1:13" x14ac:dyDescent="0.25">
      <c r="A823" s="12" t="s">
        <v>4400</v>
      </c>
      <c r="B823" t="s">
        <v>4406</v>
      </c>
      <c r="C823" t="s">
        <v>4380</v>
      </c>
      <c r="D823" s="5">
        <v>4919278.9800000004</v>
      </c>
      <c r="E823" s="24">
        <f t="shared" si="26"/>
        <v>13773981.144000001</v>
      </c>
      <c r="F823" s="21">
        <v>16990980.111624166</v>
      </c>
      <c r="G823">
        <f t="shared" si="27"/>
        <v>548096.13263303763</v>
      </c>
      <c r="J823" t="str">
        <f>VLOOKUP($A823,[3]MD01!$A:$K,5,0)</f>
        <v>E1032520</v>
      </c>
      <c r="K823" t="str">
        <f>VLOOKUP($A823,[3]MD01!$A:$K,11,0)</f>
        <v>17.01.2020</v>
      </c>
      <c r="L823" t="str">
        <f>RIGHT(VLOOKUP($A823,[3]MD01!$A:$K,4,0),8)</f>
        <v>13SZ386O</v>
      </c>
      <c r="M823" s="16" t="str">
        <f>VLOOKUP(A823,[3]MD01!A:O,15,0)</f>
        <v>Аренда</v>
      </c>
    </row>
    <row r="824" spans="1:13" x14ac:dyDescent="0.25">
      <c r="A824" s="12" t="s">
        <v>2909</v>
      </c>
      <c r="B824" t="s">
        <v>106</v>
      </c>
      <c r="C824" t="s">
        <v>4380</v>
      </c>
      <c r="D824" s="5">
        <v>4861486.32</v>
      </c>
      <c r="E824" s="24">
        <f t="shared" si="26"/>
        <v>13612161.696</v>
      </c>
      <c r="F824" s="21">
        <v>16791366.725058749</v>
      </c>
      <c r="G824">
        <f t="shared" si="27"/>
        <v>541656.99113092734</v>
      </c>
      <c r="J824" t="str">
        <f>VLOOKUP($A824,[3]MD01!$A:$K,5,0)</f>
        <v>13SZ5433</v>
      </c>
      <c r="K824" t="str">
        <f>VLOOKUP($A824,[3]MD01!$A:$K,11,0)</f>
        <v>25.04.2002</v>
      </c>
      <c r="L824" t="str">
        <f>RIGHT(VLOOKUP($A824,[3]MD01!$A:$K,4,0),8)</f>
        <v>13SZ5433</v>
      </c>
      <c r="M824" s="16" t="str">
        <f>VLOOKUP(A824,[3]MD01!A:O,15,0)</f>
        <v>Собственность</v>
      </c>
    </row>
    <row r="825" spans="1:13" x14ac:dyDescent="0.25">
      <c r="A825" s="12" t="s">
        <v>4541</v>
      </c>
      <c r="B825" t="s">
        <v>4542</v>
      </c>
      <c r="C825" t="s">
        <v>4380</v>
      </c>
      <c r="D825" s="5">
        <v>6503676.4500000002</v>
      </c>
      <c r="E825" s="24">
        <f t="shared" si="26"/>
        <v>18210294.060000002</v>
      </c>
      <c r="F825" s="21">
        <v>22463421.50214633</v>
      </c>
      <c r="G825">
        <f t="shared" si="27"/>
        <v>724626.5000692365</v>
      </c>
      <c r="J825" t="str">
        <f>VLOOKUP($A825,[3]MD01!$A:$K,5,0)</f>
        <v>13SZ5441</v>
      </c>
      <c r="K825" t="str">
        <f>VLOOKUP($A825,[3]MD01!$A:$K,11,0)</f>
        <v>21.12.2001</v>
      </c>
      <c r="L825" t="str">
        <f>RIGHT(VLOOKUP($A825,[3]MD01!$A:$K,4,0),8)</f>
        <v>13SZ5441</v>
      </c>
      <c r="M825" s="16" t="str">
        <f>VLOOKUP(A825,[3]MD01!A:O,15,0)</f>
        <v>Аренда</v>
      </c>
    </row>
    <row r="826" spans="1:13" x14ac:dyDescent="0.25">
      <c r="A826" s="12" t="s">
        <v>2932</v>
      </c>
      <c r="B826" t="s">
        <v>128</v>
      </c>
      <c r="C826" t="s">
        <v>4380</v>
      </c>
      <c r="D826" s="5">
        <v>4909084.42</v>
      </c>
      <c r="E826" s="24">
        <f t="shared" si="26"/>
        <v>13745436.376</v>
      </c>
      <c r="F826" s="21">
        <v>16955768.535514943</v>
      </c>
      <c r="G826">
        <f t="shared" si="27"/>
        <v>546960.27533919166</v>
      </c>
      <c r="J826" t="str">
        <f>VLOOKUP($A826,[3]MD01!$A:$K,5,0)</f>
        <v>13SZ5465</v>
      </c>
      <c r="K826" t="str">
        <f>VLOOKUP($A826,[3]MD01!$A:$K,11,0)</f>
        <v>04.11.1999</v>
      </c>
      <c r="L826" t="str">
        <f>RIGHT(VLOOKUP($A826,[3]MD01!$A:$K,4,0),8)</f>
        <v>13SZ5465</v>
      </c>
      <c r="M826" s="16" t="str">
        <f>VLOOKUP(A826,[3]MD01!A:O,15,0)</f>
        <v>Собственность</v>
      </c>
    </row>
    <row r="827" spans="1:13" x14ac:dyDescent="0.25">
      <c r="A827" s="12" t="s">
        <v>2939</v>
      </c>
      <c r="B827" t="s">
        <v>135</v>
      </c>
      <c r="C827" t="s">
        <v>4380</v>
      </c>
      <c r="D827" s="5">
        <v>4500403.88</v>
      </c>
      <c r="E827" s="24">
        <f t="shared" si="26"/>
        <v>12601130.864</v>
      </c>
      <c r="F827" s="21">
        <v>15544203.353833009</v>
      </c>
      <c r="G827">
        <f t="shared" si="27"/>
        <v>501425.91463977448</v>
      </c>
      <c r="J827" t="str">
        <f>VLOOKUP($A827,[3]MD01!$A:$K,5,0)</f>
        <v>13SZ5472</v>
      </c>
      <c r="K827" t="str">
        <f>VLOOKUP($A827,[3]MD01!$A:$K,11,0)</f>
        <v>29.05.2000</v>
      </c>
      <c r="L827" t="str">
        <f>RIGHT(VLOOKUP($A827,[3]MD01!$A:$K,4,0),8)</f>
        <v>13SZ5472</v>
      </c>
      <c r="M827" s="16" t="str">
        <f>VLOOKUP(A827,[3]MD01!A:O,15,0)</f>
        <v>Собственность</v>
      </c>
    </row>
    <row r="828" spans="1:13" x14ac:dyDescent="0.25">
      <c r="A828" s="12" t="s">
        <v>2959</v>
      </c>
      <c r="B828" t="s">
        <v>154</v>
      </c>
      <c r="C828" t="s">
        <v>4380</v>
      </c>
      <c r="D828" s="5">
        <v>2366324.71</v>
      </c>
      <c r="E828" s="24">
        <f t="shared" si="26"/>
        <v>6625709.1880000001</v>
      </c>
      <c r="F828" s="21">
        <v>8173184.7794602653</v>
      </c>
      <c r="G828">
        <f t="shared" si="27"/>
        <v>263651.1219180731</v>
      </c>
      <c r="J828" t="str">
        <f>VLOOKUP($A828,[3]MD01!$A:$K,5,0)</f>
        <v>13SZ5496</v>
      </c>
      <c r="K828" t="str">
        <f>VLOOKUP($A828,[3]MD01!$A:$K,11,0)</f>
        <v>30.12.2005</v>
      </c>
      <c r="L828" t="str">
        <f>RIGHT(VLOOKUP($A828,[3]MD01!$A:$K,4,0),8)</f>
        <v>13SZ5496</v>
      </c>
      <c r="M828" s="16" t="str">
        <f>VLOOKUP(A828,[3]MD01!A:O,15,0)</f>
        <v>Собственность</v>
      </c>
    </row>
    <row r="829" spans="1:13" x14ac:dyDescent="0.25">
      <c r="A829" s="12" t="s">
        <v>4430</v>
      </c>
      <c r="B829" t="s">
        <v>4431</v>
      </c>
      <c r="C829" t="s">
        <v>4380</v>
      </c>
      <c r="D829" s="5">
        <v>13706959.57</v>
      </c>
      <c r="E829" s="24">
        <f t="shared" si="26"/>
        <v>38379486.795999996</v>
      </c>
      <c r="F829" s="21">
        <v>47343254.650035419</v>
      </c>
      <c r="G829">
        <f t="shared" si="27"/>
        <v>1527201.7629043683</v>
      </c>
      <c r="J829" t="str">
        <f>VLOOKUP($A829,[3]MD01!$A:$K,5,0)</f>
        <v>13SZ5498</v>
      </c>
      <c r="K829" t="str">
        <f>VLOOKUP($A829,[3]MD01!$A:$K,11,0)</f>
        <v>01.08.2006</v>
      </c>
      <c r="L829" t="str">
        <f>RIGHT(VLOOKUP($A829,[3]MD01!$A:$K,4,0),8)</f>
        <v>13SZ5498</v>
      </c>
      <c r="M829" s="16" t="str">
        <f>VLOOKUP(A829,[3]MD01!A:O,15,0)</f>
        <v>Собственность</v>
      </c>
    </row>
    <row r="830" spans="1:13" x14ac:dyDescent="0.25">
      <c r="A830" s="12" t="s">
        <v>2968</v>
      </c>
      <c r="B830" t="s">
        <v>163</v>
      </c>
      <c r="C830" t="s">
        <v>4380</v>
      </c>
      <c r="D830" s="5">
        <v>8981975.1799999997</v>
      </c>
      <c r="E830" s="24">
        <f t="shared" si="26"/>
        <v>25149530.503999997</v>
      </c>
      <c r="F830" s="21">
        <v>31023359.778323013</v>
      </c>
      <c r="G830">
        <f t="shared" si="27"/>
        <v>1000753.5412362262</v>
      </c>
      <c r="J830" t="str">
        <f>VLOOKUP($A830,[3]MD01!$A:$K,5,0)</f>
        <v>13SZ5514</v>
      </c>
      <c r="K830" t="str">
        <f>VLOOKUP($A830,[3]MD01!$A:$K,11,0)</f>
        <v>31.03.2006</v>
      </c>
      <c r="L830" t="str">
        <f>RIGHT(VLOOKUP($A830,[3]MD01!$A:$K,4,0),8)</f>
        <v>13SZ5514</v>
      </c>
      <c r="M830" s="16" t="str">
        <f>VLOOKUP(A830,[3]MD01!A:O,15,0)</f>
        <v>Собственность</v>
      </c>
    </row>
    <row r="831" spans="1:13" x14ac:dyDescent="0.25">
      <c r="A831" s="12" t="s">
        <v>2974</v>
      </c>
      <c r="B831" t="s">
        <v>169</v>
      </c>
      <c r="C831" t="s">
        <v>4380</v>
      </c>
      <c r="D831" s="5">
        <v>13469578.4</v>
      </c>
      <c r="E831" s="24">
        <f t="shared" si="26"/>
        <v>37714819.520000003</v>
      </c>
      <c r="F831" s="21">
        <v>46523350.197626412</v>
      </c>
      <c r="G831">
        <f t="shared" si="27"/>
        <v>1500753.2321814972</v>
      </c>
      <c r="J831" t="str">
        <f>VLOOKUP($A831,[3]MD01!$A:$K,5,0)</f>
        <v>13SZ5524</v>
      </c>
      <c r="K831" t="str">
        <f>VLOOKUP($A831,[3]MD01!$A:$K,11,0)</f>
        <v>22.07.2004</v>
      </c>
      <c r="L831" t="str">
        <f>RIGHT(VLOOKUP($A831,[3]MD01!$A:$K,4,0),8)</f>
        <v>13SZ5524</v>
      </c>
      <c r="M831" s="16" t="str">
        <f>VLOOKUP(A831,[3]MD01!A:O,15,0)</f>
        <v>Собственность</v>
      </c>
    </row>
    <row r="832" spans="1:13" x14ac:dyDescent="0.25">
      <c r="A832" s="12" t="s">
        <v>2975</v>
      </c>
      <c r="B832" t="s">
        <v>170</v>
      </c>
      <c r="C832" t="s">
        <v>4380</v>
      </c>
      <c r="D832" s="5">
        <v>10759643.890000001</v>
      </c>
      <c r="E832" s="24">
        <f t="shared" si="26"/>
        <v>30127002.891999997</v>
      </c>
      <c r="F832" s="21">
        <v>37163351.801435836</v>
      </c>
      <c r="G832">
        <f t="shared" si="27"/>
        <v>1198817.8000463173</v>
      </c>
      <c r="J832" t="str">
        <f>VLOOKUP($A832,[3]MD01!$A:$K,5,0)</f>
        <v>13SZ5525</v>
      </c>
      <c r="K832" t="str">
        <f>VLOOKUP($A832,[3]MD01!$A:$K,11,0)</f>
        <v>25.03.2005</v>
      </c>
      <c r="L832" t="str">
        <f>RIGHT(VLOOKUP($A832,[3]MD01!$A:$K,4,0),8)</f>
        <v>13SZ5525</v>
      </c>
      <c r="M832" s="16" t="str">
        <f>VLOOKUP(A832,[3]MD01!A:O,15,0)</f>
        <v>Собственность</v>
      </c>
    </row>
    <row r="833" spans="1:13" x14ac:dyDescent="0.25">
      <c r="A833" s="12" t="s">
        <v>2976</v>
      </c>
      <c r="B833" t="s">
        <v>171</v>
      </c>
      <c r="C833" t="s">
        <v>4380</v>
      </c>
      <c r="D833" s="5">
        <v>7421345.7300000004</v>
      </c>
      <c r="E833" s="24">
        <f t="shared" si="26"/>
        <v>20779768.044000003</v>
      </c>
      <c r="F833" s="21">
        <v>25633012.116730355</v>
      </c>
      <c r="G833">
        <f t="shared" si="27"/>
        <v>826871.35860420496</v>
      </c>
      <c r="J833" t="str">
        <f>VLOOKUP($A833,[3]MD01!$A:$K,5,0)</f>
        <v>13SZ5526</v>
      </c>
      <c r="K833" t="str">
        <f>VLOOKUP($A833,[3]MD01!$A:$K,11,0)</f>
        <v>27.12.2004</v>
      </c>
      <c r="L833" t="str">
        <f>RIGHT(VLOOKUP($A833,[3]MD01!$A:$K,4,0),8)</f>
        <v>13SZ5526</v>
      </c>
      <c r="M833" s="16" t="str">
        <f>VLOOKUP(A833,[3]MD01!A:O,15,0)</f>
        <v>Собственность</v>
      </c>
    </row>
    <row r="834" spans="1:13" x14ac:dyDescent="0.25">
      <c r="A834" s="12" t="s">
        <v>4722</v>
      </c>
      <c r="B834" t="s">
        <v>4723</v>
      </c>
      <c r="C834" t="s">
        <v>4380</v>
      </c>
      <c r="D834" s="5">
        <v>5497664.4299999997</v>
      </c>
      <c r="E834" s="24">
        <f t="shared" si="26"/>
        <v>15393460.403999999</v>
      </c>
      <c r="F834" s="21">
        <v>18988698.825638384</v>
      </c>
      <c r="G834">
        <f t="shared" si="27"/>
        <v>612538.67179478658</v>
      </c>
      <c r="J834" t="str">
        <f>VLOOKUP($A834,[3]MD01!$A:$K,5,0)</f>
        <v>13SZ5529</v>
      </c>
      <c r="K834" t="str">
        <f>VLOOKUP($A834,[3]MD01!$A:$K,11,0)</f>
        <v>25.12.2002</v>
      </c>
      <c r="L834" t="str">
        <f>RIGHT(VLOOKUP($A834,[3]MD01!$A:$K,4,0),8)</f>
        <v>13SZ5529</v>
      </c>
      <c r="M834" s="16" t="str">
        <f>VLOOKUP(A834,[3]MD01!A:O,15,0)</f>
        <v>Собственность</v>
      </c>
    </row>
    <row r="835" spans="1:13" x14ac:dyDescent="0.25">
      <c r="A835" s="12" t="s">
        <v>2984</v>
      </c>
      <c r="B835" t="s">
        <v>179</v>
      </c>
      <c r="C835" t="s">
        <v>4380</v>
      </c>
      <c r="D835" s="5">
        <v>7535061.1200000001</v>
      </c>
      <c r="E835" s="24">
        <f t="shared" si="26"/>
        <v>21098171.136</v>
      </c>
      <c r="F835" s="21">
        <v>26025780.231271312</v>
      </c>
      <c r="G835">
        <f t="shared" si="27"/>
        <v>839541.29778294556</v>
      </c>
      <c r="J835" t="str">
        <f>VLOOKUP($A835,[3]MD01!$A:$K,5,0)</f>
        <v>13SZ5538</v>
      </c>
      <c r="K835" t="str">
        <f>VLOOKUP($A835,[3]MD01!$A:$K,11,0)</f>
        <v>26.08.2005</v>
      </c>
      <c r="L835" t="str">
        <f>RIGHT(VLOOKUP($A835,[3]MD01!$A:$K,4,0),8)</f>
        <v>13SZ5538</v>
      </c>
      <c r="M835" s="16" t="str">
        <f>VLOOKUP(A835,[3]MD01!A:O,15,0)</f>
        <v>Собственность</v>
      </c>
    </row>
    <row r="836" spans="1:13" x14ac:dyDescent="0.25">
      <c r="A836" s="12" t="s">
        <v>2993</v>
      </c>
      <c r="B836" t="s">
        <v>188</v>
      </c>
      <c r="C836" t="s">
        <v>4380</v>
      </c>
      <c r="D836" s="5">
        <v>7403972.1600000001</v>
      </c>
      <c r="E836" s="24">
        <f t="shared" si="26"/>
        <v>20731122.048</v>
      </c>
      <c r="F836" s="21">
        <v>25573004.545796059</v>
      </c>
      <c r="G836">
        <f t="shared" si="27"/>
        <v>824935.63050955033</v>
      </c>
      <c r="J836" t="str">
        <f>VLOOKUP($A836,[3]MD01!$A:$K,5,0)</f>
        <v>13SZ5549</v>
      </c>
      <c r="K836" t="str">
        <f>VLOOKUP($A836,[3]MD01!$A:$K,11,0)</f>
        <v>30.05.2007</v>
      </c>
      <c r="L836" t="str">
        <f>RIGHT(VLOOKUP($A836,[3]MD01!$A:$K,4,0),8)</f>
        <v>13SZ5549</v>
      </c>
      <c r="M836" s="16" t="str">
        <f>VLOOKUP(A836,[3]MD01!A:O,15,0)</f>
        <v>Собственность</v>
      </c>
    </row>
    <row r="837" spans="1:13" x14ac:dyDescent="0.25">
      <c r="A837" s="12" t="s">
        <v>2994</v>
      </c>
      <c r="B837" t="s">
        <v>189</v>
      </c>
      <c r="C837" t="s">
        <v>4380</v>
      </c>
      <c r="D837" s="5">
        <v>3850057.96</v>
      </c>
      <c r="E837" s="24">
        <f t="shared" si="26"/>
        <v>10780162.287999999</v>
      </c>
      <c r="F837" s="21">
        <v>13297936.240843225</v>
      </c>
      <c r="G837">
        <f t="shared" si="27"/>
        <v>428965.68518849113</v>
      </c>
      <c r="J837" t="str">
        <f>VLOOKUP($A837,[3]MD01!$A:$K,5,0)</f>
        <v>13SZ5550</v>
      </c>
      <c r="K837" t="str">
        <f>VLOOKUP($A837,[3]MD01!$A:$K,11,0)</f>
        <v>29.02.2008</v>
      </c>
      <c r="L837" t="str">
        <f>RIGHT(VLOOKUP($A837,[3]MD01!$A:$K,4,0),8)</f>
        <v>13SZ5550</v>
      </c>
      <c r="M837" s="16" t="str">
        <f>VLOOKUP(A837,[3]MD01!A:O,15,0)</f>
        <v>Собственность</v>
      </c>
    </row>
    <row r="838" spans="1:13" x14ac:dyDescent="0.25">
      <c r="A838" s="12" t="s">
        <v>3010</v>
      </c>
      <c r="B838" t="s">
        <v>205</v>
      </c>
      <c r="C838" t="s">
        <v>4380</v>
      </c>
      <c r="D838" s="5">
        <v>8023040.3600000003</v>
      </c>
      <c r="E838" s="24">
        <f t="shared" si="26"/>
        <v>22464513.008000001</v>
      </c>
      <c r="F838" s="21">
        <v>27711239.745853566</v>
      </c>
      <c r="G838">
        <f t="shared" si="27"/>
        <v>893910.95954366343</v>
      </c>
      <c r="J838" t="str">
        <f>VLOOKUP($A838,[3]MD01!$A:$K,5,0)</f>
        <v>13SZ5569</v>
      </c>
      <c r="K838" t="str">
        <f>VLOOKUP($A838,[3]MD01!$A:$K,11,0)</f>
        <v>30.07.2005</v>
      </c>
      <c r="L838" t="str">
        <f>RIGHT(VLOOKUP($A838,[3]MD01!$A:$K,4,0),8)</f>
        <v>13SZ5569</v>
      </c>
      <c r="M838" s="16" t="str">
        <f>VLOOKUP(A838,[3]MD01!A:O,15,0)</f>
        <v>Собственность</v>
      </c>
    </row>
    <row r="839" spans="1:13" x14ac:dyDescent="0.25">
      <c r="A839" s="12" t="s">
        <v>3043</v>
      </c>
      <c r="B839" t="s">
        <v>237</v>
      </c>
      <c r="C839" t="s">
        <v>4380</v>
      </c>
      <c r="D839" s="5">
        <v>5102248.17</v>
      </c>
      <c r="E839" s="24">
        <f t="shared" si="26"/>
        <v>14286294.876</v>
      </c>
      <c r="F839" s="21">
        <v>17622947.902223017</v>
      </c>
      <c r="G839">
        <f t="shared" si="27"/>
        <v>568482.19039429084</v>
      </c>
      <c r="J839" t="str">
        <f>VLOOKUP($A839,[3]MD01!$A:$K,5,0)</f>
        <v>13SZ5605</v>
      </c>
      <c r="K839" t="str">
        <f>VLOOKUP($A839,[3]MD01!$A:$K,11,0)</f>
        <v>25.12.2007</v>
      </c>
      <c r="L839" t="str">
        <f>RIGHT(VLOOKUP($A839,[3]MD01!$A:$K,4,0),8)</f>
        <v>13SZ5605</v>
      </c>
      <c r="M839" s="16" t="str">
        <f>VLOOKUP(A839,[3]MD01!A:O,15,0)</f>
        <v>Аренда</v>
      </c>
    </row>
    <row r="840" spans="1:13" x14ac:dyDescent="0.25">
      <c r="A840" s="12" t="s">
        <v>3053</v>
      </c>
      <c r="B840" t="s">
        <v>247</v>
      </c>
      <c r="C840" t="s">
        <v>4380</v>
      </c>
      <c r="D840" s="5">
        <v>8281392.4000000004</v>
      </c>
      <c r="E840" s="24">
        <f t="shared" si="26"/>
        <v>23187898.719999999</v>
      </c>
      <c r="F840" s="21">
        <v>28603576.690207455</v>
      </c>
      <c r="G840">
        <f t="shared" si="27"/>
        <v>922696.02226475661</v>
      </c>
      <c r="J840" t="str">
        <f>VLOOKUP($A840,[3]MD01!$A:$K,5,0)</f>
        <v>13SZ5615</v>
      </c>
      <c r="K840" t="str">
        <f>VLOOKUP($A840,[3]MD01!$A:$K,11,0)</f>
        <v>14.09.2006</v>
      </c>
      <c r="L840" t="str">
        <f>RIGHT(VLOOKUP($A840,[3]MD01!$A:$K,4,0),8)</f>
        <v>13SZ5615</v>
      </c>
      <c r="M840" s="16" t="str">
        <f>VLOOKUP(A840,[3]MD01!A:O,15,0)</f>
        <v>Собственность</v>
      </c>
    </row>
    <row r="841" spans="1:13" x14ac:dyDescent="0.25">
      <c r="A841" s="12" t="s">
        <v>3063</v>
      </c>
      <c r="B841" t="s">
        <v>257</v>
      </c>
      <c r="C841" t="s">
        <v>4380</v>
      </c>
      <c r="D841" s="5">
        <v>2061638.67</v>
      </c>
      <c r="E841" s="24">
        <f t="shared" si="26"/>
        <v>5772588.2759999996</v>
      </c>
      <c r="F841" s="21">
        <v>7120812.1722190455</v>
      </c>
      <c r="G841">
        <f t="shared" si="27"/>
        <v>229703.61845867889</v>
      </c>
      <c r="J841" t="str">
        <f>VLOOKUP($A841,[3]MD01!$A:$K,5,0)</f>
        <v>13SZ5627</v>
      </c>
      <c r="K841" t="str">
        <f>VLOOKUP($A841,[3]MD01!$A:$K,11,0)</f>
        <v>27.03.2007</v>
      </c>
      <c r="L841" t="str">
        <f>RIGHT(VLOOKUP($A841,[3]MD01!$A:$K,4,0),8)</f>
        <v>13SZ5627</v>
      </c>
      <c r="M841" s="16" t="str">
        <f>VLOOKUP(A841,[3]MD01!A:O,15,0)</f>
        <v>Аренда</v>
      </c>
    </row>
    <row r="842" spans="1:13" x14ac:dyDescent="0.25">
      <c r="A842" s="12" t="s">
        <v>3074</v>
      </c>
      <c r="B842" t="s">
        <v>268</v>
      </c>
      <c r="C842" t="s">
        <v>4380</v>
      </c>
      <c r="D842" s="5">
        <v>9224179.7100000009</v>
      </c>
      <c r="E842" s="24">
        <f t="shared" si="26"/>
        <v>25827703.188000005</v>
      </c>
      <c r="F842" s="21">
        <v>31859923.910771407</v>
      </c>
      <c r="G842">
        <f t="shared" si="27"/>
        <v>1027739.480992626</v>
      </c>
      <c r="J842" t="str">
        <f>VLOOKUP($A842,[3]MD01!$A:$K,5,0)</f>
        <v>13SZ5644</v>
      </c>
      <c r="K842" t="str">
        <f>VLOOKUP($A842,[3]MD01!$A:$K,11,0)</f>
        <v>27.12.2005</v>
      </c>
      <c r="L842" t="str">
        <f>RIGHT(VLOOKUP($A842,[3]MD01!$A:$K,4,0),8)</f>
        <v>13SZ5644</v>
      </c>
      <c r="M842" s="16" t="str">
        <f>VLOOKUP(A842,[3]MD01!A:O,15,0)</f>
        <v>Собственность</v>
      </c>
    </row>
    <row r="843" spans="1:13" x14ac:dyDescent="0.25">
      <c r="A843" s="12" t="s">
        <v>3076</v>
      </c>
      <c r="B843" t="s">
        <v>270</v>
      </c>
      <c r="C843" t="s">
        <v>4380</v>
      </c>
      <c r="D843" s="5">
        <v>9448452.3699999992</v>
      </c>
      <c r="E843" s="24">
        <f t="shared" si="26"/>
        <v>26455666.636</v>
      </c>
      <c r="F843" s="21">
        <v>32634552.127860453</v>
      </c>
      <c r="G843">
        <f t="shared" si="27"/>
        <v>1052727.4879954986</v>
      </c>
      <c r="J843" t="str">
        <f>VLOOKUP($A843,[3]MD01!$A:$K,5,0)</f>
        <v>13SZ5678</v>
      </c>
      <c r="K843" t="str">
        <f>VLOOKUP($A843,[3]MD01!$A:$K,11,0)</f>
        <v>11.12.2006</v>
      </c>
      <c r="L843" t="str">
        <f>RIGHT(VLOOKUP($A843,[3]MD01!$A:$K,4,0),8)</f>
        <v>13SZ5678</v>
      </c>
      <c r="M843" s="16" t="str">
        <f>VLOOKUP(A843,[3]MD01!A:O,15,0)</f>
        <v>Собственность/Аренда</v>
      </c>
    </row>
    <row r="844" spans="1:13" x14ac:dyDescent="0.25">
      <c r="A844" s="12" t="s">
        <v>3077</v>
      </c>
      <c r="B844" t="s">
        <v>271</v>
      </c>
      <c r="C844" t="s">
        <v>4380</v>
      </c>
      <c r="D844" s="5">
        <v>6801213.5700000003</v>
      </c>
      <c r="E844" s="24">
        <f t="shared" si="26"/>
        <v>19043397.996000003</v>
      </c>
      <c r="F844" s="21">
        <v>23491102.04414111</v>
      </c>
      <c r="G844">
        <f t="shared" si="27"/>
        <v>757777.48529487452</v>
      </c>
      <c r="J844" t="str">
        <f>VLOOKUP($A844,[3]MD01!$A:$K,5,0)</f>
        <v>13SZ5679</v>
      </c>
      <c r="K844" t="str">
        <f>VLOOKUP($A844,[3]MD01!$A:$K,11,0)</f>
        <v>20.04.2007</v>
      </c>
      <c r="L844" t="str">
        <f>RIGHT(VLOOKUP($A844,[3]MD01!$A:$K,4,0),8)</f>
        <v>13SZ5679</v>
      </c>
      <c r="M844" s="16" t="str">
        <f>VLOOKUP(A844,[3]MD01!A:O,15,0)</f>
        <v>Собственность</v>
      </c>
    </row>
    <row r="845" spans="1:13" x14ac:dyDescent="0.25">
      <c r="A845" s="12" t="s">
        <v>3080</v>
      </c>
      <c r="B845" t="s">
        <v>274</v>
      </c>
      <c r="C845" t="s">
        <v>4380</v>
      </c>
      <c r="D845" s="5">
        <v>4110628.93</v>
      </c>
      <c r="E845" s="24">
        <f t="shared" si="26"/>
        <v>11509761.004000001</v>
      </c>
      <c r="F845" s="21">
        <v>14197937.274924977</v>
      </c>
      <c r="G845">
        <f t="shared" si="27"/>
        <v>457997.97661048314</v>
      </c>
      <c r="J845" t="str">
        <f>VLOOKUP($A845,[3]MD01!$A:$K,5,0)</f>
        <v>13SZ5682</v>
      </c>
      <c r="K845" t="str">
        <f>VLOOKUP($A845,[3]MD01!$A:$K,11,0)</f>
        <v>27.11.2007</v>
      </c>
      <c r="L845" t="str">
        <f>RIGHT(VLOOKUP($A845,[3]MD01!$A:$K,4,0),8)</f>
        <v>13SZ5682</v>
      </c>
      <c r="M845" s="16" t="str">
        <f>VLOOKUP(A845,[3]MD01!A:O,15,0)</f>
        <v>Собственность</v>
      </c>
    </row>
    <row r="846" spans="1:13" x14ac:dyDescent="0.25">
      <c r="A846" s="12" t="s">
        <v>3106</v>
      </c>
      <c r="B846" t="s">
        <v>300</v>
      </c>
      <c r="C846" t="s">
        <v>4380</v>
      </c>
      <c r="D846" s="5">
        <v>4612402.43</v>
      </c>
      <c r="E846" s="24">
        <f t="shared" si="26"/>
        <v>12914726.804</v>
      </c>
      <c r="F846" s="21">
        <v>15931041.576124834</v>
      </c>
      <c r="G846">
        <f t="shared" si="27"/>
        <v>513904.56697176886</v>
      </c>
      <c r="J846" t="str">
        <f>VLOOKUP($A846,[3]MD01!$A:$K,5,0)</f>
        <v>13SZ5712</v>
      </c>
      <c r="K846" t="str">
        <f>VLOOKUP($A846,[3]MD01!$A:$K,11,0)</f>
        <v>03.07.2008</v>
      </c>
      <c r="L846" t="str">
        <f>RIGHT(VLOOKUP($A846,[3]MD01!$A:$K,4,0),8)</f>
        <v>13SZ5712</v>
      </c>
      <c r="M846" s="16" t="str">
        <f>VLOOKUP(A846,[3]MD01!A:O,15,0)</f>
        <v>Собственность</v>
      </c>
    </row>
    <row r="847" spans="1:13" x14ac:dyDescent="0.25">
      <c r="A847" s="12" t="s">
        <v>3112</v>
      </c>
      <c r="B847" t="s">
        <v>306</v>
      </c>
      <c r="C847" t="s">
        <v>4380</v>
      </c>
      <c r="D847" s="5">
        <v>5819569.7800000003</v>
      </c>
      <c r="E847" s="24">
        <f t="shared" si="26"/>
        <v>16294795.384</v>
      </c>
      <c r="F847" s="21">
        <v>20100546.196342986</v>
      </c>
      <c r="G847">
        <f t="shared" si="27"/>
        <v>648404.71601106401</v>
      </c>
      <c r="J847" t="str">
        <f>VLOOKUP($A847,[3]MD01!$A:$K,5,0)</f>
        <v>13SZ5719</v>
      </c>
      <c r="K847" t="str">
        <f>VLOOKUP($A847,[3]MD01!$A:$K,11,0)</f>
        <v>30.09.2008</v>
      </c>
      <c r="L847" t="str">
        <f>RIGHT(VLOOKUP($A847,[3]MD01!$A:$K,4,0),8)</f>
        <v>13SZ5719</v>
      </c>
      <c r="M847" s="16" t="str">
        <f>VLOOKUP(A847,[3]MD01!A:O,15,0)</f>
        <v>Аренда</v>
      </c>
    </row>
    <row r="848" spans="1:13" x14ac:dyDescent="0.25">
      <c r="A848" s="12" t="s">
        <v>3114</v>
      </c>
      <c r="B848" t="s">
        <v>308</v>
      </c>
      <c r="C848" t="s">
        <v>4380</v>
      </c>
      <c r="D848" s="5">
        <v>6956182.7699999996</v>
      </c>
      <c r="E848" s="24">
        <f t="shared" si="26"/>
        <v>19477311.756000001</v>
      </c>
      <c r="F848" s="21">
        <v>24026359.061647017</v>
      </c>
      <c r="G848">
        <f t="shared" si="27"/>
        <v>775043.84069829085</v>
      </c>
      <c r="J848" t="str">
        <f>VLOOKUP($A848,[3]MD01!$A:$K,5,0)</f>
        <v>13SZ5721</v>
      </c>
      <c r="K848" t="str">
        <f>VLOOKUP($A848,[3]MD01!$A:$K,11,0)</f>
        <v>22.04.2009</v>
      </c>
      <c r="L848" t="str">
        <f>RIGHT(VLOOKUP($A848,[3]MD01!$A:$K,4,0),8)</f>
        <v>13SZ5721</v>
      </c>
      <c r="M848" s="16" t="str">
        <f>VLOOKUP(A848,[3]MD01!A:O,15,0)</f>
        <v>Собственность</v>
      </c>
    </row>
    <row r="849" spans="1:13" x14ac:dyDescent="0.25">
      <c r="A849" s="12" t="s">
        <v>3129</v>
      </c>
      <c r="B849" t="s">
        <v>322</v>
      </c>
      <c r="C849" t="s">
        <v>4380</v>
      </c>
      <c r="D849" s="5">
        <v>3794774.72</v>
      </c>
      <c r="E849" s="24">
        <f t="shared" si="26"/>
        <v>10625369.216</v>
      </c>
      <c r="F849" s="21">
        <v>13106990.284095284</v>
      </c>
      <c r="G849">
        <f t="shared" si="27"/>
        <v>422806.13819662208</v>
      </c>
      <c r="J849" t="str">
        <f>VLOOKUP($A849,[3]MD01!$A:$K,5,0)</f>
        <v>13SZ5995</v>
      </c>
      <c r="K849" t="str">
        <f>VLOOKUP($A849,[3]MD01!$A:$K,11,0)</f>
        <v>27.01.2010</v>
      </c>
      <c r="L849" t="str">
        <f>RIGHT(VLOOKUP($A849,[3]MD01!$A:$K,4,0),8)</f>
        <v>13SZ5995</v>
      </c>
      <c r="M849" s="16" t="str">
        <f>VLOOKUP(A849,[3]MD01!A:O,15,0)</f>
        <v>Собственность</v>
      </c>
    </row>
    <row r="850" spans="1:13" x14ac:dyDescent="0.25">
      <c r="A850" s="12" t="s">
        <v>3131</v>
      </c>
      <c r="B850" t="s">
        <v>324</v>
      </c>
      <c r="C850" t="s">
        <v>4380</v>
      </c>
      <c r="D850" s="5">
        <v>4233128.12</v>
      </c>
      <c r="E850" s="24">
        <f t="shared" si="26"/>
        <v>11852758.736000001</v>
      </c>
      <c r="F850" s="21">
        <v>14621044.260611745</v>
      </c>
      <c r="G850">
        <f t="shared" si="27"/>
        <v>471646.58905199176</v>
      </c>
      <c r="J850" t="str">
        <f>VLOOKUP($A850,[3]MD01!$A:$K,5,0)</f>
        <v>13SZ5997</v>
      </c>
      <c r="K850" t="str">
        <f>VLOOKUP($A850,[3]MD01!$A:$K,11,0)</f>
        <v>25.02.2010</v>
      </c>
      <c r="L850" t="str">
        <f>RIGHT(VLOOKUP($A850,[3]MD01!$A:$K,4,0),8)</f>
        <v>13SZ5997</v>
      </c>
      <c r="M850" s="16" t="str">
        <f>VLOOKUP(A850,[3]MD01!A:O,15,0)</f>
        <v>Аренда</v>
      </c>
    </row>
    <row r="851" spans="1:13" x14ac:dyDescent="0.25">
      <c r="A851" s="12" t="s">
        <v>3132</v>
      </c>
      <c r="B851" t="s">
        <v>325</v>
      </c>
      <c r="C851" t="s">
        <v>4380</v>
      </c>
      <c r="D851" s="5">
        <v>9552242.0800000001</v>
      </c>
      <c r="E851" s="24">
        <f t="shared" si="26"/>
        <v>26746277.824000001</v>
      </c>
      <c r="F851" s="21">
        <v>32993037.366362061</v>
      </c>
      <c r="G851">
        <f t="shared" si="27"/>
        <v>1064291.5279471632</v>
      </c>
      <c r="J851" t="str">
        <f>VLOOKUP($A851,[3]MD01!$A:$K,5,0)</f>
        <v>13SZ5998</v>
      </c>
      <c r="K851" t="str">
        <f>VLOOKUP($A851,[3]MD01!$A:$K,11,0)</f>
        <v>08.12.2009</v>
      </c>
      <c r="L851" t="str">
        <f>RIGHT(VLOOKUP($A851,[3]MD01!$A:$K,4,0),8)</f>
        <v>13SZ5998</v>
      </c>
      <c r="M851" s="16" t="str">
        <f>VLOOKUP(A851,[3]MD01!A:O,15,0)</f>
        <v>Аренда</v>
      </c>
    </row>
    <row r="852" spans="1:13" x14ac:dyDescent="0.25">
      <c r="A852" s="12" t="s">
        <v>3166</v>
      </c>
      <c r="B852" t="s">
        <v>359</v>
      </c>
      <c r="C852" t="s">
        <v>4380</v>
      </c>
      <c r="D852" s="5">
        <v>3018704.43</v>
      </c>
      <c r="E852" s="24">
        <f t="shared" si="26"/>
        <v>8452372.404000001</v>
      </c>
      <c r="F852" s="21">
        <v>10426476.551041584</v>
      </c>
      <c r="G852">
        <f t="shared" si="27"/>
        <v>336337.95325940597</v>
      </c>
      <c r="J852" t="str">
        <f>VLOOKUP($A852,[3]MD01!$A:$K,5,0)</f>
        <v>13SZ6475</v>
      </c>
      <c r="K852" t="str">
        <f>VLOOKUP($A852,[3]MD01!$A:$K,11,0)</f>
        <v>29.10.2010</v>
      </c>
      <c r="L852" t="str">
        <f>RIGHT(VLOOKUP($A852,[3]MD01!$A:$K,4,0),8)</f>
        <v>13SZ6475</v>
      </c>
      <c r="M852" s="16" t="str">
        <f>VLOOKUP(A852,[3]MD01!A:O,15,0)</f>
        <v>Аренда</v>
      </c>
    </row>
    <row r="853" spans="1:13" x14ac:dyDescent="0.25">
      <c r="A853" s="12" t="s">
        <v>3171</v>
      </c>
      <c r="B853" t="s">
        <v>364</v>
      </c>
      <c r="C853" t="s">
        <v>4380</v>
      </c>
      <c r="D853" s="5">
        <v>6113219.4800000004</v>
      </c>
      <c r="E853" s="24">
        <f t="shared" si="26"/>
        <v>17117014.544000003</v>
      </c>
      <c r="F853" s="21">
        <v>21114799.755201817</v>
      </c>
      <c r="G853">
        <f t="shared" si="27"/>
        <v>681122.57274844567</v>
      </c>
      <c r="J853" t="str">
        <f>VLOOKUP($A853,[3]MD01!$A:$K,5,0)</f>
        <v>13SZ6550</v>
      </c>
      <c r="K853" t="str">
        <f>VLOOKUP($A853,[3]MD01!$A:$K,11,0)</f>
        <v>17.02.2011</v>
      </c>
      <c r="L853" t="str">
        <f>RIGHT(VLOOKUP($A853,[3]MD01!$A:$K,4,0),8)</f>
        <v>13SZ6550</v>
      </c>
      <c r="M853" s="16" t="str">
        <f>VLOOKUP(A853,[3]MD01!A:O,15,0)</f>
        <v>Аренда</v>
      </c>
    </row>
    <row r="854" spans="1:13" x14ac:dyDescent="0.25">
      <c r="A854" s="12" t="s">
        <v>3184</v>
      </c>
      <c r="B854" t="s">
        <v>376</v>
      </c>
      <c r="C854" t="s">
        <v>4380</v>
      </c>
      <c r="D854" s="5">
        <v>2697130.71</v>
      </c>
      <c r="E854" s="24">
        <f t="shared" si="26"/>
        <v>7551965.9879999999</v>
      </c>
      <c r="F854" s="21">
        <v>9315774.6162346657</v>
      </c>
      <c r="G854">
        <f t="shared" si="27"/>
        <v>300508.85858821502</v>
      </c>
      <c r="J854" t="str">
        <f>VLOOKUP($A854,[3]MD01!$A:$K,5,0)</f>
        <v>13SZ7275</v>
      </c>
      <c r="K854" t="str">
        <f>VLOOKUP($A854,[3]MD01!$A:$K,11,0)</f>
        <v>20.04.2011</v>
      </c>
      <c r="L854" t="str">
        <f>RIGHT(VLOOKUP($A854,[3]MD01!$A:$K,4,0),8)</f>
        <v>13SZ7275</v>
      </c>
      <c r="M854" s="16" t="str">
        <f>VLOOKUP(A854,[3]MD01!A:O,15,0)</f>
        <v>Аренда</v>
      </c>
    </row>
    <row r="855" spans="1:13" x14ac:dyDescent="0.25">
      <c r="A855" s="12" t="s">
        <v>3193</v>
      </c>
      <c r="B855" t="s">
        <v>385</v>
      </c>
      <c r="C855" t="s">
        <v>4380</v>
      </c>
      <c r="D855" s="5">
        <v>3356239.96</v>
      </c>
      <c r="E855" s="24">
        <f t="shared" si="26"/>
        <v>9397471.8880000003</v>
      </c>
      <c r="F855" s="21">
        <v>11592309.897861959</v>
      </c>
      <c r="G855">
        <f t="shared" si="27"/>
        <v>373945.48057619226</v>
      </c>
      <c r="J855" t="str">
        <f>VLOOKUP($A855,[3]MD01!$A:$K,5,0)</f>
        <v>13SZ7476</v>
      </c>
      <c r="K855" t="str">
        <f>VLOOKUP($A855,[3]MD01!$A:$K,11,0)</f>
        <v>24.05.2011</v>
      </c>
      <c r="L855" t="str">
        <f>RIGHT(VLOOKUP($A855,[3]MD01!$A:$K,4,0),8)</f>
        <v>13SZ7476</v>
      </c>
      <c r="M855" s="16" t="str">
        <f>VLOOKUP(A855,[3]MD01!A:O,15,0)</f>
        <v>Аренда</v>
      </c>
    </row>
    <row r="856" spans="1:13" x14ac:dyDescent="0.25">
      <c r="A856" s="12" t="s">
        <v>3201</v>
      </c>
      <c r="B856" t="s">
        <v>393</v>
      </c>
      <c r="C856" t="s">
        <v>4380</v>
      </c>
      <c r="D856" s="5">
        <v>3128621.05</v>
      </c>
      <c r="E856" s="24">
        <f t="shared" si="26"/>
        <v>8760138.9399999995</v>
      </c>
      <c r="F856" s="21">
        <v>10806123.875771467</v>
      </c>
      <c r="G856">
        <f t="shared" si="27"/>
        <v>348584.64115391829</v>
      </c>
      <c r="J856" t="str">
        <f>VLOOKUP($A856,[3]MD01!$A:$K,5,0)</f>
        <v>13SZ7555</v>
      </c>
      <c r="K856" t="str">
        <f>VLOOKUP($A856,[3]MD01!$A:$K,11,0)</f>
        <v>06.07.2011</v>
      </c>
      <c r="L856" t="str">
        <f>RIGHT(VLOOKUP($A856,[3]MD01!$A:$K,4,0),8)</f>
        <v>13SZ7555</v>
      </c>
      <c r="M856" s="16" t="str">
        <f>VLOOKUP(A856,[3]MD01!A:O,15,0)</f>
        <v>Аренда</v>
      </c>
    </row>
    <row r="857" spans="1:13" x14ac:dyDescent="0.25">
      <c r="A857" s="12" t="s">
        <v>3206</v>
      </c>
      <c r="B857" t="s">
        <v>398</v>
      </c>
      <c r="C857" t="s">
        <v>4380</v>
      </c>
      <c r="D857" s="5">
        <v>3223153.85</v>
      </c>
      <c r="E857" s="24">
        <f t="shared" si="26"/>
        <v>9024830.7800000012</v>
      </c>
      <c r="F857" s="21">
        <v>11132636.141334448</v>
      </c>
      <c r="G857">
        <f t="shared" si="27"/>
        <v>359117.29488175636</v>
      </c>
      <c r="J857" t="str">
        <f>VLOOKUP($A857,[3]MD01!$A:$K,5,0)</f>
        <v>13SZ7587</v>
      </c>
      <c r="K857" t="str">
        <f>VLOOKUP($A857,[3]MD01!$A:$K,11,0)</f>
        <v>22.07.2011</v>
      </c>
      <c r="L857" t="str">
        <f>RIGHT(VLOOKUP($A857,[3]MD01!$A:$K,4,0),8)</f>
        <v>13SZ7587</v>
      </c>
      <c r="M857" s="16" t="str">
        <f>VLOOKUP(A857,[3]MD01!A:O,15,0)</f>
        <v>Собственность</v>
      </c>
    </row>
    <row r="858" spans="1:13" x14ac:dyDescent="0.25">
      <c r="A858" s="12" t="s">
        <v>3222</v>
      </c>
      <c r="B858" t="s">
        <v>414</v>
      </c>
      <c r="C858" t="s">
        <v>4380</v>
      </c>
      <c r="D858" s="5">
        <v>2070711.07</v>
      </c>
      <c r="E858" s="24">
        <f t="shared" si="26"/>
        <v>5797990.9960000003</v>
      </c>
      <c r="F858" s="21">
        <v>7152147.8554749489</v>
      </c>
      <c r="G858">
        <f t="shared" si="27"/>
        <v>230714.44695080479</v>
      </c>
      <c r="J858" t="str">
        <f>VLOOKUP($A858,[3]MD01!$A:$K,5,0)</f>
        <v>E1001423</v>
      </c>
      <c r="K858" t="str">
        <f>VLOOKUP($A858,[3]MD01!$A:$K,11,0)</f>
        <v>30.09.2011</v>
      </c>
      <c r="L858" t="str">
        <f>RIGHT(VLOOKUP($A858,[3]MD01!$A:$K,4,0),8)</f>
        <v>13SZ7862</v>
      </c>
      <c r="M858" s="16" t="str">
        <f>VLOOKUP(A858,[3]MD01!A:O,15,0)</f>
        <v>Аренда</v>
      </c>
    </row>
    <row r="859" spans="1:13" x14ac:dyDescent="0.25">
      <c r="A859" s="12" t="s">
        <v>3227</v>
      </c>
      <c r="B859" t="s">
        <v>419</v>
      </c>
      <c r="C859" t="s">
        <v>4380</v>
      </c>
      <c r="D859" s="5">
        <v>7304685.75</v>
      </c>
      <c r="E859" s="24">
        <f t="shared" ref="E859:E922" si="28">IF(IFERROR(VLOOKUP(A859,$A$1588:$A$1589,1,0),0)=0,IF(M859=$M$25,0,D859/$E$25*$E$24),0)</f>
        <v>20453120.099999998</v>
      </c>
      <c r="F859" s="21">
        <v>25230073.513723433</v>
      </c>
      <c r="G859">
        <f t="shared" ref="G859:G922" si="29">F859/31</f>
        <v>813873.33915236883</v>
      </c>
      <c r="J859" t="str">
        <f>VLOOKUP($A859,[3]MD01!$A:$K,5,0)</f>
        <v>E1001557</v>
      </c>
      <c r="K859" t="str">
        <f>VLOOKUP($A859,[3]MD01!$A:$K,11,0)</f>
        <v>29.02.2012</v>
      </c>
      <c r="L859" t="str">
        <f>RIGHT(VLOOKUP($A859,[3]MD01!$A:$K,4,0),8)</f>
        <v>13SZ7876</v>
      </c>
      <c r="M859" s="16" t="str">
        <f>VLOOKUP(A859,[3]MD01!A:O,15,0)</f>
        <v>Аренда</v>
      </c>
    </row>
    <row r="860" spans="1:13" x14ac:dyDescent="0.25">
      <c r="A860" s="12" t="s">
        <v>3243</v>
      </c>
      <c r="B860" t="s">
        <v>435</v>
      </c>
      <c r="C860" t="s">
        <v>4380</v>
      </c>
      <c r="D860" s="5">
        <v>2564885.65</v>
      </c>
      <c r="E860" s="24">
        <f t="shared" si="28"/>
        <v>7181679.8200000003</v>
      </c>
      <c r="F860" s="21">
        <v>8859005.8105914164</v>
      </c>
      <c r="G860">
        <f t="shared" si="29"/>
        <v>285774.38098681986</v>
      </c>
      <c r="J860" t="str">
        <f>VLOOKUP($A860,[3]MD01!$A:$K,5,0)</f>
        <v>E1004650</v>
      </c>
      <c r="K860" t="str">
        <f>VLOOKUP($A860,[3]MD01!$A:$K,11,0)</f>
        <v>26.12.2011</v>
      </c>
      <c r="L860" t="str">
        <f>RIGHT(VLOOKUP($A860,[3]MD01!$A:$K,4,0),8)</f>
        <v>13SZ8002</v>
      </c>
      <c r="M860" s="16" t="str">
        <f>VLOOKUP(A860,[3]MD01!A:O,15,0)</f>
        <v>Аренда</v>
      </c>
    </row>
    <row r="861" spans="1:13" x14ac:dyDescent="0.25">
      <c r="A861" s="12" t="s">
        <v>3247</v>
      </c>
      <c r="B861" t="s">
        <v>439</v>
      </c>
      <c r="C861" t="s">
        <v>4380</v>
      </c>
      <c r="D861" s="5">
        <v>3690281.26</v>
      </c>
      <c r="E861" s="24">
        <f t="shared" si="28"/>
        <v>10332787.527999999</v>
      </c>
      <c r="F861" s="21">
        <v>12746074.323062554</v>
      </c>
      <c r="G861">
        <f t="shared" si="29"/>
        <v>411163.68784072757</v>
      </c>
      <c r="J861" t="str">
        <f>VLOOKUP($A861,[3]MD01!$A:$K,5,0)</f>
        <v>E1004862</v>
      </c>
      <c r="K861" t="str">
        <f>VLOOKUP($A861,[3]MD01!$A:$K,11,0)</f>
        <v>31.05.2012</v>
      </c>
      <c r="L861" t="str">
        <f>RIGHT(VLOOKUP($A861,[3]MD01!$A:$K,4,0),8)</f>
        <v>13SZ8053</v>
      </c>
      <c r="M861" s="16" t="str">
        <f>VLOOKUP(A861,[3]MD01!A:O,15,0)</f>
        <v>Аренда</v>
      </c>
    </row>
    <row r="862" spans="1:13" x14ac:dyDescent="0.25">
      <c r="A862" s="12" t="s">
        <v>3259</v>
      </c>
      <c r="B862" t="s">
        <v>450</v>
      </c>
      <c r="C862" t="s">
        <v>4380</v>
      </c>
      <c r="D862" s="5">
        <v>4440645.88</v>
      </c>
      <c r="E862" s="24">
        <f t="shared" si="28"/>
        <v>12433808.464</v>
      </c>
      <c r="F862" s="21">
        <v>15337801.766600719</v>
      </c>
      <c r="G862">
        <f t="shared" si="29"/>
        <v>494767.79892260383</v>
      </c>
      <c r="J862" t="str">
        <f>VLOOKUP($A862,[3]MD01!$A:$K,5,0)</f>
        <v>E1004669</v>
      </c>
      <c r="K862" t="str">
        <f>VLOOKUP($A862,[3]MD01!$A:$K,11,0)</f>
        <v>31.05.2012</v>
      </c>
      <c r="L862" t="str">
        <f>RIGHT(VLOOKUP($A862,[3]MD01!$A:$K,4,0),8)</f>
        <v>13SZ8174</v>
      </c>
      <c r="M862" s="16" t="str">
        <f>VLOOKUP(A862,[3]MD01!A:O,15,0)</f>
        <v>Аренда</v>
      </c>
    </row>
    <row r="863" spans="1:13" x14ac:dyDescent="0.25">
      <c r="A863" s="12" t="s">
        <v>3266</v>
      </c>
      <c r="B863" t="s">
        <v>457</v>
      </c>
      <c r="C863" t="s">
        <v>4380</v>
      </c>
      <c r="D863" s="5">
        <v>2636854.23</v>
      </c>
      <c r="E863" s="24">
        <f t="shared" si="28"/>
        <v>7383191.8440000005</v>
      </c>
      <c r="F863" s="21">
        <v>9107582.221161617</v>
      </c>
      <c r="G863">
        <f t="shared" si="29"/>
        <v>293792.97487618116</v>
      </c>
      <c r="J863" t="str">
        <f>VLOOKUP($A863,[3]MD01!$A:$K,5,0)</f>
        <v>E1004253</v>
      </c>
      <c r="K863" t="str">
        <f>VLOOKUP($A863,[3]MD01!$A:$K,11,0)</f>
        <v>31.07.2012</v>
      </c>
      <c r="L863" t="str">
        <f>RIGHT(VLOOKUP($A863,[3]MD01!$A:$K,4,0),8)</f>
        <v>13SZ8297</v>
      </c>
      <c r="M863" s="16" t="str">
        <f>VLOOKUP(A863,[3]MD01!A:O,15,0)</f>
        <v>Аренда</v>
      </c>
    </row>
    <row r="864" spans="1:13" x14ac:dyDescent="0.25">
      <c r="A864" s="12" t="s">
        <v>3279</v>
      </c>
      <c r="B864" t="s">
        <v>470</v>
      </c>
      <c r="C864" t="s">
        <v>4380</v>
      </c>
      <c r="D864" s="5">
        <v>5147323.1100000003</v>
      </c>
      <c r="E864" s="24">
        <f t="shared" si="28"/>
        <v>14412504.708000001</v>
      </c>
      <c r="F864" s="21">
        <v>17778634.825486854</v>
      </c>
      <c r="G864">
        <f t="shared" si="29"/>
        <v>573504.34920925333</v>
      </c>
      <c r="J864" t="str">
        <f>VLOOKUP($A864,[3]MD01!$A:$K,5,0)</f>
        <v>E1005911</v>
      </c>
      <c r="K864" t="str">
        <f>VLOOKUP($A864,[3]MD01!$A:$K,11,0)</f>
        <v>31.08.2012</v>
      </c>
      <c r="L864" t="str">
        <f>RIGHT(VLOOKUP($A864,[3]MD01!$A:$K,4,0),8)</f>
        <v>13SZ8418</v>
      </c>
      <c r="M864" s="16" t="str">
        <f>VLOOKUP(A864,[3]MD01!A:O,15,0)</f>
        <v>Аренда</v>
      </c>
    </row>
    <row r="865" spans="1:13" x14ac:dyDescent="0.25">
      <c r="A865" s="12" t="s">
        <v>3286</v>
      </c>
      <c r="B865" t="s">
        <v>477</v>
      </c>
      <c r="C865" t="s">
        <v>4380</v>
      </c>
      <c r="D865" s="5">
        <v>2113050.65</v>
      </c>
      <c r="E865" s="24">
        <f t="shared" si="28"/>
        <v>5916541.8200000003</v>
      </c>
      <c r="F865" s="21">
        <v>7298386.9617828662</v>
      </c>
      <c r="G865">
        <f t="shared" si="29"/>
        <v>235431.83747686664</v>
      </c>
      <c r="J865" t="str">
        <f>VLOOKUP($A865,[3]MD01!$A:$K,5,0)</f>
        <v>E1004257</v>
      </c>
      <c r="K865" t="str">
        <f>VLOOKUP($A865,[3]MD01!$A:$K,11,0)</f>
        <v>30.11.2012</v>
      </c>
      <c r="L865" t="str">
        <f>RIGHT(VLOOKUP($A865,[3]MD01!$A:$K,4,0),8)</f>
        <v>13SZ8581</v>
      </c>
      <c r="M865" s="16" t="str">
        <f>VLOOKUP(A865,[3]MD01!A:O,15,0)</f>
        <v>Аренда</v>
      </c>
    </row>
    <row r="866" spans="1:13" x14ac:dyDescent="0.25">
      <c r="A866" s="12" t="s">
        <v>3333</v>
      </c>
      <c r="B866" t="s">
        <v>524</v>
      </c>
      <c r="C866" t="s">
        <v>4380</v>
      </c>
      <c r="D866" s="5">
        <v>6046206.04</v>
      </c>
      <c r="E866" s="24">
        <f t="shared" si="28"/>
        <v>16929376.912</v>
      </c>
      <c r="F866" s="21">
        <v>20883338.187179189</v>
      </c>
      <c r="G866">
        <f t="shared" si="29"/>
        <v>673656.07055416738</v>
      </c>
      <c r="J866" t="str">
        <f>VLOOKUP($A866,[3]MD01!$A:$K,5,0)</f>
        <v>E1006292</v>
      </c>
      <c r="K866" t="str">
        <f>VLOOKUP($A866,[3]MD01!$A:$K,11,0)</f>
        <v>05.12.2013</v>
      </c>
      <c r="L866" t="str">
        <f>RIGHT(VLOOKUP($A866,[3]MD01!$A:$K,4,0),8)</f>
        <v>13SZ9124</v>
      </c>
      <c r="M866" s="16" t="str">
        <f>VLOOKUP(A866,[3]MD01!A:O,15,0)</f>
        <v>Собственность</v>
      </c>
    </row>
    <row r="867" spans="1:13" x14ac:dyDescent="0.25">
      <c r="A867" s="12" t="s">
        <v>644</v>
      </c>
      <c r="B867" t="s">
        <v>645</v>
      </c>
      <c r="C867" t="s">
        <v>4380</v>
      </c>
      <c r="D867" s="5">
        <v>3721500.88</v>
      </c>
      <c r="E867" s="24">
        <f t="shared" si="28"/>
        <v>10420202.464</v>
      </c>
      <c r="F867" s="21">
        <v>12853905.561068997</v>
      </c>
      <c r="G867">
        <f t="shared" si="29"/>
        <v>414642.11487319344</v>
      </c>
      <c r="J867" t="str">
        <f>VLOOKUP($A867,[3]MD01!$A:$K,5,0)</f>
        <v>E1011069</v>
      </c>
      <c r="K867" t="str">
        <f>VLOOKUP($A867,[3]MD01!$A:$K,11,0)</f>
        <v>06.12.2016</v>
      </c>
      <c r="L867" t="str">
        <f>RIGHT(VLOOKUP($A867,[3]MD01!$A:$K,4,0),8)</f>
        <v>13SZG207</v>
      </c>
      <c r="M867" s="16" t="str">
        <f>VLOOKUP(A867,[3]MD01!A:O,15,0)</f>
        <v>Аренда</v>
      </c>
    </row>
    <row r="868" spans="1:13" x14ac:dyDescent="0.25">
      <c r="A868" s="12" t="s">
        <v>653</v>
      </c>
      <c r="B868" t="s">
        <v>654</v>
      </c>
      <c r="C868" t="s">
        <v>4380</v>
      </c>
      <c r="D868" s="5">
        <v>7257021.8399999999</v>
      </c>
      <c r="E868" s="24">
        <f t="shared" si="28"/>
        <v>20319661.151999999</v>
      </c>
      <c r="F868" s="21">
        <v>25065444.398329731</v>
      </c>
      <c r="G868">
        <f t="shared" si="29"/>
        <v>808562.72252676554</v>
      </c>
      <c r="J868" t="str">
        <f>VLOOKUP($A868,[3]MD01!$A:$K,5,0)</f>
        <v>E1012111</v>
      </c>
      <c r="K868" t="str">
        <f>VLOOKUP($A868,[3]MD01!$A:$K,11,0)</f>
        <v>08.07.2016</v>
      </c>
      <c r="L868" t="str">
        <f>RIGHT(VLOOKUP($A868,[3]MD01!$A:$K,4,0),8)</f>
        <v>13SZG258</v>
      </c>
      <c r="M868" s="16" t="str">
        <f>VLOOKUP(A868,[3]MD01!A:O,15,0)</f>
        <v>Аренда</v>
      </c>
    </row>
    <row r="869" spans="1:13" x14ac:dyDescent="0.25">
      <c r="A869" s="12" t="s">
        <v>671</v>
      </c>
      <c r="B869" t="s">
        <v>672</v>
      </c>
      <c r="C869" t="s">
        <v>4380</v>
      </c>
      <c r="D869" s="5">
        <v>2410295.7000000002</v>
      </c>
      <c r="E869" s="24">
        <f t="shared" si="28"/>
        <v>6748827.96</v>
      </c>
      <c r="F869" s="21">
        <v>8325058.7064353162</v>
      </c>
      <c r="G869">
        <f t="shared" si="29"/>
        <v>268550.28085275216</v>
      </c>
      <c r="J869" t="str">
        <f>VLOOKUP($A869,[3]MD01!$A:$K,5,0)</f>
        <v>E1012596</v>
      </c>
      <c r="K869" t="str">
        <f>VLOOKUP($A869,[3]MD01!$A:$K,11,0)</f>
        <v>28.07.2016</v>
      </c>
      <c r="L869" t="str">
        <f>RIGHT(VLOOKUP($A869,[3]MD01!$A:$K,4,0),8)</f>
        <v>13SZG431</v>
      </c>
      <c r="M869" s="16" t="str">
        <f>VLOOKUP(A869,[3]MD01!A:O,15,0)</f>
        <v>Аренда</v>
      </c>
    </row>
    <row r="870" spans="1:13" x14ac:dyDescent="0.25">
      <c r="A870" s="12" t="s">
        <v>713</v>
      </c>
      <c r="B870" t="s">
        <v>714</v>
      </c>
      <c r="C870" t="s">
        <v>4380</v>
      </c>
      <c r="D870" s="5">
        <v>2551001.06</v>
      </c>
      <c r="E870" s="24">
        <f t="shared" si="28"/>
        <v>7142802.9680000003</v>
      </c>
      <c r="F870" s="21">
        <v>8811049.028000474</v>
      </c>
      <c r="G870">
        <f t="shared" si="29"/>
        <v>284227.38800001529</v>
      </c>
      <c r="J870" t="str">
        <f>VLOOKUP($A870,[3]MD01!$A:$K,5,0)</f>
        <v>E1012812</v>
      </c>
      <c r="K870" t="str">
        <f>VLOOKUP($A870,[3]MD01!$A:$K,11,0)</f>
        <v>09.12.2016</v>
      </c>
      <c r="L870" t="str">
        <f>RIGHT(VLOOKUP($A870,[3]MD01!$A:$K,4,0),8)</f>
        <v>13SZG858</v>
      </c>
      <c r="M870" s="16" t="str">
        <f>VLOOKUP(A870,[3]MD01!A:O,15,0)</f>
        <v>Аренда</v>
      </c>
    </row>
    <row r="871" spans="1:13" x14ac:dyDescent="0.25">
      <c r="A871" s="12" t="s">
        <v>721</v>
      </c>
      <c r="B871" t="s">
        <v>722</v>
      </c>
      <c r="C871" t="s">
        <v>4380</v>
      </c>
      <c r="D871" s="5">
        <v>2285649.5</v>
      </c>
      <c r="E871" s="24">
        <f t="shared" si="28"/>
        <v>6399818.6000000006</v>
      </c>
      <c r="F871" s="21">
        <v>7894536.0396380117</v>
      </c>
      <c r="G871">
        <f t="shared" si="29"/>
        <v>254662.45289154878</v>
      </c>
      <c r="J871" t="str">
        <f>VLOOKUP($A871,[3]MD01!$A:$K,5,0)</f>
        <v>E1012854</v>
      </c>
      <c r="K871" t="str">
        <f>VLOOKUP($A871,[3]MD01!$A:$K,11,0)</f>
        <v>30.03.2017</v>
      </c>
      <c r="L871" t="str">
        <f>RIGHT(VLOOKUP($A871,[3]MD01!$A:$K,4,0),8)</f>
        <v>13SZG938</v>
      </c>
      <c r="M871" s="16" t="str">
        <f>VLOOKUP(A871,[3]MD01!A:O,15,0)</f>
        <v>Аренда</v>
      </c>
    </row>
    <row r="872" spans="1:13" x14ac:dyDescent="0.25">
      <c r="A872" s="12" t="s">
        <v>773</v>
      </c>
      <c r="B872" t="s">
        <v>774</v>
      </c>
      <c r="C872" t="s">
        <v>4380</v>
      </c>
      <c r="D872" s="5">
        <v>4775969.87</v>
      </c>
      <c r="E872" s="24">
        <f t="shared" si="28"/>
        <v>13372715.636</v>
      </c>
      <c r="F872" s="21">
        <v>16495996.548438536</v>
      </c>
      <c r="G872">
        <f t="shared" si="29"/>
        <v>532128.9209173721</v>
      </c>
      <c r="J872" t="str">
        <f>VLOOKUP($A872,[3]MD01!$A:$K,5,0)</f>
        <v>E1023655</v>
      </c>
      <c r="K872" t="str">
        <f>VLOOKUP($A872,[3]MD01!$A:$K,11,0)</f>
        <v>14.12.2017</v>
      </c>
      <c r="L872" t="str">
        <f>RIGHT(VLOOKUP($A872,[3]MD01!$A:$K,4,0),8)</f>
        <v>13SZH399</v>
      </c>
      <c r="M872" s="16" t="str">
        <f>VLOOKUP(A872,[3]MD01!A:O,15,0)</f>
        <v>Аренда</v>
      </c>
    </row>
    <row r="873" spans="1:13" x14ac:dyDescent="0.25">
      <c r="A873" s="12" t="s">
        <v>828</v>
      </c>
      <c r="B873" t="s">
        <v>829</v>
      </c>
      <c r="C873" t="s">
        <v>4380</v>
      </c>
      <c r="D873" s="5">
        <v>4514067.1900000004</v>
      </c>
      <c r="E873" s="24">
        <f t="shared" si="28"/>
        <v>12639388.132000001</v>
      </c>
      <c r="F873" s="21">
        <v>15591395.844727064</v>
      </c>
      <c r="G873">
        <f t="shared" si="29"/>
        <v>502948.25305571174</v>
      </c>
      <c r="J873" t="str">
        <f>VLOOKUP($A873,[3]MD01!$A:$K,5,0)</f>
        <v>E1024549</v>
      </c>
      <c r="K873" t="str">
        <f>VLOOKUP($A873,[3]MD01!$A:$K,11,0)</f>
        <v>26.02.2018</v>
      </c>
      <c r="L873" t="str">
        <f>RIGHT(VLOOKUP($A873,[3]MD01!$A:$K,4,0),8)</f>
        <v>13SZH945</v>
      </c>
      <c r="M873" s="16" t="str">
        <f>VLOOKUP(A873,[3]MD01!A:O,15,0)</f>
        <v>Аренда</v>
      </c>
    </row>
    <row r="874" spans="1:13" x14ac:dyDescent="0.25">
      <c r="A874" s="12" t="s">
        <v>844</v>
      </c>
      <c r="B874" t="s">
        <v>845</v>
      </c>
      <c r="C874" t="s">
        <v>4380</v>
      </c>
      <c r="D874" s="5">
        <v>3148277.69</v>
      </c>
      <c r="E874" s="24">
        <f t="shared" si="28"/>
        <v>8815177.5319999997</v>
      </c>
      <c r="F874" s="21">
        <v>10874017.073262241</v>
      </c>
      <c r="G874">
        <f t="shared" si="29"/>
        <v>350774.74429878197</v>
      </c>
      <c r="J874" t="str">
        <f>VLOOKUP($A874,[3]MD01!$A:$K,5,0)</f>
        <v>E1012947</v>
      </c>
      <c r="K874" t="str">
        <f>VLOOKUP($A874,[3]MD01!$A:$K,11,0)</f>
        <v>20.01.2017</v>
      </c>
      <c r="L874" t="str">
        <f>RIGHT(VLOOKUP($A874,[3]MD01!$A:$K,4,0),8)</f>
        <v>13SZJ063</v>
      </c>
      <c r="M874" s="16" t="str">
        <f>VLOOKUP(A874,[3]MD01!A:O,15,0)</f>
        <v>Аренда</v>
      </c>
    </row>
    <row r="875" spans="1:13" x14ac:dyDescent="0.25">
      <c r="A875" s="12" t="s">
        <v>905</v>
      </c>
      <c r="B875" t="s">
        <v>906</v>
      </c>
      <c r="C875" t="s">
        <v>4380</v>
      </c>
      <c r="D875" s="5">
        <v>2539245.0299999998</v>
      </c>
      <c r="E875" s="24">
        <f t="shared" si="28"/>
        <v>7109886.0839999989</v>
      </c>
      <c r="F875" s="21">
        <v>8770444.2010057531</v>
      </c>
      <c r="G875">
        <f t="shared" si="29"/>
        <v>282917.55487115332</v>
      </c>
      <c r="J875" t="str">
        <f>VLOOKUP($A875,[3]MD01!$A:$K,5,0)</f>
        <v>E1013839</v>
      </c>
      <c r="K875" t="str">
        <f>VLOOKUP($A875,[3]MD01!$A:$K,11,0)</f>
        <v>20.10.2017</v>
      </c>
      <c r="L875" t="str">
        <f>RIGHT(VLOOKUP($A875,[3]MD01!$A:$K,4,0),8)</f>
        <v>13SZJ845</v>
      </c>
      <c r="M875" s="16" t="str">
        <f>VLOOKUP(A875,[3]MD01!A:O,15,0)</f>
        <v>Аренда</v>
      </c>
    </row>
    <row r="876" spans="1:13" x14ac:dyDescent="0.25">
      <c r="A876" s="12" t="s">
        <v>911</v>
      </c>
      <c r="B876" t="s">
        <v>912</v>
      </c>
      <c r="C876" t="s">
        <v>4380</v>
      </c>
      <c r="D876" s="5">
        <v>4762014.92</v>
      </c>
      <c r="E876" s="24">
        <f t="shared" si="28"/>
        <v>13333641.775999999</v>
      </c>
      <c r="F876" s="21">
        <v>16447796.745403841</v>
      </c>
      <c r="G876">
        <f t="shared" si="29"/>
        <v>530574.08856141428</v>
      </c>
      <c r="J876" t="str">
        <f>VLOOKUP($A876,[3]MD01!$A:$K,5,0)</f>
        <v>E1013856</v>
      </c>
      <c r="K876" t="str">
        <f>VLOOKUP($A876,[3]MD01!$A:$K,11,0)</f>
        <v>28.04.2017</v>
      </c>
      <c r="L876" t="str">
        <f>RIGHT(VLOOKUP($A876,[3]MD01!$A:$K,4,0),8)</f>
        <v>13SZJ867</v>
      </c>
      <c r="M876" s="16" t="str">
        <f>VLOOKUP(A876,[3]MD01!A:O,15,0)</f>
        <v>Аренда</v>
      </c>
    </row>
    <row r="877" spans="1:13" x14ac:dyDescent="0.25">
      <c r="A877" s="12" t="s">
        <v>2633</v>
      </c>
      <c r="B877" t="s">
        <v>2634</v>
      </c>
      <c r="C877" t="s">
        <v>4380</v>
      </c>
      <c r="D877" s="5">
        <v>1885352.35</v>
      </c>
      <c r="E877" s="24">
        <f t="shared" si="28"/>
        <v>5278986.58</v>
      </c>
      <c r="F877" s="21">
        <v>6511926.7300131619</v>
      </c>
      <c r="G877">
        <f t="shared" si="29"/>
        <v>210062.15258106973</v>
      </c>
      <c r="J877" t="str">
        <f>VLOOKUP($A877,[3]MD01!$A:$K,5,0)</f>
        <v>E1026881</v>
      </c>
      <c r="K877" t="str">
        <f>VLOOKUP($A877,[3]MD01!$A:$K,11,0)</f>
        <v>31.10.2018</v>
      </c>
      <c r="L877" t="str">
        <f>RIGHT(VLOOKUP($A877,[3]MD01!$A:$K,4,0),8)</f>
        <v>13SZO513</v>
      </c>
      <c r="M877" s="16" t="str">
        <f>VLOOKUP(A877,[3]MD01!A:O,15,0)</f>
        <v>Аренда</v>
      </c>
    </row>
    <row r="878" spans="1:13" x14ac:dyDescent="0.25">
      <c r="A878" s="12" t="s">
        <v>1083</v>
      </c>
      <c r="B878" t="s">
        <v>1084</v>
      </c>
      <c r="C878" t="s">
        <v>4380</v>
      </c>
      <c r="D878" s="5">
        <v>5073290.6500000004</v>
      </c>
      <c r="E878" s="24">
        <f t="shared" si="28"/>
        <v>14205213.820000002</v>
      </c>
      <c r="F878" s="21">
        <v>17522929.861286063</v>
      </c>
      <c r="G878">
        <f t="shared" si="29"/>
        <v>565255.80197696981</v>
      </c>
      <c r="J878" t="str">
        <f>VLOOKUP($A878,[3]MD01!$A:$K,5,0)</f>
        <v>E1011066</v>
      </c>
      <c r="K878" t="str">
        <f>VLOOKUP($A878,[3]MD01!$A:$K,11,0)</f>
        <v>06.03.2016</v>
      </c>
      <c r="L878" t="str">
        <f>RIGHT(VLOOKUP($A878,[3]MD01!$A:$K,4,0),8)</f>
        <v>13SZQ369</v>
      </c>
      <c r="M878" s="16" t="str">
        <f>VLOOKUP(A878,[3]MD01!A:O,15,0)</f>
        <v>Аренда</v>
      </c>
    </row>
    <row r="879" spans="1:13" x14ac:dyDescent="0.25">
      <c r="A879" s="12" t="s">
        <v>1149</v>
      </c>
      <c r="B879" t="s">
        <v>1150</v>
      </c>
      <c r="C879" t="s">
        <v>4380</v>
      </c>
      <c r="D879" s="5">
        <v>4088071.3</v>
      </c>
      <c r="E879" s="24">
        <f t="shared" si="28"/>
        <v>11446599.640000001</v>
      </c>
      <c r="F879" s="21">
        <v>14120024.181511564</v>
      </c>
      <c r="G879">
        <f t="shared" si="29"/>
        <v>455484.65101650206</v>
      </c>
      <c r="J879" t="str">
        <f>VLOOKUP($A879,[3]MD01!$A:$K,5,0)</f>
        <v>E1008888</v>
      </c>
      <c r="K879" t="str">
        <f>VLOOKUP($A879,[3]MD01!$A:$K,11,0)</f>
        <v>03.05.2016</v>
      </c>
      <c r="L879" t="str">
        <f>RIGHT(VLOOKUP($A879,[3]MD01!$A:$K,4,0),8)</f>
        <v>13SZQ771</v>
      </c>
      <c r="M879" s="16" t="str">
        <f>VLOOKUP(A879,[3]MD01!A:O,15,0)</f>
        <v>Аренда</v>
      </c>
    </row>
    <row r="880" spans="1:13" x14ac:dyDescent="0.25">
      <c r="A880" s="12" t="s">
        <v>1155</v>
      </c>
      <c r="B880" t="s">
        <v>1156</v>
      </c>
      <c r="C880" t="s">
        <v>4380</v>
      </c>
      <c r="D880" s="5">
        <v>6151539.6699999999</v>
      </c>
      <c r="E880" s="24">
        <f t="shared" si="28"/>
        <v>17224311.075999998</v>
      </c>
      <c r="F880" s="21">
        <v>21247156.059613653</v>
      </c>
      <c r="G880">
        <f t="shared" si="29"/>
        <v>685392.13095527911</v>
      </c>
      <c r="J880" t="str">
        <f>VLOOKUP($A880,[3]MD01!$A:$K,5,0)</f>
        <v>E1011067</v>
      </c>
      <c r="K880" t="str">
        <f>VLOOKUP($A880,[3]MD01!$A:$K,11,0)</f>
        <v>08.05.2016</v>
      </c>
      <c r="L880" t="str">
        <f>RIGHT(VLOOKUP($A880,[3]MD01!$A:$K,4,0),8)</f>
        <v>13SZQ819</v>
      </c>
      <c r="M880" s="16" t="str">
        <f>VLOOKUP(A880,[3]MD01!A:O,15,0)</f>
        <v>Аренда</v>
      </c>
    </row>
    <row r="881" spans="1:13" x14ac:dyDescent="0.25">
      <c r="A881" s="12" t="s">
        <v>1219</v>
      </c>
      <c r="B881" t="s">
        <v>1220</v>
      </c>
      <c r="C881" t="s">
        <v>4380</v>
      </c>
      <c r="D881" s="5">
        <v>3879619.49</v>
      </c>
      <c r="E881" s="24">
        <f t="shared" si="28"/>
        <v>10862934.572000001</v>
      </c>
      <c r="F881" s="21">
        <v>13400040.506598691</v>
      </c>
      <c r="G881">
        <f t="shared" si="29"/>
        <v>432259.37118060293</v>
      </c>
      <c r="J881" t="str">
        <f>VLOOKUP($A881,[3]MD01!$A:$K,5,0)</f>
        <v>E1014379</v>
      </c>
      <c r="K881" t="str">
        <f>VLOOKUP($A881,[3]MD01!$A:$K,11,0)</f>
        <v>28.03.2017</v>
      </c>
      <c r="L881" t="str">
        <f>RIGHT(VLOOKUP($A881,[3]MD01!$A:$K,4,0),8)</f>
        <v>13SZS409</v>
      </c>
      <c r="M881" s="16" t="str">
        <f>VLOOKUP(A881,[3]MD01!A:O,15,0)</f>
        <v>Аренда</v>
      </c>
    </row>
    <row r="882" spans="1:13" x14ac:dyDescent="0.25">
      <c r="A882" s="12" t="s">
        <v>1287</v>
      </c>
      <c r="B882" t="s">
        <v>1288</v>
      </c>
      <c r="C882" t="s">
        <v>4380</v>
      </c>
      <c r="D882" s="5">
        <v>1649714.3</v>
      </c>
      <c r="E882" s="24">
        <f t="shared" si="28"/>
        <v>4619200.04</v>
      </c>
      <c r="F882" s="21">
        <v>5698042.9398541618</v>
      </c>
      <c r="G882">
        <f t="shared" si="29"/>
        <v>183807.83676948908</v>
      </c>
      <c r="J882" t="str">
        <f>VLOOKUP($A882,[3]MD01!$A:$K,5,0)</f>
        <v>E1007792</v>
      </c>
      <c r="K882" t="str">
        <f>VLOOKUP($A882,[3]MD01!$A:$K,11,0)</f>
        <v>10.02.2016</v>
      </c>
      <c r="L882" t="str">
        <f>RIGHT(VLOOKUP($A882,[3]MD01!$A:$K,4,0),8)</f>
        <v>13SZV003</v>
      </c>
      <c r="M882" s="16" t="str">
        <f>VLOOKUP(A882,[3]MD01!A:O,15,0)</f>
        <v>Собственность</v>
      </c>
    </row>
    <row r="883" spans="1:13" x14ac:dyDescent="0.25">
      <c r="A883" s="12" t="s">
        <v>1299</v>
      </c>
      <c r="B883" t="s">
        <v>1300</v>
      </c>
      <c r="C883" t="s">
        <v>4380</v>
      </c>
      <c r="D883" s="5">
        <v>885730.17</v>
      </c>
      <c r="E883" s="24">
        <f t="shared" si="28"/>
        <v>2480044.4760000003</v>
      </c>
      <c r="F883" s="21">
        <v>3059274.2887567421</v>
      </c>
      <c r="G883">
        <f t="shared" si="29"/>
        <v>98686.267379249752</v>
      </c>
      <c r="J883" t="str">
        <f>VLOOKUP($A883,[3]MD01!$A:$K,5,0)</f>
        <v>E1012726</v>
      </c>
      <c r="K883" t="str">
        <f>VLOOKUP($A883,[3]MD01!$A:$K,11,0)</f>
        <v>03.11.2016</v>
      </c>
      <c r="L883" t="str">
        <f>RIGHT(VLOOKUP($A883,[3]MD01!$A:$K,4,0),8)</f>
        <v>13SZV026</v>
      </c>
      <c r="M883" s="16" t="str">
        <f>VLOOKUP(A883,[3]MD01!A:O,15,0)</f>
        <v>Аренда</v>
      </c>
    </row>
    <row r="884" spans="1:13" x14ac:dyDescent="0.25">
      <c r="A884" s="12" t="s">
        <v>2724</v>
      </c>
      <c r="B884" t="s">
        <v>2776</v>
      </c>
      <c r="C884" t="s">
        <v>4380</v>
      </c>
      <c r="D884" s="5">
        <v>1207629.95</v>
      </c>
      <c r="E884" s="24">
        <f t="shared" si="28"/>
        <v>3381363.86</v>
      </c>
      <c r="F884" s="21">
        <v>4171102.4209185392</v>
      </c>
      <c r="G884">
        <f t="shared" si="29"/>
        <v>134551.69099737224</v>
      </c>
      <c r="J884" t="str">
        <f>VLOOKUP($A884,[3]MD01!$A:$K,5,0)</f>
        <v>E1029855</v>
      </c>
      <c r="K884" t="str">
        <f>VLOOKUP($A884,[3]MD01!$A:$K,11,0)</f>
        <v>28.12.2018</v>
      </c>
      <c r="L884" t="str">
        <f>RIGHT(VLOOKUP($A884,[3]MD01!$A:$K,4,0),8)</f>
        <v>13SZV050</v>
      </c>
      <c r="M884" s="16" t="str">
        <f>VLOOKUP(A884,[3]MD01!A:O,15,0)</f>
        <v>Собственность</v>
      </c>
    </row>
    <row r="885" spans="1:13" x14ac:dyDescent="0.25">
      <c r="A885" s="12" t="s">
        <v>3485</v>
      </c>
      <c r="B885" t="s">
        <v>3486</v>
      </c>
      <c r="C885" t="s">
        <v>4380</v>
      </c>
      <c r="D885" s="5">
        <v>923029.65</v>
      </c>
      <c r="E885" s="24">
        <f t="shared" si="28"/>
        <v>2584483.02</v>
      </c>
      <c r="F885" s="21">
        <v>3188105.1042950633</v>
      </c>
      <c r="G885">
        <f t="shared" si="29"/>
        <v>102842.10013855044</v>
      </c>
      <c r="J885" t="str">
        <f>VLOOKUP($A885,[3]MD01!$A:$K,5,0)</f>
        <v>E1031312</v>
      </c>
      <c r="K885" t="str">
        <f>VLOOKUP($A885,[3]MD01!$A:$K,11,0)</f>
        <v>10.06.2019</v>
      </c>
      <c r="L885" t="str">
        <f>RIGHT(VLOOKUP($A885,[3]MD01!$A:$K,4,0),8)</f>
        <v>13SZV055</v>
      </c>
      <c r="M885" s="16" t="str">
        <f>VLOOKUP(A885,[3]MD01!A:O,15,0)</f>
        <v>Аренда</v>
      </c>
    </row>
    <row r="886" spans="1:13" x14ac:dyDescent="0.25">
      <c r="A886" s="12" t="s">
        <v>1333</v>
      </c>
      <c r="B886" t="s">
        <v>1334</v>
      </c>
      <c r="C886" t="s">
        <v>4380</v>
      </c>
      <c r="D886" s="5">
        <v>1782832.91</v>
      </c>
      <c r="E886" s="24">
        <f t="shared" si="28"/>
        <v>4991932.148</v>
      </c>
      <c r="F886" s="21">
        <v>6157828.9499976747</v>
      </c>
      <c r="G886">
        <f t="shared" si="29"/>
        <v>198639.64354831207</v>
      </c>
      <c r="J886" t="str">
        <f>VLOOKUP($A886,[3]MD01!$A:$K,5,0)</f>
        <v>E1015102</v>
      </c>
      <c r="K886" t="str">
        <f>VLOOKUP($A886,[3]MD01!$A:$K,11,0)</f>
        <v>25.06.2017</v>
      </c>
      <c r="L886" t="str">
        <f>RIGHT(VLOOKUP($A886,[3]MD01!$A:$K,4,0),8)</f>
        <v>13SZX167</v>
      </c>
      <c r="M886" s="16" t="str">
        <f>VLOOKUP(A886,[3]MD01!A:O,15,0)</f>
        <v>Аренда</v>
      </c>
    </row>
    <row r="887" spans="1:13" x14ac:dyDescent="0.25">
      <c r="A887" s="12" t="s">
        <v>1387</v>
      </c>
      <c r="B887" t="s">
        <v>1388</v>
      </c>
      <c r="C887" t="s">
        <v>4380</v>
      </c>
      <c r="D887" s="5">
        <v>7042071.6699999999</v>
      </c>
      <c r="E887" s="24">
        <f t="shared" si="28"/>
        <v>19717800.675999999</v>
      </c>
      <c r="F887" s="21">
        <v>24323015.66470661</v>
      </c>
      <c r="G887">
        <f t="shared" si="29"/>
        <v>784613.4085389229</v>
      </c>
      <c r="J887" t="str">
        <f>VLOOKUP($A887,[3]MD01!$A:$K,5,0)</f>
        <v>E1015719</v>
      </c>
      <c r="K887" t="str">
        <f>VLOOKUP($A887,[3]MD01!$A:$K,11,0)</f>
        <v>31.08.2017</v>
      </c>
      <c r="L887" t="str">
        <f>RIGHT(VLOOKUP($A887,[3]MD01!$A:$K,4,0),8)</f>
        <v>13SZX810</v>
      </c>
      <c r="M887" s="16" t="str">
        <f>VLOOKUP(A887,[3]MD01!A:O,15,0)</f>
        <v>Аренда</v>
      </c>
    </row>
    <row r="888" spans="1:13" x14ac:dyDescent="0.25">
      <c r="A888" s="12" t="s">
        <v>1399</v>
      </c>
      <c r="B888" t="s">
        <v>1400</v>
      </c>
      <c r="C888" t="s">
        <v>4380</v>
      </c>
      <c r="D888" s="5">
        <v>4618578.62</v>
      </c>
      <c r="E888" s="24">
        <f t="shared" si="28"/>
        <v>12932020.136</v>
      </c>
      <c r="F888" s="21">
        <v>15952373.873374544</v>
      </c>
      <c r="G888">
        <f t="shared" si="29"/>
        <v>514592.70559272723</v>
      </c>
      <c r="J888" t="str">
        <f>VLOOKUP($A888,[3]MD01!$A:$K,5,0)</f>
        <v>E1015762</v>
      </c>
      <c r="K888" t="str">
        <f>VLOOKUP($A888,[3]MD01!$A:$K,11,0)</f>
        <v>19.12.2017</v>
      </c>
      <c r="L888" t="str">
        <f>RIGHT(VLOOKUP($A888,[3]MD01!$A:$K,4,0),8)</f>
        <v>13SZX841</v>
      </c>
      <c r="M888" s="16" t="str">
        <f>VLOOKUP(A888,[3]MD01!A:O,15,0)</f>
        <v>Аренда</v>
      </c>
    </row>
    <row r="889" spans="1:13" x14ac:dyDescent="0.25">
      <c r="A889" s="12" t="s">
        <v>1439</v>
      </c>
      <c r="B889" t="s">
        <v>1440</v>
      </c>
      <c r="C889" t="s">
        <v>4380</v>
      </c>
      <c r="D889" s="5">
        <v>3166807.62</v>
      </c>
      <c r="E889" s="24">
        <f t="shared" si="28"/>
        <v>8867061.3359999992</v>
      </c>
      <c r="F889" s="21">
        <v>10938018.662393456</v>
      </c>
      <c r="G889">
        <f t="shared" si="29"/>
        <v>352839.31169011147</v>
      </c>
      <c r="J889" t="str">
        <f>VLOOKUP($A889,[3]MD01!$A:$K,5,0)</f>
        <v>E1017666</v>
      </c>
      <c r="K889" t="str">
        <f>VLOOKUP($A889,[3]MD01!$A:$K,11,0)</f>
        <v>15.09.2017</v>
      </c>
      <c r="L889" t="str">
        <f>RIGHT(VLOOKUP($A889,[3]MD01!$A:$K,4,0),8)</f>
        <v>13SZY168</v>
      </c>
      <c r="M889" s="16" t="str">
        <f>VLOOKUP(A889,[3]MD01!A:O,15,0)</f>
        <v>Аренда</v>
      </c>
    </row>
    <row r="890" spans="1:13" x14ac:dyDescent="0.25">
      <c r="A890" s="12" t="s">
        <v>1447</v>
      </c>
      <c r="B890" t="s">
        <v>1448</v>
      </c>
      <c r="C890" t="s">
        <v>4380</v>
      </c>
      <c r="D890" s="5">
        <v>3843455.2</v>
      </c>
      <c r="E890" s="24">
        <f t="shared" si="28"/>
        <v>10761674.560000001</v>
      </c>
      <c r="F890" s="21">
        <v>13275130.58897881</v>
      </c>
      <c r="G890">
        <f t="shared" si="29"/>
        <v>428230.01899931644</v>
      </c>
      <c r="J890" t="str">
        <f>VLOOKUP($A890,[3]MD01!$A:$K,5,0)</f>
        <v>E1017929</v>
      </c>
      <c r="K890" t="str">
        <f>VLOOKUP($A890,[3]MD01!$A:$K,11,0)</f>
        <v>25.09.2017</v>
      </c>
      <c r="L890" t="str">
        <f>RIGHT(VLOOKUP($A890,[3]MD01!$A:$K,4,0),8)</f>
        <v>13SZY374</v>
      </c>
      <c r="M890" s="16" t="str">
        <f>VLOOKUP(A890,[3]MD01!A:O,15,0)</f>
        <v>Аренда</v>
      </c>
    </row>
    <row r="891" spans="1:13" x14ac:dyDescent="0.25">
      <c r="A891" s="12" t="s">
        <v>1471</v>
      </c>
      <c r="B891" t="s">
        <v>1472</v>
      </c>
      <c r="C891" t="s">
        <v>4380</v>
      </c>
      <c r="D891" s="5">
        <v>4986689.82</v>
      </c>
      <c r="E891" s="24">
        <f t="shared" si="28"/>
        <v>13962731.496000001</v>
      </c>
      <c r="F891" s="21">
        <v>17223814.282323685</v>
      </c>
      <c r="G891">
        <f t="shared" si="29"/>
        <v>555606.9123330221</v>
      </c>
      <c r="J891" t="str">
        <f>VLOOKUP($A891,[3]MD01!$A:$K,5,0)</f>
        <v>E1018147</v>
      </c>
      <c r="K891" t="str">
        <f>VLOOKUP($A891,[3]MD01!$A:$K,11,0)</f>
        <v>03.10.2017</v>
      </c>
      <c r="L891" t="str">
        <f>RIGHT(VLOOKUP($A891,[3]MD01!$A:$K,4,0),8)</f>
        <v>13SZY670</v>
      </c>
      <c r="M891" s="16" t="str">
        <f>VLOOKUP(A891,[3]MD01!A:O,15,0)</f>
        <v>Аренда</v>
      </c>
    </row>
    <row r="892" spans="1:13" x14ac:dyDescent="0.25">
      <c r="A892" s="12" t="s">
        <v>2670</v>
      </c>
      <c r="B892" t="s">
        <v>2680</v>
      </c>
      <c r="C892" t="s">
        <v>4376</v>
      </c>
      <c r="D892" s="5">
        <v>5019306.33</v>
      </c>
      <c r="E892" s="24">
        <f t="shared" si="28"/>
        <v>14054057.724000001</v>
      </c>
      <c r="F892" s="21">
        <v>17605822.396007095</v>
      </c>
      <c r="G892">
        <f t="shared" si="29"/>
        <v>567929.75470990629</v>
      </c>
      <c r="J892" t="str">
        <f>VLOOKUP($A892,[3]MD01!$A:$K,5,0)</f>
        <v>E1029438</v>
      </c>
      <c r="K892" t="str">
        <f>VLOOKUP($A892,[3]MD01!$A:$K,11,0)</f>
        <v>28.11.2018</v>
      </c>
      <c r="L892" t="str">
        <f>RIGHT(VLOOKUP($A892,[3]MD01!$A:$K,4,0),8)</f>
        <v>13SZ301X</v>
      </c>
      <c r="M892" s="16" t="str">
        <f>VLOOKUP(A892,[3]MD01!A:O,15,0)</f>
        <v>Аренда</v>
      </c>
    </row>
    <row r="893" spans="1:13" x14ac:dyDescent="0.25">
      <c r="A893" s="12" t="s">
        <v>2707</v>
      </c>
      <c r="B893" t="s">
        <v>2761</v>
      </c>
      <c r="C893" t="s">
        <v>4376</v>
      </c>
      <c r="D893" s="5">
        <v>3816859.86</v>
      </c>
      <c r="E893" s="24">
        <f t="shared" si="28"/>
        <v>10687207.607999999</v>
      </c>
      <c r="F893" s="21">
        <v>13388096.359842714</v>
      </c>
      <c r="G893">
        <f t="shared" si="29"/>
        <v>431874.07612395851</v>
      </c>
      <c r="J893" t="str">
        <f>VLOOKUP($A893,[3]MD01!$A:$K,5,0)</f>
        <v>E1029679</v>
      </c>
      <c r="K893" t="str">
        <f>VLOOKUP($A893,[3]MD01!$A:$K,11,0)</f>
        <v>12.12.2018</v>
      </c>
      <c r="L893" t="str">
        <f>RIGHT(VLOOKUP($A893,[3]MD01!$A:$K,4,0),8)</f>
        <v>13SZ309S</v>
      </c>
      <c r="M893" s="16" t="str">
        <f>VLOOKUP(A893,[3]MD01!A:O,15,0)</f>
        <v>Аренда</v>
      </c>
    </row>
    <row r="894" spans="1:13" x14ac:dyDescent="0.25">
      <c r="A894" s="12" t="s">
        <v>4366</v>
      </c>
      <c r="B894" t="s">
        <v>4367</v>
      </c>
      <c r="C894" t="s">
        <v>4376</v>
      </c>
      <c r="D894" s="5">
        <v>3176859.91</v>
      </c>
      <c r="E894" s="24">
        <f t="shared" si="28"/>
        <v>8895207.7480000015</v>
      </c>
      <c r="F894" s="21">
        <v>11143219.336536307</v>
      </c>
      <c r="G894">
        <f t="shared" si="29"/>
        <v>359458.68827536475</v>
      </c>
      <c r="J894" t="str">
        <f>VLOOKUP($A894,[3]MD01!$A:$K,5,0)</f>
        <v>E1033424</v>
      </c>
      <c r="K894" t="str">
        <f>VLOOKUP($A894,[3]MD01!$A:$K,11,0)</f>
        <v>13.12.2019</v>
      </c>
      <c r="L894" t="str">
        <f>RIGHT(VLOOKUP($A894,[3]MD01!$A:$K,4,0),8)</f>
        <v>13SZ30BZ</v>
      </c>
      <c r="M894" s="16" t="str">
        <f>VLOOKUP(A894,[3]MD01!A:O,15,0)</f>
        <v>Аренда</v>
      </c>
    </row>
    <row r="895" spans="1:13" x14ac:dyDescent="0.25">
      <c r="A895" s="12" t="s">
        <v>2715</v>
      </c>
      <c r="B895" t="s">
        <v>2763</v>
      </c>
      <c r="C895" t="s">
        <v>4376</v>
      </c>
      <c r="D895" s="5">
        <v>5352837.9800000004</v>
      </c>
      <c r="E895" s="24">
        <f t="shared" si="28"/>
        <v>14987946.344000002</v>
      </c>
      <c r="F895" s="21">
        <v>18775724.889953345</v>
      </c>
      <c r="G895">
        <f t="shared" si="29"/>
        <v>605668.54483720462</v>
      </c>
      <c r="J895" t="str">
        <f>VLOOKUP($A895,[3]MD01!$A:$K,5,0)</f>
        <v>E1029697</v>
      </c>
      <c r="K895" t="str">
        <f>VLOOKUP($A895,[3]MD01!$A:$K,11,0)</f>
        <v>21.12.2018</v>
      </c>
      <c r="L895" t="str">
        <f>RIGHT(VLOOKUP($A895,[3]MD01!$A:$K,4,0),8)</f>
        <v>13SZ311F</v>
      </c>
      <c r="M895" s="16" t="str">
        <f>VLOOKUP(A895,[3]MD01!A:O,15,0)</f>
        <v>Аренда</v>
      </c>
    </row>
    <row r="896" spans="1:13" x14ac:dyDescent="0.25">
      <c r="A896" s="12" t="s">
        <v>2802</v>
      </c>
      <c r="B896" t="s">
        <v>2812</v>
      </c>
      <c r="C896" t="s">
        <v>4376</v>
      </c>
      <c r="D896" s="5">
        <v>6617495.2999999998</v>
      </c>
      <c r="E896" s="24">
        <f t="shared" si="28"/>
        <v>18528986.84</v>
      </c>
      <c r="F896" s="21">
        <v>23211662.986548916</v>
      </c>
      <c r="G896">
        <f t="shared" si="29"/>
        <v>748763.32214673923</v>
      </c>
      <c r="J896" t="str">
        <f>VLOOKUP($A896,[3]MD01!$A:$K,5,0)</f>
        <v>E1030141</v>
      </c>
      <c r="K896" t="str">
        <f>VLOOKUP($A896,[3]MD01!$A:$K,11,0)</f>
        <v>28.02.2019</v>
      </c>
      <c r="L896" t="str">
        <f>RIGHT(VLOOKUP($A896,[3]MD01!$A:$K,4,0),8)</f>
        <v>13SZ321H</v>
      </c>
      <c r="M896" s="16" t="str">
        <f>VLOOKUP(A896,[3]MD01!A:O,15,0)</f>
        <v>Аренда</v>
      </c>
    </row>
    <row r="897" spans="1:13" x14ac:dyDescent="0.25">
      <c r="A897" s="12" t="s">
        <v>3508</v>
      </c>
      <c r="B897" t="s">
        <v>3534</v>
      </c>
      <c r="C897" t="s">
        <v>4376</v>
      </c>
      <c r="D897" s="5">
        <v>5127899.34</v>
      </c>
      <c r="E897" s="24">
        <f t="shared" si="28"/>
        <v>14358118.152000001</v>
      </c>
      <c r="F897" s="21">
        <v>17986725.477391213</v>
      </c>
      <c r="G897">
        <f t="shared" si="29"/>
        <v>580216.95088358747</v>
      </c>
      <c r="J897" t="str">
        <f>VLOOKUP($A897,[3]MD01!$A:$K,5,0)</f>
        <v>E1030090</v>
      </c>
      <c r="K897" t="str">
        <f>VLOOKUP($A897,[3]MD01!$A:$K,11,0)</f>
        <v>19.06.2019</v>
      </c>
      <c r="L897" t="str">
        <f>RIGHT(VLOOKUP($A897,[3]MD01!$A:$K,4,0),8)</f>
        <v>13SZ324N</v>
      </c>
      <c r="M897" s="16" t="str">
        <f>VLOOKUP(A897,[3]MD01!A:O,15,0)</f>
        <v>Аренда</v>
      </c>
    </row>
    <row r="898" spans="1:13" x14ac:dyDescent="0.25">
      <c r="A898" s="12" t="s">
        <v>3947</v>
      </c>
      <c r="B898" t="s">
        <v>4020</v>
      </c>
      <c r="C898" t="s">
        <v>4376</v>
      </c>
      <c r="D898" s="5">
        <v>2618538.7000000002</v>
      </c>
      <c r="E898" s="24">
        <f t="shared" si="28"/>
        <v>7331908.3600000003</v>
      </c>
      <c r="F898" s="21">
        <v>9184840.3461103961</v>
      </c>
      <c r="G898">
        <f t="shared" si="29"/>
        <v>296285.17245517409</v>
      </c>
      <c r="J898" t="str">
        <f>VLOOKUP($A898,[3]MD01!$A:$K,5,0)</f>
        <v>E1030028</v>
      </c>
      <c r="K898" t="str">
        <f>VLOOKUP($A898,[3]MD01!$A:$K,11,0)</f>
        <v>20.09.2019</v>
      </c>
      <c r="L898" t="str">
        <f>RIGHT(VLOOKUP($A898,[3]MD01!$A:$K,4,0),8)</f>
        <v>13SZ325K</v>
      </c>
      <c r="M898" s="16" t="str">
        <f>VLOOKUP(A898,[3]MD01!A:O,15,0)</f>
        <v>Аренда</v>
      </c>
    </row>
    <row r="899" spans="1:13" x14ac:dyDescent="0.25">
      <c r="A899" s="12" t="s">
        <v>3453</v>
      </c>
      <c r="B899" t="s">
        <v>3479</v>
      </c>
      <c r="C899" t="s">
        <v>4376</v>
      </c>
      <c r="D899" s="5">
        <v>1992886.32</v>
      </c>
      <c r="E899" s="24">
        <f t="shared" si="28"/>
        <v>5580081.6960000005</v>
      </c>
      <c r="F899" s="21">
        <v>6990289.1552251922</v>
      </c>
      <c r="G899">
        <f t="shared" si="29"/>
        <v>225493.19855565135</v>
      </c>
      <c r="J899" t="str">
        <f>VLOOKUP($A899,[3]MD01!$A:$K,5,0)</f>
        <v>E1030068</v>
      </c>
      <c r="K899" t="str">
        <f>VLOOKUP($A899,[3]MD01!$A:$K,11,0)</f>
        <v>20.05.2019</v>
      </c>
      <c r="L899" t="str">
        <f>RIGHT(VLOOKUP($A899,[3]MD01!$A:$K,4,0),8)</f>
        <v>13SZ325O</v>
      </c>
      <c r="M899" s="16" t="str">
        <f>VLOOKUP(A899,[3]MD01!A:O,15,0)</f>
        <v>Аренда</v>
      </c>
    </row>
    <row r="900" spans="1:13" x14ac:dyDescent="0.25">
      <c r="A900" s="12" t="s">
        <v>3510</v>
      </c>
      <c r="B900" t="s">
        <v>3561</v>
      </c>
      <c r="C900" t="s">
        <v>4376</v>
      </c>
      <c r="D900" s="5">
        <v>3044130.7</v>
      </c>
      <c r="E900" s="24">
        <f t="shared" si="28"/>
        <v>8523565.9600000009</v>
      </c>
      <c r="F900" s="21">
        <v>10677655.62227256</v>
      </c>
      <c r="G900">
        <f t="shared" si="29"/>
        <v>344440.50394427613</v>
      </c>
      <c r="J900" t="str">
        <f>VLOOKUP($A900,[3]MD01!$A:$K,5,0)</f>
        <v>E1030083</v>
      </c>
      <c r="K900" t="str">
        <f>VLOOKUP($A900,[3]MD01!$A:$K,11,0)</f>
        <v>05.08.2019</v>
      </c>
      <c r="L900" t="str">
        <f>RIGHT(VLOOKUP($A900,[3]MD01!$A:$K,4,0),8)</f>
        <v>13SZ325P</v>
      </c>
      <c r="M900" s="16" t="str">
        <f>VLOOKUP(A900,[3]MD01!A:O,15,0)</f>
        <v>Аренда</v>
      </c>
    </row>
    <row r="901" spans="1:13" x14ac:dyDescent="0.25">
      <c r="A901" s="12" t="s">
        <v>3457</v>
      </c>
      <c r="B901" t="s">
        <v>3480</v>
      </c>
      <c r="C901" t="s">
        <v>4376</v>
      </c>
      <c r="D901" s="5">
        <v>3663256.22</v>
      </c>
      <c r="E901" s="24">
        <f t="shared" si="28"/>
        <v>10257117.416000001</v>
      </c>
      <c r="F901" s="21">
        <v>12849313.064418662</v>
      </c>
      <c r="G901">
        <f t="shared" si="29"/>
        <v>414493.96981995687</v>
      </c>
      <c r="J901" t="str">
        <f>VLOOKUP($A901,[3]MD01!$A:$K,5,0)</f>
        <v>E1030056</v>
      </c>
      <c r="K901" t="str">
        <f>VLOOKUP($A901,[3]MD01!$A:$K,11,0)</f>
        <v>24.05.2019</v>
      </c>
      <c r="L901" t="str">
        <f>RIGHT(VLOOKUP($A901,[3]MD01!$A:$K,4,0),8)</f>
        <v>13SZ326B</v>
      </c>
      <c r="M901" s="16" t="str">
        <f>VLOOKUP(A901,[3]MD01!A:O,15,0)</f>
        <v>Аренда</v>
      </c>
    </row>
    <row r="902" spans="1:13" x14ac:dyDescent="0.25">
      <c r="A902" s="12" t="s">
        <v>3506</v>
      </c>
      <c r="B902" t="s">
        <v>3537</v>
      </c>
      <c r="C902" t="s">
        <v>4376</v>
      </c>
      <c r="D902" s="5">
        <v>4909374.92</v>
      </c>
      <c r="E902" s="24">
        <f t="shared" si="28"/>
        <v>13746249.775999999</v>
      </c>
      <c r="F902" s="21">
        <v>17220224.715181217</v>
      </c>
      <c r="G902">
        <f t="shared" si="29"/>
        <v>555491.11984455539</v>
      </c>
      <c r="J902" t="str">
        <f>VLOOKUP($A902,[3]MD01!$A:$K,5,0)</f>
        <v>E1030089</v>
      </c>
      <c r="K902" t="str">
        <f>VLOOKUP($A902,[3]MD01!$A:$K,11,0)</f>
        <v>13.06.2019</v>
      </c>
      <c r="L902" t="str">
        <f>RIGHT(VLOOKUP($A902,[3]MD01!$A:$K,4,0),8)</f>
        <v>13SZ326I</v>
      </c>
      <c r="M902" s="16" t="str">
        <f>VLOOKUP(A902,[3]MD01!A:O,15,0)</f>
        <v>Аренда</v>
      </c>
    </row>
    <row r="903" spans="1:13" x14ac:dyDescent="0.25">
      <c r="A903" s="12" t="s">
        <v>3425</v>
      </c>
      <c r="B903" t="s">
        <v>3435</v>
      </c>
      <c r="C903" t="s">
        <v>4376</v>
      </c>
      <c r="D903" s="5">
        <v>5133907.6399999997</v>
      </c>
      <c r="E903" s="24">
        <f t="shared" si="28"/>
        <v>14374941.391999999</v>
      </c>
      <c r="F903" s="21">
        <v>18007800.314380076</v>
      </c>
      <c r="G903">
        <f t="shared" si="29"/>
        <v>580896.78433484118</v>
      </c>
      <c r="J903" t="str">
        <f>VLOOKUP($A903,[3]MD01!$A:$K,5,0)</f>
        <v>E1030092</v>
      </c>
      <c r="K903" t="str">
        <f>VLOOKUP($A903,[3]MD01!$A:$K,11,0)</f>
        <v>30.04.2019</v>
      </c>
      <c r="L903" t="str">
        <f>RIGHT(VLOOKUP($A903,[3]MD01!$A:$K,4,0),8)</f>
        <v>13SZ326J</v>
      </c>
      <c r="M903" s="16" t="str">
        <f>VLOOKUP(A903,[3]MD01!A:O,15,0)</f>
        <v>Аренда</v>
      </c>
    </row>
    <row r="904" spans="1:13" x14ac:dyDescent="0.25">
      <c r="A904" s="12" t="s">
        <v>2835</v>
      </c>
      <c r="B904" t="s">
        <v>32</v>
      </c>
      <c r="C904" t="s">
        <v>4376</v>
      </c>
      <c r="D904" s="5">
        <v>8310088.4199999999</v>
      </c>
      <c r="E904" s="24">
        <f t="shared" si="28"/>
        <v>23268247.575999998</v>
      </c>
      <c r="F904" s="21">
        <v>29148637.520522717</v>
      </c>
      <c r="G904">
        <f t="shared" si="29"/>
        <v>940278.62969428126</v>
      </c>
      <c r="J904" t="str">
        <f>VLOOKUP($A904,[3]MD01!$A:$K,5,0)</f>
        <v>E1008926</v>
      </c>
      <c r="K904" t="str">
        <f>VLOOKUP($A904,[3]MD01!$A:$K,11,0)</f>
        <v>03.07.2015</v>
      </c>
      <c r="L904" t="str">
        <f>RIGHT(VLOOKUP($A904,[3]MD01!$A:$K,4,0),8)</f>
        <v>13SZ3424</v>
      </c>
      <c r="M904" s="16" t="str">
        <f>VLOOKUP(A904,[3]MD01!A:O,15,0)</f>
        <v>Аренда</v>
      </c>
    </row>
    <row r="905" spans="1:13" x14ac:dyDescent="0.25">
      <c r="A905" s="12" t="s">
        <v>2901</v>
      </c>
      <c r="B905" t="s">
        <v>98</v>
      </c>
      <c r="C905" t="s">
        <v>4376</v>
      </c>
      <c r="D905" s="5">
        <v>1262361.04</v>
      </c>
      <c r="E905" s="24">
        <f t="shared" si="28"/>
        <v>3534610.912</v>
      </c>
      <c r="F905" s="21">
        <v>4427883.6175115071</v>
      </c>
      <c r="G905">
        <f t="shared" si="29"/>
        <v>142834.95540359701</v>
      </c>
      <c r="J905" t="str">
        <f>VLOOKUP($A905,[3]MD01!$A:$K,5,0)</f>
        <v>13SZ5423</v>
      </c>
      <c r="K905" t="str">
        <f>VLOOKUP($A905,[3]MD01!$A:$K,11,0)</f>
        <v>17.08.2004</v>
      </c>
      <c r="L905" t="str">
        <f>RIGHT(VLOOKUP($A905,[3]MD01!$A:$K,4,0),8)</f>
        <v>13SZ5423</v>
      </c>
      <c r="M905" s="16" t="str">
        <f>VLOOKUP(A905,[3]MD01!A:O,15,0)</f>
        <v>Собственность</v>
      </c>
    </row>
    <row r="906" spans="1:13" x14ac:dyDescent="0.25">
      <c r="A906" s="12" t="s">
        <v>2943</v>
      </c>
      <c r="B906" t="s">
        <v>139</v>
      </c>
      <c r="C906" t="s">
        <v>4376</v>
      </c>
      <c r="D906" s="5">
        <v>10338461.08</v>
      </c>
      <c r="E906" s="24">
        <f t="shared" si="28"/>
        <v>28947691.024</v>
      </c>
      <c r="F906" s="21">
        <v>36263399.293764897</v>
      </c>
      <c r="G906">
        <f t="shared" si="29"/>
        <v>1169787.073992416</v>
      </c>
      <c r="J906" t="str">
        <f>VLOOKUP($A906,[3]MD01!$A:$K,5,0)</f>
        <v>13SZ5477</v>
      </c>
      <c r="K906" t="str">
        <f>VLOOKUP($A906,[3]MD01!$A:$K,11,0)</f>
        <v>19.10.2000</v>
      </c>
      <c r="L906" t="str">
        <f>RIGHT(VLOOKUP($A906,[3]MD01!$A:$K,4,0),8)</f>
        <v>13SZ5477</v>
      </c>
      <c r="M906" s="16" t="str">
        <f>VLOOKUP(A906,[3]MD01!A:O,15,0)</f>
        <v>Собственность</v>
      </c>
    </row>
    <row r="907" spans="1:13" x14ac:dyDescent="0.25">
      <c r="A907" s="12" t="s">
        <v>2950</v>
      </c>
      <c r="B907" t="s">
        <v>146</v>
      </c>
      <c r="C907" t="s">
        <v>4376</v>
      </c>
      <c r="D907" s="5">
        <v>11671887.98</v>
      </c>
      <c r="E907" s="24">
        <f t="shared" si="28"/>
        <v>32681286.343999997</v>
      </c>
      <c r="F907" s="21">
        <v>40940554.987400018</v>
      </c>
      <c r="G907">
        <f t="shared" si="29"/>
        <v>1320663.0641096779</v>
      </c>
      <c r="J907" t="str">
        <f>VLOOKUP($A907,[3]MD01!$A:$K,5,0)</f>
        <v>13SZ5485</v>
      </c>
      <c r="K907" t="str">
        <f>VLOOKUP($A907,[3]MD01!$A:$K,11,0)</f>
        <v>11.05.2001</v>
      </c>
      <c r="L907" t="str">
        <f>RIGHT(VLOOKUP($A907,[3]MD01!$A:$K,4,0),8)</f>
        <v>13SZ5485</v>
      </c>
      <c r="M907" s="16" t="str">
        <f>VLOOKUP(A907,[3]MD01!A:O,15,0)</f>
        <v>Собственность</v>
      </c>
    </row>
    <row r="908" spans="1:13" x14ac:dyDescent="0.25">
      <c r="A908" s="12" t="s">
        <v>4586</v>
      </c>
      <c r="B908" t="s">
        <v>4587</v>
      </c>
      <c r="C908" t="s">
        <v>4376</v>
      </c>
      <c r="D908" s="5">
        <v>8194709.6900000004</v>
      </c>
      <c r="E908" s="24">
        <f t="shared" si="28"/>
        <v>22945187.131999999</v>
      </c>
      <c r="F908" s="21">
        <v>28743932.707725041</v>
      </c>
      <c r="G908">
        <f t="shared" si="29"/>
        <v>927223.63573306578</v>
      </c>
      <c r="J908" t="str">
        <f>VLOOKUP($A908,[3]MD01!$A:$K,5,0)</f>
        <v>13SZ5504</v>
      </c>
      <c r="K908" t="str">
        <f>VLOOKUP($A908,[3]MD01!$A:$K,11,0)</f>
        <v>24.04.2003</v>
      </c>
      <c r="L908" t="str">
        <f>RIGHT(VLOOKUP($A908,[3]MD01!$A:$K,4,0),8)</f>
        <v>13SZ5504</v>
      </c>
      <c r="M908" s="16" t="str">
        <f>VLOOKUP(A908,[3]MD01!A:O,15,0)</f>
        <v>Собственность</v>
      </c>
    </row>
    <row r="909" spans="1:13" x14ac:dyDescent="0.25">
      <c r="A909" s="12" t="s">
        <v>4543</v>
      </c>
      <c r="B909" t="s">
        <v>4544</v>
      </c>
      <c r="C909" t="s">
        <v>4376</v>
      </c>
      <c r="D909" s="5">
        <v>15439695.699999999</v>
      </c>
      <c r="E909" s="24">
        <f t="shared" si="28"/>
        <v>43231147.959999993</v>
      </c>
      <c r="F909" s="21">
        <v>54156595.049378939</v>
      </c>
      <c r="G909">
        <f t="shared" si="29"/>
        <v>1746986.93707674</v>
      </c>
      <c r="J909" t="str">
        <f>VLOOKUP($A909,[3]MD01!$A:$K,5,0)</f>
        <v>13SZ5516</v>
      </c>
      <c r="K909" t="str">
        <f>VLOOKUP($A909,[3]MD01!$A:$K,11,0)</f>
        <v>30.06.2005</v>
      </c>
      <c r="L909" t="str">
        <f>RIGHT(VLOOKUP($A909,[3]MD01!$A:$K,4,0),8)</f>
        <v>13SZ5516</v>
      </c>
      <c r="M909" s="16" t="str">
        <f>VLOOKUP(A909,[3]MD01!A:O,15,0)</f>
        <v>Собственность</v>
      </c>
    </row>
    <row r="910" spans="1:13" x14ac:dyDescent="0.25">
      <c r="A910" s="12" t="s">
        <v>4625</v>
      </c>
      <c r="B910" t="s">
        <v>4626</v>
      </c>
      <c r="C910" t="s">
        <v>4376</v>
      </c>
      <c r="D910" s="5">
        <v>11302176.07</v>
      </c>
      <c r="E910" s="24">
        <f t="shared" si="28"/>
        <v>31646092.996000003</v>
      </c>
      <c r="F910" s="21">
        <v>39643745.867334113</v>
      </c>
      <c r="G910">
        <f t="shared" si="29"/>
        <v>1278830.5118494874</v>
      </c>
      <c r="J910" t="str">
        <f>VLOOKUP($A910,[3]MD01!$A:$K,5,0)</f>
        <v>13SZ5521</v>
      </c>
      <c r="K910" t="str">
        <f>VLOOKUP($A910,[3]MD01!$A:$K,11,0)</f>
        <v>16.11.2004</v>
      </c>
      <c r="L910" t="str">
        <f>RIGHT(VLOOKUP($A910,[3]MD01!$A:$K,4,0),8)</f>
        <v>13SZ5521</v>
      </c>
      <c r="M910" s="16" t="str">
        <f>VLOOKUP(A910,[3]MD01!A:O,15,0)</f>
        <v>Собственность</v>
      </c>
    </row>
    <row r="911" spans="1:13" x14ac:dyDescent="0.25">
      <c r="A911" s="12" t="s">
        <v>2972</v>
      </c>
      <c r="B911" t="s">
        <v>167</v>
      </c>
      <c r="C911" t="s">
        <v>4376</v>
      </c>
      <c r="D911" s="5">
        <v>11235473.199999999</v>
      </c>
      <c r="E911" s="24">
        <f t="shared" si="28"/>
        <v>31459324.959999993</v>
      </c>
      <c r="F911" s="21">
        <v>39409777.504912205</v>
      </c>
      <c r="G911">
        <f t="shared" si="29"/>
        <v>1271283.1453197484</v>
      </c>
      <c r="J911" t="str">
        <f>VLOOKUP($A911,[3]MD01!$A:$K,5,0)</f>
        <v>13SZ5522</v>
      </c>
      <c r="K911" t="str">
        <f>VLOOKUP($A911,[3]MD01!$A:$K,11,0)</f>
        <v>30.05.2005</v>
      </c>
      <c r="L911" t="str">
        <f>RIGHT(VLOOKUP($A911,[3]MD01!$A:$K,4,0),8)</f>
        <v>13SZ5522</v>
      </c>
      <c r="M911" s="16" t="str">
        <f>VLOOKUP(A911,[3]MD01!A:O,15,0)</f>
        <v>Собственность</v>
      </c>
    </row>
    <row r="912" spans="1:13" x14ac:dyDescent="0.25">
      <c r="A912" s="12" t="s">
        <v>2978</v>
      </c>
      <c r="B912" t="s">
        <v>173</v>
      </c>
      <c r="C912" t="s">
        <v>4376</v>
      </c>
      <c r="D912" s="5">
        <v>8742952.6199999992</v>
      </c>
      <c r="E912" s="24">
        <f t="shared" si="28"/>
        <v>24480267.335999995</v>
      </c>
      <c r="F912" s="21">
        <v>30666960.915379088</v>
      </c>
      <c r="G912">
        <f t="shared" si="29"/>
        <v>989256.80372190604</v>
      </c>
      <c r="J912" t="str">
        <f>VLOOKUP($A912,[3]MD01!$A:$K,5,0)</f>
        <v>13SZ5528</v>
      </c>
      <c r="K912" t="str">
        <f>VLOOKUP($A912,[3]MD01!$A:$K,11,0)</f>
        <v>29.12.2003</v>
      </c>
      <c r="L912" t="str">
        <f>RIGHT(VLOOKUP($A912,[3]MD01!$A:$K,4,0),8)</f>
        <v>13SZ5528</v>
      </c>
      <c r="M912" s="16" t="str">
        <f>VLOOKUP(A912,[3]MD01!A:O,15,0)</f>
        <v>Собственность</v>
      </c>
    </row>
    <row r="913" spans="1:13" x14ac:dyDescent="0.25">
      <c r="A913" s="12" t="s">
        <v>4545</v>
      </c>
      <c r="B913" t="s">
        <v>4546</v>
      </c>
      <c r="C913" t="s">
        <v>4376</v>
      </c>
      <c r="D913" s="5">
        <v>9187186.8000000007</v>
      </c>
      <c r="E913" s="24">
        <f t="shared" si="28"/>
        <v>25724123.040000003</v>
      </c>
      <c r="F913" s="21">
        <v>32225165.886565994</v>
      </c>
      <c r="G913">
        <f t="shared" si="29"/>
        <v>1039521.4802118063</v>
      </c>
      <c r="J913" t="str">
        <f>VLOOKUP($A913,[3]MD01!$A:$K,5,0)</f>
        <v>13SZ5530</v>
      </c>
      <c r="K913" t="str">
        <f>VLOOKUP($A913,[3]MD01!$A:$K,11,0)</f>
        <v>15.08.2006</v>
      </c>
      <c r="L913" t="str">
        <f>RIGHT(VLOOKUP($A913,[3]MD01!$A:$K,4,0),8)</f>
        <v>13SZ5530</v>
      </c>
      <c r="M913" s="16" t="str">
        <f>VLOOKUP(A913,[3]MD01!A:O,15,0)</f>
        <v>Собственность</v>
      </c>
    </row>
    <row r="914" spans="1:13" x14ac:dyDescent="0.25">
      <c r="A914" s="12" t="s">
        <v>2981</v>
      </c>
      <c r="B914" t="s">
        <v>176</v>
      </c>
      <c r="C914" t="s">
        <v>4376</v>
      </c>
      <c r="D914" s="5">
        <v>8817173.5</v>
      </c>
      <c r="E914" s="24">
        <f t="shared" si="28"/>
        <v>24688085.800000001</v>
      </c>
      <c r="F914" s="21">
        <v>30927299.604720529</v>
      </c>
      <c r="G914">
        <f t="shared" si="29"/>
        <v>997654.82595872669</v>
      </c>
      <c r="J914" t="str">
        <f>VLOOKUP($A914,[3]MD01!$A:$K,5,0)</f>
        <v>13SZ5534</v>
      </c>
      <c r="K914" t="str">
        <f>VLOOKUP($A914,[3]MD01!$A:$K,11,0)</f>
        <v>26.05.2006</v>
      </c>
      <c r="L914" t="str">
        <f>RIGHT(VLOOKUP($A914,[3]MD01!$A:$K,4,0),8)</f>
        <v>13SZ5534</v>
      </c>
      <c r="M914" s="16" t="str">
        <f>VLOOKUP(A914,[3]MD01!A:O,15,0)</f>
        <v>Собственность</v>
      </c>
    </row>
    <row r="915" spans="1:13" x14ac:dyDescent="0.25">
      <c r="A915" s="12" t="s">
        <v>2983</v>
      </c>
      <c r="B915" t="s">
        <v>178</v>
      </c>
      <c r="C915" t="s">
        <v>4376</v>
      </c>
      <c r="D915" s="5">
        <v>10350340.130000001</v>
      </c>
      <c r="E915" s="24">
        <f t="shared" si="28"/>
        <v>28980952.364</v>
      </c>
      <c r="F915" s="21">
        <v>36305066.494525939</v>
      </c>
      <c r="G915">
        <f t="shared" si="29"/>
        <v>1171131.1772427722</v>
      </c>
      <c r="J915" t="str">
        <f>VLOOKUP($A915,[3]MD01!$A:$K,5,0)</f>
        <v>13SZ5536</v>
      </c>
      <c r="K915" t="str">
        <f>VLOOKUP($A915,[3]MD01!$A:$K,11,0)</f>
        <v>01.10.2007</v>
      </c>
      <c r="L915" t="str">
        <f>RIGHT(VLOOKUP($A915,[3]MD01!$A:$K,4,0),8)</f>
        <v>13SZ5536</v>
      </c>
      <c r="M915" s="16" t="str">
        <f>VLOOKUP(A915,[3]MD01!A:O,15,0)</f>
        <v>Собственность</v>
      </c>
    </row>
    <row r="916" spans="1:13" x14ac:dyDescent="0.25">
      <c r="A916" s="12" t="s">
        <v>2986</v>
      </c>
      <c r="B916" t="s">
        <v>181</v>
      </c>
      <c r="C916" t="s">
        <v>4376</v>
      </c>
      <c r="D916" s="5">
        <v>8016510.1900000004</v>
      </c>
      <c r="E916" s="24">
        <f t="shared" si="28"/>
        <v>22446228.532000002</v>
      </c>
      <c r="F916" s="21">
        <v>28118876.466525819</v>
      </c>
      <c r="G916">
        <f t="shared" si="29"/>
        <v>907060.53117825219</v>
      </c>
      <c r="J916" t="str">
        <f>VLOOKUP($A916,[3]MD01!$A:$K,5,0)</f>
        <v>13SZ5541</v>
      </c>
      <c r="K916" t="str">
        <f>VLOOKUP($A916,[3]MD01!$A:$K,11,0)</f>
        <v>31.03.2006</v>
      </c>
      <c r="L916" t="str">
        <f>RIGHT(VLOOKUP($A916,[3]MD01!$A:$K,4,0),8)</f>
        <v>13SZ5541</v>
      </c>
      <c r="M916" s="16" t="str">
        <f>VLOOKUP(A916,[3]MD01!A:O,15,0)</f>
        <v>Собственность</v>
      </c>
    </row>
    <row r="917" spans="1:13" x14ac:dyDescent="0.25">
      <c r="A917" s="12" t="s">
        <v>3002</v>
      </c>
      <c r="B917" t="s">
        <v>197</v>
      </c>
      <c r="C917" t="s">
        <v>4376</v>
      </c>
      <c r="D917" s="5">
        <v>7976483.3799999999</v>
      </c>
      <c r="E917" s="24">
        <f t="shared" si="28"/>
        <v>22334153.464000002</v>
      </c>
      <c r="F917" s="21">
        <v>27978477.602298953</v>
      </c>
      <c r="G917">
        <f t="shared" si="29"/>
        <v>902531.53555803071</v>
      </c>
      <c r="J917" t="str">
        <f>VLOOKUP($A917,[3]MD01!$A:$K,5,0)</f>
        <v>13SZ5559</v>
      </c>
      <c r="K917" t="str">
        <f>VLOOKUP($A917,[3]MD01!$A:$K,11,0)</f>
        <v>24.12.2004</v>
      </c>
      <c r="L917" t="str">
        <f>RIGHT(VLOOKUP($A917,[3]MD01!$A:$K,4,0),8)</f>
        <v>13SZ5559</v>
      </c>
      <c r="M917" s="16" t="str">
        <f>VLOOKUP(A917,[3]MD01!A:O,15,0)</f>
        <v>Собственность</v>
      </c>
    </row>
    <row r="918" spans="1:13" x14ac:dyDescent="0.25">
      <c r="A918" s="12" t="s">
        <v>3018</v>
      </c>
      <c r="B918" t="s">
        <v>213</v>
      </c>
      <c r="C918" t="s">
        <v>4376</v>
      </c>
      <c r="D918" s="5">
        <v>7074813.0499999998</v>
      </c>
      <c r="E918" s="24">
        <f t="shared" si="28"/>
        <v>19809476.539999999</v>
      </c>
      <c r="F918" s="21">
        <v>24815760.157689609</v>
      </c>
      <c r="G918">
        <f t="shared" si="29"/>
        <v>800508.39218353573</v>
      </c>
      <c r="J918" t="str">
        <f>VLOOKUP($A918,[3]MD01!$A:$K,5,0)</f>
        <v>13SZ5577</v>
      </c>
      <c r="K918" t="str">
        <f>VLOOKUP($A918,[3]MD01!$A:$K,11,0)</f>
        <v>26.08.2005</v>
      </c>
      <c r="L918" t="str">
        <f>RIGHT(VLOOKUP($A918,[3]MD01!$A:$K,4,0),8)</f>
        <v>13SZ5577</v>
      </c>
      <c r="M918" s="16" t="str">
        <f>VLOOKUP(A918,[3]MD01!A:O,15,0)</f>
        <v>Собственность</v>
      </c>
    </row>
    <row r="919" spans="1:13" x14ac:dyDescent="0.25">
      <c r="A919" s="12" t="s">
        <v>3062</v>
      </c>
      <c r="B919" t="s">
        <v>256</v>
      </c>
      <c r="C919" t="s">
        <v>4376</v>
      </c>
      <c r="D919" s="5">
        <v>5288824.7699999996</v>
      </c>
      <c r="E919" s="24">
        <f t="shared" si="28"/>
        <v>14808709.355999999</v>
      </c>
      <c r="F919" s="21">
        <v>18551190.83441617</v>
      </c>
      <c r="G919">
        <f t="shared" si="29"/>
        <v>598425.51078761835</v>
      </c>
      <c r="J919" t="str">
        <f>VLOOKUP($A919,[3]MD01!$A:$K,5,0)</f>
        <v>13SZ5626</v>
      </c>
      <c r="K919" t="str">
        <f>VLOOKUP($A919,[3]MD01!$A:$K,11,0)</f>
        <v>27.04.2007</v>
      </c>
      <c r="L919" t="str">
        <f>RIGHT(VLOOKUP($A919,[3]MD01!$A:$K,4,0),8)</f>
        <v>13SZ5626</v>
      </c>
      <c r="M919" s="16" t="str">
        <f>VLOOKUP(A919,[3]MD01!A:O,15,0)</f>
        <v>Аренда</v>
      </c>
    </row>
    <row r="920" spans="1:13" x14ac:dyDescent="0.25">
      <c r="A920" s="12" t="s">
        <v>4673</v>
      </c>
      <c r="B920" t="s">
        <v>4674</v>
      </c>
      <c r="C920" t="s">
        <v>4376</v>
      </c>
      <c r="D920" s="5">
        <v>8011332.25</v>
      </c>
      <c r="E920" s="24">
        <f t="shared" si="28"/>
        <v>22431730.300000001</v>
      </c>
      <c r="F920" s="21">
        <v>28100714.217397425</v>
      </c>
      <c r="G920">
        <f t="shared" si="29"/>
        <v>906474.65217411052</v>
      </c>
      <c r="J920" t="str">
        <f>VLOOKUP($A920,[3]MD01!$A:$K,5,0)</f>
        <v>13SZ5645</v>
      </c>
      <c r="K920" t="str">
        <f>VLOOKUP($A920,[3]MD01!$A:$K,11,0)</f>
        <v>30.11.2006</v>
      </c>
      <c r="L920" t="str">
        <f>RIGHT(VLOOKUP($A920,[3]MD01!$A:$K,4,0),8)</f>
        <v>13SZ5645</v>
      </c>
      <c r="M920" s="16" t="str">
        <f>VLOOKUP(A920,[3]MD01!A:O,15,0)</f>
        <v>Собственность</v>
      </c>
    </row>
    <row r="921" spans="1:13" x14ac:dyDescent="0.25">
      <c r="A921" s="12" t="s">
        <v>3075</v>
      </c>
      <c r="B921" t="s">
        <v>269</v>
      </c>
      <c r="C921" t="s">
        <v>4376</v>
      </c>
      <c r="D921" s="5">
        <v>5659418.5800000001</v>
      </c>
      <c r="E921" s="24">
        <f t="shared" si="28"/>
        <v>15846372.024</v>
      </c>
      <c r="F921" s="21">
        <v>19851093.325109459</v>
      </c>
      <c r="G921">
        <f t="shared" si="29"/>
        <v>640357.84919707931</v>
      </c>
      <c r="J921" t="str">
        <f>VLOOKUP($A921,[3]MD01!$A:$K,5,0)</f>
        <v>13SZ5677</v>
      </c>
      <c r="K921" t="str">
        <f>VLOOKUP($A921,[3]MD01!$A:$K,11,0)</f>
        <v>27.02.2007</v>
      </c>
      <c r="L921" t="str">
        <f>RIGHT(VLOOKUP($A921,[3]MD01!$A:$K,4,0),8)</f>
        <v>13SZ5677</v>
      </c>
      <c r="M921" s="16" t="str">
        <f>VLOOKUP(A921,[3]MD01!A:O,15,0)</f>
        <v>Собственность/Аренда</v>
      </c>
    </row>
    <row r="922" spans="1:13" x14ac:dyDescent="0.25">
      <c r="A922" s="12" t="s">
        <v>3078</v>
      </c>
      <c r="B922" t="s">
        <v>272</v>
      </c>
      <c r="C922" t="s">
        <v>4376</v>
      </c>
      <c r="D922" s="5">
        <v>3420758.11</v>
      </c>
      <c r="E922" s="24">
        <f t="shared" si="28"/>
        <v>9578122.7080000006</v>
      </c>
      <c r="F922" s="21">
        <v>11998721.692756476</v>
      </c>
      <c r="G922">
        <f t="shared" si="29"/>
        <v>387055.53847601532</v>
      </c>
      <c r="J922" t="str">
        <f>VLOOKUP($A922,[3]MD01!$A:$K,5,0)</f>
        <v>13SZ5680</v>
      </c>
      <c r="K922" t="str">
        <f>VLOOKUP($A922,[3]MD01!$A:$K,11,0)</f>
        <v>27.07.2007</v>
      </c>
      <c r="L922" t="str">
        <f>RIGHT(VLOOKUP($A922,[3]MD01!$A:$K,4,0),8)</f>
        <v>13SZ5680</v>
      </c>
      <c r="M922" s="16" t="str">
        <f>VLOOKUP(A922,[3]MD01!A:O,15,0)</f>
        <v>Собственность</v>
      </c>
    </row>
    <row r="923" spans="1:13" x14ac:dyDescent="0.25">
      <c r="A923" s="12" t="s">
        <v>3117</v>
      </c>
      <c r="B923" t="s">
        <v>310</v>
      </c>
      <c r="C923" t="s">
        <v>4376</v>
      </c>
      <c r="D923" s="5">
        <v>2804407.47</v>
      </c>
      <c r="E923" s="24">
        <f t="shared" ref="E923:E969" si="30">IF(IFERROR(VLOOKUP(A923,$A$1588:$A$1589,1,0),0)=0,IF(M923=$M$25,0,D923/$E$25*$E$24),0)</f>
        <v>7852340.9160000011</v>
      </c>
      <c r="F923" s="21">
        <v>9836797.4769245852</v>
      </c>
      <c r="G923">
        <f t="shared" ref="G923:G986" si="31">F923/31</f>
        <v>317316.04764272855</v>
      </c>
      <c r="J923" t="str">
        <f>VLOOKUP($A923,[3]MD01!$A:$K,5,0)</f>
        <v>13SZ5724</v>
      </c>
      <c r="K923" t="str">
        <f>VLOOKUP($A923,[3]MD01!$A:$K,11,0)</f>
        <v>29.05.2009</v>
      </c>
      <c r="L923" t="str">
        <f>RIGHT(VLOOKUP($A923,[3]MD01!$A:$K,4,0),8)</f>
        <v>13SZ5724</v>
      </c>
      <c r="M923" s="16" t="str">
        <f>VLOOKUP(A923,[3]MD01!A:O,15,0)</f>
        <v>Аренда</v>
      </c>
    </row>
    <row r="924" spans="1:13" x14ac:dyDescent="0.25">
      <c r="A924" s="12" t="s">
        <v>3121</v>
      </c>
      <c r="B924" t="s">
        <v>314</v>
      </c>
      <c r="C924" t="s">
        <v>4376</v>
      </c>
      <c r="D924" s="5">
        <v>3666208.3</v>
      </c>
      <c r="E924" s="24">
        <f t="shared" si="30"/>
        <v>10265383.239999998</v>
      </c>
      <c r="F924" s="21">
        <v>12859667.841107255</v>
      </c>
      <c r="G924">
        <f t="shared" si="31"/>
        <v>414827.99487442756</v>
      </c>
      <c r="J924" t="str">
        <f>VLOOKUP($A924,[3]MD01!$A:$K,5,0)</f>
        <v>13SZ5731</v>
      </c>
      <c r="K924" t="str">
        <f>VLOOKUP($A924,[3]MD01!$A:$K,11,0)</f>
        <v>18.09.2009</v>
      </c>
      <c r="L924" t="str">
        <f>RIGHT(VLOOKUP($A924,[3]MD01!$A:$K,4,0),8)</f>
        <v>13SZ5731</v>
      </c>
      <c r="M924" s="16" t="str">
        <f>VLOOKUP(A924,[3]MD01!A:O,15,0)</f>
        <v>Аренда</v>
      </c>
    </row>
    <row r="925" spans="1:13" x14ac:dyDescent="0.25">
      <c r="A925" s="12" t="s">
        <v>3123</v>
      </c>
      <c r="B925" t="s">
        <v>316</v>
      </c>
      <c r="C925" t="s">
        <v>4376</v>
      </c>
      <c r="D925" s="5">
        <v>5487125.2400000002</v>
      </c>
      <c r="E925" s="24">
        <f t="shared" si="30"/>
        <v>15363950.671999998</v>
      </c>
      <c r="F925" s="21">
        <v>19246753.652528673</v>
      </c>
      <c r="G925">
        <f t="shared" si="31"/>
        <v>620863.02104931208</v>
      </c>
      <c r="J925" t="str">
        <f>VLOOKUP($A925,[3]MD01!$A:$K,5,0)</f>
        <v>13SZ5989</v>
      </c>
      <c r="K925" t="str">
        <f>VLOOKUP($A925,[3]MD01!$A:$K,11,0)</f>
        <v>20.11.2009</v>
      </c>
      <c r="L925" t="str">
        <f>RIGHT(VLOOKUP($A925,[3]MD01!$A:$K,4,0),8)</f>
        <v>13SZ5989</v>
      </c>
      <c r="M925" s="16" t="str">
        <f>VLOOKUP(A925,[3]MD01!A:O,15,0)</f>
        <v>Аренда</v>
      </c>
    </row>
    <row r="926" spans="1:13" x14ac:dyDescent="0.25">
      <c r="A926" s="12" t="s">
        <v>3125</v>
      </c>
      <c r="B926" t="s">
        <v>318</v>
      </c>
      <c r="C926" t="s">
        <v>4376</v>
      </c>
      <c r="D926" s="5">
        <v>6368518.8200000003</v>
      </c>
      <c r="E926" s="24">
        <f t="shared" si="30"/>
        <v>17831852.695999999</v>
      </c>
      <c r="F926" s="21">
        <v>22338347.950671632</v>
      </c>
      <c r="G926">
        <f t="shared" si="31"/>
        <v>720591.86937650421</v>
      </c>
      <c r="J926" t="str">
        <f>VLOOKUP($A926,[3]MD01!$A:$K,5,0)</f>
        <v>13SZ5991</v>
      </c>
      <c r="K926" t="str">
        <f>VLOOKUP($A926,[3]MD01!$A:$K,11,0)</f>
        <v>20.11.2009</v>
      </c>
      <c r="L926" t="str">
        <f>RIGHT(VLOOKUP($A926,[3]MD01!$A:$K,4,0),8)</f>
        <v>13SZ5991</v>
      </c>
      <c r="M926" s="16" t="str">
        <f>VLOOKUP(A926,[3]MD01!A:O,15,0)</f>
        <v>Аренда</v>
      </c>
    </row>
    <row r="927" spans="1:13" x14ac:dyDescent="0.25">
      <c r="A927" s="12" t="s">
        <v>3147</v>
      </c>
      <c r="B927" t="s">
        <v>340</v>
      </c>
      <c r="C927" t="s">
        <v>4376</v>
      </c>
      <c r="D927" s="5">
        <v>4797705.13</v>
      </c>
      <c r="E927" s="24">
        <f t="shared" si="30"/>
        <v>13433574.364</v>
      </c>
      <c r="F927" s="21">
        <v>16828529.456816819</v>
      </c>
      <c r="G927">
        <f t="shared" si="31"/>
        <v>542855.78892957477</v>
      </c>
      <c r="J927" t="str">
        <f>VLOOKUP($A927,[3]MD01!$A:$K,5,0)</f>
        <v>13SZ6186</v>
      </c>
      <c r="K927" t="str">
        <f>VLOOKUP($A927,[3]MD01!$A:$K,11,0)</f>
        <v>20.07.2010</v>
      </c>
      <c r="L927" t="str">
        <f>RIGHT(VLOOKUP($A927,[3]MD01!$A:$K,4,0),8)</f>
        <v>13SZ6186</v>
      </c>
      <c r="M927" s="16" t="str">
        <f>VLOOKUP(A927,[3]MD01!A:O,15,0)</f>
        <v>Аренда</v>
      </c>
    </row>
    <row r="928" spans="1:13" x14ac:dyDescent="0.25">
      <c r="A928" s="12" t="s">
        <v>3153</v>
      </c>
      <c r="B928" t="s">
        <v>346</v>
      </c>
      <c r="C928" t="s">
        <v>4376</v>
      </c>
      <c r="D928" s="5">
        <v>3871671.81</v>
      </c>
      <c r="E928" s="24">
        <f t="shared" si="30"/>
        <v>10840681.068</v>
      </c>
      <c r="F928" s="21">
        <v>13580355.886046771</v>
      </c>
      <c r="G928">
        <f t="shared" si="31"/>
        <v>438075.99632408941</v>
      </c>
      <c r="J928" t="str">
        <f>VLOOKUP($A928,[3]MD01!$A:$K,5,0)</f>
        <v>13SZ6329</v>
      </c>
      <c r="K928" t="str">
        <f>VLOOKUP($A928,[3]MD01!$A:$K,11,0)</f>
        <v>08.12.2010</v>
      </c>
      <c r="L928" t="str">
        <f>RIGHT(VLOOKUP($A928,[3]MD01!$A:$K,4,0),8)</f>
        <v>13SZ6329</v>
      </c>
      <c r="M928" s="16" t="str">
        <f>VLOOKUP(A928,[3]MD01!A:O,15,0)</f>
        <v>Аренда</v>
      </c>
    </row>
    <row r="929" spans="1:13" x14ac:dyDescent="0.25">
      <c r="A929" s="12" t="s">
        <v>3159</v>
      </c>
      <c r="B929" t="s">
        <v>352</v>
      </c>
      <c r="C929" t="s">
        <v>4376</v>
      </c>
      <c r="D929" s="5">
        <v>2778161.92</v>
      </c>
      <c r="E929" s="24">
        <f t="shared" si="30"/>
        <v>7778853.3759999992</v>
      </c>
      <c r="F929" s="21">
        <v>9744738.0444839392</v>
      </c>
      <c r="G929">
        <f t="shared" si="31"/>
        <v>314346.38853174</v>
      </c>
      <c r="J929" t="str">
        <f>VLOOKUP($A929,[3]MD01!$A:$K,5,0)</f>
        <v>13SZ6390</v>
      </c>
      <c r="K929" t="str">
        <f>VLOOKUP($A929,[3]MD01!$A:$K,11,0)</f>
        <v>05.10.2010</v>
      </c>
      <c r="L929" t="str">
        <f>RIGHT(VLOOKUP($A929,[3]MD01!$A:$K,4,0),8)</f>
        <v>13SZ6390</v>
      </c>
      <c r="M929" s="16" t="str">
        <f>VLOOKUP(A929,[3]MD01!A:O,15,0)</f>
        <v>Аренда</v>
      </c>
    </row>
    <row r="930" spans="1:13" x14ac:dyDescent="0.25">
      <c r="A930" s="12" t="s">
        <v>3226</v>
      </c>
      <c r="B930" t="s">
        <v>418</v>
      </c>
      <c r="C930" t="s">
        <v>4376</v>
      </c>
      <c r="D930" s="5">
        <v>2726114.65</v>
      </c>
      <c r="E930" s="24">
        <f t="shared" si="30"/>
        <v>7633121.0199999996</v>
      </c>
      <c r="F930" s="21">
        <v>9562175.9668637384</v>
      </c>
      <c r="G930">
        <f t="shared" si="31"/>
        <v>308457.28925366898</v>
      </c>
      <c r="J930" t="str">
        <f>VLOOKUP($A930,[3]MD01!$A:$K,5,0)</f>
        <v>E1004585</v>
      </c>
      <c r="K930" t="str">
        <f>VLOOKUP($A930,[3]MD01!$A:$K,11,0)</f>
        <v>02.12.2011</v>
      </c>
      <c r="L930" t="str">
        <f>RIGHT(VLOOKUP($A930,[3]MD01!$A:$K,4,0),8)</f>
        <v>13SZ7875</v>
      </c>
      <c r="M930" s="16" t="str">
        <f>VLOOKUP(A930,[3]MD01!A:O,15,0)</f>
        <v>Аренда</v>
      </c>
    </row>
    <row r="931" spans="1:13" x14ac:dyDescent="0.25">
      <c r="A931" s="12" t="s">
        <v>3234</v>
      </c>
      <c r="B931" t="s">
        <v>426</v>
      </c>
      <c r="C931" t="s">
        <v>4376</v>
      </c>
      <c r="D931" s="5">
        <v>3993334.07</v>
      </c>
      <c r="E931" s="24">
        <f t="shared" si="30"/>
        <v>11181335.396</v>
      </c>
      <c r="F931" s="21">
        <v>14007100.93825737</v>
      </c>
      <c r="G931">
        <f t="shared" si="31"/>
        <v>451841.96575023775</v>
      </c>
      <c r="J931" t="str">
        <f>VLOOKUP($A931,[3]MD01!$A:$K,5,0)</f>
        <v>E1004049</v>
      </c>
      <c r="K931" t="str">
        <f>VLOOKUP($A931,[3]MD01!$A:$K,11,0)</f>
        <v>20.12.2011</v>
      </c>
      <c r="L931" t="str">
        <f>RIGHT(VLOOKUP($A931,[3]MD01!$A:$K,4,0),8)</f>
        <v>13SZ7916</v>
      </c>
      <c r="M931" s="16" t="str">
        <f>VLOOKUP(A931,[3]MD01!A:O,15,0)</f>
        <v>Аренда</v>
      </c>
    </row>
    <row r="932" spans="1:13" x14ac:dyDescent="0.25">
      <c r="A932" s="12" t="s">
        <v>3238</v>
      </c>
      <c r="B932" t="s">
        <v>430</v>
      </c>
      <c r="C932" t="s">
        <v>4376</v>
      </c>
      <c r="D932" s="5">
        <v>3981492.41</v>
      </c>
      <c r="E932" s="24">
        <f t="shared" si="30"/>
        <v>11148178.748000002</v>
      </c>
      <c r="F932" s="21">
        <v>13965564.88743142</v>
      </c>
      <c r="G932">
        <f t="shared" si="31"/>
        <v>450502.09314294904</v>
      </c>
      <c r="J932" t="str">
        <f>VLOOKUP($A932,[3]MD01!$A:$K,5,0)</f>
        <v>E1004648</v>
      </c>
      <c r="K932" t="str">
        <f>VLOOKUP($A932,[3]MD01!$A:$K,11,0)</f>
        <v>21.12.2011</v>
      </c>
      <c r="L932" t="str">
        <f>RIGHT(VLOOKUP($A932,[3]MD01!$A:$K,4,0),8)</f>
        <v>13SZ7928</v>
      </c>
      <c r="M932" s="16" t="str">
        <f>VLOOKUP(A932,[3]MD01!A:O,15,0)</f>
        <v>Аренда</v>
      </c>
    </row>
    <row r="933" spans="1:13" x14ac:dyDescent="0.25">
      <c r="A933" s="12" t="s">
        <v>4486</v>
      </c>
      <c r="B933" t="s">
        <v>4487</v>
      </c>
      <c r="C933" t="s">
        <v>4376</v>
      </c>
      <c r="D933" s="5">
        <v>4171124.57</v>
      </c>
      <c r="E933" s="24">
        <f t="shared" si="30"/>
        <v>11679148.796</v>
      </c>
      <c r="F933" s="21">
        <v>14630722.562621806</v>
      </c>
      <c r="G933">
        <f t="shared" si="31"/>
        <v>471958.79234263889</v>
      </c>
      <c r="J933" t="str">
        <f>VLOOKUP($A933,[3]MD01!$A:$K,5,0)</f>
        <v>E1004983</v>
      </c>
      <c r="K933" t="str">
        <f>VLOOKUP($A933,[3]MD01!$A:$K,11,0)</f>
        <v>28.06.2012</v>
      </c>
      <c r="L933" t="str">
        <f>RIGHT(VLOOKUP($A933,[3]MD01!$A:$K,4,0),8)</f>
        <v>13SZ7954</v>
      </c>
      <c r="M933" s="16" t="str">
        <f>VLOOKUP(A933,[3]MD01!A:O,15,0)</f>
        <v>Аренда</v>
      </c>
    </row>
    <row r="934" spans="1:13" x14ac:dyDescent="0.25">
      <c r="A934" s="12" t="s">
        <v>3246</v>
      </c>
      <c r="B934" t="s">
        <v>438</v>
      </c>
      <c r="C934" t="s">
        <v>4376</v>
      </c>
      <c r="D934" s="5">
        <v>6714725.9299999997</v>
      </c>
      <c r="E934" s="24">
        <f t="shared" si="30"/>
        <v>18801232.603999998</v>
      </c>
      <c r="F934" s="21">
        <v>23552711.14951925</v>
      </c>
      <c r="G934">
        <f t="shared" si="31"/>
        <v>759764.87579094351</v>
      </c>
      <c r="J934" t="str">
        <f>VLOOKUP($A934,[3]MD01!$A:$K,5,0)</f>
        <v>E1004261</v>
      </c>
      <c r="K934" t="str">
        <f>VLOOKUP($A934,[3]MD01!$A:$K,11,0)</f>
        <v>28.02.2012</v>
      </c>
      <c r="L934" t="str">
        <f>RIGHT(VLOOKUP($A934,[3]MD01!$A:$K,4,0),8)</f>
        <v>13SZ8052</v>
      </c>
      <c r="M934" s="16" t="str">
        <f>VLOOKUP(A934,[3]MD01!A:O,15,0)</f>
        <v>Аренда</v>
      </c>
    </row>
    <row r="935" spans="1:13" x14ac:dyDescent="0.25">
      <c r="A935" s="12" t="s">
        <v>3257</v>
      </c>
      <c r="B935" t="s">
        <v>448</v>
      </c>
      <c r="C935" t="s">
        <v>4376</v>
      </c>
      <c r="D935" s="5">
        <v>4184000.68</v>
      </c>
      <c r="E935" s="24">
        <f t="shared" si="30"/>
        <v>11715201.904000001</v>
      </c>
      <c r="F935" s="21">
        <v>14675887.071601169</v>
      </c>
      <c r="G935">
        <f t="shared" si="31"/>
        <v>473415.71198713448</v>
      </c>
      <c r="J935" t="str">
        <f>VLOOKUP($A935,[3]MD01!$A:$K,5,0)</f>
        <v>E1004566</v>
      </c>
      <c r="K935" t="str">
        <f>VLOOKUP($A935,[3]MD01!$A:$K,11,0)</f>
        <v>31.03.2012</v>
      </c>
      <c r="L935" t="str">
        <f>RIGHT(VLOOKUP($A935,[3]MD01!$A:$K,4,0),8)</f>
        <v>13SZ8158</v>
      </c>
      <c r="M935" s="16" t="str">
        <f>VLOOKUP(A935,[3]MD01!A:O,15,0)</f>
        <v>Аренда</v>
      </c>
    </row>
    <row r="936" spans="1:13" x14ac:dyDescent="0.25">
      <c r="A936" s="12" t="s">
        <v>3298</v>
      </c>
      <c r="B936" t="s">
        <v>489</v>
      </c>
      <c r="C936" t="s">
        <v>4376</v>
      </c>
      <c r="D936" s="5">
        <v>3583270.57</v>
      </c>
      <c r="E936" s="24">
        <f t="shared" si="30"/>
        <v>10033157.595999999</v>
      </c>
      <c r="F936" s="21">
        <v>12568753.74893867</v>
      </c>
      <c r="G936">
        <f t="shared" si="31"/>
        <v>405443.66932060226</v>
      </c>
      <c r="J936" t="str">
        <f>VLOOKUP($A936,[3]MD01!$A:$K,5,0)</f>
        <v>13SZI014</v>
      </c>
      <c r="K936" t="str">
        <f>VLOOKUP($A936,[3]MD01!$A:$K,11,0)</f>
        <v>10.12.2012</v>
      </c>
      <c r="L936" t="str">
        <f>RIGHT(VLOOKUP($A936,[3]MD01!$A:$K,4,0),8)</f>
        <v>13SZ8708</v>
      </c>
      <c r="M936" s="16" t="str">
        <f>VLOOKUP(A936,[3]MD01!A:O,15,0)</f>
        <v>Собственность</v>
      </c>
    </row>
    <row r="937" spans="1:13" x14ac:dyDescent="0.25">
      <c r="A937" s="12" t="s">
        <v>3321</v>
      </c>
      <c r="B937" t="s">
        <v>512</v>
      </c>
      <c r="C937" t="s">
        <v>4376</v>
      </c>
      <c r="D937" s="5">
        <v>6253580.0700000003</v>
      </c>
      <c r="E937" s="24">
        <f t="shared" si="30"/>
        <v>17510024.195999999</v>
      </c>
      <c r="F937" s="21">
        <v>21935186.420795638</v>
      </c>
      <c r="G937">
        <f t="shared" si="31"/>
        <v>707586.65873534314</v>
      </c>
      <c r="J937" t="str">
        <f>VLOOKUP($A937,[3]MD01!$A:$K,5,0)</f>
        <v>13SZI045</v>
      </c>
      <c r="K937" t="str">
        <f>VLOOKUP($A937,[3]MD01!$A:$K,11,0)</f>
        <v>05.12.2013</v>
      </c>
      <c r="L937" t="str">
        <f>RIGHT(VLOOKUP($A937,[3]MD01!$A:$K,4,0),8)</f>
        <v>13SZ9086</v>
      </c>
      <c r="M937" s="16" t="str">
        <f>VLOOKUP(A937,[3]MD01!A:O,15,0)</f>
        <v>Собственность</v>
      </c>
    </row>
    <row r="938" spans="1:13" x14ac:dyDescent="0.25">
      <c r="A938" s="12" t="s">
        <v>3351</v>
      </c>
      <c r="B938" t="s">
        <v>542</v>
      </c>
      <c r="C938" t="s">
        <v>4376</v>
      </c>
      <c r="D938" s="5">
        <v>11495672.32</v>
      </c>
      <c r="E938" s="24">
        <f t="shared" si="30"/>
        <v>32187882.496000003</v>
      </c>
      <c r="F938" s="21">
        <v>40322457.304297432</v>
      </c>
      <c r="G938">
        <f t="shared" si="31"/>
        <v>1300724.4291708849</v>
      </c>
      <c r="J938" t="str">
        <f>VLOOKUP($A938,[3]MD01!$A:$K,5,0)</f>
        <v>E1001439</v>
      </c>
      <c r="K938" t="str">
        <f>VLOOKUP($A938,[3]MD01!$A:$K,11,0)</f>
        <v>28.12.2013</v>
      </c>
      <c r="L938" t="str">
        <f>RIGHT(VLOOKUP($A938,[3]MD01!$A:$K,4,0),8)</f>
        <v>13SZ9350</v>
      </c>
      <c r="M938" s="16" t="str">
        <f>VLOOKUP(A938,[3]MD01!A:O,15,0)</f>
        <v>Собственность</v>
      </c>
    </row>
    <row r="939" spans="1:13" x14ac:dyDescent="0.25">
      <c r="A939" s="12" t="s">
        <v>3358</v>
      </c>
      <c r="B939" t="s">
        <v>549</v>
      </c>
      <c r="C939" t="s">
        <v>4376</v>
      </c>
      <c r="D939" s="5">
        <v>1665794.3</v>
      </c>
      <c r="E939" s="24">
        <f t="shared" si="30"/>
        <v>4664224.04</v>
      </c>
      <c r="F939" s="21">
        <v>5842974.4402711038</v>
      </c>
      <c r="G939">
        <f t="shared" si="31"/>
        <v>188483.04646035819</v>
      </c>
      <c r="J939" t="str">
        <f>VLOOKUP($A939,[3]MD01!$A:$K,5,0)</f>
        <v>E1008099</v>
      </c>
      <c r="K939" t="str">
        <f>VLOOKUP($A939,[3]MD01!$A:$K,11,0)</f>
        <v>26.12.2013</v>
      </c>
      <c r="L939" t="str">
        <f>RIGHT(VLOOKUP($A939,[3]MD01!$A:$K,4,0),8)</f>
        <v>13SZ9413</v>
      </c>
      <c r="M939" s="16" t="str">
        <f>VLOOKUP(A939,[3]MD01!A:O,15,0)</f>
        <v>Аренда</v>
      </c>
    </row>
    <row r="940" spans="1:13" x14ac:dyDescent="0.25">
      <c r="A940" s="12" t="s">
        <v>3377</v>
      </c>
      <c r="B940" t="s">
        <v>568</v>
      </c>
      <c r="C940" t="s">
        <v>4376</v>
      </c>
      <c r="D940" s="5">
        <v>5909645.9900000002</v>
      </c>
      <c r="E940" s="24">
        <f t="shared" si="30"/>
        <v>16547008.772000002</v>
      </c>
      <c r="F940" s="21">
        <v>20728796.148852609</v>
      </c>
      <c r="G940">
        <f t="shared" si="31"/>
        <v>668670.84351137443</v>
      </c>
      <c r="J940" t="str">
        <f>VLOOKUP($A940,[3]MD01!$A:$K,5,0)</f>
        <v>E1006429</v>
      </c>
      <c r="K940" t="str">
        <f>VLOOKUP($A940,[3]MD01!$A:$K,11,0)</f>
        <v>03.10.2014</v>
      </c>
      <c r="L940" t="str">
        <f>RIGHT(VLOOKUP($A940,[3]MD01!$A:$K,4,0),8)</f>
        <v>13SZ9831</v>
      </c>
      <c r="M940" s="16" t="str">
        <f>VLOOKUP(A940,[3]MD01!A:O,15,0)</f>
        <v>Собственность</v>
      </c>
    </row>
    <row r="941" spans="1:13" x14ac:dyDescent="0.25">
      <c r="A941" s="12" t="s">
        <v>3380</v>
      </c>
      <c r="B941" t="s">
        <v>571</v>
      </c>
      <c r="C941" t="s">
        <v>4376</v>
      </c>
      <c r="D941" s="5">
        <v>3631448.47</v>
      </c>
      <c r="E941" s="24">
        <f t="shared" si="30"/>
        <v>10168055.716</v>
      </c>
      <c r="F941" s="21">
        <v>12737743.544549052</v>
      </c>
      <c r="G941">
        <f t="shared" si="31"/>
        <v>410894.95304996939</v>
      </c>
      <c r="J941" t="str">
        <f>VLOOKUP($A941,[3]MD01!$A:$K,5,0)</f>
        <v>E1008574</v>
      </c>
      <c r="K941" t="str">
        <f>VLOOKUP($A941,[3]MD01!$A:$K,11,0)</f>
        <v>04.10.2014</v>
      </c>
      <c r="L941" t="str">
        <f>RIGHT(VLOOKUP($A941,[3]MD01!$A:$K,4,0),8)</f>
        <v>13SZ9835</v>
      </c>
      <c r="M941" s="16" t="str">
        <f>VLOOKUP(A941,[3]MD01!A:O,15,0)</f>
        <v>Аренда</v>
      </c>
    </row>
    <row r="942" spans="1:13" x14ac:dyDescent="0.25">
      <c r="A942" s="12" t="s">
        <v>593</v>
      </c>
      <c r="B942" t="s">
        <v>594</v>
      </c>
      <c r="C942" t="s">
        <v>4376</v>
      </c>
      <c r="D942" s="5">
        <v>4526610.3899999997</v>
      </c>
      <c r="E942" s="24">
        <f t="shared" si="30"/>
        <v>12674509.092</v>
      </c>
      <c r="F942" s="21">
        <v>15877631.956019787</v>
      </c>
      <c r="G942">
        <f t="shared" si="31"/>
        <v>512181.67600063828</v>
      </c>
      <c r="J942" t="str">
        <f>VLOOKUP($A942,[3]MD01!$A:$K,5,0)</f>
        <v>E1024743</v>
      </c>
      <c r="K942" t="str">
        <f>VLOOKUP($A942,[3]MD01!$A:$K,11,0)</f>
        <v>30.03.2018</v>
      </c>
      <c r="L942" t="str">
        <f>RIGHT(VLOOKUP($A942,[3]MD01!$A:$K,4,0),8)</f>
        <v>13SZE138</v>
      </c>
      <c r="M942" s="16" t="str">
        <f>VLOOKUP(A942,[3]MD01!A:O,15,0)</f>
        <v>Аренда</v>
      </c>
    </row>
    <row r="943" spans="1:13" x14ac:dyDescent="0.25">
      <c r="A943" s="12" t="s">
        <v>657</v>
      </c>
      <c r="B943" t="s">
        <v>658</v>
      </c>
      <c r="C943" t="s">
        <v>4376</v>
      </c>
      <c r="D943" s="5">
        <v>6428994.46</v>
      </c>
      <c r="E943" s="24">
        <f t="shared" si="30"/>
        <v>18001184.487999998</v>
      </c>
      <c r="F943" s="21">
        <v>22550473.552721679</v>
      </c>
      <c r="G943">
        <f t="shared" si="31"/>
        <v>727434.63073295739</v>
      </c>
      <c r="J943" t="str">
        <f>VLOOKUP($A943,[3]MD01!$A:$K,5,0)</f>
        <v>E1012113</v>
      </c>
      <c r="K943" t="str">
        <f>VLOOKUP($A943,[3]MD01!$A:$K,11,0)</f>
        <v>02.08.2016</v>
      </c>
      <c r="L943" t="str">
        <f>RIGHT(VLOOKUP($A943,[3]MD01!$A:$K,4,0),8)</f>
        <v>13SZG271</v>
      </c>
      <c r="M943" s="16" t="str">
        <f>VLOOKUP(A943,[3]MD01!A:O,15,0)</f>
        <v>Аренда</v>
      </c>
    </row>
    <row r="944" spans="1:13" x14ac:dyDescent="0.25">
      <c r="A944" s="12" t="s">
        <v>677</v>
      </c>
      <c r="B944" t="s">
        <v>678</v>
      </c>
      <c r="C944" t="s">
        <v>4376</v>
      </c>
      <c r="D944" s="5">
        <v>3373397.8</v>
      </c>
      <c r="E944" s="24">
        <f t="shared" si="30"/>
        <v>9445513.8399999999</v>
      </c>
      <c r="F944" s="21">
        <v>11832599.692691213</v>
      </c>
      <c r="G944">
        <f t="shared" si="31"/>
        <v>381696.76428036171</v>
      </c>
      <c r="J944" t="str">
        <f>VLOOKUP($A944,[3]MD01!$A:$K,5,0)</f>
        <v>E1012114</v>
      </c>
      <c r="K944" t="str">
        <f>VLOOKUP($A944,[3]MD01!$A:$K,11,0)</f>
        <v>03.08.2016</v>
      </c>
      <c r="L944" t="str">
        <f>RIGHT(VLOOKUP($A944,[3]MD01!$A:$K,4,0),8)</f>
        <v>13SZG474</v>
      </c>
      <c r="M944" s="16" t="str">
        <f>VLOOKUP(A944,[3]MD01!A:O,15,0)</f>
        <v>Аренда</v>
      </c>
    </row>
    <row r="945" spans="1:13" x14ac:dyDescent="0.25">
      <c r="A945" s="12" t="s">
        <v>691</v>
      </c>
      <c r="B945" t="s">
        <v>692</v>
      </c>
      <c r="C945" t="s">
        <v>4376</v>
      </c>
      <c r="D945" s="5">
        <v>2762417.32</v>
      </c>
      <c r="E945" s="24">
        <f t="shared" si="30"/>
        <v>7734768.4959999993</v>
      </c>
      <c r="F945" s="21">
        <v>9689511.9608238544</v>
      </c>
      <c r="G945">
        <f t="shared" si="31"/>
        <v>312564.90196205984</v>
      </c>
      <c r="J945" t="str">
        <f>VLOOKUP($A945,[3]MD01!$A:$K,5,0)</f>
        <v>E1012115</v>
      </c>
      <c r="K945" t="str">
        <f>VLOOKUP($A945,[3]MD01!$A:$K,11,0)</f>
        <v>15.11.2016</v>
      </c>
      <c r="L945" t="str">
        <f>RIGHT(VLOOKUP($A945,[3]MD01!$A:$K,4,0),8)</f>
        <v>13SZG525</v>
      </c>
      <c r="M945" s="16" t="str">
        <f>VLOOKUP(A945,[3]MD01!A:O,15,0)</f>
        <v>Аренда</v>
      </c>
    </row>
    <row r="946" spans="1:13" x14ac:dyDescent="0.25">
      <c r="A946" s="12" t="s">
        <v>731</v>
      </c>
      <c r="B946" t="s">
        <v>732</v>
      </c>
      <c r="C946" t="s">
        <v>4376</v>
      </c>
      <c r="D946" s="5">
        <v>4245079.8499999996</v>
      </c>
      <c r="E946" s="24">
        <f t="shared" si="30"/>
        <v>11886223.58</v>
      </c>
      <c r="F946" s="21">
        <v>14890129.627925783</v>
      </c>
      <c r="G946">
        <f t="shared" si="31"/>
        <v>480326.7621911543</v>
      </c>
      <c r="J946" t="str">
        <f>VLOOKUP($A946,[3]MD01!$A:$K,5,0)</f>
        <v>E1022693</v>
      </c>
      <c r="K946" t="str">
        <f>VLOOKUP($A946,[3]MD01!$A:$K,11,0)</f>
        <v>10.11.2017</v>
      </c>
      <c r="L946" t="str">
        <f>RIGHT(VLOOKUP($A946,[3]MD01!$A:$K,4,0),8)</f>
        <v>13SZH028</v>
      </c>
      <c r="M946" s="16" t="str">
        <f>VLOOKUP(A946,[3]MD01!A:O,15,0)</f>
        <v>Аренда</v>
      </c>
    </row>
    <row r="947" spans="1:13" x14ac:dyDescent="0.25">
      <c r="A947" s="12" t="s">
        <v>737</v>
      </c>
      <c r="B947" t="s">
        <v>738</v>
      </c>
      <c r="C947" t="s">
        <v>4376</v>
      </c>
      <c r="D947" s="5">
        <v>4621095.24</v>
      </c>
      <c r="E947" s="24">
        <f t="shared" si="30"/>
        <v>12939066.672</v>
      </c>
      <c r="F947" s="21">
        <v>16209048.964436043</v>
      </c>
      <c r="G947">
        <f t="shared" si="31"/>
        <v>522872.54723987234</v>
      </c>
      <c r="J947" t="str">
        <f>VLOOKUP($A947,[3]MD01!$A:$K,5,0)</f>
        <v>E1023069</v>
      </c>
      <c r="K947" t="str">
        <f>VLOOKUP($A947,[3]MD01!$A:$K,11,0)</f>
        <v>31.10.2017</v>
      </c>
      <c r="L947" t="str">
        <f>RIGHT(VLOOKUP($A947,[3]MD01!$A:$K,4,0),8)</f>
        <v>13SZH045</v>
      </c>
      <c r="M947" s="16" t="str">
        <f>VLOOKUP(A947,[3]MD01!A:O,15,0)</f>
        <v>Аренда</v>
      </c>
    </row>
    <row r="948" spans="1:13" x14ac:dyDescent="0.25">
      <c r="A948" s="12" t="s">
        <v>739</v>
      </c>
      <c r="B948" t="s">
        <v>740</v>
      </c>
      <c r="C948" t="s">
        <v>4376</v>
      </c>
      <c r="D948" s="5">
        <v>2962046.63</v>
      </c>
      <c r="E948" s="24">
        <f t="shared" si="30"/>
        <v>8293730.5640000002</v>
      </c>
      <c r="F948" s="21">
        <v>10389735.845524961</v>
      </c>
      <c r="G948">
        <f t="shared" si="31"/>
        <v>335152.7692104826</v>
      </c>
      <c r="J948" t="str">
        <f>VLOOKUP($A948,[3]MD01!$A:$K,5,0)</f>
        <v>E1023317</v>
      </c>
      <c r="K948" t="str">
        <f>VLOOKUP($A948,[3]MD01!$A:$K,11,0)</f>
        <v>01.11.2017</v>
      </c>
      <c r="L948" t="str">
        <f>RIGHT(VLOOKUP($A948,[3]MD01!$A:$K,4,0),8)</f>
        <v>13SZH065</v>
      </c>
      <c r="M948" s="16" t="str">
        <f>VLOOKUP(A948,[3]MD01!A:O,15,0)</f>
        <v>Аренда</v>
      </c>
    </row>
    <row r="949" spans="1:13" x14ac:dyDescent="0.25">
      <c r="A949" s="12" t="s">
        <v>759</v>
      </c>
      <c r="B949" t="s">
        <v>760</v>
      </c>
      <c r="C949" t="s">
        <v>4376</v>
      </c>
      <c r="D949" s="5">
        <v>3437917.32</v>
      </c>
      <c r="E949" s="24">
        <f t="shared" si="30"/>
        <v>9626168.4959999993</v>
      </c>
      <c r="F949" s="21">
        <v>12058909.69162599</v>
      </c>
      <c r="G949">
        <f t="shared" si="31"/>
        <v>388997.08682664484</v>
      </c>
      <c r="J949" t="str">
        <f>VLOOKUP($A949,[3]MD01!$A:$K,5,0)</f>
        <v>E1023502</v>
      </c>
      <c r="K949" t="str">
        <f>VLOOKUP($A949,[3]MD01!$A:$K,11,0)</f>
        <v>24.11.2017</v>
      </c>
      <c r="L949" t="str">
        <f>RIGHT(VLOOKUP($A949,[3]MD01!$A:$K,4,0),8)</f>
        <v>13SZH232</v>
      </c>
      <c r="M949" s="16" t="str">
        <f>VLOOKUP(A949,[3]MD01!A:O,15,0)</f>
        <v>Аренда</v>
      </c>
    </row>
    <row r="950" spans="1:13" x14ac:dyDescent="0.25">
      <c r="A950" s="12" t="s">
        <v>808</v>
      </c>
      <c r="B950" t="s">
        <v>809</v>
      </c>
      <c r="C950" t="s">
        <v>4376</v>
      </c>
      <c r="D950" s="5">
        <v>7472866.7000000002</v>
      </c>
      <c r="E950" s="24">
        <f t="shared" si="30"/>
        <v>20924026.760000002</v>
      </c>
      <c r="F950" s="21">
        <v>26211981.349469785</v>
      </c>
      <c r="G950">
        <f t="shared" si="31"/>
        <v>845547.78546676727</v>
      </c>
      <c r="J950" t="str">
        <f>VLOOKUP($A950,[3]MD01!$A:$K,5,0)</f>
        <v>E1024228</v>
      </c>
      <c r="K950" t="str">
        <f>VLOOKUP($A950,[3]MD01!$A:$K,11,0)</f>
        <v>07.02.2018</v>
      </c>
      <c r="L950" t="str">
        <f>RIGHT(VLOOKUP($A950,[3]MD01!$A:$K,4,0),8)</f>
        <v>13SZH672</v>
      </c>
      <c r="M950" s="16" t="str">
        <f>VLOOKUP(A950,[3]MD01!A:O,15,0)</f>
        <v>Аренда</v>
      </c>
    </row>
    <row r="951" spans="1:13" x14ac:dyDescent="0.25">
      <c r="A951" s="12" t="s">
        <v>846</v>
      </c>
      <c r="B951" t="s">
        <v>847</v>
      </c>
      <c r="C951" t="s">
        <v>4376</v>
      </c>
      <c r="D951" s="5">
        <v>3190354.74</v>
      </c>
      <c r="E951" s="24">
        <f t="shared" si="30"/>
        <v>8932993.2720000017</v>
      </c>
      <c r="F951" s="21">
        <v>11190554.0805475</v>
      </c>
      <c r="G951">
        <f t="shared" si="31"/>
        <v>360985.61550153227</v>
      </c>
      <c r="J951" t="str">
        <f>VLOOKUP($A951,[3]MD01!$A:$K,5,0)</f>
        <v>E1012958</v>
      </c>
      <c r="K951" t="str">
        <f>VLOOKUP($A951,[3]MD01!$A:$K,11,0)</f>
        <v>14.10.2016</v>
      </c>
      <c r="L951" t="str">
        <f>RIGHT(VLOOKUP($A951,[3]MD01!$A:$K,4,0),8)</f>
        <v>13SZJ067</v>
      </c>
      <c r="M951" s="16" t="str">
        <f>VLOOKUP(A951,[3]MD01!A:O,15,0)</f>
        <v>Аренда</v>
      </c>
    </row>
    <row r="952" spans="1:13" x14ac:dyDescent="0.25">
      <c r="A952" s="12" t="s">
        <v>858</v>
      </c>
      <c r="B952" t="s">
        <v>859</v>
      </c>
      <c r="C952" t="s">
        <v>4376</v>
      </c>
      <c r="D952" s="5">
        <v>7832090.6900000004</v>
      </c>
      <c r="E952" s="24">
        <f t="shared" si="30"/>
        <v>21929853.932</v>
      </c>
      <c r="F952" s="21">
        <v>27472002.825051852</v>
      </c>
      <c r="G952">
        <f t="shared" si="31"/>
        <v>886193.6395178017</v>
      </c>
      <c r="J952" t="str">
        <f>VLOOKUP($A952,[3]MD01!$A:$K,5,0)</f>
        <v>E1013066</v>
      </c>
      <c r="K952" t="str">
        <f>VLOOKUP($A952,[3]MD01!$A:$K,11,0)</f>
        <v>28.10.2016</v>
      </c>
      <c r="L952" t="str">
        <f>RIGHT(VLOOKUP($A952,[3]MD01!$A:$K,4,0),8)</f>
        <v>13SZJ214</v>
      </c>
      <c r="M952" s="16" t="str">
        <f>VLOOKUP(A952,[3]MD01!A:O,15,0)</f>
        <v>Аренда</v>
      </c>
    </row>
    <row r="953" spans="1:13" x14ac:dyDescent="0.25">
      <c r="A953" s="12" t="s">
        <v>890</v>
      </c>
      <c r="B953" t="s">
        <v>891</v>
      </c>
      <c r="C953" t="s">
        <v>4376</v>
      </c>
      <c r="D953" s="5">
        <v>3234532.64</v>
      </c>
      <c r="E953" s="24">
        <f t="shared" si="30"/>
        <v>9056691.3920000009</v>
      </c>
      <c r="F953" s="21">
        <v>11345513.393666083</v>
      </c>
      <c r="G953">
        <f t="shared" si="31"/>
        <v>365984.30302148656</v>
      </c>
      <c r="J953" t="str">
        <f>VLOOKUP($A953,[3]MD01!$A:$K,5,0)</f>
        <v>E1013594</v>
      </c>
      <c r="K953" t="str">
        <f>VLOOKUP($A953,[3]MD01!$A:$K,11,0)</f>
        <v>09.02.2017</v>
      </c>
      <c r="L953" t="str">
        <f>RIGHT(VLOOKUP($A953,[3]MD01!$A:$K,4,0),8)</f>
        <v>13SZJ687</v>
      </c>
      <c r="M953" s="16" t="str">
        <f>VLOOKUP(A953,[3]MD01!A:O,15,0)</f>
        <v>Аренда</v>
      </c>
    </row>
    <row r="954" spans="1:13" x14ac:dyDescent="0.25">
      <c r="A954" s="12" t="s">
        <v>1497</v>
      </c>
      <c r="B954" t="s">
        <v>1498</v>
      </c>
      <c r="C954" t="s">
        <v>4376</v>
      </c>
      <c r="D954" s="5">
        <v>7123306.1900000004</v>
      </c>
      <c r="E954" s="24">
        <f t="shared" si="30"/>
        <v>19945257.332000002</v>
      </c>
      <c r="F954" s="21">
        <v>24985855.695625171</v>
      </c>
      <c r="G954">
        <f t="shared" si="31"/>
        <v>805995.34502016683</v>
      </c>
      <c r="J954" t="str">
        <f>VLOOKUP($A954,[3]MD01!$A:$K,5,0)</f>
        <v>E1026871</v>
      </c>
      <c r="K954" t="str">
        <f>VLOOKUP($A954,[3]MD01!$A:$K,11,0)</f>
        <v>17.09.2018</v>
      </c>
      <c r="L954" t="str">
        <f>RIGHT(VLOOKUP($A954,[3]MD01!$A:$K,4,0),8)</f>
        <v>13SZO516</v>
      </c>
      <c r="M954" s="16" t="str">
        <f>VLOOKUP(A954,[3]MD01!A:O,15,0)</f>
        <v>Аренда</v>
      </c>
    </row>
    <row r="955" spans="1:13" x14ac:dyDescent="0.25">
      <c r="A955" s="12" t="s">
        <v>1059</v>
      </c>
      <c r="B955" t="s">
        <v>1060</v>
      </c>
      <c r="C955" t="s">
        <v>4376</v>
      </c>
      <c r="D955" s="5">
        <v>5589657.9299999997</v>
      </c>
      <c r="E955" s="24">
        <f t="shared" si="30"/>
        <v>15651042.203999998</v>
      </c>
      <c r="F955" s="21">
        <v>19606399.430499122</v>
      </c>
      <c r="G955">
        <f t="shared" si="31"/>
        <v>632464.49775803613</v>
      </c>
      <c r="J955" t="str">
        <f>VLOOKUP($A955,[3]MD01!$A:$K,5,0)</f>
        <v>E1010646</v>
      </c>
      <c r="K955" t="str">
        <f>VLOOKUP($A955,[3]MD01!$A:$K,11,0)</f>
        <v>21.02.2017</v>
      </c>
      <c r="L955" t="str">
        <f>RIGHT(VLOOKUP($A955,[3]MD01!$A:$K,4,0),8)</f>
        <v>13SZQ170</v>
      </c>
      <c r="M955" s="16" t="str">
        <f>VLOOKUP(A955,[3]MD01!A:O,15,0)</f>
        <v>Аренда</v>
      </c>
    </row>
    <row r="956" spans="1:13" x14ac:dyDescent="0.25">
      <c r="A956" s="12" t="s">
        <v>1143</v>
      </c>
      <c r="B956" t="s">
        <v>1144</v>
      </c>
      <c r="C956" t="s">
        <v>4376</v>
      </c>
      <c r="D956" s="5">
        <v>2461960.69</v>
      </c>
      <c r="E956" s="24">
        <f t="shared" si="30"/>
        <v>6893489.932</v>
      </c>
      <c r="F956" s="21">
        <v>8635624.0891340617</v>
      </c>
      <c r="G956">
        <f t="shared" si="31"/>
        <v>278568.51900432457</v>
      </c>
      <c r="J956" t="str">
        <f>VLOOKUP($A956,[3]MD01!$A:$K,5,0)</f>
        <v>E1008919</v>
      </c>
      <c r="K956" t="str">
        <f>VLOOKUP($A956,[3]MD01!$A:$K,11,0)</f>
        <v>27.05.2016</v>
      </c>
      <c r="L956" t="str">
        <f>RIGHT(VLOOKUP($A956,[3]MD01!$A:$K,4,0),8)</f>
        <v>13SZQ763</v>
      </c>
      <c r="M956" s="16" t="str">
        <f>VLOOKUP(A956,[3]MD01!A:O,15,0)</f>
        <v>Аренда</v>
      </c>
    </row>
    <row r="957" spans="1:13" x14ac:dyDescent="0.25">
      <c r="A957" s="12" t="s">
        <v>1209</v>
      </c>
      <c r="B957" t="s">
        <v>1210</v>
      </c>
      <c r="C957" t="s">
        <v>4376</v>
      </c>
      <c r="D957" s="5">
        <v>3997325.11</v>
      </c>
      <c r="E957" s="24">
        <f t="shared" si="30"/>
        <v>11192510.308</v>
      </c>
      <c r="F957" s="21">
        <v>14021099.992468385</v>
      </c>
      <c r="G957">
        <f t="shared" si="31"/>
        <v>452293.54814414144</v>
      </c>
      <c r="J957" t="str">
        <f>VLOOKUP($A957,[3]MD01!$A:$K,5,0)</f>
        <v>E1014333</v>
      </c>
      <c r="K957" t="str">
        <f>VLOOKUP($A957,[3]MD01!$A:$K,11,0)</f>
        <v>23.03.2017</v>
      </c>
      <c r="L957" t="str">
        <f>RIGHT(VLOOKUP($A957,[3]MD01!$A:$K,4,0),8)</f>
        <v>13SZS369</v>
      </c>
      <c r="M957" s="16" t="str">
        <f>VLOOKUP(A957,[3]MD01!A:O,15,0)</f>
        <v>Аренда</v>
      </c>
    </row>
    <row r="958" spans="1:13" x14ac:dyDescent="0.25">
      <c r="A958" s="12" t="s">
        <v>1225</v>
      </c>
      <c r="B958" t="s">
        <v>1226</v>
      </c>
      <c r="C958" t="s">
        <v>4376</v>
      </c>
      <c r="D958" s="5">
        <v>4758301.5999999996</v>
      </c>
      <c r="E958" s="24">
        <f t="shared" si="30"/>
        <v>13323244.479999999</v>
      </c>
      <c r="F958" s="21">
        <v>16690316.822371822</v>
      </c>
      <c r="G958">
        <f t="shared" si="31"/>
        <v>538397.31685070391</v>
      </c>
      <c r="J958" t="str">
        <f>VLOOKUP($A958,[3]MD01!$A:$K,5,0)</f>
        <v>E1014413</v>
      </c>
      <c r="K958" t="str">
        <f>VLOOKUP($A958,[3]MD01!$A:$K,11,0)</f>
        <v>31.03.2017</v>
      </c>
      <c r="L958" t="str">
        <f>RIGHT(VLOOKUP($A958,[3]MD01!$A:$K,4,0),8)</f>
        <v>13SZS461</v>
      </c>
      <c r="M958" s="16" t="str">
        <f>VLOOKUP(A958,[3]MD01!A:O,15,0)</f>
        <v>Аренда</v>
      </c>
    </row>
    <row r="959" spans="1:13" x14ac:dyDescent="0.25">
      <c r="A959" s="12" t="s">
        <v>1243</v>
      </c>
      <c r="B959" t="s">
        <v>1244</v>
      </c>
      <c r="C959" t="s">
        <v>4376</v>
      </c>
      <c r="D959" s="5">
        <v>2979304.12</v>
      </c>
      <c r="E959" s="24">
        <f t="shared" si="30"/>
        <v>8342051.5360000003</v>
      </c>
      <c r="F959" s="21">
        <v>10450268.573349299</v>
      </c>
      <c r="G959">
        <f t="shared" si="31"/>
        <v>337105.4378499774</v>
      </c>
      <c r="J959" t="str">
        <f>VLOOKUP($A959,[3]MD01!$A:$K,5,0)</f>
        <v>E1014657</v>
      </c>
      <c r="K959" t="str">
        <f>VLOOKUP($A959,[3]MD01!$A:$K,11,0)</f>
        <v>27.04.2017</v>
      </c>
      <c r="L959" t="str">
        <f>RIGHT(VLOOKUP($A959,[3]MD01!$A:$K,4,0),8)</f>
        <v>13SZS700</v>
      </c>
      <c r="M959" s="16" t="str">
        <f>VLOOKUP(A959,[3]MD01!A:O,15,0)</f>
        <v>Аренда</v>
      </c>
    </row>
    <row r="960" spans="1:13" x14ac:dyDescent="0.25">
      <c r="A960" s="12" t="s">
        <v>1275</v>
      </c>
      <c r="B960" t="s">
        <v>1276</v>
      </c>
      <c r="C960" t="s">
        <v>4376</v>
      </c>
      <c r="D960" s="5">
        <v>4647052.04</v>
      </c>
      <c r="E960" s="24">
        <f t="shared" si="30"/>
        <v>13011745.712000001</v>
      </c>
      <c r="F960" s="21">
        <v>16300095.571421809</v>
      </c>
      <c r="G960">
        <f t="shared" si="31"/>
        <v>525809.5345619939</v>
      </c>
      <c r="J960" t="str">
        <f>VLOOKUP($A960,[3]MD01!$A:$K,5,0)</f>
        <v>E1014859</v>
      </c>
      <c r="K960" t="str">
        <f>VLOOKUP($A960,[3]MD01!$A:$K,11,0)</f>
        <v>26.05.2017</v>
      </c>
      <c r="L960" t="str">
        <f>RIGHT(VLOOKUP($A960,[3]MD01!$A:$K,4,0),8)</f>
        <v>13SZS886</v>
      </c>
      <c r="M960" s="16" t="str">
        <f>VLOOKUP(A960,[3]MD01!A:O,15,0)</f>
        <v>Аренда</v>
      </c>
    </row>
    <row r="961" spans="1:13" x14ac:dyDescent="0.25">
      <c r="A961" s="12" t="s">
        <v>1313</v>
      </c>
      <c r="B961" t="s">
        <v>1314</v>
      </c>
      <c r="C961" t="s">
        <v>4376</v>
      </c>
      <c r="D961" s="5">
        <v>3271340.89</v>
      </c>
      <c r="E961" s="24">
        <f t="shared" si="30"/>
        <v>9159754.4920000006</v>
      </c>
      <c r="F961" s="21">
        <v>11474622.770460749</v>
      </c>
      <c r="G961">
        <f t="shared" si="31"/>
        <v>370149.12162776612</v>
      </c>
      <c r="J961" t="str">
        <f>VLOOKUP($A961,[3]MD01!$A:$K,5,0)</f>
        <v>E1014927</v>
      </c>
      <c r="K961" t="str">
        <f>VLOOKUP($A961,[3]MD01!$A:$K,11,0)</f>
        <v>28.06.2017</v>
      </c>
      <c r="L961" t="str">
        <f>RIGHT(VLOOKUP($A961,[3]MD01!$A:$K,4,0),8)</f>
        <v>13SZX001</v>
      </c>
      <c r="M961" s="16" t="str">
        <f>VLOOKUP(A961,[3]MD01!A:O,15,0)</f>
        <v>Аренда</v>
      </c>
    </row>
    <row r="962" spans="1:13" x14ac:dyDescent="0.25">
      <c r="A962" s="12" t="s">
        <v>1317</v>
      </c>
      <c r="B962" t="s">
        <v>1318</v>
      </c>
      <c r="C962" t="s">
        <v>4376</v>
      </c>
      <c r="D962" s="5">
        <v>4474364.7699999996</v>
      </c>
      <c r="E962" s="24">
        <f t="shared" si="30"/>
        <v>12528221.355999999</v>
      </c>
      <c r="F962" s="21">
        <v>15694374.141849022</v>
      </c>
      <c r="G962">
        <f t="shared" si="31"/>
        <v>506270.13360803301</v>
      </c>
      <c r="J962" t="str">
        <f>VLOOKUP($A962,[3]MD01!$A:$K,5,0)</f>
        <v>E1014969</v>
      </c>
      <c r="K962" t="str">
        <f>VLOOKUP($A962,[3]MD01!$A:$K,11,0)</f>
        <v>27.06.2017</v>
      </c>
      <c r="L962" t="str">
        <f>RIGHT(VLOOKUP($A962,[3]MD01!$A:$K,4,0),8)</f>
        <v>13SZX030</v>
      </c>
      <c r="M962" s="16" t="str">
        <f>VLOOKUP(A962,[3]MD01!A:O,15,0)</f>
        <v>Аренда</v>
      </c>
    </row>
    <row r="963" spans="1:13" x14ac:dyDescent="0.25">
      <c r="A963" s="12" t="s">
        <v>1319</v>
      </c>
      <c r="B963" t="s">
        <v>1320</v>
      </c>
      <c r="C963" t="s">
        <v>4376</v>
      </c>
      <c r="D963" s="5">
        <v>4671354.92</v>
      </c>
      <c r="E963" s="24">
        <f t="shared" si="30"/>
        <v>13079793.775999999</v>
      </c>
      <c r="F963" s="21">
        <v>16385340.854506865</v>
      </c>
      <c r="G963">
        <f t="shared" si="31"/>
        <v>528559.38240344729</v>
      </c>
      <c r="J963" t="str">
        <f>VLOOKUP($A963,[3]MD01!$A:$K,5,0)</f>
        <v>E1014971</v>
      </c>
      <c r="K963" t="str">
        <f>VLOOKUP($A963,[3]MD01!$A:$K,11,0)</f>
        <v>09.06.2017</v>
      </c>
      <c r="L963" t="str">
        <f>RIGHT(VLOOKUP($A963,[3]MD01!$A:$K,4,0),8)</f>
        <v>13SZX031</v>
      </c>
      <c r="M963" s="16" t="str">
        <f>VLOOKUP(A963,[3]MD01!A:O,15,0)</f>
        <v>Аренда</v>
      </c>
    </row>
    <row r="964" spans="1:13" x14ac:dyDescent="0.25">
      <c r="A964" s="12" t="s">
        <v>1343</v>
      </c>
      <c r="B964" t="s">
        <v>1344</v>
      </c>
      <c r="C964" t="s">
        <v>4376</v>
      </c>
      <c r="D964" s="5">
        <v>4643148.84</v>
      </c>
      <c r="E964" s="24">
        <f t="shared" si="30"/>
        <v>13000816.751999998</v>
      </c>
      <c r="F964" s="21">
        <v>16286404.626606312</v>
      </c>
      <c r="G964">
        <f t="shared" si="31"/>
        <v>525367.89118084882</v>
      </c>
      <c r="J964" t="str">
        <f>VLOOKUP($A964,[3]MD01!$A:$K,5,0)</f>
        <v>E1015201</v>
      </c>
      <c r="K964" t="str">
        <f>VLOOKUP($A964,[3]MD01!$A:$K,11,0)</f>
        <v>29.06.2017</v>
      </c>
      <c r="L964" t="str">
        <f>RIGHT(VLOOKUP($A964,[3]MD01!$A:$K,4,0),8)</f>
        <v>13SZX287</v>
      </c>
      <c r="M964" s="16" t="str">
        <f>VLOOKUP(A964,[3]MD01!A:O,15,0)</f>
        <v>Аренда</v>
      </c>
    </row>
    <row r="965" spans="1:13" x14ac:dyDescent="0.25">
      <c r="A965" s="12" t="s">
        <v>1347</v>
      </c>
      <c r="B965" t="s">
        <v>1348</v>
      </c>
      <c r="C965" t="s">
        <v>4376</v>
      </c>
      <c r="D965" s="5">
        <v>5089546.16</v>
      </c>
      <c r="E965" s="24">
        <f t="shared" si="30"/>
        <v>14250729.248000002</v>
      </c>
      <c r="F965" s="21">
        <v>17852197.072267536</v>
      </c>
      <c r="G965">
        <f t="shared" si="31"/>
        <v>575877.32491185598</v>
      </c>
      <c r="J965" t="str">
        <f>VLOOKUP($A965,[3]MD01!$A:$K,5,0)</f>
        <v>E1015235</v>
      </c>
      <c r="K965" t="str">
        <f>VLOOKUP($A965,[3]MD01!$A:$K,11,0)</f>
        <v>20.07.2017</v>
      </c>
      <c r="L965" t="str">
        <f>RIGHT(VLOOKUP($A965,[3]MD01!$A:$K,4,0),8)</f>
        <v>13SZX337</v>
      </c>
      <c r="M965" s="16" t="str">
        <f>VLOOKUP(A965,[3]MD01!A:O,15,0)</f>
        <v>Аренда</v>
      </c>
    </row>
    <row r="966" spans="1:13" x14ac:dyDescent="0.25">
      <c r="A966" s="12" t="s">
        <v>1393</v>
      </c>
      <c r="B966" t="s">
        <v>1394</v>
      </c>
      <c r="C966" t="s">
        <v>4376</v>
      </c>
      <c r="D966" s="5">
        <v>4794708.3600000003</v>
      </c>
      <c r="E966" s="24">
        <f t="shared" si="30"/>
        <v>13425183.408</v>
      </c>
      <c r="F966" s="21">
        <v>16818017.924562585</v>
      </c>
      <c r="G966">
        <f t="shared" si="31"/>
        <v>542516.7072439543</v>
      </c>
      <c r="J966" t="str">
        <f>VLOOKUP($A966,[3]MD01!$A:$K,5,0)</f>
        <v>E1015720</v>
      </c>
      <c r="K966" t="str">
        <f>VLOOKUP($A966,[3]MD01!$A:$K,11,0)</f>
        <v>31.07.2017</v>
      </c>
      <c r="L966" t="str">
        <f>RIGHT(VLOOKUP($A966,[3]MD01!$A:$K,4,0),8)</f>
        <v>13SZX829</v>
      </c>
      <c r="M966" s="16" t="str">
        <f>VLOOKUP(A966,[3]MD01!A:O,15,0)</f>
        <v>Аренда</v>
      </c>
    </row>
    <row r="967" spans="1:13" x14ac:dyDescent="0.25">
      <c r="A967" s="12" t="s">
        <v>1429</v>
      </c>
      <c r="B967" t="s">
        <v>1430</v>
      </c>
      <c r="C967" t="s">
        <v>4376</v>
      </c>
      <c r="D967" s="5">
        <v>5988484.9299999997</v>
      </c>
      <c r="E967" s="24">
        <f t="shared" si="30"/>
        <v>16767757.804000001</v>
      </c>
      <c r="F967" s="21">
        <v>21005333.240688056</v>
      </c>
      <c r="G967">
        <f t="shared" si="31"/>
        <v>677591.39486090501</v>
      </c>
      <c r="J967" t="str">
        <f>VLOOKUP($A967,[3]MD01!$A:$K,5,0)</f>
        <v>E1017590</v>
      </c>
      <c r="K967" t="str">
        <f>VLOOKUP($A967,[3]MD01!$A:$K,11,0)</f>
        <v>30.09.2017</v>
      </c>
      <c r="L967" t="str">
        <f>RIGHT(VLOOKUP($A967,[3]MD01!$A:$K,4,0),8)</f>
        <v>13SZY097</v>
      </c>
      <c r="M967" s="16" t="str">
        <f>VLOOKUP(A967,[3]MD01!A:O,15,0)</f>
        <v>Аренда</v>
      </c>
    </row>
    <row r="968" spans="1:13" x14ac:dyDescent="0.25">
      <c r="A968" s="12" t="s">
        <v>1433</v>
      </c>
      <c r="B968" t="s">
        <v>1434</v>
      </c>
      <c r="C968" t="s">
        <v>4376</v>
      </c>
      <c r="D968" s="5">
        <v>5326757.28</v>
      </c>
      <c r="E968" s="24">
        <f t="shared" si="30"/>
        <v>14914920.384</v>
      </c>
      <c r="F968" s="21">
        <v>18684243.688772392</v>
      </c>
      <c r="G968">
        <f t="shared" si="31"/>
        <v>602717.53834749653</v>
      </c>
      <c r="J968" t="str">
        <f>VLOOKUP($A968,[3]MD01!$A:$K,5,0)</f>
        <v>E1017605</v>
      </c>
      <c r="K968" t="str">
        <f>VLOOKUP($A968,[3]MD01!$A:$K,11,0)</f>
        <v>28.09.2017</v>
      </c>
      <c r="L968" t="str">
        <f>RIGHT(VLOOKUP($A968,[3]MD01!$A:$K,4,0),8)</f>
        <v>13SZY122</v>
      </c>
      <c r="M968" s="16" t="str">
        <f>VLOOKUP(A968,[3]MD01!A:O,15,0)</f>
        <v>Аренда</v>
      </c>
    </row>
    <row r="969" spans="1:13" x14ac:dyDescent="0.25">
      <c r="A969" s="12" t="s">
        <v>1477</v>
      </c>
      <c r="B969" t="s">
        <v>1478</v>
      </c>
      <c r="C969" t="s">
        <v>4376</v>
      </c>
      <c r="D969" s="5">
        <v>3256675.21</v>
      </c>
      <c r="E969" s="24">
        <f t="shared" si="30"/>
        <v>9118690.5879999995</v>
      </c>
      <c r="F969" s="21">
        <v>11423181.128843175</v>
      </c>
      <c r="G969">
        <f t="shared" si="31"/>
        <v>368489.71383365081</v>
      </c>
      <c r="J969" t="str">
        <f>VLOOKUP($A969,[3]MD01!$A:$K,5,0)</f>
        <v>E1018170</v>
      </c>
      <c r="K969" t="str">
        <f>VLOOKUP($A969,[3]MD01!$A:$K,11,0)</f>
        <v>26.10.2017</v>
      </c>
      <c r="L969" t="str">
        <f>RIGHT(VLOOKUP($A969,[3]MD01!$A:$K,4,0),8)</f>
        <v>13SZY712</v>
      </c>
      <c r="M969" s="16" t="str">
        <f>VLOOKUP(A969,[3]MD01!A:O,15,0)</f>
        <v>Аренда</v>
      </c>
    </row>
    <row r="970" spans="1:13" x14ac:dyDescent="0.25">
      <c r="A970" s="60" t="s">
        <v>11668</v>
      </c>
      <c r="B970" s="52" t="s">
        <v>11670</v>
      </c>
      <c r="C970" s="53" t="s">
        <v>4376</v>
      </c>
      <c r="D970" s="54"/>
      <c r="E970" s="37"/>
      <c r="F970" s="62">
        <v>2347063.2318476187</v>
      </c>
      <c r="G970">
        <f t="shared" si="31"/>
        <v>75711.717156374798</v>
      </c>
      <c r="H970" s="37"/>
      <c r="I970" s="37"/>
      <c r="J970" s="37"/>
      <c r="K970" s="16">
        <v>44249</v>
      </c>
      <c r="L970" s="37"/>
      <c r="M970" s="38"/>
    </row>
    <row r="971" spans="1:13" x14ac:dyDescent="0.25">
      <c r="A971" s="12" t="s">
        <v>2755</v>
      </c>
      <c r="B971" t="s">
        <v>2790</v>
      </c>
      <c r="C971" t="s">
        <v>4388</v>
      </c>
      <c r="D971" s="5">
        <v>1706353.77</v>
      </c>
      <c r="E971" s="24">
        <f t="shared" ref="E971:E1034" si="32">IF(IFERROR(VLOOKUP(A971,$A$1588:$A$1589,1,0),0)=0,IF(M971=$M$25,0,D971/$E$25*$E$24),0)</f>
        <v>4777790.5559999999</v>
      </c>
      <c r="F971" s="21">
        <v>5804257.0864491332</v>
      </c>
      <c r="G971">
        <f t="shared" si="31"/>
        <v>187234.09956287526</v>
      </c>
      <c r="J971" t="str">
        <f>VLOOKUP($A971,[3]MD01!$A:$K,5,0)</f>
        <v>E1029942</v>
      </c>
      <c r="K971" t="str">
        <f>VLOOKUP($A971,[3]MD01!$A:$K,11,0)</f>
        <v>06.02.2019</v>
      </c>
      <c r="L971" t="str">
        <f>RIGHT(VLOOKUP($A971,[3]MD01!$A:$K,4,0),8)</f>
        <v>13SZ318O</v>
      </c>
      <c r="M971" s="16" t="str">
        <f>VLOOKUP(A971,[3]MD01!A:O,15,0)</f>
        <v>Аренда</v>
      </c>
    </row>
    <row r="972" spans="1:13" x14ac:dyDescent="0.25">
      <c r="A972" s="12" t="s">
        <v>3554</v>
      </c>
      <c r="B972" t="s">
        <v>3555</v>
      </c>
      <c r="C972" t="s">
        <v>4388</v>
      </c>
      <c r="D972" s="5">
        <v>7770323.3600000003</v>
      </c>
      <c r="E972" s="24">
        <f t="shared" si="32"/>
        <v>21756905.408</v>
      </c>
      <c r="F972" s="21">
        <v>26431186.322096173</v>
      </c>
      <c r="G972">
        <f t="shared" si="31"/>
        <v>852618.91361600556</v>
      </c>
      <c r="J972" t="str">
        <f>VLOOKUP($A972,[3]MD01!$A:$K,5,0)</f>
        <v>E1030015</v>
      </c>
      <c r="K972" t="str">
        <f>VLOOKUP($A972,[3]MD01!$A:$K,11,0)</f>
        <v>08.08.2019</v>
      </c>
      <c r="L972" t="str">
        <f>RIGHT(VLOOKUP($A972,[3]MD01!$A:$K,4,0),8)</f>
        <v>13SZ323B</v>
      </c>
      <c r="M972" s="16" t="str">
        <f>VLOOKUP(A972,[3]MD01!A:O,15,0)</f>
        <v>Аренда</v>
      </c>
    </row>
    <row r="973" spans="1:13" x14ac:dyDescent="0.25">
      <c r="A973" s="12" t="s">
        <v>3547</v>
      </c>
      <c r="B973" t="s">
        <v>3556</v>
      </c>
      <c r="C973" t="s">
        <v>4388</v>
      </c>
      <c r="D973" s="5">
        <v>2695179.81</v>
      </c>
      <c r="E973" s="24">
        <f t="shared" si="32"/>
        <v>7546503.4680000003</v>
      </c>
      <c r="F973" s="21">
        <v>9167803.7617293913</v>
      </c>
      <c r="G973">
        <f t="shared" si="31"/>
        <v>295735.60521707713</v>
      </c>
      <c r="J973" t="str">
        <f>VLOOKUP($A973,[3]MD01!$A:$K,5,0)</f>
        <v>E1030070</v>
      </c>
      <c r="K973" t="str">
        <f>VLOOKUP($A973,[3]MD01!$A:$K,11,0)</f>
        <v>19.07.2019</v>
      </c>
      <c r="L973" t="str">
        <f>RIGHT(VLOOKUP($A973,[3]MD01!$A:$K,4,0),8)</f>
        <v>13SZ323O</v>
      </c>
      <c r="M973" s="16" t="str">
        <f>VLOOKUP(A973,[3]MD01!A:O,15,0)</f>
        <v>Аренда</v>
      </c>
    </row>
    <row r="974" spans="1:13" x14ac:dyDescent="0.25">
      <c r="A974" s="12" t="s">
        <v>3509</v>
      </c>
      <c r="B974" t="s">
        <v>3533</v>
      </c>
      <c r="C974" t="s">
        <v>4388</v>
      </c>
      <c r="D974" s="5">
        <v>8543463.3200000003</v>
      </c>
      <c r="E974" s="24">
        <f t="shared" si="32"/>
        <v>23921697.296</v>
      </c>
      <c r="F974" s="21">
        <v>29061064.821234718</v>
      </c>
      <c r="G974">
        <f t="shared" si="31"/>
        <v>937453.70391079737</v>
      </c>
      <c r="J974" t="str">
        <f>VLOOKUP($A974,[3]MD01!$A:$K,5,0)</f>
        <v>E1030071</v>
      </c>
      <c r="K974" t="str">
        <f>VLOOKUP($A974,[3]MD01!$A:$K,11,0)</f>
        <v>26.06.2019</v>
      </c>
      <c r="L974" t="str">
        <f>RIGHT(VLOOKUP($A974,[3]MD01!$A:$K,4,0),8)</f>
        <v>13SZ324I</v>
      </c>
      <c r="M974" s="16" t="str">
        <f>VLOOKUP(A974,[3]MD01!A:O,15,0)</f>
        <v>Аренда</v>
      </c>
    </row>
    <row r="975" spans="1:13" x14ac:dyDescent="0.25">
      <c r="A975" s="12" t="s">
        <v>3429</v>
      </c>
      <c r="B975" t="s">
        <v>3430</v>
      </c>
      <c r="C975" t="s">
        <v>4388</v>
      </c>
      <c r="D975" s="5">
        <v>3105782.82</v>
      </c>
      <c r="E975" s="24">
        <f t="shared" si="32"/>
        <v>8696191.8959999997</v>
      </c>
      <c r="F975" s="21">
        <v>10564492.697172036</v>
      </c>
      <c r="G975">
        <f t="shared" si="31"/>
        <v>340790.08700554958</v>
      </c>
      <c r="J975" t="str">
        <f>VLOOKUP($A975,[3]MD01!$A:$K,5,0)</f>
        <v>E1030024</v>
      </c>
      <c r="K975" t="str">
        <f>VLOOKUP($A975,[3]MD01!$A:$K,11,0)</f>
        <v>07.05.2019</v>
      </c>
      <c r="L975" t="str">
        <f>RIGHT(VLOOKUP($A975,[3]MD01!$A:$K,4,0),8)</f>
        <v>13SZ324P</v>
      </c>
      <c r="M975" s="16" t="str">
        <f>VLOOKUP(A975,[3]MD01!A:O,15,0)</f>
        <v>Аренда</v>
      </c>
    </row>
    <row r="976" spans="1:13" x14ac:dyDescent="0.25">
      <c r="A976" s="12" t="s">
        <v>3514</v>
      </c>
      <c r="B976" t="s">
        <v>3535</v>
      </c>
      <c r="C976" t="s">
        <v>4388</v>
      </c>
      <c r="D976" s="5">
        <v>4938395.8499999996</v>
      </c>
      <c r="E976" s="24">
        <f t="shared" si="32"/>
        <v>13827508.379999999</v>
      </c>
      <c r="F976" s="21">
        <v>16798227.666501705</v>
      </c>
      <c r="G976">
        <f t="shared" si="31"/>
        <v>541878.31182263559</v>
      </c>
      <c r="J976" t="str">
        <f>VLOOKUP($A976,[3]MD01!$A:$K,5,0)</f>
        <v>E1030093</v>
      </c>
      <c r="K976" t="str">
        <f>VLOOKUP($A976,[3]MD01!$A:$K,11,0)</f>
        <v>28.06.2019</v>
      </c>
      <c r="L976" t="str">
        <f>RIGHT(VLOOKUP($A976,[3]MD01!$A:$K,4,0),8)</f>
        <v>13SZ324W</v>
      </c>
      <c r="M976" s="16" t="str">
        <f>VLOOKUP(A976,[3]MD01!A:O,15,0)</f>
        <v>Аренда</v>
      </c>
    </row>
    <row r="977" spans="1:13" x14ac:dyDescent="0.25">
      <c r="A977" s="12" t="s">
        <v>2711</v>
      </c>
      <c r="B977" t="s">
        <v>2767</v>
      </c>
      <c r="C977" t="s">
        <v>4388</v>
      </c>
      <c r="D977" s="5">
        <v>2644539.77</v>
      </c>
      <c r="E977" s="24">
        <f t="shared" si="32"/>
        <v>7404711.3560000006</v>
      </c>
      <c r="F977" s="21">
        <v>8995548.8541037198</v>
      </c>
      <c r="G977">
        <f t="shared" si="31"/>
        <v>290178.99529366835</v>
      </c>
      <c r="J977" t="str">
        <f>VLOOKUP($A977,[3]MD01!$A:$K,5,0)</f>
        <v>E1029264</v>
      </c>
      <c r="K977" t="str">
        <f>VLOOKUP($A977,[3]MD01!$A:$K,11,0)</f>
        <v>18.12.2018</v>
      </c>
      <c r="L977" t="str">
        <f>RIGHT(VLOOKUP($A977,[3]MD01!$A:$K,4,0),8)</f>
        <v>13SZ325A</v>
      </c>
      <c r="M977" s="16" t="str">
        <f>VLOOKUP(A977,[3]MD01!A:O,15,0)</f>
        <v>Аренда</v>
      </c>
    </row>
    <row r="978" spans="1:13" x14ac:dyDescent="0.25">
      <c r="A978" s="12" t="s">
        <v>3477</v>
      </c>
      <c r="B978" t="s">
        <v>3478</v>
      </c>
      <c r="C978" t="s">
        <v>4388</v>
      </c>
      <c r="D978" s="5">
        <v>8324583.4100000001</v>
      </c>
      <c r="E978" s="24">
        <f t="shared" si="32"/>
        <v>23308833.548</v>
      </c>
      <c r="F978" s="21">
        <v>28316532.655024633</v>
      </c>
      <c r="G978">
        <f t="shared" si="31"/>
        <v>913436.53725885914</v>
      </c>
      <c r="J978" t="str">
        <f>VLOOKUP($A978,[3]MD01!$A:$K,5,0)</f>
        <v>E1030079</v>
      </c>
      <c r="K978" t="str">
        <f>VLOOKUP($A978,[3]MD01!$A:$K,11,0)</f>
        <v>06.06.2019</v>
      </c>
      <c r="L978" t="str">
        <f>RIGHT(VLOOKUP($A978,[3]MD01!$A:$K,4,0),8)</f>
        <v>13SZ325H</v>
      </c>
      <c r="M978" s="16" t="str">
        <f>VLOOKUP(A978,[3]MD01!A:O,15,0)</f>
        <v>Аренда</v>
      </c>
    </row>
    <row r="979" spans="1:13" x14ac:dyDescent="0.25">
      <c r="A979" s="12" t="s">
        <v>4827</v>
      </c>
      <c r="B979" t="s">
        <v>4840</v>
      </c>
      <c r="C979" t="s">
        <v>4388</v>
      </c>
      <c r="D979" s="5">
        <v>7356471.8799999999</v>
      </c>
      <c r="E979" s="24">
        <f t="shared" si="32"/>
        <v>20598121.263999999</v>
      </c>
      <c r="F979" s="21">
        <v>19827823.280374415</v>
      </c>
      <c r="G979">
        <f t="shared" si="31"/>
        <v>639607.20259272307</v>
      </c>
      <c r="J979" t="str">
        <f>VLOOKUP($A979,[3]MD01!$A:$K,5,0)</f>
        <v>E1045307</v>
      </c>
      <c r="K979" t="str">
        <f>VLOOKUP($A979,[3]MD01!$A:$K,11,0)</f>
        <v>01.02.2021</v>
      </c>
      <c r="L979" t="str">
        <f>RIGHT(VLOOKUP($A979,[3]MD01!$A:$K,4,0),8)</f>
        <v>13SZ33EV</v>
      </c>
      <c r="M979" s="16" t="str">
        <f>VLOOKUP(A979,[3]MD01!A:O,15,0)</f>
        <v>Не присвоено</v>
      </c>
    </row>
    <row r="980" spans="1:13" x14ac:dyDescent="0.25">
      <c r="A980" s="12" t="s">
        <v>2825</v>
      </c>
      <c r="B980" t="s">
        <v>22</v>
      </c>
      <c r="C980" t="s">
        <v>4388</v>
      </c>
      <c r="D980" s="5">
        <v>11161509.93</v>
      </c>
      <c r="E980" s="24">
        <f t="shared" si="32"/>
        <v>31252227.804000001</v>
      </c>
      <c r="F980" s="21">
        <v>37966495.720682159</v>
      </c>
      <c r="G980">
        <f t="shared" si="31"/>
        <v>1224725.6684091019</v>
      </c>
      <c r="J980" t="str">
        <f>VLOOKUP($A980,[3]MD01!$A:$K,5,0)</f>
        <v>E1008571</v>
      </c>
      <c r="K980" t="str">
        <f>VLOOKUP($A980,[3]MD01!$A:$K,11,0)</f>
        <v>04.12.2014</v>
      </c>
      <c r="L980" t="str">
        <f>RIGHT(VLOOKUP($A980,[3]MD01!$A:$K,4,0),8)</f>
        <v>13SZ3411</v>
      </c>
      <c r="M980" s="16" t="str">
        <f>VLOOKUP(A980,[3]MD01!A:O,15,0)</f>
        <v>Собственность</v>
      </c>
    </row>
    <row r="981" spans="1:13" x14ac:dyDescent="0.25">
      <c r="A981" s="12" t="s">
        <v>2830</v>
      </c>
      <c r="B981" t="s">
        <v>27</v>
      </c>
      <c r="C981" t="s">
        <v>4388</v>
      </c>
      <c r="D981" s="5">
        <v>3816016.38</v>
      </c>
      <c r="E981" s="24">
        <f t="shared" si="32"/>
        <v>10684845.864</v>
      </c>
      <c r="F981" s="21">
        <v>12980391.584109178</v>
      </c>
      <c r="G981">
        <f t="shared" si="31"/>
        <v>418722.30916481221</v>
      </c>
      <c r="J981" t="str">
        <f>VLOOKUP($A981,[3]MD01!$A:$K,5,0)</f>
        <v>E1008576</v>
      </c>
      <c r="K981" t="str">
        <f>VLOOKUP($A981,[3]MD01!$A:$K,11,0)</f>
        <v>01.12.2014</v>
      </c>
      <c r="L981" t="str">
        <f>RIGHT(VLOOKUP($A981,[3]MD01!$A:$K,4,0),8)</f>
        <v>13SZ3418</v>
      </c>
      <c r="M981" s="16" t="str">
        <f>VLOOKUP(A981,[3]MD01!A:O,15,0)</f>
        <v>Аренда</v>
      </c>
    </row>
    <row r="982" spans="1:13" x14ac:dyDescent="0.25">
      <c r="A982" s="12" t="s">
        <v>4032</v>
      </c>
      <c r="B982" t="s">
        <v>4033</v>
      </c>
      <c r="C982" t="s">
        <v>4388</v>
      </c>
      <c r="D982" s="5">
        <v>2726941.9</v>
      </c>
      <c r="E982" s="24">
        <f t="shared" si="32"/>
        <v>7635437.3200000003</v>
      </c>
      <c r="F982" s="21">
        <v>9275844.2743148524</v>
      </c>
      <c r="G982">
        <f t="shared" si="31"/>
        <v>299220.78304241458</v>
      </c>
      <c r="J982" t="str">
        <f>VLOOKUP($A982,[3]MD01!$A:$K,5,0)</f>
        <v>E1032007</v>
      </c>
      <c r="K982" t="str">
        <f>VLOOKUP($A982,[3]MD01!$A:$K,11,0)</f>
        <v>10.10.2019</v>
      </c>
      <c r="L982" t="str">
        <f>RIGHT(VLOOKUP($A982,[3]MD01!$A:$K,4,0),8)</f>
        <v>13SZ374C</v>
      </c>
      <c r="M982" s="16" t="str">
        <f>VLOOKUP(A982,[3]MD01!A:O,15,0)</f>
        <v>Аренда</v>
      </c>
    </row>
    <row r="983" spans="1:13" x14ac:dyDescent="0.25">
      <c r="A983" s="12" t="s">
        <v>2881</v>
      </c>
      <c r="B983" t="s">
        <v>78</v>
      </c>
      <c r="C983" t="s">
        <v>4388</v>
      </c>
      <c r="D983" s="5">
        <v>3007375.26</v>
      </c>
      <c r="E983" s="24">
        <f t="shared" si="32"/>
        <v>8420650.7279999983</v>
      </c>
      <c r="F983" s="21">
        <v>10229753.918184739</v>
      </c>
      <c r="G983">
        <f t="shared" si="31"/>
        <v>329992.06187692704</v>
      </c>
      <c r="J983" t="str">
        <f>VLOOKUP($A983,[3]MD01!$A:$K,5,0)</f>
        <v>E1009929</v>
      </c>
      <c r="K983" t="str">
        <f>VLOOKUP($A983,[3]MD01!$A:$K,11,0)</f>
        <v>30.08.2015</v>
      </c>
      <c r="L983" t="str">
        <f>RIGHT(VLOOKUP($A983,[3]MD01!$A:$K,4,0),8)</f>
        <v>13SZ4849</v>
      </c>
      <c r="M983" s="16" t="str">
        <f>VLOOKUP(A983,[3]MD01!A:O,15,0)</f>
        <v>Аренда</v>
      </c>
    </row>
    <row r="984" spans="1:13" x14ac:dyDescent="0.25">
      <c r="A984" s="12" t="s">
        <v>2892</v>
      </c>
      <c r="B984" t="s">
        <v>89</v>
      </c>
      <c r="C984" t="s">
        <v>4388</v>
      </c>
      <c r="D984" s="5">
        <v>13913102.98</v>
      </c>
      <c r="E984" s="24">
        <f t="shared" si="32"/>
        <v>38956688.343999997</v>
      </c>
      <c r="F984" s="21">
        <v>47326192.250368774</v>
      </c>
      <c r="G984">
        <f t="shared" si="31"/>
        <v>1526651.3629151217</v>
      </c>
      <c r="J984" t="str">
        <f>VLOOKUP($A984,[3]MD01!$A:$K,5,0)</f>
        <v>13SZ5413</v>
      </c>
      <c r="K984" t="str">
        <f>VLOOKUP($A984,[3]MD01!$A:$K,11,0)</f>
        <v>09.09.2003</v>
      </c>
      <c r="L984" t="str">
        <f>RIGHT(VLOOKUP($A984,[3]MD01!$A:$K,4,0),8)</f>
        <v>13SZ5413</v>
      </c>
      <c r="M984" s="16" t="str">
        <f>VLOOKUP(A984,[3]MD01!A:O,15,0)</f>
        <v>Собственность</v>
      </c>
    </row>
    <row r="985" spans="1:13" x14ac:dyDescent="0.25">
      <c r="A985" s="12" t="s">
        <v>2898</v>
      </c>
      <c r="B985" t="s">
        <v>95</v>
      </c>
      <c r="C985" t="s">
        <v>4388</v>
      </c>
      <c r="D985" s="5">
        <v>1559400.84</v>
      </c>
      <c r="E985" s="24">
        <f t="shared" si="32"/>
        <v>4366322.352</v>
      </c>
      <c r="F985" s="21">
        <v>5304388.5361385113</v>
      </c>
      <c r="G985">
        <f t="shared" si="31"/>
        <v>171109.30761737132</v>
      </c>
      <c r="J985" t="str">
        <f>VLOOKUP($A985,[3]MD01!$A:$K,5,0)</f>
        <v>13SZ5420</v>
      </c>
      <c r="K985" t="str">
        <f>VLOOKUP($A985,[3]MD01!$A:$K,11,0)</f>
        <v>30.12.2002</v>
      </c>
      <c r="L985" t="str">
        <f>RIGHT(VLOOKUP($A985,[3]MD01!$A:$K,4,0),8)</f>
        <v>13SZ5420</v>
      </c>
      <c r="M985" s="16" t="str">
        <f>VLOOKUP(A985,[3]MD01!A:O,15,0)</f>
        <v>Аренда</v>
      </c>
    </row>
    <row r="986" spans="1:13" x14ac:dyDescent="0.25">
      <c r="A986" s="12" t="s">
        <v>2899</v>
      </c>
      <c r="B986" t="s">
        <v>96</v>
      </c>
      <c r="C986" t="s">
        <v>4388</v>
      </c>
      <c r="D986" s="5">
        <v>12840657.59</v>
      </c>
      <c r="E986" s="24">
        <f t="shared" si="32"/>
        <v>35953841.252000004</v>
      </c>
      <c r="F986" s="21">
        <v>43678209.7134666</v>
      </c>
      <c r="G986">
        <f t="shared" si="31"/>
        <v>1408974.5068860194</v>
      </c>
      <c r="J986" t="str">
        <f>VLOOKUP($A986,[3]MD01!$A:$K,5,0)</f>
        <v>13SZ5421</v>
      </c>
      <c r="K986" t="str">
        <f>VLOOKUP($A986,[3]MD01!$A:$K,11,0)</f>
        <v>20.12.2002</v>
      </c>
      <c r="L986" t="str">
        <f>RIGHT(VLOOKUP($A986,[3]MD01!$A:$K,4,0),8)</f>
        <v>13SZ5421</v>
      </c>
      <c r="M986" s="16" t="str">
        <f>VLOOKUP(A986,[3]MD01!A:O,15,0)</f>
        <v>Аренда</v>
      </c>
    </row>
    <row r="987" spans="1:13" x14ac:dyDescent="0.25">
      <c r="A987" s="12" t="s">
        <v>2902</v>
      </c>
      <c r="B987" t="s">
        <v>99</v>
      </c>
      <c r="C987" t="s">
        <v>4388</v>
      </c>
      <c r="D987" s="5">
        <v>3754312.8</v>
      </c>
      <c r="E987" s="24">
        <f t="shared" si="32"/>
        <v>10512075.84</v>
      </c>
      <c r="F987" s="21">
        <v>12770503.430919068</v>
      </c>
      <c r="G987">
        <f t="shared" ref="G987:G1050" si="33">F987/31</f>
        <v>411951.72357803443</v>
      </c>
      <c r="J987" t="str">
        <f>VLOOKUP($A987,[3]MD01!$A:$K,5,0)</f>
        <v>13SZ5424</v>
      </c>
      <c r="K987" t="str">
        <f>VLOOKUP($A987,[3]MD01!$A:$K,11,0)</f>
        <v>20.08.2002</v>
      </c>
      <c r="L987" t="str">
        <f>RIGHT(VLOOKUP($A987,[3]MD01!$A:$K,4,0),8)</f>
        <v>13SZ5424</v>
      </c>
      <c r="M987" s="16" t="str">
        <f>VLOOKUP(A987,[3]MD01!A:O,15,0)</f>
        <v>Собственность</v>
      </c>
    </row>
    <row r="988" spans="1:13" x14ac:dyDescent="0.25">
      <c r="A988" s="12" t="s">
        <v>2904</v>
      </c>
      <c r="B988" t="s">
        <v>101</v>
      </c>
      <c r="C988" t="s">
        <v>4388</v>
      </c>
      <c r="D988" s="5">
        <v>4028454.44</v>
      </c>
      <c r="E988" s="24">
        <f t="shared" si="32"/>
        <v>11279672.432</v>
      </c>
      <c r="F988" s="21">
        <v>13703011.439888854</v>
      </c>
      <c r="G988">
        <f t="shared" si="33"/>
        <v>442032.62709318881</v>
      </c>
      <c r="J988" t="str">
        <f>VLOOKUP($A988,[3]MD01!$A:$K,5,0)</f>
        <v>13SZ5426</v>
      </c>
      <c r="K988" t="str">
        <f>VLOOKUP($A988,[3]MD01!$A:$K,11,0)</f>
        <v>31.05.2002</v>
      </c>
      <c r="L988" t="str">
        <f>RIGHT(VLOOKUP($A988,[3]MD01!$A:$K,4,0),8)</f>
        <v>13SZ5426</v>
      </c>
      <c r="M988" s="16" t="str">
        <f>VLOOKUP(A988,[3]MD01!A:O,15,0)</f>
        <v>Аренда</v>
      </c>
    </row>
    <row r="989" spans="1:13" x14ac:dyDescent="0.25">
      <c r="A989" s="12" t="s">
        <v>4621</v>
      </c>
      <c r="B989" t="s">
        <v>4622</v>
      </c>
      <c r="C989" t="s">
        <v>4388</v>
      </c>
      <c r="D989" s="5">
        <v>8780293.4700000007</v>
      </c>
      <c r="E989" s="24">
        <f t="shared" si="32"/>
        <v>24584821.716000002</v>
      </c>
      <c r="F989" s="21">
        <v>29866655.725412998</v>
      </c>
      <c r="G989">
        <f t="shared" si="33"/>
        <v>963440.50727138703</v>
      </c>
      <c r="J989" t="str">
        <f>VLOOKUP($A989,[3]MD01!$A:$K,5,0)</f>
        <v>13SZ5427</v>
      </c>
      <c r="K989" t="str">
        <f>VLOOKUP($A989,[3]MD01!$A:$K,11,0)</f>
        <v>13.12.2002</v>
      </c>
      <c r="L989" t="str">
        <f>RIGHT(VLOOKUP($A989,[3]MD01!$A:$K,4,0),8)</f>
        <v>13SZ5427</v>
      </c>
      <c r="M989" s="16" t="str">
        <f>VLOOKUP(A989,[3]MD01!A:O,15,0)</f>
        <v>Собственность</v>
      </c>
    </row>
    <row r="990" spans="1:13" x14ac:dyDescent="0.25">
      <c r="A990" s="12" t="s">
        <v>4539</v>
      </c>
      <c r="B990" t="s">
        <v>4540</v>
      </c>
      <c r="C990" t="s">
        <v>4388</v>
      </c>
      <c r="D990" s="5">
        <v>10097353.5</v>
      </c>
      <c r="E990" s="24">
        <f t="shared" si="32"/>
        <v>28272589.800000001</v>
      </c>
      <c r="F990" s="21">
        <v>34346708.541428052</v>
      </c>
      <c r="G990">
        <f t="shared" si="33"/>
        <v>1107958.3400460661</v>
      </c>
      <c r="J990" t="str">
        <f>VLOOKUP($A990,[3]MD01!$A:$K,5,0)</f>
        <v>13SZ5428</v>
      </c>
      <c r="K990" t="str">
        <f>VLOOKUP($A990,[3]MD01!$A:$K,11,0)</f>
        <v>21.04.2002</v>
      </c>
      <c r="L990" t="str">
        <f>RIGHT(VLOOKUP($A990,[3]MD01!$A:$K,4,0),8)</f>
        <v>13SZ5428</v>
      </c>
      <c r="M990" s="16" t="str">
        <f>VLOOKUP(A990,[3]MD01!A:O,15,0)</f>
        <v>Собственность/Аренда</v>
      </c>
    </row>
    <row r="991" spans="1:13" x14ac:dyDescent="0.25">
      <c r="A991" s="12" t="s">
        <v>2908</v>
      </c>
      <c r="B991" t="s">
        <v>105</v>
      </c>
      <c r="C991" t="s">
        <v>4388</v>
      </c>
      <c r="D991" s="5">
        <v>6479094.4199999999</v>
      </c>
      <c r="E991" s="24">
        <f t="shared" si="32"/>
        <v>18141464.376000002</v>
      </c>
      <c r="F991" s="21">
        <v>22038999.392873872</v>
      </c>
      <c r="G991">
        <f t="shared" si="33"/>
        <v>710935.4642862539</v>
      </c>
      <c r="J991" t="str">
        <f>VLOOKUP($A991,[3]MD01!$A:$K,5,0)</f>
        <v>13SZ5432</v>
      </c>
      <c r="K991" t="str">
        <f>VLOOKUP($A991,[3]MD01!$A:$K,11,0)</f>
        <v>05.05.2002</v>
      </c>
      <c r="L991" t="str">
        <f>RIGHT(VLOOKUP($A991,[3]MD01!$A:$K,4,0),8)</f>
        <v>13SZ5432</v>
      </c>
      <c r="M991" s="16" t="str">
        <f>VLOOKUP(A991,[3]MD01!A:O,15,0)</f>
        <v>Собственность</v>
      </c>
    </row>
    <row r="992" spans="1:13" x14ac:dyDescent="0.25">
      <c r="A992" s="12" t="s">
        <v>4428</v>
      </c>
      <c r="B992" t="s">
        <v>4429</v>
      </c>
      <c r="C992" t="s">
        <v>4388</v>
      </c>
      <c r="D992" s="5">
        <v>11039630.869999999</v>
      </c>
      <c r="E992" s="24">
        <f t="shared" si="32"/>
        <v>30910966.435999997</v>
      </c>
      <c r="F992" s="21">
        <v>37551917.331292972</v>
      </c>
      <c r="G992">
        <f t="shared" si="33"/>
        <v>1211352.1719771926</v>
      </c>
      <c r="J992" t="str">
        <f>VLOOKUP($A992,[3]MD01!$A:$K,5,0)</f>
        <v>13SZ5458</v>
      </c>
      <c r="K992" t="str">
        <f>VLOOKUP($A992,[3]MD01!$A:$K,11,0)</f>
        <v>31.05.2005</v>
      </c>
      <c r="L992" t="str">
        <f>RIGHT(VLOOKUP($A992,[3]MD01!$A:$K,4,0),8)</f>
        <v>13SZ5458</v>
      </c>
      <c r="M992" s="16" t="str">
        <f>VLOOKUP(A992,[3]MD01!A:O,15,0)</f>
        <v>Собственность</v>
      </c>
    </row>
    <row r="993" spans="1:13" x14ac:dyDescent="0.25">
      <c r="A993" s="12" t="s">
        <v>2928</v>
      </c>
      <c r="B993" t="s">
        <v>124</v>
      </c>
      <c r="C993" t="s">
        <v>4388</v>
      </c>
      <c r="D993" s="5">
        <v>5658732.8899999997</v>
      </c>
      <c r="E993" s="24">
        <f t="shared" si="32"/>
        <v>15844452.092</v>
      </c>
      <c r="F993" s="21">
        <v>19248494.101610173</v>
      </c>
      <c r="G993">
        <f t="shared" si="33"/>
        <v>620919.16456807009</v>
      </c>
      <c r="J993" t="str">
        <f>VLOOKUP($A993,[3]MD01!$A:$K,5,0)</f>
        <v>13SZ5461</v>
      </c>
      <c r="K993" t="str">
        <f>VLOOKUP($A993,[3]MD01!$A:$K,11,0)</f>
        <v>01.10.1999</v>
      </c>
      <c r="L993" t="str">
        <f>RIGHT(VLOOKUP($A993,[3]MD01!$A:$K,4,0),8)</f>
        <v>13SZ5461</v>
      </c>
      <c r="M993" s="16" t="str">
        <f>VLOOKUP(A993,[3]MD01!A:O,15,0)</f>
        <v>Аренда</v>
      </c>
    </row>
    <row r="994" spans="1:13" x14ac:dyDescent="0.25">
      <c r="A994" s="12" t="s">
        <v>2931</v>
      </c>
      <c r="B994" t="s">
        <v>127</v>
      </c>
      <c r="C994" t="s">
        <v>4388</v>
      </c>
      <c r="D994" s="5">
        <v>8606745.25</v>
      </c>
      <c r="E994" s="24">
        <f t="shared" si="32"/>
        <v>24098886.699999999</v>
      </c>
      <c r="F994" s="21">
        <v>29276321.819580775</v>
      </c>
      <c r="G994">
        <f t="shared" si="33"/>
        <v>944397.47805099271</v>
      </c>
      <c r="J994" t="str">
        <f>VLOOKUP($A994,[3]MD01!$A:$K,5,0)</f>
        <v>13SZ5464</v>
      </c>
      <c r="K994" t="str">
        <f>VLOOKUP($A994,[3]MD01!$A:$K,11,0)</f>
        <v>14.10.1999</v>
      </c>
      <c r="L994" t="str">
        <f>RIGHT(VLOOKUP($A994,[3]MD01!$A:$K,4,0),8)</f>
        <v>13SZ5464</v>
      </c>
      <c r="M994" s="16" t="str">
        <f>VLOOKUP(A994,[3]MD01!A:O,15,0)</f>
        <v>Собственность</v>
      </c>
    </row>
    <row r="995" spans="1:13" x14ac:dyDescent="0.25">
      <c r="A995" s="12" t="s">
        <v>2934</v>
      </c>
      <c r="B995" t="s">
        <v>130</v>
      </c>
      <c r="C995" t="s">
        <v>4388</v>
      </c>
      <c r="D995" s="5">
        <v>8028281.6600000001</v>
      </c>
      <c r="E995" s="24">
        <f t="shared" si="32"/>
        <v>22479188.647999998</v>
      </c>
      <c r="F995" s="21">
        <v>27308645.801547125</v>
      </c>
      <c r="G995">
        <f t="shared" si="33"/>
        <v>880924.05811442342</v>
      </c>
      <c r="J995" t="str">
        <f>VLOOKUP($A995,[3]MD01!$A:$K,5,0)</f>
        <v>13SZ5467</v>
      </c>
      <c r="K995" t="str">
        <f>VLOOKUP($A995,[3]MD01!$A:$K,11,0)</f>
        <v>30.07.2000</v>
      </c>
      <c r="L995" t="str">
        <f>RIGHT(VLOOKUP($A995,[3]MD01!$A:$K,4,0),8)</f>
        <v>13SZ5467</v>
      </c>
      <c r="M995" s="16" t="str">
        <f>VLOOKUP(A995,[3]MD01!A:O,15,0)</f>
        <v>Собственность</v>
      </c>
    </row>
    <row r="996" spans="1:13" x14ac:dyDescent="0.25">
      <c r="A996" s="12" t="s">
        <v>2942</v>
      </c>
      <c r="B996" t="s">
        <v>138</v>
      </c>
      <c r="C996" t="s">
        <v>4388</v>
      </c>
      <c r="D996" s="5">
        <v>4704804.1399999997</v>
      </c>
      <c r="E996" s="24">
        <f t="shared" si="32"/>
        <v>13173451.592</v>
      </c>
      <c r="F996" s="21">
        <v>16003652.495783579</v>
      </c>
      <c r="G996">
        <f t="shared" si="33"/>
        <v>516246.85470269609</v>
      </c>
      <c r="J996" t="str">
        <f>VLOOKUP($A996,[3]MD01!$A:$K,5,0)</f>
        <v>13SZ5476</v>
      </c>
      <c r="K996" t="str">
        <f>VLOOKUP($A996,[3]MD01!$A:$K,11,0)</f>
        <v>30.09.2000</v>
      </c>
      <c r="L996" t="str">
        <f>RIGHT(VLOOKUP($A996,[3]MD01!$A:$K,4,0),8)</f>
        <v>13SZ5476</v>
      </c>
      <c r="M996" s="16" t="str">
        <f>VLOOKUP(A996,[3]MD01!A:O,15,0)</f>
        <v>Аренда</v>
      </c>
    </row>
    <row r="997" spans="1:13" x14ac:dyDescent="0.25">
      <c r="A997" s="12" t="s">
        <v>2945</v>
      </c>
      <c r="B997" t="s">
        <v>141</v>
      </c>
      <c r="C997" t="s">
        <v>4388</v>
      </c>
      <c r="D997" s="5">
        <v>9480268.3499999996</v>
      </c>
      <c r="E997" s="24">
        <f t="shared" si="32"/>
        <v>26544751.379999999</v>
      </c>
      <c r="F997" s="21">
        <v>32247659.142762013</v>
      </c>
      <c r="G997">
        <f t="shared" si="33"/>
        <v>1040247.0691213553</v>
      </c>
      <c r="J997" t="str">
        <f>VLOOKUP($A997,[3]MD01!$A:$K,5,0)</f>
        <v>13SZ5479</v>
      </c>
      <c r="K997" t="str">
        <f>VLOOKUP($A997,[3]MD01!$A:$K,11,0)</f>
        <v>23.09.2000</v>
      </c>
      <c r="L997" t="str">
        <f>RIGHT(VLOOKUP($A997,[3]MD01!$A:$K,4,0),8)</f>
        <v>13SZ5479</v>
      </c>
      <c r="M997" s="16" t="str">
        <f>VLOOKUP(A997,[3]MD01!A:O,15,0)</f>
        <v>Аренда</v>
      </c>
    </row>
    <row r="998" spans="1:13" x14ac:dyDescent="0.25">
      <c r="A998" s="12" t="s">
        <v>2947</v>
      </c>
      <c r="B998" t="s">
        <v>143</v>
      </c>
      <c r="C998" t="s">
        <v>4388</v>
      </c>
      <c r="D998" s="5">
        <v>4058714.01</v>
      </c>
      <c r="E998" s="24">
        <f t="shared" si="32"/>
        <v>11364399.227999998</v>
      </c>
      <c r="F998" s="21">
        <v>13805941.047273494</v>
      </c>
      <c r="G998">
        <f t="shared" si="33"/>
        <v>445352.9370088224</v>
      </c>
      <c r="J998" t="str">
        <f>VLOOKUP($A998,[3]MD01!$A:$K,5,0)</f>
        <v>13SZ5481</v>
      </c>
      <c r="K998" t="str">
        <f>VLOOKUP($A998,[3]MD01!$A:$K,11,0)</f>
        <v>23.03.2001</v>
      </c>
      <c r="L998" t="str">
        <f>RIGHT(VLOOKUP($A998,[3]MD01!$A:$K,4,0),8)</f>
        <v>13SZ5481</v>
      </c>
      <c r="M998" s="16" t="str">
        <f>VLOOKUP(A998,[3]MD01!A:O,15,0)</f>
        <v>Собственность</v>
      </c>
    </row>
    <row r="999" spans="1:13" x14ac:dyDescent="0.25">
      <c r="A999" s="12" t="s">
        <v>2951</v>
      </c>
      <c r="B999" t="s">
        <v>147</v>
      </c>
      <c r="C999" t="s">
        <v>4388</v>
      </c>
      <c r="D999" s="5">
        <v>3966637.53</v>
      </c>
      <c r="E999" s="24">
        <f t="shared" si="32"/>
        <v>11106585.083999999</v>
      </c>
      <c r="F999" s="21">
        <v>13492737.788411593</v>
      </c>
      <c r="G999">
        <f t="shared" si="33"/>
        <v>435249.60607779335</v>
      </c>
      <c r="J999" t="str">
        <f>VLOOKUP($A999,[3]MD01!$A:$K,5,0)</f>
        <v>13SZ5487</v>
      </c>
      <c r="K999" t="str">
        <f>VLOOKUP($A999,[3]MD01!$A:$K,11,0)</f>
        <v>29.12.2003</v>
      </c>
      <c r="L999" t="str">
        <f>RIGHT(VLOOKUP($A999,[3]MD01!$A:$K,4,0),8)</f>
        <v>13SZ5487</v>
      </c>
      <c r="M999" s="16" t="str">
        <f>VLOOKUP(A999,[3]MD01!A:O,15,0)</f>
        <v>Аренда</v>
      </c>
    </row>
    <row r="1000" spans="1:13" x14ac:dyDescent="0.25">
      <c r="A1000" s="12" t="s">
        <v>2952</v>
      </c>
      <c r="B1000" t="s">
        <v>148</v>
      </c>
      <c r="C1000" t="s">
        <v>4388</v>
      </c>
      <c r="D1000" s="5">
        <v>6495688.2999999998</v>
      </c>
      <c r="E1000" s="24">
        <f t="shared" si="32"/>
        <v>18187927.239999998</v>
      </c>
      <c r="F1000" s="21">
        <v>22095444.396996129</v>
      </c>
      <c r="G1000">
        <f t="shared" si="33"/>
        <v>712756.27087084285</v>
      </c>
      <c r="J1000" t="str">
        <f>VLOOKUP($A1000,[3]MD01!$A:$K,5,0)</f>
        <v>13SZ5488</v>
      </c>
      <c r="K1000" t="str">
        <f>VLOOKUP($A1000,[3]MD01!$A:$K,11,0)</f>
        <v>31.05.2001</v>
      </c>
      <c r="L1000" t="str">
        <f>RIGHT(VLOOKUP($A1000,[3]MD01!$A:$K,4,0),8)</f>
        <v>13SZ5488</v>
      </c>
      <c r="M1000" s="16" t="str">
        <f>VLOOKUP(A1000,[3]MD01!A:O,15,0)</f>
        <v>Собственность</v>
      </c>
    </row>
    <row r="1001" spans="1:13" x14ac:dyDescent="0.25">
      <c r="A1001" s="12" t="s">
        <v>2954</v>
      </c>
      <c r="B1001" t="s">
        <v>150</v>
      </c>
      <c r="C1001" t="s">
        <v>4388</v>
      </c>
      <c r="D1001" s="5">
        <v>4236135.6500000004</v>
      </c>
      <c r="E1001" s="24">
        <f t="shared" si="32"/>
        <v>11861179.820000002</v>
      </c>
      <c r="F1001" s="21">
        <v>14409450.60629034</v>
      </c>
      <c r="G1001">
        <f t="shared" si="33"/>
        <v>464820.98729968839</v>
      </c>
      <c r="J1001" t="str">
        <f>VLOOKUP($A1001,[3]MD01!$A:$K,5,0)</f>
        <v>13SZ5490</v>
      </c>
      <c r="K1001" t="str">
        <f>VLOOKUP($A1001,[3]MD01!$A:$K,11,0)</f>
        <v>29.08.2000</v>
      </c>
      <c r="L1001" t="str">
        <f>RIGHT(VLOOKUP($A1001,[3]MD01!$A:$K,4,0),8)</f>
        <v>13SZ5490</v>
      </c>
      <c r="M1001" s="16" t="str">
        <f>VLOOKUP(A1001,[3]MD01!A:O,15,0)</f>
        <v>Собственность</v>
      </c>
    </row>
    <row r="1002" spans="1:13" x14ac:dyDescent="0.25">
      <c r="A1002" s="12" t="s">
        <v>4663</v>
      </c>
      <c r="B1002" t="s">
        <v>4664</v>
      </c>
      <c r="C1002" t="s">
        <v>4388</v>
      </c>
      <c r="D1002" s="5">
        <v>8078926.3799999999</v>
      </c>
      <c r="E1002" s="24">
        <f t="shared" si="32"/>
        <v>22620993.864</v>
      </c>
      <c r="F1002" s="21">
        <v>27480916.628452633</v>
      </c>
      <c r="G1002">
        <f t="shared" si="33"/>
        <v>886481.1815629882</v>
      </c>
      <c r="J1002" t="str">
        <f>VLOOKUP($A1002,[3]MD01!$A:$K,5,0)</f>
        <v>13SZ5491</v>
      </c>
      <c r="K1002" t="str">
        <f>VLOOKUP($A1002,[3]MD01!$A:$K,11,0)</f>
        <v>14.10.2000</v>
      </c>
      <c r="L1002" t="str">
        <f>RIGHT(VLOOKUP($A1002,[3]MD01!$A:$K,4,0),8)</f>
        <v>13SZ5491</v>
      </c>
      <c r="M1002" s="16" t="str">
        <f>VLOOKUP(A1002,[3]MD01!A:O,15,0)</f>
        <v>Собственность</v>
      </c>
    </row>
    <row r="1003" spans="1:13" x14ac:dyDescent="0.25">
      <c r="A1003" s="12" t="s">
        <v>2958</v>
      </c>
      <c r="B1003" t="s">
        <v>2645</v>
      </c>
      <c r="C1003" t="s">
        <v>4388</v>
      </c>
      <c r="D1003" s="5">
        <v>3008075.2</v>
      </c>
      <c r="E1003" s="24">
        <f t="shared" si="32"/>
        <v>8422610.5600000005</v>
      </c>
      <c r="F1003" s="21">
        <v>10232134.802955834</v>
      </c>
      <c r="G1003">
        <f t="shared" si="33"/>
        <v>330068.86461147852</v>
      </c>
      <c r="J1003" t="str">
        <f>VLOOKUP($A1003,[3]MD01!$A:$K,5,0)</f>
        <v>13SZ5495</v>
      </c>
      <c r="K1003" t="str">
        <f>VLOOKUP($A1003,[3]MD01!$A:$K,11,0)</f>
        <v>22.11.2005</v>
      </c>
      <c r="L1003" t="str">
        <f>RIGHT(VLOOKUP($A1003,[3]MD01!$A:$K,4,0),8)</f>
        <v>13SZ5495</v>
      </c>
      <c r="M1003" s="16" t="str">
        <f>VLOOKUP(A1003,[3]MD01!A:O,15,0)</f>
        <v>Собственность</v>
      </c>
    </row>
    <row r="1004" spans="1:13" x14ac:dyDescent="0.25">
      <c r="A1004" s="12" t="s">
        <v>4584</v>
      </c>
      <c r="B1004" t="s">
        <v>4585</v>
      </c>
      <c r="C1004" t="s">
        <v>4388</v>
      </c>
      <c r="D1004" s="5">
        <v>8839807.1300000008</v>
      </c>
      <c r="E1004" s="24">
        <f t="shared" si="32"/>
        <v>24751459.964000002</v>
      </c>
      <c r="F1004" s="21">
        <v>30069094.744137421</v>
      </c>
      <c r="G1004">
        <f t="shared" si="33"/>
        <v>969970.79819798132</v>
      </c>
      <c r="J1004" t="str">
        <f>VLOOKUP($A1004,[3]MD01!$A:$K,5,0)</f>
        <v>13SZ5499</v>
      </c>
      <c r="K1004" t="str">
        <f>VLOOKUP($A1004,[3]MD01!$A:$K,11,0)</f>
        <v>10.04.2002</v>
      </c>
      <c r="L1004" t="str">
        <f>RIGHT(VLOOKUP($A1004,[3]MD01!$A:$K,4,0),8)</f>
        <v>13SZ5499</v>
      </c>
      <c r="M1004" s="16" t="str">
        <f>VLOOKUP(A1004,[3]MD01!A:O,15,0)</f>
        <v>Собственность</v>
      </c>
    </row>
    <row r="1005" spans="1:13" x14ac:dyDescent="0.25">
      <c r="A1005" s="12" t="s">
        <v>4665</v>
      </c>
      <c r="B1005" t="s">
        <v>4666</v>
      </c>
      <c r="C1005" t="s">
        <v>4388</v>
      </c>
      <c r="D1005" s="5">
        <v>19779692.329999998</v>
      </c>
      <c r="E1005" s="24">
        <f t="shared" si="32"/>
        <v>55383138.523999996</v>
      </c>
      <c r="F1005" s="21">
        <v>67281721.640985414</v>
      </c>
      <c r="G1005">
        <f t="shared" si="33"/>
        <v>2170378.1174511425</v>
      </c>
      <c r="J1005" t="str">
        <f>VLOOKUP($A1005,[3]MD01!$A:$K,5,0)</f>
        <v>13SZ5500</v>
      </c>
      <c r="K1005" t="str">
        <f>VLOOKUP($A1005,[3]MD01!$A:$K,11,0)</f>
        <v>30.08.2002</v>
      </c>
      <c r="L1005" t="str">
        <f>RIGHT(VLOOKUP($A1005,[3]MD01!$A:$K,4,0),8)</f>
        <v>13SZ5500</v>
      </c>
      <c r="M1005" s="16" t="str">
        <f>VLOOKUP(A1005,[3]MD01!A:O,15,0)</f>
        <v>Собственность</v>
      </c>
    </row>
    <row r="1006" spans="1:13" x14ac:dyDescent="0.25">
      <c r="A1006" s="12" t="s">
        <v>2963</v>
      </c>
      <c r="B1006" t="s">
        <v>158</v>
      </c>
      <c r="C1006" t="s">
        <v>4388</v>
      </c>
      <c r="D1006" s="5">
        <v>9081825.7400000002</v>
      </c>
      <c r="E1006" s="24">
        <f t="shared" si="32"/>
        <v>25429112.072000001</v>
      </c>
      <c r="F1006" s="21">
        <v>30892334.483072139</v>
      </c>
      <c r="G1006">
        <f t="shared" si="33"/>
        <v>996526.91880877863</v>
      </c>
      <c r="J1006" t="str">
        <f>VLOOKUP($A1006,[3]MD01!$A:$K,5,0)</f>
        <v>13SZ5503</v>
      </c>
      <c r="K1006" t="str">
        <f>VLOOKUP($A1006,[3]MD01!$A:$K,11,0)</f>
        <v>12.09.2006</v>
      </c>
      <c r="L1006" t="str">
        <f>RIGHT(VLOOKUP($A1006,[3]MD01!$A:$K,4,0),8)</f>
        <v>13SZ5503</v>
      </c>
      <c r="M1006" s="16" t="str">
        <f>VLOOKUP(A1006,[3]MD01!A:O,15,0)</f>
        <v>Собственность</v>
      </c>
    </row>
    <row r="1007" spans="1:13" x14ac:dyDescent="0.25">
      <c r="A1007" s="12" t="s">
        <v>4590</v>
      </c>
      <c r="B1007" t="s">
        <v>4591</v>
      </c>
      <c r="C1007" t="s">
        <v>4388</v>
      </c>
      <c r="D1007" s="5">
        <v>11310012.890000001</v>
      </c>
      <c r="E1007" s="24">
        <f t="shared" si="32"/>
        <v>31668036.092000004</v>
      </c>
      <c r="F1007" s="21">
        <v>38471636.78409639</v>
      </c>
      <c r="G1007">
        <f t="shared" si="33"/>
        <v>1241020.5414224642</v>
      </c>
      <c r="J1007" t="str">
        <f>VLOOKUP($A1007,[3]MD01!$A:$K,5,0)</f>
        <v>13SZ5531</v>
      </c>
      <c r="K1007" t="str">
        <f>VLOOKUP($A1007,[3]MD01!$A:$K,11,0)</f>
        <v>06.12.2005</v>
      </c>
      <c r="L1007" t="str">
        <f>RIGHT(VLOOKUP($A1007,[3]MD01!$A:$K,4,0),8)</f>
        <v>13SZ5531</v>
      </c>
      <c r="M1007" s="16" t="str">
        <f>VLOOKUP(A1007,[3]MD01!A:O,15,0)</f>
        <v>Собственность</v>
      </c>
    </row>
    <row r="1008" spans="1:13" x14ac:dyDescent="0.25">
      <c r="A1008" s="12" t="s">
        <v>3004</v>
      </c>
      <c r="B1008" t="s">
        <v>199</v>
      </c>
      <c r="C1008" t="s">
        <v>4388</v>
      </c>
      <c r="D1008" s="5">
        <v>12000865.83</v>
      </c>
      <c r="E1008" s="24">
        <f t="shared" si="32"/>
        <v>33602424.324000001</v>
      </c>
      <c r="F1008" s="21">
        <v>40821611.416079774</v>
      </c>
      <c r="G1008">
        <f t="shared" si="33"/>
        <v>1316826.1747122507</v>
      </c>
      <c r="J1008" t="str">
        <f>VLOOKUP($A1008,[3]MD01!$A:$K,5,0)</f>
        <v>13SZ5561</v>
      </c>
      <c r="K1008" t="str">
        <f>VLOOKUP($A1008,[3]MD01!$A:$K,11,0)</f>
        <v>05.03.2005</v>
      </c>
      <c r="L1008" t="str">
        <f>RIGHT(VLOOKUP($A1008,[3]MD01!$A:$K,4,0),8)</f>
        <v>13SZ5561</v>
      </c>
      <c r="M1008" s="16" t="str">
        <f>VLOOKUP(A1008,[3]MD01!A:O,15,0)</f>
        <v>Аренда</v>
      </c>
    </row>
    <row r="1009" spans="1:13" x14ac:dyDescent="0.25">
      <c r="A1009" s="12" t="s">
        <v>4726</v>
      </c>
      <c r="B1009" t="s">
        <v>4727</v>
      </c>
      <c r="C1009" t="s">
        <v>4388</v>
      </c>
      <c r="D1009" s="5">
        <v>6317508.4500000002</v>
      </c>
      <c r="E1009" s="24">
        <f t="shared" si="32"/>
        <v>17689023.66</v>
      </c>
      <c r="F1009" s="21">
        <v>21489355.744568009</v>
      </c>
      <c r="G1009">
        <f t="shared" si="33"/>
        <v>693205.02401832282</v>
      </c>
      <c r="J1009" t="str">
        <f>VLOOKUP($A1009,[3]MD01!$A:$K,5,0)</f>
        <v>13SZ5564</v>
      </c>
      <c r="K1009" t="str">
        <f>VLOOKUP($A1009,[3]MD01!$A:$K,11,0)</f>
        <v>30.07.2005</v>
      </c>
      <c r="L1009" t="str">
        <f>RIGHT(VLOOKUP($A1009,[3]MD01!$A:$K,4,0),8)</f>
        <v>13SZ5564</v>
      </c>
      <c r="M1009" s="16" t="str">
        <f>VLOOKUP(A1009,[3]MD01!A:O,15,0)</f>
        <v>Собственность</v>
      </c>
    </row>
    <row r="1010" spans="1:13" x14ac:dyDescent="0.25">
      <c r="A1010" s="12" t="s">
        <v>3020</v>
      </c>
      <c r="B1010" t="s">
        <v>215</v>
      </c>
      <c r="C1010" t="s">
        <v>4388</v>
      </c>
      <c r="D1010" s="5">
        <v>4581900.46</v>
      </c>
      <c r="E1010" s="24">
        <f t="shared" si="32"/>
        <v>12829321.287999999</v>
      </c>
      <c r="F1010" s="21">
        <v>15585588.804576872</v>
      </c>
      <c r="G1010">
        <f t="shared" si="33"/>
        <v>502760.9291798991</v>
      </c>
      <c r="J1010" t="str">
        <f>VLOOKUP($A1010,[3]MD01!$A:$K,5,0)</f>
        <v>13SZ5579</v>
      </c>
      <c r="K1010" t="str">
        <f>VLOOKUP($A1010,[3]MD01!$A:$K,11,0)</f>
        <v>30.06.2005</v>
      </c>
      <c r="L1010" t="str">
        <f>RIGHT(VLOOKUP($A1010,[3]MD01!$A:$K,4,0),8)</f>
        <v>13SZ5579</v>
      </c>
      <c r="M1010" s="16" t="str">
        <f>VLOOKUP(A1010,[3]MD01!A:O,15,0)</f>
        <v>Собственность</v>
      </c>
    </row>
    <row r="1011" spans="1:13" x14ac:dyDescent="0.25">
      <c r="A1011" s="12" t="s">
        <v>3048</v>
      </c>
      <c r="B1011" t="s">
        <v>242</v>
      </c>
      <c r="C1011" t="s">
        <v>4388</v>
      </c>
      <c r="D1011" s="5">
        <v>6030789.6200000001</v>
      </c>
      <c r="E1011" s="24">
        <f t="shared" si="32"/>
        <v>16886210.936000001</v>
      </c>
      <c r="F1011" s="21">
        <v>20514065.725520022</v>
      </c>
      <c r="G1011">
        <f t="shared" si="33"/>
        <v>661744.05566193617</v>
      </c>
      <c r="J1011" t="str">
        <f>VLOOKUP($A1011,[3]MD01!$A:$K,5,0)</f>
        <v>13SZ5610</v>
      </c>
      <c r="K1011" t="str">
        <f>VLOOKUP($A1011,[3]MD01!$A:$K,11,0)</f>
        <v>18.08.2006</v>
      </c>
      <c r="L1011" t="str">
        <f>RIGHT(VLOOKUP($A1011,[3]MD01!$A:$K,4,0),8)</f>
        <v>13SZ5610</v>
      </c>
      <c r="M1011" s="16" t="str">
        <f>VLOOKUP(A1011,[3]MD01!A:O,15,0)</f>
        <v>Аренда</v>
      </c>
    </row>
    <row r="1012" spans="1:13" x14ac:dyDescent="0.25">
      <c r="A1012" s="12" t="s">
        <v>3049</v>
      </c>
      <c r="B1012" t="s">
        <v>243</v>
      </c>
      <c r="C1012" t="s">
        <v>4388</v>
      </c>
      <c r="D1012" s="5">
        <v>6756506.8700000001</v>
      </c>
      <c r="E1012" s="24">
        <f t="shared" si="32"/>
        <v>18918219.236000001</v>
      </c>
      <c r="F1012" s="21">
        <v>22982633.243656006</v>
      </c>
      <c r="G1012">
        <f t="shared" si="33"/>
        <v>741375.26592438726</v>
      </c>
      <c r="J1012" t="str">
        <f>VLOOKUP($A1012,[3]MD01!$A:$K,5,0)</f>
        <v>13SZ5611</v>
      </c>
      <c r="K1012" t="str">
        <f>VLOOKUP($A1012,[3]MD01!$A:$K,11,0)</f>
        <v>22.09.2006</v>
      </c>
      <c r="L1012" t="str">
        <f>RIGHT(VLOOKUP($A1012,[3]MD01!$A:$K,4,0),8)</f>
        <v>13SZ5611</v>
      </c>
      <c r="M1012" s="16" t="str">
        <f>VLOOKUP(A1012,[3]MD01!A:O,15,0)</f>
        <v>Собственность</v>
      </c>
    </row>
    <row r="1013" spans="1:13" x14ac:dyDescent="0.25">
      <c r="A1013" s="12" t="s">
        <v>3052</v>
      </c>
      <c r="B1013" t="s">
        <v>246</v>
      </c>
      <c r="C1013" t="s">
        <v>4388</v>
      </c>
      <c r="D1013" s="5">
        <v>7543065.1500000004</v>
      </c>
      <c r="E1013" s="24">
        <f t="shared" si="32"/>
        <v>21120582.420000002</v>
      </c>
      <c r="F1013" s="21">
        <v>25658154.903267801</v>
      </c>
      <c r="G1013">
        <f t="shared" si="33"/>
        <v>827682.41623444518</v>
      </c>
      <c r="J1013" t="str">
        <f>VLOOKUP($A1013,[3]MD01!$A:$K,5,0)</f>
        <v>13SZ5614</v>
      </c>
      <c r="K1013" t="str">
        <f>VLOOKUP($A1013,[3]MD01!$A:$K,11,0)</f>
        <v>28.07.2006</v>
      </c>
      <c r="L1013" t="str">
        <f>RIGHT(VLOOKUP($A1013,[3]MD01!$A:$K,4,0),8)</f>
        <v>13SZ5614</v>
      </c>
      <c r="M1013" s="16" t="str">
        <f>VLOOKUP(A1013,[3]MD01!A:O,15,0)</f>
        <v>Аренда</v>
      </c>
    </row>
    <row r="1014" spans="1:13" x14ac:dyDescent="0.25">
      <c r="A1014" s="12" t="s">
        <v>3059</v>
      </c>
      <c r="B1014" t="s">
        <v>253</v>
      </c>
      <c r="C1014" t="s">
        <v>4388</v>
      </c>
      <c r="D1014" s="5">
        <v>15303094.77</v>
      </c>
      <c r="E1014" s="24">
        <f t="shared" si="32"/>
        <v>42848665.355999999</v>
      </c>
      <c r="F1014" s="21">
        <v>52054326.497239292</v>
      </c>
      <c r="G1014">
        <f t="shared" si="33"/>
        <v>1679171.8224915902</v>
      </c>
      <c r="J1014" t="str">
        <f>VLOOKUP($A1014,[3]MD01!$A:$K,5,0)</f>
        <v>13SZ5623</v>
      </c>
      <c r="K1014" t="str">
        <f>VLOOKUP($A1014,[3]MD01!$A:$K,11,0)</f>
        <v>07.12.2007</v>
      </c>
      <c r="L1014" t="str">
        <f>RIGHT(VLOOKUP($A1014,[3]MD01!$A:$K,4,0),8)</f>
        <v>13SZ5623</v>
      </c>
      <c r="M1014" s="16" t="str">
        <f>VLOOKUP(A1014,[3]MD01!A:O,15,0)</f>
        <v>Собственность</v>
      </c>
    </row>
    <row r="1015" spans="1:13" x14ac:dyDescent="0.25">
      <c r="A1015" s="12" t="s">
        <v>3060</v>
      </c>
      <c r="B1015" t="s">
        <v>254</v>
      </c>
      <c r="C1015" t="s">
        <v>4388</v>
      </c>
      <c r="D1015" s="5">
        <v>10681540.539999999</v>
      </c>
      <c r="E1015" s="24">
        <f t="shared" si="32"/>
        <v>29908313.512000002</v>
      </c>
      <c r="F1015" s="21">
        <v>36333853.19240611</v>
      </c>
      <c r="G1015">
        <f t="shared" si="33"/>
        <v>1172059.780400197</v>
      </c>
      <c r="J1015" t="str">
        <f>VLOOKUP($A1015,[3]MD01!$A:$K,5,0)</f>
        <v>13SZ5624</v>
      </c>
      <c r="K1015" t="str">
        <f>VLOOKUP($A1015,[3]MD01!$A:$K,11,0)</f>
        <v>13.04.2007</v>
      </c>
      <c r="L1015" t="str">
        <f>RIGHT(VLOOKUP($A1015,[3]MD01!$A:$K,4,0),8)</f>
        <v>13SZ5624</v>
      </c>
      <c r="M1015" s="16" t="str">
        <f>VLOOKUP(A1015,[3]MD01!A:O,15,0)</f>
        <v>Аренда</v>
      </c>
    </row>
    <row r="1016" spans="1:13" x14ac:dyDescent="0.25">
      <c r="A1016" s="12" t="s">
        <v>3061</v>
      </c>
      <c r="B1016" t="s">
        <v>255</v>
      </c>
      <c r="C1016" t="s">
        <v>4388</v>
      </c>
      <c r="D1016" s="5">
        <v>3580412.5</v>
      </c>
      <c r="E1016" s="24">
        <f t="shared" si="32"/>
        <v>10025155</v>
      </c>
      <c r="F1016" s="21">
        <v>12178971.905419154</v>
      </c>
      <c r="G1016">
        <f t="shared" si="33"/>
        <v>392870.06146513403</v>
      </c>
      <c r="J1016" t="str">
        <f>VLOOKUP($A1016,[3]MD01!$A:$K,5,0)</f>
        <v>13SZ5625</v>
      </c>
      <c r="K1016" t="str">
        <f>VLOOKUP($A1016,[3]MD01!$A:$K,11,0)</f>
        <v>22.03.2007</v>
      </c>
      <c r="L1016" t="str">
        <f>RIGHT(VLOOKUP($A1016,[3]MD01!$A:$K,4,0),8)</f>
        <v>13SZ5625</v>
      </c>
      <c r="M1016" s="16" t="str">
        <f>VLOOKUP(A1016,[3]MD01!A:O,15,0)</f>
        <v>Аренда</v>
      </c>
    </row>
    <row r="1017" spans="1:13" x14ac:dyDescent="0.25">
      <c r="A1017" s="12" t="s">
        <v>3127</v>
      </c>
      <c r="B1017" t="s">
        <v>320</v>
      </c>
      <c r="C1017" t="s">
        <v>4388</v>
      </c>
      <c r="D1017" s="5">
        <v>6782656.1799999997</v>
      </c>
      <c r="E1017" s="24">
        <f t="shared" si="32"/>
        <v>18991437.304000001</v>
      </c>
      <c r="F1017" s="21">
        <v>23071581.573446523</v>
      </c>
      <c r="G1017">
        <f t="shared" si="33"/>
        <v>744244.56688537169</v>
      </c>
      <c r="J1017" t="str">
        <f>VLOOKUP($A1017,[3]MD01!$A:$K,5,0)</f>
        <v>13SZ5993</v>
      </c>
      <c r="K1017" t="str">
        <f>VLOOKUP($A1017,[3]MD01!$A:$K,11,0)</f>
        <v>20.11.2009</v>
      </c>
      <c r="L1017" t="str">
        <f>RIGHT(VLOOKUP($A1017,[3]MD01!$A:$K,4,0),8)</f>
        <v>13SZ5993</v>
      </c>
      <c r="M1017" s="16" t="str">
        <f>VLOOKUP(A1017,[3]MD01!A:O,15,0)</f>
        <v>Аренда</v>
      </c>
    </row>
    <row r="1018" spans="1:13" x14ac:dyDescent="0.25">
      <c r="A1018" s="12" t="s">
        <v>3130</v>
      </c>
      <c r="B1018" t="s">
        <v>323</v>
      </c>
      <c r="C1018" t="s">
        <v>4388</v>
      </c>
      <c r="D1018" s="5">
        <v>4581329.84</v>
      </c>
      <c r="E1018" s="24">
        <f t="shared" si="32"/>
        <v>12827723.551999999</v>
      </c>
      <c r="F1018" s="21">
        <v>15583647.808965705</v>
      </c>
      <c r="G1018">
        <f t="shared" si="33"/>
        <v>502698.31641824858</v>
      </c>
      <c r="J1018" t="str">
        <f>VLOOKUP($A1018,[3]MD01!$A:$K,5,0)</f>
        <v>13SZ5996</v>
      </c>
      <c r="K1018" t="str">
        <f>VLOOKUP($A1018,[3]MD01!$A:$K,11,0)</f>
        <v>24.12.2009</v>
      </c>
      <c r="L1018" t="str">
        <f>RIGHT(VLOOKUP($A1018,[3]MD01!$A:$K,4,0),8)</f>
        <v>13SZ5996</v>
      </c>
      <c r="M1018" s="16" t="str">
        <f>VLOOKUP(A1018,[3]MD01!A:O,15,0)</f>
        <v>Аренда</v>
      </c>
    </row>
    <row r="1019" spans="1:13" x14ac:dyDescent="0.25">
      <c r="A1019" s="12" t="s">
        <v>3140</v>
      </c>
      <c r="B1019" t="s">
        <v>333</v>
      </c>
      <c r="C1019" t="s">
        <v>4388</v>
      </c>
      <c r="D1019" s="5">
        <v>8524162.8800000008</v>
      </c>
      <c r="E1019" s="24">
        <f t="shared" si="32"/>
        <v>23867656.064000003</v>
      </c>
      <c r="F1019" s="21">
        <v>28995413.303002611</v>
      </c>
      <c r="G1019">
        <f t="shared" si="33"/>
        <v>935335.91300008423</v>
      </c>
      <c r="J1019" t="str">
        <f>VLOOKUP($A1019,[3]MD01!$A:$K,5,0)</f>
        <v>13SZ6062</v>
      </c>
      <c r="K1019" t="str">
        <f>VLOOKUP($A1019,[3]MD01!$A:$K,11,0)</f>
        <v>01.12.2009</v>
      </c>
      <c r="L1019" t="str">
        <f>RIGHT(VLOOKUP($A1019,[3]MD01!$A:$K,4,0),8)</f>
        <v>13SZ6062</v>
      </c>
      <c r="M1019" s="16" t="str">
        <f>VLOOKUP(A1019,[3]MD01!A:O,15,0)</f>
        <v>Собственность</v>
      </c>
    </row>
    <row r="1020" spans="1:13" x14ac:dyDescent="0.25">
      <c r="A1020" s="12" t="s">
        <v>4631</v>
      </c>
      <c r="B1020" t="s">
        <v>4632</v>
      </c>
      <c r="C1020" t="s">
        <v>4388</v>
      </c>
      <c r="D1020" s="5">
        <v>4509176.12</v>
      </c>
      <c r="E1020" s="24">
        <f t="shared" si="32"/>
        <v>12625693.136</v>
      </c>
      <c r="F1020" s="21">
        <v>15338212.924367499</v>
      </c>
      <c r="G1020">
        <f t="shared" si="33"/>
        <v>494781.06207637093</v>
      </c>
      <c r="J1020" t="str">
        <f>VLOOKUP($A1020,[3]MD01!$A:$K,5,0)</f>
        <v>E1008121</v>
      </c>
      <c r="K1020" t="str">
        <f>VLOOKUP($A1020,[3]MD01!$A:$K,11,0)</f>
        <v>11.12.2014</v>
      </c>
      <c r="L1020" t="str">
        <f>RIGHT(VLOOKUP($A1020,[3]MD01!$A:$K,4,0),8)</f>
        <v>13SZ9842</v>
      </c>
      <c r="M1020" s="16" t="str">
        <f>VLOOKUP(A1020,[3]MD01!A:O,15,0)</f>
        <v>Аренда</v>
      </c>
    </row>
    <row r="1021" spans="1:13" x14ac:dyDescent="0.25">
      <c r="A1021" s="12" t="s">
        <v>628</v>
      </c>
      <c r="B1021" t="s">
        <v>629</v>
      </c>
      <c r="C1021" t="s">
        <v>4388</v>
      </c>
      <c r="D1021" s="5">
        <v>5374898.5599999996</v>
      </c>
      <c r="E1021" s="24">
        <f t="shared" si="32"/>
        <v>15049715.967999998</v>
      </c>
      <c r="F1021" s="21">
        <v>18283015.869461372</v>
      </c>
      <c r="G1021">
        <f t="shared" si="33"/>
        <v>589774.70546649594</v>
      </c>
      <c r="J1021" t="str">
        <f>VLOOKUP($A1021,[3]MD01!$A:$K,5,0)</f>
        <v>E1026113</v>
      </c>
      <c r="K1021" t="str">
        <f>VLOOKUP($A1021,[3]MD01!$A:$K,11,0)</f>
        <v>10.07.2018</v>
      </c>
      <c r="L1021" t="str">
        <f>RIGHT(VLOOKUP($A1021,[3]MD01!$A:$K,4,0),8)</f>
        <v>13SZE994</v>
      </c>
      <c r="M1021" s="16" t="str">
        <f>VLOOKUP(A1021,[3]MD01!A:O,15,0)</f>
        <v>Аренда</v>
      </c>
    </row>
    <row r="1022" spans="1:13" x14ac:dyDescent="0.25">
      <c r="A1022" s="12" t="s">
        <v>679</v>
      </c>
      <c r="B1022" t="s">
        <v>680</v>
      </c>
      <c r="C1022" t="s">
        <v>4388</v>
      </c>
      <c r="D1022" s="5">
        <v>3156267.31</v>
      </c>
      <c r="E1022" s="24">
        <f t="shared" si="32"/>
        <v>8837548.4680000003</v>
      </c>
      <c r="F1022" s="21">
        <v>10736218.492836479</v>
      </c>
      <c r="G1022">
        <f t="shared" si="33"/>
        <v>346329.62880117673</v>
      </c>
      <c r="J1022" t="str">
        <f>VLOOKUP($A1022,[3]MD01!$A:$K,5,0)</f>
        <v>E1012154</v>
      </c>
      <c r="K1022" t="str">
        <f>VLOOKUP($A1022,[3]MD01!$A:$K,11,0)</f>
        <v>02.09.2016</v>
      </c>
      <c r="L1022" t="str">
        <f>RIGHT(VLOOKUP($A1022,[3]MD01!$A:$K,4,0),8)</f>
        <v>13SZG482</v>
      </c>
      <c r="M1022" s="16" t="str">
        <f>VLOOKUP(A1022,[3]MD01!A:O,15,0)</f>
        <v>Аренда</v>
      </c>
    </row>
    <row r="1023" spans="1:13" x14ac:dyDescent="0.25">
      <c r="A1023" s="12" t="s">
        <v>765</v>
      </c>
      <c r="B1023" t="s">
        <v>766</v>
      </c>
      <c r="C1023" t="s">
        <v>4388</v>
      </c>
      <c r="D1023" s="5">
        <v>6924650.5499999998</v>
      </c>
      <c r="E1023" s="24">
        <f t="shared" si="32"/>
        <v>19389021.539999999</v>
      </c>
      <c r="F1023" s="21">
        <v>23554583.306614891</v>
      </c>
      <c r="G1023">
        <f t="shared" si="33"/>
        <v>759825.26795531902</v>
      </c>
      <c r="J1023" t="str">
        <f>VLOOKUP($A1023,[3]MD01!$A:$K,5,0)</f>
        <v>E1023585</v>
      </c>
      <c r="K1023" t="str">
        <f>VLOOKUP($A1023,[3]MD01!$A:$K,11,0)</f>
        <v>25.11.2017</v>
      </c>
      <c r="L1023" t="str">
        <f>RIGHT(VLOOKUP($A1023,[3]MD01!$A:$K,4,0),8)</f>
        <v>13SZH304</v>
      </c>
      <c r="M1023" s="16" t="str">
        <f>VLOOKUP(A1023,[3]MD01!A:O,15,0)</f>
        <v>Аренда</v>
      </c>
    </row>
    <row r="1024" spans="1:13" x14ac:dyDescent="0.25">
      <c r="A1024" s="12" t="s">
        <v>767</v>
      </c>
      <c r="B1024" t="s">
        <v>768</v>
      </c>
      <c r="C1024" t="s">
        <v>4388</v>
      </c>
      <c r="D1024" s="5">
        <v>3933262.74</v>
      </c>
      <c r="E1024" s="24">
        <f t="shared" si="32"/>
        <v>11013135.672</v>
      </c>
      <c r="F1024" s="21">
        <v>13379211.587238053</v>
      </c>
      <c r="G1024">
        <f t="shared" si="33"/>
        <v>431587.4705560662</v>
      </c>
      <c r="J1024" t="str">
        <f>VLOOKUP($A1024,[3]MD01!$A:$K,5,0)</f>
        <v>E1023602</v>
      </c>
      <c r="K1024" t="str">
        <f>VLOOKUP($A1024,[3]MD01!$A:$K,11,0)</f>
        <v>05.06.2018</v>
      </c>
      <c r="L1024" t="str">
        <f>RIGHT(VLOOKUP($A1024,[3]MD01!$A:$K,4,0),8)</f>
        <v>13SZH341</v>
      </c>
      <c r="M1024" s="16" t="str">
        <f>VLOOKUP(A1024,[3]MD01!A:O,15,0)</f>
        <v>Аренда</v>
      </c>
    </row>
    <row r="1025" spans="1:13" x14ac:dyDescent="0.25">
      <c r="A1025" s="12" t="s">
        <v>796</v>
      </c>
      <c r="B1025" t="s">
        <v>797</v>
      </c>
      <c r="C1025" t="s">
        <v>4388</v>
      </c>
      <c r="D1025" s="5">
        <v>5923155.3799999999</v>
      </c>
      <c r="E1025" s="24">
        <f t="shared" si="32"/>
        <v>16584835.063999999</v>
      </c>
      <c r="F1025" s="21">
        <v>20147941.882241867</v>
      </c>
      <c r="G1025">
        <f t="shared" si="33"/>
        <v>649933.6091045764</v>
      </c>
      <c r="J1025" t="str">
        <f>VLOOKUP($A1025,[3]MD01!$A:$K,5,0)</f>
        <v>E1023787</v>
      </c>
      <c r="K1025" t="str">
        <f>VLOOKUP($A1025,[3]MD01!$A:$K,11,0)</f>
        <v>15.12.2017</v>
      </c>
      <c r="L1025" t="str">
        <f>RIGHT(VLOOKUP($A1025,[3]MD01!$A:$K,4,0),8)</f>
        <v>13SZH525</v>
      </c>
      <c r="M1025" s="16" t="str">
        <f>VLOOKUP(A1025,[3]MD01!A:O,15,0)</f>
        <v>Аренда</v>
      </c>
    </row>
    <row r="1026" spans="1:13" x14ac:dyDescent="0.25">
      <c r="A1026" s="12" t="s">
        <v>806</v>
      </c>
      <c r="B1026" t="s">
        <v>807</v>
      </c>
      <c r="C1026" t="s">
        <v>4388</v>
      </c>
      <c r="D1026" s="5">
        <v>8151598.4000000004</v>
      </c>
      <c r="E1026" s="24">
        <f t="shared" si="32"/>
        <v>22824475.520000003</v>
      </c>
      <c r="F1026" s="21">
        <v>27728114.539277177</v>
      </c>
      <c r="G1026">
        <f t="shared" si="33"/>
        <v>894455.30771861866</v>
      </c>
      <c r="J1026" t="str">
        <f>VLOOKUP($A1026,[3]MD01!$A:$K,5,0)</f>
        <v>E1024227</v>
      </c>
      <c r="K1026" t="str">
        <f>VLOOKUP($A1026,[3]MD01!$A:$K,11,0)</f>
        <v>06.04.2018</v>
      </c>
      <c r="L1026" t="str">
        <f>RIGHT(VLOOKUP($A1026,[3]MD01!$A:$K,4,0),8)</f>
        <v>13SZH666</v>
      </c>
      <c r="M1026" s="16" t="str">
        <f>VLOOKUP(A1026,[3]MD01!A:O,15,0)</f>
        <v>Аренда</v>
      </c>
    </row>
    <row r="1027" spans="1:13" x14ac:dyDescent="0.25">
      <c r="A1027" s="12" t="s">
        <v>2719</v>
      </c>
      <c r="B1027" t="s">
        <v>2771</v>
      </c>
      <c r="C1027" t="s">
        <v>4388</v>
      </c>
      <c r="D1027" s="5">
        <v>2718298.44</v>
      </c>
      <c r="E1027" s="24">
        <f t="shared" si="32"/>
        <v>7611235.6319999993</v>
      </c>
      <c r="F1027" s="21">
        <v>9246443.0652347207</v>
      </c>
      <c r="G1027">
        <f t="shared" si="33"/>
        <v>298272.35694305552</v>
      </c>
      <c r="J1027" t="str">
        <f>VLOOKUP($A1027,[3]MD01!$A:$K,5,0)</f>
        <v>E1024478</v>
      </c>
      <c r="K1027" t="str">
        <f>VLOOKUP($A1027,[3]MD01!$A:$K,11,0)</f>
        <v>26.12.2018</v>
      </c>
      <c r="L1027" t="str">
        <f>RIGHT(VLOOKUP($A1027,[3]MD01!$A:$K,4,0),8)</f>
        <v>13SZH852</v>
      </c>
      <c r="M1027" s="16" t="str">
        <f>VLOOKUP(A1027,[3]MD01!A:O,15,0)</f>
        <v>Аренда</v>
      </c>
    </row>
    <row r="1028" spans="1:13" x14ac:dyDescent="0.25">
      <c r="A1028" s="12" t="s">
        <v>818</v>
      </c>
      <c r="B1028" t="s">
        <v>819</v>
      </c>
      <c r="C1028" t="s">
        <v>4388</v>
      </c>
      <c r="D1028" s="5">
        <v>4084591.99</v>
      </c>
      <c r="E1028" s="24">
        <f t="shared" si="32"/>
        <v>11436857.572000001</v>
      </c>
      <c r="F1028" s="21">
        <v>13893966.43300461</v>
      </c>
      <c r="G1028">
        <f t="shared" si="33"/>
        <v>448192.46558079385</v>
      </c>
      <c r="J1028" t="str">
        <f>VLOOKUP($A1028,[3]MD01!$A:$K,5,0)</f>
        <v>E1024477</v>
      </c>
      <c r="K1028" t="str">
        <f>VLOOKUP($A1028,[3]MD01!$A:$K,11,0)</f>
        <v>06.03.2018</v>
      </c>
      <c r="L1028" t="str">
        <f>RIGHT(VLOOKUP($A1028,[3]MD01!$A:$K,4,0),8)</f>
        <v>13SZH853</v>
      </c>
      <c r="M1028" s="16" t="str">
        <f>VLOOKUP(A1028,[3]MD01!A:O,15,0)</f>
        <v>Аренда</v>
      </c>
    </row>
    <row r="1029" spans="1:13" x14ac:dyDescent="0.25">
      <c r="A1029" s="12" t="s">
        <v>915</v>
      </c>
      <c r="B1029" t="s">
        <v>916</v>
      </c>
      <c r="C1029" t="s">
        <v>4388</v>
      </c>
      <c r="D1029" s="5">
        <v>3905704.93</v>
      </c>
      <c r="E1029" s="24">
        <f t="shared" si="32"/>
        <v>10935973.804000001</v>
      </c>
      <c r="F1029" s="21">
        <v>13285472.166496763</v>
      </c>
      <c r="G1029">
        <f t="shared" si="33"/>
        <v>428563.61827408912</v>
      </c>
      <c r="J1029" t="str">
        <f>VLOOKUP($A1029,[3]MD01!$A:$K,5,0)</f>
        <v>E1013900</v>
      </c>
      <c r="K1029" t="str">
        <f>VLOOKUP($A1029,[3]MD01!$A:$K,11,0)</f>
        <v>30.06.2017</v>
      </c>
      <c r="L1029" t="str">
        <f>RIGHT(VLOOKUP($A1029,[3]MD01!$A:$K,4,0),8)</f>
        <v>13SZJ891</v>
      </c>
      <c r="M1029" s="16" t="str">
        <f>VLOOKUP(A1029,[3]MD01!A:O,15,0)</f>
        <v>Аренда</v>
      </c>
    </row>
    <row r="1030" spans="1:13" x14ac:dyDescent="0.25">
      <c r="A1030" s="12" t="s">
        <v>919</v>
      </c>
      <c r="B1030" t="s">
        <v>920</v>
      </c>
      <c r="C1030" t="s">
        <v>4388</v>
      </c>
      <c r="D1030" s="5">
        <v>5150088.38</v>
      </c>
      <c r="E1030" s="24">
        <f t="shared" si="32"/>
        <v>14420247.464</v>
      </c>
      <c r="F1030" s="21">
        <v>17518311.560594104</v>
      </c>
      <c r="G1030">
        <f t="shared" si="33"/>
        <v>565106.82453529374</v>
      </c>
      <c r="J1030" t="str">
        <f>VLOOKUP($A1030,[3]MD01!$A:$K,5,0)</f>
        <v>E1013898</v>
      </c>
      <c r="K1030" t="str">
        <f>VLOOKUP($A1030,[3]MD01!$A:$K,11,0)</f>
        <v>28.02.2017</v>
      </c>
      <c r="L1030" t="str">
        <f>RIGHT(VLOOKUP($A1030,[3]MD01!$A:$K,4,0),8)</f>
        <v>13SZJ905</v>
      </c>
      <c r="M1030" s="16" t="str">
        <f>VLOOKUP(A1030,[3]MD01!A:O,15,0)</f>
        <v>Аренда</v>
      </c>
    </row>
    <row r="1031" spans="1:13" x14ac:dyDescent="0.25">
      <c r="A1031" s="12" t="s">
        <v>975</v>
      </c>
      <c r="B1031" t="s">
        <v>976</v>
      </c>
      <c r="C1031" t="s">
        <v>4388</v>
      </c>
      <c r="D1031" s="5">
        <v>4079649.56</v>
      </c>
      <c r="E1031" s="24">
        <f t="shared" si="32"/>
        <v>11423018.767999999</v>
      </c>
      <c r="F1031" s="21">
        <v>13877154.482952902</v>
      </c>
      <c r="G1031">
        <f t="shared" si="33"/>
        <v>447650.14461138396</v>
      </c>
      <c r="J1031" t="str">
        <f>VLOOKUP($A1031,[3]MD01!$A:$K,5,0)</f>
        <v>E1010460</v>
      </c>
      <c r="K1031" t="str">
        <f>VLOOKUP($A1031,[3]MD01!$A:$K,11,0)</f>
        <v>08.12.2015</v>
      </c>
      <c r="L1031" t="str">
        <f>RIGHT(VLOOKUP($A1031,[3]MD01!$A:$K,4,0),8)</f>
        <v>13SZL814</v>
      </c>
      <c r="M1031" s="16" t="str">
        <f>VLOOKUP(A1031,[3]MD01!A:O,15,0)</f>
        <v>Аренда</v>
      </c>
    </row>
    <row r="1032" spans="1:13" x14ac:dyDescent="0.25">
      <c r="A1032" s="12" t="s">
        <v>1039</v>
      </c>
      <c r="B1032" t="s">
        <v>1040</v>
      </c>
      <c r="C1032" t="s">
        <v>4388</v>
      </c>
      <c r="D1032" s="5">
        <v>4357107.17</v>
      </c>
      <c r="E1032" s="24">
        <f t="shared" si="32"/>
        <v>12199900.075999999</v>
      </c>
      <c r="F1032" s="21">
        <v>14820941.94798235</v>
      </c>
      <c r="G1032">
        <f t="shared" si="33"/>
        <v>478094.90154781775</v>
      </c>
      <c r="J1032" t="str">
        <f>VLOOKUP($A1032,[3]MD01!$A:$K,5,0)</f>
        <v>E1026734</v>
      </c>
      <c r="K1032" t="str">
        <f>VLOOKUP($A1032,[3]MD01!$A:$K,11,0)</f>
        <v>29.08.2018</v>
      </c>
      <c r="L1032" t="str">
        <f>RIGHT(VLOOKUP($A1032,[3]MD01!$A:$K,4,0),8)</f>
        <v>13SZO452</v>
      </c>
      <c r="M1032" s="16" t="str">
        <f>VLOOKUP(A1032,[3]MD01!A:O,15,0)</f>
        <v>Аренда</v>
      </c>
    </row>
    <row r="1033" spans="1:13" x14ac:dyDescent="0.25">
      <c r="A1033" s="12" t="s">
        <v>4445</v>
      </c>
      <c r="B1033" t="s">
        <v>4456</v>
      </c>
      <c r="C1033" t="s">
        <v>4388</v>
      </c>
      <c r="D1033" s="5">
        <v>3808773.42</v>
      </c>
      <c r="E1033" s="24">
        <f t="shared" si="32"/>
        <v>10664565.575999999</v>
      </c>
      <c r="F1033" s="21">
        <v>12955754.253535654</v>
      </c>
      <c r="G1033">
        <f t="shared" si="33"/>
        <v>417927.55656566628</v>
      </c>
      <c r="J1033" t="str">
        <f>VLOOKUP($A1033,[3]MD01!$A:$K,5,0)</f>
        <v>E1028546</v>
      </c>
      <c r="K1033" t="str">
        <f>VLOOKUP($A1033,[3]MD01!$A:$K,11,0)</f>
        <v>31.03.2020</v>
      </c>
      <c r="L1033" t="str">
        <f>RIGHT(VLOOKUP($A1033,[3]MD01!$A:$K,4,0),8)</f>
        <v>13SZO896</v>
      </c>
      <c r="M1033" s="16" t="str">
        <f>VLOOKUP(A1033,[3]MD01!A:O,15,0)</f>
        <v>Аренда</v>
      </c>
    </row>
    <row r="1034" spans="1:13" x14ac:dyDescent="0.25">
      <c r="A1034" s="12" t="s">
        <v>1061</v>
      </c>
      <c r="B1034" t="s">
        <v>1062</v>
      </c>
      <c r="C1034" t="s">
        <v>4388</v>
      </c>
      <c r="D1034" s="5">
        <v>5992472.3300000001</v>
      </c>
      <c r="E1034" s="24">
        <f t="shared" si="32"/>
        <v>16778922.524</v>
      </c>
      <c r="F1034" s="21">
        <v>20383727.336185887</v>
      </c>
      <c r="G1034">
        <f t="shared" si="33"/>
        <v>657539.59148986731</v>
      </c>
      <c r="J1034" t="str">
        <f>VLOOKUP($A1034,[3]MD01!$A:$K,5,0)</f>
        <v>E1009913</v>
      </c>
      <c r="K1034" t="str">
        <f>VLOOKUP($A1034,[3]MD01!$A:$K,11,0)</f>
        <v>28.01.2016</v>
      </c>
      <c r="L1034" t="str">
        <f>RIGHT(VLOOKUP($A1034,[3]MD01!$A:$K,4,0),8)</f>
        <v>13SZQ221</v>
      </c>
      <c r="M1034" s="16" t="str">
        <f>VLOOKUP(A1034,[3]MD01!A:O,15,0)</f>
        <v>Аренда</v>
      </c>
    </row>
    <row r="1035" spans="1:13" x14ac:dyDescent="0.25">
      <c r="A1035" s="12" t="s">
        <v>1107</v>
      </c>
      <c r="B1035" t="s">
        <v>1108</v>
      </c>
      <c r="C1035" t="s">
        <v>4388</v>
      </c>
      <c r="D1035" s="5">
        <v>3669543.91</v>
      </c>
      <c r="E1035" s="24">
        <f t="shared" ref="E1035:E1043" si="34">IF(IFERROR(VLOOKUP(A1035,$A$1588:$A$1589,1,0),0)=0,IF(M1035=$M$25,0,D1035/$E$25*$E$24),0)</f>
        <v>10274722.948000001</v>
      </c>
      <c r="F1035" s="21">
        <v>12482157.345163988</v>
      </c>
      <c r="G1035">
        <f t="shared" si="33"/>
        <v>402650.23694077379</v>
      </c>
      <c r="J1035" t="str">
        <f>VLOOKUP($A1035,[3]MD01!$A:$K,5,0)</f>
        <v>E1010429</v>
      </c>
      <c r="K1035" t="str">
        <f>VLOOKUP($A1035,[3]MD01!$A:$K,11,0)</f>
        <v>05.04.2016</v>
      </c>
      <c r="L1035" t="str">
        <f>RIGHT(VLOOKUP($A1035,[3]MD01!$A:$K,4,0),8)</f>
        <v>13SZQ561</v>
      </c>
      <c r="M1035" s="16" t="str">
        <f>VLOOKUP(A1035,[3]MD01!A:O,15,0)</f>
        <v>Аренда</v>
      </c>
    </row>
    <row r="1036" spans="1:13" x14ac:dyDescent="0.25">
      <c r="A1036" s="12" t="s">
        <v>1131</v>
      </c>
      <c r="B1036" t="s">
        <v>1132</v>
      </c>
      <c r="C1036" t="s">
        <v>4388</v>
      </c>
      <c r="D1036" s="5">
        <v>3050149.02</v>
      </c>
      <c r="E1036" s="24">
        <f t="shared" si="34"/>
        <v>8540417.256000001</v>
      </c>
      <c r="F1036" s="21">
        <v>10375251.237649787</v>
      </c>
      <c r="G1036">
        <f t="shared" si="33"/>
        <v>334685.52379515441</v>
      </c>
      <c r="J1036" t="str">
        <f>VLOOKUP($A1036,[3]MD01!$A:$K,5,0)</f>
        <v>E1011603</v>
      </c>
      <c r="K1036" t="str">
        <f>VLOOKUP($A1036,[3]MD01!$A:$K,11,0)</f>
        <v>29.04.2016</v>
      </c>
      <c r="L1036" t="str">
        <f>RIGHT(VLOOKUP($A1036,[3]MD01!$A:$K,4,0),8)</f>
        <v>13SZQ710</v>
      </c>
      <c r="M1036" s="16" t="str">
        <f>VLOOKUP(A1036,[3]MD01!A:O,15,0)</f>
        <v>Аренда</v>
      </c>
    </row>
    <row r="1037" spans="1:13" x14ac:dyDescent="0.25">
      <c r="A1037" s="12" t="s">
        <v>1165</v>
      </c>
      <c r="B1037" t="s">
        <v>1166</v>
      </c>
      <c r="C1037" t="s">
        <v>4388</v>
      </c>
      <c r="D1037" s="5">
        <v>3850435.24</v>
      </c>
      <c r="E1037" s="24">
        <f t="shared" si="34"/>
        <v>10781218.672</v>
      </c>
      <c r="F1037" s="21">
        <v>13097469.247355118</v>
      </c>
      <c r="G1037">
        <f t="shared" si="33"/>
        <v>422499.00797919737</v>
      </c>
      <c r="J1037" t="str">
        <f>VLOOKUP($A1037,[3]MD01!$A:$K,5,0)</f>
        <v>E1012035</v>
      </c>
      <c r="K1037" t="str">
        <f>VLOOKUP($A1037,[3]MD01!$A:$K,11,0)</f>
        <v>27.07.2016</v>
      </c>
      <c r="L1037" t="str">
        <f>RIGHT(VLOOKUP($A1037,[3]MD01!$A:$K,4,0),8)</f>
        <v>13SZQ877</v>
      </c>
      <c r="M1037" s="16" t="str">
        <f>VLOOKUP(A1037,[3]MD01!A:O,15,0)</f>
        <v>Аренда</v>
      </c>
    </row>
    <row r="1038" spans="1:13" x14ac:dyDescent="0.25">
      <c r="A1038" s="12" t="s">
        <v>1189</v>
      </c>
      <c r="B1038" t="s">
        <v>1190</v>
      </c>
      <c r="C1038" t="s">
        <v>4388</v>
      </c>
      <c r="D1038" s="5">
        <v>5568035.8099999996</v>
      </c>
      <c r="E1038" s="24">
        <f t="shared" si="34"/>
        <v>15590500.267999999</v>
      </c>
      <c r="F1038" s="21">
        <v>18939982.948433395</v>
      </c>
      <c r="G1038">
        <f t="shared" si="33"/>
        <v>610967.19188494829</v>
      </c>
      <c r="J1038" t="str">
        <f>VLOOKUP($A1038,[3]MD01!$A:$K,5,0)</f>
        <v>E1014124</v>
      </c>
      <c r="K1038" t="str">
        <f>VLOOKUP($A1038,[3]MD01!$A:$K,11,0)</f>
        <v>31.03.2017</v>
      </c>
      <c r="L1038" t="str">
        <f>RIGHT(VLOOKUP($A1038,[3]MD01!$A:$K,4,0),8)</f>
        <v>13SZS134</v>
      </c>
      <c r="M1038" s="16" t="str">
        <f>VLOOKUP(A1038,[3]MD01!A:O,15,0)</f>
        <v>Аренда</v>
      </c>
    </row>
    <row r="1039" spans="1:13" x14ac:dyDescent="0.25">
      <c r="A1039" s="12" t="s">
        <v>1241</v>
      </c>
      <c r="B1039" t="s">
        <v>1242</v>
      </c>
      <c r="C1039" t="s">
        <v>4388</v>
      </c>
      <c r="D1039" s="5">
        <v>6052712.5</v>
      </c>
      <c r="E1039" s="24">
        <f t="shared" si="34"/>
        <v>16947595</v>
      </c>
      <c r="F1039" s="21">
        <v>20588637.619011588</v>
      </c>
      <c r="G1039">
        <f t="shared" si="33"/>
        <v>664149.60061327706</v>
      </c>
      <c r="J1039" t="str">
        <f>VLOOKUP($A1039,[3]MD01!$A:$K,5,0)</f>
        <v>E1014618</v>
      </c>
      <c r="K1039" t="str">
        <f>VLOOKUP($A1039,[3]MD01!$A:$K,11,0)</f>
        <v>29.04.2017</v>
      </c>
      <c r="L1039" t="str">
        <f>RIGHT(VLOOKUP($A1039,[3]MD01!$A:$K,4,0),8)</f>
        <v>13SZS689</v>
      </c>
      <c r="M1039" s="16" t="str">
        <f>VLOOKUP(A1039,[3]MD01!A:O,15,0)</f>
        <v>Аренда</v>
      </c>
    </row>
    <row r="1040" spans="1:13" x14ac:dyDescent="0.25">
      <c r="A1040" s="12" t="s">
        <v>1301</v>
      </c>
      <c r="B1040" t="s">
        <v>1302</v>
      </c>
      <c r="C1040" t="s">
        <v>4388</v>
      </c>
      <c r="D1040" s="5">
        <v>1006725.5</v>
      </c>
      <c r="E1040" s="24">
        <f t="shared" si="34"/>
        <v>2818831.4</v>
      </c>
      <c r="F1040" s="21">
        <v>3424432.6822591112</v>
      </c>
      <c r="G1040">
        <f t="shared" si="33"/>
        <v>110465.5703954552</v>
      </c>
      <c r="J1040" t="str">
        <f>VLOOKUP($A1040,[3]MD01!$A:$K,5,0)</f>
        <v>E1014125</v>
      </c>
      <c r="K1040" t="str">
        <f>VLOOKUP($A1040,[3]MD01!$A:$K,11,0)</f>
        <v>11.04.2017</v>
      </c>
      <c r="L1040" t="str">
        <f>RIGHT(VLOOKUP($A1040,[3]MD01!$A:$K,4,0),8)</f>
        <v>13SZV033</v>
      </c>
      <c r="M1040" s="16" t="str">
        <f>VLOOKUP(A1040,[3]MD01!A:O,15,0)</f>
        <v>Аренда</v>
      </c>
    </row>
    <row r="1041" spans="1:13" x14ac:dyDescent="0.25">
      <c r="A1041" s="12" t="s">
        <v>1385</v>
      </c>
      <c r="B1041" t="s">
        <v>1386</v>
      </c>
      <c r="C1041" t="s">
        <v>4388</v>
      </c>
      <c r="D1041" s="5">
        <v>2411224.35</v>
      </c>
      <c r="E1041" s="24">
        <f t="shared" si="34"/>
        <v>6751428.1799999997</v>
      </c>
      <c r="F1041" s="21">
        <v>8201913.4991603792</v>
      </c>
      <c r="G1041">
        <f t="shared" si="33"/>
        <v>264577.85481162515</v>
      </c>
      <c r="J1041" t="str">
        <f>VLOOKUP($A1041,[3]MD01!$A:$K,5,0)</f>
        <v>E1015614</v>
      </c>
      <c r="K1041" t="str">
        <f>VLOOKUP($A1041,[3]MD01!$A:$K,11,0)</f>
        <v>31.08.2017</v>
      </c>
      <c r="L1041" t="str">
        <f>RIGHT(VLOOKUP($A1041,[3]MD01!$A:$K,4,0),8)</f>
        <v>13SZX790</v>
      </c>
      <c r="M1041" s="16" t="str">
        <f>VLOOKUP(A1041,[3]MD01!A:O,15,0)</f>
        <v>Аренда</v>
      </c>
    </row>
    <row r="1042" spans="1:13" x14ac:dyDescent="0.25">
      <c r="A1042" s="12" t="s">
        <v>1459</v>
      </c>
      <c r="B1042" t="s">
        <v>1460</v>
      </c>
      <c r="C1042" t="s">
        <v>4388</v>
      </c>
      <c r="D1042" s="5">
        <v>3396984.18</v>
      </c>
      <c r="E1042" s="24">
        <f t="shared" si="34"/>
        <v>9511555.7039999999</v>
      </c>
      <c r="F1042" s="21">
        <v>11555030.290887801</v>
      </c>
      <c r="G1042">
        <f t="shared" si="33"/>
        <v>372742.91260928393</v>
      </c>
      <c r="J1042" t="str">
        <f>VLOOKUP($A1042,[3]MD01!$A:$K,5,0)</f>
        <v>E1018038</v>
      </c>
      <c r="K1042" t="str">
        <f>VLOOKUP($A1042,[3]MD01!$A:$K,11,0)</f>
        <v>30.09.2017</v>
      </c>
      <c r="L1042" t="str">
        <f>RIGHT(VLOOKUP($A1042,[3]MD01!$A:$K,4,0),8)</f>
        <v>13SZY596</v>
      </c>
      <c r="M1042" s="16" t="str">
        <f>VLOOKUP(A1042,[3]MD01!A:O,15,0)</f>
        <v>Аренда</v>
      </c>
    </row>
    <row r="1043" spans="1:13" x14ac:dyDescent="0.25">
      <c r="A1043" s="12" t="s">
        <v>1487</v>
      </c>
      <c r="B1043" t="s">
        <v>1488</v>
      </c>
      <c r="C1043" t="s">
        <v>4388</v>
      </c>
      <c r="D1043" s="5">
        <v>3487879.37</v>
      </c>
      <c r="E1043" s="24">
        <f t="shared" si="34"/>
        <v>9766062.2360000014</v>
      </c>
      <c r="F1043" s="21">
        <v>11864215.326228769</v>
      </c>
      <c r="G1043">
        <f t="shared" si="33"/>
        <v>382716.62342673453</v>
      </c>
      <c r="J1043" t="str">
        <f>VLOOKUP($A1043,[3]MD01!$A:$K,5,0)</f>
        <v>E1018440</v>
      </c>
      <c r="K1043" t="str">
        <f>VLOOKUP($A1043,[3]MD01!$A:$K,11,0)</f>
        <v>27.04.2018</v>
      </c>
      <c r="L1043" t="str">
        <f>RIGHT(VLOOKUP($A1043,[3]MD01!$A:$K,4,0),8)</f>
        <v>13SZY911</v>
      </c>
      <c r="M1043" s="16" t="str">
        <f>VLOOKUP(A1043,[3]MD01!A:O,15,0)</f>
        <v>Аренда</v>
      </c>
    </row>
    <row r="1044" spans="1:13" x14ac:dyDescent="0.25">
      <c r="A1044" s="60" t="s">
        <v>11669</v>
      </c>
      <c r="B1044" s="52" t="s">
        <v>11671</v>
      </c>
      <c r="C1044" s="53" t="s">
        <v>4388</v>
      </c>
      <c r="D1044" s="54"/>
      <c r="E1044" s="37"/>
      <c r="F1044" s="62">
        <v>894128.26761140453</v>
      </c>
      <c r="G1044">
        <f t="shared" si="33"/>
        <v>28842.847342303372</v>
      </c>
      <c r="H1044" s="37"/>
      <c r="I1044" s="37"/>
      <c r="J1044" s="37"/>
      <c r="K1044" s="16">
        <v>44254</v>
      </c>
      <c r="L1044" s="37"/>
      <c r="M1044" s="38"/>
    </row>
    <row r="1045" spans="1:13" x14ac:dyDescent="0.25">
      <c r="A1045" s="12" t="s">
        <v>2751</v>
      </c>
      <c r="B1045" t="s">
        <v>2789</v>
      </c>
      <c r="C1045" t="s">
        <v>4385</v>
      </c>
      <c r="D1045" s="5">
        <v>2265536.48</v>
      </c>
      <c r="E1045" s="24">
        <f t="shared" ref="E1045:E1108" si="35">IF(IFERROR(VLOOKUP(A1045,$A$1588:$A$1589,1,0),0)=0,IF(M1045=$M$25,0,D1045/$E$25*$E$24),0)</f>
        <v>6343502.1439999994</v>
      </c>
      <c r="F1045" s="21">
        <v>8363436.5569958761</v>
      </c>
      <c r="G1045">
        <f t="shared" si="33"/>
        <v>269788.27603212505</v>
      </c>
      <c r="J1045" t="str">
        <f>VLOOKUP($A1045,[3]MD01!$A:$K,5,0)</f>
        <v>E1029674</v>
      </c>
      <c r="K1045" t="str">
        <f>VLOOKUP($A1045,[3]MD01!$A:$K,11,0)</f>
        <v>18.01.2019</v>
      </c>
      <c r="L1045" t="str">
        <f>RIGHT(VLOOKUP($A1045,[3]MD01!$A:$K,4,0),8)</f>
        <v>13SZ30AO</v>
      </c>
      <c r="M1045" s="16" t="str">
        <f>VLOOKUP(A1045,[3]MD01!A:O,15,0)</f>
        <v>Аренда</v>
      </c>
    </row>
    <row r="1046" spans="1:13" x14ac:dyDescent="0.25">
      <c r="A1046" s="12" t="s">
        <v>3952</v>
      </c>
      <c r="B1046" t="s">
        <v>3953</v>
      </c>
      <c r="C1046" t="s">
        <v>4385</v>
      </c>
      <c r="D1046" s="5">
        <v>3252627.48</v>
      </c>
      <c r="E1046" s="24">
        <f t="shared" si="35"/>
        <v>9107356.9440000001</v>
      </c>
      <c r="F1046" s="21">
        <v>12007373.888113854</v>
      </c>
      <c r="G1046">
        <f t="shared" si="33"/>
        <v>387334.64155205979</v>
      </c>
      <c r="J1046" t="str">
        <f>VLOOKUP($A1046,[3]MD01!$A:$K,5,0)</f>
        <v>E1030023</v>
      </c>
      <c r="K1046" t="str">
        <f>VLOOKUP($A1046,[3]MD01!$A:$K,11,0)</f>
        <v>09.09.2019</v>
      </c>
      <c r="L1046" t="str">
        <f>RIGHT(VLOOKUP($A1046,[3]MD01!$A:$K,4,0),8)</f>
        <v>13SZ323E</v>
      </c>
      <c r="M1046" s="16" t="str">
        <f>VLOOKUP(A1046,[3]MD01!A:O,15,0)</f>
        <v>Аренда</v>
      </c>
    </row>
    <row r="1047" spans="1:13" x14ac:dyDescent="0.25">
      <c r="A1047" s="12" t="s">
        <v>3973</v>
      </c>
      <c r="B1047" t="s">
        <v>4016</v>
      </c>
      <c r="C1047" t="s">
        <v>4385</v>
      </c>
      <c r="D1047" s="5">
        <v>2953613.85</v>
      </c>
      <c r="E1047" s="24">
        <f t="shared" si="35"/>
        <v>8270118.7800000003</v>
      </c>
      <c r="F1047" s="21">
        <v>10903537.535771368</v>
      </c>
      <c r="G1047">
        <f t="shared" si="33"/>
        <v>351727.01728294737</v>
      </c>
      <c r="J1047" t="str">
        <f>VLOOKUP($A1047,[3]MD01!$A:$K,5,0)</f>
        <v>E1030102</v>
      </c>
      <c r="K1047" t="str">
        <f>VLOOKUP($A1047,[3]MD01!$A:$K,11,0)</f>
        <v>12.09.2019</v>
      </c>
      <c r="L1047" t="str">
        <f>RIGHT(VLOOKUP($A1047,[3]MD01!$A:$K,4,0),8)</f>
        <v>13SZ323L</v>
      </c>
      <c r="M1047" s="16" t="str">
        <f>VLOOKUP(A1047,[3]MD01!A:O,15,0)</f>
        <v>Аренда</v>
      </c>
    </row>
    <row r="1048" spans="1:13" x14ac:dyDescent="0.25">
      <c r="A1048" s="12" t="s">
        <v>11870</v>
      </c>
      <c r="B1048" t="s">
        <v>11871</v>
      </c>
      <c r="C1048" t="s">
        <v>4385</v>
      </c>
      <c r="D1048" s="5">
        <v>2657321.98</v>
      </c>
      <c r="E1048" s="24">
        <f t="shared" si="35"/>
        <v>7440501.5439999998</v>
      </c>
      <c r="F1048" s="21">
        <v>9809748.8111251537</v>
      </c>
      <c r="G1048">
        <f t="shared" si="33"/>
        <v>316443.51003629528</v>
      </c>
      <c r="J1048" t="str">
        <f>VLOOKUP($A1048,[3]MD01!$A:$K,5,0)</f>
        <v>E1030096</v>
      </c>
      <c r="K1048" t="str">
        <f>VLOOKUP($A1048,[3]MD01!$A:$K,11,0)</f>
        <v>13.09.2019</v>
      </c>
      <c r="L1048" t="str">
        <f>RIGHT(VLOOKUP($A1048,[3]MD01!$A:$K,4,0),8)</f>
        <v>13SZ323T</v>
      </c>
      <c r="M1048" s="16" t="str">
        <f>VLOOKUP(A1048,[3]MD01!A:O,15,0)</f>
        <v>Аренда</v>
      </c>
    </row>
    <row r="1049" spans="1:13" x14ac:dyDescent="0.25">
      <c r="A1049" s="12" t="s">
        <v>4399</v>
      </c>
      <c r="B1049" t="s">
        <v>4404</v>
      </c>
      <c r="C1049" t="s">
        <v>4385</v>
      </c>
      <c r="D1049" s="5">
        <v>4871127.1500000004</v>
      </c>
      <c r="E1049" s="24">
        <f t="shared" si="35"/>
        <v>13639156.020000001</v>
      </c>
      <c r="F1049" s="21">
        <v>17982214.4731411</v>
      </c>
      <c r="G1049">
        <f t="shared" si="33"/>
        <v>580071.43461745488</v>
      </c>
      <c r="J1049" t="str">
        <f>VLOOKUP($A1049,[3]MD01!$A:$K,5,0)</f>
        <v>E1030022</v>
      </c>
      <c r="K1049" t="str">
        <f>VLOOKUP($A1049,[3]MD01!$A:$K,11,0)</f>
        <v>15.01.2020</v>
      </c>
      <c r="L1049" t="str">
        <f>RIGHT(VLOOKUP($A1049,[3]MD01!$A:$K,4,0),8)</f>
        <v>13SZ323W</v>
      </c>
      <c r="M1049" s="16" t="str">
        <f>VLOOKUP(A1049,[3]MD01!A:O,15,0)</f>
        <v>Аренда</v>
      </c>
    </row>
    <row r="1050" spans="1:13" x14ac:dyDescent="0.25">
      <c r="A1050" s="12" t="s">
        <v>3471</v>
      </c>
      <c r="B1050" t="s">
        <v>3472</v>
      </c>
      <c r="C1050" t="s">
        <v>4385</v>
      </c>
      <c r="D1050" s="5">
        <v>2746553.96</v>
      </c>
      <c r="E1050" s="24">
        <f t="shared" si="35"/>
        <v>7690351.0880000005</v>
      </c>
      <c r="F1050" s="21">
        <v>10139156.882976253</v>
      </c>
      <c r="G1050">
        <f t="shared" si="33"/>
        <v>327069.57687020168</v>
      </c>
      <c r="J1050" t="str">
        <f>VLOOKUP($A1050,[3]MD01!$A:$K,5,0)</f>
        <v>E1030045</v>
      </c>
      <c r="K1050" t="str">
        <f>VLOOKUP($A1050,[3]MD01!$A:$K,11,0)</f>
        <v>11.06.2019</v>
      </c>
      <c r="L1050" t="str">
        <f>RIGHT(VLOOKUP($A1050,[3]MD01!$A:$K,4,0),8)</f>
        <v>13SZ323Y</v>
      </c>
      <c r="M1050" s="16" t="str">
        <f>VLOOKUP(A1050,[3]MD01!A:O,15,0)</f>
        <v>Аренда</v>
      </c>
    </row>
    <row r="1051" spans="1:13" x14ac:dyDescent="0.25">
      <c r="A1051" s="12" t="s">
        <v>3949</v>
      </c>
      <c r="B1051" t="s">
        <v>3956</v>
      </c>
      <c r="C1051" t="s">
        <v>4385</v>
      </c>
      <c r="D1051" s="5">
        <v>3748410.67</v>
      </c>
      <c r="E1051" s="24">
        <f t="shared" si="35"/>
        <v>10495549.876</v>
      </c>
      <c r="F1051" s="21">
        <v>13837603.19238444</v>
      </c>
      <c r="G1051">
        <f t="shared" ref="G1051:G1114" si="36">F1051/31</f>
        <v>446374.29652853037</v>
      </c>
      <c r="J1051" t="str">
        <f>VLOOKUP($A1051,[3]MD01!$A:$K,5,0)</f>
        <v>E1030074</v>
      </c>
      <c r="K1051" t="str">
        <f>VLOOKUP($A1051,[3]MD01!$A:$K,11,0)</f>
        <v>30.08.2019</v>
      </c>
      <c r="L1051" t="str">
        <f>RIGHT(VLOOKUP($A1051,[3]MD01!$A:$K,4,0),8)</f>
        <v>13SZ324J</v>
      </c>
      <c r="M1051" s="16" t="str">
        <f>VLOOKUP(A1051,[3]MD01!A:O,15,0)</f>
        <v>Аренда</v>
      </c>
    </row>
    <row r="1052" spans="1:13" x14ac:dyDescent="0.25">
      <c r="A1052" s="12" t="s">
        <v>4058</v>
      </c>
      <c r="B1052" t="s">
        <v>4070</v>
      </c>
      <c r="C1052" t="s">
        <v>4385</v>
      </c>
      <c r="D1052" s="5">
        <v>4371134.88</v>
      </c>
      <c r="E1052" s="24">
        <f t="shared" si="35"/>
        <v>12239177.664000001</v>
      </c>
      <c r="F1052" s="21">
        <v>16136446.962421805</v>
      </c>
      <c r="G1052">
        <f t="shared" si="36"/>
        <v>520530.54717489693</v>
      </c>
      <c r="J1052" t="str">
        <f>VLOOKUP($A1052,[3]MD01!$A:$K,5,0)</f>
        <v>E1030086</v>
      </c>
      <c r="K1052" t="str">
        <f>VLOOKUP($A1052,[3]MD01!$A:$K,11,0)</f>
        <v>18.10.2019</v>
      </c>
      <c r="L1052" t="str">
        <f>RIGHT(VLOOKUP($A1052,[3]MD01!$A:$K,4,0),8)</f>
        <v>13SZ324M</v>
      </c>
      <c r="M1052" s="16" t="str">
        <f>VLOOKUP(A1052,[3]MD01!A:O,15,0)</f>
        <v>Аренда</v>
      </c>
    </row>
    <row r="1053" spans="1:13" x14ac:dyDescent="0.25">
      <c r="A1053" s="12" t="s">
        <v>3449</v>
      </c>
      <c r="B1053" t="s">
        <v>3476</v>
      </c>
      <c r="C1053" t="s">
        <v>4385</v>
      </c>
      <c r="D1053" s="5">
        <v>2510672.41</v>
      </c>
      <c r="E1053" s="24">
        <f t="shared" si="35"/>
        <v>7029882.7480000006</v>
      </c>
      <c r="F1053" s="21">
        <v>9268378.4180049673</v>
      </c>
      <c r="G1053">
        <f t="shared" si="36"/>
        <v>298979.94896790216</v>
      </c>
      <c r="J1053" t="str">
        <f>VLOOKUP($A1053,[3]MD01!$A:$K,5,0)</f>
        <v>E1030067</v>
      </c>
      <c r="K1053" t="str">
        <f>VLOOKUP($A1053,[3]MD01!$A:$K,11,0)</f>
        <v>13.05.2019</v>
      </c>
      <c r="L1053" t="str">
        <f>RIGHT(VLOOKUP($A1053,[3]MD01!$A:$K,4,0),8)</f>
        <v>13SZ325E</v>
      </c>
      <c r="M1053" s="16" t="str">
        <f>VLOOKUP(A1053,[3]MD01!A:O,15,0)</f>
        <v>Аренда</v>
      </c>
    </row>
    <row r="1054" spans="1:13" x14ac:dyDescent="0.25">
      <c r="A1054" s="12" t="s">
        <v>3971</v>
      </c>
      <c r="B1054" t="s">
        <v>4022</v>
      </c>
      <c r="C1054" t="s">
        <v>4385</v>
      </c>
      <c r="D1054" s="5">
        <v>4077734.96</v>
      </c>
      <c r="E1054" s="24">
        <f t="shared" si="35"/>
        <v>11417657.888</v>
      </c>
      <c r="F1054" s="21">
        <v>15053334.13753025</v>
      </c>
      <c r="G1054">
        <f t="shared" si="36"/>
        <v>485591.42379129841</v>
      </c>
      <c r="J1054" t="str">
        <f>VLOOKUP($A1054,[3]MD01!$A:$K,5,0)</f>
        <v>E1030020</v>
      </c>
      <c r="K1054" t="str">
        <f>VLOOKUP($A1054,[3]MD01!$A:$K,11,0)</f>
        <v>11.09.2019</v>
      </c>
      <c r="L1054" t="str">
        <f>RIGHT(VLOOKUP($A1054,[3]MD01!$A:$K,4,0),8)</f>
        <v>13SZ325S</v>
      </c>
      <c r="M1054" s="16" t="str">
        <f>VLOOKUP(A1054,[3]MD01!A:O,15,0)</f>
        <v>Аренда</v>
      </c>
    </row>
    <row r="1055" spans="1:13" x14ac:dyDescent="0.25">
      <c r="A1055" s="12" t="s">
        <v>3974</v>
      </c>
      <c r="B1055" t="s">
        <v>4024</v>
      </c>
      <c r="C1055" t="s">
        <v>4385</v>
      </c>
      <c r="D1055" s="5">
        <v>4571429.57</v>
      </c>
      <c r="E1055" s="24">
        <f t="shared" si="35"/>
        <v>12800002.796000002</v>
      </c>
      <c r="F1055" s="21">
        <v>16875853.256386299</v>
      </c>
      <c r="G1055">
        <f t="shared" si="36"/>
        <v>544382.36310923542</v>
      </c>
      <c r="J1055" t="str">
        <f>VLOOKUP($A1055,[3]MD01!$A:$K,5,0)</f>
        <v>E1030026</v>
      </c>
      <c r="K1055" t="str">
        <f>VLOOKUP($A1055,[3]MD01!$A:$K,11,0)</f>
        <v>12.09.2019</v>
      </c>
      <c r="L1055" t="str">
        <f>RIGHT(VLOOKUP($A1055,[3]MD01!$A:$K,4,0),8)</f>
        <v>13SZ325V</v>
      </c>
      <c r="M1055" s="16" t="str">
        <f>VLOOKUP(A1055,[3]MD01!A:O,15,0)</f>
        <v>Аренда</v>
      </c>
    </row>
    <row r="1056" spans="1:13" x14ac:dyDescent="0.25">
      <c r="A1056" s="12" t="s">
        <v>3433</v>
      </c>
      <c r="B1056" t="s">
        <v>3434</v>
      </c>
      <c r="C1056" t="s">
        <v>4385</v>
      </c>
      <c r="D1056" s="5">
        <v>3249205.76</v>
      </c>
      <c r="E1056" s="24">
        <f t="shared" si="35"/>
        <v>9097776.1280000005</v>
      </c>
      <c r="F1056" s="21">
        <v>11994742.293615848</v>
      </c>
      <c r="G1056">
        <f t="shared" si="36"/>
        <v>386927.17076180154</v>
      </c>
      <c r="J1056" t="str">
        <f>VLOOKUP($A1056,[3]MD01!$A:$K,5,0)</f>
        <v>E1030029</v>
      </c>
      <c r="K1056" t="str">
        <f>VLOOKUP($A1056,[3]MD01!$A:$K,11,0)</f>
        <v>06.05.2019</v>
      </c>
      <c r="L1056" t="str">
        <f>RIGHT(VLOOKUP($A1056,[3]MD01!$A:$K,4,0),8)</f>
        <v>13SZ325X</v>
      </c>
      <c r="M1056" s="16" t="str">
        <f>VLOOKUP(A1056,[3]MD01!A:O,15,0)</f>
        <v>Аренда</v>
      </c>
    </row>
    <row r="1057" spans="1:13" x14ac:dyDescent="0.25">
      <c r="A1057" s="12" t="s">
        <v>3983</v>
      </c>
      <c r="B1057" t="s">
        <v>4026</v>
      </c>
      <c r="C1057" t="s">
        <v>4385</v>
      </c>
      <c r="D1057" s="5">
        <v>4793888.55</v>
      </c>
      <c r="E1057" s="24">
        <f t="shared" si="35"/>
        <v>13422887.939999999</v>
      </c>
      <c r="F1057" s="21">
        <v>17697081.068071768</v>
      </c>
      <c r="G1057">
        <f t="shared" si="36"/>
        <v>570873.58284102473</v>
      </c>
      <c r="J1057" t="str">
        <f>VLOOKUP($A1057,[3]MD01!$A:$K,5,0)</f>
        <v>E1030038</v>
      </c>
      <c r="K1057" t="str">
        <f>VLOOKUP($A1057,[3]MD01!$A:$K,11,0)</f>
        <v>25.09.2019</v>
      </c>
      <c r="L1057" t="str">
        <f>RIGHT(VLOOKUP($A1057,[3]MD01!$A:$K,4,0),8)</f>
        <v>13SZ326S</v>
      </c>
      <c r="M1057" s="16" t="str">
        <f>VLOOKUP(A1057,[3]MD01!A:O,15,0)</f>
        <v>Аренда</v>
      </c>
    </row>
    <row r="1058" spans="1:13" x14ac:dyDescent="0.25">
      <c r="A1058" s="12" t="s">
        <v>2822</v>
      </c>
      <c r="B1058" t="s">
        <v>19</v>
      </c>
      <c r="C1058" t="s">
        <v>4385</v>
      </c>
      <c r="D1058" s="5">
        <v>7632469.7699999996</v>
      </c>
      <c r="E1058" s="24">
        <f t="shared" si="35"/>
        <v>21370915.355999999</v>
      </c>
      <c r="F1058" s="21">
        <v>28175965.056446105</v>
      </c>
      <c r="G1058">
        <f t="shared" si="36"/>
        <v>908902.09859503561</v>
      </c>
      <c r="J1058" t="str">
        <f>VLOOKUP($A1058,[3]MD01!$A:$K,5,0)</f>
        <v>E1008570</v>
      </c>
      <c r="K1058" t="str">
        <f>VLOOKUP($A1058,[3]MD01!$A:$K,11,0)</f>
        <v>29.10.2014</v>
      </c>
      <c r="L1058" t="str">
        <f>RIGHT(VLOOKUP($A1058,[3]MD01!$A:$K,4,0),8)</f>
        <v>13SZ3407</v>
      </c>
      <c r="M1058" s="16" t="str">
        <f>VLOOKUP(A1058,[3]MD01!A:O,15,0)</f>
        <v>Аренда</v>
      </c>
    </row>
    <row r="1059" spans="1:13" x14ac:dyDescent="0.25">
      <c r="A1059" s="12" t="s">
        <v>2832</v>
      </c>
      <c r="B1059" t="s">
        <v>29</v>
      </c>
      <c r="C1059" t="s">
        <v>4385</v>
      </c>
      <c r="D1059" s="5">
        <v>3019876.03</v>
      </c>
      <c r="E1059" s="24">
        <f t="shared" si="35"/>
        <v>8455652.8839999996</v>
      </c>
      <c r="F1059" s="21">
        <v>11148150.475554284</v>
      </c>
      <c r="G1059">
        <f t="shared" si="36"/>
        <v>359617.75727594463</v>
      </c>
      <c r="J1059" t="str">
        <f>VLOOKUP($A1059,[3]MD01!$A:$K,5,0)</f>
        <v>E1008801</v>
      </c>
      <c r="K1059" t="str">
        <f>VLOOKUP($A1059,[3]MD01!$A:$K,11,0)</f>
        <v>21.11.2014</v>
      </c>
      <c r="L1059" t="str">
        <f>RIGHT(VLOOKUP($A1059,[3]MD01!$A:$K,4,0),8)</f>
        <v>13SZ3420</v>
      </c>
      <c r="M1059" s="16" t="str">
        <f>VLOOKUP(A1059,[3]MD01!A:O,15,0)</f>
        <v>Аренда</v>
      </c>
    </row>
    <row r="1060" spans="1:13" x14ac:dyDescent="0.25">
      <c r="A1060" s="12" t="s">
        <v>2874</v>
      </c>
      <c r="B1060" t="s">
        <v>71</v>
      </c>
      <c r="C1060" t="s">
        <v>4385</v>
      </c>
      <c r="D1060" s="5">
        <v>3592378.23</v>
      </c>
      <c r="E1060" s="24">
        <f t="shared" si="35"/>
        <v>10058659.044</v>
      </c>
      <c r="F1060" s="21">
        <v>13261595.070558362</v>
      </c>
      <c r="G1060">
        <f t="shared" si="36"/>
        <v>427793.38937285036</v>
      </c>
      <c r="J1060" t="str">
        <f>VLOOKUP($A1060,[3]MD01!$A:$K,5,0)</f>
        <v>E1008923</v>
      </c>
      <c r="K1060" t="str">
        <f>VLOOKUP($A1060,[3]MD01!$A:$K,11,0)</f>
        <v>07.07.2015</v>
      </c>
      <c r="L1060" t="str">
        <f>RIGHT(VLOOKUP($A1060,[3]MD01!$A:$K,4,0),8)</f>
        <v>13SZ4579</v>
      </c>
      <c r="M1060" s="16" t="str">
        <f>VLOOKUP(A1060,[3]MD01!A:O,15,0)</f>
        <v>Аренда</v>
      </c>
    </row>
    <row r="1061" spans="1:13" x14ac:dyDescent="0.25">
      <c r="A1061" s="12" t="s">
        <v>2879</v>
      </c>
      <c r="B1061" t="s">
        <v>76</v>
      </c>
      <c r="C1061" t="s">
        <v>4385</v>
      </c>
      <c r="D1061" s="5">
        <v>5248320.93</v>
      </c>
      <c r="E1061" s="24">
        <f t="shared" si="35"/>
        <v>14695298.604</v>
      </c>
      <c r="F1061" s="21">
        <v>19374660.049088504</v>
      </c>
      <c r="G1061">
        <f t="shared" si="36"/>
        <v>624989.03384156467</v>
      </c>
      <c r="J1061" t="str">
        <f>VLOOKUP($A1061,[3]MD01!$A:$K,5,0)</f>
        <v>E1008915</v>
      </c>
      <c r="K1061" t="str">
        <f>VLOOKUP($A1061,[3]MD01!$A:$K,11,0)</f>
        <v>27.11.2015</v>
      </c>
      <c r="L1061" t="str">
        <f>RIGHT(VLOOKUP($A1061,[3]MD01!$A:$K,4,0),8)</f>
        <v>13SZ4813</v>
      </c>
      <c r="M1061" s="16" t="str">
        <f>VLOOKUP(A1061,[3]MD01!A:O,15,0)</f>
        <v>Аренда</v>
      </c>
    </row>
    <row r="1062" spans="1:13" x14ac:dyDescent="0.25">
      <c r="A1062" s="12" t="s">
        <v>2894</v>
      </c>
      <c r="B1062" t="s">
        <v>91</v>
      </c>
      <c r="C1062" t="s">
        <v>4385</v>
      </c>
      <c r="D1062" s="5">
        <v>8063417.9100000001</v>
      </c>
      <c r="E1062" s="24">
        <f t="shared" si="35"/>
        <v>22577570.147999998</v>
      </c>
      <c r="F1062" s="21">
        <v>29766849.802758101</v>
      </c>
      <c r="G1062">
        <f t="shared" si="36"/>
        <v>960220.96137929359</v>
      </c>
      <c r="J1062" t="str">
        <f>VLOOKUP($A1062,[3]MD01!$A:$K,5,0)</f>
        <v>13SZ5415</v>
      </c>
      <c r="K1062" t="str">
        <f>VLOOKUP($A1062,[3]MD01!$A:$K,11,0)</f>
        <v>18.08.2003</v>
      </c>
      <c r="L1062" t="str">
        <f>RIGHT(VLOOKUP($A1062,[3]MD01!$A:$K,4,0),8)</f>
        <v>13SZ5415</v>
      </c>
      <c r="M1062" s="16" t="str">
        <f>VLOOKUP(A1062,[3]MD01!A:O,15,0)</f>
        <v>Аренда</v>
      </c>
    </row>
    <row r="1063" spans="1:13" x14ac:dyDescent="0.25">
      <c r="A1063" s="12" t="s">
        <v>4454</v>
      </c>
      <c r="B1063" t="s">
        <v>4455</v>
      </c>
      <c r="C1063" t="s">
        <v>4385</v>
      </c>
      <c r="D1063" s="5">
        <v>10494414.08</v>
      </c>
      <c r="E1063" s="24">
        <f t="shared" si="35"/>
        <v>29384359.424000002</v>
      </c>
      <c r="F1063" s="21">
        <v>38741096.043143064</v>
      </c>
      <c r="G1063">
        <f t="shared" si="36"/>
        <v>1249712.77558526</v>
      </c>
      <c r="J1063" t="str">
        <f>VLOOKUP($A1063,[3]MD01!$A:$K,5,0)</f>
        <v>13SZ5435</v>
      </c>
      <c r="K1063" t="str">
        <f>VLOOKUP($A1063,[3]MD01!$A:$K,11,0)</f>
        <v>01.04.2002</v>
      </c>
      <c r="L1063" t="str">
        <f>RIGHT(VLOOKUP($A1063,[3]MD01!$A:$K,4,0),8)</f>
        <v>13SZ5435</v>
      </c>
      <c r="M1063" s="16" t="str">
        <f>VLOOKUP(A1063,[3]MD01!A:O,15,0)</f>
        <v>Собственность</v>
      </c>
    </row>
    <row r="1064" spans="1:13" x14ac:dyDescent="0.25">
      <c r="A1064" s="12" t="s">
        <v>2922</v>
      </c>
      <c r="B1064" t="s">
        <v>118</v>
      </c>
      <c r="C1064" t="s">
        <v>4385</v>
      </c>
      <c r="D1064" s="5">
        <v>10805491.810000001</v>
      </c>
      <c r="E1064" s="24">
        <f t="shared" si="35"/>
        <v>30255377.068000004</v>
      </c>
      <c r="F1064" s="21">
        <v>39889468.131660171</v>
      </c>
      <c r="G1064">
        <f t="shared" si="36"/>
        <v>1286757.0365051669</v>
      </c>
      <c r="J1064" t="str">
        <f>VLOOKUP($A1064,[3]MD01!$A:$K,5,0)</f>
        <v>13SZ5451</v>
      </c>
      <c r="K1064" t="str">
        <f>VLOOKUP($A1064,[3]MD01!$A:$K,11,0)</f>
        <v>02.08.2001</v>
      </c>
      <c r="L1064" t="str">
        <f>RIGHT(VLOOKUP($A1064,[3]MD01!$A:$K,4,0),8)</f>
        <v>13SZ5451</v>
      </c>
      <c r="M1064" s="16" t="str">
        <f>VLOOKUP(A1064,[3]MD01!A:O,15,0)</f>
        <v>Собственность</v>
      </c>
    </row>
    <row r="1065" spans="1:13" x14ac:dyDescent="0.25">
      <c r="A1065" s="12" t="s">
        <v>2924</v>
      </c>
      <c r="B1065" t="s">
        <v>120</v>
      </c>
      <c r="C1065" t="s">
        <v>4385</v>
      </c>
      <c r="D1065" s="5">
        <v>9016960.2899999991</v>
      </c>
      <c r="E1065" s="24">
        <f t="shared" si="35"/>
        <v>25247488.811999995</v>
      </c>
      <c r="F1065" s="21">
        <v>33286939.31353784</v>
      </c>
      <c r="G1065">
        <f t="shared" si="36"/>
        <v>1073772.2359205754</v>
      </c>
      <c r="J1065" t="str">
        <f>VLOOKUP($A1065,[3]MD01!$A:$K,5,0)</f>
        <v>13SZ5454</v>
      </c>
      <c r="K1065" t="str">
        <f>VLOOKUP($A1065,[3]MD01!$A:$K,11,0)</f>
        <v>27.04.2001</v>
      </c>
      <c r="L1065" t="str">
        <f>RIGHT(VLOOKUP($A1065,[3]MD01!$A:$K,4,0),8)</f>
        <v>13SZ5454</v>
      </c>
      <c r="M1065" s="16" t="str">
        <f>VLOOKUP(A1065,[3]MD01!A:O,15,0)</f>
        <v>Собственность</v>
      </c>
    </row>
    <row r="1066" spans="1:13" x14ac:dyDescent="0.25">
      <c r="A1066" s="12" t="s">
        <v>2953</v>
      </c>
      <c r="B1066" t="s">
        <v>149</v>
      </c>
      <c r="C1066" t="s">
        <v>4385</v>
      </c>
      <c r="D1066" s="5">
        <v>13907328.98</v>
      </c>
      <c r="E1066" s="24">
        <f t="shared" si="35"/>
        <v>38940521.144000001</v>
      </c>
      <c r="F1066" s="21">
        <v>51340185.703608789</v>
      </c>
      <c r="G1066">
        <f t="shared" si="36"/>
        <v>1656135.0226970578</v>
      </c>
      <c r="J1066" t="str">
        <f>VLOOKUP($A1066,[3]MD01!$A:$K,5,0)</f>
        <v>13SZ5489</v>
      </c>
      <c r="K1066" t="str">
        <f>VLOOKUP($A1066,[3]MD01!$A:$K,11,0)</f>
        <v>08.06.2001</v>
      </c>
      <c r="L1066" t="str">
        <f>RIGHT(VLOOKUP($A1066,[3]MD01!$A:$K,4,0),8)</f>
        <v>13SZ5489</v>
      </c>
      <c r="M1066" s="16" t="str">
        <f>VLOOKUP(A1066,[3]MD01!A:O,15,0)</f>
        <v>Собственность</v>
      </c>
    </row>
    <row r="1067" spans="1:13" x14ac:dyDescent="0.25">
      <c r="A1067" s="12" t="s">
        <v>2962</v>
      </c>
      <c r="B1067" t="s">
        <v>157</v>
      </c>
      <c r="C1067" t="s">
        <v>4385</v>
      </c>
      <c r="D1067" s="5">
        <v>6200454.0199999996</v>
      </c>
      <c r="E1067" s="24">
        <f t="shared" si="35"/>
        <v>17361271.256000001</v>
      </c>
      <c r="F1067" s="21">
        <v>22889547.036046866</v>
      </c>
      <c r="G1067">
        <f t="shared" si="36"/>
        <v>738372.48503376986</v>
      </c>
      <c r="J1067" t="str">
        <f>VLOOKUP($A1067,[3]MD01!$A:$K,5,0)</f>
        <v>13SZ5502</v>
      </c>
      <c r="K1067" t="str">
        <f>VLOOKUP($A1067,[3]MD01!$A:$K,11,0)</f>
        <v>24.05.2004</v>
      </c>
      <c r="L1067" t="str">
        <f>RIGHT(VLOOKUP($A1067,[3]MD01!$A:$K,4,0),8)</f>
        <v>13SZ5502</v>
      </c>
      <c r="M1067" s="16" t="str">
        <f>VLOOKUP(A1067,[3]MD01!A:O,15,0)</f>
        <v>Собственность</v>
      </c>
    </row>
    <row r="1068" spans="1:13" x14ac:dyDescent="0.25">
      <c r="A1068" s="12" t="s">
        <v>2973</v>
      </c>
      <c r="B1068" t="s">
        <v>168</v>
      </c>
      <c r="C1068" t="s">
        <v>4385</v>
      </c>
      <c r="D1068" s="5">
        <v>11934357.08</v>
      </c>
      <c r="E1068" s="24">
        <f t="shared" si="35"/>
        <v>33416199.824000001</v>
      </c>
      <c r="F1068" s="21">
        <v>44056778.23696512</v>
      </c>
      <c r="G1068">
        <f t="shared" si="36"/>
        <v>1421186.3947408104</v>
      </c>
      <c r="J1068" t="str">
        <f>VLOOKUP($A1068,[3]MD01!$A:$K,5,0)</f>
        <v>13SZ5523</v>
      </c>
      <c r="K1068" t="str">
        <f>VLOOKUP($A1068,[3]MD01!$A:$K,11,0)</f>
        <v>27.12.2005</v>
      </c>
      <c r="L1068" t="str">
        <f>RIGHT(VLOOKUP($A1068,[3]MD01!$A:$K,4,0),8)</f>
        <v>13SZ5523</v>
      </c>
      <c r="M1068" s="16" t="str">
        <f>VLOOKUP(A1068,[3]MD01!A:O,15,0)</f>
        <v>Собственность</v>
      </c>
    </row>
    <row r="1069" spans="1:13" x14ac:dyDescent="0.25">
      <c r="A1069" s="12" t="s">
        <v>2992</v>
      </c>
      <c r="B1069" t="s">
        <v>187</v>
      </c>
      <c r="C1069" t="s">
        <v>4385</v>
      </c>
      <c r="D1069" s="5">
        <v>10546206.710000001</v>
      </c>
      <c r="E1069" s="24">
        <f t="shared" si="35"/>
        <v>29529378.788000003</v>
      </c>
      <c r="F1069" s="21">
        <v>38932293.306550168</v>
      </c>
      <c r="G1069">
        <f t="shared" si="36"/>
        <v>1255880.4292435539</v>
      </c>
      <c r="J1069" t="str">
        <f>VLOOKUP($A1069,[3]MD01!$A:$K,5,0)</f>
        <v>13SZ5548</v>
      </c>
      <c r="K1069" t="str">
        <f>VLOOKUP($A1069,[3]MD01!$A:$K,11,0)</f>
        <v>08.08.2008</v>
      </c>
      <c r="L1069" t="str">
        <f>RIGHT(VLOOKUP($A1069,[3]MD01!$A:$K,4,0),8)</f>
        <v>13SZ5548</v>
      </c>
      <c r="M1069" s="16" t="str">
        <f>VLOOKUP(A1069,[3]MD01!A:O,15,0)</f>
        <v>Собственность</v>
      </c>
    </row>
    <row r="1070" spans="1:13" x14ac:dyDescent="0.25">
      <c r="A1070" s="12" t="s">
        <v>3001</v>
      </c>
      <c r="B1070" t="s">
        <v>196</v>
      </c>
      <c r="C1070" t="s">
        <v>4385</v>
      </c>
      <c r="D1070" s="5">
        <v>11691004.800000001</v>
      </c>
      <c r="E1070" s="24">
        <f t="shared" si="35"/>
        <v>32734813.439999998</v>
      </c>
      <c r="F1070" s="21">
        <v>43158420.884193517</v>
      </c>
      <c r="G1070">
        <f t="shared" si="36"/>
        <v>1392207.125296565</v>
      </c>
      <c r="J1070" t="str">
        <f>VLOOKUP($A1070,[3]MD01!$A:$K,5,0)</f>
        <v>13SZ5558</v>
      </c>
      <c r="K1070" t="str">
        <f>VLOOKUP($A1070,[3]MD01!$A:$K,11,0)</f>
        <v>05.04.2005</v>
      </c>
      <c r="L1070" t="str">
        <f>RIGHT(VLOOKUP($A1070,[3]MD01!$A:$K,4,0),8)</f>
        <v>13SZ5558</v>
      </c>
      <c r="M1070" s="16" t="str">
        <f>VLOOKUP(A1070,[3]MD01!A:O,15,0)</f>
        <v>Собственность</v>
      </c>
    </row>
    <row r="1071" spans="1:13" x14ac:dyDescent="0.25">
      <c r="A1071" s="12" t="s">
        <v>3008</v>
      </c>
      <c r="B1071" t="s">
        <v>203</v>
      </c>
      <c r="C1071" t="s">
        <v>4385</v>
      </c>
      <c r="D1071" s="5">
        <v>3305933.22</v>
      </c>
      <c r="E1071" s="24">
        <f t="shared" si="35"/>
        <v>9256613.0160000008</v>
      </c>
      <c r="F1071" s="21">
        <v>12204156.936433483</v>
      </c>
      <c r="G1071">
        <f t="shared" si="36"/>
        <v>393682.48182043491</v>
      </c>
      <c r="J1071" t="str">
        <f>VLOOKUP($A1071,[3]MD01!$A:$K,5,0)</f>
        <v>13SZ5567</v>
      </c>
      <c r="K1071" t="str">
        <f>VLOOKUP($A1071,[3]MD01!$A:$K,11,0)</f>
        <v>26.08.2005</v>
      </c>
      <c r="L1071" t="str">
        <f>RIGHT(VLOOKUP($A1071,[3]MD01!$A:$K,4,0),8)</f>
        <v>13SZ5567</v>
      </c>
      <c r="M1071" s="16" t="str">
        <f>VLOOKUP(A1071,[3]MD01!A:O,15,0)</f>
        <v>Собственность</v>
      </c>
    </row>
    <row r="1072" spans="1:13" x14ac:dyDescent="0.25">
      <c r="A1072" s="12" t="s">
        <v>3016</v>
      </c>
      <c r="B1072" t="s">
        <v>211</v>
      </c>
      <c r="C1072" t="s">
        <v>4385</v>
      </c>
      <c r="D1072" s="5">
        <v>5396616.9000000004</v>
      </c>
      <c r="E1072" s="24">
        <f t="shared" si="35"/>
        <v>15110527.320000002</v>
      </c>
      <c r="F1072" s="21">
        <v>19922108.279431354</v>
      </c>
      <c r="G1072">
        <f t="shared" si="36"/>
        <v>642648.65417520492</v>
      </c>
      <c r="J1072" t="str">
        <f>VLOOKUP($A1072,[3]MD01!$A:$K,5,0)</f>
        <v>13SZ5575</v>
      </c>
      <c r="K1072" t="str">
        <f>VLOOKUP($A1072,[3]MD01!$A:$K,11,0)</f>
        <v>30.08.2005</v>
      </c>
      <c r="L1072" t="str">
        <f>RIGHT(VLOOKUP($A1072,[3]MD01!$A:$K,4,0),8)</f>
        <v>13SZ5575</v>
      </c>
      <c r="M1072" s="16" t="str">
        <f>VLOOKUP(A1072,[3]MD01!A:O,15,0)</f>
        <v>Собственность</v>
      </c>
    </row>
    <row r="1073" spans="1:13" x14ac:dyDescent="0.25">
      <c r="A1073" s="12" t="s">
        <v>3021</v>
      </c>
      <c r="B1073" t="s">
        <v>216</v>
      </c>
      <c r="C1073" t="s">
        <v>4385</v>
      </c>
      <c r="D1073" s="5">
        <v>12966108.800000001</v>
      </c>
      <c r="E1073" s="24">
        <f t="shared" si="35"/>
        <v>36305104.640000001</v>
      </c>
      <c r="F1073" s="21">
        <v>47865584.728922993</v>
      </c>
      <c r="G1073">
        <f t="shared" si="36"/>
        <v>1544051.1202878384</v>
      </c>
      <c r="J1073" t="str">
        <f>VLOOKUP($A1073,[3]MD01!$A:$K,5,0)</f>
        <v>13SZ5581</v>
      </c>
      <c r="K1073" t="str">
        <f>VLOOKUP($A1073,[3]MD01!$A:$K,11,0)</f>
        <v>26.12.2008</v>
      </c>
      <c r="L1073" t="str">
        <f>RIGHT(VLOOKUP($A1073,[3]MD01!$A:$K,4,0),8)</f>
        <v>13SZ5581</v>
      </c>
      <c r="M1073" s="16" t="str">
        <f>VLOOKUP(A1073,[3]MD01!A:O,15,0)</f>
        <v>Собственность</v>
      </c>
    </row>
    <row r="1074" spans="1:13" x14ac:dyDescent="0.25">
      <c r="A1074" s="12" t="s">
        <v>3022</v>
      </c>
      <c r="B1074" t="s">
        <v>217</v>
      </c>
      <c r="C1074" t="s">
        <v>4385</v>
      </c>
      <c r="D1074" s="5">
        <v>3579854.62</v>
      </c>
      <c r="E1074" s="24">
        <f t="shared" si="35"/>
        <v>10023592.936000001</v>
      </c>
      <c r="F1074" s="21">
        <v>13215363.010900881</v>
      </c>
      <c r="G1074">
        <f t="shared" si="36"/>
        <v>426302.03260970587</v>
      </c>
      <c r="J1074" t="str">
        <f>VLOOKUP($A1074,[3]MD01!$A:$K,5,0)</f>
        <v>13SZ5582</v>
      </c>
      <c r="K1074" t="str">
        <f>VLOOKUP($A1074,[3]MD01!$A:$K,11,0)</f>
        <v>30.08.2005</v>
      </c>
      <c r="L1074" t="str">
        <f>RIGHT(VLOOKUP($A1074,[3]MD01!$A:$K,4,0),8)</f>
        <v>13SZ5582</v>
      </c>
      <c r="M1074" s="16" t="str">
        <f>VLOOKUP(A1074,[3]MD01!A:O,15,0)</f>
        <v>Аренда</v>
      </c>
    </row>
    <row r="1075" spans="1:13" x14ac:dyDescent="0.25">
      <c r="A1075" s="12" t="s">
        <v>3025</v>
      </c>
      <c r="B1075" t="s">
        <v>220</v>
      </c>
      <c r="C1075" t="s">
        <v>4385</v>
      </c>
      <c r="D1075" s="5">
        <v>3098483.32</v>
      </c>
      <c r="E1075" s="24">
        <f t="shared" si="35"/>
        <v>8675753.2960000001</v>
      </c>
      <c r="F1075" s="21">
        <v>11438336.525806</v>
      </c>
      <c r="G1075">
        <f t="shared" si="36"/>
        <v>368978.5976066452</v>
      </c>
      <c r="J1075" t="str">
        <f>VLOOKUP($A1075,[3]MD01!$A:$K,5,0)</f>
        <v>13SZ5585</v>
      </c>
      <c r="K1075" t="str">
        <f>VLOOKUP($A1075,[3]MD01!$A:$K,11,0)</f>
        <v>31.10.2005</v>
      </c>
      <c r="L1075" t="str">
        <f>RIGHT(VLOOKUP($A1075,[3]MD01!$A:$K,4,0),8)</f>
        <v>13SZ5585</v>
      </c>
      <c r="M1075" s="16" t="str">
        <f>VLOOKUP(A1075,[3]MD01!A:O,15,0)</f>
        <v>Аренда</v>
      </c>
    </row>
    <row r="1076" spans="1:13" x14ac:dyDescent="0.25">
      <c r="A1076" s="12" t="s">
        <v>3027</v>
      </c>
      <c r="B1076" t="s">
        <v>222</v>
      </c>
      <c r="C1076" t="s">
        <v>4385</v>
      </c>
      <c r="D1076" s="5">
        <v>4508397.24</v>
      </c>
      <c r="E1076" s="24">
        <f t="shared" si="35"/>
        <v>12623512.272000002</v>
      </c>
      <c r="F1076" s="21">
        <v>16643163.605326418</v>
      </c>
      <c r="G1076">
        <f t="shared" si="36"/>
        <v>536876.24533311022</v>
      </c>
      <c r="J1076" t="str">
        <f>VLOOKUP($A1076,[3]MD01!$A:$K,5,0)</f>
        <v>13SZ5587</v>
      </c>
      <c r="K1076" t="str">
        <f>VLOOKUP($A1076,[3]MD01!$A:$K,11,0)</f>
        <v>28.02.2006</v>
      </c>
      <c r="L1076" t="str">
        <f>RIGHT(VLOOKUP($A1076,[3]MD01!$A:$K,4,0),8)</f>
        <v>13SZ5587</v>
      </c>
      <c r="M1076" s="16" t="str">
        <f>VLOOKUP(A1076,[3]MD01!A:O,15,0)</f>
        <v>Аренда</v>
      </c>
    </row>
    <row r="1077" spans="1:13" x14ac:dyDescent="0.25">
      <c r="A1077" s="12" t="s">
        <v>3029</v>
      </c>
      <c r="B1077" t="s">
        <v>224</v>
      </c>
      <c r="C1077" t="s">
        <v>4385</v>
      </c>
      <c r="D1077" s="5">
        <v>8620045.5399999991</v>
      </c>
      <c r="E1077" s="24">
        <f t="shared" si="35"/>
        <v>24136127.511999998</v>
      </c>
      <c r="F1077" s="21">
        <v>31821691.960663226</v>
      </c>
      <c r="G1077">
        <f t="shared" si="36"/>
        <v>1026506.1922794589</v>
      </c>
      <c r="J1077" t="str">
        <f>VLOOKUP($A1077,[3]MD01!$A:$K,5,0)</f>
        <v>13SZ5590</v>
      </c>
      <c r="K1077" t="str">
        <f>VLOOKUP($A1077,[3]MD01!$A:$K,11,0)</f>
        <v>25.11.2005</v>
      </c>
      <c r="L1077" t="str">
        <f>RIGHT(VLOOKUP($A1077,[3]MD01!$A:$K,4,0),8)</f>
        <v>13SZ5590</v>
      </c>
      <c r="M1077" s="16" t="str">
        <f>VLOOKUP(A1077,[3]MD01!A:O,15,0)</f>
        <v>Аренда</v>
      </c>
    </row>
    <row r="1078" spans="1:13" x14ac:dyDescent="0.25">
      <c r="A1078" s="12" t="s">
        <v>3031</v>
      </c>
      <c r="B1078" t="s">
        <v>226</v>
      </c>
      <c r="C1078" t="s">
        <v>4385</v>
      </c>
      <c r="D1078" s="5">
        <v>4842944.96</v>
      </c>
      <c r="E1078" s="24">
        <f t="shared" si="35"/>
        <v>13560245.888</v>
      </c>
      <c r="F1078" s="21">
        <v>17878177.323360927</v>
      </c>
      <c r="G1078">
        <f t="shared" si="36"/>
        <v>576715.39752777189</v>
      </c>
      <c r="J1078" t="str">
        <f>VLOOKUP($A1078,[3]MD01!$A:$K,5,0)</f>
        <v>13SZ5593</v>
      </c>
      <c r="K1078" t="str">
        <f>VLOOKUP($A1078,[3]MD01!$A:$K,11,0)</f>
        <v>29.12.2005</v>
      </c>
      <c r="L1078" t="str">
        <f>RIGHT(VLOOKUP($A1078,[3]MD01!$A:$K,4,0),8)</f>
        <v>13SZ5593</v>
      </c>
      <c r="M1078" s="16" t="str">
        <f>VLOOKUP(A1078,[3]MD01!A:O,15,0)</f>
        <v>Аренда</v>
      </c>
    </row>
    <row r="1079" spans="1:13" x14ac:dyDescent="0.25">
      <c r="A1079" s="12" t="s">
        <v>3033</v>
      </c>
      <c r="B1079" t="s">
        <v>228</v>
      </c>
      <c r="C1079" t="s">
        <v>4385</v>
      </c>
      <c r="D1079" s="5">
        <v>5958296.75</v>
      </c>
      <c r="E1079" s="24">
        <f t="shared" si="35"/>
        <v>16683230.900000002</v>
      </c>
      <c r="F1079" s="21">
        <v>21995601.172742859</v>
      </c>
      <c r="G1079">
        <f t="shared" si="36"/>
        <v>709535.52170138259</v>
      </c>
      <c r="J1079" t="str">
        <f>VLOOKUP($A1079,[3]MD01!$A:$K,5,0)</f>
        <v>13SZ5595</v>
      </c>
      <c r="K1079" t="str">
        <f>VLOOKUP($A1079,[3]MD01!$A:$K,11,0)</f>
        <v>22.02.2006</v>
      </c>
      <c r="L1079" t="str">
        <f>RIGHT(VLOOKUP($A1079,[3]MD01!$A:$K,4,0),8)</f>
        <v>13SZ5595</v>
      </c>
      <c r="M1079" s="16" t="str">
        <f>VLOOKUP(A1079,[3]MD01!A:O,15,0)</f>
        <v>Собственность</v>
      </c>
    </row>
    <row r="1080" spans="1:13" x14ac:dyDescent="0.25">
      <c r="A1080" s="12" t="s">
        <v>3034</v>
      </c>
      <c r="B1080" t="s">
        <v>229</v>
      </c>
      <c r="C1080" t="s">
        <v>4385</v>
      </c>
      <c r="D1080" s="5">
        <v>3075142.77</v>
      </c>
      <c r="E1080" s="24">
        <f t="shared" si="35"/>
        <v>8610399.756000001</v>
      </c>
      <c r="F1080" s="21">
        <v>11352172.735969173</v>
      </c>
      <c r="G1080">
        <f t="shared" si="36"/>
        <v>366199.12051513459</v>
      </c>
      <c r="J1080" t="str">
        <f>VLOOKUP($A1080,[3]MD01!$A:$K,5,0)</f>
        <v>13SZ5596</v>
      </c>
      <c r="K1080" t="str">
        <f>VLOOKUP($A1080,[3]MD01!$A:$K,11,0)</f>
        <v>30.03.2006</v>
      </c>
      <c r="L1080" t="str">
        <f>RIGHT(VLOOKUP($A1080,[3]MD01!$A:$K,4,0),8)</f>
        <v>13SZ5596</v>
      </c>
      <c r="M1080" s="16" t="str">
        <f>VLOOKUP(A1080,[3]MD01!A:O,15,0)</f>
        <v>Аренда</v>
      </c>
    </row>
    <row r="1081" spans="1:13" x14ac:dyDescent="0.25">
      <c r="A1081" s="12" t="s">
        <v>3037</v>
      </c>
      <c r="B1081" t="s">
        <v>232</v>
      </c>
      <c r="C1081" t="s">
        <v>4385</v>
      </c>
      <c r="D1081" s="5">
        <v>4829611.92</v>
      </c>
      <c r="E1081" s="24">
        <f t="shared" si="35"/>
        <v>13522913.376</v>
      </c>
      <c r="F1081" s="21">
        <v>17828957.178315245</v>
      </c>
      <c r="G1081">
        <f t="shared" si="36"/>
        <v>575127.65091339499</v>
      </c>
      <c r="J1081" t="str">
        <f>VLOOKUP($A1081,[3]MD01!$A:$K,5,0)</f>
        <v>13SZ5599</v>
      </c>
      <c r="K1081" t="str">
        <f>VLOOKUP($A1081,[3]MD01!$A:$K,11,0)</f>
        <v>31.05.2006</v>
      </c>
      <c r="L1081" t="str">
        <f>RIGHT(VLOOKUP($A1081,[3]MD01!$A:$K,4,0),8)</f>
        <v>13SZ5599</v>
      </c>
      <c r="M1081" s="16" t="str">
        <f>VLOOKUP(A1081,[3]MD01!A:O,15,0)</f>
        <v>Аренда</v>
      </c>
    </row>
    <row r="1082" spans="1:13" x14ac:dyDescent="0.25">
      <c r="A1082" s="12" t="s">
        <v>3038</v>
      </c>
      <c r="B1082" t="s">
        <v>233</v>
      </c>
      <c r="C1082" t="s">
        <v>4385</v>
      </c>
      <c r="D1082" s="5">
        <v>2442497.9300000002</v>
      </c>
      <c r="E1082" s="24">
        <f t="shared" si="35"/>
        <v>6838994.2039999999</v>
      </c>
      <c r="F1082" s="21">
        <v>9016706.0466617402</v>
      </c>
      <c r="G1082">
        <f t="shared" si="36"/>
        <v>290861.48537618516</v>
      </c>
      <c r="J1082" t="str">
        <f>VLOOKUP($A1082,[3]MD01!$A:$K,5,0)</f>
        <v>13SZ5600</v>
      </c>
      <c r="K1082" t="str">
        <f>VLOOKUP($A1082,[3]MD01!$A:$K,11,0)</f>
        <v>30.03.2006</v>
      </c>
      <c r="L1082" t="str">
        <f>RIGHT(VLOOKUP($A1082,[3]MD01!$A:$K,4,0),8)</f>
        <v>13SZ5600</v>
      </c>
      <c r="M1082" s="16" t="str">
        <f>VLOOKUP(A1082,[3]MD01!A:O,15,0)</f>
        <v>Аренда</v>
      </c>
    </row>
    <row r="1083" spans="1:13" x14ac:dyDescent="0.25">
      <c r="A1083" s="12" t="s">
        <v>3039</v>
      </c>
      <c r="B1083" t="s">
        <v>234</v>
      </c>
      <c r="C1083" t="s">
        <v>4385</v>
      </c>
      <c r="D1083" s="5">
        <v>2800499.03</v>
      </c>
      <c r="E1083" s="24">
        <f t="shared" si="35"/>
        <v>7841397.284</v>
      </c>
      <c r="F1083" s="21">
        <v>10338300.076868987</v>
      </c>
      <c r="G1083">
        <f t="shared" si="36"/>
        <v>333493.55086674151</v>
      </c>
      <c r="J1083" t="str">
        <f>VLOOKUP($A1083,[3]MD01!$A:$K,5,0)</f>
        <v>13SZ5601</v>
      </c>
      <c r="K1083" t="str">
        <f>VLOOKUP($A1083,[3]MD01!$A:$K,11,0)</f>
        <v>26.04.2006</v>
      </c>
      <c r="L1083" t="str">
        <f>RIGHT(VLOOKUP($A1083,[3]MD01!$A:$K,4,0),8)</f>
        <v>13SZ5601</v>
      </c>
      <c r="M1083" s="16" t="str">
        <f>VLOOKUP(A1083,[3]MD01!A:O,15,0)</f>
        <v>Аренда</v>
      </c>
    </row>
    <row r="1084" spans="1:13" x14ac:dyDescent="0.25">
      <c r="A1084" s="12" t="s">
        <v>3040</v>
      </c>
      <c r="B1084" t="s">
        <v>235</v>
      </c>
      <c r="C1084" t="s">
        <v>4385</v>
      </c>
      <c r="D1084" s="5">
        <v>2012444.56</v>
      </c>
      <c r="E1084" s="24">
        <f t="shared" si="35"/>
        <v>5634844.7680000002</v>
      </c>
      <c r="F1084" s="21">
        <v>7429124.4262072016</v>
      </c>
      <c r="G1084">
        <f t="shared" si="36"/>
        <v>239649.17503894199</v>
      </c>
      <c r="J1084" t="str">
        <f>VLOOKUP($A1084,[3]MD01!$A:$K,5,0)</f>
        <v>13SZ5602</v>
      </c>
      <c r="K1084" t="str">
        <f>VLOOKUP($A1084,[3]MD01!$A:$K,11,0)</f>
        <v>26.04.2006</v>
      </c>
      <c r="L1084" t="str">
        <f>RIGHT(VLOOKUP($A1084,[3]MD01!$A:$K,4,0),8)</f>
        <v>13SZ5602</v>
      </c>
      <c r="M1084" s="16" t="str">
        <f>VLOOKUP(A1084,[3]MD01!A:O,15,0)</f>
        <v>Аренда</v>
      </c>
    </row>
    <row r="1085" spans="1:13" x14ac:dyDescent="0.25">
      <c r="A1085" s="12" t="s">
        <v>3057</v>
      </c>
      <c r="B1085" t="s">
        <v>251</v>
      </c>
      <c r="C1085" t="s">
        <v>4385</v>
      </c>
      <c r="D1085" s="5">
        <v>4669291.4400000004</v>
      </c>
      <c r="E1085" s="24">
        <f t="shared" si="35"/>
        <v>13074016.032000002</v>
      </c>
      <c r="F1085" s="21">
        <v>17237119.361928757</v>
      </c>
      <c r="G1085">
        <f t="shared" si="36"/>
        <v>556036.10844931472</v>
      </c>
      <c r="J1085" t="str">
        <f>VLOOKUP($A1085,[3]MD01!$A:$K,5,0)</f>
        <v>13SZ5621</v>
      </c>
      <c r="K1085" t="str">
        <f>VLOOKUP($A1085,[3]MD01!$A:$K,11,0)</f>
        <v>28.09.2007</v>
      </c>
      <c r="L1085" t="str">
        <f>RIGHT(VLOOKUP($A1085,[3]MD01!$A:$K,4,0),8)</f>
        <v>13SZ5621</v>
      </c>
      <c r="M1085" s="16" t="str">
        <f>VLOOKUP(A1085,[3]MD01!A:O,15,0)</f>
        <v>Аренда</v>
      </c>
    </row>
    <row r="1086" spans="1:13" x14ac:dyDescent="0.25">
      <c r="A1086" s="12" t="s">
        <v>3069</v>
      </c>
      <c r="B1086" t="s">
        <v>263</v>
      </c>
      <c r="C1086" t="s">
        <v>4385</v>
      </c>
      <c r="D1086" s="5">
        <v>5201385.47</v>
      </c>
      <c r="E1086" s="24">
        <f t="shared" si="35"/>
        <v>14563879.316</v>
      </c>
      <c r="F1086" s="21">
        <v>19201393.476049956</v>
      </c>
      <c r="G1086">
        <f t="shared" si="36"/>
        <v>619399.78954999859</v>
      </c>
      <c r="J1086" t="str">
        <f>VLOOKUP($A1086,[3]MD01!$A:$K,5,0)</f>
        <v>13SZ5635</v>
      </c>
      <c r="K1086" t="str">
        <f>VLOOKUP($A1086,[3]MD01!$A:$K,11,0)</f>
        <v>12.09.2007</v>
      </c>
      <c r="L1086" t="str">
        <f>RIGHT(VLOOKUP($A1086,[3]MD01!$A:$K,4,0),8)</f>
        <v>13SZ5635</v>
      </c>
      <c r="M1086" s="16" t="str">
        <f>VLOOKUP(A1086,[3]MD01!A:O,15,0)</f>
        <v>Аренда</v>
      </c>
    </row>
    <row r="1087" spans="1:13" x14ac:dyDescent="0.25">
      <c r="A1087" s="12" t="s">
        <v>4629</v>
      </c>
      <c r="B1087" t="s">
        <v>4630</v>
      </c>
      <c r="C1087" t="s">
        <v>4385</v>
      </c>
      <c r="D1087" s="5">
        <v>8317208.7699999996</v>
      </c>
      <c r="E1087" s="24">
        <f t="shared" si="35"/>
        <v>23288184.555999998</v>
      </c>
      <c r="F1087" s="21">
        <v>30703742.134924576</v>
      </c>
      <c r="G1087">
        <f t="shared" si="36"/>
        <v>990443.29467498627</v>
      </c>
      <c r="J1087" t="str">
        <f>VLOOKUP($A1087,[3]MD01!$A:$K,5,0)</f>
        <v>13SZ5905</v>
      </c>
      <c r="K1087" t="str">
        <f>VLOOKUP($A1087,[3]MD01!$A:$K,11,0)</f>
        <v>20.01.2010</v>
      </c>
      <c r="L1087" t="str">
        <f>RIGHT(VLOOKUP($A1087,[3]MD01!$A:$K,4,0),8)</f>
        <v>13SZ5905</v>
      </c>
      <c r="M1087" s="16" t="str">
        <f>VLOOKUP(A1087,[3]MD01!A:O,15,0)</f>
        <v>Собственность</v>
      </c>
    </row>
    <row r="1088" spans="1:13" x14ac:dyDescent="0.25">
      <c r="A1088" s="12" t="s">
        <v>3141</v>
      </c>
      <c r="B1088" t="s">
        <v>334</v>
      </c>
      <c r="C1088" t="s">
        <v>4385</v>
      </c>
      <c r="D1088" s="5">
        <v>6404890.6100000003</v>
      </c>
      <c r="E1088" s="24">
        <f t="shared" si="35"/>
        <v>17933693.708000001</v>
      </c>
      <c r="F1088" s="21">
        <v>23644243.535303224</v>
      </c>
      <c r="G1088">
        <f t="shared" si="36"/>
        <v>762717.53339687816</v>
      </c>
      <c r="J1088" t="str">
        <f>VLOOKUP($A1088,[3]MD01!$A:$K,5,0)</f>
        <v>13SZ6086</v>
      </c>
      <c r="K1088" t="str">
        <f>VLOOKUP($A1088,[3]MD01!$A:$K,11,0)</f>
        <v>13.03.2009</v>
      </c>
      <c r="L1088" t="str">
        <f>RIGHT(VLOOKUP($A1088,[3]MD01!$A:$K,4,0),8)</f>
        <v>13SZ6086</v>
      </c>
      <c r="M1088" s="16" t="str">
        <f>VLOOKUP(A1088,[3]MD01!A:O,15,0)</f>
        <v>Собственность</v>
      </c>
    </row>
    <row r="1089" spans="1:13" x14ac:dyDescent="0.25">
      <c r="A1089" s="12" t="s">
        <v>636</v>
      </c>
      <c r="B1089" t="s">
        <v>637</v>
      </c>
      <c r="C1089" t="s">
        <v>4385</v>
      </c>
      <c r="D1089" s="5">
        <v>4712675.1100000003</v>
      </c>
      <c r="E1089" s="24">
        <f t="shared" si="35"/>
        <v>13195490.308000002</v>
      </c>
      <c r="F1089" s="21">
        <v>17397274.175085705</v>
      </c>
      <c r="G1089">
        <f t="shared" si="36"/>
        <v>561202.39274470019</v>
      </c>
      <c r="J1089" t="str">
        <f>VLOOKUP($A1089,[3]MD01!$A:$K,5,0)</f>
        <v>E1012150</v>
      </c>
      <c r="K1089" t="str">
        <f>VLOOKUP($A1089,[3]MD01!$A:$K,11,0)</f>
        <v>30.06.2016</v>
      </c>
      <c r="L1089" t="str">
        <f>RIGHT(VLOOKUP($A1089,[3]MD01!$A:$K,4,0),8)</f>
        <v>13SZG162</v>
      </c>
      <c r="M1089" s="16" t="str">
        <f>VLOOKUP(A1089,[3]MD01!A:O,15,0)</f>
        <v>Аренда</v>
      </c>
    </row>
    <row r="1090" spans="1:13" x14ac:dyDescent="0.25">
      <c r="A1090" s="12" t="s">
        <v>655</v>
      </c>
      <c r="B1090" t="s">
        <v>656</v>
      </c>
      <c r="C1090" t="s">
        <v>4385</v>
      </c>
      <c r="D1090" s="5">
        <v>3379033.41</v>
      </c>
      <c r="E1090" s="24">
        <f t="shared" si="35"/>
        <v>9461293.5480000004</v>
      </c>
      <c r="F1090" s="21">
        <v>12474013.019867348</v>
      </c>
      <c r="G1090">
        <f t="shared" si="36"/>
        <v>402387.51676991442</v>
      </c>
      <c r="J1090" t="str">
        <f>VLOOKUP($A1090,[3]MD01!$A:$K,5,0)</f>
        <v>E1012152</v>
      </c>
      <c r="K1090" t="str">
        <f>VLOOKUP($A1090,[3]MD01!$A:$K,11,0)</f>
        <v>24.11.2016</v>
      </c>
      <c r="L1090" t="str">
        <f>RIGHT(VLOOKUP($A1090,[3]MD01!$A:$K,4,0),8)</f>
        <v>13SZG270</v>
      </c>
      <c r="M1090" s="16" t="str">
        <f>VLOOKUP(A1090,[3]MD01!A:O,15,0)</f>
        <v>Аренда</v>
      </c>
    </row>
    <row r="1091" spans="1:13" x14ac:dyDescent="0.25">
      <c r="A1091" s="12" t="s">
        <v>701</v>
      </c>
      <c r="B1091" t="s">
        <v>702</v>
      </c>
      <c r="C1091" t="s">
        <v>4385</v>
      </c>
      <c r="D1091" s="5">
        <v>6199256.9699999997</v>
      </c>
      <c r="E1091" s="24">
        <f t="shared" si="35"/>
        <v>17357919.515999999</v>
      </c>
      <c r="F1091" s="21">
        <v>22885128.015731394</v>
      </c>
      <c r="G1091">
        <f t="shared" si="36"/>
        <v>738229.93599133531</v>
      </c>
      <c r="J1091" t="str">
        <f>VLOOKUP($A1091,[3]MD01!$A:$K,5,0)</f>
        <v>E1012155</v>
      </c>
      <c r="K1091" t="str">
        <f>VLOOKUP($A1091,[3]MD01!$A:$K,11,0)</f>
        <v>27.08.2016</v>
      </c>
      <c r="L1091" t="str">
        <f>RIGHT(VLOOKUP($A1091,[3]MD01!$A:$K,4,0),8)</f>
        <v>13SZG660</v>
      </c>
      <c r="M1091" s="16" t="str">
        <f>VLOOKUP(A1091,[3]MD01!A:O,15,0)</f>
        <v>Аренда</v>
      </c>
    </row>
    <row r="1092" spans="1:13" x14ac:dyDescent="0.25">
      <c r="A1092" s="12" t="s">
        <v>781</v>
      </c>
      <c r="B1092" t="s">
        <v>3568</v>
      </c>
      <c r="C1092" t="s">
        <v>4385</v>
      </c>
      <c r="D1092" s="5">
        <v>4664653.97</v>
      </c>
      <c r="E1092" s="24">
        <f t="shared" si="35"/>
        <v>13061031.116</v>
      </c>
      <c r="F1092" s="21">
        <v>17219999.714343134</v>
      </c>
      <c r="G1092">
        <f t="shared" si="36"/>
        <v>555483.86175300437</v>
      </c>
      <c r="J1092" t="str">
        <f>VLOOKUP($A1092,[3]MD01!$A:$K,5,0)</f>
        <v>E1023729</v>
      </c>
      <c r="K1092" t="str">
        <f>VLOOKUP($A1092,[3]MD01!$A:$K,11,0)</f>
        <v>15.12.2017</v>
      </c>
      <c r="L1092" t="str">
        <f>RIGHT(VLOOKUP($A1092,[3]MD01!$A:$K,4,0),8)</f>
        <v>13SZH477</v>
      </c>
      <c r="M1092" s="16" t="str">
        <f>VLOOKUP(A1092,[3]MD01!A:O,15,0)</f>
        <v>Аренда</v>
      </c>
    </row>
    <row r="1093" spans="1:13" x14ac:dyDescent="0.25">
      <c r="A1093" s="12" t="s">
        <v>790</v>
      </c>
      <c r="B1093" t="s">
        <v>791</v>
      </c>
      <c r="C1093" t="s">
        <v>4385</v>
      </c>
      <c r="D1093" s="5">
        <v>3100844.55</v>
      </c>
      <c r="E1093" s="24">
        <f t="shared" si="35"/>
        <v>8682364.7399999984</v>
      </c>
      <c r="F1093" s="21">
        <v>11447053.22380482</v>
      </c>
      <c r="G1093">
        <f t="shared" si="36"/>
        <v>369259.78141305869</v>
      </c>
      <c r="J1093" t="str">
        <f>VLOOKUP($A1093,[3]MD01!$A:$K,5,0)</f>
        <v>E1023757</v>
      </c>
      <c r="K1093" t="str">
        <f>VLOOKUP($A1093,[3]MD01!$A:$K,11,0)</f>
        <v>12.12.2017</v>
      </c>
      <c r="L1093" t="str">
        <f>RIGHT(VLOOKUP($A1093,[3]MD01!$A:$K,4,0),8)</f>
        <v>13SZH509</v>
      </c>
      <c r="M1093" s="16" t="str">
        <f>VLOOKUP(A1093,[3]MD01!A:O,15,0)</f>
        <v>Аренда</v>
      </c>
    </row>
    <row r="1094" spans="1:13" x14ac:dyDescent="0.25">
      <c r="A1094" s="12" t="s">
        <v>792</v>
      </c>
      <c r="B1094" t="s">
        <v>793</v>
      </c>
      <c r="C1094" t="s">
        <v>4385</v>
      </c>
      <c r="D1094" s="5">
        <v>4333917.37</v>
      </c>
      <c r="E1094" s="24">
        <f t="shared" si="35"/>
        <v>12134968.636</v>
      </c>
      <c r="F1094" s="21">
        <v>15999055.09676782</v>
      </c>
      <c r="G1094">
        <f t="shared" si="36"/>
        <v>516098.55150863936</v>
      </c>
      <c r="J1094" t="str">
        <f>VLOOKUP($A1094,[3]MD01!$A:$K,5,0)</f>
        <v>E1023758</v>
      </c>
      <c r="K1094" t="str">
        <f>VLOOKUP($A1094,[3]MD01!$A:$K,11,0)</f>
        <v>09.01.2018</v>
      </c>
      <c r="L1094" t="str">
        <f>RIGHT(VLOOKUP($A1094,[3]MD01!$A:$K,4,0),8)</f>
        <v>13SZH510</v>
      </c>
      <c r="M1094" s="16" t="str">
        <f>VLOOKUP(A1094,[3]MD01!A:O,15,0)</f>
        <v>Аренда</v>
      </c>
    </row>
    <row r="1095" spans="1:13" x14ac:dyDescent="0.25">
      <c r="A1095" s="12" t="s">
        <v>802</v>
      </c>
      <c r="B1095" t="s">
        <v>803</v>
      </c>
      <c r="C1095" t="s">
        <v>4385</v>
      </c>
      <c r="D1095" s="5">
        <v>5187599.4400000004</v>
      </c>
      <c r="E1095" s="24">
        <f t="shared" si="35"/>
        <v>14525278.432</v>
      </c>
      <c r="F1095" s="21">
        <v>19150501.076701861</v>
      </c>
      <c r="G1095">
        <f t="shared" si="36"/>
        <v>617758.09924844711</v>
      </c>
      <c r="J1095" t="str">
        <f>VLOOKUP($A1095,[3]MD01!$A:$K,5,0)</f>
        <v>E1024112</v>
      </c>
      <c r="K1095" t="str">
        <f>VLOOKUP($A1095,[3]MD01!$A:$K,11,0)</f>
        <v>29.01.2018</v>
      </c>
      <c r="L1095" t="str">
        <f>RIGHT(VLOOKUP($A1095,[3]MD01!$A:$K,4,0),8)</f>
        <v>13SZH619</v>
      </c>
      <c r="M1095" s="16" t="str">
        <f>VLOOKUP(A1095,[3]MD01!A:O,15,0)</f>
        <v>Аренда</v>
      </c>
    </row>
    <row r="1096" spans="1:13" x14ac:dyDescent="0.25">
      <c r="A1096" s="12" t="s">
        <v>804</v>
      </c>
      <c r="B1096" t="s">
        <v>805</v>
      </c>
      <c r="C1096" t="s">
        <v>4385</v>
      </c>
      <c r="D1096" s="5">
        <v>8767239.6600000001</v>
      </c>
      <c r="E1096" s="24">
        <f t="shared" si="35"/>
        <v>24548271.048</v>
      </c>
      <c r="F1096" s="21">
        <v>32365072.610257905</v>
      </c>
      <c r="G1096">
        <f t="shared" si="36"/>
        <v>1044034.6003309002</v>
      </c>
      <c r="J1096" t="str">
        <f>VLOOKUP($A1096,[3]MD01!$A:$K,5,0)</f>
        <v>E1023797</v>
      </c>
      <c r="K1096" t="str">
        <f>VLOOKUP($A1096,[3]MD01!$A:$K,11,0)</f>
        <v>29.06.2018</v>
      </c>
      <c r="L1096" t="str">
        <f>RIGHT(VLOOKUP($A1096,[3]MD01!$A:$K,4,0),8)</f>
        <v>13SZH630</v>
      </c>
      <c r="M1096" s="16" t="str">
        <f>VLOOKUP(A1096,[3]MD01!A:O,15,0)</f>
        <v>Аренда</v>
      </c>
    </row>
    <row r="1097" spans="1:13" x14ac:dyDescent="0.25">
      <c r="A1097" s="12" t="s">
        <v>812</v>
      </c>
      <c r="B1097" t="s">
        <v>813</v>
      </c>
      <c r="C1097" t="s">
        <v>4385</v>
      </c>
      <c r="D1097" s="5">
        <v>5194890.84</v>
      </c>
      <c r="E1097" s="24">
        <f t="shared" si="35"/>
        <v>14545694.352</v>
      </c>
      <c r="F1097" s="21">
        <v>19177417.951292057</v>
      </c>
      <c r="G1097">
        <f t="shared" si="36"/>
        <v>618626.38552555023</v>
      </c>
      <c r="J1097" t="str">
        <f>VLOOKUP($A1097,[3]MD01!$A:$K,5,0)</f>
        <v>E1024303</v>
      </c>
      <c r="K1097" t="str">
        <f>VLOOKUP($A1097,[3]MD01!$A:$K,11,0)</f>
        <v>13.08.2018</v>
      </c>
      <c r="L1097" t="str">
        <f>RIGHT(VLOOKUP($A1097,[3]MD01!$A:$K,4,0),8)</f>
        <v>13SZH714</v>
      </c>
      <c r="M1097" s="16" t="str">
        <f>VLOOKUP(A1097,[3]MD01!A:O,15,0)</f>
        <v>Аренда</v>
      </c>
    </row>
    <row r="1098" spans="1:13" x14ac:dyDescent="0.25">
      <c r="A1098" s="12" t="s">
        <v>830</v>
      </c>
      <c r="B1098" t="s">
        <v>831</v>
      </c>
      <c r="C1098" t="s">
        <v>4385</v>
      </c>
      <c r="D1098" s="5">
        <v>6036254.21</v>
      </c>
      <c r="E1098" s="24">
        <f t="shared" si="35"/>
        <v>16901511.787999999</v>
      </c>
      <c r="F1098" s="21">
        <v>22283388.315704484</v>
      </c>
      <c r="G1098">
        <f t="shared" si="36"/>
        <v>718818.97792595113</v>
      </c>
      <c r="J1098" t="str">
        <f>VLOOKUP($A1098,[3]MD01!$A:$K,5,0)</f>
        <v>E1024555</v>
      </c>
      <c r="K1098" t="str">
        <f>VLOOKUP($A1098,[3]MD01!$A:$K,11,0)</f>
        <v>07.03.2018</v>
      </c>
      <c r="L1098" t="str">
        <f>RIGHT(VLOOKUP($A1098,[3]MD01!$A:$K,4,0),8)</f>
        <v>13SZH965</v>
      </c>
      <c r="M1098" s="16" t="str">
        <f>VLOOKUP(A1098,[3]MD01!A:O,15,0)</f>
        <v>Аренда</v>
      </c>
    </row>
    <row r="1099" spans="1:13" x14ac:dyDescent="0.25">
      <c r="A1099" s="12" t="s">
        <v>903</v>
      </c>
      <c r="B1099" t="s">
        <v>904</v>
      </c>
      <c r="C1099" t="s">
        <v>4385</v>
      </c>
      <c r="D1099" s="5">
        <v>3940260.65</v>
      </c>
      <c r="E1099" s="24">
        <f t="shared" si="35"/>
        <v>11032729.82</v>
      </c>
      <c r="F1099" s="21">
        <v>14545835.061681433</v>
      </c>
      <c r="G1099">
        <f t="shared" si="36"/>
        <v>469220.48586069135</v>
      </c>
      <c r="J1099" t="str">
        <f>VLOOKUP($A1099,[3]MD01!$A:$K,5,0)</f>
        <v>E1013838</v>
      </c>
      <c r="K1099" t="str">
        <f>VLOOKUP($A1099,[3]MD01!$A:$K,11,0)</f>
        <v>07.02.2017</v>
      </c>
      <c r="L1099" t="str">
        <f>RIGHT(VLOOKUP($A1099,[3]MD01!$A:$K,4,0),8)</f>
        <v>13SZJ844</v>
      </c>
      <c r="M1099" s="16" t="str">
        <f>VLOOKUP(A1099,[3]MD01!A:O,15,0)</f>
        <v>Аренда</v>
      </c>
    </row>
    <row r="1100" spans="1:13" x14ac:dyDescent="0.25">
      <c r="A1100" s="12" t="s">
        <v>909</v>
      </c>
      <c r="B1100" t="s">
        <v>910</v>
      </c>
      <c r="C1100" t="s">
        <v>4385</v>
      </c>
      <c r="D1100" s="5">
        <v>4047673.27</v>
      </c>
      <c r="E1100" s="24">
        <f t="shared" si="35"/>
        <v>11333485.155999999</v>
      </c>
      <c r="F1100" s="21">
        <v>14942358.640410434</v>
      </c>
      <c r="G1100">
        <f t="shared" si="36"/>
        <v>482011.56904549786</v>
      </c>
      <c r="J1100" t="str">
        <f>VLOOKUP($A1100,[3]MD01!$A:$K,5,0)</f>
        <v>E1013860</v>
      </c>
      <c r="K1100" t="str">
        <f>VLOOKUP($A1100,[3]MD01!$A:$K,11,0)</f>
        <v>03.02.2017</v>
      </c>
      <c r="L1100" t="str">
        <f>RIGHT(VLOOKUP($A1100,[3]MD01!$A:$K,4,0),8)</f>
        <v>13SZJ858</v>
      </c>
      <c r="M1100" s="16" t="str">
        <f>VLOOKUP(A1100,[3]MD01!A:O,15,0)</f>
        <v>Аренда</v>
      </c>
    </row>
    <row r="1101" spans="1:13" x14ac:dyDescent="0.25">
      <c r="A1101" s="12" t="s">
        <v>937</v>
      </c>
      <c r="B1101" t="s">
        <v>938</v>
      </c>
      <c r="C1101" t="s">
        <v>4385</v>
      </c>
      <c r="D1101" s="5">
        <v>3327932.59</v>
      </c>
      <c r="E1101" s="24">
        <f t="shared" si="35"/>
        <v>9318211.2519999985</v>
      </c>
      <c r="F1101" s="21">
        <v>12285369.636786412</v>
      </c>
      <c r="G1101">
        <f t="shared" si="36"/>
        <v>396302.24634794879</v>
      </c>
      <c r="J1101" t="str">
        <f>VLOOKUP($A1101,[3]MD01!$A:$K,5,0)</f>
        <v>E1008579</v>
      </c>
      <c r="K1101" t="str">
        <f>VLOOKUP($A1101,[3]MD01!$A:$K,11,0)</f>
        <v>23.10.2015</v>
      </c>
      <c r="L1101" t="str">
        <f>RIGHT(VLOOKUP($A1101,[3]MD01!$A:$K,4,0),8)</f>
        <v>13SZL252</v>
      </c>
      <c r="M1101" s="16" t="str">
        <f>VLOOKUP(A1101,[3]MD01!A:O,15,0)</f>
        <v>Аренда</v>
      </c>
    </row>
    <row r="1102" spans="1:13" x14ac:dyDescent="0.25">
      <c r="A1102" s="12" t="s">
        <v>947</v>
      </c>
      <c r="B1102" t="s">
        <v>948</v>
      </c>
      <c r="C1102" t="s">
        <v>4385</v>
      </c>
      <c r="D1102" s="5">
        <v>3664179.4</v>
      </c>
      <c r="E1102" s="24">
        <f t="shared" si="35"/>
        <v>10259702.32</v>
      </c>
      <c r="F1102" s="21">
        <v>13526655.70203099</v>
      </c>
      <c r="G1102">
        <f t="shared" si="36"/>
        <v>436343.73232358031</v>
      </c>
      <c r="J1102" t="str">
        <f>VLOOKUP($A1102,[3]MD01!$A:$K,5,0)</f>
        <v>E1010427</v>
      </c>
      <c r="K1102" t="str">
        <f>VLOOKUP($A1102,[3]MD01!$A:$K,11,0)</f>
        <v>05.01.2016</v>
      </c>
      <c r="L1102" t="str">
        <f>RIGHT(VLOOKUP($A1102,[3]MD01!$A:$K,4,0),8)</f>
        <v>13SZL714</v>
      </c>
      <c r="M1102" s="16" t="str">
        <f>VLOOKUP(A1102,[3]MD01!A:O,15,0)</f>
        <v>Аренда</v>
      </c>
    </row>
    <row r="1103" spans="1:13" x14ac:dyDescent="0.25">
      <c r="A1103" s="12" t="s">
        <v>949</v>
      </c>
      <c r="B1103" t="s">
        <v>950</v>
      </c>
      <c r="C1103" t="s">
        <v>4385</v>
      </c>
      <c r="D1103" s="5">
        <v>3662344.29</v>
      </c>
      <c r="E1103" s="24">
        <f t="shared" si="35"/>
        <v>10254564.012</v>
      </c>
      <c r="F1103" s="21">
        <v>13519881.224464376</v>
      </c>
      <c r="G1103">
        <f t="shared" si="36"/>
        <v>436125.20078917342</v>
      </c>
      <c r="J1103" t="str">
        <f>VLOOKUP($A1103,[3]MD01!$A:$K,5,0)</f>
        <v>E1008921</v>
      </c>
      <c r="K1103" t="str">
        <f>VLOOKUP($A1103,[3]MD01!$A:$K,11,0)</f>
        <v>26.01.2016</v>
      </c>
      <c r="L1103" t="str">
        <f>RIGHT(VLOOKUP($A1103,[3]MD01!$A:$K,4,0),8)</f>
        <v>13SZL715</v>
      </c>
      <c r="M1103" s="16" t="str">
        <f>VLOOKUP(A1103,[3]MD01!A:O,15,0)</f>
        <v>Аренда</v>
      </c>
    </row>
    <row r="1104" spans="1:13" x14ac:dyDescent="0.25">
      <c r="A1104" s="12" t="s">
        <v>1011</v>
      </c>
      <c r="B1104" t="s">
        <v>1012</v>
      </c>
      <c r="C1104" t="s">
        <v>4385</v>
      </c>
      <c r="D1104" s="5">
        <v>5262019.6100000003</v>
      </c>
      <c r="E1104" s="24">
        <f t="shared" si="35"/>
        <v>14733654.908</v>
      </c>
      <c r="F1104" s="21">
        <v>19425229.98786724</v>
      </c>
      <c r="G1104">
        <f t="shared" si="36"/>
        <v>626620.32218926575</v>
      </c>
      <c r="J1104" t="str">
        <f>VLOOKUP($A1104,[3]MD01!$A:$K,5,0)</f>
        <v>E1010567</v>
      </c>
      <c r="K1104" t="str">
        <f>VLOOKUP($A1104,[3]MD01!$A:$K,11,0)</f>
        <v>11.12.2015</v>
      </c>
      <c r="L1104" t="str">
        <f>RIGHT(VLOOKUP($A1104,[3]MD01!$A:$K,4,0),8)</f>
        <v>13SZL997</v>
      </c>
      <c r="M1104" s="16" t="str">
        <f>VLOOKUP(A1104,[3]MD01!A:O,15,0)</f>
        <v>Аренда</v>
      </c>
    </row>
    <row r="1105" spans="1:13" x14ac:dyDescent="0.25">
      <c r="A1105" s="12" t="s">
        <v>1496</v>
      </c>
      <c r="B1105" t="s">
        <v>1506</v>
      </c>
      <c r="C1105" t="s">
        <v>4385</v>
      </c>
      <c r="D1105" s="5">
        <v>2948075.11</v>
      </c>
      <c r="E1105" s="24">
        <f t="shared" si="35"/>
        <v>8254610.3080000002</v>
      </c>
      <c r="F1105" s="21">
        <v>10883090.766979679</v>
      </c>
      <c r="G1105">
        <f t="shared" si="36"/>
        <v>351067.44409611868</v>
      </c>
      <c r="J1105" t="str">
        <f>VLOOKUP($A1105,[3]MD01!$A:$K,5,0)</f>
        <v>E1027005</v>
      </c>
      <c r="K1105" t="str">
        <f>VLOOKUP($A1105,[3]MD01!$A:$K,11,0)</f>
        <v>28.09.2018</v>
      </c>
      <c r="L1105" t="str">
        <f>RIGHT(VLOOKUP($A1105,[3]MD01!$A:$K,4,0),8)</f>
        <v>13SZO692</v>
      </c>
      <c r="M1105" s="16" t="str">
        <f>VLOOKUP(A1105,[3]MD01!A:O,15,0)</f>
        <v>Аренда</v>
      </c>
    </row>
    <row r="1106" spans="1:13" x14ac:dyDescent="0.25">
      <c r="A1106" s="12" t="s">
        <v>2666</v>
      </c>
      <c r="B1106" t="s">
        <v>2681</v>
      </c>
      <c r="C1106" t="s">
        <v>4385</v>
      </c>
      <c r="D1106" s="5">
        <v>3360513.35</v>
      </c>
      <c r="E1106" s="24">
        <f t="shared" si="35"/>
        <v>9409437.3800000008</v>
      </c>
      <c r="F1106" s="21">
        <v>12405644.512801085</v>
      </c>
      <c r="G1106">
        <f t="shared" si="36"/>
        <v>400182.08105809952</v>
      </c>
      <c r="J1106" t="str">
        <f>VLOOKUP($A1106,[3]MD01!$A:$K,5,0)</f>
        <v>E1027004</v>
      </c>
      <c r="K1106" t="str">
        <f>VLOOKUP($A1106,[3]MD01!$A:$K,11,0)</f>
        <v>20.11.2018</v>
      </c>
      <c r="L1106" t="str">
        <f>RIGHT(VLOOKUP($A1106,[3]MD01!$A:$K,4,0),8)</f>
        <v>13SZO718</v>
      </c>
      <c r="M1106" s="16" t="str">
        <f>VLOOKUP(A1106,[3]MD01!A:O,15,0)</f>
        <v>Аренда</v>
      </c>
    </row>
    <row r="1107" spans="1:13" x14ac:dyDescent="0.25">
      <c r="A1107" s="12" t="s">
        <v>1051</v>
      </c>
      <c r="B1107" t="s">
        <v>1052</v>
      </c>
      <c r="C1107" t="s">
        <v>4385</v>
      </c>
      <c r="D1107" s="5">
        <v>4544615</v>
      </c>
      <c r="E1107" s="24">
        <f t="shared" si="35"/>
        <v>12724922</v>
      </c>
      <c r="F1107" s="21">
        <v>16776864.80178497</v>
      </c>
      <c r="G1107">
        <f t="shared" si="36"/>
        <v>541189.18715435383</v>
      </c>
      <c r="J1107" t="str">
        <f>VLOOKUP($A1107,[3]MD01!$A:$K,5,0)</f>
        <v>E1010623</v>
      </c>
      <c r="K1107" t="str">
        <f>VLOOKUP($A1107,[3]MD01!$A:$K,11,0)</f>
        <v>06.01.2016</v>
      </c>
      <c r="L1107" t="str">
        <f>RIGHT(VLOOKUP($A1107,[3]MD01!$A:$K,4,0),8)</f>
        <v>13SZQ107</v>
      </c>
      <c r="M1107" s="16" t="str">
        <f>VLOOKUP(A1107,[3]MD01!A:O,15,0)</f>
        <v>Аренда</v>
      </c>
    </row>
    <row r="1108" spans="1:13" x14ac:dyDescent="0.25">
      <c r="A1108" s="12" t="s">
        <v>1075</v>
      </c>
      <c r="B1108" t="s">
        <v>1076</v>
      </c>
      <c r="C1108" t="s">
        <v>4385</v>
      </c>
      <c r="D1108" s="5">
        <v>6646862.0300000003</v>
      </c>
      <c r="E1108" s="24">
        <f t="shared" si="35"/>
        <v>18611213.684</v>
      </c>
      <c r="F1108" s="21">
        <v>24537503.316216663</v>
      </c>
      <c r="G1108">
        <f t="shared" si="36"/>
        <v>791532.3650392472</v>
      </c>
      <c r="J1108" t="str">
        <f>VLOOKUP($A1108,[3]MD01!$A:$K,5,0)</f>
        <v>E1011643</v>
      </c>
      <c r="K1108" t="str">
        <f>VLOOKUP($A1108,[3]MD01!$A:$K,11,0)</f>
        <v>22.02.2016</v>
      </c>
      <c r="L1108" t="str">
        <f>RIGHT(VLOOKUP($A1108,[3]MD01!$A:$K,4,0),8)</f>
        <v>13SZQ333</v>
      </c>
      <c r="M1108" s="16" t="str">
        <f>VLOOKUP(A1108,[3]MD01!A:O,15,0)</f>
        <v>Аренда</v>
      </c>
    </row>
    <row r="1109" spans="1:13" x14ac:dyDescent="0.25">
      <c r="A1109" s="12" t="s">
        <v>1079</v>
      </c>
      <c r="B1109" t="s">
        <v>1080</v>
      </c>
      <c r="C1109" t="s">
        <v>4385</v>
      </c>
      <c r="D1109" s="5">
        <v>4272990.8099999996</v>
      </c>
      <c r="E1109" s="24">
        <f t="shared" ref="E1109:E1172" si="37">IF(IFERROR(VLOOKUP(A1109,$A$1588:$A$1589,1,0),0)=0,IF(M1109=$M$25,0,D1109/$E$25*$E$24),0)</f>
        <v>11964374.267999999</v>
      </c>
      <c r="F1109" s="21">
        <v>15774139.089590568</v>
      </c>
      <c r="G1109">
        <f t="shared" si="36"/>
        <v>508843.19643840543</v>
      </c>
      <c r="J1109" t="str">
        <f>VLOOKUP($A1109,[3]MD01!$A:$K,5,0)</f>
        <v>E1011644</v>
      </c>
      <c r="K1109" t="str">
        <f>VLOOKUP($A1109,[3]MD01!$A:$K,11,0)</f>
        <v>28.03.2016</v>
      </c>
      <c r="L1109" t="str">
        <f>RIGHT(VLOOKUP($A1109,[3]MD01!$A:$K,4,0),8)</f>
        <v>13SZQ365</v>
      </c>
      <c r="M1109" s="16" t="str">
        <f>VLOOKUP(A1109,[3]MD01!A:O,15,0)</f>
        <v>Аренда</v>
      </c>
    </row>
    <row r="1110" spans="1:13" x14ac:dyDescent="0.25">
      <c r="A1110" s="12" t="s">
        <v>1145</v>
      </c>
      <c r="B1110" t="s">
        <v>1146</v>
      </c>
      <c r="C1110" t="s">
        <v>4385</v>
      </c>
      <c r="D1110" s="5">
        <v>2235942.0299999998</v>
      </c>
      <c r="E1110" s="24">
        <f t="shared" si="37"/>
        <v>6260637.6839999994</v>
      </c>
      <c r="F1110" s="21">
        <v>8254185.9193658056</v>
      </c>
      <c r="G1110">
        <f t="shared" si="36"/>
        <v>266264.06191502599</v>
      </c>
      <c r="J1110" t="str">
        <f>VLOOKUP($A1110,[3]MD01!$A:$K,5,0)</f>
        <v>E1012004</v>
      </c>
      <c r="K1110" t="str">
        <f>VLOOKUP($A1110,[3]MD01!$A:$K,11,0)</f>
        <v>06.05.2016</v>
      </c>
      <c r="L1110" t="str">
        <f>RIGHT(VLOOKUP($A1110,[3]MD01!$A:$K,4,0),8)</f>
        <v>13SZQ764</v>
      </c>
      <c r="M1110" s="16" t="str">
        <f>VLOOKUP(A1110,[3]MD01!A:O,15,0)</f>
        <v>Аренда</v>
      </c>
    </row>
    <row r="1111" spans="1:13" x14ac:dyDescent="0.25">
      <c r="A1111" s="12" t="s">
        <v>1151</v>
      </c>
      <c r="B1111" t="s">
        <v>1152</v>
      </c>
      <c r="C1111" t="s">
        <v>4385</v>
      </c>
      <c r="D1111" s="5">
        <v>4151925.16</v>
      </c>
      <c r="E1111" s="24">
        <f t="shared" si="37"/>
        <v>11625390.448000001</v>
      </c>
      <c r="F1111" s="21">
        <v>15327214.093261901</v>
      </c>
      <c r="G1111">
        <f t="shared" si="36"/>
        <v>494426.26107296458</v>
      </c>
      <c r="J1111" t="str">
        <f>VLOOKUP($A1111,[3]MD01!$A:$K,5,0)</f>
        <v>E1012013</v>
      </c>
      <c r="K1111" t="str">
        <f>VLOOKUP($A1111,[3]MD01!$A:$K,11,0)</f>
        <v>05.05.2016</v>
      </c>
      <c r="L1111" t="str">
        <f>RIGHT(VLOOKUP($A1111,[3]MD01!$A:$K,4,0),8)</f>
        <v>13SZQ791</v>
      </c>
      <c r="M1111" s="16" t="str">
        <f>VLOOKUP(A1111,[3]MD01!A:O,15,0)</f>
        <v>Аренда</v>
      </c>
    </row>
    <row r="1112" spans="1:13" x14ac:dyDescent="0.25">
      <c r="A1112" s="12" t="s">
        <v>1161</v>
      </c>
      <c r="B1112" t="s">
        <v>1162</v>
      </c>
      <c r="C1112" t="s">
        <v>4385</v>
      </c>
      <c r="D1112" s="5">
        <v>2865091.16</v>
      </c>
      <c r="E1112" s="24">
        <f t="shared" si="37"/>
        <v>8022255.2480000015</v>
      </c>
      <c r="F1112" s="21">
        <v>10576747.873276236</v>
      </c>
      <c r="G1112">
        <f t="shared" si="36"/>
        <v>341185.41526697535</v>
      </c>
      <c r="J1112" t="str">
        <f>VLOOKUP($A1112,[3]MD01!$A:$K,5,0)</f>
        <v>E1012026</v>
      </c>
      <c r="K1112" t="str">
        <f>VLOOKUP($A1112,[3]MD01!$A:$K,11,0)</f>
        <v>16.05.2016</v>
      </c>
      <c r="L1112" t="str">
        <f>RIGHT(VLOOKUP($A1112,[3]MD01!$A:$K,4,0),8)</f>
        <v>13SZQ851</v>
      </c>
      <c r="M1112" s="16" t="str">
        <f>VLOOKUP(A1112,[3]MD01!A:O,15,0)</f>
        <v>Аренда</v>
      </c>
    </row>
    <row r="1113" spans="1:13" x14ac:dyDescent="0.25">
      <c r="A1113" s="12" t="s">
        <v>1163</v>
      </c>
      <c r="B1113" t="s">
        <v>1164</v>
      </c>
      <c r="C1113" t="s">
        <v>4385</v>
      </c>
      <c r="D1113" s="5">
        <v>3884613.42</v>
      </c>
      <c r="E1113" s="24">
        <f t="shared" si="37"/>
        <v>10876917.575999999</v>
      </c>
      <c r="F1113" s="21">
        <v>14340408.187390907</v>
      </c>
      <c r="G1113">
        <f t="shared" si="36"/>
        <v>462593.81249648088</v>
      </c>
      <c r="J1113" t="str">
        <f>VLOOKUP($A1113,[3]MD01!$A:$K,5,0)</f>
        <v>E1012030</v>
      </c>
      <c r="K1113" t="str">
        <f>VLOOKUP($A1113,[3]MD01!$A:$K,11,0)</f>
        <v>16.08.2016</v>
      </c>
      <c r="L1113" t="str">
        <f>RIGHT(VLOOKUP($A1113,[3]MD01!$A:$K,4,0),8)</f>
        <v>13SZQ852</v>
      </c>
      <c r="M1113" s="16" t="str">
        <f>VLOOKUP(A1113,[3]MD01!A:O,15,0)</f>
        <v>Аренда</v>
      </c>
    </row>
    <row r="1114" spans="1:13" x14ac:dyDescent="0.25">
      <c r="A1114" s="12" t="s">
        <v>1175</v>
      </c>
      <c r="B1114" t="s">
        <v>1176</v>
      </c>
      <c r="C1114" t="s">
        <v>4385</v>
      </c>
      <c r="D1114" s="5">
        <v>5656842.5099999998</v>
      </c>
      <c r="E1114" s="24">
        <f t="shared" si="37"/>
        <v>15839159.027999997</v>
      </c>
      <c r="F1114" s="21">
        <v>20882755.083821166</v>
      </c>
      <c r="G1114">
        <f t="shared" si="36"/>
        <v>673637.26076842472</v>
      </c>
      <c r="J1114" t="str">
        <f>VLOOKUP($A1114,[3]MD01!$A:$K,5,0)</f>
        <v>E1011068</v>
      </c>
      <c r="K1114" t="str">
        <f>VLOOKUP($A1114,[3]MD01!$A:$K,11,0)</f>
        <v>26.05.2016</v>
      </c>
      <c r="L1114" t="str">
        <f>RIGHT(VLOOKUP($A1114,[3]MD01!$A:$K,4,0),8)</f>
        <v>13SZQ958</v>
      </c>
      <c r="M1114" s="16" t="str">
        <f>VLOOKUP(A1114,[3]MD01!A:O,15,0)</f>
        <v>Аренда</v>
      </c>
    </row>
    <row r="1115" spans="1:13" x14ac:dyDescent="0.25">
      <c r="A1115" s="12" t="s">
        <v>1185</v>
      </c>
      <c r="B1115" t="s">
        <v>1186</v>
      </c>
      <c r="C1115" t="s">
        <v>4385</v>
      </c>
      <c r="D1115" s="5">
        <v>2749919.9</v>
      </c>
      <c r="E1115" s="24">
        <f t="shared" si="37"/>
        <v>7699775.7199999997</v>
      </c>
      <c r="F1115" s="21">
        <v>10151582.560467288</v>
      </c>
      <c r="G1115">
        <f t="shared" ref="G1115:G1178" si="38">F1115/31</f>
        <v>327470.40517636412</v>
      </c>
      <c r="J1115" t="str">
        <f>VLOOKUP($A1115,[3]MD01!$A:$K,5,0)</f>
        <v>E1014101</v>
      </c>
      <c r="K1115" t="str">
        <f>VLOOKUP($A1115,[3]MD01!$A:$K,11,0)</f>
        <v>03.03.2017</v>
      </c>
      <c r="L1115" t="str">
        <f>RIGHT(VLOOKUP($A1115,[3]MD01!$A:$K,4,0),8)</f>
        <v>13SZS124</v>
      </c>
      <c r="M1115" s="16" t="str">
        <f>VLOOKUP(A1115,[3]MD01!A:O,15,0)</f>
        <v>Аренда</v>
      </c>
    </row>
    <row r="1116" spans="1:13" x14ac:dyDescent="0.25">
      <c r="A1116" s="12" t="s">
        <v>1211</v>
      </c>
      <c r="B1116" t="s">
        <v>1212</v>
      </c>
      <c r="C1116" t="s">
        <v>4385</v>
      </c>
      <c r="D1116" s="5">
        <v>3164118.01</v>
      </c>
      <c r="E1116" s="24">
        <f t="shared" si="37"/>
        <v>8859530.4279999994</v>
      </c>
      <c r="F1116" s="21">
        <v>11680633.028466195</v>
      </c>
      <c r="G1116">
        <f t="shared" si="38"/>
        <v>376794.61382149014</v>
      </c>
      <c r="J1116" t="str">
        <f>VLOOKUP($A1116,[3]MD01!$A:$K,5,0)</f>
        <v>E1014336</v>
      </c>
      <c r="K1116" t="str">
        <f>VLOOKUP($A1116,[3]MD01!$A:$K,11,0)</f>
        <v>19.05.2017</v>
      </c>
      <c r="L1116" t="str">
        <f>RIGHT(VLOOKUP($A1116,[3]MD01!$A:$K,4,0),8)</f>
        <v>13SZS370</v>
      </c>
      <c r="M1116" s="16" t="str">
        <f>VLOOKUP(A1116,[3]MD01!A:O,15,0)</f>
        <v>Аренда</v>
      </c>
    </row>
    <row r="1117" spans="1:13" x14ac:dyDescent="0.25">
      <c r="A1117" s="12" t="s">
        <v>1295</v>
      </c>
      <c r="B1117" t="s">
        <v>1296</v>
      </c>
      <c r="C1117" t="s">
        <v>4385</v>
      </c>
      <c r="D1117" s="5">
        <v>508388.9</v>
      </c>
      <c r="E1117" s="24">
        <f t="shared" si="37"/>
        <v>1423488.92</v>
      </c>
      <c r="F1117" s="21">
        <v>1876764.4436389394</v>
      </c>
      <c r="G1117">
        <f t="shared" si="38"/>
        <v>60540.78850448192</v>
      </c>
      <c r="J1117" t="str">
        <f>VLOOKUP($A1117,[3]MD01!$A:$K,5,0)</f>
        <v>E1011613</v>
      </c>
      <c r="K1117" t="str">
        <f>VLOOKUP($A1117,[3]MD01!$A:$K,11,0)</f>
        <v>25.03.2016</v>
      </c>
      <c r="L1117" t="str">
        <f>RIGHT(VLOOKUP($A1117,[3]MD01!$A:$K,4,0),8)</f>
        <v>13SZV020</v>
      </c>
      <c r="M1117" s="16" t="str">
        <f>VLOOKUP(A1117,[3]MD01!A:O,15,0)</f>
        <v>Аренда</v>
      </c>
    </row>
    <row r="1118" spans="1:13" x14ac:dyDescent="0.25">
      <c r="A1118" s="12" t="s">
        <v>3544</v>
      </c>
      <c r="B1118" t="s">
        <v>3569</v>
      </c>
      <c r="C1118" t="s">
        <v>4385</v>
      </c>
      <c r="D1118" s="5">
        <v>701171.16</v>
      </c>
      <c r="E1118" s="24">
        <f t="shared" si="37"/>
        <v>1963279.2480000001</v>
      </c>
      <c r="F1118" s="21">
        <v>2588437.9104128154</v>
      </c>
      <c r="G1118">
        <f t="shared" si="38"/>
        <v>83497.997110090815</v>
      </c>
      <c r="J1118" t="str">
        <f>VLOOKUP($A1118,[3]MD01!$A:$K,5,0)</f>
        <v>E1031439</v>
      </c>
      <c r="K1118" t="str">
        <f>VLOOKUP($A1118,[3]MD01!$A:$K,11,0)</f>
        <v>18.07.2019</v>
      </c>
      <c r="L1118" t="str">
        <f>RIGHT(VLOOKUP($A1118,[3]MD01!$A:$K,4,0),8)</f>
        <v>13SZV058</v>
      </c>
      <c r="M1118" s="16" t="str">
        <f>VLOOKUP(A1118,[3]MD01!A:O,15,0)</f>
        <v>Аренда</v>
      </c>
    </row>
    <row r="1119" spans="1:13" x14ac:dyDescent="0.25">
      <c r="A1119" s="12" t="s">
        <v>1405</v>
      </c>
      <c r="B1119" t="s">
        <v>1406</v>
      </c>
      <c r="C1119" t="s">
        <v>4385</v>
      </c>
      <c r="D1119" s="5">
        <v>2574282.25</v>
      </c>
      <c r="E1119" s="24">
        <f t="shared" si="37"/>
        <v>7207990.2999999998</v>
      </c>
      <c r="F1119" s="21">
        <v>9503200.0004147366</v>
      </c>
      <c r="G1119">
        <f t="shared" si="38"/>
        <v>306554.83872305602</v>
      </c>
      <c r="J1119" t="str">
        <f>VLOOKUP($A1119,[3]MD01!$A:$K,5,0)</f>
        <v>E1017414</v>
      </c>
      <c r="K1119" t="str">
        <f>VLOOKUP($A1119,[3]MD01!$A:$K,11,0)</f>
        <v>15.08.2017</v>
      </c>
      <c r="L1119" t="str">
        <f>RIGHT(VLOOKUP($A1119,[3]MD01!$A:$K,4,0),8)</f>
        <v>13SZX876</v>
      </c>
      <c r="M1119" s="16" t="str">
        <f>VLOOKUP(A1119,[3]MD01!A:O,15,0)</f>
        <v>Аренда</v>
      </c>
    </row>
    <row r="1120" spans="1:13" x14ac:dyDescent="0.25">
      <c r="A1120" s="12" t="s">
        <v>1469</v>
      </c>
      <c r="B1120" t="s">
        <v>1470</v>
      </c>
      <c r="C1120" t="s">
        <v>4385</v>
      </c>
      <c r="D1120" s="5">
        <v>3780946.2</v>
      </c>
      <c r="E1120" s="24">
        <f t="shared" si="37"/>
        <v>10586649.359999999</v>
      </c>
      <c r="F1120" s="21">
        <v>13957711.097688721</v>
      </c>
      <c r="G1120">
        <f t="shared" si="38"/>
        <v>450248.74508673296</v>
      </c>
      <c r="J1120" t="str">
        <f>VLOOKUP($A1120,[3]MD01!$A:$K,5,0)</f>
        <v>E1018077</v>
      </c>
      <c r="K1120" t="str">
        <f>VLOOKUP($A1120,[3]MD01!$A:$K,11,0)</f>
        <v>31.10.2017</v>
      </c>
      <c r="L1120" t="str">
        <f>RIGHT(VLOOKUP($A1120,[3]MD01!$A:$K,4,0),8)</f>
        <v>13SZY643</v>
      </c>
      <c r="M1120" s="16" t="str">
        <f>VLOOKUP(A1120,[3]MD01!A:O,15,0)</f>
        <v>Аренда</v>
      </c>
    </row>
    <row r="1121" spans="1:13" x14ac:dyDescent="0.25">
      <c r="A1121" s="12" t="s">
        <v>2668</v>
      </c>
      <c r="B1121" t="s">
        <v>2689</v>
      </c>
      <c r="C1121" t="s">
        <v>4375</v>
      </c>
      <c r="D1121" s="5">
        <v>3151379.61</v>
      </c>
      <c r="E1121" s="24">
        <f t="shared" si="37"/>
        <v>8823862.9079999998</v>
      </c>
      <c r="F1121" s="21">
        <v>11583182.09454079</v>
      </c>
      <c r="G1121">
        <f t="shared" si="38"/>
        <v>373651.03530776739</v>
      </c>
      <c r="J1121" t="str">
        <f>VLOOKUP($A1121,[3]MD01!$A:$K,5,0)</f>
        <v>E1028856</v>
      </c>
      <c r="K1121" t="str">
        <f>VLOOKUP($A1121,[3]MD01!$A:$K,11,0)</f>
        <v>20.11.2018</v>
      </c>
      <c r="L1121" t="str">
        <f>RIGHT(VLOOKUP($A1121,[3]MD01!$A:$K,4,0),8)</f>
        <v>13SZ300X</v>
      </c>
      <c r="M1121" s="16" t="str">
        <f>VLOOKUP(A1121,[3]MD01!A:O,15,0)</f>
        <v>Аренда</v>
      </c>
    </row>
    <row r="1122" spans="1:13" x14ac:dyDescent="0.25">
      <c r="A1122" s="12" t="s">
        <v>2692</v>
      </c>
      <c r="B1122" t="s">
        <v>2693</v>
      </c>
      <c r="C1122" t="s">
        <v>4375</v>
      </c>
      <c r="D1122" s="5">
        <v>7154456.9299999997</v>
      </c>
      <c r="E1122" s="24">
        <f t="shared" si="37"/>
        <v>20032479.403999999</v>
      </c>
      <c r="F1122" s="21">
        <v>26296856.508422755</v>
      </c>
      <c r="G1122">
        <f t="shared" si="38"/>
        <v>848285.69382008887</v>
      </c>
      <c r="J1122" t="str">
        <f>VLOOKUP($A1122,[3]MD01!$A:$K,5,0)</f>
        <v>E1029480</v>
      </c>
      <c r="K1122" t="str">
        <f>VLOOKUP($A1122,[3]MD01!$A:$K,11,0)</f>
        <v>27.11.2018</v>
      </c>
      <c r="L1122" t="str">
        <f>RIGHT(VLOOKUP($A1122,[3]MD01!$A:$K,4,0),8)</f>
        <v>13SZ305D</v>
      </c>
      <c r="M1122" s="16" t="str">
        <f>VLOOKUP(A1122,[3]MD01!A:O,15,0)</f>
        <v>Аренда</v>
      </c>
    </row>
    <row r="1123" spans="1:13" x14ac:dyDescent="0.25">
      <c r="A1123" s="12" t="s">
        <v>2696</v>
      </c>
      <c r="B1123" t="s">
        <v>2756</v>
      </c>
      <c r="C1123" t="s">
        <v>4375</v>
      </c>
      <c r="D1123" s="5">
        <v>3247600.13</v>
      </c>
      <c r="E1123" s="24">
        <f t="shared" si="37"/>
        <v>9093280.3640000001</v>
      </c>
      <c r="F1123" s="21">
        <v>11936849.358508207</v>
      </c>
      <c r="G1123">
        <f t="shared" si="38"/>
        <v>385059.6567260712</v>
      </c>
      <c r="J1123" t="str">
        <f>VLOOKUP($A1123,[3]MD01!$A:$K,5,0)</f>
        <v>E1029484</v>
      </c>
      <c r="K1123" t="str">
        <f>VLOOKUP($A1123,[3]MD01!$A:$K,11,0)</f>
        <v>11.12.2018</v>
      </c>
      <c r="L1123" t="str">
        <f>RIGHT(VLOOKUP($A1123,[3]MD01!$A:$K,4,0),8)</f>
        <v>13SZ305H</v>
      </c>
      <c r="M1123" s="16" t="str">
        <f>VLOOKUP(A1123,[3]MD01!A:O,15,0)</f>
        <v>Аренда</v>
      </c>
    </row>
    <row r="1124" spans="1:13" x14ac:dyDescent="0.25">
      <c r="A1124" s="12" t="s">
        <v>2716</v>
      </c>
      <c r="B1124" t="s">
        <v>2757</v>
      </c>
      <c r="C1124" t="s">
        <v>4375</v>
      </c>
      <c r="D1124" s="5">
        <v>6082090.2000000002</v>
      </c>
      <c r="E1124" s="24">
        <f t="shared" si="37"/>
        <v>17029852.560000002</v>
      </c>
      <c r="F1124" s="21">
        <v>22355275.155829933</v>
      </c>
      <c r="G1124">
        <f t="shared" si="38"/>
        <v>721137.90825257846</v>
      </c>
      <c r="J1124" t="str">
        <f>VLOOKUP($A1124,[3]MD01!$A:$K,5,0)</f>
        <v>E1029469</v>
      </c>
      <c r="K1124" t="str">
        <f>VLOOKUP($A1124,[3]MD01!$A:$K,11,0)</f>
        <v>28.12.2018</v>
      </c>
      <c r="L1124" t="str">
        <f>RIGHT(VLOOKUP($A1124,[3]MD01!$A:$K,4,0),8)</f>
        <v>13SZ305N</v>
      </c>
      <c r="M1124" s="16" t="str">
        <f>VLOOKUP(A1124,[3]MD01!A:O,15,0)</f>
        <v>Аренда</v>
      </c>
    </row>
    <row r="1125" spans="1:13" x14ac:dyDescent="0.25">
      <c r="A1125" s="12" t="s">
        <v>4520</v>
      </c>
      <c r="B1125" t="s">
        <v>4532</v>
      </c>
      <c r="C1125" t="s">
        <v>4375</v>
      </c>
      <c r="D1125" s="5">
        <v>5754065.8799999999</v>
      </c>
      <c r="E1125" s="24">
        <f t="shared" si="37"/>
        <v>16111384.464</v>
      </c>
      <c r="F1125" s="21">
        <v>21149591.963001911</v>
      </c>
      <c r="G1125">
        <f t="shared" si="38"/>
        <v>682244.90203231969</v>
      </c>
      <c r="J1125" t="str">
        <f>VLOOKUP($A1125,[3]MD01!$A:$K,5,0)</f>
        <v>E1038496</v>
      </c>
      <c r="K1125" t="str">
        <f>VLOOKUP($A1125,[3]MD01!$A:$K,11,0)</f>
        <v>23.06.2020</v>
      </c>
      <c r="L1125" t="str">
        <f>RIGHT(VLOOKUP($A1125,[3]MD01!$A:$K,4,0),8)</f>
        <v>13SZ30XG</v>
      </c>
      <c r="M1125" s="16" t="str">
        <f>VLOOKUP(A1125,[3]MD01!A:O,15,0)</f>
        <v>Аренда</v>
      </c>
    </row>
    <row r="1126" spans="1:13" x14ac:dyDescent="0.25">
      <c r="A1126" s="12" t="s">
        <v>4645</v>
      </c>
      <c r="B1126" t="s">
        <v>4653</v>
      </c>
      <c r="C1126" t="s">
        <v>4375</v>
      </c>
      <c r="D1126" s="5">
        <v>9140726.3800000008</v>
      </c>
      <c r="E1126" s="24">
        <f t="shared" si="37"/>
        <v>25594033.864</v>
      </c>
      <c r="F1126" s="21">
        <v>33597570.346630715</v>
      </c>
      <c r="G1126">
        <f t="shared" si="38"/>
        <v>1083792.5918267972</v>
      </c>
      <c r="J1126" t="str">
        <f>VLOOKUP($A1126,[3]MD01!$A:$K,5,0)</f>
        <v>E1038529</v>
      </c>
      <c r="K1126" t="str">
        <f>VLOOKUP($A1126,[3]MD01!$A:$K,11,0)</f>
        <v>18.09.2020</v>
      </c>
      <c r="L1126" t="str">
        <f>RIGHT(VLOOKUP($A1126,[3]MD01!$A:$K,4,0),8)</f>
        <v>13SZ30XJ</v>
      </c>
      <c r="M1126" s="16" t="str">
        <f>VLOOKUP(A1126,[3]MD01!A:O,15,0)</f>
        <v>Аренда</v>
      </c>
    </row>
    <row r="1127" spans="1:13" x14ac:dyDescent="0.25">
      <c r="A1127" s="12" t="s">
        <v>3454</v>
      </c>
      <c r="B1127" t="s">
        <v>3462</v>
      </c>
      <c r="C1127" t="s">
        <v>4375</v>
      </c>
      <c r="D1127" s="5">
        <v>10587984.65</v>
      </c>
      <c r="E1127" s="24">
        <f t="shared" si="37"/>
        <v>29646357.020000003</v>
      </c>
      <c r="F1127" s="21">
        <v>38917099.61757122</v>
      </c>
      <c r="G1127">
        <f t="shared" si="38"/>
        <v>1255390.3102442329</v>
      </c>
      <c r="J1127" t="str">
        <f>VLOOKUP($A1127,[3]MD01!$A:$K,5,0)</f>
        <v>E1029669</v>
      </c>
      <c r="K1127" t="str">
        <f>VLOOKUP($A1127,[3]MD01!$A:$K,11,0)</f>
        <v>31.05.2019</v>
      </c>
      <c r="L1127" t="str">
        <f>RIGHT(VLOOKUP($A1127,[3]MD01!$A:$K,4,0),8)</f>
        <v>13SZ314G</v>
      </c>
      <c r="M1127" s="16" t="str">
        <f>VLOOKUP(A1127,[3]MD01!A:O,15,0)</f>
        <v>Аренда</v>
      </c>
    </row>
    <row r="1128" spans="1:13" x14ac:dyDescent="0.25">
      <c r="A1128" s="12" t="s">
        <v>4646</v>
      </c>
      <c r="B1128" t="s">
        <v>4654</v>
      </c>
      <c r="C1128" t="s">
        <v>4375</v>
      </c>
      <c r="D1128" s="5">
        <v>4983439.34</v>
      </c>
      <c r="E1128" s="24">
        <f t="shared" si="37"/>
        <v>13953630.152000001</v>
      </c>
      <c r="F1128" s="21">
        <v>18317084.095215738</v>
      </c>
      <c r="G1128">
        <f t="shared" si="38"/>
        <v>590873.68049083021</v>
      </c>
      <c r="J1128" t="str">
        <f>VLOOKUP($A1128,[3]MD01!$A:$K,5,0)</f>
        <v>E1039450</v>
      </c>
      <c r="K1128" t="str">
        <f>VLOOKUP($A1128,[3]MD01!$A:$K,11,0)</f>
        <v>27.09.2020</v>
      </c>
      <c r="L1128" t="str">
        <f>RIGHT(VLOOKUP($A1128,[3]MD01!$A:$K,4,0),8)</f>
        <v>13SZ31GE</v>
      </c>
      <c r="M1128" s="16" t="str">
        <f>VLOOKUP(A1128,[3]MD01!A:O,15,0)</f>
        <v>Аренда</v>
      </c>
    </row>
    <row r="1129" spans="1:13" x14ac:dyDescent="0.25">
      <c r="A1129" s="12" t="s">
        <v>4619</v>
      </c>
      <c r="B1129" t="s">
        <v>4620</v>
      </c>
      <c r="C1129" t="s">
        <v>4375</v>
      </c>
      <c r="D1129" s="5">
        <v>4295423.87</v>
      </c>
      <c r="E1129" s="24">
        <f t="shared" si="37"/>
        <v>12027186.835999999</v>
      </c>
      <c r="F1129" s="21">
        <v>15788220.721351657</v>
      </c>
      <c r="G1129">
        <f t="shared" si="38"/>
        <v>509297.44262424699</v>
      </c>
      <c r="J1129" t="str">
        <f>VLOOKUP($A1129,[3]MD01!$A:$K,5,0)</f>
        <v>E1040955</v>
      </c>
      <c r="K1129" t="str">
        <f>VLOOKUP($A1129,[3]MD01!$A:$K,11,0)</f>
        <v>12.09.2020</v>
      </c>
      <c r="L1129" t="str">
        <f>RIGHT(VLOOKUP($A1129,[3]MD01!$A:$K,4,0),8)</f>
        <v>13SZ31ML</v>
      </c>
      <c r="M1129" s="16" t="str">
        <f>VLOOKUP(A1129,[3]MD01!A:O,15,0)</f>
        <v>Аренда</v>
      </c>
    </row>
    <row r="1130" spans="1:13" x14ac:dyDescent="0.25">
      <c r="A1130" s="12" t="s">
        <v>4649</v>
      </c>
      <c r="B1130" t="s">
        <v>4655</v>
      </c>
      <c r="C1130" t="s">
        <v>4375</v>
      </c>
      <c r="D1130" s="5">
        <v>6185838.8300000001</v>
      </c>
      <c r="E1130" s="24">
        <f t="shared" si="37"/>
        <v>17320348.723999999</v>
      </c>
      <c r="F1130" s="21">
        <v>22736612.672115102</v>
      </c>
      <c r="G1130">
        <f t="shared" si="38"/>
        <v>733439.11845532584</v>
      </c>
      <c r="J1130" t="str">
        <f>VLOOKUP($A1130,[3]MD01!$A:$K,5,0)</f>
        <v>E1040954</v>
      </c>
      <c r="K1130" t="str">
        <f>VLOOKUP($A1130,[3]MD01!$A:$K,11,0)</f>
        <v>30.09.2020</v>
      </c>
      <c r="L1130" t="str">
        <f>RIGHT(VLOOKUP($A1130,[3]MD01!$A:$K,4,0),8)</f>
        <v>13SZ31MM</v>
      </c>
      <c r="M1130" s="16" t="str">
        <f>VLOOKUP(A1130,[3]MD01!A:O,15,0)</f>
        <v>Аренда</v>
      </c>
    </row>
    <row r="1131" spans="1:13" x14ac:dyDescent="0.25">
      <c r="A1131" s="12" t="s">
        <v>4699</v>
      </c>
      <c r="B1131" t="s">
        <v>4711</v>
      </c>
      <c r="C1131" t="s">
        <v>4375</v>
      </c>
      <c r="D1131" s="5">
        <v>4088014.08</v>
      </c>
      <c r="E1131" s="24">
        <f t="shared" si="37"/>
        <v>11446439.424000001</v>
      </c>
      <c r="F1131" s="21">
        <v>15025867.192713939</v>
      </c>
      <c r="G1131">
        <f t="shared" si="38"/>
        <v>484705.39331335283</v>
      </c>
      <c r="J1131" t="str">
        <f>VLOOKUP($A1131,[3]MD01!$A:$K,5,0)</f>
        <v>E1042131</v>
      </c>
      <c r="K1131" t="str">
        <f>VLOOKUP($A1131,[3]MD01!$A:$K,11,0)</f>
        <v>15.10.2020</v>
      </c>
      <c r="L1131" t="str">
        <f>RIGHT(VLOOKUP($A1131,[3]MD01!$A:$K,4,0),8)</f>
        <v>13SZ31PI</v>
      </c>
      <c r="M1131" s="16" t="str">
        <f>VLOOKUP(A1131,[3]MD01!A:O,15,0)</f>
        <v>Аренда</v>
      </c>
    </row>
    <row r="1132" spans="1:13" x14ac:dyDescent="0.25">
      <c r="A1132" s="12" t="s">
        <v>4704</v>
      </c>
      <c r="B1132" t="s">
        <v>4712</v>
      </c>
      <c r="C1132" t="s">
        <v>4375</v>
      </c>
      <c r="D1132" s="5">
        <v>5612575.04</v>
      </c>
      <c r="E1132" s="24">
        <f t="shared" si="37"/>
        <v>15715210.112</v>
      </c>
      <c r="F1132" s="21">
        <v>20629529.52456101</v>
      </c>
      <c r="G1132">
        <f t="shared" si="38"/>
        <v>665468.6943406777</v>
      </c>
      <c r="J1132" t="str">
        <f>VLOOKUP($A1132,[3]MD01!$A:$K,5,0)</f>
        <v>E1042563</v>
      </c>
      <c r="K1132" t="str">
        <f>VLOOKUP($A1132,[3]MD01!$A:$K,11,0)</f>
        <v>19.10.2020</v>
      </c>
      <c r="L1132" t="str">
        <f>RIGHT(VLOOKUP($A1132,[3]MD01!$A:$K,4,0),8)</f>
        <v>13SZ31RJ</v>
      </c>
      <c r="M1132" s="16" t="str">
        <f>VLOOKUP(A1132,[3]MD01!A:O,15,0)</f>
        <v>Аренда</v>
      </c>
    </row>
    <row r="1133" spans="1:13" x14ac:dyDescent="0.25">
      <c r="A1133" s="12" t="s">
        <v>4703</v>
      </c>
      <c r="B1133" t="s">
        <v>4713</v>
      </c>
      <c r="C1133" t="s">
        <v>4375</v>
      </c>
      <c r="D1133" s="5">
        <v>6511153.8099999996</v>
      </c>
      <c r="E1133" s="24">
        <f t="shared" si="37"/>
        <v>18231230.667999998</v>
      </c>
      <c r="F1133" s="21">
        <v>23932337.439599361</v>
      </c>
      <c r="G1133">
        <f t="shared" si="38"/>
        <v>772010.88514836645</v>
      </c>
      <c r="J1133" t="str">
        <f>VLOOKUP($A1133,[3]MD01!$A:$K,5,0)</f>
        <v>E1042564</v>
      </c>
      <c r="K1133" t="str">
        <f>VLOOKUP($A1133,[3]MD01!$A:$K,11,0)</f>
        <v>10.11.2020</v>
      </c>
      <c r="L1133" t="str">
        <f>RIGHT(VLOOKUP($A1133,[3]MD01!$A:$K,4,0),8)</f>
        <v>13SZ31RK</v>
      </c>
      <c r="M1133" s="16" t="str">
        <f>VLOOKUP(A1133,[3]MD01!A:O,15,0)</f>
        <v>Аренда</v>
      </c>
    </row>
    <row r="1134" spans="1:13" x14ac:dyDescent="0.25">
      <c r="A1134" s="12" t="s">
        <v>2717</v>
      </c>
      <c r="B1134" t="s">
        <v>2768</v>
      </c>
      <c r="C1134" t="s">
        <v>4375</v>
      </c>
      <c r="D1134" s="5">
        <v>4357723.74</v>
      </c>
      <c r="E1134" s="24">
        <f t="shared" si="37"/>
        <v>12201626.472000001</v>
      </c>
      <c r="F1134" s="21">
        <v>16017209.554174697</v>
      </c>
      <c r="G1134">
        <f t="shared" si="38"/>
        <v>516684.17916692572</v>
      </c>
      <c r="J1134" t="str">
        <f>VLOOKUP($A1134,[3]MD01!$A:$K,5,0)</f>
        <v>E1029177</v>
      </c>
      <c r="K1134" t="str">
        <f>VLOOKUP($A1134,[3]MD01!$A:$K,11,0)</f>
        <v>25.12.2018</v>
      </c>
      <c r="L1134" t="str">
        <f>RIGHT(VLOOKUP($A1134,[3]MD01!$A:$K,4,0),8)</f>
        <v>13SZ326A</v>
      </c>
      <c r="M1134" s="16" t="str">
        <f>VLOOKUP(A1134,[3]MD01!A:O,15,0)</f>
        <v>Аренда</v>
      </c>
    </row>
    <row r="1135" spans="1:13" x14ac:dyDescent="0.25">
      <c r="A1135" s="12" t="s">
        <v>3395</v>
      </c>
      <c r="B1135" t="s">
        <v>3409</v>
      </c>
      <c r="C1135" t="s">
        <v>4375</v>
      </c>
      <c r="D1135" s="5">
        <v>5767819.7400000002</v>
      </c>
      <c r="E1135" s="24">
        <f t="shared" si="37"/>
        <v>16149895.272000002</v>
      </c>
      <c r="F1135" s="21">
        <v>21200145.525123496</v>
      </c>
      <c r="G1135">
        <f t="shared" si="38"/>
        <v>683875.66210075794</v>
      </c>
      <c r="J1135" t="str">
        <f>VLOOKUP($A1135,[3]MD01!$A:$K,5,0)</f>
        <v>E1030368</v>
      </c>
      <c r="K1135" t="str">
        <f>VLOOKUP($A1135,[3]MD01!$A:$K,11,0)</f>
        <v>06.04.2019</v>
      </c>
      <c r="L1135" t="str">
        <f>RIGHT(VLOOKUP($A1135,[3]MD01!$A:$K,4,0),8)</f>
        <v>13SZ332F</v>
      </c>
      <c r="M1135" s="16" t="str">
        <f>VLOOKUP(A1135,[3]MD01!A:O,15,0)</f>
        <v>Аренда</v>
      </c>
    </row>
    <row r="1136" spans="1:13" x14ac:dyDescent="0.25">
      <c r="A1136" s="12" t="s">
        <v>4798</v>
      </c>
      <c r="B1136" t="s">
        <v>4799</v>
      </c>
      <c r="C1136" t="s">
        <v>4375</v>
      </c>
      <c r="D1136" s="5">
        <v>4661970.08</v>
      </c>
      <c r="E1136" s="24">
        <f t="shared" si="37"/>
        <v>13053516.224000001</v>
      </c>
      <c r="F1136" s="21">
        <v>17135494.62101803</v>
      </c>
      <c r="G1136">
        <f t="shared" si="38"/>
        <v>552757.89100058156</v>
      </c>
      <c r="J1136" t="str">
        <f>VLOOKUP($A1136,[3]MD01!$A:$K,5,0)</f>
        <v>E1043721</v>
      </c>
      <c r="K1136" t="str">
        <f>VLOOKUP($A1136,[3]MD01!$A:$K,11,0)</f>
        <v>06.01.2021</v>
      </c>
      <c r="L1136" t="str">
        <f>RIGHT(VLOOKUP($A1136,[3]MD01!$A:$K,4,0),8)</f>
        <v>13SZ33AK</v>
      </c>
      <c r="M1136" s="16" t="str">
        <f>VLOOKUP(A1136,[3]MD01!A:O,15,0)</f>
        <v>Аренда</v>
      </c>
    </row>
    <row r="1137" spans="1:13" x14ac:dyDescent="0.25">
      <c r="A1137" s="12" t="s">
        <v>3424</v>
      </c>
      <c r="B1137" t="s">
        <v>3437</v>
      </c>
      <c r="C1137" t="s">
        <v>4375</v>
      </c>
      <c r="D1137" s="5">
        <v>3658521.5</v>
      </c>
      <c r="E1137" s="24">
        <f t="shared" si="37"/>
        <v>10243860.200000001</v>
      </c>
      <c r="F1137" s="21">
        <v>13447228.190732794</v>
      </c>
      <c r="G1137">
        <f t="shared" si="38"/>
        <v>433781.55453976756</v>
      </c>
      <c r="J1137" t="str">
        <f>VLOOKUP($A1137,[3]MD01!$A:$K,5,0)</f>
        <v>E1030701</v>
      </c>
      <c r="K1137" t="str">
        <f>VLOOKUP($A1137,[3]MD01!$A:$K,11,0)</f>
        <v>07.05.2019</v>
      </c>
      <c r="L1137" t="str">
        <f>RIGHT(VLOOKUP($A1137,[3]MD01!$A:$K,4,0),8)</f>
        <v>13SZ342T</v>
      </c>
      <c r="M1137" s="16" t="str">
        <f>VLOOKUP(A1137,[3]MD01!A:O,15,0)</f>
        <v>Аренда</v>
      </c>
    </row>
    <row r="1138" spans="1:13" x14ac:dyDescent="0.25">
      <c r="A1138" s="12" t="s">
        <v>2845</v>
      </c>
      <c r="B1138" t="s">
        <v>42</v>
      </c>
      <c r="C1138" t="s">
        <v>4375</v>
      </c>
      <c r="D1138" s="5">
        <v>3420008.73</v>
      </c>
      <c r="E1138" s="24">
        <f t="shared" si="37"/>
        <v>9576024.4440000001</v>
      </c>
      <c r="F1138" s="21">
        <v>12570552.833052438</v>
      </c>
      <c r="G1138">
        <f t="shared" si="38"/>
        <v>405501.70429201412</v>
      </c>
      <c r="J1138" t="str">
        <f>VLOOKUP($A1138,[3]MD01!$A:$K,5,0)</f>
        <v>E1007810</v>
      </c>
      <c r="K1138" t="str">
        <f>VLOOKUP($A1138,[3]MD01!$A:$K,11,0)</f>
        <v>23.12.2014</v>
      </c>
      <c r="L1138" t="str">
        <f>RIGHT(VLOOKUP($A1138,[3]MD01!$A:$K,4,0),8)</f>
        <v>13SZ3439</v>
      </c>
      <c r="M1138" s="16" t="str">
        <f>VLOOKUP(A1138,[3]MD01!A:O,15,0)</f>
        <v>Аренда</v>
      </c>
    </row>
    <row r="1139" spans="1:13" x14ac:dyDescent="0.25">
      <c r="A1139" s="12" t="s">
        <v>3526</v>
      </c>
      <c r="B1139" t="s">
        <v>3541</v>
      </c>
      <c r="C1139" t="s">
        <v>4375</v>
      </c>
      <c r="D1139" s="5">
        <v>5075533.49</v>
      </c>
      <c r="E1139" s="24">
        <f t="shared" si="37"/>
        <v>14211493.772000002</v>
      </c>
      <c r="F1139" s="21">
        <v>18655584.511321418</v>
      </c>
      <c r="G1139">
        <f t="shared" si="38"/>
        <v>601793.04875230382</v>
      </c>
      <c r="J1139" t="str">
        <f>VLOOKUP($A1139,[3]MD01!$A:$K,5,0)</f>
        <v>E1031576</v>
      </c>
      <c r="K1139" t="str">
        <f>VLOOKUP($A1139,[3]MD01!$A:$K,11,0)</f>
        <v>05.07.2019</v>
      </c>
      <c r="L1139" t="str">
        <f>RIGHT(VLOOKUP($A1139,[3]MD01!$A:$K,4,0),8)</f>
        <v>13SZ359B</v>
      </c>
      <c r="M1139" s="16" t="str">
        <f>VLOOKUP(A1139,[3]MD01!A:O,15,0)</f>
        <v>Аренда</v>
      </c>
    </row>
    <row r="1140" spans="1:13" x14ac:dyDescent="0.25">
      <c r="A1140" s="12" t="s">
        <v>4079</v>
      </c>
      <c r="B1140" t="s">
        <v>4122</v>
      </c>
      <c r="C1140" t="s">
        <v>4375</v>
      </c>
      <c r="D1140" s="5">
        <v>3611911.63</v>
      </c>
      <c r="E1140" s="24">
        <f t="shared" si="37"/>
        <v>10113352.563999999</v>
      </c>
      <c r="F1140" s="21">
        <v>13275909.378521249</v>
      </c>
      <c r="G1140">
        <f t="shared" si="38"/>
        <v>428255.14124262094</v>
      </c>
      <c r="J1140" t="str">
        <f>VLOOKUP($A1140,[3]MD01!$A:$K,5,0)</f>
        <v>E1031448</v>
      </c>
      <c r="K1140" t="str">
        <f>VLOOKUP($A1140,[3]MD01!$A:$K,11,0)</f>
        <v>23.11.2019</v>
      </c>
      <c r="L1140" t="str">
        <f>RIGHT(VLOOKUP($A1140,[3]MD01!$A:$K,4,0),8)</f>
        <v>13SZ359E</v>
      </c>
      <c r="M1140" s="16" t="str">
        <f>VLOOKUP(A1140,[3]MD01!A:O,15,0)</f>
        <v>Аренда</v>
      </c>
    </row>
    <row r="1141" spans="1:13" x14ac:dyDescent="0.25">
      <c r="A1141" s="12" t="s">
        <v>3550</v>
      </c>
      <c r="B1141" t="s">
        <v>3565</v>
      </c>
      <c r="C1141" t="s">
        <v>4375</v>
      </c>
      <c r="D1141" s="5">
        <v>5324215.92</v>
      </c>
      <c r="E1141" s="24">
        <f t="shared" si="37"/>
        <v>14907804.575999998</v>
      </c>
      <c r="F1141" s="21">
        <v>19569639.378358804</v>
      </c>
      <c r="G1141">
        <f t="shared" si="38"/>
        <v>631278.68962447753</v>
      </c>
      <c r="J1141" t="str">
        <f>VLOOKUP($A1141,[3]MD01!$A:$K,5,0)</f>
        <v>E1031741</v>
      </c>
      <c r="K1141" t="str">
        <f>VLOOKUP($A1141,[3]MD01!$A:$K,11,0)</f>
        <v>08.08.2019</v>
      </c>
      <c r="L1141" t="str">
        <f>RIGHT(VLOOKUP($A1141,[3]MD01!$A:$K,4,0),8)</f>
        <v>13SZ364N</v>
      </c>
      <c r="M1141" s="16" t="str">
        <f>VLOOKUP(A1141,[3]MD01!A:O,15,0)</f>
        <v>Аренда</v>
      </c>
    </row>
    <row r="1142" spans="1:13" x14ac:dyDescent="0.25">
      <c r="A1142" s="12" t="s">
        <v>4057</v>
      </c>
      <c r="B1142" t="s">
        <v>4073</v>
      </c>
      <c r="C1142" t="s">
        <v>4375</v>
      </c>
      <c r="D1142" s="5">
        <v>7400273.6399999997</v>
      </c>
      <c r="E1142" s="24">
        <f t="shared" si="37"/>
        <v>20720766.191999998</v>
      </c>
      <c r="F1142" s="21">
        <v>27200378.161217522</v>
      </c>
      <c r="G1142">
        <f t="shared" si="38"/>
        <v>877431.55358766194</v>
      </c>
      <c r="J1142" t="str">
        <f>VLOOKUP($A1142,[3]MD01!$A:$K,5,0)</f>
        <v>E1032193</v>
      </c>
      <c r="K1142" t="str">
        <f>VLOOKUP($A1142,[3]MD01!$A:$K,11,0)</f>
        <v>18.10.2019</v>
      </c>
      <c r="L1142" t="str">
        <f>RIGHT(VLOOKUP($A1142,[3]MD01!$A:$K,4,0),8)</f>
        <v>13SZ378H</v>
      </c>
      <c r="M1142" s="16" t="str">
        <f>VLOOKUP(A1142,[3]MD01!A:O,15,0)</f>
        <v>Аренда</v>
      </c>
    </row>
    <row r="1143" spans="1:13" x14ac:dyDescent="0.25">
      <c r="A1143" s="12" t="s">
        <v>4076</v>
      </c>
      <c r="B1143" t="s">
        <v>4077</v>
      </c>
      <c r="C1143" t="s">
        <v>4375</v>
      </c>
      <c r="D1143" s="5">
        <v>7171028.1600000001</v>
      </c>
      <c r="E1143" s="24">
        <f t="shared" si="37"/>
        <v>20078878.848000001</v>
      </c>
      <c r="F1143" s="21">
        <v>26357765.569968827</v>
      </c>
      <c r="G1143">
        <f t="shared" si="38"/>
        <v>850250.50225705898</v>
      </c>
      <c r="J1143" t="str">
        <f>VLOOKUP($A1143,[3]MD01!$A:$K,5,0)</f>
        <v>E1032711</v>
      </c>
      <c r="K1143" t="str">
        <f>VLOOKUP($A1143,[3]MD01!$A:$K,11,0)</f>
        <v>08.11.2019</v>
      </c>
      <c r="L1143" t="str">
        <f>RIGHT(VLOOKUP($A1143,[3]MD01!$A:$K,4,0),8)</f>
        <v>13SZ388E</v>
      </c>
      <c r="M1143" s="16" t="str">
        <f>VLOOKUP(A1143,[3]MD01!A:O,15,0)</f>
        <v>Аренда</v>
      </c>
    </row>
    <row r="1144" spans="1:13" x14ac:dyDescent="0.25">
      <c r="A1144" s="12" t="s">
        <v>4078</v>
      </c>
      <c r="B1144" t="s">
        <v>4133</v>
      </c>
      <c r="C1144" t="s">
        <v>4375</v>
      </c>
      <c r="D1144" s="5">
        <v>3134002.51</v>
      </c>
      <c r="E1144" s="24">
        <f t="shared" si="37"/>
        <v>8775207.027999999</v>
      </c>
      <c r="F1144" s="21">
        <v>11519310.984587442</v>
      </c>
      <c r="G1144">
        <f t="shared" si="38"/>
        <v>371590.67692217557</v>
      </c>
      <c r="J1144" t="str">
        <f>VLOOKUP($A1144,[3]MD01!$A:$K,5,0)</f>
        <v>E1032763</v>
      </c>
      <c r="K1144" t="str">
        <f>VLOOKUP($A1144,[3]MD01!$A:$K,11,0)</f>
        <v>13.11.2019</v>
      </c>
      <c r="L1144" t="str">
        <f>RIGHT(VLOOKUP($A1144,[3]MD01!$A:$K,4,0),8)</f>
        <v>13SZ391D</v>
      </c>
      <c r="M1144" s="16" t="str">
        <f>VLOOKUP(A1144,[3]MD01!A:O,15,0)</f>
        <v>Аренда</v>
      </c>
    </row>
    <row r="1145" spans="1:13" x14ac:dyDescent="0.25">
      <c r="A1145" s="12" t="s">
        <v>4084</v>
      </c>
      <c r="B1145" t="s">
        <v>4368</v>
      </c>
      <c r="C1145" t="s">
        <v>4375</v>
      </c>
      <c r="D1145" s="5">
        <v>4628155.67</v>
      </c>
      <c r="E1145" s="24">
        <f t="shared" si="37"/>
        <v>12958835.876</v>
      </c>
      <c r="F1145" s="21">
        <v>17011206.684646741</v>
      </c>
      <c r="G1145">
        <f t="shared" si="38"/>
        <v>548748.60273053998</v>
      </c>
      <c r="J1145" t="str">
        <f>VLOOKUP($A1145,[3]MD01!$A:$K,5,0)</f>
        <v>E1033230</v>
      </c>
      <c r="K1145" t="str">
        <f>VLOOKUP($A1145,[3]MD01!$A:$K,11,0)</f>
        <v>13.12.2019</v>
      </c>
      <c r="L1145" t="str">
        <f>RIGHT(VLOOKUP($A1145,[3]MD01!$A:$K,4,0),8)</f>
        <v>13SZ396L</v>
      </c>
      <c r="M1145" s="16" t="str">
        <f>VLOOKUP(A1145,[3]MD01!A:O,15,0)</f>
        <v>Аренда</v>
      </c>
    </row>
    <row r="1146" spans="1:13" x14ac:dyDescent="0.25">
      <c r="A1146" s="12" t="s">
        <v>4082</v>
      </c>
      <c r="B1146" t="s">
        <v>4138</v>
      </c>
      <c r="C1146" t="s">
        <v>4375</v>
      </c>
      <c r="D1146" s="5">
        <v>4978948.42</v>
      </c>
      <c r="E1146" s="24">
        <f t="shared" si="37"/>
        <v>13941055.575999999</v>
      </c>
      <c r="F1146" s="21">
        <v>18300577.310705565</v>
      </c>
      <c r="G1146">
        <f t="shared" si="38"/>
        <v>590341.20357114729</v>
      </c>
      <c r="J1146" t="str">
        <f>VLOOKUP($A1146,[3]MD01!$A:$K,5,0)</f>
        <v>E1033229</v>
      </c>
      <c r="K1146" t="str">
        <f>VLOOKUP($A1146,[3]MD01!$A:$K,11,0)</f>
        <v>03.12.2019</v>
      </c>
      <c r="L1146" t="str">
        <f>RIGHT(VLOOKUP($A1146,[3]MD01!$A:$K,4,0),8)</f>
        <v>13SZ396M</v>
      </c>
      <c r="M1146" s="16" t="str">
        <f>VLOOKUP(A1146,[3]MD01!A:O,15,0)</f>
        <v>Аренда</v>
      </c>
    </row>
    <row r="1147" spans="1:13" x14ac:dyDescent="0.25">
      <c r="A1147" s="12" t="s">
        <v>2882</v>
      </c>
      <c r="B1147" t="s">
        <v>79</v>
      </c>
      <c r="C1147" t="s">
        <v>4375</v>
      </c>
      <c r="D1147" s="5">
        <v>3370394.8</v>
      </c>
      <c r="E1147" s="24">
        <f t="shared" si="37"/>
        <v>9437105.4399999995</v>
      </c>
      <c r="F1147" s="21">
        <v>12388192.32535854</v>
      </c>
      <c r="G1147">
        <f t="shared" si="38"/>
        <v>399619.1072696303</v>
      </c>
      <c r="J1147" t="str">
        <f>VLOOKUP($A1147,[3]MD01!$A:$K,5,0)</f>
        <v>E1008900</v>
      </c>
      <c r="K1147" t="str">
        <f>VLOOKUP($A1147,[3]MD01!$A:$K,11,0)</f>
        <v>31.08.2015</v>
      </c>
      <c r="L1147" t="str">
        <f>RIGHT(VLOOKUP($A1147,[3]MD01!$A:$K,4,0),8)</f>
        <v>13SZ4860</v>
      </c>
      <c r="M1147" s="16" t="str">
        <f>VLOOKUP(A1147,[3]MD01!A:O,15,0)</f>
        <v>Аренда</v>
      </c>
    </row>
    <row r="1148" spans="1:13" x14ac:dyDescent="0.25">
      <c r="A1148" s="12" t="s">
        <v>598</v>
      </c>
      <c r="B1148" t="s">
        <v>599</v>
      </c>
      <c r="C1148" t="s">
        <v>4375</v>
      </c>
      <c r="D1148" s="5">
        <v>3848193.73</v>
      </c>
      <c r="E1148" s="24">
        <f t="shared" si="37"/>
        <v>10774942.444</v>
      </c>
      <c r="F1148" s="21">
        <v>14144385.705935355</v>
      </c>
      <c r="G1148">
        <f t="shared" si="38"/>
        <v>456270.50664307596</v>
      </c>
      <c r="J1148" t="str">
        <f>VLOOKUP($A1148,[3]MD01!$A:$K,5,0)</f>
        <v>E1025008</v>
      </c>
      <c r="K1148" t="str">
        <f>VLOOKUP($A1148,[3]MD01!$A:$K,11,0)</f>
        <v>07.04.2018</v>
      </c>
      <c r="L1148" t="str">
        <f>RIGHT(VLOOKUP($A1148,[3]MD01!$A:$K,4,0),8)</f>
        <v>13SZE269</v>
      </c>
      <c r="M1148" s="16" t="str">
        <f>VLOOKUP(A1148,[3]MD01!A:O,15,0)</f>
        <v>Аренда</v>
      </c>
    </row>
    <row r="1149" spans="1:13" x14ac:dyDescent="0.25">
      <c r="A1149" s="12" t="s">
        <v>602</v>
      </c>
      <c r="B1149" t="s">
        <v>603</v>
      </c>
      <c r="C1149" t="s">
        <v>4375</v>
      </c>
      <c r="D1149" s="5">
        <v>5556065.2000000002</v>
      </c>
      <c r="E1149" s="24">
        <f t="shared" si="37"/>
        <v>15556982.560000001</v>
      </c>
      <c r="F1149" s="21">
        <v>20421822.473091777</v>
      </c>
      <c r="G1149">
        <f t="shared" si="38"/>
        <v>658768.46687392832</v>
      </c>
      <c r="J1149" t="str">
        <f>VLOOKUP($A1149,[3]MD01!$A:$K,5,0)</f>
        <v>E1025048</v>
      </c>
      <c r="K1149" t="str">
        <f>VLOOKUP($A1149,[3]MD01!$A:$K,11,0)</f>
        <v>11.05.2018</v>
      </c>
      <c r="L1149" t="str">
        <f>RIGHT(VLOOKUP($A1149,[3]MD01!$A:$K,4,0),8)</f>
        <v>13SZE293</v>
      </c>
      <c r="M1149" s="16" t="str">
        <f>VLOOKUP(A1149,[3]MD01!A:O,15,0)</f>
        <v>Аренда</v>
      </c>
    </row>
    <row r="1150" spans="1:13" x14ac:dyDescent="0.25">
      <c r="A1150" s="12" t="s">
        <v>638</v>
      </c>
      <c r="B1150" t="s">
        <v>639</v>
      </c>
      <c r="C1150" t="s">
        <v>4375</v>
      </c>
      <c r="D1150" s="5">
        <v>3057754</v>
      </c>
      <c r="E1150" s="24">
        <f t="shared" si="37"/>
        <v>8561711.2000000011</v>
      </c>
      <c r="F1150" s="21">
        <v>11239052.65805489</v>
      </c>
      <c r="G1150">
        <f t="shared" si="38"/>
        <v>362550.08574370615</v>
      </c>
      <c r="J1150" t="str">
        <f>VLOOKUP($A1150,[3]MD01!$A:$K,5,0)</f>
        <v>E1011621</v>
      </c>
      <c r="K1150" t="str">
        <f>VLOOKUP($A1150,[3]MD01!$A:$K,11,0)</f>
        <v>04.08.2016</v>
      </c>
      <c r="L1150" t="str">
        <f>RIGHT(VLOOKUP($A1150,[3]MD01!$A:$K,4,0),8)</f>
        <v>13SZG175</v>
      </c>
      <c r="M1150" s="16" t="str">
        <f>VLOOKUP(A1150,[3]MD01!A:O,15,0)</f>
        <v>Аренда</v>
      </c>
    </row>
    <row r="1151" spans="1:13" x14ac:dyDescent="0.25">
      <c r="A1151" s="12" t="s">
        <v>647</v>
      </c>
      <c r="B1151" t="s">
        <v>648</v>
      </c>
      <c r="C1151" t="s">
        <v>4375</v>
      </c>
      <c r="D1151" s="5">
        <v>3764567.73</v>
      </c>
      <c r="E1151" s="24">
        <f t="shared" si="37"/>
        <v>10540789.643999999</v>
      </c>
      <c r="F1151" s="21">
        <v>13837010.74458055</v>
      </c>
      <c r="G1151">
        <f t="shared" si="38"/>
        <v>446355.18530905002</v>
      </c>
      <c r="J1151" t="str">
        <f>VLOOKUP($A1151,[3]MD01!$A:$K,5,0)</f>
        <v>E1011623</v>
      </c>
      <c r="K1151" t="str">
        <f>VLOOKUP($A1151,[3]MD01!$A:$K,11,0)</f>
        <v>17.07.2016</v>
      </c>
      <c r="L1151" t="str">
        <f>RIGHT(VLOOKUP($A1151,[3]MD01!$A:$K,4,0),8)</f>
        <v>13SZG226</v>
      </c>
      <c r="M1151" s="16" t="str">
        <f>VLOOKUP(A1151,[3]MD01!A:O,15,0)</f>
        <v>Аренда</v>
      </c>
    </row>
    <row r="1152" spans="1:13" x14ac:dyDescent="0.25">
      <c r="A1152" s="12" t="s">
        <v>719</v>
      </c>
      <c r="B1152" t="s">
        <v>720</v>
      </c>
      <c r="C1152" t="s">
        <v>4375</v>
      </c>
      <c r="D1152" s="5">
        <v>2949585.02</v>
      </c>
      <c r="E1152" s="24">
        <f t="shared" si="37"/>
        <v>8258838.0559999999</v>
      </c>
      <c r="F1152" s="21">
        <v>10841467.743706618</v>
      </c>
      <c r="G1152">
        <f t="shared" si="38"/>
        <v>349724.76592601993</v>
      </c>
      <c r="J1152" t="str">
        <f>VLOOKUP($A1152,[3]MD01!$A:$K,5,0)</f>
        <v>E1012171</v>
      </c>
      <c r="K1152" t="str">
        <f>VLOOKUP($A1152,[3]MD01!$A:$K,11,0)</f>
        <v>13.10.2016</v>
      </c>
      <c r="L1152" t="str">
        <f>RIGHT(VLOOKUP($A1152,[3]MD01!$A:$K,4,0),8)</f>
        <v>13SZG937</v>
      </c>
      <c r="M1152" s="16" t="str">
        <f>VLOOKUP(A1152,[3]MD01!A:O,15,0)</f>
        <v>Аренда</v>
      </c>
    </row>
    <row r="1153" spans="1:13" x14ac:dyDescent="0.25">
      <c r="A1153" s="12" t="s">
        <v>788</v>
      </c>
      <c r="B1153" t="s">
        <v>789</v>
      </c>
      <c r="C1153" t="s">
        <v>4375</v>
      </c>
      <c r="D1153" s="5">
        <v>9920122.5099999998</v>
      </c>
      <c r="E1153" s="24">
        <f t="shared" si="37"/>
        <v>27776343.027999997</v>
      </c>
      <c r="F1153" s="21">
        <v>36462311.639276944</v>
      </c>
      <c r="G1153">
        <f t="shared" si="38"/>
        <v>1176203.6012669981</v>
      </c>
      <c r="J1153" t="str">
        <f>VLOOKUP($A1153,[3]MD01!$A:$K,5,0)</f>
        <v>E1023756</v>
      </c>
      <c r="K1153" t="str">
        <f>VLOOKUP($A1153,[3]MD01!$A:$K,11,0)</f>
        <v>22.02.2018</v>
      </c>
      <c r="L1153" t="str">
        <f>RIGHT(VLOOKUP($A1153,[3]MD01!$A:$K,4,0),8)</f>
        <v>13SZH507</v>
      </c>
      <c r="M1153" s="16" t="str">
        <f>VLOOKUP(A1153,[3]MD01!A:O,15,0)</f>
        <v>Аренда</v>
      </c>
    </row>
    <row r="1154" spans="1:13" x14ac:dyDescent="0.25">
      <c r="A1154" s="12" t="s">
        <v>2618</v>
      </c>
      <c r="B1154" t="s">
        <v>2643</v>
      </c>
      <c r="C1154" t="s">
        <v>4375</v>
      </c>
      <c r="D1154" s="5">
        <v>5792751.2300000004</v>
      </c>
      <c r="E1154" s="24">
        <f t="shared" si="37"/>
        <v>16219703.444</v>
      </c>
      <c r="F1154" s="21">
        <v>21291783.481922425</v>
      </c>
      <c r="G1154">
        <f t="shared" si="38"/>
        <v>686831.72522330401</v>
      </c>
      <c r="J1154" t="str">
        <f>VLOOKUP($A1154,[3]MD01!$A:$K,5,0)</f>
        <v>E1027249</v>
      </c>
      <c r="K1154" t="str">
        <f>VLOOKUP($A1154,[3]MD01!$A:$K,11,0)</f>
        <v>26.10.2018</v>
      </c>
      <c r="L1154" t="str">
        <f>RIGHT(VLOOKUP($A1154,[3]MD01!$A:$K,4,0),8)</f>
        <v>13SZH821</v>
      </c>
      <c r="M1154" s="16" t="str">
        <f>VLOOKUP(A1154,[3]MD01!A:O,15,0)</f>
        <v>Аренда</v>
      </c>
    </row>
    <row r="1155" spans="1:13" x14ac:dyDescent="0.25">
      <c r="A1155" s="12" t="s">
        <v>852</v>
      </c>
      <c r="B1155" t="s">
        <v>853</v>
      </c>
      <c r="C1155" t="s">
        <v>4375</v>
      </c>
      <c r="D1155" s="5">
        <v>4663972.1399999997</v>
      </c>
      <c r="E1155" s="24">
        <f t="shared" si="37"/>
        <v>13059121.991999999</v>
      </c>
      <c r="F1155" s="21">
        <v>17142853.374457508</v>
      </c>
      <c r="G1155">
        <f t="shared" si="38"/>
        <v>552995.27014379064</v>
      </c>
      <c r="J1155" t="str">
        <f>VLOOKUP($A1155,[3]MD01!$A:$K,5,0)</f>
        <v>E1013031</v>
      </c>
      <c r="K1155" t="str">
        <f>VLOOKUP($A1155,[3]MD01!$A:$K,11,0)</f>
        <v>27.10.2016</v>
      </c>
      <c r="L1155" t="str">
        <f>RIGHT(VLOOKUP($A1155,[3]MD01!$A:$K,4,0),8)</f>
        <v>13SZJ174</v>
      </c>
      <c r="M1155" s="16" t="str">
        <f>VLOOKUP(A1155,[3]MD01!A:O,15,0)</f>
        <v>Аренда</v>
      </c>
    </row>
    <row r="1156" spans="1:13" x14ac:dyDescent="0.25">
      <c r="A1156" s="12" t="s">
        <v>884</v>
      </c>
      <c r="B1156" t="s">
        <v>885</v>
      </c>
      <c r="C1156" t="s">
        <v>4375</v>
      </c>
      <c r="D1156" s="5">
        <v>3047002.98</v>
      </c>
      <c r="E1156" s="24">
        <f t="shared" si="37"/>
        <v>8531608.3440000005</v>
      </c>
      <c r="F1156" s="21">
        <v>11199536.307194814</v>
      </c>
      <c r="G1156">
        <f t="shared" si="38"/>
        <v>361275.36474821978</v>
      </c>
      <c r="J1156" t="str">
        <f>VLOOKUP($A1156,[3]MD01!$A:$K,5,0)</f>
        <v>E1013515</v>
      </c>
      <c r="K1156" t="str">
        <f>VLOOKUP($A1156,[3]MD01!$A:$K,11,0)</f>
        <v>14.12.2016</v>
      </c>
      <c r="L1156" t="str">
        <f>RIGHT(VLOOKUP($A1156,[3]MD01!$A:$K,4,0),8)</f>
        <v>13SZJ613</v>
      </c>
      <c r="M1156" s="16" t="str">
        <f>VLOOKUP(A1156,[3]MD01!A:O,15,0)</f>
        <v>Аренда</v>
      </c>
    </row>
    <row r="1157" spans="1:13" x14ac:dyDescent="0.25">
      <c r="A1157" s="12" t="s">
        <v>886</v>
      </c>
      <c r="B1157" t="s">
        <v>887</v>
      </c>
      <c r="C1157" t="s">
        <v>4375</v>
      </c>
      <c r="D1157" s="5">
        <v>3098816.24</v>
      </c>
      <c r="E1157" s="24">
        <f t="shared" si="37"/>
        <v>8676685.472000001</v>
      </c>
      <c r="F1157" s="21">
        <v>11389980.652137373</v>
      </c>
      <c r="G1157">
        <f t="shared" si="38"/>
        <v>367418.73071410879</v>
      </c>
      <c r="J1157" t="str">
        <f>VLOOKUP($A1157,[3]MD01!$A:$K,5,0)</f>
        <v>E1013514</v>
      </c>
      <c r="K1157" t="str">
        <f>VLOOKUP($A1157,[3]MD01!$A:$K,11,0)</f>
        <v>10.12.2016</v>
      </c>
      <c r="L1157" t="str">
        <f>RIGHT(VLOOKUP($A1157,[3]MD01!$A:$K,4,0),8)</f>
        <v>13SZJ619</v>
      </c>
      <c r="M1157" s="16" t="str">
        <f>VLOOKUP(A1157,[3]MD01!A:O,15,0)</f>
        <v>Аренда</v>
      </c>
    </row>
    <row r="1158" spans="1:13" x14ac:dyDescent="0.25">
      <c r="A1158" s="12" t="s">
        <v>929</v>
      </c>
      <c r="B1158" t="s">
        <v>930</v>
      </c>
      <c r="C1158" t="s">
        <v>4375</v>
      </c>
      <c r="D1158" s="5">
        <v>3869999.93</v>
      </c>
      <c r="E1158" s="24">
        <f t="shared" si="37"/>
        <v>10835999.804000001</v>
      </c>
      <c r="F1158" s="21">
        <v>14224536.375371838</v>
      </c>
      <c r="G1158">
        <f t="shared" si="38"/>
        <v>458856.01210876898</v>
      </c>
      <c r="J1158" t="str">
        <f>VLOOKUP($A1158,[3]MD01!$A:$K,5,0)</f>
        <v>E1007343</v>
      </c>
      <c r="K1158" t="str">
        <f>VLOOKUP($A1158,[3]MD01!$A:$K,11,0)</f>
        <v>22.09.2015</v>
      </c>
      <c r="L1158" t="str">
        <f>RIGHT(VLOOKUP($A1158,[3]MD01!$A:$K,4,0),8)</f>
        <v>13SZL162</v>
      </c>
      <c r="M1158" s="16" t="str">
        <f>VLOOKUP(A1158,[3]MD01!A:O,15,0)</f>
        <v>Аренда</v>
      </c>
    </row>
    <row r="1159" spans="1:13" x14ac:dyDescent="0.25">
      <c r="A1159" s="12" t="s">
        <v>1013</v>
      </c>
      <c r="B1159" t="s">
        <v>1014</v>
      </c>
      <c r="C1159" t="s">
        <v>4375</v>
      </c>
      <c r="D1159" s="5">
        <v>12903921.539999999</v>
      </c>
      <c r="E1159" s="24">
        <f t="shared" si="37"/>
        <v>36130980.311999999</v>
      </c>
      <c r="F1159" s="21">
        <v>47429536.085462965</v>
      </c>
      <c r="G1159">
        <f t="shared" si="38"/>
        <v>1529985.0350149344</v>
      </c>
      <c r="J1159" t="str">
        <f>VLOOKUP($A1159,[3]MD01!$A:$K,5,0)</f>
        <v>E1026219</v>
      </c>
      <c r="K1159" t="str">
        <f>VLOOKUP($A1159,[3]MD01!$A:$K,11,0)</f>
        <v>18.08.2018</v>
      </c>
      <c r="L1159" t="str">
        <f>RIGHT(VLOOKUP($A1159,[3]MD01!$A:$K,4,0),8)</f>
        <v>13SZO062</v>
      </c>
      <c r="M1159" s="16" t="str">
        <f>VLOOKUP(A1159,[3]MD01!A:O,15,0)</f>
        <v>Аренда</v>
      </c>
    </row>
    <row r="1160" spans="1:13" x14ac:dyDescent="0.25">
      <c r="A1160" s="12" t="s">
        <v>1017</v>
      </c>
      <c r="B1160" t="s">
        <v>1018</v>
      </c>
      <c r="C1160" t="s">
        <v>4375</v>
      </c>
      <c r="D1160" s="5">
        <v>4644242.68</v>
      </c>
      <c r="E1160" s="24">
        <f t="shared" si="37"/>
        <v>13003879.503999999</v>
      </c>
      <c r="F1160" s="21">
        <v>17070335.951586019</v>
      </c>
      <c r="G1160">
        <f t="shared" si="38"/>
        <v>550655.99843825866</v>
      </c>
      <c r="J1160" t="str">
        <f>VLOOKUP($A1160,[3]MD01!$A:$K,5,0)</f>
        <v>E1026147</v>
      </c>
      <c r="K1160" t="str">
        <f>VLOOKUP($A1160,[3]MD01!$A:$K,11,0)</f>
        <v>11.07.2018</v>
      </c>
      <c r="L1160" t="str">
        <f>RIGHT(VLOOKUP($A1160,[3]MD01!$A:$K,4,0),8)</f>
        <v>13SZO076</v>
      </c>
      <c r="M1160" s="16" t="str">
        <f>VLOOKUP(A1160,[3]MD01!A:O,15,0)</f>
        <v>Аренда</v>
      </c>
    </row>
    <row r="1161" spans="1:13" x14ac:dyDescent="0.25">
      <c r="A1161" s="12" t="s">
        <v>1019</v>
      </c>
      <c r="B1161" t="s">
        <v>1020</v>
      </c>
      <c r="C1161" t="s">
        <v>4375</v>
      </c>
      <c r="D1161" s="5">
        <v>5371649.2599999998</v>
      </c>
      <c r="E1161" s="24">
        <f t="shared" si="37"/>
        <v>15040617.927999999</v>
      </c>
      <c r="F1161" s="21">
        <v>19743984.929376781</v>
      </c>
      <c r="G1161">
        <f t="shared" si="38"/>
        <v>636902.73965731554</v>
      </c>
      <c r="J1161" t="str">
        <f>VLOOKUP($A1161,[3]MD01!$A:$K,5,0)</f>
        <v>E1023796</v>
      </c>
      <c r="K1161" t="str">
        <f>VLOOKUP($A1161,[3]MD01!$A:$K,11,0)</f>
        <v>17.07.2018</v>
      </c>
      <c r="L1161" t="str">
        <f>RIGHT(VLOOKUP($A1161,[3]MD01!$A:$K,4,0),8)</f>
        <v>13SZO085</v>
      </c>
      <c r="M1161" s="16" t="str">
        <f>VLOOKUP(A1161,[3]MD01!A:O,15,0)</f>
        <v>Аренда</v>
      </c>
    </row>
    <row r="1162" spans="1:13" x14ac:dyDescent="0.25">
      <c r="A1162" s="12" t="s">
        <v>1025</v>
      </c>
      <c r="B1162" t="s">
        <v>1026</v>
      </c>
      <c r="C1162" t="s">
        <v>4375</v>
      </c>
      <c r="D1162" s="5">
        <v>9342522.8200000003</v>
      </c>
      <c r="E1162" s="24">
        <f t="shared" si="37"/>
        <v>26159063.896000002</v>
      </c>
      <c r="F1162" s="21">
        <v>34339291.497307979</v>
      </c>
      <c r="G1162">
        <f t="shared" si="38"/>
        <v>1107719.0805583219</v>
      </c>
      <c r="J1162" t="str">
        <f>VLOOKUP($A1162,[3]MD01!$A:$K,5,0)</f>
        <v>E1026218</v>
      </c>
      <c r="K1162" t="str">
        <f>VLOOKUP($A1162,[3]MD01!$A:$K,11,0)</f>
        <v>31.08.2018</v>
      </c>
      <c r="L1162" t="str">
        <f>RIGHT(VLOOKUP($A1162,[3]MD01!$A:$K,4,0),8)</f>
        <v>13SZO152</v>
      </c>
      <c r="M1162" s="16" t="str">
        <f>VLOOKUP(A1162,[3]MD01!A:O,15,0)</f>
        <v>Аренда</v>
      </c>
    </row>
    <row r="1163" spans="1:13" x14ac:dyDescent="0.25">
      <c r="A1163" s="12" t="s">
        <v>1029</v>
      </c>
      <c r="B1163" t="s">
        <v>1030</v>
      </c>
      <c r="C1163" t="s">
        <v>4375</v>
      </c>
      <c r="D1163" s="5">
        <v>9981147.0800000001</v>
      </c>
      <c r="E1163" s="24">
        <f t="shared" si="37"/>
        <v>27947211.824000001</v>
      </c>
      <c r="F1163" s="21">
        <v>36686612.991074756</v>
      </c>
      <c r="G1163">
        <f t="shared" si="38"/>
        <v>1183439.128744347</v>
      </c>
      <c r="J1163" t="str">
        <f>VLOOKUP($A1163,[3]MD01!$A:$K,5,0)</f>
        <v>E1026520</v>
      </c>
      <c r="K1163" t="str">
        <f>VLOOKUP($A1163,[3]MD01!$A:$K,11,0)</f>
        <v>04.08.2018</v>
      </c>
      <c r="L1163" t="str">
        <f>RIGHT(VLOOKUP($A1163,[3]MD01!$A:$K,4,0),8)</f>
        <v>13SZO270</v>
      </c>
      <c r="M1163" s="16" t="str">
        <f>VLOOKUP(A1163,[3]MD01!A:O,15,0)</f>
        <v>Аренда</v>
      </c>
    </row>
    <row r="1164" spans="1:13" x14ac:dyDescent="0.25">
      <c r="A1164" s="12" t="s">
        <v>2609</v>
      </c>
      <c r="B1164" t="s">
        <v>2644</v>
      </c>
      <c r="C1164" t="s">
        <v>4375</v>
      </c>
      <c r="D1164" s="5">
        <v>4047472.59</v>
      </c>
      <c r="E1164" s="24">
        <f t="shared" si="37"/>
        <v>11332923.251999998</v>
      </c>
      <c r="F1164" s="21">
        <v>14876853.262572398</v>
      </c>
      <c r="G1164">
        <f t="shared" si="38"/>
        <v>479898.49234104512</v>
      </c>
      <c r="J1164" t="str">
        <f>VLOOKUP($A1164,[3]MD01!$A:$K,5,0)</f>
        <v>E1027033</v>
      </c>
      <c r="K1164" t="str">
        <f>VLOOKUP($A1164,[3]MD01!$A:$K,11,0)</f>
        <v>19.10.2018</v>
      </c>
      <c r="L1164" t="str">
        <f>RIGHT(VLOOKUP($A1164,[3]MD01!$A:$K,4,0),8)</f>
        <v>13SZO733</v>
      </c>
      <c r="M1164" s="16" t="str">
        <f>VLOOKUP(A1164,[3]MD01!A:O,15,0)</f>
        <v>Аренда</v>
      </c>
    </row>
    <row r="1165" spans="1:13" x14ac:dyDescent="0.25">
      <c r="A1165" s="12" t="s">
        <v>1043</v>
      </c>
      <c r="B1165" t="s">
        <v>1044</v>
      </c>
      <c r="C1165" t="s">
        <v>4375</v>
      </c>
      <c r="D1165" s="5">
        <v>8586122.0600000005</v>
      </c>
      <c r="E1165" s="24">
        <f t="shared" si="37"/>
        <v>24041141.767999999</v>
      </c>
      <c r="F1165" s="21">
        <v>31559071.776482582</v>
      </c>
      <c r="G1165">
        <f t="shared" si="38"/>
        <v>1018034.573434922</v>
      </c>
      <c r="J1165" t="str">
        <f>VLOOKUP($A1165,[3]MD01!$A:$K,5,0)</f>
        <v>E1010569</v>
      </c>
      <c r="K1165" t="str">
        <f>VLOOKUP($A1165,[3]MD01!$A:$K,11,0)</f>
        <v>25.02.2016</v>
      </c>
      <c r="L1165" t="str">
        <f>RIGHT(VLOOKUP($A1165,[3]MD01!$A:$K,4,0),8)</f>
        <v>13SZQ001</v>
      </c>
      <c r="M1165" s="16" t="str">
        <f>VLOOKUP(A1165,[3]MD01!A:O,15,0)</f>
        <v>Аренда</v>
      </c>
    </row>
    <row r="1166" spans="1:13" x14ac:dyDescent="0.25">
      <c r="A1166" s="12" t="s">
        <v>1089</v>
      </c>
      <c r="B1166" t="s">
        <v>1090</v>
      </c>
      <c r="C1166" t="s">
        <v>4375</v>
      </c>
      <c r="D1166" s="5">
        <v>2042797.64</v>
      </c>
      <c r="E1166" s="24">
        <f t="shared" si="37"/>
        <v>5719833.392</v>
      </c>
      <c r="F1166" s="21">
        <v>7508488.3367694896</v>
      </c>
      <c r="G1166">
        <f t="shared" si="38"/>
        <v>242209.30118611257</v>
      </c>
      <c r="J1166" t="str">
        <f>VLOOKUP($A1166,[3]MD01!$A:$K,5,0)</f>
        <v>E1011651</v>
      </c>
      <c r="K1166" t="str">
        <f>VLOOKUP($A1166,[3]MD01!$A:$K,11,0)</f>
        <v>25.04.2016</v>
      </c>
      <c r="L1166" t="str">
        <f>RIGHT(VLOOKUP($A1166,[3]MD01!$A:$K,4,0),8)</f>
        <v>13SZQ482</v>
      </c>
      <c r="M1166" s="16" t="str">
        <f>VLOOKUP(A1166,[3]MD01!A:O,15,0)</f>
        <v>Аренда</v>
      </c>
    </row>
    <row r="1167" spans="1:13" x14ac:dyDescent="0.25">
      <c r="A1167" s="12" t="s">
        <v>1091</v>
      </c>
      <c r="B1167" t="s">
        <v>1092</v>
      </c>
      <c r="C1167" t="s">
        <v>4375</v>
      </c>
      <c r="D1167" s="5">
        <v>4710951.09</v>
      </c>
      <c r="E1167" s="24">
        <f t="shared" si="37"/>
        <v>13190663.051999999</v>
      </c>
      <c r="F1167" s="21">
        <v>17315528.773744088</v>
      </c>
      <c r="G1167">
        <f t="shared" si="38"/>
        <v>558565.44431432546</v>
      </c>
      <c r="J1167" t="str">
        <f>VLOOKUP($A1167,[3]MD01!$A:$K,5,0)</f>
        <v>E1011634</v>
      </c>
      <c r="K1167" t="str">
        <f>VLOOKUP($A1167,[3]MD01!$A:$K,11,0)</f>
        <v>29.05.2016</v>
      </c>
      <c r="L1167" t="str">
        <f>RIGHT(VLOOKUP($A1167,[3]MD01!$A:$K,4,0),8)</f>
        <v>13SZQ483</v>
      </c>
      <c r="M1167" s="16" t="str">
        <f>VLOOKUP(A1167,[3]MD01!A:O,15,0)</f>
        <v>Аренда</v>
      </c>
    </row>
    <row r="1168" spans="1:13" x14ac:dyDescent="0.25">
      <c r="A1168" s="12" t="s">
        <v>1111</v>
      </c>
      <c r="B1168" t="s">
        <v>1112</v>
      </c>
      <c r="C1168" t="s">
        <v>4375</v>
      </c>
      <c r="D1168" s="5">
        <v>2951986.55</v>
      </c>
      <c r="E1168" s="24">
        <f t="shared" si="37"/>
        <v>8265562.3399999989</v>
      </c>
      <c r="F1168" s="21">
        <v>10850294.785427401</v>
      </c>
      <c r="G1168">
        <f t="shared" si="38"/>
        <v>350009.50920733553</v>
      </c>
      <c r="J1168" t="str">
        <f>VLOOKUP($A1168,[3]MD01!$A:$K,5,0)</f>
        <v>E1007808</v>
      </c>
      <c r="K1168" t="str">
        <f>VLOOKUP($A1168,[3]MD01!$A:$K,11,0)</f>
        <v>22.04.2016</v>
      </c>
      <c r="L1168" t="str">
        <f>RIGHT(VLOOKUP($A1168,[3]MD01!$A:$K,4,0),8)</f>
        <v>13SZQ609</v>
      </c>
      <c r="M1168" s="16" t="str">
        <f>VLOOKUP(A1168,[3]MD01!A:O,15,0)</f>
        <v>Аренда</v>
      </c>
    </row>
    <row r="1169" spans="1:13" x14ac:dyDescent="0.25">
      <c r="A1169" s="12" t="s">
        <v>1137</v>
      </c>
      <c r="B1169" t="s">
        <v>1138</v>
      </c>
      <c r="C1169" t="s">
        <v>4375</v>
      </c>
      <c r="D1169" s="5">
        <v>3676624.4</v>
      </c>
      <c r="E1169" s="24">
        <f t="shared" si="37"/>
        <v>10294548.32</v>
      </c>
      <c r="F1169" s="21">
        <v>13513767.044533165</v>
      </c>
      <c r="G1169">
        <f t="shared" si="38"/>
        <v>435927.96917848918</v>
      </c>
      <c r="J1169" t="str">
        <f>VLOOKUP($A1169,[3]MD01!$A:$K,5,0)</f>
        <v>E1011125</v>
      </c>
      <c r="K1169" t="str">
        <f>VLOOKUP($A1169,[3]MD01!$A:$K,11,0)</f>
        <v>12.05.2016</v>
      </c>
      <c r="L1169" t="str">
        <f>RIGHT(VLOOKUP($A1169,[3]MD01!$A:$K,4,0),8)</f>
        <v>13SZQ749</v>
      </c>
      <c r="M1169" s="16" t="str">
        <f>VLOOKUP(A1169,[3]MD01!A:O,15,0)</f>
        <v>Аренда</v>
      </c>
    </row>
    <row r="1170" spans="1:13" x14ac:dyDescent="0.25">
      <c r="A1170" s="12" t="s">
        <v>1167</v>
      </c>
      <c r="B1170" t="s">
        <v>1168</v>
      </c>
      <c r="C1170" t="s">
        <v>4375</v>
      </c>
      <c r="D1170" s="5">
        <v>5219955.1399999997</v>
      </c>
      <c r="E1170" s="24">
        <f t="shared" si="37"/>
        <v>14615874.391999999</v>
      </c>
      <c r="F1170" s="21">
        <v>19186419.408214092</v>
      </c>
      <c r="G1170">
        <f t="shared" si="38"/>
        <v>618916.75510368042</v>
      </c>
      <c r="J1170" t="str">
        <f>VLOOKUP($A1170,[3]MD01!$A:$K,5,0)</f>
        <v>E1011126</v>
      </c>
      <c r="K1170" t="str">
        <f>VLOOKUP($A1170,[3]MD01!$A:$K,11,0)</f>
        <v>20.05.2016</v>
      </c>
      <c r="L1170" t="str">
        <f>RIGHT(VLOOKUP($A1170,[3]MD01!$A:$K,4,0),8)</f>
        <v>13SZQ884</v>
      </c>
      <c r="M1170" s="16" t="str">
        <f>VLOOKUP(A1170,[3]MD01!A:O,15,0)</f>
        <v>Аренда</v>
      </c>
    </row>
    <row r="1171" spans="1:13" x14ac:dyDescent="0.25">
      <c r="A1171" s="12" t="s">
        <v>1263</v>
      </c>
      <c r="B1171" t="s">
        <v>1264</v>
      </c>
      <c r="C1171" t="s">
        <v>4375</v>
      </c>
      <c r="D1171" s="5">
        <v>2375281.69</v>
      </c>
      <c r="E1171" s="24">
        <f t="shared" si="37"/>
        <v>6650788.7319999998</v>
      </c>
      <c r="F1171" s="21">
        <v>8730563.6724287197</v>
      </c>
      <c r="G1171">
        <f t="shared" si="38"/>
        <v>281631.08620737807</v>
      </c>
      <c r="J1171" t="str">
        <f>VLOOKUP($A1171,[3]MD01!$A:$K,5,0)</f>
        <v>E1014765</v>
      </c>
      <c r="K1171" t="str">
        <f>VLOOKUP($A1171,[3]MD01!$A:$K,11,0)</f>
        <v>29.07.2017</v>
      </c>
      <c r="L1171" t="str">
        <f>RIGHT(VLOOKUP($A1171,[3]MD01!$A:$K,4,0),8)</f>
        <v>13SZS855</v>
      </c>
      <c r="M1171" s="16" t="str">
        <f>VLOOKUP(A1171,[3]MD01!A:O,15,0)</f>
        <v>Аренда</v>
      </c>
    </row>
    <row r="1172" spans="1:13" x14ac:dyDescent="0.25">
      <c r="A1172" s="12" t="s">
        <v>2725</v>
      </c>
      <c r="B1172" t="s">
        <v>2777</v>
      </c>
      <c r="C1172" t="s">
        <v>4375</v>
      </c>
      <c r="D1172" s="5">
        <v>910713.12</v>
      </c>
      <c r="E1172" s="24">
        <f t="shared" si="37"/>
        <v>2549996.736</v>
      </c>
      <c r="F1172" s="21">
        <v>3347408.8210043912</v>
      </c>
      <c r="G1172">
        <f t="shared" si="38"/>
        <v>107980.92970981907</v>
      </c>
      <c r="J1172" t="str">
        <f>VLOOKUP($A1172,[3]MD01!$A:$K,5,0)</f>
        <v>E1029851</v>
      </c>
      <c r="K1172" t="str">
        <f>VLOOKUP($A1172,[3]MD01!$A:$K,11,0)</f>
        <v>28.12.2018</v>
      </c>
      <c r="L1172" t="str">
        <f>RIGHT(VLOOKUP($A1172,[3]MD01!$A:$K,4,0),8)</f>
        <v>13SZV051</v>
      </c>
      <c r="M1172" s="16" t="str">
        <f>VLOOKUP(A1172,[3]MD01!A:O,15,0)</f>
        <v>Аренда</v>
      </c>
    </row>
    <row r="1173" spans="1:13" x14ac:dyDescent="0.25">
      <c r="A1173" s="12" t="s">
        <v>1321</v>
      </c>
      <c r="B1173" t="s">
        <v>1322</v>
      </c>
      <c r="C1173" t="s">
        <v>4375</v>
      </c>
      <c r="D1173" s="5">
        <v>3445363.85</v>
      </c>
      <c r="E1173" s="24">
        <f t="shared" ref="E1173:E1236" si="39">IF(IFERROR(VLOOKUP(A1173,$A$1588:$A$1589,1,0),0)=0,IF(M1173=$M$25,0,D1173/$E$25*$E$24),0)</f>
        <v>9647018.7800000012</v>
      </c>
      <c r="F1173" s="21">
        <v>12663747.880407885</v>
      </c>
      <c r="G1173">
        <f t="shared" si="38"/>
        <v>408507.99614218983</v>
      </c>
      <c r="J1173" t="str">
        <f>VLOOKUP($A1173,[3]MD01!$A:$K,5,0)</f>
        <v>E1014970</v>
      </c>
      <c r="K1173" t="str">
        <f>VLOOKUP($A1173,[3]MD01!$A:$K,11,0)</f>
        <v>09.06.2017</v>
      </c>
      <c r="L1173" t="str">
        <f>RIGHT(VLOOKUP($A1173,[3]MD01!$A:$K,4,0),8)</f>
        <v>13SZX032</v>
      </c>
      <c r="M1173" s="16" t="str">
        <f>VLOOKUP(A1173,[3]MD01!A:O,15,0)</f>
        <v>Аренда</v>
      </c>
    </row>
    <row r="1174" spans="1:13" x14ac:dyDescent="0.25">
      <c r="A1174" s="12" t="s">
        <v>1357</v>
      </c>
      <c r="B1174" t="s">
        <v>1358</v>
      </c>
      <c r="C1174" t="s">
        <v>4375</v>
      </c>
      <c r="D1174" s="5">
        <v>2759845.8</v>
      </c>
      <c r="E1174" s="24">
        <f t="shared" si="39"/>
        <v>7727568.2399999984</v>
      </c>
      <c r="F1174" s="21">
        <v>10144064.000672262</v>
      </c>
      <c r="G1174">
        <f t="shared" si="38"/>
        <v>327227.87098942779</v>
      </c>
      <c r="J1174" t="str">
        <f>VLOOKUP($A1174,[3]MD01!$A:$K,5,0)</f>
        <v>E1015292</v>
      </c>
      <c r="K1174" t="str">
        <f>VLOOKUP($A1174,[3]MD01!$A:$K,11,0)</f>
        <v>30.08.2017</v>
      </c>
      <c r="L1174" t="str">
        <f>RIGHT(VLOOKUP($A1174,[3]MD01!$A:$K,4,0),8)</f>
        <v>13SZX400</v>
      </c>
      <c r="M1174" s="16" t="str">
        <f>VLOOKUP(A1174,[3]MD01!A:O,15,0)</f>
        <v>Аренда</v>
      </c>
    </row>
    <row r="1175" spans="1:13" x14ac:dyDescent="0.25">
      <c r="A1175" s="12" t="s">
        <v>1359</v>
      </c>
      <c r="B1175" t="s">
        <v>1360</v>
      </c>
      <c r="C1175" t="s">
        <v>4375</v>
      </c>
      <c r="D1175" s="5">
        <v>4261709.8</v>
      </c>
      <c r="E1175" s="24">
        <f t="shared" si="39"/>
        <v>11932787.439999999</v>
      </c>
      <c r="F1175" s="21">
        <v>15664301.593767375</v>
      </c>
      <c r="G1175">
        <f t="shared" si="38"/>
        <v>505300.05141185079</v>
      </c>
      <c r="J1175" t="str">
        <f>VLOOKUP($A1175,[3]MD01!$A:$K,5,0)</f>
        <v>E1015294</v>
      </c>
      <c r="K1175" t="str">
        <f>VLOOKUP($A1175,[3]MD01!$A:$K,11,0)</f>
        <v>31.08.2017</v>
      </c>
      <c r="L1175" t="str">
        <f>RIGHT(VLOOKUP($A1175,[3]MD01!$A:$K,4,0),8)</f>
        <v>13SZX415</v>
      </c>
      <c r="M1175" s="16" t="str">
        <f>VLOOKUP(A1175,[3]MD01!A:O,15,0)</f>
        <v>Аренда</v>
      </c>
    </row>
    <row r="1176" spans="1:13" x14ac:dyDescent="0.25">
      <c r="A1176" s="12" t="s">
        <v>1379</v>
      </c>
      <c r="B1176" t="s">
        <v>1380</v>
      </c>
      <c r="C1176" t="s">
        <v>4375</v>
      </c>
      <c r="D1176" s="5">
        <v>3140142.66</v>
      </c>
      <c r="E1176" s="24">
        <f t="shared" si="39"/>
        <v>8792399.4480000008</v>
      </c>
      <c r="F1176" s="21">
        <v>11541879.663813556</v>
      </c>
      <c r="G1176">
        <f t="shared" si="38"/>
        <v>372318.69883269531</v>
      </c>
      <c r="J1176" t="str">
        <f>VLOOKUP($A1176,[3]MD01!$A:$K,5,0)</f>
        <v>E1015601</v>
      </c>
      <c r="K1176" t="str">
        <f>VLOOKUP($A1176,[3]MD01!$A:$K,11,0)</f>
        <v>02.08.2017</v>
      </c>
      <c r="L1176" t="str">
        <f>RIGHT(VLOOKUP($A1176,[3]MD01!$A:$K,4,0),8)</f>
        <v>13SZX774</v>
      </c>
      <c r="M1176" s="16" t="str">
        <f>VLOOKUP(A1176,[3]MD01!A:O,15,0)</f>
        <v>Аренда</v>
      </c>
    </row>
    <row r="1177" spans="1:13" x14ac:dyDescent="0.25">
      <c r="A1177" s="12" t="s">
        <v>1401</v>
      </c>
      <c r="B1177" t="s">
        <v>1402</v>
      </c>
      <c r="C1177" t="s">
        <v>4375</v>
      </c>
      <c r="D1177" s="5">
        <v>2200515.0499999998</v>
      </c>
      <c r="E1177" s="24">
        <f t="shared" si="39"/>
        <v>6161442.1399999997</v>
      </c>
      <c r="F1177" s="21">
        <v>8088193.007610254</v>
      </c>
      <c r="G1177">
        <f t="shared" si="38"/>
        <v>260909.4518583953</v>
      </c>
      <c r="J1177" t="str">
        <f>VLOOKUP($A1177,[3]MD01!$A:$K,5,0)</f>
        <v>E1015575</v>
      </c>
      <c r="K1177" t="str">
        <f>VLOOKUP($A1177,[3]MD01!$A:$K,11,0)</f>
        <v>31.07.2017</v>
      </c>
      <c r="L1177" t="str">
        <f>RIGHT(VLOOKUP($A1177,[3]MD01!$A:$K,4,0),8)</f>
        <v>13SZX846</v>
      </c>
      <c r="M1177" s="16" t="str">
        <f>VLOOKUP(A1177,[3]MD01!A:O,15,0)</f>
        <v>Аренда</v>
      </c>
    </row>
    <row r="1178" spans="1:13" x14ac:dyDescent="0.25">
      <c r="A1178" s="12" t="s">
        <v>2709</v>
      </c>
      <c r="B1178" t="s">
        <v>2759</v>
      </c>
      <c r="C1178" t="s">
        <v>4383</v>
      </c>
      <c r="D1178" s="5">
        <v>6895845.0999999996</v>
      </c>
      <c r="E1178" s="24">
        <f t="shared" si="39"/>
        <v>19308366.280000001</v>
      </c>
      <c r="F1178" s="21">
        <v>23782152.713358991</v>
      </c>
      <c r="G1178">
        <f t="shared" si="38"/>
        <v>767166.21655996749</v>
      </c>
      <c r="J1178" t="str">
        <f>VLOOKUP($A1178,[3]MD01!$A:$K,5,0)</f>
        <v>E1029546</v>
      </c>
      <c r="K1178" t="str">
        <f>VLOOKUP($A1178,[3]MD01!$A:$K,11,0)</f>
        <v>15.12.2018</v>
      </c>
      <c r="L1178" t="str">
        <f>RIGHT(VLOOKUP($A1178,[3]MD01!$A:$K,4,0),8)</f>
        <v>13SZ307Z</v>
      </c>
      <c r="M1178" s="16" t="str">
        <f>VLOOKUP(A1178,[3]MD01!A:O,15,0)</f>
        <v>Аренда</v>
      </c>
    </row>
    <row r="1179" spans="1:13" x14ac:dyDescent="0.25">
      <c r="A1179" s="12" t="s">
        <v>4439</v>
      </c>
      <c r="B1179" t="s">
        <v>4448</v>
      </c>
      <c r="C1179" t="s">
        <v>4383</v>
      </c>
      <c r="D1179" s="5">
        <v>2791612.53</v>
      </c>
      <c r="E1179" s="24">
        <f t="shared" si="39"/>
        <v>7816515.0839999989</v>
      </c>
      <c r="F1179" s="21">
        <v>9627616.9986745268</v>
      </c>
      <c r="G1179">
        <f t="shared" ref="G1179:G1242" si="40">F1179/31</f>
        <v>310568.29027982347</v>
      </c>
      <c r="J1179" t="str">
        <f>VLOOKUP($A1179,[3]MD01!$A:$K,5,0)</f>
        <v>E1033592</v>
      </c>
      <c r="K1179" t="str">
        <f>VLOOKUP($A1179,[3]MD01!$A:$K,11,0)</f>
        <v>12.03.2020</v>
      </c>
      <c r="L1179" t="str">
        <f>RIGHT(VLOOKUP($A1179,[3]MD01!$A:$K,4,0),8)</f>
        <v>13SZ30G1</v>
      </c>
      <c r="M1179" s="16" t="str">
        <f>VLOOKUP(A1179,[3]MD01!A:O,15,0)</f>
        <v>Аренда</v>
      </c>
    </row>
    <row r="1180" spans="1:13" x14ac:dyDescent="0.25">
      <c r="A1180" s="12" t="s">
        <v>4471</v>
      </c>
      <c r="B1180" t="s">
        <v>4476</v>
      </c>
      <c r="C1180" t="s">
        <v>4383</v>
      </c>
      <c r="D1180" s="5">
        <v>6086410.8899999997</v>
      </c>
      <c r="E1180" s="24">
        <f t="shared" si="39"/>
        <v>17041950.491999999</v>
      </c>
      <c r="F1180" s="21">
        <v>20990603.930797573</v>
      </c>
      <c r="G1180">
        <f t="shared" si="40"/>
        <v>677116.2558321798</v>
      </c>
      <c r="J1180" t="str">
        <f>VLOOKUP($A1180,[3]MD01!$A:$K,5,0)</f>
        <v>E1037601</v>
      </c>
      <c r="K1180" t="str">
        <f>VLOOKUP($A1180,[3]MD01!$A:$K,11,0)</f>
        <v>30.04.2020</v>
      </c>
      <c r="L1180" t="str">
        <f>RIGHT(VLOOKUP($A1180,[3]MD01!$A:$K,4,0),8)</f>
        <v>13SZ30PP</v>
      </c>
      <c r="M1180" s="16" t="str">
        <f>VLOOKUP(A1180,[3]MD01!A:O,15,0)</f>
        <v>Аренда</v>
      </c>
    </row>
    <row r="1181" spans="1:13" x14ac:dyDescent="0.25">
      <c r="A1181" s="12" t="s">
        <v>4504</v>
      </c>
      <c r="B1181" t="s">
        <v>4505</v>
      </c>
      <c r="C1181" t="s">
        <v>4383</v>
      </c>
      <c r="D1181" s="5">
        <v>2396570.48</v>
      </c>
      <c r="E1181" s="24">
        <f t="shared" si="39"/>
        <v>6710397.3440000005</v>
      </c>
      <c r="F1181" s="21">
        <v>8265209.6033433322</v>
      </c>
      <c r="G1181">
        <f t="shared" si="40"/>
        <v>266619.66462397843</v>
      </c>
      <c r="J1181" t="str">
        <f>VLOOKUP($A1181,[3]MD01!$A:$K,5,0)</f>
        <v>E1037818</v>
      </c>
      <c r="K1181" t="str">
        <f>VLOOKUP($A1181,[3]MD01!$A:$K,11,0)</f>
        <v>08.06.2020</v>
      </c>
      <c r="L1181" t="str">
        <f>RIGHT(VLOOKUP($A1181,[3]MD01!$A:$K,4,0),8)</f>
        <v>13SZ30RY</v>
      </c>
      <c r="M1181" s="16" t="str">
        <f>VLOOKUP(A1181,[3]MD01!A:O,15,0)</f>
        <v>Аренда</v>
      </c>
    </row>
    <row r="1182" spans="1:13" x14ac:dyDescent="0.25">
      <c r="A1182" s="12" t="s">
        <v>4500</v>
      </c>
      <c r="B1182" t="s">
        <v>4507</v>
      </c>
      <c r="C1182" t="s">
        <v>4383</v>
      </c>
      <c r="D1182" s="5">
        <v>5527207.3499999996</v>
      </c>
      <c r="E1182" s="24">
        <f t="shared" si="39"/>
        <v>15476180.58</v>
      </c>
      <c r="F1182" s="21">
        <v>19062042.051394142</v>
      </c>
      <c r="G1182">
        <f t="shared" si="40"/>
        <v>614904.58230303682</v>
      </c>
      <c r="J1182" t="str">
        <f>VLOOKUP($A1182,[3]MD01!$A:$K,5,0)</f>
        <v>E1037949</v>
      </c>
      <c r="K1182" t="str">
        <f>VLOOKUP($A1182,[3]MD01!$A:$K,11,0)</f>
        <v>22.05.2020</v>
      </c>
      <c r="L1182" t="str">
        <f>RIGHT(VLOOKUP($A1182,[3]MD01!$A:$K,4,0),8)</f>
        <v>13SZ30T9</v>
      </c>
      <c r="M1182" s="16" t="str">
        <f>VLOOKUP(A1182,[3]MD01!A:O,15,0)</f>
        <v>Аренда</v>
      </c>
    </row>
    <row r="1183" spans="1:13" x14ac:dyDescent="0.25">
      <c r="A1183" s="12" t="s">
        <v>4502</v>
      </c>
      <c r="B1183" t="s">
        <v>4508</v>
      </c>
      <c r="C1183" t="s">
        <v>4383</v>
      </c>
      <c r="D1183" s="5">
        <v>2950185.35</v>
      </c>
      <c r="E1183" s="24">
        <f t="shared" si="39"/>
        <v>8260518.9800000004</v>
      </c>
      <c r="F1183" s="21">
        <v>10174497.470428163</v>
      </c>
      <c r="G1183">
        <f t="shared" si="40"/>
        <v>328209.59582026332</v>
      </c>
      <c r="J1183" t="str">
        <f>VLOOKUP($A1183,[3]MD01!$A:$K,5,0)</f>
        <v>E1038205</v>
      </c>
      <c r="K1183" t="str">
        <f>VLOOKUP($A1183,[3]MD01!$A:$K,11,0)</f>
        <v>28.05.2020</v>
      </c>
      <c r="L1183" t="str">
        <f>RIGHT(VLOOKUP($A1183,[3]MD01!$A:$K,4,0),8)</f>
        <v>13SZ30XM</v>
      </c>
      <c r="M1183" s="16" t="str">
        <f>VLOOKUP(A1183,[3]MD01!A:O,15,0)</f>
        <v>Аренда</v>
      </c>
    </row>
    <row r="1184" spans="1:13" x14ac:dyDescent="0.25">
      <c r="A1184" s="12" t="s">
        <v>4615</v>
      </c>
      <c r="B1184" t="s">
        <v>4616</v>
      </c>
      <c r="C1184" t="s">
        <v>4383</v>
      </c>
      <c r="D1184" s="5">
        <v>3348715.05</v>
      </c>
      <c r="E1184" s="24">
        <f t="shared" si="39"/>
        <v>9376402.1400000006</v>
      </c>
      <c r="F1184" s="21">
        <v>11548932.952775229</v>
      </c>
      <c r="G1184">
        <f t="shared" si="40"/>
        <v>372546.22428307188</v>
      </c>
      <c r="J1184" t="str">
        <f>VLOOKUP($A1184,[3]MD01!$A:$K,5,0)</f>
        <v>E1040155</v>
      </c>
      <c r="K1184" t="str">
        <f>VLOOKUP($A1184,[3]MD01!$A:$K,11,0)</f>
        <v>04.09.2020</v>
      </c>
      <c r="L1184" t="str">
        <f>RIGHT(VLOOKUP($A1184,[3]MD01!$A:$K,4,0),8)</f>
        <v>13SZ31JN</v>
      </c>
      <c r="M1184" s="16" t="str">
        <f>VLOOKUP(A1184,[3]MD01!A:O,15,0)</f>
        <v>Аренда</v>
      </c>
    </row>
    <row r="1185" spans="1:13" x14ac:dyDescent="0.25">
      <c r="A1185" s="12" t="s">
        <v>4617</v>
      </c>
      <c r="B1185" t="s">
        <v>4618</v>
      </c>
      <c r="C1185" t="s">
        <v>4383</v>
      </c>
      <c r="D1185" s="5">
        <v>2557699.41</v>
      </c>
      <c r="E1185" s="24">
        <f t="shared" si="39"/>
        <v>7161558.3480000002</v>
      </c>
      <c r="F1185" s="21">
        <v>8820905.4990936778</v>
      </c>
      <c r="G1185">
        <f t="shared" si="40"/>
        <v>284545.3386804412</v>
      </c>
      <c r="J1185" t="str">
        <f>VLOOKUP($A1185,[3]MD01!$A:$K,5,0)</f>
        <v>E1040236</v>
      </c>
      <c r="K1185" t="str">
        <f>VLOOKUP($A1185,[3]MD01!$A:$K,11,0)</f>
        <v>03.09.2020</v>
      </c>
      <c r="L1185" t="str">
        <f>RIGHT(VLOOKUP($A1185,[3]MD01!$A:$K,4,0),8)</f>
        <v>13SZ31KS</v>
      </c>
      <c r="M1185" s="16" t="str">
        <f>VLOOKUP(A1185,[3]MD01!A:O,15,0)</f>
        <v>Аренда</v>
      </c>
    </row>
    <row r="1186" spans="1:13" x14ac:dyDescent="0.25">
      <c r="A1186" s="12" t="s">
        <v>4651</v>
      </c>
      <c r="B1186" t="s">
        <v>4658</v>
      </c>
      <c r="C1186" t="s">
        <v>4383</v>
      </c>
      <c r="D1186" s="5">
        <v>4133620.45</v>
      </c>
      <c r="E1186" s="24">
        <f t="shared" si="39"/>
        <v>11574137.260000002</v>
      </c>
      <c r="F1186" s="21">
        <v>14255887.621513383</v>
      </c>
      <c r="G1186">
        <f t="shared" si="40"/>
        <v>459867.34262946399</v>
      </c>
      <c r="J1186" t="str">
        <f>VLOOKUP($A1186,[3]MD01!$A:$K,5,0)</f>
        <v>E1041579</v>
      </c>
      <c r="K1186" t="str">
        <f>VLOOKUP($A1186,[3]MD01!$A:$K,11,0)</f>
        <v>30.09.2020</v>
      </c>
      <c r="L1186" t="str">
        <f>RIGHT(VLOOKUP($A1186,[3]MD01!$A:$K,4,0),8)</f>
        <v>13SZ31OK</v>
      </c>
      <c r="M1186" s="16" t="str">
        <f>VLOOKUP(A1186,[3]MD01!A:O,15,0)</f>
        <v>Аренда</v>
      </c>
    </row>
    <row r="1187" spans="1:13" x14ac:dyDescent="0.25">
      <c r="A1187" s="12" t="s">
        <v>4834</v>
      </c>
      <c r="B1187" t="s">
        <v>4835</v>
      </c>
      <c r="C1187" t="s">
        <v>4383</v>
      </c>
      <c r="D1187" s="5">
        <v>762947.27</v>
      </c>
      <c r="E1187" s="24">
        <f t="shared" si="39"/>
        <v>2136252.3560000001</v>
      </c>
      <c r="F1187" s="21">
        <v>3911772.0530793644</v>
      </c>
      <c r="G1187">
        <f t="shared" si="40"/>
        <v>126186.19526062466</v>
      </c>
      <c r="J1187" t="str">
        <f>VLOOKUP($A1187,[3]MD01!$A:$K,5,0)</f>
        <v>E1042922</v>
      </c>
      <c r="K1187" t="str">
        <f>VLOOKUP($A1187,[3]MD01!$A:$K,11,0)</f>
        <v>08.02.2021</v>
      </c>
      <c r="L1187" t="str">
        <f>RIGHT(VLOOKUP($A1187,[3]MD01!$A:$K,4,0),8)</f>
        <v>13SZ31UD</v>
      </c>
      <c r="M1187" s="16" t="str">
        <f>VLOOKUP(A1187,[3]MD01!A:O,15,0)</f>
        <v>Не присвоено</v>
      </c>
    </row>
    <row r="1188" spans="1:13" x14ac:dyDescent="0.25">
      <c r="A1188" s="12" t="s">
        <v>4744</v>
      </c>
      <c r="B1188" t="s">
        <v>4749</v>
      </c>
      <c r="C1188" t="s">
        <v>4383</v>
      </c>
      <c r="D1188" s="5">
        <v>1801820.08</v>
      </c>
      <c r="E1188" s="24">
        <f t="shared" si="39"/>
        <v>5045096.2240000004</v>
      </c>
      <c r="F1188" s="21">
        <v>6214054.9393368354</v>
      </c>
      <c r="G1188">
        <f t="shared" si="40"/>
        <v>200453.3851398979</v>
      </c>
      <c r="J1188" t="str">
        <f>VLOOKUP($A1188,[3]MD01!$A:$K,5,0)</f>
        <v>E1043349</v>
      </c>
      <c r="K1188" t="str">
        <f>VLOOKUP($A1188,[3]MD01!$A:$K,11,0)</f>
        <v>27.11.2020</v>
      </c>
      <c r="L1188" t="str">
        <f>RIGHT(VLOOKUP($A1188,[3]MD01!$A:$K,4,0),8)</f>
        <v>13SZ31W0</v>
      </c>
      <c r="M1188" s="16" t="str">
        <f>VLOOKUP(A1188,[3]MD01!A:O,15,0)</f>
        <v>Аренда</v>
      </c>
    </row>
    <row r="1189" spans="1:13" x14ac:dyDescent="0.25">
      <c r="A1189" s="12" t="s">
        <v>2798</v>
      </c>
      <c r="B1189" t="s">
        <v>2813</v>
      </c>
      <c r="C1189" t="s">
        <v>4383</v>
      </c>
      <c r="D1189" s="5">
        <v>3177166.96</v>
      </c>
      <c r="E1189" s="24">
        <f t="shared" si="39"/>
        <v>8896067.4879999999</v>
      </c>
      <c r="F1189" s="21">
        <v>10957303.817418773</v>
      </c>
      <c r="G1189">
        <f t="shared" si="40"/>
        <v>353461.4134651217</v>
      </c>
      <c r="J1189" t="str">
        <f>VLOOKUP($A1189,[3]MD01!$A:$K,5,0)</f>
        <v>E1029998</v>
      </c>
      <c r="K1189" t="str">
        <f>VLOOKUP($A1189,[3]MD01!$A:$K,11,0)</f>
        <v>15.02.2019</v>
      </c>
      <c r="L1189" t="str">
        <f>RIGHT(VLOOKUP($A1189,[3]MD01!$A:$K,4,0),8)</f>
        <v>13SZ322M</v>
      </c>
      <c r="M1189" s="16" t="str">
        <f>VLOOKUP(A1189,[3]MD01!A:O,15,0)</f>
        <v>Аренда</v>
      </c>
    </row>
    <row r="1190" spans="1:13" x14ac:dyDescent="0.25">
      <c r="A1190" s="12" t="s">
        <v>3982</v>
      </c>
      <c r="B1190" t="s">
        <v>4027</v>
      </c>
      <c r="C1190" t="s">
        <v>4383</v>
      </c>
      <c r="D1190" s="5">
        <v>2736499.15</v>
      </c>
      <c r="E1190" s="24">
        <f t="shared" si="39"/>
        <v>7662197.6199999992</v>
      </c>
      <c r="F1190" s="21">
        <v>9437543.8748293612</v>
      </c>
      <c r="G1190">
        <f t="shared" si="40"/>
        <v>304436.8991880439</v>
      </c>
      <c r="J1190" t="str">
        <f>VLOOKUP($A1190,[3]MD01!$A:$K,5,0)</f>
        <v>E1030562</v>
      </c>
      <c r="K1190" t="str">
        <f>VLOOKUP($A1190,[3]MD01!$A:$K,11,0)</f>
        <v>23.09.2019</v>
      </c>
      <c r="L1190" t="str">
        <f>RIGHT(VLOOKUP($A1190,[3]MD01!$A:$K,4,0),8)</f>
        <v>13SZ337L</v>
      </c>
      <c r="M1190" s="16" t="str">
        <f>VLOOKUP(A1190,[3]MD01!A:O,15,0)</f>
        <v>Аренда</v>
      </c>
    </row>
    <row r="1191" spans="1:13" x14ac:dyDescent="0.25">
      <c r="A1191" s="12" t="s">
        <v>4824</v>
      </c>
      <c r="B1191" t="s">
        <v>4839</v>
      </c>
      <c r="C1191" t="s">
        <v>4383</v>
      </c>
      <c r="D1191" s="5">
        <v>2909091.25</v>
      </c>
      <c r="E1191" s="24">
        <f t="shared" si="39"/>
        <v>8145455.5</v>
      </c>
      <c r="F1191" s="21">
        <v>10032773.555861399</v>
      </c>
      <c r="G1191">
        <f t="shared" si="40"/>
        <v>323637.8566406903</v>
      </c>
      <c r="J1191" t="str">
        <f>VLOOKUP($A1191,[3]MD01!$A:$K,5,0)</f>
        <v>E1045228</v>
      </c>
      <c r="K1191" t="str">
        <f>VLOOKUP($A1191,[3]MD01!$A:$K,11,0)</f>
        <v>22.01.2021</v>
      </c>
      <c r="L1191" t="str">
        <f>RIGHT(VLOOKUP($A1191,[3]MD01!$A:$K,4,0),8)</f>
        <v>13SZ33EH</v>
      </c>
      <c r="M1191" s="16" t="str">
        <f>VLOOKUP(A1191,[3]MD01!A:O,15,0)</f>
        <v>Аренда</v>
      </c>
    </row>
    <row r="1192" spans="1:13" x14ac:dyDescent="0.25">
      <c r="A1192" s="12" t="s">
        <v>2827</v>
      </c>
      <c r="B1192" t="s">
        <v>24</v>
      </c>
      <c r="C1192" t="s">
        <v>4383</v>
      </c>
      <c r="D1192" s="5">
        <v>1814871.58</v>
      </c>
      <c r="E1192" s="24">
        <f t="shared" si="39"/>
        <v>5081640.4239999996</v>
      </c>
      <c r="F1192" s="21">
        <v>6259066.5023341542</v>
      </c>
      <c r="G1192">
        <f t="shared" si="40"/>
        <v>201905.37104303724</v>
      </c>
      <c r="J1192" t="str">
        <f>VLOOKUP($A1192,[3]MD01!$A:$K,5,0)</f>
        <v>E1007354</v>
      </c>
      <c r="K1192" t="str">
        <f>VLOOKUP($A1192,[3]MD01!$A:$K,11,0)</f>
        <v>19.12.2014</v>
      </c>
      <c r="L1192" t="str">
        <f>RIGHT(VLOOKUP($A1192,[3]MD01!$A:$K,4,0),8)</f>
        <v>13SZ3413</v>
      </c>
      <c r="M1192" s="16" t="str">
        <f>VLOOKUP(A1192,[3]MD01!A:O,15,0)</f>
        <v>Аренда</v>
      </c>
    </row>
    <row r="1193" spans="1:13" x14ac:dyDescent="0.25">
      <c r="A1193" s="12" t="s">
        <v>2841</v>
      </c>
      <c r="B1193" t="s">
        <v>38</v>
      </c>
      <c r="C1193" t="s">
        <v>4383</v>
      </c>
      <c r="D1193" s="5">
        <v>2095261.97</v>
      </c>
      <c r="E1193" s="24">
        <f t="shared" si="39"/>
        <v>5866733.5159999998</v>
      </c>
      <c r="F1193" s="21">
        <v>7226067.2074889559</v>
      </c>
      <c r="G1193">
        <f t="shared" si="40"/>
        <v>233098.94217706309</v>
      </c>
      <c r="J1193" t="str">
        <f>VLOOKUP($A1193,[3]MD01!$A:$K,5,0)</f>
        <v>E1007342</v>
      </c>
      <c r="K1193" t="str">
        <f>VLOOKUP($A1193,[3]MD01!$A:$K,11,0)</f>
        <v>25.12.2014</v>
      </c>
      <c r="L1193" t="str">
        <f>RIGHT(VLOOKUP($A1193,[3]MD01!$A:$K,4,0),8)</f>
        <v>13SZ3432</v>
      </c>
      <c r="M1193" s="16" t="str">
        <f>VLOOKUP(A1193,[3]MD01!A:O,15,0)</f>
        <v>Аренда</v>
      </c>
    </row>
    <row r="1194" spans="1:13" x14ac:dyDescent="0.25">
      <c r="A1194" s="12" t="s">
        <v>3546</v>
      </c>
      <c r="B1194" t="s">
        <v>3564</v>
      </c>
      <c r="C1194" t="s">
        <v>4383</v>
      </c>
      <c r="D1194" s="5">
        <v>4075665.67</v>
      </c>
      <c r="E1194" s="24">
        <f t="shared" si="39"/>
        <v>11411863.876</v>
      </c>
      <c r="F1194" s="21">
        <v>14056015.175360391</v>
      </c>
      <c r="G1194">
        <f t="shared" si="40"/>
        <v>453419.84436646424</v>
      </c>
      <c r="J1194" t="str">
        <f>VLOOKUP($A1194,[3]MD01!$A:$K,5,0)</f>
        <v>E1030561</v>
      </c>
      <c r="K1194" t="str">
        <f>VLOOKUP($A1194,[3]MD01!$A:$K,11,0)</f>
        <v>19.07.2019</v>
      </c>
      <c r="L1194" t="str">
        <f>RIGHT(VLOOKUP($A1194,[3]MD01!$A:$K,4,0),8)</f>
        <v>13SZ363P</v>
      </c>
      <c r="M1194" s="16" t="str">
        <f>VLOOKUP(A1194,[3]MD01!A:O,15,0)</f>
        <v>Аренда</v>
      </c>
    </row>
    <row r="1195" spans="1:13" x14ac:dyDescent="0.25">
      <c r="A1195" s="12" t="s">
        <v>3551</v>
      </c>
      <c r="B1195" t="s">
        <v>3566</v>
      </c>
      <c r="C1195" t="s">
        <v>4383</v>
      </c>
      <c r="D1195" s="5">
        <v>5930704.4699999997</v>
      </c>
      <c r="E1195" s="24">
        <f t="shared" si="39"/>
        <v>16605972.515999999</v>
      </c>
      <c r="F1195" s="21">
        <v>20453609.000489406</v>
      </c>
      <c r="G1195">
        <f t="shared" si="40"/>
        <v>659793.83872546477</v>
      </c>
      <c r="J1195" t="str">
        <f>VLOOKUP($A1195,[3]MD01!$A:$K,5,0)</f>
        <v>E1031313</v>
      </c>
      <c r="K1195" t="str">
        <f>VLOOKUP($A1195,[3]MD01!$A:$K,11,0)</f>
        <v>31.07.2019</v>
      </c>
      <c r="L1195" t="str">
        <f>RIGHT(VLOOKUP($A1195,[3]MD01!$A:$K,4,0),8)</f>
        <v>13SZ366I</v>
      </c>
      <c r="M1195" s="16" t="str">
        <f>VLOOKUP(A1195,[3]MD01!A:O,15,0)</f>
        <v>Аренда</v>
      </c>
    </row>
    <row r="1196" spans="1:13" x14ac:dyDescent="0.25">
      <c r="A1196" s="12" t="s">
        <v>3978</v>
      </c>
      <c r="B1196" t="s">
        <v>4034</v>
      </c>
      <c r="C1196" t="s">
        <v>4383</v>
      </c>
      <c r="D1196" s="5">
        <v>3983660.92</v>
      </c>
      <c r="E1196" s="24">
        <f t="shared" si="39"/>
        <v>11154250.575999999</v>
      </c>
      <c r="F1196" s="21">
        <v>13738712.367202124</v>
      </c>
      <c r="G1196">
        <f t="shared" si="40"/>
        <v>443184.2699097459</v>
      </c>
      <c r="J1196" t="str">
        <f>VLOOKUP($A1196,[3]MD01!$A:$K,5,0)</f>
        <v>E1031852</v>
      </c>
      <c r="K1196" t="str">
        <f>VLOOKUP($A1196,[3]MD01!$A:$K,11,0)</f>
        <v>17.09.2019</v>
      </c>
      <c r="L1196" t="str">
        <f>RIGHT(VLOOKUP($A1196,[3]MD01!$A:$K,4,0),8)</f>
        <v>13SZ374D</v>
      </c>
      <c r="M1196" s="16" t="str">
        <f>VLOOKUP(A1196,[3]MD01!A:O,15,0)</f>
        <v>Аренда</v>
      </c>
    </row>
    <row r="1197" spans="1:13" x14ac:dyDescent="0.25">
      <c r="A1197" s="12" t="s">
        <v>4469</v>
      </c>
      <c r="B1197" t="s">
        <v>4483</v>
      </c>
      <c r="C1197" t="s">
        <v>4383</v>
      </c>
      <c r="D1197" s="5">
        <v>2799367.34</v>
      </c>
      <c r="E1197" s="24">
        <f t="shared" si="39"/>
        <v>7838228.5520000001</v>
      </c>
      <c r="F1197" s="21">
        <v>9654361.5199055932</v>
      </c>
      <c r="G1197">
        <f t="shared" si="40"/>
        <v>311431.01677114819</v>
      </c>
      <c r="J1197" t="str">
        <f>VLOOKUP($A1197,[3]MD01!$A:$K,5,0)</f>
        <v>E1033219</v>
      </c>
      <c r="K1197" t="str">
        <f>VLOOKUP($A1197,[3]MD01!$A:$K,11,0)</f>
        <v>14.04.2020</v>
      </c>
      <c r="L1197" t="str">
        <f>RIGHT(VLOOKUP($A1197,[3]MD01!$A:$K,4,0),8)</f>
        <v>13SZ395Y</v>
      </c>
      <c r="M1197" s="16" t="str">
        <f>VLOOKUP(A1197,[3]MD01!A:O,15,0)</f>
        <v>Аренда</v>
      </c>
    </row>
    <row r="1198" spans="1:13" x14ac:dyDescent="0.25">
      <c r="A1198" s="12" t="s">
        <v>4581</v>
      </c>
      <c r="B1198" t="s">
        <v>4582</v>
      </c>
      <c r="C1198" t="s">
        <v>4383</v>
      </c>
      <c r="D1198" s="5">
        <v>2388163.02</v>
      </c>
      <c r="E1198" s="24">
        <f t="shared" si="39"/>
        <v>6686856.4560000002</v>
      </c>
      <c r="F1198" s="21">
        <v>8236214.2453049887</v>
      </c>
      <c r="G1198">
        <f t="shared" si="40"/>
        <v>265684.33049370931</v>
      </c>
      <c r="J1198" t="str">
        <f>VLOOKUP($A1198,[3]MD01!$A:$K,5,0)</f>
        <v>E1033217</v>
      </c>
      <c r="K1198" t="str">
        <f>VLOOKUP($A1198,[3]MD01!$A:$K,11,0)</f>
        <v>07.08.2020</v>
      </c>
      <c r="L1198" t="str">
        <f>RIGHT(VLOOKUP($A1198,[3]MD01!$A:$K,4,0),8)</f>
        <v>13SZ395Z</v>
      </c>
      <c r="M1198" s="16" t="str">
        <f>VLOOKUP(A1198,[3]MD01!A:O,15,0)</f>
        <v>Аренда</v>
      </c>
    </row>
    <row r="1199" spans="1:13" x14ac:dyDescent="0.25">
      <c r="A1199" s="12" t="s">
        <v>2862</v>
      </c>
      <c r="B1199" t="s">
        <v>59</v>
      </c>
      <c r="C1199" t="s">
        <v>4383</v>
      </c>
      <c r="D1199" s="5">
        <v>3689974.02</v>
      </c>
      <c r="E1199" s="24">
        <f t="shared" si="39"/>
        <v>10331927.256000001</v>
      </c>
      <c r="F1199" s="21">
        <v>12725855.11701346</v>
      </c>
      <c r="G1199">
        <f t="shared" si="40"/>
        <v>410511.45538753096</v>
      </c>
      <c r="J1199" t="str">
        <f>VLOOKUP($A1199,[3]MD01!$A:$K,5,0)</f>
        <v>E1007344</v>
      </c>
      <c r="K1199" t="str">
        <f>VLOOKUP($A1199,[3]MD01!$A:$K,11,0)</f>
        <v>30.04.2015</v>
      </c>
      <c r="L1199" t="str">
        <f>RIGHT(VLOOKUP($A1199,[3]MD01!$A:$K,4,0),8)</f>
        <v>13SZ4013</v>
      </c>
      <c r="M1199" s="16" t="str">
        <f>VLOOKUP(A1199,[3]MD01!A:O,15,0)</f>
        <v>Аренда</v>
      </c>
    </row>
    <row r="1200" spans="1:13" x14ac:dyDescent="0.25">
      <c r="A1200" s="12" t="s">
        <v>2867</v>
      </c>
      <c r="B1200" t="s">
        <v>64</v>
      </c>
      <c r="C1200" t="s">
        <v>4383</v>
      </c>
      <c r="D1200" s="5">
        <v>2480912.77</v>
      </c>
      <c r="E1200" s="24">
        <f t="shared" si="39"/>
        <v>6946555.7560000001</v>
      </c>
      <c r="F1200" s="21">
        <v>8556086.3837649822</v>
      </c>
      <c r="G1200">
        <f t="shared" si="40"/>
        <v>276002.78657306393</v>
      </c>
      <c r="J1200" t="str">
        <f>VLOOKUP($A1200,[3]MD01!$A:$K,5,0)</f>
        <v>E1007811</v>
      </c>
      <c r="K1200" t="str">
        <f>VLOOKUP($A1200,[3]MD01!$A:$K,11,0)</f>
        <v>30.06.2015</v>
      </c>
      <c r="L1200" t="str">
        <f>RIGHT(VLOOKUP($A1200,[3]MD01!$A:$K,4,0),8)</f>
        <v>13SZ4242</v>
      </c>
      <c r="M1200" s="16" t="str">
        <f>VLOOKUP(A1200,[3]MD01!A:O,15,0)</f>
        <v>Аренда</v>
      </c>
    </row>
    <row r="1201" spans="1:13" x14ac:dyDescent="0.25">
      <c r="A1201" s="12" t="s">
        <v>2868</v>
      </c>
      <c r="B1201" t="s">
        <v>65</v>
      </c>
      <c r="C1201" t="s">
        <v>4383</v>
      </c>
      <c r="D1201" s="5">
        <v>3688069.52</v>
      </c>
      <c r="E1201" s="24">
        <f t="shared" si="39"/>
        <v>10326594.655999999</v>
      </c>
      <c r="F1201" s="21">
        <v>12719286.943107899</v>
      </c>
      <c r="G1201">
        <f t="shared" si="40"/>
        <v>410299.57880993222</v>
      </c>
      <c r="J1201" t="str">
        <f>VLOOKUP($A1201,[3]MD01!$A:$K,5,0)</f>
        <v>E1007341</v>
      </c>
      <c r="K1201" t="str">
        <f>VLOOKUP($A1201,[3]MD01!$A:$K,11,0)</f>
        <v>12.11.2015</v>
      </c>
      <c r="L1201" t="str">
        <f>RIGHT(VLOOKUP($A1201,[3]MD01!$A:$K,4,0),8)</f>
        <v>13SZ4265</v>
      </c>
      <c r="M1201" s="16" t="str">
        <f>VLOOKUP(A1201,[3]MD01!A:O,15,0)</f>
        <v>Аренда</v>
      </c>
    </row>
    <row r="1202" spans="1:13" x14ac:dyDescent="0.25">
      <c r="A1202" s="12" t="s">
        <v>2878</v>
      </c>
      <c r="B1202" t="s">
        <v>75</v>
      </c>
      <c r="C1202" t="s">
        <v>4383</v>
      </c>
      <c r="D1202" s="5">
        <v>2446659.7599999998</v>
      </c>
      <c r="E1202" s="24">
        <f t="shared" si="39"/>
        <v>6850647.3279999988</v>
      </c>
      <c r="F1202" s="21">
        <v>8437955.7844114341</v>
      </c>
      <c r="G1202">
        <f t="shared" si="40"/>
        <v>272192.12207778817</v>
      </c>
      <c r="J1202" t="str">
        <f>VLOOKUP($A1202,[3]MD01!$A:$K,5,0)</f>
        <v>E1007349</v>
      </c>
      <c r="K1202" t="str">
        <f>VLOOKUP($A1202,[3]MD01!$A:$K,11,0)</f>
        <v>21.08.2015</v>
      </c>
      <c r="L1202" t="str">
        <f>RIGHT(VLOOKUP($A1202,[3]MD01!$A:$K,4,0),8)</f>
        <v>13SZ4733</v>
      </c>
      <c r="M1202" s="16" t="str">
        <f>VLOOKUP(A1202,[3]MD01!A:O,15,0)</f>
        <v>Аренда</v>
      </c>
    </row>
    <row r="1203" spans="1:13" x14ac:dyDescent="0.25">
      <c r="A1203" s="12" t="s">
        <v>2880</v>
      </c>
      <c r="B1203" t="s">
        <v>77</v>
      </c>
      <c r="C1203" t="s">
        <v>4383</v>
      </c>
      <c r="D1203" s="5">
        <v>1706655.14</v>
      </c>
      <c r="E1203" s="24">
        <f t="shared" si="39"/>
        <v>4778634.392</v>
      </c>
      <c r="F1203" s="21">
        <v>5885853.3769151904</v>
      </c>
      <c r="G1203">
        <f t="shared" si="40"/>
        <v>189866.23796500615</v>
      </c>
      <c r="J1203" t="str">
        <f>VLOOKUP($A1203,[3]MD01!$A:$K,5,0)</f>
        <v>E1008897</v>
      </c>
      <c r="K1203" t="str">
        <f>VLOOKUP($A1203,[3]MD01!$A:$K,11,0)</f>
        <v>31.08.2015</v>
      </c>
      <c r="L1203" t="str">
        <f>RIGHT(VLOOKUP($A1203,[3]MD01!$A:$K,4,0),8)</f>
        <v>13SZ4814</v>
      </c>
      <c r="M1203" s="16" t="str">
        <f>VLOOKUP(A1203,[3]MD01!A:O,15,0)</f>
        <v>Аренда</v>
      </c>
    </row>
    <row r="1204" spans="1:13" x14ac:dyDescent="0.25">
      <c r="A1204" s="12" t="s">
        <v>2887</v>
      </c>
      <c r="B1204" t="s">
        <v>84</v>
      </c>
      <c r="C1204" t="s">
        <v>4383</v>
      </c>
      <c r="D1204" s="5">
        <v>2156584.02</v>
      </c>
      <c r="E1204" s="24">
        <f t="shared" si="39"/>
        <v>6038435.2560000001</v>
      </c>
      <c r="F1204" s="21">
        <v>7437552.5782662435</v>
      </c>
      <c r="G1204">
        <f t="shared" si="40"/>
        <v>239921.05091181429</v>
      </c>
      <c r="J1204" t="str">
        <f>VLOOKUP($A1204,[3]MD01!$A:$K,5,0)</f>
        <v>E1008898</v>
      </c>
      <c r="K1204" t="str">
        <f>VLOOKUP($A1204,[3]MD01!$A:$K,11,0)</f>
        <v>29.10.2015</v>
      </c>
      <c r="L1204" t="str">
        <f>RIGHT(VLOOKUP($A1204,[3]MD01!$A:$K,4,0),8)</f>
        <v>13SZ4999</v>
      </c>
      <c r="M1204" s="16" t="str">
        <f>VLOOKUP(A1204,[3]MD01!A:O,15,0)</f>
        <v>Аренда</v>
      </c>
    </row>
    <row r="1205" spans="1:13" x14ac:dyDescent="0.25">
      <c r="A1205" s="12" t="s">
        <v>3200</v>
      </c>
      <c r="B1205" t="s">
        <v>392</v>
      </c>
      <c r="C1205" t="s">
        <v>4383</v>
      </c>
      <c r="D1205" s="5">
        <v>4054092</v>
      </c>
      <c r="E1205" s="24">
        <f t="shared" si="39"/>
        <v>11351457.6</v>
      </c>
      <c r="F1205" s="21">
        <v>13981612.646433571</v>
      </c>
      <c r="G1205">
        <f t="shared" si="40"/>
        <v>451019.76278817974</v>
      </c>
      <c r="J1205" t="str">
        <f>VLOOKUP($A1205,[3]MD01!$A:$K,5,0)</f>
        <v>13SZ7549</v>
      </c>
      <c r="K1205" t="str">
        <f>VLOOKUP($A1205,[3]MD01!$A:$K,11,0)</f>
        <v>23.06.2011</v>
      </c>
      <c r="L1205" t="str">
        <f>RIGHT(VLOOKUP($A1205,[3]MD01!$A:$K,4,0),8)</f>
        <v>13SZ7549</v>
      </c>
      <c r="M1205" s="16" t="str">
        <f>VLOOKUP(A1205,[3]MD01!A:O,15,0)</f>
        <v>Аренда</v>
      </c>
    </row>
    <row r="1206" spans="1:13" x14ac:dyDescent="0.25">
      <c r="A1206" s="12" t="s">
        <v>3212</v>
      </c>
      <c r="B1206" t="s">
        <v>404</v>
      </c>
      <c r="C1206" t="s">
        <v>4383</v>
      </c>
      <c r="D1206" s="5">
        <v>1936386.98</v>
      </c>
      <c r="E1206" s="24">
        <f t="shared" si="39"/>
        <v>5421883.5439999998</v>
      </c>
      <c r="F1206" s="21">
        <v>6678144.6222624723</v>
      </c>
      <c r="G1206">
        <f t="shared" si="40"/>
        <v>215424.02007298297</v>
      </c>
      <c r="J1206" t="str">
        <f>VLOOKUP($A1206,[3]MD01!$A:$K,5,0)</f>
        <v>13SZ7717</v>
      </c>
      <c r="K1206" t="str">
        <f>VLOOKUP($A1206,[3]MD01!$A:$K,11,0)</f>
        <v>04.10.2011</v>
      </c>
      <c r="L1206" t="str">
        <f>RIGHT(VLOOKUP($A1206,[3]MD01!$A:$K,4,0),8)</f>
        <v>13SZ7717</v>
      </c>
      <c r="M1206" s="16" t="str">
        <f>VLOOKUP(A1206,[3]MD01!A:O,15,0)</f>
        <v>Собственность</v>
      </c>
    </row>
    <row r="1207" spans="1:13" x14ac:dyDescent="0.25">
      <c r="A1207" s="12" t="s">
        <v>3213</v>
      </c>
      <c r="B1207" t="s">
        <v>405</v>
      </c>
      <c r="C1207" t="s">
        <v>4383</v>
      </c>
      <c r="D1207" s="5">
        <v>891410.54</v>
      </c>
      <c r="E1207" s="24">
        <f t="shared" si="39"/>
        <v>2495949.5120000001</v>
      </c>
      <c r="F1207" s="21">
        <v>3074265.9217472565</v>
      </c>
      <c r="G1207">
        <f t="shared" si="40"/>
        <v>99169.868443459884</v>
      </c>
      <c r="J1207" t="str">
        <f>VLOOKUP($A1207,[3]MD01!$A:$K,5,0)</f>
        <v>13SZ7722</v>
      </c>
      <c r="K1207" t="str">
        <f>VLOOKUP($A1207,[3]MD01!$A:$K,11,0)</f>
        <v>30.11.2011</v>
      </c>
      <c r="L1207" t="str">
        <f>RIGHT(VLOOKUP($A1207,[3]MD01!$A:$K,4,0),8)</f>
        <v>13SZ7722</v>
      </c>
      <c r="M1207" s="16" t="str">
        <f>VLOOKUP(A1207,[3]MD01!A:O,15,0)</f>
        <v>Собственность</v>
      </c>
    </row>
    <row r="1208" spans="1:13" x14ac:dyDescent="0.25">
      <c r="A1208" s="12" t="s">
        <v>3217</v>
      </c>
      <c r="B1208" t="s">
        <v>409</v>
      </c>
      <c r="C1208" t="s">
        <v>4383</v>
      </c>
      <c r="D1208" s="5">
        <v>2380811.1</v>
      </c>
      <c r="E1208" s="24">
        <f t="shared" si="39"/>
        <v>6666271.0800000001</v>
      </c>
      <c r="F1208" s="21">
        <v>8210859.1972085051</v>
      </c>
      <c r="G1208">
        <f t="shared" si="40"/>
        <v>264866.42571640341</v>
      </c>
      <c r="J1208" t="str">
        <f>VLOOKUP($A1208,[3]MD01!$A:$K,5,0)</f>
        <v>13SZ7748</v>
      </c>
      <c r="K1208" t="str">
        <f>VLOOKUP($A1208,[3]MD01!$A:$K,11,0)</f>
        <v>30.11.2011</v>
      </c>
      <c r="L1208" t="str">
        <f>RIGHT(VLOOKUP($A1208,[3]MD01!$A:$K,4,0),8)</f>
        <v>13SZ7748</v>
      </c>
      <c r="M1208" s="16" t="str">
        <f>VLOOKUP(A1208,[3]MD01!A:O,15,0)</f>
        <v>Собственность</v>
      </c>
    </row>
    <row r="1209" spans="1:13" x14ac:dyDescent="0.25">
      <c r="A1209" s="12" t="s">
        <v>3219</v>
      </c>
      <c r="B1209" t="s">
        <v>411</v>
      </c>
      <c r="C1209" t="s">
        <v>4383</v>
      </c>
      <c r="D1209" s="5">
        <v>3793703.78</v>
      </c>
      <c r="E1209" s="24">
        <f t="shared" si="39"/>
        <v>10622370.583999999</v>
      </c>
      <c r="F1209" s="21">
        <v>13083594.735213418</v>
      </c>
      <c r="G1209">
        <f t="shared" si="40"/>
        <v>422051.44307140057</v>
      </c>
      <c r="J1209" t="str">
        <f>VLOOKUP($A1209,[3]MD01!$A:$K,5,0)</f>
        <v>13SZ7855</v>
      </c>
      <c r="K1209" t="str">
        <f>VLOOKUP($A1209,[3]MD01!$A:$K,11,0)</f>
        <v>14.12.2011</v>
      </c>
      <c r="L1209" t="str">
        <f>RIGHT(VLOOKUP($A1209,[3]MD01!$A:$K,4,0),8)</f>
        <v>13SZ7855</v>
      </c>
      <c r="M1209" s="16" t="str">
        <f>VLOOKUP(A1209,[3]MD01!A:O,15,0)</f>
        <v>Аренда</v>
      </c>
    </row>
    <row r="1210" spans="1:13" x14ac:dyDescent="0.25">
      <c r="A1210" s="12" t="s">
        <v>3225</v>
      </c>
      <c r="B1210" t="s">
        <v>417</v>
      </c>
      <c r="C1210" t="s">
        <v>4383</v>
      </c>
      <c r="D1210" s="5">
        <v>1457506.59</v>
      </c>
      <c r="E1210" s="24">
        <f t="shared" si="39"/>
        <v>4081018.4520000005</v>
      </c>
      <c r="F1210" s="21">
        <v>5026598.4518862106</v>
      </c>
      <c r="G1210">
        <f t="shared" si="40"/>
        <v>162148.33715761971</v>
      </c>
      <c r="J1210" t="str">
        <f>VLOOKUP($A1210,[3]MD01!$A:$K,5,0)</f>
        <v>E1001657</v>
      </c>
      <c r="K1210" t="str">
        <f>VLOOKUP($A1210,[3]MD01!$A:$K,11,0)</f>
        <v>15.11.2011</v>
      </c>
      <c r="L1210" t="str">
        <f>RIGHT(VLOOKUP($A1210,[3]MD01!$A:$K,4,0),8)</f>
        <v>13SZ7872</v>
      </c>
      <c r="M1210" s="16" t="str">
        <f>VLOOKUP(A1210,[3]MD01!A:O,15,0)</f>
        <v>Аренда</v>
      </c>
    </row>
    <row r="1211" spans="1:13" x14ac:dyDescent="0.25">
      <c r="A1211" s="12" t="s">
        <v>3239</v>
      </c>
      <c r="B1211" t="s">
        <v>431</v>
      </c>
      <c r="C1211" t="s">
        <v>4383</v>
      </c>
      <c r="D1211" s="5">
        <v>4275771.3499999996</v>
      </c>
      <c r="E1211" s="24">
        <f t="shared" si="39"/>
        <v>11972159.779999999</v>
      </c>
      <c r="F1211" s="21">
        <v>14746132.742034059</v>
      </c>
      <c r="G1211">
        <f t="shared" si="40"/>
        <v>475681.7013559374</v>
      </c>
      <c r="J1211" t="str">
        <f>VLOOKUP($A1211,[3]MD01!$A:$K,5,0)</f>
        <v>E1004240</v>
      </c>
      <c r="K1211" t="str">
        <f>VLOOKUP($A1211,[3]MD01!$A:$K,11,0)</f>
        <v>15.12.2011</v>
      </c>
      <c r="L1211" t="str">
        <f>RIGHT(VLOOKUP($A1211,[3]MD01!$A:$K,4,0),8)</f>
        <v>13SZ7929</v>
      </c>
      <c r="M1211" s="16" t="str">
        <f>VLOOKUP(A1211,[3]MD01!A:O,15,0)</f>
        <v>Аренда</v>
      </c>
    </row>
    <row r="1212" spans="1:13" x14ac:dyDescent="0.25">
      <c r="A1212" s="12" t="s">
        <v>3245</v>
      </c>
      <c r="B1212" t="s">
        <v>437</v>
      </c>
      <c r="C1212" t="s">
        <v>4383</v>
      </c>
      <c r="D1212" s="5">
        <v>2206704.77</v>
      </c>
      <c r="E1212" s="24">
        <f t="shared" si="39"/>
        <v>6178773.3560000006</v>
      </c>
      <c r="F1212" s="21">
        <v>7610407.2919848114</v>
      </c>
      <c r="G1212">
        <f t="shared" si="40"/>
        <v>245497.00941886488</v>
      </c>
      <c r="J1212" t="str">
        <f>VLOOKUP($A1212,[3]MD01!$A:$K,5,0)</f>
        <v>E1004241</v>
      </c>
      <c r="K1212" t="str">
        <f>VLOOKUP($A1212,[3]MD01!$A:$K,11,0)</f>
        <v>19.12.2011</v>
      </c>
      <c r="L1212" t="str">
        <f>RIGHT(VLOOKUP($A1212,[3]MD01!$A:$K,4,0),8)</f>
        <v>13SZ8005</v>
      </c>
      <c r="M1212" s="16" t="str">
        <f>VLOOKUP(A1212,[3]MD01!A:O,15,0)</f>
        <v>Аренда</v>
      </c>
    </row>
    <row r="1213" spans="1:13" x14ac:dyDescent="0.25">
      <c r="A1213" s="12" t="s">
        <v>3251</v>
      </c>
      <c r="B1213" t="s">
        <v>443</v>
      </c>
      <c r="C1213" t="s">
        <v>4383</v>
      </c>
      <c r="D1213" s="5">
        <v>3931077.67</v>
      </c>
      <c r="E1213" s="24">
        <f t="shared" si="39"/>
        <v>11007017.476</v>
      </c>
      <c r="F1213" s="21">
        <v>13557365.068425832</v>
      </c>
      <c r="G1213">
        <f t="shared" si="40"/>
        <v>437334.35704599461</v>
      </c>
      <c r="J1213" t="str">
        <f>VLOOKUP($A1213,[3]MD01!$A:$K,5,0)</f>
        <v>E1004235</v>
      </c>
      <c r="K1213" t="str">
        <f>VLOOKUP($A1213,[3]MD01!$A:$K,11,0)</f>
        <v>22.02.2012</v>
      </c>
      <c r="L1213" t="str">
        <f>RIGHT(VLOOKUP($A1213,[3]MD01!$A:$K,4,0),8)</f>
        <v>13SZ8101</v>
      </c>
      <c r="M1213" s="16" t="str">
        <f>VLOOKUP(A1213,[3]MD01!A:O,15,0)</f>
        <v>Аренда</v>
      </c>
    </row>
    <row r="1214" spans="1:13" x14ac:dyDescent="0.25">
      <c r="A1214" s="12" t="s">
        <v>3252</v>
      </c>
      <c r="B1214" t="s">
        <v>10</v>
      </c>
      <c r="C1214" t="s">
        <v>4383</v>
      </c>
      <c r="D1214" s="5">
        <v>2621851.17</v>
      </c>
      <c r="E1214" s="24">
        <f t="shared" si="39"/>
        <v>7341183.2759999987</v>
      </c>
      <c r="F1214" s="21">
        <v>9042149.8761100266</v>
      </c>
      <c r="G1214">
        <f t="shared" si="40"/>
        <v>291682.25406806538</v>
      </c>
      <c r="J1214" t="str">
        <f>VLOOKUP($A1214,[3]MD01!$A:$K,5,0)</f>
        <v>E1004234</v>
      </c>
      <c r="K1214" t="str">
        <f>VLOOKUP($A1214,[3]MD01!$A:$K,11,0)</f>
        <v>22.02.2012</v>
      </c>
      <c r="L1214" t="str">
        <f>RIGHT(VLOOKUP($A1214,[3]MD01!$A:$K,4,0),8)</f>
        <v>13SZ8102</v>
      </c>
      <c r="M1214" s="16" t="str">
        <f>VLOOKUP(A1214,[3]MD01!A:O,15,0)</f>
        <v>Аренда</v>
      </c>
    </row>
    <row r="1215" spans="1:13" x14ac:dyDescent="0.25">
      <c r="A1215" s="12" t="s">
        <v>3258</v>
      </c>
      <c r="B1215" t="s">
        <v>449</v>
      </c>
      <c r="C1215" t="s">
        <v>4383</v>
      </c>
      <c r="D1215" s="5">
        <v>2616530.59</v>
      </c>
      <c r="E1215" s="24">
        <f t="shared" si="39"/>
        <v>7326285.6519999998</v>
      </c>
      <c r="F1215" s="21">
        <v>9023800.4433358423</v>
      </c>
      <c r="G1215">
        <f t="shared" si="40"/>
        <v>291090.33688180137</v>
      </c>
      <c r="J1215" t="str">
        <f>VLOOKUP($A1215,[3]MD01!$A:$K,5,0)</f>
        <v>E1004239</v>
      </c>
      <c r="K1215" t="str">
        <f>VLOOKUP($A1215,[3]MD01!$A:$K,11,0)</f>
        <v>18.05.2012</v>
      </c>
      <c r="L1215" t="str">
        <f>RIGHT(VLOOKUP($A1215,[3]MD01!$A:$K,4,0),8)</f>
        <v>13SZ8173</v>
      </c>
      <c r="M1215" s="16" t="str">
        <f>VLOOKUP(A1215,[3]MD01!A:O,15,0)</f>
        <v>Собственность</v>
      </c>
    </row>
    <row r="1216" spans="1:13" x14ac:dyDescent="0.25">
      <c r="A1216" s="12" t="s">
        <v>3262</v>
      </c>
      <c r="B1216" t="s">
        <v>453</v>
      </c>
      <c r="C1216" t="s">
        <v>4383</v>
      </c>
      <c r="D1216" s="5">
        <v>1265928.68</v>
      </c>
      <c r="E1216" s="24">
        <f t="shared" si="39"/>
        <v>3544600.3039999995</v>
      </c>
      <c r="F1216" s="21">
        <v>4365891.1642288715</v>
      </c>
      <c r="G1216">
        <f t="shared" si="40"/>
        <v>140835.19884609262</v>
      </c>
      <c r="J1216" t="str">
        <f>VLOOKUP($A1216,[3]MD01!$A:$K,5,0)</f>
        <v>E1004567</v>
      </c>
      <c r="K1216" t="str">
        <f>VLOOKUP($A1216,[3]MD01!$A:$K,11,0)</f>
        <v>07.12.2012</v>
      </c>
      <c r="L1216" t="str">
        <f>RIGHT(VLOOKUP($A1216,[3]MD01!$A:$K,4,0),8)</f>
        <v>13SZ8196</v>
      </c>
      <c r="M1216" s="16" t="str">
        <f>VLOOKUP(A1216,[3]MD01!A:O,15,0)</f>
        <v>Аренда</v>
      </c>
    </row>
    <row r="1217" spans="1:13" x14ac:dyDescent="0.25">
      <c r="A1217" s="12" t="s">
        <v>3272</v>
      </c>
      <c r="B1217" t="s">
        <v>463</v>
      </c>
      <c r="C1217" t="s">
        <v>4383</v>
      </c>
      <c r="D1217" s="5">
        <v>3917493.88</v>
      </c>
      <c r="E1217" s="24">
        <f t="shared" si="39"/>
        <v>10968982.864</v>
      </c>
      <c r="F1217" s="21">
        <v>13510517.762037497</v>
      </c>
      <c r="G1217">
        <f t="shared" si="40"/>
        <v>435823.15361411282</v>
      </c>
      <c r="J1217" t="str">
        <f>VLOOKUP($A1217,[3]MD01!$A:$K,5,0)</f>
        <v>E1004985</v>
      </c>
      <c r="K1217" t="str">
        <f>VLOOKUP($A1217,[3]MD01!$A:$K,11,0)</f>
        <v>31.07.2012</v>
      </c>
      <c r="L1217" t="str">
        <f>RIGHT(VLOOKUP($A1217,[3]MD01!$A:$K,4,0),8)</f>
        <v>13SZ8360</v>
      </c>
      <c r="M1217" s="16" t="str">
        <f>VLOOKUP(A1217,[3]MD01!A:O,15,0)</f>
        <v>Аренда</v>
      </c>
    </row>
    <row r="1218" spans="1:13" x14ac:dyDescent="0.25">
      <c r="A1218" s="12" t="s">
        <v>3275</v>
      </c>
      <c r="B1218" t="s">
        <v>466</v>
      </c>
      <c r="C1218" t="s">
        <v>4383</v>
      </c>
      <c r="D1218" s="5">
        <v>2634858.69</v>
      </c>
      <c r="E1218" s="24">
        <f t="shared" si="39"/>
        <v>7377604.3320000004</v>
      </c>
      <c r="F1218" s="21">
        <v>9087009.7624004073</v>
      </c>
      <c r="G1218">
        <f t="shared" si="40"/>
        <v>293129.34717420669</v>
      </c>
      <c r="J1218" t="str">
        <f>VLOOKUP($A1218,[3]MD01!$A:$K,5,0)</f>
        <v>E1004245</v>
      </c>
      <c r="K1218" t="str">
        <f>VLOOKUP($A1218,[3]MD01!$A:$K,11,0)</f>
        <v>10.10.2012</v>
      </c>
      <c r="L1218" t="str">
        <f>RIGHT(VLOOKUP($A1218,[3]MD01!$A:$K,4,0),8)</f>
        <v>13SZ8363</v>
      </c>
      <c r="M1218" s="16" t="str">
        <f>VLOOKUP(A1218,[3]MD01!A:O,15,0)</f>
        <v>Собственность</v>
      </c>
    </row>
    <row r="1219" spans="1:13" x14ac:dyDescent="0.25">
      <c r="A1219" s="12" t="s">
        <v>3282</v>
      </c>
      <c r="B1219" t="s">
        <v>473</v>
      </c>
      <c r="C1219" t="s">
        <v>4383</v>
      </c>
      <c r="D1219" s="5">
        <v>2722277.38</v>
      </c>
      <c r="E1219" s="24">
        <f t="shared" si="39"/>
        <v>7622376.6640000008</v>
      </c>
      <c r="F1219" s="21">
        <v>9388496.3250237182</v>
      </c>
      <c r="G1219">
        <f t="shared" si="40"/>
        <v>302854.7201620554</v>
      </c>
      <c r="J1219" t="str">
        <f>VLOOKUP($A1219,[3]MD01!$A:$K,5,0)</f>
        <v>E1004278</v>
      </c>
      <c r="K1219" t="str">
        <f>VLOOKUP($A1219,[3]MD01!$A:$K,11,0)</f>
        <v>28.09.2012</v>
      </c>
      <c r="L1219" t="str">
        <f>RIGHT(VLOOKUP($A1219,[3]MD01!$A:$K,4,0),8)</f>
        <v>13SZ8544</v>
      </c>
      <c r="M1219" s="16" t="str">
        <f>VLOOKUP(A1219,[3]MD01!A:O,15,0)</f>
        <v>Аренда</v>
      </c>
    </row>
    <row r="1220" spans="1:13" x14ac:dyDescent="0.25">
      <c r="A1220" s="12" t="s">
        <v>3283</v>
      </c>
      <c r="B1220" t="s">
        <v>474</v>
      </c>
      <c r="C1220" t="s">
        <v>4383</v>
      </c>
      <c r="D1220" s="5">
        <v>1189481.05</v>
      </c>
      <c r="E1220" s="24">
        <f t="shared" si="39"/>
        <v>3330546.9400000004</v>
      </c>
      <c r="F1220" s="21">
        <v>4102241.2148942561</v>
      </c>
      <c r="G1220">
        <f t="shared" si="40"/>
        <v>132330.36177078245</v>
      </c>
      <c r="J1220" t="str">
        <f>VLOOKUP($A1220,[3]MD01!$A:$K,5,0)</f>
        <v>E1005912</v>
      </c>
      <c r="K1220" t="str">
        <f>VLOOKUP($A1220,[3]MD01!$A:$K,11,0)</f>
        <v>28.09.2012</v>
      </c>
      <c r="L1220" t="str">
        <f>RIGHT(VLOOKUP($A1220,[3]MD01!$A:$K,4,0),8)</f>
        <v>13SZ8545</v>
      </c>
      <c r="M1220" s="16" t="str">
        <f>VLOOKUP(A1220,[3]MD01!A:O,15,0)</f>
        <v>Аренда</v>
      </c>
    </row>
    <row r="1221" spans="1:13" x14ac:dyDescent="0.25">
      <c r="A1221" s="12" t="s">
        <v>11886</v>
      </c>
      <c r="B1221" t="s">
        <v>11887</v>
      </c>
      <c r="C1221" t="s">
        <v>4383</v>
      </c>
      <c r="D1221" s="5">
        <v>1060575.72</v>
      </c>
      <c r="E1221" s="24">
        <f t="shared" si="39"/>
        <v>2969612.0159999998</v>
      </c>
      <c r="F1221" s="21">
        <v>3657676.9592925836</v>
      </c>
      <c r="G1221">
        <f t="shared" si="40"/>
        <v>117989.57933201882</v>
      </c>
      <c r="J1221" t="str">
        <f>VLOOKUP($A1221,[3]MD01!$A:$K,5,0)</f>
        <v>E1004237</v>
      </c>
      <c r="K1221" t="str">
        <f>VLOOKUP($A1221,[3]MD01!$A:$K,11,0)</f>
        <v>22.12.2012</v>
      </c>
      <c r="L1221" t="str">
        <f>RIGHT(VLOOKUP($A1221,[3]MD01!$A:$K,4,0),8)</f>
        <v>13SZ8671</v>
      </c>
      <c r="M1221" s="16" t="str">
        <f>VLOOKUP(A1221,[3]MD01!A:O,15,0)</f>
        <v>Аренда</v>
      </c>
    </row>
    <row r="1222" spans="1:13" x14ac:dyDescent="0.25">
      <c r="A1222" s="12" t="s">
        <v>3302</v>
      </c>
      <c r="B1222" t="s">
        <v>493</v>
      </c>
      <c r="C1222" t="s">
        <v>4383</v>
      </c>
      <c r="D1222" s="5">
        <v>2190975.7999999998</v>
      </c>
      <c r="E1222" s="24">
        <f t="shared" si="39"/>
        <v>6134732.2399999993</v>
      </c>
      <c r="F1222" s="21">
        <v>7556161.7628090102</v>
      </c>
      <c r="G1222">
        <f t="shared" si="40"/>
        <v>243747.15363900032</v>
      </c>
      <c r="J1222" t="str">
        <f>VLOOKUP($A1222,[3]MD01!$A:$K,5,0)</f>
        <v>E1004243</v>
      </c>
      <c r="K1222" t="str">
        <f>VLOOKUP($A1222,[3]MD01!$A:$K,11,0)</f>
        <v>23.12.2012</v>
      </c>
      <c r="L1222" t="str">
        <f>RIGHT(VLOOKUP($A1222,[3]MD01!$A:$K,4,0),8)</f>
        <v>13SZ8747</v>
      </c>
      <c r="M1222" s="16" t="str">
        <f>VLOOKUP(A1222,[3]MD01!A:O,15,0)</f>
        <v>Аренда</v>
      </c>
    </row>
    <row r="1223" spans="1:13" x14ac:dyDescent="0.25">
      <c r="A1223" s="12" t="s">
        <v>3314</v>
      </c>
      <c r="B1223" t="s">
        <v>505</v>
      </c>
      <c r="C1223" t="s">
        <v>4383</v>
      </c>
      <c r="D1223" s="5">
        <v>2265804.92</v>
      </c>
      <c r="E1223" s="24">
        <f t="shared" si="39"/>
        <v>6344253.7759999996</v>
      </c>
      <c r="F1223" s="21">
        <v>7814229.8506850377</v>
      </c>
      <c r="G1223">
        <f t="shared" si="40"/>
        <v>252071.93066725929</v>
      </c>
      <c r="J1223" t="str">
        <f>VLOOKUP($A1223,[3]MD01!$A:$K,5,0)</f>
        <v>E1004246</v>
      </c>
      <c r="K1223" t="str">
        <f>VLOOKUP($A1223,[3]MD01!$A:$K,11,0)</f>
        <v>27.06.2013</v>
      </c>
      <c r="L1223" t="str">
        <f>RIGHT(VLOOKUP($A1223,[3]MD01!$A:$K,4,0),8)</f>
        <v>13SZ8976</v>
      </c>
      <c r="M1223" s="16" t="str">
        <f>VLOOKUP(A1223,[3]MD01!A:O,15,0)</f>
        <v>Аренда</v>
      </c>
    </row>
    <row r="1224" spans="1:13" x14ac:dyDescent="0.25">
      <c r="A1224" s="12" t="s">
        <v>3324</v>
      </c>
      <c r="B1224" t="s">
        <v>515</v>
      </c>
      <c r="C1224" t="s">
        <v>4383</v>
      </c>
      <c r="D1224" s="5">
        <v>3465857.68</v>
      </c>
      <c r="E1224" s="24">
        <f t="shared" si="39"/>
        <v>9704401.5040000007</v>
      </c>
      <c r="F1224" s="21">
        <v>11952930.414363295</v>
      </c>
      <c r="G1224">
        <f t="shared" si="40"/>
        <v>385578.40046333207</v>
      </c>
      <c r="J1224" t="str">
        <f>VLOOKUP($A1224,[3]MD01!$A:$K,5,0)</f>
        <v>E1004869</v>
      </c>
      <c r="K1224" t="str">
        <f>VLOOKUP($A1224,[3]MD01!$A:$K,11,0)</f>
        <v>29.08.2013</v>
      </c>
      <c r="L1224" t="str">
        <f>RIGHT(VLOOKUP($A1224,[3]MD01!$A:$K,4,0),8)</f>
        <v>13SZ9099</v>
      </c>
      <c r="M1224" s="16" t="str">
        <f>VLOOKUP(A1224,[3]MD01!A:O,15,0)</f>
        <v>Аренда</v>
      </c>
    </row>
    <row r="1225" spans="1:13" x14ac:dyDescent="0.25">
      <c r="A1225" s="12" t="s">
        <v>3328</v>
      </c>
      <c r="B1225" t="s">
        <v>519</v>
      </c>
      <c r="C1225" t="s">
        <v>4383</v>
      </c>
      <c r="D1225" s="5">
        <v>2797352.5</v>
      </c>
      <c r="E1225" s="24">
        <f t="shared" si="39"/>
        <v>7832587</v>
      </c>
      <c r="F1225" s="21">
        <v>9647412.8092141394</v>
      </c>
      <c r="G1225">
        <f t="shared" si="40"/>
        <v>311206.86481335934</v>
      </c>
      <c r="J1225" t="str">
        <f>VLOOKUP($A1225,[3]MD01!$A:$K,5,0)</f>
        <v>E1004868</v>
      </c>
      <c r="K1225" t="str">
        <f>VLOOKUP($A1225,[3]MD01!$A:$K,11,0)</f>
        <v>30.12.2013</v>
      </c>
      <c r="L1225" t="str">
        <f>RIGHT(VLOOKUP($A1225,[3]MD01!$A:$K,4,0),8)</f>
        <v>13SZ9119</v>
      </c>
      <c r="M1225" s="16" t="str">
        <f>VLOOKUP(A1225,[3]MD01!A:O,15,0)</f>
        <v>Собственность</v>
      </c>
    </row>
    <row r="1226" spans="1:13" x14ac:dyDescent="0.25">
      <c r="A1226" s="12" t="s">
        <v>3337</v>
      </c>
      <c r="B1226" t="s">
        <v>528</v>
      </c>
      <c r="C1226" t="s">
        <v>4383</v>
      </c>
      <c r="D1226" s="5">
        <v>1538983.16</v>
      </c>
      <c r="E1226" s="24">
        <f t="shared" si="39"/>
        <v>4309152.8479999993</v>
      </c>
      <c r="F1226" s="21">
        <v>5307592.036022936</v>
      </c>
      <c r="G1226">
        <f t="shared" si="40"/>
        <v>171212.64632332051</v>
      </c>
      <c r="J1226" t="str">
        <f>VLOOKUP($A1226,[3]MD01!$A:$K,5,0)</f>
        <v>E1004867</v>
      </c>
      <c r="K1226" t="str">
        <f>VLOOKUP($A1226,[3]MD01!$A:$K,11,0)</f>
        <v>26.09.2013</v>
      </c>
      <c r="L1226" t="str">
        <f>RIGHT(VLOOKUP($A1226,[3]MD01!$A:$K,4,0),8)</f>
        <v>13SZ9146</v>
      </c>
      <c r="M1226" s="16" t="str">
        <f>VLOOKUP(A1226,[3]MD01!A:O,15,0)</f>
        <v>Аренда</v>
      </c>
    </row>
    <row r="1227" spans="1:13" x14ac:dyDescent="0.25">
      <c r="A1227" s="12" t="s">
        <v>3350</v>
      </c>
      <c r="B1227" t="s">
        <v>541</v>
      </c>
      <c r="C1227" t="s">
        <v>4383</v>
      </c>
      <c r="D1227" s="5">
        <v>1680577.49</v>
      </c>
      <c r="E1227" s="24">
        <f t="shared" si="39"/>
        <v>4705616.9720000001</v>
      </c>
      <c r="F1227" s="21">
        <v>5795917.6771261208</v>
      </c>
      <c r="G1227">
        <f t="shared" si="40"/>
        <v>186965.08635890711</v>
      </c>
      <c r="J1227" t="str">
        <f>VLOOKUP($A1227,[3]MD01!$A:$K,5,0)</f>
        <v>E1008073</v>
      </c>
      <c r="K1227" t="str">
        <f>VLOOKUP($A1227,[3]MD01!$A:$K,11,0)</f>
        <v>28.11.2013</v>
      </c>
      <c r="L1227" t="str">
        <f>RIGHT(VLOOKUP($A1227,[3]MD01!$A:$K,4,0),8)</f>
        <v>13SZ9349</v>
      </c>
      <c r="M1227" s="16" t="str">
        <f>VLOOKUP(A1227,[3]MD01!A:O,15,0)</f>
        <v>Аренда</v>
      </c>
    </row>
    <row r="1228" spans="1:13" x14ac:dyDescent="0.25">
      <c r="A1228" s="12" t="s">
        <v>3354</v>
      </c>
      <c r="B1228" t="s">
        <v>545</v>
      </c>
      <c r="C1228" t="s">
        <v>4383</v>
      </c>
      <c r="D1228" s="5">
        <v>2048670.82</v>
      </c>
      <c r="E1228" s="24">
        <f t="shared" si="39"/>
        <v>5736278.2960000001</v>
      </c>
      <c r="F1228" s="21">
        <v>7065385.2564992197</v>
      </c>
      <c r="G1228">
        <f t="shared" si="40"/>
        <v>227915.65343545869</v>
      </c>
      <c r="J1228" t="str">
        <f>VLOOKUP($A1228,[3]MD01!$A:$K,5,0)</f>
        <v>E1008096</v>
      </c>
      <c r="K1228" t="str">
        <f>VLOOKUP($A1228,[3]MD01!$A:$K,11,0)</f>
        <v>30.04.2014</v>
      </c>
      <c r="L1228" t="str">
        <f>RIGHT(VLOOKUP($A1228,[3]MD01!$A:$K,4,0),8)</f>
        <v>13SZ9392</v>
      </c>
      <c r="M1228" s="16" t="str">
        <f>VLOOKUP(A1228,[3]MD01!A:O,15,0)</f>
        <v>Аренда</v>
      </c>
    </row>
    <row r="1229" spans="1:13" x14ac:dyDescent="0.25">
      <c r="A1229" s="12" t="s">
        <v>3363</v>
      </c>
      <c r="B1229" t="s">
        <v>554</v>
      </c>
      <c r="C1229" t="s">
        <v>4383</v>
      </c>
      <c r="D1229" s="5">
        <v>3254019.51</v>
      </c>
      <c r="E1229" s="24">
        <f t="shared" si="39"/>
        <v>9111254.6280000005</v>
      </c>
      <c r="F1229" s="21">
        <v>11222350.240881948</v>
      </c>
      <c r="G1229">
        <f t="shared" si="40"/>
        <v>362011.29809296608</v>
      </c>
      <c r="J1229" t="str">
        <f>VLOOKUP($A1229,[3]MD01!$A:$K,5,0)</f>
        <v>E1007340</v>
      </c>
      <c r="K1229" t="str">
        <f>VLOOKUP($A1229,[3]MD01!$A:$K,11,0)</f>
        <v>31.03.2014</v>
      </c>
      <c r="L1229" t="str">
        <f>RIGHT(VLOOKUP($A1229,[3]MD01!$A:$K,4,0),8)</f>
        <v>13SZ9806</v>
      </c>
      <c r="M1229" s="16" t="str">
        <f>VLOOKUP(A1229,[3]MD01!A:O,15,0)</f>
        <v>Аренда</v>
      </c>
    </row>
    <row r="1230" spans="1:13" x14ac:dyDescent="0.25">
      <c r="A1230" s="12" t="s">
        <v>3387</v>
      </c>
      <c r="B1230" t="s">
        <v>578</v>
      </c>
      <c r="C1230" t="s">
        <v>4383</v>
      </c>
      <c r="D1230" s="5">
        <v>4017743.19</v>
      </c>
      <c r="E1230" s="24">
        <f t="shared" si="39"/>
        <v>11249680.932</v>
      </c>
      <c r="F1230" s="21">
        <v>13856254.124333231</v>
      </c>
      <c r="G1230">
        <f t="shared" si="40"/>
        <v>446975.93949462037</v>
      </c>
      <c r="J1230" t="str">
        <f>VLOOKUP($A1230,[3]MD01!$A:$K,5,0)</f>
        <v>E1007350</v>
      </c>
      <c r="K1230" t="str">
        <f>VLOOKUP($A1230,[3]MD01!$A:$K,11,0)</f>
        <v>18.12.2014</v>
      </c>
      <c r="L1230" t="str">
        <f>RIGHT(VLOOKUP($A1230,[3]MD01!$A:$K,4,0),8)</f>
        <v>13SZ9849</v>
      </c>
      <c r="M1230" s="16" t="str">
        <f>VLOOKUP(A1230,[3]MD01!A:O,15,0)</f>
        <v>Собственность</v>
      </c>
    </row>
    <row r="1231" spans="1:13" x14ac:dyDescent="0.25">
      <c r="A1231" s="12" t="s">
        <v>620</v>
      </c>
      <c r="B1231" t="s">
        <v>621</v>
      </c>
      <c r="C1231" t="s">
        <v>4383</v>
      </c>
      <c r="D1231" s="5">
        <v>3639133.47</v>
      </c>
      <c r="E1231" s="24">
        <f t="shared" si="39"/>
        <v>10189573.716</v>
      </c>
      <c r="F1231" s="21">
        <v>12550517.981883906</v>
      </c>
      <c r="G1231">
        <f t="shared" si="40"/>
        <v>404855.4187704486</v>
      </c>
      <c r="J1231" t="str">
        <f>VLOOKUP($A1231,[3]MD01!$A:$K,5,0)</f>
        <v>E1025908</v>
      </c>
      <c r="K1231" t="str">
        <f>VLOOKUP($A1231,[3]MD01!$A:$K,11,0)</f>
        <v>17.06.2018</v>
      </c>
      <c r="L1231" t="str">
        <f>RIGHT(VLOOKUP($A1231,[3]MD01!$A:$K,4,0),8)</f>
        <v>13SZE793</v>
      </c>
      <c r="M1231" s="16" t="str">
        <f>VLOOKUP(A1231,[3]MD01!A:O,15,0)</f>
        <v>Аренда</v>
      </c>
    </row>
    <row r="1232" spans="1:13" x14ac:dyDescent="0.25">
      <c r="A1232" s="12" t="s">
        <v>3528</v>
      </c>
      <c r="B1232" t="s">
        <v>3542</v>
      </c>
      <c r="C1232" t="s">
        <v>4383</v>
      </c>
      <c r="D1232" s="5">
        <v>1830549.32</v>
      </c>
      <c r="E1232" s="24">
        <f t="shared" si="39"/>
        <v>5125538.0959999999</v>
      </c>
      <c r="F1232" s="21">
        <v>6313135.3512530979</v>
      </c>
      <c r="G1232">
        <f t="shared" si="40"/>
        <v>203649.52745977734</v>
      </c>
      <c r="J1232" t="str">
        <f>VLOOKUP($A1232,[3]MD01!$A:$K,5,0)</f>
        <v>E1025904</v>
      </c>
      <c r="K1232" t="str">
        <f>VLOOKUP($A1232,[3]MD01!$A:$K,11,0)</f>
        <v>05.07.2019</v>
      </c>
      <c r="L1232" t="str">
        <f>RIGHT(VLOOKUP($A1232,[3]MD01!$A:$K,4,0),8)</f>
        <v>13SZE858</v>
      </c>
      <c r="M1232" s="16" t="str">
        <f>VLOOKUP(A1232,[3]MD01!A:O,15,0)</f>
        <v>Аренда</v>
      </c>
    </row>
    <row r="1233" spans="1:13" x14ac:dyDescent="0.25">
      <c r="A1233" s="12" t="s">
        <v>661</v>
      </c>
      <c r="B1233" t="s">
        <v>662</v>
      </c>
      <c r="C1233" t="s">
        <v>4383</v>
      </c>
      <c r="D1233" s="5">
        <v>1619177.67</v>
      </c>
      <c r="E1233" s="24">
        <f t="shared" si="39"/>
        <v>4533697.4759999998</v>
      </c>
      <c r="F1233" s="21">
        <v>5584164.0958554577</v>
      </c>
      <c r="G1233">
        <f t="shared" si="40"/>
        <v>180134.32567275671</v>
      </c>
      <c r="J1233" t="str">
        <f>VLOOKUP($A1233,[3]MD01!$A:$K,5,0)</f>
        <v>E1012149</v>
      </c>
      <c r="K1233" t="str">
        <f>VLOOKUP($A1233,[3]MD01!$A:$K,11,0)</f>
        <v>06.01.2017</v>
      </c>
      <c r="L1233" t="str">
        <f>RIGHT(VLOOKUP($A1233,[3]MD01!$A:$K,4,0),8)</f>
        <v>13SZG308</v>
      </c>
      <c r="M1233" s="16" t="str">
        <f>VLOOKUP(A1233,[3]MD01!A:O,15,0)</f>
        <v>Аренда</v>
      </c>
    </row>
    <row r="1234" spans="1:13" x14ac:dyDescent="0.25">
      <c r="A1234" s="12" t="s">
        <v>663</v>
      </c>
      <c r="B1234" t="s">
        <v>664</v>
      </c>
      <c r="C1234" t="s">
        <v>4383</v>
      </c>
      <c r="D1234" s="5">
        <v>2265179.3199999998</v>
      </c>
      <c r="E1234" s="24">
        <f t="shared" si="39"/>
        <v>6342502.095999999</v>
      </c>
      <c r="F1234" s="21">
        <v>7812072.3029846866</v>
      </c>
      <c r="G1234">
        <f t="shared" si="40"/>
        <v>252002.33235434472</v>
      </c>
      <c r="J1234" t="str">
        <f>VLOOKUP($A1234,[3]MD01!$A:$K,5,0)</f>
        <v>E1012584</v>
      </c>
      <c r="K1234" t="str">
        <f>VLOOKUP($A1234,[3]MD01!$A:$K,11,0)</f>
        <v>02.12.2016</v>
      </c>
      <c r="L1234" t="str">
        <f>RIGHT(VLOOKUP($A1234,[3]MD01!$A:$K,4,0),8)</f>
        <v>13SZG309</v>
      </c>
      <c r="M1234" s="16" t="str">
        <f>VLOOKUP(A1234,[3]MD01!A:O,15,0)</f>
        <v>Аренда</v>
      </c>
    </row>
    <row r="1235" spans="1:13" x14ac:dyDescent="0.25">
      <c r="A1235" s="12" t="s">
        <v>687</v>
      </c>
      <c r="B1235" t="s">
        <v>688</v>
      </c>
      <c r="C1235" t="s">
        <v>4383</v>
      </c>
      <c r="D1235" s="5">
        <v>2776715.48</v>
      </c>
      <c r="E1235" s="24">
        <f t="shared" si="39"/>
        <v>7774803.3440000005</v>
      </c>
      <c r="F1235" s="21">
        <v>9576240.5664982107</v>
      </c>
      <c r="G1235">
        <f t="shared" si="40"/>
        <v>308910.98601607129</v>
      </c>
      <c r="J1235" t="str">
        <f>VLOOKUP($A1235,[3]MD01!$A:$K,5,0)</f>
        <v>E1012648</v>
      </c>
      <c r="K1235" t="str">
        <f>VLOOKUP($A1235,[3]MD01!$A:$K,11,0)</f>
        <v>19.08.2016</v>
      </c>
      <c r="L1235" t="str">
        <f>RIGHT(VLOOKUP($A1235,[3]MD01!$A:$K,4,0),8)</f>
        <v>13SZG519</v>
      </c>
      <c r="M1235" s="16" t="str">
        <f>VLOOKUP(A1235,[3]MD01!A:O,15,0)</f>
        <v>Аренда</v>
      </c>
    </row>
    <row r="1236" spans="1:13" x14ac:dyDescent="0.25">
      <c r="A1236" s="12" t="s">
        <v>705</v>
      </c>
      <c r="B1236" t="s">
        <v>706</v>
      </c>
      <c r="C1236" t="s">
        <v>4383</v>
      </c>
      <c r="D1236" s="5">
        <v>2566855.85</v>
      </c>
      <c r="E1236" s="24">
        <f t="shared" si="39"/>
        <v>7187196.3800000008</v>
      </c>
      <c r="F1236" s="21">
        <v>8852483.9135204628</v>
      </c>
      <c r="G1236">
        <f t="shared" si="40"/>
        <v>285563.99721033749</v>
      </c>
      <c r="J1236" t="str">
        <f>VLOOKUP($A1236,[3]MD01!$A:$K,5,0)</f>
        <v>E1012766</v>
      </c>
      <c r="K1236" t="str">
        <f>VLOOKUP($A1236,[3]MD01!$A:$K,11,0)</f>
        <v>03.11.2016</v>
      </c>
      <c r="L1236" t="str">
        <f>RIGHT(VLOOKUP($A1236,[3]MD01!$A:$K,4,0),8)</f>
        <v>13SZG790</v>
      </c>
      <c r="M1236" s="16" t="str">
        <f>VLOOKUP(A1236,[3]MD01!A:O,15,0)</f>
        <v>Аренда</v>
      </c>
    </row>
    <row r="1237" spans="1:13" x14ac:dyDescent="0.25">
      <c r="A1237" s="12" t="s">
        <v>707</v>
      </c>
      <c r="B1237" t="s">
        <v>708</v>
      </c>
      <c r="C1237" t="s">
        <v>4383</v>
      </c>
      <c r="D1237" s="5">
        <v>3383986.89</v>
      </c>
      <c r="E1237" s="24">
        <f t="shared" ref="E1237:E1300" si="41">IF(IFERROR(VLOOKUP(A1237,$A$1588:$A$1589,1,0),0)=0,IF(M1237=$M$25,0,D1237/$E$25*$E$24),0)</f>
        <v>9475163.2919999994</v>
      </c>
      <c r="F1237" s="21">
        <v>11670577.257888921</v>
      </c>
      <c r="G1237">
        <f t="shared" si="40"/>
        <v>376470.23412544903</v>
      </c>
      <c r="J1237" t="str">
        <f>VLOOKUP($A1237,[3]MD01!$A:$K,5,0)</f>
        <v>E1012805</v>
      </c>
      <c r="K1237" t="str">
        <f>VLOOKUP($A1237,[3]MD01!$A:$K,11,0)</f>
        <v>09.11.2016</v>
      </c>
      <c r="L1237" t="str">
        <f>RIGHT(VLOOKUP($A1237,[3]MD01!$A:$K,4,0),8)</f>
        <v>13SZG842</v>
      </c>
      <c r="M1237" s="16" t="str">
        <f>VLOOKUP(A1237,[3]MD01!A:O,15,0)</f>
        <v>Аренда</v>
      </c>
    </row>
    <row r="1238" spans="1:13" x14ac:dyDescent="0.25">
      <c r="A1238" s="12" t="s">
        <v>755</v>
      </c>
      <c r="B1238" t="s">
        <v>756</v>
      </c>
      <c r="C1238" t="s">
        <v>4383</v>
      </c>
      <c r="D1238" s="5">
        <v>5082081.59</v>
      </c>
      <c r="E1238" s="24">
        <f t="shared" si="41"/>
        <v>14229828.452</v>
      </c>
      <c r="F1238" s="21">
        <v>17526907.684618708</v>
      </c>
      <c r="G1238">
        <f t="shared" si="40"/>
        <v>565384.11885866802</v>
      </c>
      <c r="J1238" t="str">
        <f>VLOOKUP($A1238,[3]MD01!$A:$K,5,0)</f>
        <v>E1023459</v>
      </c>
      <c r="K1238" t="str">
        <f>VLOOKUP($A1238,[3]MD01!$A:$K,11,0)</f>
        <v>29.03.2018</v>
      </c>
      <c r="L1238" t="str">
        <f>RIGHT(VLOOKUP($A1238,[3]MD01!$A:$K,4,0),8)</f>
        <v>13SZH204</v>
      </c>
      <c r="M1238" s="16" t="str">
        <f>VLOOKUP(A1238,[3]MD01!A:O,15,0)</f>
        <v>Аренда</v>
      </c>
    </row>
    <row r="1239" spans="1:13" x14ac:dyDescent="0.25">
      <c r="A1239" s="12" t="s">
        <v>784</v>
      </c>
      <c r="B1239" t="s">
        <v>785</v>
      </c>
      <c r="C1239" t="s">
        <v>4383</v>
      </c>
      <c r="D1239" s="5">
        <v>3552681.88</v>
      </c>
      <c r="E1239" s="24">
        <f t="shared" si="41"/>
        <v>9947509.2639999986</v>
      </c>
      <c r="F1239" s="21">
        <v>12252366.720381133</v>
      </c>
      <c r="G1239">
        <f t="shared" si="40"/>
        <v>395237.63614132686</v>
      </c>
      <c r="J1239" t="str">
        <f>VLOOKUP($A1239,[3]MD01!$A:$K,5,0)</f>
        <v>E1023738</v>
      </c>
      <c r="K1239" t="str">
        <f>VLOOKUP($A1239,[3]MD01!$A:$K,11,0)</f>
        <v>28.02.2018</v>
      </c>
      <c r="L1239" t="str">
        <f>RIGHT(VLOOKUP($A1239,[3]MD01!$A:$K,4,0),8)</f>
        <v>13SZH489</v>
      </c>
      <c r="M1239" s="16" t="str">
        <f>VLOOKUP(A1239,[3]MD01!A:O,15,0)</f>
        <v>Аренда</v>
      </c>
    </row>
    <row r="1240" spans="1:13" x14ac:dyDescent="0.25">
      <c r="A1240" s="12" t="s">
        <v>786</v>
      </c>
      <c r="B1240" t="s">
        <v>787</v>
      </c>
      <c r="C1240" t="s">
        <v>4383</v>
      </c>
      <c r="D1240" s="5">
        <v>2366229.4500000002</v>
      </c>
      <c r="E1240" s="24">
        <f t="shared" si="41"/>
        <v>6625442.46</v>
      </c>
      <c r="F1240" s="21">
        <v>8160570.5056726765</v>
      </c>
      <c r="G1240">
        <f t="shared" si="40"/>
        <v>263244.20986040891</v>
      </c>
      <c r="J1240" t="str">
        <f>VLOOKUP($A1240,[3]MD01!$A:$K,5,0)</f>
        <v>E1023737</v>
      </c>
      <c r="K1240" t="str">
        <f>VLOOKUP($A1240,[3]MD01!$A:$K,11,0)</f>
        <v>23.03.2018</v>
      </c>
      <c r="L1240" t="str">
        <f>RIGHT(VLOOKUP($A1240,[3]MD01!$A:$K,4,0),8)</f>
        <v>13SZH490</v>
      </c>
      <c r="M1240" s="16" t="str">
        <f>VLOOKUP(A1240,[3]MD01!A:O,15,0)</f>
        <v>Аренда</v>
      </c>
    </row>
    <row r="1241" spans="1:13" x14ac:dyDescent="0.25">
      <c r="A1241" s="12" t="s">
        <v>888</v>
      </c>
      <c r="B1241" t="s">
        <v>889</v>
      </c>
      <c r="C1241" t="s">
        <v>4383</v>
      </c>
      <c r="D1241" s="5">
        <v>2849992.86</v>
      </c>
      <c r="E1241" s="24">
        <f t="shared" si="41"/>
        <v>7979980.0079999994</v>
      </c>
      <c r="F1241" s="21">
        <v>9828957.0669884607</v>
      </c>
      <c r="G1241">
        <f t="shared" si="40"/>
        <v>317063.13119317614</v>
      </c>
      <c r="J1241" t="str">
        <f>VLOOKUP($A1241,[3]MD01!$A:$K,5,0)</f>
        <v>E1013593</v>
      </c>
      <c r="K1241" t="str">
        <f>VLOOKUP($A1241,[3]MD01!$A:$K,11,0)</f>
        <v>06.01.2017</v>
      </c>
      <c r="L1241" t="str">
        <f>RIGHT(VLOOKUP($A1241,[3]MD01!$A:$K,4,0),8)</f>
        <v>13SZJ686</v>
      </c>
      <c r="M1241" s="16" t="str">
        <f>VLOOKUP(A1241,[3]MD01!A:O,15,0)</f>
        <v>Аренда</v>
      </c>
    </row>
    <row r="1242" spans="1:13" x14ac:dyDescent="0.25">
      <c r="A1242" s="12" t="s">
        <v>896</v>
      </c>
      <c r="B1242" t="s">
        <v>897</v>
      </c>
      <c r="C1242" t="s">
        <v>4383</v>
      </c>
      <c r="D1242" s="5">
        <v>5453247.9000000004</v>
      </c>
      <c r="E1242" s="24">
        <f t="shared" si="41"/>
        <v>15269094.120000001</v>
      </c>
      <c r="F1242" s="21">
        <v>18806973.251415439</v>
      </c>
      <c r="G1242">
        <f t="shared" si="40"/>
        <v>606676.55649727222</v>
      </c>
      <c r="J1242" t="str">
        <f>VLOOKUP($A1242,[3]MD01!$A:$K,5,0)</f>
        <v>E1013783</v>
      </c>
      <c r="K1242" t="str">
        <f>VLOOKUP($A1242,[3]MD01!$A:$K,11,0)</f>
        <v>31.03.2017</v>
      </c>
      <c r="L1242" t="str">
        <f>RIGHT(VLOOKUP($A1242,[3]MD01!$A:$K,4,0),8)</f>
        <v>13SZJ773</v>
      </c>
      <c r="M1242" s="16" t="str">
        <f>VLOOKUP(A1242,[3]MD01!A:O,15,0)</f>
        <v>Аренда</v>
      </c>
    </row>
    <row r="1243" spans="1:13" x14ac:dyDescent="0.25">
      <c r="A1243" s="12" t="s">
        <v>899</v>
      </c>
      <c r="B1243" t="s">
        <v>900</v>
      </c>
      <c r="C1243" t="s">
        <v>4383</v>
      </c>
      <c r="D1243" s="5">
        <v>2630889.15</v>
      </c>
      <c r="E1243" s="24">
        <f t="shared" si="41"/>
        <v>7366489.6199999992</v>
      </c>
      <c r="F1243" s="21">
        <v>9073319.7497750092</v>
      </c>
      <c r="G1243">
        <f t="shared" ref="G1243:G1306" si="42">F1243/31</f>
        <v>292687.73386370996</v>
      </c>
      <c r="J1243" t="str">
        <f>VLOOKUP($A1243,[3]MD01!$A:$K,5,0)</f>
        <v>E1013817</v>
      </c>
      <c r="K1243" t="str">
        <f>VLOOKUP($A1243,[3]MD01!$A:$K,11,0)</f>
        <v>20.01.2017</v>
      </c>
      <c r="L1243" t="str">
        <f>RIGHT(VLOOKUP($A1243,[3]MD01!$A:$K,4,0),8)</f>
        <v>13SZJ794</v>
      </c>
      <c r="M1243" s="16" t="str">
        <f>VLOOKUP(A1243,[3]MD01!A:O,15,0)</f>
        <v>Аренда</v>
      </c>
    </row>
    <row r="1244" spans="1:13" x14ac:dyDescent="0.25">
      <c r="A1244" s="12" t="s">
        <v>933</v>
      </c>
      <c r="B1244" t="s">
        <v>934</v>
      </c>
      <c r="C1244" t="s">
        <v>4383</v>
      </c>
      <c r="D1244" s="5">
        <v>1782667.45</v>
      </c>
      <c r="E1244" s="24">
        <f t="shared" si="41"/>
        <v>4991468.8599999994</v>
      </c>
      <c r="F1244" s="21">
        <v>6148002.0096498756</v>
      </c>
      <c r="G1244">
        <f t="shared" si="42"/>
        <v>198322.64547257664</v>
      </c>
      <c r="J1244" t="str">
        <f>VLOOKUP($A1244,[3]MD01!$A:$K,5,0)</f>
        <v>E1008899</v>
      </c>
      <c r="K1244" t="str">
        <f>VLOOKUP($A1244,[3]MD01!$A:$K,11,0)</f>
        <v>30.09.2015</v>
      </c>
      <c r="L1244" t="str">
        <f>RIGHT(VLOOKUP($A1244,[3]MD01!$A:$K,4,0),8)</f>
        <v>13SZL171</v>
      </c>
      <c r="M1244" s="16" t="str">
        <f>VLOOKUP(A1244,[3]MD01!A:O,15,0)</f>
        <v>Аренда</v>
      </c>
    </row>
    <row r="1245" spans="1:13" x14ac:dyDescent="0.25">
      <c r="A1245" s="12" t="s">
        <v>943</v>
      </c>
      <c r="B1245" t="s">
        <v>944</v>
      </c>
      <c r="C1245" t="s">
        <v>4383</v>
      </c>
      <c r="D1245" s="5">
        <v>3298230.51</v>
      </c>
      <c r="E1245" s="24">
        <f t="shared" si="41"/>
        <v>9235045.4279999994</v>
      </c>
      <c r="F1245" s="21">
        <v>11374823.61265335</v>
      </c>
      <c r="G1245">
        <f t="shared" si="42"/>
        <v>366929.79395655968</v>
      </c>
      <c r="J1245" t="str">
        <f>VLOOKUP($A1245,[3]MD01!$A:$K,5,0)</f>
        <v>E1008904</v>
      </c>
      <c r="K1245" t="str">
        <f>VLOOKUP($A1245,[3]MD01!$A:$K,11,0)</f>
        <v>01.12.2015</v>
      </c>
      <c r="L1245" t="str">
        <f>RIGHT(VLOOKUP($A1245,[3]MD01!$A:$K,4,0),8)</f>
        <v>13SZL493</v>
      </c>
      <c r="M1245" s="16" t="str">
        <f>VLOOKUP(A1245,[3]MD01!A:O,15,0)</f>
        <v>Аренда</v>
      </c>
    </row>
    <row r="1246" spans="1:13" x14ac:dyDescent="0.25">
      <c r="A1246" s="12" t="s">
        <v>957</v>
      </c>
      <c r="B1246" t="s">
        <v>958</v>
      </c>
      <c r="C1246" t="s">
        <v>4383</v>
      </c>
      <c r="D1246" s="5">
        <v>2354898.9300000002</v>
      </c>
      <c r="E1246" s="24">
        <f t="shared" si="41"/>
        <v>6593717.0040000007</v>
      </c>
      <c r="F1246" s="21">
        <v>8121494.1991353156</v>
      </c>
      <c r="G1246">
        <f t="shared" si="42"/>
        <v>261983.68384307469</v>
      </c>
      <c r="J1246" t="str">
        <f>VLOOKUP($A1246,[3]MD01!$A:$K,5,0)</f>
        <v>E1005933</v>
      </c>
      <c r="K1246" t="str">
        <f>VLOOKUP($A1246,[3]MD01!$A:$K,11,0)</f>
        <v>11.11.2015</v>
      </c>
      <c r="L1246" t="str">
        <f>RIGHT(VLOOKUP($A1246,[3]MD01!$A:$K,4,0),8)</f>
        <v>13SZL724</v>
      </c>
      <c r="M1246" s="16" t="str">
        <f>VLOOKUP(A1246,[3]MD01!A:O,15,0)</f>
        <v>Аренда</v>
      </c>
    </row>
    <row r="1247" spans="1:13" x14ac:dyDescent="0.25">
      <c r="A1247" s="12" t="s">
        <v>1033</v>
      </c>
      <c r="B1247" t="s">
        <v>1034</v>
      </c>
      <c r="C1247" t="s">
        <v>4383</v>
      </c>
      <c r="D1247" s="5">
        <v>2907552.34</v>
      </c>
      <c r="E1247" s="24">
        <f t="shared" si="41"/>
        <v>8141146.5520000001</v>
      </c>
      <c r="F1247" s="21">
        <v>10027466.216137059</v>
      </c>
      <c r="G1247">
        <f t="shared" si="42"/>
        <v>323466.65213345352</v>
      </c>
      <c r="J1247" t="str">
        <f>VLOOKUP($A1247,[3]MD01!$A:$K,5,0)</f>
        <v>E1026675</v>
      </c>
      <c r="K1247" t="str">
        <f>VLOOKUP($A1247,[3]MD01!$A:$K,11,0)</f>
        <v>05.09.2018</v>
      </c>
      <c r="L1247" t="str">
        <f>RIGHT(VLOOKUP($A1247,[3]MD01!$A:$K,4,0),8)</f>
        <v>13SZO358</v>
      </c>
      <c r="M1247" s="16" t="str">
        <f>VLOOKUP(A1247,[3]MD01!A:O,15,0)</f>
        <v>Аренда</v>
      </c>
    </row>
    <row r="1248" spans="1:13" x14ac:dyDescent="0.25">
      <c r="A1248" s="12" t="s">
        <v>3394</v>
      </c>
      <c r="B1248" t="s">
        <v>3412</v>
      </c>
      <c r="C1248" t="s">
        <v>4383</v>
      </c>
      <c r="D1248" s="5">
        <v>3262582.3</v>
      </c>
      <c r="E1248" s="24">
        <f t="shared" si="41"/>
        <v>9135230.4399999995</v>
      </c>
      <c r="F1248" s="21">
        <v>11251881.295666287</v>
      </c>
      <c r="G1248">
        <f t="shared" si="42"/>
        <v>362963.91276342858</v>
      </c>
      <c r="J1248" t="str">
        <f>VLOOKUP($A1248,[3]MD01!$A:$K,5,0)</f>
        <v>E1026788</v>
      </c>
      <c r="K1248" t="str">
        <f>VLOOKUP($A1248,[3]MD01!$A:$K,11,0)</f>
        <v>22.03.2019</v>
      </c>
      <c r="L1248" t="str">
        <f>RIGHT(VLOOKUP($A1248,[3]MD01!$A:$K,4,0),8)</f>
        <v>13SZO451</v>
      </c>
      <c r="M1248" s="16" t="str">
        <f>VLOOKUP(A1248,[3]MD01!A:O,15,0)</f>
        <v>Аренда</v>
      </c>
    </row>
    <row r="1249" spans="1:13" x14ac:dyDescent="0.25">
      <c r="A1249" s="12" t="s">
        <v>2648</v>
      </c>
      <c r="B1249" t="s">
        <v>2649</v>
      </c>
      <c r="C1249" t="s">
        <v>4383</v>
      </c>
      <c r="D1249" s="5">
        <v>1918900.75</v>
      </c>
      <c r="E1249" s="24">
        <f t="shared" si="41"/>
        <v>5372922.1000000006</v>
      </c>
      <c r="F1249" s="21">
        <v>6617838.7154141711</v>
      </c>
      <c r="G1249">
        <f t="shared" si="42"/>
        <v>213478.66823916681</v>
      </c>
      <c r="J1249" t="str">
        <f>VLOOKUP($A1249,[3]MD01!$A:$K,5,0)</f>
        <v>E1028731</v>
      </c>
      <c r="K1249" t="str">
        <f>VLOOKUP($A1249,[3]MD01!$A:$K,11,0)</f>
        <v>31.10.2018</v>
      </c>
      <c r="L1249" t="str">
        <f>RIGHT(VLOOKUP($A1249,[3]MD01!$A:$K,4,0),8)</f>
        <v>13SZO919</v>
      </c>
      <c r="M1249" s="16" t="str">
        <f>VLOOKUP(A1249,[3]MD01!A:O,15,0)</f>
        <v>Аренда</v>
      </c>
    </row>
    <row r="1250" spans="1:13" x14ac:dyDescent="0.25">
      <c r="A1250" s="12" t="s">
        <v>2746</v>
      </c>
      <c r="B1250" t="s">
        <v>2773</v>
      </c>
      <c r="C1250" t="s">
        <v>4383</v>
      </c>
      <c r="D1250" s="5">
        <v>2530367.81</v>
      </c>
      <c r="E1250" s="24">
        <f t="shared" si="41"/>
        <v>7085029.8680000007</v>
      </c>
      <c r="F1250" s="21">
        <v>8726645.2197987679</v>
      </c>
      <c r="G1250">
        <f t="shared" si="42"/>
        <v>281504.68450963765</v>
      </c>
      <c r="J1250" t="str">
        <f>VLOOKUP($A1250,[3]MD01!$A:$K,5,0)</f>
        <v>E1028733</v>
      </c>
      <c r="K1250" t="str">
        <f>VLOOKUP($A1250,[3]MD01!$A:$K,11,0)</f>
        <v>13.12.2018</v>
      </c>
      <c r="L1250" t="str">
        <f>RIGHT(VLOOKUP($A1250,[3]MD01!$A:$K,4,0),8)</f>
        <v>13SZO929</v>
      </c>
      <c r="M1250" s="16" t="str">
        <f>VLOOKUP(A1250,[3]MD01!A:O,15,0)</f>
        <v>Аренда</v>
      </c>
    </row>
    <row r="1251" spans="1:13" x14ac:dyDescent="0.25">
      <c r="A1251" s="12" t="s">
        <v>1045</v>
      </c>
      <c r="B1251" t="s">
        <v>1046</v>
      </c>
      <c r="C1251" t="s">
        <v>4383</v>
      </c>
      <c r="D1251" s="5">
        <v>2535280.6400000001</v>
      </c>
      <c r="E1251" s="24">
        <f t="shared" si="41"/>
        <v>7098785.7920000004</v>
      </c>
      <c r="F1251" s="21">
        <v>8743588.4184380136</v>
      </c>
      <c r="G1251">
        <f t="shared" si="42"/>
        <v>282051.23930445203</v>
      </c>
      <c r="J1251" t="str">
        <f>VLOOKUP($A1251,[3]MD01!$A:$K,5,0)</f>
        <v>E1001644</v>
      </c>
      <c r="K1251" t="str">
        <f>VLOOKUP($A1251,[3]MD01!$A:$K,11,0)</f>
        <v>11.12.2015</v>
      </c>
      <c r="L1251" t="str">
        <f>RIGHT(VLOOKUP($A1251,[3]MD01!$A:$K,4,0),8)</f>
        <v>13SZQ005</v>
      </c>
      <c r="M1251" s="16" t="str">
        <f>VLOOKUP(A1251,[3]MD01!A:O,15,0)</f>
        <v>Аренда</v>
      </c>
    </row>
    <row r="1252" spans="1:13" x14ac:dyDescent="0.25">
      <c r="A1252" s="12" t="s">
        <v>1065</v>
      </c>
      <c r="B1252" t="s">
        <v>1066</v>
      </c>
      <c r="C1252" t="s">
        <v>4383</v>
      </c>
      <c r="D1252" s="5">
        <v>3072312.29</v>
      </c>
      <c r="E1252" s="24">
        <f t="shared" si="41"/>
        <v>8602474.4120000005</v>
      </c>
      <c r="F1252" s="21">
        <v>10595684.648413822</v>
      </c>
      <c r="G1252">
        <f t="shared" si="42"/>
        <v>341796.27898109105</v>
      </c>
      <c r="J1252" t="str">
        <f>VLOOKUP($A1252,[3]MD01!$A:$K,5,0)</f>
        <v>E1006432</v>
      </c>
      <c r="K1252" t="str">
        <f>VLOOKUP($A1252,[3]MD01!$A:$K,11,0)</f>
        <v>05.02.2016</v>
      </c>
      <c r="L1252" t="str">
        <f>RIGHT(VLOOKUP($A1252,[3]MD01!$A:$K,4,0),8)</f>
        <v>13SZQ250</v>
      </c>
      <c r="M1252" s="16" t="str">
        <f>VLOOKUP(A1252,[3]MD01!A:O,15,0)</f>
        <v>Аренда</v>
      </c>
    </row>
    <row r="1253" spans="1:13" x14ac:dyDescent="0.25">
      <c r="A1253" s="12" t="s">
        <v>1087</v>
      </c>
      <c r="B1253" t="s">
        <v>1088</v>
      </c>
      <c r="C1253" t="s">
        <v>4383</v>
      </c>
      <c r="D1253" s="5">
        <v>3124792.23</v>
      </c>
      <c r="E1253" s="24">
        <f t="shared" si="41"/>
        <v>8749418.243999999</v>
      </c>
      <c r="F1253" s="21">
        <v>10776675.655225722</v>
      </c>
      <c r="G1253">
        <f t="shared" si="42"/>
        <v>347634.69855566847</v>
      </c>
      <c r="J1253" t="str">
        <f>VLOOKUP($A1253,[3]MD01!$A:$K,5,0)</f>
        <v>E1007348</v>
      </c>
      <c r="K1253" t="str">
        <f>VLOOKUP($A1253,[3]MD01!$A:$K,11,0)</f>
        <v>18.03.2016</v>
      </c>
      <c r="L1253" t="str">
        <f>RIGHT(VLOOKUP($A1253,[3]MD01!$A:$K,4,0),8)</f>
        <v>13SZQ444</v>
      </c>
      <c r="M1253" s="16" t="str">
        <f>VLOOKUP(A1253,[3]MD01!A:O,15,0)</f>
        <v>Аренда</v>
      </c>
    </row>
    <row r="1254" spans="1:13" x14ac:dyDescent="0.25">
      <c r="A1254" s="12" t="s">
        <v>1119</v>
      </c>
      <c r="B1254" t="s">
        <v>1120</v>
      </c>
      <c r="C1254" t="s">
        <v>4383</v>
      </c>
      <c r="D1254" s="5">
        <v>3544911.23</v>
      </c>
      <c r="E1254" s="24">
        <f t="shared" si="41"/>
        <v>9925751.4440000001</v>
      </c>
      <c r="F1254" s="21">
        <v>12225567.57070446</v>
      </c>
      <c r="G1254">
        <f t="shared" si="42"/>
        <v>394373.14744207938</v>
      </c>
      <c r="J1254" t="str">
        <f>VLOOKUP($A1254,[3]MD01!$A:$K,5,0)</f>
        <v>E1011128</v>
      </c>
      <c r="K1254" t="str">
        <f>VLOOKUP($A1254,[3]MD01!$A:$K,11,0)</f>
        <v>29.04.2016</v>
      </c>
      <c r="L1254" t="str">
        <f>RIGHT(VLOOKUP($A1254,[3]MD01!$A:$K,4,0),8)</f>
        <v>13SZQ666</v>
      </c>
      <c r="M1254" s="16" t="str">
        <f>VLOOKUP(A1254,[3]MD01!A:O,15,0)</f>
        <v>Аренда</v>
      </c>
    </row>
    <row r="1255" spans="1:13" x14ac:dyDescent="0.25">
      <c r="A1255" s="12" t="s">
        <v>1139</v>
      </c>
      <c r="B1255" t="s">
        <v>1140</v>
      </c>
      <c r="C1255" t="s">
        <v>4383</v>
      </c>
      <c r="D1255" s="5">
        <v>2283558.9700000002</v>
      </c>
      <c r="E1255" s="24">
        <f t="shared" si="41"/>
        <v>6393965.1160000004</v>
      </c>
      <c r="F1255" s="21">
        <v>7875459.4059110703</v>
      </c>
      <c r="G1255">
        <f t="shared" si="42"/>
        <v>254047.07761003452</v>
      </c>
      <c r="J1255" t="str">
        <f>VLOOKUP($A1255,[3]MD01!$A:$K,5,0)</f>
        <v>E1011626</v>
      </c>
      <c r="K1255" t="str">
        <f>VLOOKUP($A1255,[3]MD01!$A:$K,11,0)</f>
        <v>17.06.2016</v>
      </c>
      <c r="L1255" t="str">
        <f>RIGHT(VLOOKUP($A1255,[3]MD01!$A:$K,4,0),8)</f>
        <v>13SZQ750</v>
      </c>
      <c r="M1255" s="16" t="str">
        <f>VLOOKUP(A1255,[3]MD01!A:O,15,0)</f>
        <v>Аренда</v>
      </c>
    </row>
    <row r="1256" spans="1:13" x14ac:dyDescent="0.25">
      <c r="A1256" s="12" t="s">
        <v>1181</v>
      </c>
      <c r="B1256" t="s">
        <v>1182</v>
      </c>
      <c r="C1256" t="s">
        <v>4383</v>
      </c>
      <c r="D1256" s="5">
        <v>2665084.77</v>
      </c>
      <c r="E1256" s="24">
        <f t="shared" si="41"/>
        <v>7462237.3560000006</v>
      </c>
      <c r="F1256" s="21">
        <v>9191252.4244761858</v>
      </c>
      <c r="G1256">
        <f t="shared" si="42"/>
        <v>296492.01369278017</v>
      </c>
      <c r="J1256" t="str">
        <f>VLOOKUP($A1256,[3]MD01!$A:$K,5,0)</f>
        <v>E1013999</v>
      </c>
      <c r="K1256" t="str">
        <f>VLOOKUP($A1256,[3]MD01!$A:$K,11,0)</f>
        <v>22.02.2017</v>
      </c>
      <c r="L1256" t="str">
        <f>RIGHT(VLOOKUP($A1256,[3]MD01!$A:$K,4,0),8)</f>
        <v>13SZS005</v>
      </c>
      <c r="M1256" s="16" t="str">
        <f>VLOOKUP(A1256,[3]MD01!A:O,15,0)</f>
        <v>Аренда</v>
      </c>
    </row>
    <row r="1257" spans="1:13" x14ac:dyDescent="0.25">
      <c r="A1257" s="12" t="s">
        <v>1207</v>
      </c>
      <c r="B1257" t="s">
        <v>1208</v>
      </c>
      <c r="C1257" t="s">
        <v>4383</v>
      </c>
      <c r="D1257" s="5">
        <v>4926047.9000000004</v>
      </c>
      <c r="E1257" s="24">
        <f t="shared" si="41"/>
        <v>13792934.120000001</v>
      </c>
      <c r="F1257" s="21">
        <v>16988784.076823503</v>
      </c>
      <c r="G1257">
        <f t="shared" si="42"/>
        <v>548025.29280075815</v>
      </c>
      <c r="J1257" t="str">
        <f>VLOOKUP($A1257,[3]MD01!$A:$K,5,0)</f>
        <v>E1014303</v>
      </c>
      <c r="K1257" t="str">
        <f>VLOOKUP($A1257,[3]MD01!$A:$K,11,0)</f>
        <v>12.05.2017</v>
      </c>
      <c r="L1257" t="str">
        <f>RIGHT(VLOOKUP($A1257,[3]MD01!$A:$K,4,0),8)</f>
        <v>13SZS350</v>
      </c>
      <c r="M1257" s="16" t="str">
        <f>VLOOKUP(A1257,[3]MD01!A:O,15,0)</f>
        <v>Аренда</v>
      </c>
    </row>
    <row r="1258" spans="1:13" x14ac:dyDescent="0.25">
      <c r="A1258" s="12" t="s">
        <v>1331</v>
      </c>
      <c r="B1258" t="s">
        <v>1332</v>
      </c>
      <c r="C1258" t="s">
        <v>4383</v>
      </c>
      <c r="D1258" s="5">
        <v>1700754.79</v>
      </c>
      <c r="E1258" s="24">
        <f t="shared" si="41"/>
        <v>4762113.4119999995</v>
      </c>
      <c r="F1258" s="21">
        <v>5865504.453363779</v>
      </c>
      <c r="G1258">
        <f t="shared" si="42"/>
        <v>189209.82107625093</v>
      </c>
      <c r="J1258" t="str">
        <f>VLOOKUP($A1258,[3]MD01!$A:$K,5,0)</f>
        <v>E1015094</v>
      </c>
      <c r="K1258" t="str">
        <f>VLOOKUP($A1258,[3]MD01!$A:$K,11,0)</f>
        <v>23.06.2017</v>
      </c>
      <c r="L1258" t="str">
        <f>RIGHT(VLOOKUP($A1258,[3]MD01!$A:$K,4,0),8)</f>
        <v>13SZX128</v>
      </c>
      <c r="M1258" s="16" t="str">
        <f>VLOOKUP(A1258,[3]MD01!A:O,15,0)</f>
        <v>Аренда</v>
      </c>
    </row>
    <row r="1259" spans="1:13" x14ac:dyDescent="0.25">
      <c r="A1259" s="12" t="s">
        <v>1337</v>
      </c>
      <c r="B1259" t="s">
        <v>1338</v>
      </c>
      <c r="C1259" t="s">
        <v>4383</v>
      </c>
      <c r="D1259" s="5">
        <v>2982494.68</v>
      </c>
      <c r="E1259" s="24">
        <f t="shared" si="41"/>
        <v>8350985.1040000003</v>
      </c>
      <c r="F1259" s="21">
        <v>10285924.773243638</v>
      </c>
      <c r="G1259">
        <f t="shared" si="42"/>
        <v>331804.02494334313</v>
      </c>
      <c r="J1259" t="str">
        <f>VLOOKUP($A1259,[3]MD01!$A:$K,5,0)</f>
        <v>E1015188</v>
      </c>
      <c r="K1259" t="str">
        <f>VLOOKUP($A1259,[3]MD01!$A:$K,11,0)</f>
        <v>23.06.2017</v>
      </c>
      <c r="L1259" t="str">
        <f>RIGHT(VLOOKUP($A1259,[3]MD01!$A:$K,4,0),8)</f>
        <v>13SZX278</v>
      </c>
      <c r="M1259" s="16" t="str">
        <f>VLOOKUP(A1259,[3]MD01!A:O,15,0)</f>
        <v>Аренда</v>
      </c>
    </row>
    <row r="1260" spans="1:13" x14ac:dyDescent="0.25">
      <c r="A1260" s="12" t="s">
        <v>1389</v>
      </c>
      <c r="B1260" t="s">
        <v>1390</v>
      </c>
      <c r="C1260" t="s">
        <v>4383</v>
      </c>
      <c r="D1260" s="5">
        <v>4229056.16</v>
      </c>
      <c r="E1260" s="24">
        <f t="shared" si="41"/>
        <v>11841357.248000002</v>
      </c>
      <c r="F1260" s="21">
        <v>14585023.006171001</v>
      </c>
      <c r="G1260">
        <f t="shared" si="42"/>
        <v>470484.61310229037</v>
      </c>
      <c r="J1260" t="str">
        <f>VLOOKUP($A1260,[3]MD01!$A:$K,5,0)</f>
        <v>E1015717</v>
      </c>
      <c r="K1260" t="str">
        <f>VLOOKUP($A1260,[3]MD01!$A:$K,11,0)</f>
        <v>11.08.2017</v>
      </c>
      <c r="L1260" t="str">
        <f>RIGHT(VLOOKUP($A1260,[3]MD01!$A:$K,4,0),8)</f>
        <v>13SZX819</v>
      </c>
      <c r="M1260" s="16" t="str">
        <f>VLOOKUP(A1260,[3]MD01!A:O,15,0)</f>
        <v>Аренда</v>
      </c>
    </row>
    <row r="1261" spans="1:13" x14ac:dyDescent="0.25">
      <c r="A1261" s="12" t="s">
        <v>1413</v>
      </c>
      <c r="B1261" t="s">
        <v>1414</v>
      </c>
      <c r="C1261" t="s">
        <v>4383</v>
      </c>
      <c r="D1261" s="5">
        <v>1844023.28</v>
      </c>
      <c r="E1261" s="24">
        <f t="shared" si="41"/>
        <v>5163265.1840000004</v>
      </c>
      <c r="F1261" s="21">
        <v>6359603.8797259452</v>
      </c>
      <c r="G1261">
        <f t="shared" si="42"/>
        <v>205148.51224922403</v>
      </c>
      <c r="J1261" t="str">
        <f>VLOOKUP($A1261,[3]MD01!$A:$K,5,0)</f>
        <v>E1017455</v>
      </c>
      <c r="K1261" t="str">
        <f>VLOOKUP($A1261,[3]MD01!$A:$K,11,0)</f>
        <v>18.08.2017</v>
      </c>
      <c r="L1261" t="str">
        <f>RIGHT(VLOOKUP($A1261,[3]MD01!$A:$K,4,0),8)</f>
        <v>13SZX922</v>
      </c>
      <c r="M1261" s="16" t="str">
        <f>VLOOKUP(A1261,[3]MD01!A:O,15,0)</f>
        <v>Аренда</v>
      </c>
    </row>
    <row r="1262" spans="1:13" x14ac:dyDescent="0.25">
      <c r="A1262" s="12" t="s">
        <v>1449</v>
      </c>
      <c r="B1262" t="s">
        <v>1450</v>
      </c>
      <c r="C1262" t="s">
        <v>4383</v>
      </c>
      <c r="D1262" s="5">
        <v>1914896.76</v>
      </c>
      <c r="E1262" s="24">
        <f t="shared" si="41"/>
        <v>5361710.9280000003</v>
      </c>
      <c r="F1262" s="21">
        <v>6604029.8928171024</v>
      </c>
      <c r="G1262">
        <f t="shared" si="42"/>
        <v>213033.22234893878</v>
      </c>
      <c r="J1262" t="str">
        <f>VLOOKUP($A1262,[3]MD01!$A:$K,5,0)</f>
        <v>E1017912</v>
      </c>
      <c r="K1262" t="str">
        <f>VLOOKUP($A1262,[3]MD01!$A:$K,11,0)</f>
        <v>29.09.2017</v>
      </c>
      <c r="L1262" t="str">
        <f>RIGHT(VLOOKUP($A1262,[3]MD01!$A:$K,4,0),8)</f>
        <v>13SZY375</v>
      </c>
      <c r="M1262" s="16" t="str">
        <f>VLOOKUP(A1262,[3]MD01!A:O,15,0)</f>
        <v>Аренда</v>
      </c>
    </row>
    <row r="1263" spans="1:13" x14ac:dyDescent="0.25">
      <c r="A1263" s="12" t="s">
        <v>1473</v>
      </c>
      <c r="B1263" t="s">
        <v>1474</v>
      </c>
      <c r="C1263" t="s">
        <v>4383</v>
      </c>
      <c r="D1263" s="5">
        <v>2662482.73</v>
      </c>
      <c r="E1263" s="24">
        <f t="shared" si="41"/>
        <v>7454951.6439999994</v>
      </c>
      <c r="F1263" s="21">
        <v>9182278.5986797977</v>
      </c>
      <c r="G1263">
        <f t="shared" si="42"/>
        <v>296202.53544128378</v>
      </c>
      <c r="J1263" t="str">
        <f>VLOOKUP($A1263,[3]MD01!$A:$K,5,0)</f>
        <v>E1018148</v>
      </c>
      <c r="K1263" t="str">
        <f>VLOOKUP($A1263,[3]MD01!$A:$K,11,0)</f>
        <v>30.09.2017</v>
      </c>
      <c r="L1263" t="str">
        <f>RIGHT(VLOOKUP($A1263,[3]MD01!$A:$K,4,0),8)</f>
        <v>13SZY671</v>
      </c>
      <c r="M1263" s="16" t="str">
        <f>VLOOKUP(A1263,[3]MD01!A:O,15,0)</f>
        <v>Аренда</v>
      </c>
    </row>
    <row r="1264" spans="1:13" x14ac:dyDescent="0.25">
      <c r="A1264" s="12" t="s">
        <v>3403</v>
      </c>
      <c r="B1264" t="s">
        <v>3404</v>
      </c>
      <c r="C1264" t="s">
        <v>4386</v>
      </c>
      <c r="D1264" s="5">
        <v>6172187.6500000004</v>
      </c>
      <c r="E1264" s="24">
        <f t="shared" si="41"/>
        <v>17282125.420000002</v>
      </c>
      <c r="F1264" s="21">
        <v>20798552.62423522</v>
      </c>
      <c r="G1264">
        <f t="shared" si="42"/>
        <v>670921.05239468452</v>
      </c>
      <c r="J1264" t="str">
        <f>VLOOKUP($A1264,[3]MD01!$A:$K,5,0)</f>
        <v>E1029836</v>
      </c>
      <c r="K1264" t="str">
        <f>VLOOKUP($A1264,[3]MD01!$A:$K,11,0)</f>
        <v>05.04.2019</v>
      </c>
      <c r="L1264" t="str">
        <f>RIGHT(VLOOKUP($A1264,[3]MD01!$A:$K,4,0),8)</f>
        <v>13SZ314R</v>
      </c>
      <c r="M1264" s="16" t="str">
        <f>VLOOKUP(A1264,[3]MD01!A:O,15,0)</f>
        <v>Аренда</v>
      </c>
    </row>
    <row r="1265" spans="1:13" x14ac:dyDescent="0.25">
      <c r="A1265" s="12" t="s">
        <v>3426</v>
      </c>
      <c r="B1265" t="s">
        <v>3428</v>
      </c>
      <c r="C1265" t="s">
        <v>4386</v>
      </c>
      <c r="D1265" s="5">
        <v>2742314.86</v>
      </c>
      <c r="E1265" s="24">
        <f t="shared" si="41"/>
        <v>7678481.6079999991</v>
      </c>
      <c r="F1265" s="21">
        <v>9240836.9871794526</v>
      </c>
      <c r="G1265">
        <f t="shared" si="42"/>
        <v>298091.51571546623</v>
      </c>
      <c r="J1265" t="str">
        <f>VLOOKUP($A1265,[3]MD01!$A:$K,5,0)</f>
        <v>E1030018</v>
      </c>
      <c r="K1265" t="str">
        <f>VLOOKUP($A1265,[3]MD01!$A:$K,11,0)</f>
        <v>30.04.2019</v>
      </c>
      <c r="L1265" t="str">
        <f>RIGHT(VLOOKUP($A1265,[3]MD01!$A:$K,4,0),8)</f>
        <v>13SZ323C</v>
      </c>
      <c r="M1265" s="16" t="str">
        <f>VLOOKUP(A1265,[3]MD01!A:O,15,0)</f>
        <v>Аренда</v>
      </c>
    </row>
    <row r="1266" spans="1:13" x14ac:dyDescent="0.25">
      <c r="A1266" s="12" t="s">
        <v>11888</v>
      </c>
      <c r="B1266" t="s">
        <v>11889</v>
      </c>
      <c r="C1266" t="s">
        <v>4386</v>
      </c>
      <c r="D1266" s="5">
        <v>2450340.85</v>
      </c>
      <c r="E1266" s="24">
        <f t="shared" si="41"/>
        <v>6860954.3800000008</v>
      </c>
      <c r="F1266" s="21">
        <v>8256965.9261798784</v>
      </c>
      <c r="G1266">
        <f t="shared" si="42"/>
        <v>266353.73955418961</v>
      </c>
      <c r="J1266" t="str">
        <f>VLOOKUP($A1266,[3]MD01!$A:$K,5,0)</f>
        <v>E1030077</v>
      </c>
      <c r="K1266" t="str">
        <f>VLOOKUP($A1266,[3]MD01!$A:$K,11,0)</f>
        <v>18.10.2019</v>
      </c>
      <c r="L1266" t="str">
        <f>RIGHT(VLOOKUP($A1266,[3]MD01!$A:$K,4,0),8)</f>
        <v>13SZ323Q</v>
      </c>
      <c r="M1266" s="16" t="str">
        <f>VLOOKUP(A1266,[3]MD01!A:O,15,0)</f>
        <v>Аренда</v>
      </c>
    </row>
    <row r="1267" spans="1:13" x14ac:dyDescent="0.25">
      <c r="A1267" s="12" t="s">
        <v>3531</v>
      </c>
      <c r="B1267" t="s">
        <v>3532</v>
      </c>
      <c r="C1267" t="s">
        <v>4386</v>
      </c>
      <c r="D1267" s="5">
        <v>4619857.07</v>
      </c>
      <c r="E1267" s="24">
        <f t="shared" si="41"/>
        <v>12935599.796000002</v>
      </c>
      <c r="F1267" s="21">
        <v>15567631.09540912</v>
      </c>
      <c r="G1267">
        <f t="shared" si="42"/>
        <v>502181.64823900384</v>
      </c>
      <c r="J1267" t="str">
        <f>VLOOKUP($A1267,[3]MD01!$A:$K,5,0)</f>
        <v>E1030107</v>
      </c>
      <c r="K1267" t="str">
        <f>VLOOKUP($A1267,[3]MD01!$A:$K,11,0)</f>
        <v>10.07.2019</v>
      </c>
      <c r="L1267" t="str">
        <f>RIGHT(VLOOKUP($A1267,[3]MD01!$A:$K,4,0),8)</f>
        <v>13SZ323U</v>
      </c>
      <c r="M1267" s="16" t="str">
        <f>VLOOKUP(A1267,[3]MD01!A:O,15,0)</f>
        <v>Аренда</v>
      </c>
    </row>
    <row r="1268" spans="1:13" x14ac:dyDescent="0.25">
      <c r="A1268" s="12" t="s">
        <v>3984</v>
      </c>
      <c r="B1268" t="s">
        <v>4019</v>
      </c>
      <c r="C1268" t="s">
        <v>4386</v>
      </c>
      <c r="D1268" s="5">
        <v>2649566.42</v>
      </c>
      <c r="E1268" s="24">
        <f t="shared" si="41"/>
        <v>7418785.9759999998</v>
      </c>
      <c r="F1268" s="21">
        <v>8928300.5868715774</v>
      </c>
      <c r="G1268">
        <f t="shared" si="42"/>
        <v>288009.69635069603</v>
      </c>
      <c r="J1268" t="str">
        <f>VLOOKUP($A1268,[3]MD01!$A:$K,5,0)</f>
        <v>E1030104</v>
      </c>
      <c r="K1268" t="str">
        <f>VLOOKUP($A1268,[3]MD01!$A:$K,11,0)</f>
        <v>27.09.2019</v>
      </c>
      <c r="L1268" t="str">
        <f>RIGHT(VLOOKUP($A1268,[3]MD01!$A:$K,4,0),8)</f>
        <v>13SZ325J</v>
      </c>
      <c r="M1268" s="16" t="str">
        <f>VLOOKUP(A1268,[3]MD01!A:O,15,0)</f>
        <v>Аренда</v>
      </c>
    </row>
    <row r="1269" spans="1:13" x14ac:dyDescent="0.25">
      <c r="A1269" s="12" t="s">
        <v>3512</v>
      </c>
      <c r="B1269" t="s">
        <v>3536</v>
      </c>
      <c r="C1269" t="s">
        <v>4386</v>
      </c>
      <c r="D1269" s="5">
        <v>8703297.1400000006</v>
      </c>
      <c r="E1269" s="24">
        <f t="shared" si="41"/>
        <v>24369231.992000002</v>
      </c>
      <c r="F1269" s="21">
        <v>29327686.362653907</v>
      </c>
      <c r="G1269">
        <f t="shared" si="42"/>
        <v>946054.39879528736</v>
      </c>
      <c r="J1269" t="str">
        <f>VLOOKUP($A1269,[3]MD01!$A:$K,5,0)</f>
        <v>E1030040</v>
      </c>
      <c r="K1269" t="str">
        <f>VLOOKUP($A1269,[3]MD01!$A:$K,11,0)</f>
        <v>29.06.2019</v>
      </c>
      <c r="L1269" t="str">
        <f>RIGHT(VLOOKUP($A1269,[3]MD01!$A:$K,4,0),8)</f>
        <v>13SZ325N</v>
      </c>
      <c r="M1269" s="16" t="str">
        <f>VLOOKUP(A1269,[3]MD01!A:O,15,0)</f>
        <v>Аренда</v>
      </c>
    </row>
    <row r="1270" spans="1:13" x14ac:dyDescent="0.25">
      <c r="A1270" s="12" t="s">
        <v>3988</v>
      </c>
      <c r="B1270" t="s">
        <v>4103</v>
      </c>
      <c r="C1270" t="s">
        <v>4386</v>
      </c>
      <c r="D1270" s="5">
        <v>3626287.52</v>
      </c>
      <c r="E1270" s="24">
        <f t="shared" si="41"/>
        <v>10153605.056</v>
      </c>
      <c r="F1270" s="21">
        <v>12219578.550131639</v>
      </c>
      <c r="G1270">
        <f t="shared" si="42"/>
        <v>394179.9532300529</v>
      </c>
      <c r="J1270" t="str">
        <f>VLOOKUP($A1270,[3]MD01!$A:$K,5,0)</f>
        <v>E1030021</v>
      </c>
      <c r="K1270" t="str">
        <f>VLOOKUP($A1270,[3]MD01!$A:$K,11,0)</f>
        <v>20.11.2019</v>
      </c>
      <c r="L1270" t="str">
        <f>RIGHT(VLOOKUP($A1270,[3]MD01!$A:$K,4,0),8)</f>
        <v>13SZ325T</v>
      </c>
      <c r="M1270" s="16" t="str">
        <f>VLOOKUP(A1270,[3]MD01!A:O,15,0)</f>
        <v>Аренда</v>
      </c>
    </row>
    <row r="1271" spans="1:13" x14ac:dyDescent="0.25">
      <c r="A1271" s="12" t="s">
        <v>3948</v>
      </c>
      <c r="B1271" t="s">
        <v>3961</v>
      </c>
      <c r="C1271" t="s">
        <v>4386</v>
      </c>
      <c r="D1271" s="5">
        <v>4537391.6900000004</v>
      </c>
      <c r="E1271" s="24">
        <f t="shared" si="41"/>
        <v>12704696.732000001</v>
      </c>
      <c r="F1271" s="21">
        <v>15289745.742132869</v>
      </c>
      <c r="G1271">
        <f t="shared" si="42"/>
        <v>493217.60458493122</v>
      </c>
      <c r="J1271" t="str">
        <f>VLOOKUP($A1271,[3]MD01!$A:$K,5,0)</f>
        <v>E1030076</v>
      </c>
      <c r="K1271" t="str">
        <f>VLOOKUP($A1271,[3]MD01!$A:$K,11,0)</f>
        <v>28.08.2019</v>
      </c>
      <c r="L1271" t="str">
        <f>RIGHT(VLOOKUP($A1271,[3]MD01!$A:$K,4,0),8)</f>
        <v>13SZ326D</v>
      </c>
      <c r="M1271" s="16" t="str">
        <f>VLOOKUP(A1271,[3]MD01!A:O,15,0)</f>
        <v>Аренда</v>
      </c>
    </row>
    <row r="1272" spans="1:13" x14ac:dyDescent="0.25">
      <c r="A1272" s="12" t="s">
        <v>3458</v>
      </c>
      <c r="B1272" t="s">
        <v>3481</v>
      </c>
      <c r="C1272" t="s">
        <v>4386</v>
      </c>
      <c r="D1272" s="5">
        <v>4248341.3</v>
      </c>
      <c r="E1272" s="24">
        <f t="shared" si="41"/>
        <v>11895355.640000001</v>
      </c>
      <c r="F1272" s="21">
        <v>14315726.465925232</v>
      </c>
      <c r="G1272">
        <f t="shared" si="42"/>
        <v>461797.62793307198</v>
      </c>
      <c r="J1272" t="str">
        <f>VLOOKUP($A1272,[3]MD01!$A:$K,5,0)</f>
        <v>E1030078</v>
      </c>
      <c r="K1272" t="str">
        <f>VLOOKUP($A1272,[3]MD01!$A:$K,11,0)</f>
        <v>27.05.2019</v>
      </c>
      <c r="L1272" t="str">
        <f>RIGHT(VLOOKUP($A1272,[3]MD01!$A:$K,4,0),8)</f>
        <v>13SZ326E</v>
      </c>
      <c r="M1272" s="16" t="str">
        <f>VLOOKUP(A1272,[3]MD01!A:O,15,0)</f>
        <v>Аренда</v>
      </c>
    </row>
    <row r="1273" spans="1:13" x14ac:dyDescent="0.25">
      <c r="A1273" s="12" t="s">
        <v>3939</v>
      </c>
      <c r="B1273" t="s">
        <v>3966</v>
      </c>
      <c r="C1273" t="s">
        <v>4386</v>
      </c>
      <c r="D1273" s="5">
        <v>2975716.85</v>
      </c>
      <c r="E1273" s="24">
        <f t="shared" si="41"/>
        <v>8332007.1799999997</v>
      </c>
      <c r="F1273" s="21">
        <v>10027336.660697354</v>
      </c>
      <c r="G1273">
        <f t="shared" si="42"/>
        <v>323462.47292572109</v>
      </c>
      <c r="J1273" t="str">
        <f>VLOOKUP($A1273,[3]MD01!$A:$K,5,0)</f>
        <v>E1030094</v>
      </c>
      <c r="K1273" t="str">
        <f>VLOOKUP($A1273,[3]MD01!$A:$K,11,0)</f>
        <v>15.08.2019</v>
      </c>
      <c r="L1273" t="str">
        <f>RIGHT(VLOOKUP($A1273,[3]MD01!$A:$K,4,0),8)</f>
        <v>13SZ326K</v>
      </c>
      <c r="M1273" s="16" t="str">
        <f>VLOOKUP(A1273,[3]MD01!A:O,15,0)</f>
        <v>Аренда</v>
      </c>
    </row>
    <row r="1274" spans="1:13" x14ac:dyDescent="0.25">
      <c r="A1274" s="12" t="s">
        <v>3950</v>
      </c>
      <c r="B1274" t="s">
        <v>3967</v>
      </c>
      <c r="C1274" t="s">
        <v>4386</v>
      </c>
      <c r="D1274" s="5">
        <v>9159291.4000000004</v>
      </c>
      <c r="E1274" s="24">
        <f t="shared" si="41"/>
        <v>25646015.920000002</v>
      </c>
      <c r="F1274" s="21">
        <v>30864259.965201329</v>
      </c>
      <c r="G1274">
        <f t="shared" si="42"/>
        <v>995621.28920004284</v>
      </c>
      <c r="J1274" t="str">
        <f>VLOOKUP($A1274,[3]MD01!$A:$K,5,0)</f>
        <v>E1030097</v>
      </c>
      <c r="K1274" t="str">
        <f>VLOOKUP($A1274,[3]MD01!$A:$K,11,0)</f>
        <v>29.08.2019</v>
      </c>
      <c r="L1274" t="str">
        <f>RIGHT(VLOOKUP($A1274,[3]MD01!$A:$K,4,0),8)</f>
        <v>13SZ326L</v>
      </c>
      <c r="M1274" s="16" t="str">
        <f>VLOOKUP(A1274,[3]MD01!A:O,15,0)</f>
        <v>Аренда</v>
      </c>
    </row>
    <row r="1275" spans="1:13" x14ac:dyDescent="0.25">
      <c r="A1275" s="12" t="s">
        <v>3455</v>
      </c>
      <c r="B1275" t="s">
        <v>3482</v>
      </c>
      <c r="C1275" t="s">
        <v>4386</v>
      </c>
      <c r="D1275" s="5">
        <v>3052088.43</v>
      </c>
      <c r="E1275" s="24">
        <f t="shared" si="41"/>
        <v>8545847.6040000003</v>
      </c>
      <c r="F1275" s="21">
        <v>10284687.605888722</v>
      </c>
      <c r="G1275">
        <f t="shared" si="42"/>
        <v>331764.11631899106</v>
      </c>
      <c r="J1275" t="str">
        <f>VLOOKUP($A1275,[3]MD01!$A:$K,5,0)</f>
        <v>E1030101</v>
      </c>
      <c r="K1275" t="str">
        <f>VLOOKUP($A1275,[3]MD01!$A:$K,11,0)</f>
        <v>24.05.2019</v>
      </c>
      <c r="L1275" t="str">
        <f>RIGHT(VLOOKUP($A1275,[3]MD01!$A:$K,4,0),8)</f>
        <v>13SZ326O</v>
      </c>
      <c r="M1275" s="16" t="str">
        <f>VLOOKUP(A1275,[3]MD01!A:O,15,0)</f>
        <v>Аренда</v>
      </c>
    </row>
    <row r="1276" spans="1:13" x14ac:dyDescent="0.25">
      <c r="A1276" s="12" t="s">
        <v>4060</v>
      </c>
      <c r="B1276" t="s">
        <v>4071</v>
      </c>
      <c r="C1276" t="s">
        <v>4386</v>
      </c>
      <c r="D1276" s="5">
        <v>4259229.1100000003</v>
      </c>
      <c r="E1276" s="24">
        <f t="shared" si="41"/>
        <v>11925841.508000001</v>
      </c>
      <c r="F1276" s="21">
        <v>14352415.351955403</v>
      </c>
      <c r="G1276">
        <f t="shared" si="42"/>
        <v>462981.14038565813</v>
      </c>
      <c r="J1276" t="str">
        <f>VLOOKUP($A1276,[3]MD01!$A:$K,5,0)</f>
        <v>E1030105</v>
      </c>
      <c r="K1276" t="str">
        <f>VLOOKUP($A1276,[3]MD01!$A:$K,11,0)</f>
        <v>22.10.2019</v>
      </c>
      <c r="L1276" t="str">
        <f>RIGHT(VLOOKUP($A1276,[3]MD01!$A:$K,4,0),8)</f>
        <v>13SZ326Q</v>
      </c>
      <c r="M1276" s="16" t="str">
        <f>VLOOKUP(A1276,[3]MD01!A:O,15,0)</f>
        <v>Аренда</v>
      </c>
    </row>
    <row r="1277" spans="1:13" x14ac:dyDescent="0.25">
      <c r="A1277" s="12" t="s">
        <v>3968</v>
      </c>
      <c r="B1277" t="s">
        <v>3969</v>
      </c>
      <c r="C1277" t="s">
        <v>4386</v>
      </c>
      <c r="D1277" s="5">
        <v>5568703.0499999998</v>
      </c>
      <c r="E1277" s="24">
        <f t="shared" si="41"/>
        <v>15592368.539999999</v>
      </c>
      <c r="F1277" s="21">
        <v>18764977.671112146</v>
      </c>
      <c r="G1277">
        <f t="shared" si="42"/>
        <v>605321.86035845638</v>
      </c>
      <c r="J1277" t="str">
        <f>VLOOKUP($A1277,[3]MD01!$A:$K,5,0)</f>
        <v>E1030046</v>
      </c>
      <c r="K1277" t="str">
        <f>VLOOKUP($A1277,[3]MD01!$A:$K,11,0)</f>
        <v>05.09.2019</v>
      </c>
      <c r="L1277" t="str">
        <f>RIGHT(VLOOKUP($A1277,[3]MD01!$A:$K,4,0),8)</f>
        <v>13SZ326T</v>
      </c>
      <c r="M1277" s="16" t="str">
        <f>VLOOKUP(A1277,[3]MD01!A:O,15,0)</f>
        <v>Аренда</v>
      </c>
    </row>
    <row r="1278" spans="1:13" x14ac:dyDescent="0.25">
      <c r="A1278" s="12" t="s">
        <v>4083</v>
      </c>
      <c r="B1278" t="s">
        <v>4108</v>
      </c>
      <c r="C1278" t="s">
        <v>4386</v>
      </c>
      <c r="D1278" s="5">
        <v>5697150.9000000004</v>
      </c>
      <c r="E1278" s="24">
        <f t="shared" si="41"/>
        <v>15952022.520000003</v>
      </c>
      <c r="F1278" s="21">
        <v>19197811.136195615</v>
      </c>
      <c r="G1278">
        <f t="shared" si="42"/>
        <v>619284.23019985855</v>
      </c>
      <c r="J1278" t="str">
        <f>VLOOKUP($A1278,[3]MD01!$A:$K,5,0)</f>
        <v>E1030327</v>
      </c>
      <c r="K1278" t="str">
        <f>VLOOKUP($A1278,[3]MD01!$A:$K,11,0)</f>
        <v>29.11.2019</v>
      </c>
      <c r="L1278" t="str">
        <f>RIGHT(VLOOKUP($A1278,[3]MD01!$A:$K,4,0),8)</f>
        <v>13SZ334E</v>
      </c>
      <c r="M1278" s="16" t="str">
        <f>VLOOKUP(A1278,[3]MD01!A:O,15,0)</f>
        <v>Аренда</v>
      </c>
    </row>
    <row r="1279" spans="1:13" x14ac:dyDescent="0.25">
      <c r="A1279" s="12" t="s">
        <v>2828</v>
      </c>
      <c r="B1279" t="s">
        <v>25</v>
      </c>
      <c r="C1279" t="s">
        <v>4386</v>
      </c>
      <c r="D1279" s="5">
        <v>10467439.15</v>
      </c>
      <c r="E1279" s="24">
        <f t="shared" si="41"/>
        <v>29308829.620000001</v>
      </c>
      <c r="F1279" s="21">
        <v>35272353.393574312</v>
      </c>
      <c r="G1279">
        <f t="shared" si="42"/>
        <v>1137817.8514056229</v>
      </c>
      <c r="J1279" t="str">
        <f>VLOOKUP($A1279,[3]MD01!$A:$K,5,0)</f>
        <v>E1008918</v>
      </c>
      <c r="K1279" t="str">
        <f>VLOOKUP($A1279,[3]MD01!$A:$K,11,0)</f>
        <v>05.03.2016</v>
      </c>
      <c r="L1279" t="str">
        <f>RIGHT(VLOOKUP($A1279,[3]MD01!$A:$K,4,0),8)</f>
        <v>13SZ3414</v>
      </c>
      <c r="M1279" s="16" t="str">
        <f>VLOOKUP(A1279,[3]MD01!A:O,15,0)</f>
        <v>Собственность</v>
      </c>
    </row>
    <row r="1280" spans="1:13" x14ac:dyDescent="0.25">
      <c r="A1280" s="12" t="s">
        <v>2837</v>
      </c>
      <c r="B1280" t="s">
        <v>34</v>
      </c>
      <c r="C1280" t="s">
        <v>4386</v>
      </c>
      <c r="D1280" s="5">
        <v>6276212.0199999996</v>
      </c>
      <c r="E1280" s="24">
        <f t="shared" si="41"/>
        <v>17573393.655999999</v>
      </c>
      <c r="F1280" s="21">
        <v>21149085.766831409</v>
      </c>
      <c r="G1280">
        <f t="shared" si="42"/>
        <v>682228.57312359381</v>
      </c>
      <c r="J1280" t="str">
        <f>VLOOKUP($A1280,[3]MD01!$A:$K,5,0)</f>
        <v>E1008911</v>
      </c>
      <c r="K1280" t="str">
        <f>VLOOKUP($A1280,[3]MD01!$A:$K,11,0)</f>
        <v>11.02.2015</v>
      </c>
      <c r="L1280" t="str">
        <f>RIGHT(VLOOKUP($A1280,[3]MD01!$A:$K,4,0),8)</f>
        <v>13SZ3427</v>
      </c>
      <c r="M1280" s="16" t="str">
        <f>VLOOKUP(A1280,[3]MD01!A:O,15,0)</f>
        <v>Аренда</v>
      </c>
    </row>
    <row r="1281" spans="1:13" x14ac:dyDescent="0.25">
      <c r="A1281" s="12" t="s">
        <v>2850</v>
      </c>
      <c r="B1281" t="s">
        <v>47</v>
      </c>
      <c r="C1281" t="s">
        <v>4386</v>
      </c>
      <c r="D1281" s="5">
        <v>3212403.48</v>
      </c>
      <c r="E1281" s="24">
        <f t="shared" si="41"/>
        <v>8994729.743999999</v>
      </c>
      <c r="F1281" s="21">
        <v>10824904.655816214</v>
      </c>
      <c r="G1281">
        <f t="shared" si="42"/>
        <v>349190.472768265</v>
      </c>
      <c r="J1281" t="str">
        <f>VLOOKUP($A1281,[3]MD01!$A:$K,5,0)</f>
        <v>E1009633</v>
      </c>
      <c r="K1281" t="str">
        <f>VLOOKUP($A1281,[3]MD01!$A:$K,11,0)</f>
        <v>25.12.2014</v>
      </c>
      <c r="L1281" t="str">
        <f>RIGHT(VLOOKUP($A1281,[3]MD01!$A:$K,4,0),8)</f>
        <v>13SZ3444</v>
      </c>
      <c r="M1281" s="16" t="str">
        <f>VLOOKUP(A1281,[3]MD01!A:O,15,0)</f>
        <v>Аренда</v>
      </c>
    </row>
    <row r="1282" spans="1:13" x14ac:dyDescent="0.25">
      <c r="A1282" s="12" t="s">
        <v>2863</v>
      </c>
      <c r="B1282" t="s">
        <v>60</v>
      </c>
      <c r="C1282" t="s">
        <v>4386</v>
      </c>
      <c r="D1282" s="5">
        <v>3152220.03</v>
      </c>
      <c r="E1282" s="24">
        <f t="shared" si="41"/>
        <v>8826216.0839999989</v>
      </c>
      <c r="F1282" s="21">
        <v>10622103.19822718</v>
      </c>
      <c r="G1282">
        <f t="shared" si="42"/>
        <v>342648.49026539293</v>
      </c>
      <c r="J1282" t="str">
        <f>VLOOKUP($A1282,[3]MD01!$A:$K,5,0)</f>
        <v>E1008913</v>
      </c>
      <c r="K1282" t="str">
        <f>VLOOKUP($A1282,[3]MD01!$A:$K,11,0)</f>
        <v>30.09.2015</v>
      </c>
      <c r="L1282" t="str">
        <f>RIGHT(VLOOKUP($A1282,[3]MD01!$A:$K,4,0),8)</f>
        <v>13SZ4160</v>
      </c>
      <c r="M1282" s="16" t="str">
        <f>VLOOKUP(A1282,[3]MD01!A:O,15,0)</f>
        <v>Собственность</v>
      </c>
    </row>
    <row r="1283" spans="1:13" x14ac:dyDescent="0.25">
      <c r="A1283" s="12" t="s">
        <v>2889</v>
      </c>
      <c r="B1283" t="s">
        <v>86</v>
      </c>
      <c r="C1283" t="s">
        <v>4386</v>
      </c>
      <c r="D1283" s="5">
        <v>4497759.95</v>
      </c>
      <c r="E1283" s="24">
        <f t="shared" si="41"/>
        <v>12593727.859999999</v>
      </c>
      <c r="F1283" s="21">
        <v>15156197.820922142</v>
      </c>
      <c r="G1283">
        <f t="shared" si="42"/>
        <v>488909.60712652071</v>
      </c>
      <c r="J1283" t="str">
        <f>VLOOKUP($A1283,[3]MD01!$A:$K,5,0)</f>
        <v>13SZ5367</v>
      </c>
      <c r="K1283" t="str">
        <f>VLOOKUP($A1283,[3]MD01!$A:$K,11,0)</f>
        <v>26.11.2009</v>
      </c>
      <c r="L1283" t="str">
        <f>RIGHT(VLOOKUP($A1283,[3]MD01!$A:$K,4,0),8)</f>
        <v>13SZ5367</v>
      </c>
      <c r="M1283" s="16" t="str">
        <f>VLOOKUP(A1283,[3]MD01!A:O,15,0)</f>
        <v>Аренда</v>
      </c>
    </row>
    <row r="1284" spans="1:13" x14ac:dyDescent="0.25">
      <c r="A1284" s="12" t="s">
        <v>2896</v>
      </c>
      <c r="B1284" t="s">
        <v>93</v>
      </c>
      <c r="C1284" t="s">
        <v>4386</v>
      </c>
      <c r="D1284" s="5">
        <v>10535364.810000001</v>
      </c>
      <c r="E1284" s="24">
        <f t="shared" si="41"/>
        <v>29499021.468000002</v>
      </c>
      <c r="F1284" s="21">
        <v>35501243.941651851</v>
      </c>
      <c r="G1284">
        <f t="shared" si="42"/>
        <v>1145201.4174726403</v>
      </c>
      <c r="J1284" t="str">
        <f>VLOOKUP($A1284,[3]MD01!$A:$K,5,0)</f>
        <v>13SZ5418</v>
      </c>
      <c r="K1284" t="str">
        <f>VLOOKUP($A1284,[3]MD01!$A:$K,11,0)</f>
        <v>31.05.2005</v>
      </c>
      <c r="L1284" t="str">
        <f>RIGHT(VLOOKUP($A1284,[3]MD01!$A:$K,4,0),8)</f>
        <v>13SZ5418</v>
      </c>
      <c r="M1284" s="16" t="str">
        <f>VLOOKUP(A1284,[3]MD01!A:O,15,0)</f>
        <v>Собственность</v>
      </c>
    </row>
    <row r="1285" spans="1:13" x14ac:dyDescent="0.25">
      <c r="A1285" s="12" t="s">
        <v>2907</v>
      </c>
      <c r="B1285" t="s">
        <v>104</v>
      </c>
      <c r="C1285" t="s">
        <v>4386</v>
      </c>
      <c r="D1285" s="5">
        <v>4770194.75</v>
      </c>
      <c r="E1285" s="24">
        <f t="shared" si="41"/>
        <v>13356545.299999999</v>
      </c>
      <c r="F1285" s="21">
        <v>16074227.188430596</v>
      </c>
      <c r="G1285">
        <f t="shared" si="42"/>
        <v>518523.45769130957</v>
      </c>
      <c r="J1285" t="str">
        <f>VLOOKUP($A1285,[3]MD01!$A:$K,5,0)</f>
        <v>13SZ5431</v>
      </c>
      <c r="K1285" t="str">
        <f>VLOOKUP($A1285,[3]MD01!$A:$K,11,0)</f>
        <v>06.03.2002</v>
      </c>
      <c r="L1285" t="str">
        <f>RIGHT(VLOOKUP($A1285,[3]MD01!$A:$K,4,0),8)</f>
        <v>13SZ5431</v>
      </c>
      <c r="M1285" s="16" t="str">
        <f>VLOOKUP(A1285,[3]MD01!A:O,15,0)</f>
        <v>Аренда</v>
      </c>
    </row>
    <row r="1286" spans="1:13" x14ac:dyDescent="0.25">
      <c r="A1286" s="12" t="s">
        <v>2916</v>
      </c>
      <c r="B1286" t="s">
        <v>113</v>
      </c>
      <c r="C1286" t="s">
        <v>4386</v>
      </c>
      <c r="D1286" s="5">
        <v>7854128.3499999996</v>
      </c>
      <c r="E1286" s="24">
        <f t="shared" si="41"/>
        <v>21991559.379999999</v>
      </c>
      <c r="F1286" s="21">
        <v>26466224.144201562</v>
      </c>
      <c r="G1286">
        <f t="shared" si="42"/>
        <v>853749.16594198591</v>
      </c>
      <c r="J1286" t="str">
        <f>VLOOKUP($A1286,[3]MD01!$A:$K,5,0)</f>
        <v>13SZ5444</v>
      </c>
      <c r="K1286" t="str">
        <f>VLOOKUP($A1286,[3]MD01!$A:$K,11,0)</f>
        <v>14.08.2001</v>
      </c>
      <c r="L1286" t="str">
        <f>RIGHT(VLOOKUP($A1286,[3]MD01!$A:$K,4,0),8)</f>
        <v>13SZ5444</v>
      </c>
      <c r="M1286" s="16" t="str">
        <f>VLOOKUP(A1286,[3]MD01!A:O,15,0)</f>
        <v>Собственность</v>
      </c>
    </row>
    <row r="1287" spans="1:13" x14ac:dyDescent="0.25">
      <c r="A1287" s="12" t="s">
        <v>2920</v>
      </c>
      <c r="B1287" t="s">
        <v>117</v>
      </c>
      <c r="C1287" t="s">
        <v>4386</v>
      </c>
      <c r="D1287" s="5">
        <v>8203655.6200000001</v>
      </c>
      <c r="E1287" s="24">
        <f t="shared" si="41"/>
        <v>22970235.736000001</v>
      </c>
      <c r="F1287" s="21">
        <v>27644033.655339852</v>
      </c>
      <c r="G1287">
        <f t="shared" si="42"/>
        <v>891743.02113999519</v>
      </c>
      <c r="J1287" t="str">
        <f>VLOOKUP($A1287,[3]MD01!$A:$K,5,0)</f>
        <v>13SZ5448</v>
      </c>
      <c r="K1287" t="str">
        <f>VLOOKUP($A1287,[3]MD01!$A:$K,11,0)</f>
        <v>04.12.2001</v>
      </c>
      <c r="L1287" t="str">
        <f>RIGHT(VLOOKUP($A1287,[3]MD01!$A:$K,4,0),8)</f>
        <v>13SZ5448</v>
      </c>
      <c r="M1287" s="16" t="str">
        <f>VLOOKUP(A1287,[3]MD01!A:O,15,0)</f>
        <v>Аренда</v>
      </c>
    </row>
    <row r="1288" spans="1:13" x14ac:dyDescent="0.25">
      <c r="A1288" s="12" t="s">
        <v>2923</v>
      </c>
      <c r="B1288" t="s">
        <v>119</v>
      </c>
      <c r="C1288" t="s">
        <v>4386</v>
      </c>
      <c r="D1288" s="5">
        <v>8652787.5199999996</v>
      </c>
      <c r="E1288" s="24">
        <f t="shared" si="41"/>
        <v>24227805.055999998</v>
      </c>
      <c r="F1288" s="21">
        <v>29157483.016746212</v>
      </c>
      <c r="G1288">
        <f t="shared" si="42"/>
        <v>940563.9682821359</v>
      </c>
      <c r="J1288" t="str">
        <f>VLOOKUP($A1288,[3]MD01!$A:$K,5,0)</f>
        <v>13SZ5453</v>
      </c>
      <c r="K1288" t="str">
        <f>VLOOKUP($A1288,[3]MD01!$A:$K,11,0)</f>
        <v>30.06.2001</v>
      </c>
      <c r="L1288" t="str">
        <f>RIGHT(VLOOKUP($A1288,[3]MD01!$A:$K,4,0),8)</f>
        <v>13SZ5453</v>
      </c>
      <c r="M1288" s="16" t="str">
        <f>VLOOKUP(A1288,[3]MD01!A:O,15,0)</f>
        <v>Аренда</v>
      </c>
    </row>
    <row r="1289" spans="1:13" x14ac:dyDescent="0.25">
      <c r="A1289" s="12" t="s">
        <v>2930</v>
      </c>
      <c r="B1289" t="s">
        <v>126</v>
      </c>
      <c r="C1289" t="s">
        <v>4386</v>
      </c>
      <c r="D1289" s="5">
        <v>5090123.8099999996</v>
      </c>
      <c r="E1289" s="24">
        <f t="shared" si="41"/>
        <v>14252346.667999998</v>
      </c>
      <c r="F1289" s="21">
        <v>17152298.978816312</v>
      </c>
      <c r="G1289">
        <f t="shared" si="42"/>
        <v>553299.96705859073</v>
      </c>
      <c r="J1289" t="str">
        <f>VLOOKUP($A1289,[3]MD01!$A:$K,5,0)</f>
        <v>13SZ5463</v>
      </c>
      <c r="K1289" t="str">
        <f>VLOOKUP($A1289,[3]MD01!$A:$K,11,0)</f>
        <v>12.11.1999</v>
      </c>
      <c r="L1289" t="str">
        <f>RIGHT(VLOOKUP($A1289,[3]MD01!$A:$K,4,0),8)</f>
        <v>13SZ5463</v>
      </c>
      <c r="M1289" s="16" t="str">
        <f>VLOOKUP(A1289,[3]MD01!A:O,15,0)</f>
        <v>Аренда</v>
      </c>
    </row>
    <row r="1290" spans="1:13" x14ac:dyDescent="0.25">
      <c r="A1290" s="12" t="s">
        <v>2938</v>
      </c>
      <c r="B1290" t="s">
        <v>134</v>
      </c>
      <c r="C1290" t="s">
        <v>4386</v>
      </c>
      <c r="D1290" s="5">
        <v>10027280.48</v>
      </c>
      <c r="E1290" s="24">
        <f t="shared" si="41"/>
        <v>28076385.344000001</v>
      </c>
      <c r="F1290" s="21">
        <v>33789141.317057423</v>
      </c>
      <c r="G1290">
        <f t="shared" si="42"/>
        <v>1089972.3005502394</v>
      </c>
      <c r="J1290" t="str">
        <f>VLOOKUP($A1290,[3]MD01!$A:$K,5,0)</f>
        <v>13SZ5471</v>
      </c>
      <c r="K1290" t="str">
        <f>VLOOKUP($A1290,[3]MD01!$A:$K,11,0)</f>
        <v>14.02.2000</v>
      </c>
      <c r="L1290" t="str">
        <f>RIGHT(VLOOKUP($A1290,[3]MD01!$A:$K,4,0),8)</f>
        <v>13SZ5471</v>
      </c>
      <c r="M1290" s="16" t="str">
        <f>VLOOKUP(A1290,[3]MD01!A:O,15,0)</f>
        <v>Собственность</v>
      </c>
    </row>
    <row r="1291" spans="1:13" x14ac:dyDescent="0.25">
      <c r="A1291" s="12" t="s">
        <v>2944</v>
      </c>
      <c r="B1291" t="s">
        <v>140</v>
      </c>
      <c r="C1291" t="s">
        <v>4386</v>
      </c>
      <c r="D1291" s="5">
        <v>6881261.0300000003</v>
      </c>
      <c r="E1291" s="24">
        <f t="shared" si="41"/>
        <v>19267530.884</v>
      </c>
      <c r="F1291" s="21">
        <v>23187932.345763016</v>
      </c>
      <c r="G1291">
        <f t="shared" si="42"/>
        <v>747997.81760525855</v>
      </c>
      <c r="J1291" t="str">
        <f>VLOOKUP($A1291,[3]MD01!$A:$K,5,0)</f>
        <v>13SZ5478</v>
      </c>
      <c r="K1291" t="str">
        <f>VLOOKUP($A1291,[3]MD01!$A:$K,11,0)</f>
        <v>23.09.2000</v>
      </c>
      <c r="L1291" t="str">
        <f>RIGHT(VLOOKUP($A1291,[3]MD01!$A:$K,4,0),8)</f>
        <v>13SZ5478</v>
      </c>
      <c r="M1291" s="16" t="str">
        <f>VLOOKUP(A1291,[3]MD01!A:O,15,0)</f>
        <v>Аренда</v>
      </c>
    </row>
    <row r="1292" spans="1:13" x14ac:dyDescent="0.25">
      <c r="A1292" s="12" t="s">
        <v>4588</v>
      </c>
      <c r="B1292" t="s">
        <v>4589</v>
      </c>
      <c r="C1292" t="s">
        <v>4386</v>
      </c>
      <c r="D1292" s="5">
        <v>14632266.449999999</v>
      </c>
      <c r="E1292" s="24">
        <f t="shared" si="41"/>
        <v>40970346.060000002</v>
      </c>
      <c r="F1292" s="21">
        <v>49306660.949000217</v>
      </c>
      <c r="G1292">
        <f t="shared" si="42"/>
        <v>1590537.449967749</v>
      </c>
      <c r="J1292" t="str">
        <f>VLOOKUP($A1292,[3]MD01!$A:$K,5,0)</f>
        <v>13SZ5508</v>
      </c>
      <c r="K1292" t="str">
        <f>VLOOKUP($A1292,[3]MD01!$A:$K,11,0)</f>
        <v>24.06.2005</v>
      </c>
      <c r="L1292" t="str">
        <f>RIGHT(VLOOKUP($A1292,[3]MD01!$A:$K,4,0),8)</f>
        <v>13SZ5508</v>
      </c>
      <c r="M1292" s="16" t="str">
        <f>VLOOKUP(A1292,[3]MD01!A:O,15,0)</f>
        <v>Собственность</v>
      </c>
    </row>
    <row r="1293" spans="1:13" x14ac:dyDescent="0.25">
      <c r="A1293" s="12" t="s">
        <v>2969</v>
      </c>
      <c r="B1293" t="s">
        <v>164</v>
      </c>
      <c r="C1293" t="s">
        <v>4386</v>
      </c>
      <c r="D1293" s="5">
        <v>8975682.1500000004</v>
      </c>
      <c r="E1293" s="24">
        <f t="shared" si="41"/>
        <v>25131910.020000003</v>
      </c>
      <c r="F1293" s="21">
        <v>30245547.951735348</v>
      </c>
      <c r="G1293">
        <f t="shared" si="42"/>
        <v>975662.83715275314</v>
      </c>
      <c r="J1293" t="str">
        <f>VLOOKUP($A1293,[3]MD01!$A:$K,5,0)</f>
        <v>13SZ5515</v>
      </c>
      <c r="K1293" t="str">
        <f>VLOOKUP($A1293,[3]MD01!$A:$K,11,0)</f>
        <v>31.05.2005</v>
      </c>
      <c r="L1293" t="str">
        <f>RIGHT(VLOOKUP($A1293,[3]MD01!$A:$K,4,0),8)</f>
        <v>13SZ5515</v>
      </c>
      <c r="M1293" s="16" t="str">
        <f>VLOOKUP(A1293,[3]MD01!A:O,15,0)</f>
        <v>Собственность</v>
      </c>
    </row>
    <row r="1294" spans="1:13" x14ac:dyDescent="0.25">
      <c r="A1294" s="12" t="s">
        <v>2979</v>
      </c>
      <c r="B1294" t="s">
        <v>174</v>
      </c>
      <c r="C1294" t="s">
        <v>4386</v>
      </c>
      <c r="D1294" s="5">
        <v>11601438.279999999</v>
      </c>
      <c r="E1294" s="24">
        <f t="shared" si="41"/>
        <v>32484027.184</v>
      </c>
      <c r="F1294" s="21">
        <v>39093614.495566562</v>
      </c>
      <c r="G1294">
        <f t="shared" si="42"/>
        <v>1261084.3385666632</v>
      </c>
      <c r="J1294" t="str">
        <f>VLOOKUP($A1294,[3]MD01!$A:$K,5,0)</f>
        <v>13SZ5532</v>
      </c>
      <c r="K1294" t="str">
        <f>VLOOKUP($A1294,[3]MD01!$A:$K,11,0)</f>
        <v>24.09.2007</v>
      </c>
      <c r="L1294" t="str">
        <f>RIGHT(VLOOKUP($A1294,[3]MD01!$A:$K,4,0),8)</f>
        <v>13SZ5532</v>
      </c>
      <c r="M1294" s="16" t="str">
        <f>VLOOKUP(A1294,[3]MD01!A:O,15,0)</f>
        <v>Собственность</v>
      </c>
    </row>
    <row r="1295" spans="1:13" x14ac:dyDescent="0.25">
      <c r="A1295" s="12" t="s">
        <v>2991</v>
      </c>
      <c r="B1295" t="s">
        <v>186</v>
      </c>
      <c r="C1295" t="s">
        <v>4386</v>
      </c>
      <c r="D1295" s="5">
        <v>5637378.9900000002</v>
      </c>
      <c r="E1295" s="24">
        <f t="shared" si="41"/>
        <v>15784661.171999998</v>
      </c>
      <c r="F1295" s="21">
        <v>18996396.453739211</v>
      </c>
      <c r="G1295">
        <f t="shared" si="42"/>
        <v>612786.98237868422</v>
      </c>
      <c r="J1295" t="str">
        <f>VLOOKUP($A1295,[3]MD01!$A:$K,5,0)</f>
        <v>13SZ5547</v>
      </c>
      <c r="K1295" t="str">
        <f>VLOOKUP($A1295,[3]MD01!$A:$K,11,0)</f>
        <v>25.10.2007</v>
      </c>
      <c r="L1295" t="str">
        <f>RIGHT(VLOOKUP($A1295,[3]MD01!$A:$K,4,0),8)</f>
        <v>13SZ5547</v>
      </c>
      <c r="M1295" s="16" t="str">
        <f>VLOOKUP(A1295,[3]MD01!A:O,15,0)</f>
        <v>Собственность</v>
      </c>
    </row>
    <row r="1296" spans="1:13" x14ac:dyDescent="0.25">
      <c r="A1296" s="12" t="s">
        <v>2996</v>
      </c>
      <c r="B1296" t="s">
        <v>191</v>
      </c>
      <c r="C1296" t="s">
        <v>4386</v>
      </c>
      <c r="D1296" s="5">
        <v>13096662.91</v>
      </c>
      <c r="E1296" s="24">
        <f t="shared" si="41"/>
        <v>36670656.148000002</v>
      </c>
      <c r="F1296" s="21">
        <v>44132104.884319991</v>
      </c>
      <c r="G1296">
        <f t="shared" si="42"/>
        <v>1423616.2865909676</v>
      </c>
      <c r="J1296" t="str">
        <f>VLOOKUP($A1296,[3]MD01!$A:$K,5,0)</f>
        <v>13SZ5552</v>
      </c>
      <c r="K1296" t="str">
        <f>VLOOKUP($A1296,[3]MD01!$A:$K,11,0)</f>
        <v>17.08.2009</v>
      </c>
      <c r="L1296" t="str">
        <f>RIGHT(VLOOKUP($A1296,[3]MD01!$A:$K,4,0),8)</f>
        <v>13SZ5552</v>
      </c>
      <c r="M1296" s="16" t="str">
        <f>VLOOKUP(A1296,[3]MD01!A:O,15,0)</f>
        <v>Собственность</v>
      </c>
    </row>
    <row r="1297" spans="1:13" x14ac:dyDescent="0.25">
      <c r="A1297" s="12" t="s">
        <v>3013</v>
      </c>
      <c r="B1297" t="s">
        <v>208</v>
      </c>
      <c r="C1297" t="s">
        <v>4386</v>
      </c>
      <c r="D1297" s="5">
        <v>5558046.6500000004</v>
      </c>
      <c r="E1297" s="24">
        <f t="shared" si="41"/>
        <v>15562530.620000001</v>
      </c>
      <c r="F1297" s="21">
        <v>18729068.572304223</v>
      </c>
      <c r="G1297">
        <f t="shared" si="42"/>
        <v>604163.50233239424</v>
      </c>
      <c r="J1297" t="str">
        <f>VLOOKUP($A1297,[3]MD01!$A:$K,5,0)</f>
        <v>13SZ5572</v>
      </c>
      <c r="K1297" t="str">
        <f>VLOOKUP($A1297,[3]MD01!$A:$K,11,0)</f>
        <v>05.08.2005</v>
      </c>
      <c r="L1297" t="str">
        <f>RIGHT(VLOOKUP($A1297,[3]MD01!$A:$K,4,0),8)</f>
        <v>13SZ5572</v>
      </c>
      <c r="M1297" s="16" t="str">
        <f>VLOOKUP(A1297,[3]MD01!A:O,15,0)</f>
        <v>Собственность</v>
      </c>
    </row>
    <row r="1298" spans="1:13" x14ac:dyDescent="0.25">
      <c r="A1298" s="12" t="s">
        <v>3014</v>
      </c>
      <c r="B1298" t="s">
        <v>209</v>
      </c>
      <c r="C1298" t="s">
        <v>4386</v>
      </c>
      <c r="D1298" s="5">
        <v>2388014.69</v>
      </c>
      <c r="E1298" s="24">
        <f t="shared" si="41"/>
        <v>6686441.1319999993</v>
      </c>
      <c r="F1298" s="21">
        <v>8046944.1329139993</v>
      </c>
      <c r="G1298">
        <f t="shared" si="42"/>
        <v>259578.84299722579</v>
      </c>
      <c r="J1298" t="str">
        <f>VLOOKUP($A1298,[3]MD01!$A:$K,5,0)</f>
        <v>13SZ5573</v>
      </c>
      <c r="K1298" t="str">
        <f>VLOOKUP($A1298,[3]MD01!$A:$K,11,0)</f>
        <v>09.08.2005</v>
      </c>
      <c r="L1298" t="str">
        <f>RIGHT(VLOOKUP($A1298,[3]MD01!$A:$K,4,0),8)</f>
        <v>13SZ5573</v>
      </c>
      <c r="M1298" s="16" t="str">
        <f>VLOOKUP(A1298,[3]MD01!A:O,15,0)</f>
        <v>Собственность</v>
      </c>
    </row>
    <row r="1299" spans="1:13" x14ac:dyDescent="0.25">
      <c r="A1299" s="12" t="s">
        <v>4627</v>
      </c>
      <c r="B1299" t="s">
        <v>4628</v>
      </c>
      <c r="C1299" t="s">
        <v>4386</v>
      </c>
      <c r="D1299" s="5">
        <v>9854154.6199999992</v>
      </c>
      <c r="E1299" s="24">
        <f t="shared" si="41"/>
        <v>27591632.935999997</v>
      </c>
      <c r="F1299" s="21">
        <v>33205755.40690513</v>
      </c>
      <c r="G1299">
        <f t="shared" si="42"/>
        <v>1071153.4002227462</v>
      </c>
      <c r="J1299" t="str">
        <f>VLOOKUP($A1299,[3]MD01!$A:$K,5,0)</f>
        <v>13SZ5580</v>
      </c>
      <c r="K1299" t="str">
        <f>VLOOKUP($A1299,[3]MD01!$A:$K,11,0)</f>
        <v>15.10.2005</v>
      </c>
      <c r="L1299" t="str">
        <f>RIGHT(VLOOKUP($A1299,[3]MD01!$A:$K,4,0),8)</f>
        <v>13SZ5580</v>
      </c>
      <c r="M1299" s="16" t="str">
        <f>VLOOKUP(A1299,[3]MD01!A:O,15,0)</f>
        <v>Собственность</v>
      </c>
    </row>
    <row r="1300" spans="1:13" x14ac:dyDescent="0.25">
      <c r="A1300" s="12" t="s">
        <v>3026</v>
      </c>
      <c r="B1300" t="s">
        <v>221</v>
      </c>
      <c r="C1300" t="s">
        <v>4386</v>
      </c>
      <c r="D1300" s="5">
        <v>3279906.69</v>
      </c>
      <c r="E1300" s="24">
        <f t="shared" si="41"/>
        <v>9183738.7320000008</v>
      </c>
      <c r="F1300" s="21">
        <v>11052371.665100971</v>
      </c>
      <c r="G1300">
        <f t="shared" si="42"/>
        <v>356528.11822906358</v>
      </c>
      <c r="J1300" t="str">
        <f>VLOOKUP($A1300,[3]MD01!$A:$K,5,0)</f>
        <v>13SZ5586</v>
      </c>
      <c r="K1300" t="str">
        <f>VLOOKUP($A1300,[3]MD01!$A:$K,11,0)</f>
        <v>23.03.2007</v>
      </c>
      <c r="L1300" t="str">
        <f>RIGHT(VLOOKUP($A1300,[3]MD01!$A:$K,4,0),8)</f>
        <v>13SZ5586</v>
      </c>
      <c r="M1300" s="16" t="str">
        <f>VLOOKUP(A1300,[3]MD01!A:O,15,0)</f>
        <v>Аренда</v>
      </c>
    </row>
    <row r="1301" spans="1:13" x14ac:dyDescent="0.25">
      <c r="A1301" s="12" t="s">
        <v>3030</v>
      </c>
      <c r="B1301" t="s">
        <v>225</v>
      </c>
      <c r="C1301" t="s">
        <v>4386</v>
      </c>
      <c r="D1301" s="5">
        <v>8032905.3499999996</v>
      </c>
      <c r="E1301" s="24">
        <f t="shared" ref="E1301:E1364" si="43">IF(IFERROR(VLOOKUP(A1301,$A$1588:$A$1589,1,0),0)=0,IF(M1301=$M$25,0,D1301/$E$25*$E$24),0)</f>
        <v>22492134.979999997</v>
      </c>
      <c r="F1301" s="21">
        <v>27068652.821577061</v>
      </c>
      <c r="G1301">
        <f t="shared" si="42"/>
        <v>873182.34908313095</v>
      </c>
      <c r="J1301" t="str">
        <f>VLOOKUP($A1301,[3]MD01!$A:$K,5,0)</f>
        <v>13SZ5592</v>
      </c>
      <c r="K1301" t="str">
        <f>VLOOKUP($A1301,[3]MD01!$A:$K,11,0)</f>
        <v>30.12.2005</v>
      </c>
      <c r="L1301" t="str">
        <f>RIGHT(VLOOKUP($A1301,[3]MD01!$A:$K,4,0),8)</f>
        <v>13SZ5592</v>
      </c>
      <c r="M1301" s="16" t="str">
        <f>VLOOKUP(A1301,[3]MD01!A:O,15,0)</f>
        <v>Аренда</v>
      </c>
    </row>
    <row r="1302" spans="1:13" x14ac:dyDescent="0.25">
      <c r="A1302" s="12" t="s">
        <v>3047</v>
      </c>
      <c r="B1302" t="s">
        <v>241</v>
      </c>
      <c r="C1302" t="s">
        <v>4386</v>
      </c>
      <c r="D1302" s="5">
        <v>7904162.4199999999</v>
      </c>
      <c r="E1302" s="24">
        <f t="shared" si="43"/>
        <v>22131654.776000001</v>
      </c>
      <c r="F1302" s="21">
        <v>26634825.019111723</v>
      </c>
      <c r="G1302">
        <f t="shared" si="42"/>
        <v>859187.90384231368</v>
      </c>
      <c r="J1302" t="str">
        <f>VLOOKUP($A1302,[3]MD01!$A:$K,5,0)</f>
        <v>13SZ5609</v>
      </c>
      <c r="K1302" t="str">
        <f>VLOOKUP($A1302,[3]MD01!$A:$K,11,0)</f>
        <v>30.06.2006</v>
      </c>
      <c r="L1302" t="str">
        <f>RIGHT(VLOOKUP($A1302,[3]MD01!$A:$K,4,0),8)</f>
        <v>13SZ5609</v>
      </c>
      <c r="M1302" s="16" t="str">
        <f>VLOOKUP(A1302,[3]MD01!A:O,15,0)</f>
        <v>Аренда</v>
      </c>
    </row>
    <row r="1303" spans="1:13" x14ac:dyDescent="0.25">
      <c r="A1303" s="12" t="s">
        <v>3054</v>
      </c>
      <c r="B1303" t="s">
        <v>248</v>
      </c>
      <c r="C1303" t="s">
        <v>4386</v>
      </c>
      <c r="D1303" s="5">
        <v>3738923.96</v>
      </c>
      <c r="E1303" s="24">
        <f t="shared" si="43"/>
        <v>10468987.088</v>
      </c>
      <c r="F1303" s="21">
        <v>12599131.969047301</v>
      </c>
      <c r="G1303">
        <f t="shared" si="42"/>
        <v>406423.61190475163</v>
      </c>
      <c r="J1303" t="str">
        <f>VLOOKUP($A1303,[3]MD01!$A:$K,5,0)</f>
        <v>13SZ5616</v>
      </c>
      <c r="K1303" t="str">
        <f>VLOOKUP($A1303,[3]MD01!$A:$K,11,0)</f>
        <v>22.09.2006</v>
      </c>
      <c r="L1303" t="str">
        <f>RIGHT(VLOOKUP($A1303,[3]MD01!$A:$K,4,0),8)</f>
        <v>13SZ5616</v>
      </c>
      <c r="M1303" s="16" t="str">
        <f>VLOOKUP(A1303,[3]MD01!A:O,15,0)</f>
        <v>Аренда</v>
      </c>
    </row>
    <row r="1304" spans="1:13" x14ac:dyDescent="0.25">
      <c r="A1304" s="12" t="s">
        <v>4730</v>
      </c>
      <c r="B1304" t="s">
        <v>4731</v>
      </c>
      <c r="C1304" t="s">
        <v>4386</v>
      </c>
      <c r="D1304" s="5">
        <v>7187260.9699999997</v>
      </c>
      <c r="E1304" s="24">
        <f t="shared" si="43"/>
        <v>20124330.715999998</v>
      </c>
      <c r="F1304" s="21">
        <v>24219066.88281858</v>
      </c>
      <c r="G1304">
        <f t="shared" si="42"/>
        <v>781260.22202640574</v>
      </c>
      <c r="J1304" t="str">
        <f>VLOOKUP($A1304,[3]MD01!$A:$K,5,0)</f>
        <v>13SZ5628</v>
      </c>
      <c r="K1304" t="str">
        <f>VLOOKUP($A1304,[3]MD01!$A:$K,11,0)</f>
        <v>29.06.2007</v>
      </c>
      <c r="L1304" t="str">
        <f>RIGHT(VLOOKUP($A1304,[3]MD01!$A:$K,4,0),8)</f>
        <v>13SZ5628</v>
      </c>
      <c r="M1304" s="16" t="str">
        <f>VLOOKUP(A1304,[3]MD01!A:O,15,0)</f>
        <v>Собственность</v>
      </c>
    </row>
    <row r="1305" spans="1:13" x14ac:dyDescent="0.25">
      <c r="A1305" s="12" t="s">
        <v>3072</v>
      </c>
      <c r="B1305" t="s">
        <v>266</v>
      </c>
      <c r="C1305" t="s">
        <v>4386</v>
      </c>
      <c r="D1305" s="5">
        <v>6633843.3099999996</v>
      </c>
      <c r="E1305" s="24">
        <f t="shared" si="43"/>
        <v>18574761.267999999</v>
      </c>
      <c r="F1305" s="21">
        <v>22354203.567347102</v>
      </c>
      <c r="G1305">
        <f t="shared" si="42"/>
        <v>721103.34088216454</v>
      </c>
      <c r="J1305" t="str">
        <f>VLOOKUP($A1305,[3]MD01!$A:$K,5,0)</f>
        <v>13SZ5639</v>
      </c>
      <c r="K1305" t="str">
        <f>VLOOKUP($A1305,[3]MD01!$A:$K,11,0)</f>
        <v>05.02.2008</v>
      </c>
      <c r="L1305" t="str">
        <f>RIGHT(VLOOKUP($A1305,[3]MD01!$A:$K,4,0),8)</f>
        <v>13SZ5639</v>
      </c>
      <c r="M1305" s="16" t="str">
        <f>VLOOKUP(A1305,[3]MD01!A:O,15,0)</f>
        <v>Аренда</v>
      </c>
    </row>
    <row r="1306" spans="1:13" x14ac:dyDescent="0.25">
      <c r="A1306" s="12" t="s">
        <v>4671</v>
      </c>
      <c r="B1306" t="s">
        <v>4672</v>
      </c>
      <c r="C1306" t="s">
        <v>4386</v>
      </c>
      <c r="D1306" s="5">
        <v>7521293.8600000003</v>
      </c>
      <c r="E1306" s="24">
        <f t="shared" si="43"/>
        <v>21059622.808000002</v>
      </c>
      <c r="F1306" s="21">
        <v>25344664.650555018</v>
      </c>
      <c r="G1306">
        <f t="shared" si="42"/>
        <v>817569.82743725867</v>
      </c>
      <c r="J1306" t="str">
        <f>VLOOKUP($A1306,[3]MD01!$A:$K,5,0)</f>
        <v>13SZ5640</v>
      </c>
      <c r="K1306" t="str">
        <f>VLOOKUP($A1306,[3]MD01!$A:$K,11,0)</f>
        <v>30.11.2003</v>
      </c>
      <c r="L1306" t="str">
        <f>RIGHT(VLOOKUP($A1306,[3]MD01!$A:$K,4,0),8)</f>
        <v>13SZ5640</v>
      </c>
      <c r="M1306" s="16" t="str">
        <f>VLOOKUP(A1306,[3]MD01!A:O,15,0)</f>
        <v>Собственность</v>
      </c>
    </row>
    <row r="1307" spans="1:13" x14ac:dyDescent="0.25">
      <c r="A1307" s="12" t="s">
        <v>4551</v>
      </c>
      <c r="B1307" t="s">
        <v>4552</v>
      </c>
      <c r="C1307" t="s">
        <v>4386</v>
      </c>
      <c r="D1307" s="5">
        <v>12146781.109999999</v>
      </c>
      <c r="E1307" s="24">
        <f t="shared" si="43"/>
        <v>34010987.108000003</v>
      </c>
      <c r="F1307" s="21">
        <v>40931267.883827426</v>
      </c>
      <c r="G1307">
        <f t="shared" ref="G1307:G1370" si="44">F1307/31</f>
        <v>1320363.4801234654</v>
      </c>
      <c r="J1307" t="str">
        <f>VLOOKUP($A1307,[3]MD01!$A:$K,5,0)</f>
        <v>13SZ5642</v>
      </c>
      <c r="K1307" t="str">
        <f>VLOOKUP($A1307,[3]MD01!$A:$K,11,0)</f>
        <v>28.07.2004</v>
      </c>
      <c r="L1307" t="str">
        <f>RIGHT(VLOOKUP($A1307,[3]MD01!$A:$K,4,0),8)</f>
        <v>13SZ5642</v>
      </c>
      <c r="M1307" s="16" t="str">
        <f>VLOOKUP(A1307,[3]MD01!A:O,15,0)</f>
        <v>Собственность</v>
      </c>
    </row>
    <row r="1308" spans="1:13" x14ac:dyDescent="0.25">
      <c r="A1308" s="12" t="s">
        <v>3090</v>
      </c>
      <c r="B1308" t="s">
        <v>284</v>
      </c>
      <c r="C1308" t="s">
        <v>4386</v>
      </c>
      <c r="D1308" s="5">
        <v>10369351.01</v>
      </c>
      <c r="E1308" s="24">
        <f t="shared" si="43"/>
        <v>29034182.828000002</v>
      </c>
      <c r="F1308" s="21">
        <v>34941823.692066722</v>
      </c>
      <c r="G1308">
        <f t="shared" si="44"/>
        <v>1127155.6029698942</v>
      </c>
      <c r="J1308" t="str">
        <f>VLOOKUP($A1308,[3]MD01!$A:$K,5,0)</f>
        <v>13SZ5695</v>
      </c>
      <c r="K1308" t="str">
        <f>VLOOKUP($A1308,[3]MD01!$A:$K,11,0)</f>
        <v>15.10.2009</v>
      </c>
      <c r="L1308" t="str">
        <f>RIGHT(VLOOKUP($A1308,[3]MD01!$A:$K,4,0),8)</f>
        <v>13SZ5695</v>
      </c>
      <c r="M1308" s="16" t="str">
        <f>VLOOKUP(A1308,[3]MD01!A:O,15,0)</f>
        <v>Аренда</v>
      </c>
    </row>
    <row r="1309" spans="1:13" x14ac:dyDescent="0.25">
      <c r="A1309" s="12" t="s">
        <v>3102</v>
      </c>
      <c r="B1309" t="s">
        <v>296</v>
      </c>
      <c r="C1309" t="s">
        <v>4386</v>
      </c>
      <c r="D1309" s="5">
        <v>3105729.85</v>
      </c>
      <c r="E1309" s="24">
        <f t="shared" si="43"/>
        <v>8696043.5800000001</v>
      </c>
      <c r="F1309" s="21">
        <v>10465444.245183172</v>
      </c>
      <c r="G1309">
        <f t="shared" si="44"/>
        <v>337594.97565107007</v>
      </c>
      <c r="J1309" t="str">
        <f>VLOOKUP($A1309,[3]MD01!$A:$K,5,0)</f>
        <v>13SZ5707</v>
      </c>
      <c r="K1309" t="str">
        <f>VLOOKUP($A1309,[3]MD01!$A:$K,11,0)</f>
        <v>30.07.2002</v>
      </c>
      <c r="L1309" t="str">
        <f>RIGHT(VLOOKUP($A1309,[3]MD01!$A:$K,4,0),8)</f>
        <v>13SZ5707</v>
      </c>
      <c r="M1309" s="16" t="str">
        <f>VLOOKUP(A1309,[3]MD01!A:O,15,0)</f>
        <v>Аренда</v>
      </c>
    </row>
    <row r="1310" spans="1:13" x14ac:dyDescent="0.25">
      <c r="A1310" s="12" t="s">
        <v>3185</v>
      </c>
      <c r="B1310" t="s">
        <v>377</v>
      </c>
      <c r="C1310" t="s">
        <v>4386</v>
      </c>
      <c r="D1310" s="5">
        <v>3760319.98</v>
      </c>
      <c r="E1310" s="24">
        <f t="shared" si="43"/>
        <v>10528895.944</v>
      </c>
      <c r="F1310" s="21">
        <v>12671230.594875565</v>
      </c>
      <c r="G1310">
        <f t="shared" si="44"/>
        <v>408749.374028244</v>
      </c>
      <c r="J1310" t="str">
        <f>VLOOKUP($A1310,[3]MD01!$A:$K,5,0)</f>
        <v>13SZ7288</v>
      </c>
      <c r="K1310" t="str">
        <f>VLOOKUP($A1310,[3]MD01!$A:$K,11,0)</f>
        <v>14.04.2011</v>
      </c>
      <c r="L1310" t="str">
        <f>RIGHT(VLOOKUP($A1310,[3]MD01!$A:$K,4,0),8)</f>
        <v>13SZ7288</v>
      </c>
      <c r="M1310" s="16" t="str">
        <f>VLOOKUP(A1310,[3]MD01!A:O,15,0)</f>
        <v>Аренда</v>
      </c>
    </row>
    <row r="1311" spans="1:13" x14ac:dyDescent="0.25">
      <c r="A1311" s="12" t="s">
        <v>3186</v>
      </c>
      <c r="B1311" t="s">
        <v>378</v>
      </c>
      <c r="C1311" t="s">
        <v>4386</v>
      </c>
      <c r="D1311" s="5">
        <v>6094466.3200000003</v>
      </c>
      <c r="E1311" s="24">
        <f t="shared" si="43"/>
        <v>17064505.695999999</v>
      </c>
      <c r="F1311" s="21">
        <v>20536653.397624608</v>
      </c>
      <c r="G1311">
        <f t="shared" si="44"/>
        <v>662472.69024595513</v>
      </c>
      <c r="J1311" t="str">
        <f>VLOOKUP($A1311,[3]MD01!$A:$K,5,0)</f>
        <v>13SZ7293</v>
      </c>
      <c r="K1311" t="str">
        <f>VLOOKUP($A1311,[3]MD01!$A:$K,11,0)</f>
        <v>25.05.2011</v>
      </c>
      <c r="L1311" t="str">
        <f>RIGHT(VLOOKUP($A1311,[3]MD01!$A:$K,4,0),8)</f>
        <v>13SZ7293</v>
      </c>
      <c r="M1311" s="16" t="str">
        <f>VLOOKUP(A1311,[3]MD01!A:O,15,0)</f>
        <v>Аренда</v>
      </c>
    </row>
    <row r="1312" spans="1:13" x14ac:dyDescent="0.25">
      <c r="A1312" s="12" t="s">
        <v>4553</v>
      </c>
      <c r="B1312" t="s">
        <v>4554</v>
      </c>
      <c r="C1312" t="s">
        <v>4386</v>
      </c>
      <c r="D1312" s="5">
        <v>10048849.33</v>
      </c>
      <c r="E1312" s="24">
        <f t="shared" si="43"/>
        <v>28136778.123999998</v>
      </c>
      <c r="F1312" s="21">
        <v>33861822.331830077</v>
      </c>
      <c r="G1312">
        <f t="shared" si="44"/>
        <v>1092316.8494138734</v>
      </c>
      <c r="J1312" t="str">
        <f>VLOOKUP($A1312,[3]MD01!$A:$K,5,0)</f>
        <v>E1004759</v>
      </c>
      <c r="K1312" t="str">
        <f>VLOOKUP($A1312,[3]MD01!$A:$K,11,0)</f>
        <v>05.12.2013</v>
      </c>
      <c r="L1312" t="str">
        <f>RIGHT(VLOOKUP($A1312,[3]MD01!$A:$K,4,0),8)</f>
        <v>13SZ8618</v>
      </c>
      <c r="M1312" s="16" t="str">
        <f>VLOOKUP(A1312,[3]MD01!A:O,15,0)</f>
        <v>Собственность</v>
      </c>
    </row>
    <row r="1313" spans="1:13" x14ac:dyDescent="0.25">
      <c r="A1313" s="12" t="s">
        <v>3359</v>
      </c>
      <c r="B1313" t="s">
        <v>550</v>
      </c>
      <c r="C1313" t="s">
        <v>4386</v>
      </c>
      <c r="D1313" s="5">
        <v>5394335.6500000004</v>
      </c>
      <c r="E1313" s="24">
        <f t="shared" si="43"/>
        <v>15104139.820000002</v>
      </c>
      <c r="F1313" s="21">
        <v>18177408.117090072</v>
      </c>
      <c r="G1313">
        <f t="shared" si="44"/>
        <v>586368.00377709907</v>
      </c>
      <c r="J1313" t="str">
        <f>VLOOKUP($A1313,[3]MD01!$A:$K,5,0)</f>
        <v>E1008413</v>
      </c>
      <c r="K1313" t="str">
        <f>VLOOKUP($A1313,[3]MD01!$A:$K,11,0)</f>
        <v>30.12.2013</v>
      </c>
      <c r="L1313" t="str">
        <f>RIGHT(VLOOKUP($A1313,[3]MD01!$A:$K,4,0),8)</f>
        <v>13SZ9801</v>
      </c>
      <c r="M1313" s="16" t="str">
        <f>VLOOKUP(A1313,[3]MD01!A:O,15,0)</f>
        <v>Аренда</v>
      </c>
    </row>
    <row r="1314" spans="1:13" x14ac:dyDescent="0.25">
      <c r="A1314" s="12" t="s">
        <v>3375</v>
      </c>
      <c r="B1314" t="s">
        <v>566</v>
      </c>
      <c r="C1314" t="s">
        <v>4386</v>
      </c>
      <c r="D1314" s="5">
        <v>12625020.5</v>
      </c>
      <c r="E1314" s="24">
        <f t="shared" si="43"/>
        <v>35350057.399999999</v>
      </c>
      <c r="F1314" s="21">
        <v>42542801.376315638</v>
      </c>
      <c r="G1314">
        <f t="shared" si="44"/>
        <v>1372348.4314940528</v>
      </c>
      <c r="J1314" t="str">
        <f>VLOOKUP($A1314,[3]MD01!$A:$K,5,0)</f>
        <v>13SZI048</v>
      </c>
      <c r="K1314" t="str">
        <f>VLOOKUP($A1314,[3]MD01!$A:$K,11,0)</f>
        <v>30.07.2014</v>
      </c>
      <c r="L1314" t="str">
        <f>RIGHT(VLOOKUP($A1314,[3]MD01!$A:$K,4,0),8)</f>
        <v>13SZ9829</v>
      </c>
      <c r="M1314" s="16" t="str">
        <f>VLOOKUP(A1314,[3]MD01!A:O,15,0)</f>
        <v>Собственность</v>
      </c>
    </row>
    <row r="1315" spans="1:13" x14ac:dyDescent="0.25">
      <c r="A1315" s="12" t="s">
        <v>606</v>
      </c>
      <c r="B1315" t="s">
        <v>607</v>
      </c>
      <c r="C1315" t="s">
        <v>4386</v>
      </c>
      <c r="D1315" s="5">
        <v>11081951.560000001</v>
      </c>
      <c r="E1315" s="24">
        <f t="shared" si="43"/>
        <v>31029464.368000001</v>
      </c>
      <c r="F1315" s="21">
        <v>37343088.993719362</v>
      </c>
      <c r="G1315">
        <f t="shared" si="44"/>
        <v>1204615.7739909471</v>
      </c>
      <c r="J1315" t="str">
        <f>VLOOKUP($A1315,[3]MD01!$A:$K,5,0)</f>
        <v>E1025482</v>
      </c>
      <c r="K1315" t="str">
        <f>VLOOKUP($A1315,[3]MD01!$A:$K,11,0)</f>
        <v>11.05.2018</v>
      </c>
      <c r="L1315" t="str">
        <f>RIGHT(VLOOKUP($A1315,[3]MD01!$A:$K,4,0),8)</f>
        <v>13SZE562</v>
      </c>
      <c r="M1315" s="16" t="str">
        <f>VLOOKUP(A1315,[3]MD01!A:O,15,0)</f>
        <v>Аренда</v>
      </c>
    </row>
    <row r="1316" spans="1:13" x14ac:dyDescent="0.25">
      <c r="A1316" s="12" t="s">
        <v>651</v>
      </c>
      <c r="B1316" t="s">
        <v>652</v>
      </c>
      <c r="C1316" t="s">
        <v>4386</v>
      </c>
      <c r="D1316" s="5">
        <v>7510546.0999999996</v>
      </c>
      <c r="E1316" s="24">
        <f t="shared" si="43"/>
        <v>21029529.079999998</v>
      </c>
      <c r="F1316" s="21">
        <v>25308447.694002718</v>
      </c>
      <c r="G1316">
        <f t="shared" si="44"/>
        <v>816401.53851621668</v>
      </c>
      <c r="J1316" t="str">
        <f>VLOOKUP($A1316,[3]MD01!$A:$K,5,0)</f>
        <v>E1012151</v>
      </c>
      <c r="K1316" t="str">
        <f>VLOOKUP($A1316,[3]MD01!$A:$K,11,0)</f>
        <v>13.07.2016</v>
      </c>
      <c r="L1316" t="str">
        <f>RIGHT(VLOOKUP($A1316,[3]MD01!$A:$K,4,0),8)</f>
        <v>13SZG253</v>
      </c>
      <c r="M1316" s="16" t="str">
        <f>VLOOKUP(A1316,[3]MD01!A:O,15,0)</f>
        <v>Аренда</v>
      </c>
    </row>
    <row r="1317" spans="1:13" x14ac:dyDescent="0.25">
      <c r="A1317" s="12" t="s">
        <v>673</v>
      </c>
      <c r="B1317" t="s">
        <v>674</v>
      </c>
      <c r="C1317" t="s">
        <v>4386</v>
      </c>
      <c r="D1317" s="5">
        <v>7855107.0499999998</v>
      </c>
      <c r="E1317" s="24">
        <f t="shared" si="43"/>
        <v>21994299.739999998</v>
      </c>
      <c r="F1317" s="21">
        <v>26469522.090506442</v>
      </c>
      <c r="G1317">
        <f t="shared" si="44"/>
        <v>853855.55130665947</v>
      </c>
      <c r="J1317" t="str">
        <f>VLOOKUP($A1317,[3]MD01!$A:$K,5,0)</f>
        <v>E1012595</v>
      </c>
      <c r="K1317" t="str">
        <f>VLOOKUP($A1317,[3]MD01!$A:$K,11,0)</f>
        <v>04.08.2016</v>
      </c>
      <c r="L1317" t="str">
        <f>RIGHT(VLOOKUP($A1317,[3]MD01!$A:$K,4,0),8)</f>
        <v>13SZG432</v>
      </c>
      <c r="M1317" s="16" t="str">
        <f>VLOOKUP(A1317,[3]MD01!A:O,15,0)</f>
        <v>Аренда</v>
      </c>
    </row>
    <row r="1318" spans="1:13" x14ac:dyDescent="0.25">
      <c r="A1318" s="12" t="s">
        <v>695</v>
      </c>
      <c r="B1318" t="s">
        <v>696</v>
      </c>
      <c r="C1318" t="s">
        <v>4386</v>
      </c>
      <c r="D1318" s="5">
        <v>3741869.66</v>
      </c>
      <c r="E1318" s="24">
        <f t="shared" si="43"/>
        <v>10477235.048</v>
      </c>
      <c r="F1318" s="21">
        <v>12609058.157287091</v>
      </c>
      <c r="G1318">
        <f t="shared" si="44"/>
        <v>406743.81152539002</v>
      </c>
      <c r="J1318" t="str">
        <f>VLOOKUP($A1318,[3]MD01!$A:$K,5,0)</f>
        <v>E1012653</v>
      </c>
      <c r="K1318" t="str">
        <f>VLOOKUP($A1318,[3]MD01!$A:$K,11,0)</f>
        <v>31.05.2017</v>
      </c>
      <c r="L1318" t="str">
        <f>RIGHT(VLOOKUP($A1318,[3]MD01!$A:$K,4,0),8)</f>
        <v>13SZG537</v>
      </c>
      <c r="M1318" s="16" t="str">
        <f>VLOOKUP(A1318,[3]MD01!A:O,15,0)</f>
        <v>Аренда</v>
      </c>
    </row>
    <row r="1319" spans="1:13" x14ac:dyDescent="0.25">
      <c r="A1319" s="12" t="s">
        <v>723</v>
      </c>
      <c r="B1319" t="s">
        <v>724</v>
      </c>
      <c r="C1319" t="s">
        <v>4386</v>
      </c>
      <c r="D1319" s="5">
        <v>6121499.0199999996</v>
      </c>
      <c r="E1319" s="24">
        <f t="shared" si="43"/>
        <v>17140197.256000001</v>
      </c>
      <c r="F1319" s="21">
        <v>20627746.064505074</v>
      </c>
      <c r="G1319">
        <f t="shared" si="44"/>
        <v>665411.16337113141</v>
      </c>
      <c r="J1319" t="str">
        <f>VLOOKUP($A1319,[3]MD01!$A:$K,5,0)</f>
        <v>E1012116</v>
      </c>
      <c r="K1319" t="str">
        <f>VLOOKUP($A1319,[3]MD01!$A:$K,11,0)</f>
        <v>29.08.2017</v>
      </c>
      <c r="L1319" t="str">
        <f>RIGHT(VLOOKUP($A1319,[3]MD01!$A:$K,4,0),8)</f>
        <v>13SZG986</v>
      </c>
      <c r="M1319" s="16" t="str">
        <f>VLOOKUP(A1319,[3]MD01!A:O,15,0)</f>
        <v>Аренда</v>
      </c>
    </row>
    <row r="1320" spans="1:13" x14ac:dyDescent="0.25">
      <c r="A1320" s="12" t="s">
        <v>794</v>
      </c>
      <c r="B1320" t="s">
        <v>795</v>
      </c>
      <c r="C1320" t="s">
        <v>4386</v>
      </c>
      <c r="D1320" s="5">
        <v>6415372.6600000001</v>
      </c>
      <c r="E1320" s="24">
        <f t="shared" si="43"/>
        <v>17963043.448000003</v>
      </c>
      <c r="F1320" s="21">
        <v>21618018.34931086</v>
      </c>
      <c r="G1320">
        <f t="shared" si="44"/>
        <v>697355.43062293099</v>
      </c>
      <c r="J1320" t="str">
        <f>VLOOKUP($A1320,[3]MD01!$A:$K,5,0)</f>
        <v>E1023783</v>
      </c>
      <c r="K1320" t="str">
        <f>VLOOKUP($A1320,[3]MD01!$A:$K,11,0)</f>
        <v>15.01.2018</v>
      </c>
      <c r="L1320" t="str">
        <f>RIGHT(VLOOKUP($A1320,[3]MD01!$A:$K,4,0),8)</f>
        <v>13SZH524</v>
      </c>
      <c r="M1320" s="16" t="str">
        <f>VLOOKUP(A1320,[3]MD01!A:O,15,0)</f>
        <v>Аренда</v>
      </c>
    </row>
    <row r="1321" spans="1:13" x14ac:dyDescent="0.25">
      <c r="A1321" s="12" t="s">
        <v>856</v>
      </c>
      <c r="B1321" t="s">
        <v>857</v>
      </c>
      <c r="C1321" t="s">
        <v>4386</v>
      </c>
      <c r="D1321" s="5">
        <v>3610907.66</v>
      </c>
      <c r="E1321" s="24">
        <f t="shared" si="43"/>
        <v>10110541.448000001</v>
      </c>
      <c r="F1321" s="21">
        <v>12167752.707221085</v>
      </c>
      <c r="G1321">
        <f t="shared" si="44"/>
        <v>392508.15184584144</v>
      </c>
      <c r="J1321" t="str">
        <f>VLOOKUP($A1321,[3]MD01!$A:$K,5,0)</f>
        <v>E1013065</v>
      </c>
      <c r="K1321" t="str">
        <f>VLOOKUP($A1321,[3]MD01!$A:$K,11,0)</f>
        <v>30.03.2017</v>
      </c>
      <c r="L1321" t="str">
        <f>RIGHT(VLOOKUP($A1321,[3]MD01!$A:$K,4,0),8)</f>
        <v>13SZJ213</v>
      </c>
      <c r="M1321" s="16" t="str">
        <f>VLOOKUP(A1321,[3]MD01!A:O,15,0)</f>
        <v>Аренда</v>
      </c>
    </row>
    <row r="1322" spans="1:13" x14ac:dyDescent="0.25">
      <c r="A1322" s="12" t="s">
        <v>1513</v>
      </c>
      <c r="B1322" t="s">
        <v>1514</v>
      </c>
      <c r="C1322" t="s">
        <v>4386</v>
      </c>
      <c r="D1322" s="5">
        <v>2616176.75</v>
      </c>
      <c r="E1322" s="24">
        <f t="shared" si="43"/>
        <v>7325294.8999999994</v>
      </c>
      <c r="F1322" s="21">
        <v>8815786.7023332734</v>
      </c>
      <c r="G1322">
        <f t="shared" si="44"/>
        <v>284380.21620429913</v>
      </c>
      <c r="J1322" t="str">
        <f>VLOOKUP($A1322,[3]MD01!$A:$K,5,0)</f>
        <v>E1026672</v>
      </c>
      <c r="K1322" t="str">
        <f>VLOOKUP($A1322,[3]MD01!$A:$K,11,0)</f>
        <v>30.09.2018</v>
      </c>
      <c r="L1322" t="str">
        <f>RIGHT(VLOOKUP($A1322,[3]MD01!$A:$K,4,0),8)</f>
        <v>13SZO346</v>
      </c>
      <c r="M1322" s="16" t="str">
        <f>VLOOKUP(A1322,[3]MD01!A:O,15,0)</f>
        <v>Аренда</v>
      </c>
    </row>
    <row r="1323" spans="1:13" x14ac:dyDescent="0.25">
      <c r="A1323" s="12" t="s">
        <v>2616</v>
      </c>
      <c r="B1323" t="s">
        <v>2650</v>
      </c>
      <c r="C1323" t="s">
        <v>4386</v>
      </c>
      <c r="D1323" s="5">
        <v>3527631.68</v>
      </c>
      <c r="E1323" s="24">
        <f t="shared" si="43"/>
        <v>9877368.7039999999</v>
      </c>
      <c r="F1323" s="21">
        <v>11887135.857802263</v>
      </c>
      <c r="G1323">
        <f t="shared" si="44"/>
        <v>383455.99541297619</v>
      </c>
      <c r="J1323" t="str">
        <f>VLOOKUP($A1323,[3]MD01!$A:$K,5,0)</f>
        <v>E1026928</v>
      </c>
      <c r="K1323" t="str">
        <f>VLOOKUP($A1323,[3]MD01!$A:$K,11,0)</f>
        <v>26.10.2018</v>
      </c>
      <c r="L1323" t="str">
        <f>RIGHT(VLOOKUP($A1323,[3]MD01!$A:$K,4,0),8)</f>
        <v>13SZO555</v>
      </c>
      <c r="M1323" s="16" t="str">
        <f>VLOOKUP(A1323,[3]MD01!A:O,15,0)</f>
        <v>Аренда</v>
      </c>
    </row>
    <row r="1324" spans="1:13" x14ac:dyDescent="0.25">
      <c r="A1324" s="12" t="s">
        <v>1492</v>
      </c>
      <c r="B1324" t="s">
        <v>1515</v>
      </c>
      <c r="C1324" t="s">
        <v>4386</v>
      </c>
      <c r="D1324" s="5">
        <v>4398506.53</v>
      </c>
      <c r="E1324" s="24">
        <f t="shared" si="43"/>
        <v>12315818.284000002</v>
      </c>
      <c r="F1324" s="21">
        <v>14821741.450496446</v>
      </c>
      <c r="G1324">
        <f t="shared" si="44"/>
        <v>478120.69195149827</v>
      </c>
      <c r="J1324" t="str">
        <f>VLOOKUP($A1324,[3]MD01!$A:$K,5,0)</f>
        <v>E1026940</v>
      </c>
      <c r="K1324" t="str">
        <f>VLOOKUP($A1324,[3]MD01!$A:$K,11,0)</f>
        <v>26.09.2018</v>
      </c>
      <c r="L1324" t="str">
        <f>RIGHT(VLOOKUP($A1324,[3]MD01!$A:$K,4,0),8)</f>
        <v>13SZO591</v>
      </c>
      <c r="M1324" s="16" t="str">
        <f>VLOOKUP(A1324,[3]MD01!A:O,15,0)</f>
        <v>Аренда</v>
      </c>
    </row>
    <row r="1325" spans="1:13" x14ac:dyDescent="0.25">
      <c r="A1325" s="12" t="s">
        <v>1055</v>
      </c>
      <c r="B1325" t="s">
        <v>1056</v>
      </c>
      <c r="C1325" t="s">
        <v>4386</v>
      </c>
      <c r="D1325" s="5">
        <v>7577414.6900000004</v>
      </c>
      <c r="E1325" s="24">
        <f t="shared" si="43"/>
        <v>21216761.131999999</v>
      </c>
      <c r="F1325" s="21">
        <v>25533776.210711606</v>
      </c>
      <c r="G1325">
        <f t="shared" si="44"/>
        <v>823670.20034553565</v>
      </c>
      <c r="J1325" t="str">
        <f>VLOOKUP($A1325,[3]MD01!$A:$K,5,0)</f>
        <v>E1008890</v>
      </c>
      <c r="K1325" t="str">
        <f>VLOOKUP($A1325,[3]MD01!$A:$K,11,0)</f>
        <v>06.01.2016</v>
      </c>
      <c r="L1325" t="str">
        <f>RIGHT(VLOOKUP($A1325,[3]MD01!$A:$K,4,0),8)</f>
        <v>13SZQ117</v>
      </c>
      <c r="M1325" s="16" t="str">
        <f>VLOOKUP(A1325,[3]MD01!A:O,15,0)</f>
        <v>Аренда</v>
      </c>
    </row>
    <row r="1326" spans="1:13" x14ac:dyDescent="0.25">
      <c r="A1326" s="12" t="s">
        <v>1073</v>
      </c>
      <c r="B1326" t="s">
        <v>1074</v>
      </c>
      <c r="C1326" t="s">
        <v>4386</v>
      </c>
      <c r="D1326" s="5">
        <v>4771347.16</v>
      </c>
      <c r="E1326" s="24">
        <f t="shared" si="43"/>
        <v>13359772.048</v>
      </c>
      <c r="F1326" s="21">
        <v>16078110.489034669</v>
      </c>
      <c r="G1326">
        <f t="shared" si="44"/>
        <v>518648.72545273125</v>
      </c>
      <c r="J1326" t="str">
        <f>VLOOKUP($A1326,[3]MD01!$A:$K,5,0)</f>
        <v>E1011070</v>
      </c>
      <c r="K1326" t="str">
        <f>VLOOKUP($A1326,[3]MD01!$A:$K,11,0)</f>
        <v>26.02.2016</v>
      </c>
      <c r="L1326" t="str">
        <f>RIGHT(VLOOKUP($A1326,[3]MD01!$A:$K,4,0),8)</f>
        <v>13SZQ301</v>
      </c>
      <c r="M1326" s="16" t="str">
        <f>VLOOKUP(A1326,[3]MD01!A:O,15,0)</f>
        <v>Аренда</v>
      </c>
    </row>
    <row r="1327" spans="1:13" x14ac:dyDescent="0.25">
      <c r="A1327" s="12" t="s">
        <v>1169</v>
      </c>
      <c r="B1327" t="s">
        <v>1170</v>
      </c>
      <c r="C1327" t="s">
        <v>4386</v>
      </c>
      <c r="D1327" s="5">
        <v>5995663.0899999999</v>
      </c>
      <c r="E1327" s="24">
        <f t="shared" si="43"/>
        <v>16787856.651999999</v>
      </c>
      <c r="F1327" s="21">
        <v>20203714.042062495</v>
      </c>
      <c r="G1327">
        <f t="shared" si="44"/>
        <v>651732.71103427408</v>
      </c>
      <c r="J1327" t="str">
        <f>VLOOKUP($A1327,[3]MD01!$A:$K,5,0)</f>
        <v>E1011072</v>
      </c>
      <c r="K1327" t="str">
        <f>VLOOKUP($A1327,[3]MD01!$A:$K,11,0)</f>
        <v>25.05.2016</v>
      </c>
      <c r="L1327" t="str">
        <f>RIGHT(VLOOKUP($A1327,[3]MD01!$A:$K,4,0),8)</f>
        <v>13SZQ908</v>
      </c>
      <c r="M1327" s="16" t="str">
        <f>VLOOKUP(A1327,[3]MD01!A:O,15,0)</f>
        <v>Аренда</v>
      </c>
    </row>
    <row r="1328" spans="1:13" x14ac:dyDescent="0.25">
      <c r="A1328" s="12" t="s">
        <v>1173</v>
      </c>
      <c r="B1328" t="s">
        <v>1174</v>
      </c>
      <c r="C1328" t="s">
        <v>4386</v>
      </c>
      <c r="D1328" s="5">
        <v>5961073.6500000004</v>
      </c>
      <c r="E1328" s="24">
        <f t="shared" si="43"/>
        <v>16691006.219999999</v>
      </c>
      <c r="F1328" s="21">
        <v>20087157.266916033</v>
      </c>
      <c r="G1328">
        <f t="shared" si="44"/>
        <v>647972.81506180752</v>
      </c>
      <c r="J1328" t="str">
        <f>VLOOKUP($A1328,[3]MD01!$A:$K,5,0)</f>
        <v>E1011602</v>
      </c>
      <c r="K1328" t="str">
        <f>VLOOKUP($A1328,[3]MD01!$A:$K,11,0)</f>
        <v>07.06.2016</v>
      </c>
      <c r="L1328" t="str">
        <f>RIGHT(VLOOKUP($A1328,[3]MD01!$A:$K,4,0),8)</f>
        <v>13SZQ933</v>
      </c>
      <c r="M1328" s="16" t="str">
        <f>VLOOKUP(A1328,[3]MD01!A:O,15,0)</f>
        <v>Аренда</v>
      </c>
    </row>
    <row r="1329" spans="1:13" x14ac:dyDescent="0.25">
      <c r="A1329" s="12" t="s">
        <v>1227</v>
      </c>
      <c r="B1329" t="s">
        <v>1228</v>
      </c>
      <c r="C1329" t="s">
        <v>4386</v>
      </c>
      <c r="D1329" s="5">
        <v>4029086.18</v>
      </c>
      <c r="E1329" s="24">
        <f t="shared" si="43"/>
        <v>11281441.304000001</v>
      </c>
      <c r="F1329" s="21">
        <v>13576897.802565815</v>
      </c>
      <c r="G1329">
        <f t="shared" si="44"/>
        <v>437964.44524405856</v>
      </c>
      <c r="J1329" t="str">
        <f>VLOOKUP($A1329,[3]MD01!$A:$K,5,0)</f>
        <v>E1014423</v>
      </c>
      <c r="K1329" t="str">
        <f>VLOOKUP($A1329,[3]MD01!$A:$K,11,0)</f>
        <v>01.04.2017</v>
      </c>
      <c r="L1329" t="str">
        <f>RIGHT(VLOOKUP($A1329,[3]MD01!$A:$K,4,0),8)</f>
        <v>13SZS479</v>
      </c>
      <c r="M1329" s="16" t="str">
        <f>VLOOKUP(A1329,[3]MD01!A:O,15,0)</f>
        <v>Аренда</v>
      </c>
    </row>
    <row r="1330" spans="1:13" x14ac:dyDescent="0.25">
      <c r="A1330" s="12" t="s">
        <v>1271</v>
      </c>
      <c r="B1330" t="s">
        <v>1272</v>
      </c>
      <c r="C1330" t="s">
        <v>4386</v>
      </c>
      <c r="D1330" s="5">
        <v>3746880.85</v>
      </c>
      <c r="E1330" s="24">
        <f t="shared" si="43"/>
        <v>10491266.380000001</v>
      </c>
      <c r="F1330" s="21">
        <v>12625944.47131953</v>
      </c>
      <c r="G1330">
        <f t="shared" si="44"/>
        <v>407288.53133288806</v>
      </c>
      <c r="J1330" t="str">
        <f>VLOOKUP($A1330,[3]MD01!$A:$K,5,0)</f>
        <v>E1014837</v>
      </c>
      <c r="K1330" t="str">
        <f>VLOOKUP($A1330,[3]MD01!$A:$K,11,0)</f>
        <v>31.08.2017</v>
      </c>
      <c r="L1330" t="str">
        <f>RIGHT(VLOOKUP($A1330,[3]MD01!$A:$K,4,0),8)</f>
        <v>13SZS884</v>
      </c>
      <c r="M1330" s="16" t="str">
        <f>VLOOKUP(A1330,[3]MD01!A:O,15,0)</f>
        <v>Аренда</v>
      </c>
    </row>
    <row r="1331" spans="1:13" x14ac:dyDescent="0.25">
      <c r="A1331" s="12" t="s">
        <v>1273</v>
      </c>
      <c r="B1331" t="s">
        <v>1274</v>
      </c>
      <c r="C1331" t="s">
        <v>4386</v>
      </c>
      <c r="D1331" s="5">
        <v>5104756.51</v>
      </c>
      <c r="E1331" s="24">
        <f t="shared" si="43"/>
        <v>14293318.227999998</v>
      </c>
      <c r="F1331" s="21">
        <v>17201607.100708012</v>
      </c>
      <c r="G1331">
        <f t="shared" si="44"/>
        <v>554890.5516357423</v>
      </c>
      <c r="J1331" t="str">
        <f>VLOOKUP($A1331,[3]MD01!$A:$K,5,0)</f>
        <v>E1014847</v>
      </c>
      <c r="K1331" t="str">
        <f>VLOOKUP($A1331,[3]MD01!$A:$K,11,0)</f>
        <v>16.06.2017</v>
      </c>
      <c r="L1331" t="str">
        <f>RIGHT(VLOOKUP($A1331,[3]MD01!$A:$K,4,0),8)</f>
        <v>13SZS885</v>
      </c>
      <c r="M1331" s="16" t="str">
        <f>VLOOKUP(A1331,[3]MD01!A:O,15,0)</f>
        <v>Аренда</v>
      </c>
    </row>
    <row r="1332" spans="1:13" x14ac:dyDescent="0.25">
      <c r="A1332" s="12" t="s">
        <v>1279</v>
      </c>
      <c r="B1332" t="s">
        <v>1280</v>
      </c>
      <c r="C1332" t="s">
        <v>4386</v>
      </c>
      <c r="D1332" s="5">
        <v>3158793.6</v>
      </c>
      <c r="E1332" s="24">
        <f t="shared" si="43"/>
        <v>8844622.0800000001</v>
      </c>
      <c r="F1332" s="21">
        <v>10644254.297533778</v>
      </c>
      <c r="G1332">
        <f t="shared" si="44"/>
        <v>343363.04185592831</v>
      </c>
      <c r="J1332" t="str">
        <f>VLOOKUP($A1332,[3]MD01!$A:$K,5,0)</f>
        <v>E1014848</v>
      </c>
      <c r="K1332" t="str">
        <f>VLOOKUP($A1332,[3]MD01!$A:$K,11,0)</f>
        <v>31.05.2017</v>
      </c>
      <c r="L1332" t="str">
        <f>RIGHT(VLOOKUP($A1332,[3]MD01!$A:$K,4,0),8)</f>
        <v>13SZS900</v>
      </c>
      <c r="M1332" s="16" t="str">
        <f>VLOOKUP(A1332,[3]MD01!A:O,15,0)</f>
        <v>Аренда</v>
      </c>
    </row>
    <row r="1333" spans="1:13" x14ac:dyDescent="0.25">
      <c r="A1333" s="12" t="s">
        <v>1283</v>
      </c>
      <c r="B1333" t="s">
        <v>1284</v>
      </c>
      <c r="C1333" t="s">
        <v>4386</v>
      </c>
      <c r="D1333" s="5">
        <v>5913512.4299999997</v>
      </c>
      <c r="E1333" s="24">
        <f t="shared" si="43"/>
        <v>16557834.804000001</v>
      </c>
      <c r="F1333" s="21">
        <v>19926889.207495835</v>
      </c>
      <c r="G1333">
        <f t="shared" si="44"/>
        <v>642802.877661156</v>
      </c>
      <c r="J1333" t="str">
        <f>VLOOKUP($A1333,[3]MD01!$A:$K,5,0)</f>
        <v>E1014849</v>
      </c>
      <c r="K1333" t="str">
        <f>VLOOKUP($A1333,[3]MD01!$A:$K,11,0)</f>
        <v>29.07.2017</v>
      </c>
      <c r="L1333" t="str">
        <f>RIGHT(VLOOKUP($A1333,[3]MD01!$A:$K,4,0),8)</f>
        <v>13SZS949</v>
      </c>
      <c r="M1333" s="16" t="str">
        <f>VLOOKUP(A1333,[3]MD01!A:O,15,0)</f>
        <v>Аренда</v>
      </c>
    </row>
    <row r="1334" spans="1:13" x14ac:dyDescent="0.25">
      <c r="A1334" s="12" t="s">
        <v>2753</v>
      </c>
      <c r="B1334" t="s">
        <v>2796</v>
      </c>
      <c r="C1334" t="s">
        <v>4386</v>
      </c>
      <c r="D1334" s="5">
        <v>1179551.28</v>
      </c>
      <c r="E1334" s="24">
        <f t="shared" si="43"/>
        <v>3302743.5839999998</v>
      </c>
      <c r="F1334" s="21">
        <v>3974759.1552995001</v>
      </c>
      <c r="G1334">
        <f t="shared" si="44"/>
        <v>128218.03726772581</v>
      </c>
      <c r="J1334" t="str">
        <f>VLOOKUP($A1334,[3]MD01!$A:$K,5,0)</f>
        <v>E1029905</v>
      </c>
      <c r="K1334" t="str">
        <f>VLOOKUP($A1334,[3]MD01!$A:$K,11,0)</f>
        <v>23.01.2019</v>
      </c>
      <c r="L1334" t="str">
        <f>RIGHT(VLOOKUP($A1334,[3]MD01!$A:$K,4,0),8)</f>
        <v>13SZV054</v>
      </c>
      <c r="M1334" s="16" t="str">
        <f>VLOOKUP(A1334,[3]MD01!A:O,15,0)</f>
        <v>Собственность</v>
      </c>
    </row>
    <row r="1335" spans="1:13" x14ac:dyDescent="0.25">
      <c r="A1335" s="12" t="s">
        <v>1341</v>
      </c>
      <c r="B1335" t="s">
        <v>1342</v>
      </c>
      <c r="C1335" t="s">
        <v>4386</v>
      </c>
      <c r="D1335" s="5">
        <v>2434985.87</v>
      </c>
      <c r="E1335" s="24">
        <f t="shared" si="43"/>
        <v>6817960.4359999998</v>
      </c>
      <c r="F1335" s="21">
        <v>8205223.9219370093</v>
      </c>
      <c r="G1335">
        <f t="shared" si="44"/>
        <v>264684.64264312934</v>
      </c>
      <c r="J1335" t="str">
        <f>VLOOKUP($A1335,[3]MD01!$A:$K,5,0)</f>
        <v>E1015202</v>
      </c>
      <c r="K1335" t="str">
        <f>VLOOKUP($A1335,[3]MD01!$A:$K,11,0)</f>
        <v>28.06.2017</v>
      </c>
      <c r="L1335" t="str">
        <f>RIGHT(VLOOKUP($A1335,[3]MD01!$A:$K,4,0),8)</f>
        <v>13SZX285</v>
      </c>
      <c r="M1335" s="16" t="str">
        <f>VLOOKUP(A1335,[3]MD01!A:O,15,0)</f>
        <v>Аренда</v>
      </c>
    </row>
    <row r="1336" spans="1:13" x14ac:dyDescent="0.25">
      <c r="A1336" s="12" t="s">
        <v>1395</v>
      </c>
      <c r="B1336" t="s">
        <v>1396</v>
      </c>
      <c r="C1336" t="s">
        <v>4386</v>
      </c>
      <c r="D1336" s="5">
        <v>5452202.6299999999</v>
      </c>
      <c r="E1336" s="24">
        <f t="shared" si="43"/>
        <v>15266167.364</v>
      </c>
      <c r="F1336" s="21">
        <v>18372403.716216996</v>
      </c>
      <c r="G1336">
        <f t="shared" si="44"/>
        <v>592658.18439409661</v>
      </c>
      <c r="J1336" t="str">
        <f>VLOOKUP($A1336,[3]MD01!$A:$K,5,0)</f>
        <v>E1015764</v>
      </c>
      <c r="K1336" t="str">
        <f>VLOOKUP($A1336,[3]MD01!$A:$K,11,0)</f>
        <v>15.01.2018</v>
      </c>
      <c r="L1336" t="str">
        <f>RIGHT(VLOOKUP($A1336,[3]MD01!$A:$K,4,0),8)</f>
        <v>13SZX839</v>
      </c>
      <c r="M1336" s="16" t="str">
        <f>VLOOKUP(A1336,[3]MD01!A:O,15,0)</f>
        <v>Аренда</v>
      </c>
    </row>
    <row r="1337" spans="1:13" x14ac:dyDescent="0.25">
      <c r="A1337" s="12" t="s">
        <v>1397</v>
      </c>
      <c r="B1337" t="s">
        <v>1398</v>
      </c>
      <c r="C1337" t="s">
        <v>4386</v>
      </c>
      <c r="D1337" s="5">
        <v>2254561.42</v>
      </c>
      <c r="E1337" s="24">
        <f t="shared" si="43"/>
        <v>6312771.9759999998</v>
      </c>
      <c r="F1337" s="21">
        <v>7597243.7970904</v>
      </c>
      <c r="G1337">
        <f t="shared" si="44"/>
        <v>245072.38055130321</v>
      </c>
      <c r="J1337" t="str">
        <f>VLOOKUP($A1337,[3]MD01!$A:$K,5,0)</f>
        <v>E1015763</v>
      </c>
      <c r="K1337" t="str">
        <f>VLOOKUP($A1337,[3]MD01!$A:$K,11,0)</f>
        <v>31.07.2017</v>
      </c>
      <c r="L1337" t="str">
        <f>RIGHT(VLOOKUP($A1337,[3]MD01!$A:$K,4,0),8)</f>
        <v>13SZX840</v>
      </c>
      <c r="M1337" s="16" t="str">
        <f>VLOOKUP(A1337,[3]MD01!A:O,15,0)</f>
        <v>Аренда</v>
      </c>
    </row>
    <row r="1338" spans="1:13" x14ac:dyDescent="0.25">
      <c r="A1338" s="12" t="s">
        <v>1407</v>
      </c>
      <c r="B1338" t="s">
        <v>1408</v>
      </c>
      <c r="C1338" t="s">
        <v>4386</v>
      </c>
      <c r="D1338" s="5">
        <v>5724628.4100000001</v>
      </c>
      <c r="E1338" s="24">
        <f t="shared" si="43"/>
        <v>16028959.548</v>
      </c>
      <c r="F1338" s="21">
        <v>19290402.688838694</v>
      </c>
      <c r="G1338">
        <f t="shared" si="44"/>
        <v>622271.05447866756</v>
      </c>
      <c r="J1338" t="str">
        <f>VLOOKUP($A1338,[3]MD01!$A:$K,5,0)</f>
        <v>E1017426</v>
      </c>
      <c r="K1338" t="str">
        <f>VLOOKUP($A1338,[3]MD01!$A:$K,11,0)</f>
        <v>30.09.2017</v>
      </c>
      <c r="L1338" t="str">
        <f>RIGHT(VLOOKUP($A1338,[3]MD01!$A:$K,4,0),8)</f>
        <v>13SZX877</v>
      </c>
      <c r="M1338" s="16" t="str">
        <f>VLOOKUP(A1338,[3]MD01!A:O,15,0)</f>
        <v>Аренда</v>
      </c>
    </row>
    <row r="1339" spans="1:13" x14ac:dyDescent="0.25">
      <c r="A1339" s="12" t="s">
        <v>1451</v>
      </c>
      <c r="B1339" t="s">
        <v>1452</v>
      </c>
      <c r="C1339" t="s">
        <v>4386</v>
      </c>
      <c r="D1339" s="5">
        <v>7270760.5700000003</v>
      </c>
      <c r="E1339" s="24">
        <f t="shared" si="43"/>
        <v>20358129.596000001</v>
      </c>
      <c r="F1339" s="21">
        <v>24500437.269330177</v>
      </c>
      <c r="G1339">
        <f t="shared" si="44"/>
        <v>790336.68610742514</v>
      </c>
      <c r="J1339" t="str">
        <f>VLOOKUP($A1339,[3]MD01!$A:$K,5,0)</f>
        <v>13SZ6116</v>
      </c>
      <c r="K1339" t="str">
        <f>VLOOKUP($A1339,[3]MD01!$A:$K,11,0)</f>
        <v>21.05.2010</v>
      </c>
      <c r="L1339" t="str">
        <f>RIGHT(VLOOKUP($A1339,[3]MD01!$A:$K,4,0),8)</f>
        <v>13SZY521</v>
      </c>
      <c r="M1339" s="16" t="str">
        <f>VLOOKUP(A1339,[3]MD01!A:O,15,0)</f>
        <v>Аренда</v>
      </c>
    </row>
    <row r="1340" spans="1:13" x14ac:dyDescent="0.25">
      <c r="A1340" s="12" t="s">
        <v>4701</v>
      </c>
      <c r="B1340" t="s">
        <v>4715</v>
      </c>
      <c r="C1340" t="s">
        <v>4390</v>
      </c>
      <c r="D1340" s="5">
        <v>9139419.0700000003</v>
      </c>
      <c r="E1340" s="24">
        <f t="shared" si="43"/>
        <v>25590373.396000002</v>
      </c>
      <c r="F1340" s="21">
        <v>31454388.379505567</v>
      </c>
      <c r="G1340">
        <f t="shared" si="44"/>
        <v>1014657.6896614699</v>
      </c>
      <c r="J1340" t="str">
        <f>VLOOKUP($A1340,[3]MD01!$A:$K,5,0)</f>
        <v>E1042767</v>
      </c>
      <c r="K1340" t="str">
        <f>VLOOKUP($A1340,[3]MD01!$A:$K,11,0)</f>
        <v>23.10.2020</v>
      </c>
      <c r="L1340" t="str">
        <f>RIGHT(VLOOKUP($A1340,[3]MD01!$A:$K,4,0),8)</f>
        <v>13SZ31SZ</v>
      </c>
      <c r="M1340" s="16" t="str">
        <f>VLOOKUP(A1340,[3]MD01!A:O,15,0)</f>
        <v>Аренда</v>
      </c>
    </row>
    <row r="1341" spans="1:13" x14ac:dyDescent="0.25">
      <c r="A1341" s="12" t="s">
        <v>3459</v>
      </c>
      <c r="B1341" t="s">
        <v>3474</v>
      </c>
      <c r="C1341" t="s">
        <v>4390</v>
      </c>
      <c r="D1341" s="5">
        <v>3295335.34</v>
      </c>
      <c r="E1341" s="24">
        <f t="shared" si="43"/>
        <v>9226938.9519999996</v>
      </c>
      <c r="F1341" s="21">
        <v>11341285.133243158</v>
      </c>
      <c r="G1341">
        <f t="shared" si="44"/>
        <v>365847.90752397286</v>
      </c>
      <c r="J1341" t="str">
        <f>VLOOKUP($A1341,[3]MD01!$A:$K,5,0)</f>
        <v>E1030063</v>
      </c>
      <c r="K1341" t="str">
        <f>VLOOKUP($A1341,[3]MD01!$A:$K,11,0)</f>
        <v>29.05.2019</v>
      </c>
      <c r="L1341" t="str">
        <f>RIGHT(VLOOKUP($A1341,[3]MD01!$A:$K,4,0),8)</f>
        <v>13SZ324V</v>
      </c>
      <c r="M1341" s="16" t="str">
        <f>VLOOKUP(A1341,[3]MD01!A:O,15,0)</f>
        <v>Аренда</v>
      </c>
    </row>
    <row r="1342" spans="1:13" x14ac:dyDescent="0.25">
      <c r="A1342" s="12" t="s">
        <v>3972</v>
      </c>
      <c r="B1342" t="s">
        <v>4023</v>
      </c>
      <c r="C1342" t="s">
        <v>4390</v>
      </c>
      <c r="D1342" s="5">
        <v>5740006.4299999997</v>
      </c>
      <c r="E1342" s="24">
        <f t="shared" si="43"/>
        <v>16072018.003999997</v>
      </c>
      <c r="F1342" s="21">
        <v>19754908.946316563</v>
      </c>
      <c r="G1342">
        <f t="shared" si="44"/>
        <v>637255.12730053428</v>
      </c>
      <c r="J1342" t="str">
        <f>VLOOKUP($A1342,[3]MD01!$A:$K,5,0)</f>
        <v>E1030025</v>
      </c>
      <c r="K1342" t="str">
        <f>VLOOKUP($A1342,[3]MD01!$A:$K,11,0)</f>
        <v>11.09.2019</v>
      </c>
      <c r="L1342" t="str">
        <f>RIGHT(VLOOKUP($A1342,[3]MD01!$A:$K,4,0),8)</f>
        <v>13SZ325U</v>
      </c>
      <c r="M1342" s="16" t="str">
        <f>VLOOKUP(A1342,[3]MD01!A:O,15,0)</f>
        <v>Аренда</v>
      </c>
    </row>
    <row r="1343" spans="1:13" x14ac:dyDescent="0.25">
      <c r="A1343" s="12" t="s">
        <v>3944</v>
      </c>
      <c r="B1343" t="s">
        <v>3960</v>
      </c>
      <c r="C1343" t="s">
        <v>4390</v>
      </c>
      <c r="D1343" s="5">
        <v>7461826.1699999999</v>
      </c>
      <c r="E1343" s="24">
        <f t="shared" si="43"/>
        <v>20893113.276000001</v>
      </c>
      <c r="F1343" s="21">
        <v>25680754.605285708</v>
      </c>
      <c r="G1343">
        <f t="shared" si="44"/>
        <v>828411.43888018408</v>
      </c>
      <c r="J1343" t="str">
        <f>VLOOKUP($A1343,[3]MD01!$A:$K,5,0)</f>
        <v>E1030061</v>
      </c>
      <c r="K1343" t="str">
        <f>VLOOKUP($A1343,[3]MD01!$A:$K,11,0)</f>
        <v>27.08.2019</v>
      </c>
      <c r="L1343" t="str">
        <f>RIGHT(VLOOKUP($A1343,[3]MD01!$A:$K,4,0),8)</f>
        <v>13SZ326C</v>
      </c>
      <c r="M1343" s="16" t="str">
        <f>VLOOKUP(A1343,[3]MD01!A:O,15,0)</f>
        <v>Аренда</v>
      </c>
    </row>
    <row r="1344" spans="1:13" x14ac:dyDescent="0.25">
      <c r="A1344" s="12" t="s">
        <v>3964</v>
      </c>
      <c r="B1344" t="s">
        <v>3965</v>
      </c>
      <c r="C1344" t="s">
        <v>4390</v>
      </c>
      <c r="D1344" s="5">
        <v>7326804.3099999996</v>
      </c>
      <c r="E1344" s="24">
        <f t="shared" si="43"/>
        <v>20515052.068</v>
      </c>
      <c r="F1344" s="21">
        <v>25216060.953355026</v>
      </c>
      <c r="G1344">
        <f t="shared" si="44"/>
        <v>813421.32107596856</v>
      </c>
      <c r="J1344" t="str">
        <f>VLOOKUP($A1344,[3]MD01!$A:$K,5,0)</f>
        <v>E1030088</v>
      </c>
      <c r="K1344" t="str">
        <f>VLOOKUP($A1344,[3]MD01!$A:$K,11,0)</f>
        <v>05.09.2019</v>
      </c>
      <c r="L1344" t="str">
        <f>RIGHT(VLOOKUP($A1344,[3]MD01!$A:$K,4,0),8)</f>
        <v>13SZ326H</v>
      </c>
      <c r="M1344" s="16" t="str">
        <f>VLOOKUP(A1344,[3]MD01!A:O,15,0)</f>
        <v>Аренда</v>
      </c>
    </row>
    <row r="1345" spans="1:13" x14ac:dyDescent="0.25">
      <c r="A1345" s="12" t="s">
        <v>2712</v>
      </c>
      <c r="B1345" t="s">
        <v>2769</v>
      </c>
      <c r="C1345" t="s">
        <v>4390</v>
      </c>
      <c r="D1345" s="5">
        <v>4536801.9400000004</v>
      </c>
      <c r="E1345" s="24">
        <f t="shared" si="43"/>
        <v>12703045.432</v>
      </c>
      <c r="F1345" s="21">
        <v>15613938.821349431</v>
      </c>
      <c r="G1345">
        <f t="shared" si="44"/>
        <v>503675.44584998162</v>
      </c>
      <c r="J1345" t="str">
        <f>VLOOKUP($A1345,[3]MD01!$A:$K,5,0)</f>
        <v>E1029229</v>
      </c>
      <c r="K1345" t="str">
        <f>VLOOKUP($A1345,[3]MD01!$A:$K,11,0)</f>
        <v>19.12.2018</v>
      </c>
      <c r="L1345" t="str">
        <f>RIGHT(VLOOKUP($A1345,[3]MD01!$A:$K,4,0),8)</f>
        <v>13SZ328A</v>
      </c>
      <c r="M1345" s="16" t="str">
        <f>VLOOKUP(A1345,[3]MD01!A:O,15,0)</f>
        <v>Аренда</v>
      </c>
    </row>
    <row r="1346" spans="1:13" x14ac:dyDescent="0.25">
      <c r="A1346" s="12" t="s">
        <v>2821</v>
      </c>
      <c r="B1346" t="s">
        <v>18</v>
      </c>
      <c r="C1346" t="s">
        <v>4390</v>
      </c>
      <c r="D1346" s="5">
        <v>6260486.04</v>
      </c>
      <c r="E1346" s="24">
        <f t="shared" si="43"/>
        <v>17529360.912</v>
      </c>
      <c r="F1346" s="21">
        <v>21546200.895089585</v>
      </c>
      <c r="G1346">
        <f t="shared" si="44"/>
        <v>695038.73855127697</v>
      </c>
      <c r="J1346" t="str">
        <f>VLOOKUP($A1346,[3]MD01!$A:$K,5,0)</f>
        <v>E1008575</v>
      </c>
      <c r="K1346" t="str">
        <f>VLOOKUP($A1346,[3]MD01!$A:$K,11,0)</f>
        <v>12.11.2014</v>
      </c>
      <c r="L1346" t="str">
        <f>RIGHT(VLOOKUP($A1346,[3]MD01!$A:$K,4,0),8)</f>
        <v>13SZ3406</v>
      </c>
      <c r="M1346" s="16" t="str">
        <f>VLOOKUP(A1346,[3]MD01!A:O,15,0)</f>
        <v>Аренда</v>
      </c>
    </row>
    <row r="1347" spans="1:13" x14ac:dyDescent="0.25">
      <c r="A1347" s="12" t="s">
        <v>2855</v>
      </c>
      <c r="B1347" t="s">
        <v>52</v>
      </c>
      <c r="C1347" t="s">
        <v>4390</v>
      </c>
      <c r="D1347" s="5">
        <v>7603626.5</v>
      </c>
      <c r="E1347" s="24">
        <f t="shared" si="43"/>
        <v>21290154.199999999</v>
      </c>
      <c r="F1347" s="21">
        <v>26168777.160986509</v>
      </c>
      <c r="G1347">
        <f t="shared" si="44"/>
        <v>844154.10196730669</v>
      </c>
      <c r="J1347" t="str">
        <f>VLOOKUP($A1347,[3]MD01!$A:$K,5,0)</f>
        <v>E1008910</v>
      </c>
      <c r="K1347" t="str">
        <f>VLOOKUP($A1347,[3]MD01!$A:$K,11,0)</f>
        <v>31.03.2015</v>
      </c>
      <c r="L1347" t="str">
        <f>RIGHT(VLOOKUP($A1347,[3]MD01!$A:$K,4,0),8)</f>
        <v>13SZ3450</v>
      </c>
      <c r="M1347" s="16" t="str">
        <f>VLOOKUP(A1347,[3]MD01!A:O,15,0)</f>
        <v>Аренда</v>
      </c>
    </row>
    <row r="1348" spans="1:13" x14ac:dyDescent="0.25">
      <c r="A1348" s="12" t="s">
        <v>2871</v>
      </c>
      <c r="B1348" t="s">
        <v>68</v>
      </c>
      <c r="C1348" t="s">
        <v>4390</v>
      </c>
      <c r="D1348" s="5">
        <v>4197458.1100000003</v>
      </c>
      <c r="E1348" s="24">
        <f t="shared" si="43"/>
        <v>11752882.708000001</v>
      </c>
      <c r="F1348" s="21">
        <v>14446047.01758636</v>
      </c>
      <c r="G1348">
        <f t="shared" si="44"/>
        <v>466001.51669633418</v>
      </c>
      <c r="J1348" t="str">
        <f>VLOOKUP($A1348,[3]MD01!$A:$K,5,0)</f>
        <v>E1009842</v>
      </c>
      <c r="K1348" t="str">
        <f>VLOOKUP($A1348,[3]MD01!$A:$K,11,0)</f>
        <v>23.06.2015</v>
      </c>
      <c r="L1348" t="str">
        <f>RIGHT(VLOOKUP($A1348,[3]MD01!$A:$K,4,0),8)</f>
        <v>13SZ4490</v>
      </c>
      <c r="M1348" s="16" t="str">
        <f>VLOOKUP(A1348,[3]MD01!A:O,15,0)</f>
        <v>Аренда</v>
      </c>
    </row>
    <row r="1349" spans="1:13" x14ac:dyDescent="0.25">
      <c r="A1349" s="12" t="s">
        <v>2897</v>
      </c>
      <c r="B1349" t="s">
        <v>94</v>
      </c>
      <c r="C1349" t="s">
        <v>4390</v>
      </c>
      <c r="D1349" s="5">
        <v>2137508.83</v>
      </c>
      <c r="E1349" s="24">
        <f t="shared" si="43"/>
        <v>5985024.7240000004</v>
      </c>
      <c r="F1349" s="21">
        <v>7356488.6770688957</v>
      </c>
      <c r="G1349">
        <f t="shared" si="44"/>
        <v>237306.08635706114</v>
      </c>
      <c r="J1349" t="str">
        <f>VLOOKUP($A1349,[3]MD01!$A:$K,5,0)</f>
        <v>13SZ5419</v>
      </c>
      <c r="K1349" t="str">
        <f>VLOOKUP($A1349,[3]MD01!$A:$K,11,0)</f>
        <v>23.12.2003</v>
      </c>
      <c r="L1349" t="str">
        <f>RIGHT(VLOOKUP($A1349,[3]MD01!$A:$K,4,0),8)</f>
        <v>13SZ5419</v>
      </c>
      <c r="M1349" s="16" t="str">
        <f>VLOOKUP(A1349,[3]MD01!A:O,15,0)</f>
        <v>Аренда</v>
      </c>
    </row>
    <row r="1350" spans="1:13" x14ac:dyDescent="0.25">
      <c r="A1350" s="12" t="s">
        <v>2911</v>
      </c>
      <c r="B1350" t="s">
        <v>108</v>
      </c>
      <c r="C1350" t="s">
        <v>4390</v>
      </c>
      <c r="D1350" s="5">
        <v>13153012.24</v>
      </c>
      <c r="E1350" s="24">
        <f t="shared" si="43"/>
        <v>36828434.272</v>
      </c>
      <c r="F1350" s="21">
        <v>45267642.526140392</v>
      </c>
      <c r="G1350">
        <f t="shared" si="44"/>
        <v>1460246.533101303</v>
      </c>
      <c r="J1350" t="str">
        <f>VLOOKUP($A1350,[3]MD01!$A:$K,5,0)</f>
        <v>13SZ5437</v>
      </c>
      <c r="K1350" t="str">
        <f>VLOOKUP($A1350,[3]MD01!$A:$K,11,0)</f>
        <v>06.09.2004</v>
      </c>
      <c r="L1350" t="str">
        <f>RIGHT(VLOOKUP($A1350,[3]MD01!$A:$K,4,0),8)</f>
        <v>13SZ5437</v>
      </c>
      <c r="M1350" s="16" t="str">
        <f>VLOOKUP(A1350,[3]MD01!A:O,15,0)</f>
        <v>Аренда</v>
      </c>
    </row>
    <row r="1351" spans="1:13" x14ac:dyDescent="0.25">
      <c r="A1351" s="12" t="s">
        <v>2913</v>
      </c>
      <c r="B1351" t="s">
        <v>110</v>
      </c>
      <c r="C1351" t="s">
        <v>4390</v>
      </c>
      <c r="D1351" s="5">
        <v>8085055.3899999997</v>
      </c>
      <c r="E1351" s="24">
        <f t="shared" si="43"/>
        <v>22638155.092</v>
      </c>
      <c r="F1351" s="21">
        <v>27825671.45231856</v>
      </c>
      <c r="G1351">
        <f t="shared" si="44"/>
        <v>897602.30491350195</v>
      </c>
      <c r="J1351" t="str">
        <f>VLOOKUP($A1351,[3]MD01!$A:$K,5,0)</f>
        <v>13SZ5440</v>
      </c>
      <c r="K1351" t="str">
        <f>VLOOKUP($A1351,[3]MD01!$A:$K,11,0)</f>
        <v>28.09.2001</v>
      </c>
      <c r="L1351" t="str">
        <f>RIGHT(VLOOKUP($A1351,[3]MD01!$A:$K,4,0),8)</f>
        <v>13SZ5440</v>
      </c>
      <c r="M1351" s="16" t="str">
        <f>VLOOKUP(A1351,[3]MD01!A:O,15,0)</f>
        <v>Аренда</v>
      </c>
    </row>
    <row r="1352" spans="1:13" x14ac:dyDescent="0.25">
      <c r="A1352" s="12" t="s">
        <v>2915</v>
      </c>
      <c r="B1352" t="s">
        <v>112</v>
      </c>
      <c r="C1352" t="s">
        <v>4390</v>
      </c>
      <c r="D1352" s="5">
        <v>10908722.82</v>
      </c>
      <c r="E1352" s="24">
        <f t="shared" si="43"/>
        <v>30544423.896000005</v>
      </c>
      <c r="F1352" s="21">
        <v>37543655.857839465</v>
      </c>
      <c r="G1352">
        <f t="shared" si="44"/>
        <v>1211085.6728335312</v>
      </c>
      <c r="J1352" t="str">
        <f>VLOOKUP($A1352,[3]MD01!$A:$K,5,0)</f>
        <v>13SZ5443</v>
      </c>
      <c r="K1352" t="str">
        <f>VLOOKUP($A1352,[3]MD01!$A:$K,11,0)</f>
        <v>14.04.2004</v>
      </c>
      <c r="L1352" t="str">
        <f>RIGHT(VLOOKUP($A1352,[3]MD01!$A:$K,4,0),8)</f>
        <v>13SZ5443</v>
      </c>
      <c r="M1352" s="16" t="str">
        <f>VLOOKUP(A1352,[3]MD01!A:O,15,0)</f>
        <v>Аренда</v>
      </c>
    </row>
    <row r="1353" spans="1:13" x14ac:dyDescent="0.25">
      <c r="A1353" s="12" t="s">
        <v>2918</v>
      </c>
      <c r="B1353" t="s">
        <v>115</v>
      </c>
      <c r="C1353" t="s">
        <v>4390</v>
      </c>
      <c r="D1353" s="5">
        <v>6439412.9299999997</v>
      </c>
      <c r="E1353" s="24">
        <f t="shared" si="43"/>
        <v>18030356.204</v>
      </c>
      <c r="F1353" s="21">
        <v>22161998.884709187</v>
      </c>
      <c r="G1353">
        <f t="shared" si="44"/>
        <v>714903.18982932856</v>
      </c>
      <c r="J1353" t="str">
        <f>VLOOKUP($A1353,[3]MD01!$A:$K,5,0)</f>
        <v>13SZ5446</v>
      </c>
      <c r="K1353" t="str">
        <f>VLOOKUP($A1353,[3]MD01!$A:$K,11,0)</f>
        <v>29.08.2001</v>
      </c>
      <c r="L1353" t="str">
        <f>RIGHT(VLOOKUP($A1353,[3]MD01!$A:$K,4,0),8)</f>
        <v>13SZ5446</v>
      </c>
      <c r="M1353" s="16" t="str">
        <f>VLOOKUP(A1353,[3]MD01!A:O,15,0)</f>
        <v>Собственность</v>
      </c>
    </row>
    <row r="1354" spans="1:13" x14ac:dyDescent="0.25">
      <c r="A1354" s="12" t="s">
        <v>2925</v>
      </c>
      <c r="B1354" t="s">
        <v>121</v>
      </c>
      <c r="C1354" t="s">
        <v>4390</v>
      </c>
      <c r="D1354" s="5">
        <v>8817645.2300000004</v>
      </c>
      <c r="E1354" s="24">
        <f t="shared" si="43"/>
        <v>24689406.644000001</v>
      </c>
      <c r="F1354" s="21">
        <v>30346965.768045768</v>
      </c>
      <c r="G1354">
        <f t="shared" si="44"/>
        <v>978934.37961437961</v>
      </c>
      <c r="J1354" t="str">
        <f>VLOOKUP($A1354,[3]MD01!$A:$K,5,0)</f>
        <v>13SZ5455</v>
      </c>
      <c r="K1354" t="str">
        <f>VLOOKUP($A1354,[3]MD01!$A:$K,11,0)</f>
        <v>14.06.1999</v>
      </c>
      <c r="L1354" t="str">
        <f>RIGHT(VLOOKUP($A1354,[3]MD01!$A:$K,4,0),8)</f>
        <v>13SZ5455</v>
      </c>
      <c r="M1354" s="16" t="str">
        <f>VLOOKUP(A1354,[3]MD01!A:O,15,0)</f>
        <v>Аренда</v>
      </c>
    </row>
    <row r="1355" spans="1:13" x14ac:dyDescent="0.25">
      <c r="A1355" s="12" t="s">
        <v>2926</v>
      </c>
      <c r="B1355" t="s">
        <v>122</v>
      </c>
      <c r="C1355" t="s">
        <v>4390</v>
      </c>
      <c r="D1355" s="5">
        <v>6730542.5999999996</v>
      </c>
      <c r="E1355" s="24">
        <f t="shared" si="43"/>
        <v>18845519.280000001</v>
      </c>
      <c r="F1355" s="21">
        <v>23163955.971788827</v>
      </c>
      <c r="G1355">
        <f t="shared" si="44"/>
        <v>747224.3861867364</v>
      </c>
      <c r="J1355" t="str">
        <f>VLOOKUP($A1355,[3]MD01!$A:$K,5,0)</f>
        <v>13SZ5456</v>
      </c>
      <c r="K1355" t="str">
        <f>VLOOKUP($A1355,[3]MD01!$A:$K,11,0)</f>
        <v>19.08.1999</v>
      </c>
      <c r="L1355" t="str">
        <f>RIGHT(VLOOKUP($A1355,[3]MD01!$A:$K,4,0),8)</f>
        <v>13SZ5456</v>
      </c>
      <c r="M1355" s="16" t="str">
        <f>VLOOKUP(A1355,[3]MD01!A:O,15,0)</f>
        <v>Аренда</v>
      </c>
    </row>
    <row r="1356" spans="1:13" x14ac:dyDescent="0.25">
      <c r="A1356" s="12" t="s">
        <v>4661</v>
      </c>
      <c r="B1356" t="s">
        <v>4662</v>
      </c>
      <c r="C1356" t="s">
        <v>4390</v>
      </c>
      <c r="D1356" s="5">
        <v>12840087.789999999</v>
      </c>
      <c r="E1356" s="24">
        <f t="shared" si="43"/>
        <v>35952245.811999999</v>
      </c>
      <c r="F1356" s="21">
        <v>44190676.133817695</v>
      </c>
      <c r="G1356">
        <f t="shared" si="44"/>
        <v>1425505.6817360546</v>
      </c>
      <c r="J1356" t="str">
        <f>VLOOKUP($A1356,[3]MD01!$A:$K,5,0)</f>
        <v>13SZ5460</v>
      </c>
      <c r="K1356" t="str">
        <f>VLOOKUP($A1356,[3]MD01!$A:$K,11,0)</f>
        <v>30.08.2001</v>
      </c>
      <c r="L1356" t="str">
        <f>RIGHT(VLOOKUP($A1356,[3]MD01!$A:$K,4,0),8)</f>
        <v>13SZ5460</v>
      </c>
      <c r="M1356" s="16" t="str">
        <f>VLOOKUP(A1356,[3]MD01!A:O,15,0)</f>
        <v>Собственность</v>
      </c>
    </row>
    <row r="1357" spans="1:13" x14ac:dyDescent="0.25">
      <c r="A1357" s="12" t="s">
        <v>2955</v>
      </c>
      <c r="B1357" t="s">
        <v>151</v>
      </c>
      <c r="C1357" t="s">
        <v>4390</v>
      </c>
      <c r="D1357" s="5">
        <v>11448141.68</v>
      </c>
      <c r="E1357" s="24">
        <f t="shared" si="43"/>
        <v>32054796.704000004</v>
      </c>
      <c r="F1357" s="21">
        <v>39400129.46865838</v>
      </c>
      <c r="G1357">
        <f t="shared" si="44"/>
        <v>1270971.9183438187</v>
      </c>
      <c r="J1357" t="str">
        <f>VLOOKUP($A1357,[3]MD01!$A:$K,5,0)</f>
        <v>13SZ5492</v>
      </c>
      <c r="K1357" t="str">
        <f>VLOOKUP($A1357,[3]MD01!$A:$K,11,0)</f>
        <v>01.08.2006</v>
      </c>
      <c r="L1357" t="str">
        <f>RIGHT(VLOOKUP($A1357,[3]MD01!$A:$K,4,0),8)</f>
        <v>13SZ5492</v>
      </c>
      <c r="M1357" s="16" t="str">
        <f>VLOOKUP(A1357,[3]MD01!A:O,15,0)</f>
        <v>Собственность</v>
      </c>
    </row>
    <row r="1358" spans="1:13" x14ac:dyDescent="0.25">
      <c r="A1358" s="12" t="s">
        <v>2957</v>
      </c>
      <c r="B1358" t="s">
        <v>153</v>
      </c>
      <c r="C1358" t="s">
        <v>4390</v>
      </c>
      <c r="D1358" s="5">
        <v>13660292.66</v>
      </c>
      <c r="E1358" s="24">
        <f t="shared" si="43"/>
        <v>38248819.447999999</v>
      </c>
      <c r="F1358" s="21">
        <v>47013507.906181298</v>
      </c>
      <c r="G1358">
        <f t="shared" si="44"/>
        <v>1516564.7711671386</v>
      </c>
      <c r="J1358" t="str">
        <f>VLOOKUP($A1358,[3]MD01!$A:$K,5,0)</f>
        <v>13SZ5494</v>
      </c>
      <c r="K1358" t="str">
        <f>VLOOKUP($A1358,[3]MD01!$A:$K,11,0)</f>
        <v>30.06.2005</v>
      </c>
      <c r="L1358" t="str">
        <f>RIGHT(VLOOKUP($A1358,[3]MD01!$A:$K,4,0),8)</f>
        <v>13SZ5494</v>
      </c>
      <c r="M1358" s="16" t="str">
        <f>VLOOKUP(A1358,[3]MD01!A:O,15,0)</f>
        <v>Собственность</v>
      </c>
    </row>
    <row r="1359" spans="1:13" x14ac:dyDescent="0.25">
      <c r="A1359" s="12" t="s">
        <v>2971</v>
      </c>
      <c r="B1359" t="s">
        <v>166</v>
      </c>
      <c r="C1359" t="s">
        <v>4390</v>
      </c>
      <c r="D1359" s="5">
        <v>14173918.970000001</v>
      </c>
      <c r="E1359" s="24">
        <f t="shared" si="43"/>
        <v>39686973.116000004</v>
      </c>
      <c r="F1359" s="21">
        <v>48781213.41491583</v>
      </c>
      <c r="G1359">
        <f t="shared" si="44"/>
        <v>1573587.5295134138</v>
      </c>
      <c r="J1359" t="str">
        <f>VLOOKUP($A1359,[3]MD01!$A:$K,5,0)</f>
        <v>13SZ5519</v>
      </c>
      <c r="K1359" t="str">
        <f>VLOOKUP($A1359,[3]MD01!$A:$K,11,0)</f>
        <v>30.07.2005</v>
      </c>
      <c r="L1359" t="str">
        <f>RIGHT(VLOOKUP($A1359,[3]MD01!$A:$K,4,0),8)</f>
        <v>13SZ5519</v>
      </c>
      <c r="M1359" s="16" t="str">
        <f>VLOOKUP(A1359,[3]MD01!A:O,15,0)</f>
        <v>Собственность</v>
      </c>
    </row>
    <row r="1360" spans="1:13" x14ac:dyDescent="0.25">
      <c r="A1360" s="12" t="s">
        <v>4720</v>
      </c>
      <c r="B1360" t="s">
        <v>4721</v>
      </c>
      <c r="C1360" t="s">
        <v>4390</v>
      </c>
      <c r="D1360" s="5">
        <v>10458971.779999999</v>
      </c>
      <c r="E1360" s="24">
        <f t="shared" si="43"/>
        <v>29285120.983999997</v>
      </c>
      <c r="F1360" s="21">
        <v>35995784.622491173</v>
      </c>
      <c r="G1360">
        <f t="shared" si="44"/>
        <v>1161154.3426610057</v>
      </c>
      <c r="J1360" t="str">
        <f>VLOOKUP($A1360,[3]MD01!$A:$K,5,0)</f>
        <v>13SZ5520</v>
      </c>
      <c r="K1360" t="str">
        <f>VLOOKUP($A1360,[3]MD01!$A:$K,11,0)</f>
        <v>29.12.2004</v>
      </c>
      <c r="L1360" t="str">
        <f>RIGHT(VLOOKUP($A1360,[3]MD01!$A:$K,4,0),8)</f>
        <v>13SZ5520</v>
      </c>
      <c r="M1360" s="16" t="str">
        <f>VLOOKUP(A1360,[3]MD01!A:O,15,0)</f>
        <v>Собственность</v>
      </c>
    </row>
    <row r="1361" spans="1:13" x14ac:dyDescent="0.25">
      <c r="A1361" s="12" t="s">
        <v>2977</v>
      </c>
      <c r="B1361" t="s">
        <v>172</v>
      </c>
      <c r="C1361" t="s">
        <v>4390</v>
      </c>
      <c r="D1361" s="5">
        <v>6979680.5499999998</v>
      </c>
      <c r="E1361" s="24">
        <f t="shared" si="43"/>
        <v>19543105.539999999</v>
      </c>
      <c r="F1361" s="21">
        <v>24021393.603147361</v>
      </c>
      <c r="G1361">
        <f t="shared" si="44"/>
        <v>774883.66461765685</v>
      </c>
      <c r="J1361" t="str">
        <f>VLOOKUP($A1361,[3]MD01!$A:$K,5,0)</f>
        <v>13SZ5527</v>
      </c>
      <c r="K1361" t="str">
        <f>VLOOKUP($A1361,[3]MD01!$A:$K,11,0)</f>
        <v>06.11.2004</v>
      </c>
      <c r="L1361" t="str">
        <f>RIGHT(VLOOKUP($A1361,[3]MD01!$A:$K,4,0),8)</f>
        <v>13SZ5527</v>
      </c>
      <c r="M1361" s="16" t="str">
        <f>VLOOKUP(A1361,[3]MD01!A:O,15,0)</f>
        <v>Собственность</v>
      </c>
    </row>
    <row r="1362" spans="1:13" x14ac:dyDescent="0.25">
      <c r="A1362" s="12" t="s">
        <v>2980</v>
      </c>
      <c r="B1362" t="s">
        <v>175</v>
      </c>
      <c r="C1362" t="s">
        <v>4390</v>
      </c>
      <c r="D1362" s="5">
        <v>9476248.6999999993</v>
      </c>
      <c r="E1362" s="24">
        <f t="shared" si="43"/>
        <v>26533496.359999996</v>
      </c>
      <c r="F1362" s="21">
        <v>32613627.267513476</v>
      </c>
      <c r="G1362">
        <f t="shared" si="44"/>
        <v>1052052.4925004346</v>
      </c>
      <c r="J1362" t="str">
        <f>VLOOKUP($A1362,[3]MD01!$A:$K,5,0)</f>
        <v>13SZ5533</v>
      </c>
      <c r="K1362" t="str">
        <f>VLOOKUP($A1362,[3]MD01!$A:$K,11,0)</f>
        <v>21.12.2005</v>
      </c>
      <c r="L1362" t="str">
        <f>RIGHT(VLOOKUP($A1362,[3]MD01!$A:$K,4,0),8)</f>
        <v>13SZ5533</v>
      </c>
      <c r="M1362" s="16" t="str">
        <f>VLOOKUP(A1362,[3]MD01!A:O,15,0)</f>
        <v>Собственность</v>
      </c>
    </row>
    <row r="1363" spans="1:13" x14ac:dyDescent="0.25">
      <c r="A1363" s="12" t="s">
        <v>2982</v>
      </c>
      <c r="B1363" t="s">
        <v>177</v>
      </c>
      <c r="C1363" t="s">
        <v>4390</v>
      </c>
      <c r="D1363" s="5">
        <v>12200458.640000001</v>
      </c>
      <c r="E1363" s="24">
        <f t="shared" si="43"/>
        <v>34161284.192000002</v>
      </c>
      <c r="F1363" s="21">
        <v>41989316.993936062</v>
      </c>
      <c r="G1363">
        <f t="shared" si="44"/>
        <v>1354494.0965785827</v>
      </c>
      <c r="J1363" t="str">
        <f>VLOOKUP($A1363,[3]MD01!$A:$K,5,0)</f>
        <v>13SZ5535</v>
      </c>
      <c r="K1363" t="str">
        <f>VLOOKUP($A1363,[3]MD01!$A:$K,11,0)</f>
        <v>31.01.2006</v>
      </c>
      <c r="L1363" t="str">
        <f>RIGHT(VLOOKUP($A1363,[3]MD01!$A:$K,4,0),8)</f>
        <v>13SZ5535</v>
      </c>
      <c r="M1363" s="16" t="str">
        <f>VLOOKUP(A1363,[3]MD01!A:O,15,0)</f>
        <v>Собственность</v>
      </c>
    </row>
    <row r="1364" spans="1:13" x14ac:dyDescent="0.25">
      <c r="A1364" s="12" t="s">
        <v>4547</v>
      </c>
      <c r="B1364" t="s">
        <v>4548</v>
      </c>
      <c r="C1364" t="s">
        <v>4390</v>
      </c>
      <c r="D1364" s="5">
        <v>6225731.6299999999</v>
      </c>
      <c r="E1364" s="24">
        <f t="shared" si="43"/>
        <v>17432048.563999999</v>
      </c>
      <c r="F1364" s="21">
        <v>21426589.495101489</v>
      </c>
      <c r="G1364">
        <f t="shared" si="44"/>
        <v>691180.3062935964</v>
      </c>
      <c r="J1364" t="str">
        <f>VLOOKUP($A1364,[3]MD01!$A:$K,5,0)</f>
        <v>13SZ5544</v>
      </c>
      <c r="K1364" t="str">
        <f>VLOOKUP($A1364,[3]MD01!$A:$K,11,0)</f>
        <v>05.09.2007</v>
      </c>
      <c r="L1364" t="str">
        <f>RIGHT(VLOOKUP($A1364,[3]MD01!$A:$K,4,0),8)</f>
        <v>13SZ5544</v>
      </c>
      <c r="M1364" s="16" t="str">
        <f>VLOOKUP(A1364,[3]MD01!A:O,15,0)</f>
        <v>Собственность</v>
      </c>
    </row>
    <row r="1365" spans="1:13" x14ac:dyDescent="0.25">
      <c r="A1365" s="12" t="s">
        <v>2990</v>
      </c>
      <c r="B1365" t="s">
        <v>185</v>
      </c>
      <c r="C1365" t="s">
        <v>4390</v>
      </c>
      <c r="D1365" s="5">
        <v>10962829.880000001</v>
      </c>
      <c r="E1365" s="24">
        <f t="shared" ref="E1365:E1428" si="45">IF(IFERROR(VLOOKUP(A1365,$A$1588:$A$1589,1,0),0)=0,IF(M1365=$M$25,0,D1365/$E$25*$E$24),0)</f>
        <v>30695923.664000005</v>
      </c>
      <c r="F1365" s="21">
        <v>37729871.684718408</v>
      </c>
      <c r="G1365">
        <f t="shared" si="44"/>
        <v>1217092.6349909164</v>
      </c>
      <c r="J1365" t="str">
        <f>VLOOKUP($A1365,[3]MD01!$A:$K,5,0)</f>
        <v>13SZ5546</v>
      </c>
      <c r="K1365" t="str">
        <f>VLOOKUP($A1365,[3]MD01!$A:$K,11,0)</f>
        <v>06.07.2007</v>
      </c>
      <c r="L1365" t="str">
        <f>RIGHT(VLOOKUP($A1365,[3]MD01!$A:$K,4,0),8)</f>
        <v>13SZ5546</v>
      </c>
      <c r="M1365" s="16" t="str">
        <f>VLOOKUP(A1365,[3]MD01!A:O,15,0)</f>
        <v>Собственность</v>
      </c>
    </row>
    <row r="1366" spans="1:13" x14ac:dyDescent="0.25">
      <c r="A1366" s="12" t="s">
        <v>2999</v>
      </c>
      <c r="B1366" t="s">
        <v>194</v>
      </c>
      <c r="C1366" t="s">
        <v>4390</v>
      </c>
      <c r="D1366" s="5">
        <v>2157670.34</v>
      </c>
      <c r="E1366" s="24">
        <f t="shared" si="45"/>
        <v>6041476.9519999996</v>
      </c>
      <c r="F1366" s="21">
        <v>7425876.8910243018</v>
      </c>
      <c r="G1366">
        <f t="shared" si="44"/>
        <v>239544.41583949359</v>
      </c>
      <c r="J1366" t="str">
        <f>VLOOKUP($A1366,[3]MD01!$A:$K,5,0)</f>
        <v>13SZ5555</v>
      </c>
      <c r="K1366" t="str">
        <f>VLOOKUP($A1366,[3]MD01!$A:$K,11,0)</f>
        <v>24.08.2004</v>
      </c>
      <c r="L1366" t="str">
        <f>RIGHT(VLOOKUP($A1366,[3]MD01!$A:$K,4,0),8)</f>
        <v>13SZ5555</v>
      </c>
      <c r="M1366" s="16" t="str">
        <f>VLOOKUP(A1366,[3]MD01!A:O,15,0)</f>
        <v>Собственность</v>
      </c>
    </row>
    <row r="1367" spans="1:13" x14ac:dyDescent="0.25">
      <c r="A1367" s="12" t="s">
        <v>3000</v>
      </c>
      <c r="B1367" t="s">
        <v>195</v>
      </c>
      <c r="C1367" t="s">
        <v>4390</v>
      </c>
      <c r="D1367" s="5">
        <v>7447199.5499999998</v>
      </c>
      <c r="E1367" s="24">
        <f t="shared" si="45"/>
        <v>20852158.739999998</v>
      </c>
      <c r="F1367" s="21">
        <v>25630415.367897015</v>
      </c>
      <c r="G1367">
        <f t="shared" si="44"/>
        <v>826787.59251280699</v>
      </c>
      <c r="J1367" t="str">
        <f>VLOOKUP($A1367,[3]MD01!$A:$K,5,0)</f>
        <v>13SZ5557</v>
      </c>
      <c r="K1367" t="str">
        <f>VLOOKUP($A1367,[3]MD01!$A:$K,11,0)</f>
        <v>27.04.2005</v>
      </c>
      <c r="L1367" t="str">
        <f>RIGHT(VLOOKUP($A1367,[3]MD01!$A:$K,4,0),8)</f>
        <v>13SZ5557</v>
      </c>
      <c r="M1367" s="16" t="str">
        <f>VLOOKUP(A1367,[3]MD01!A:O,15,0)</f>
        <v>Аренда</v>
      </c>
    </row>
    <row r="1368" spans="1:13" x14ac:dyDescent="0.25">
      <c r="A1368" s="12" t="s">
        <v>3003</v>
      </c>
      <c r="B1368" t="s">
        <v>198</v>
      </c>
      <c r="C1368" t="s">
        <v>4390</v>
      </c>
      <c r="D1368" s="5">
        <v>1397964.13</v>
      </c>
      <c r="E1368" s="24">
        <f t="shared" si="45"/>
        <v>3914299.5640000002</v>
      </c>
      <c r="F1368" s="21">
        <v>4811258.3905880144</v>
      </c>
      <c r="G1368">
        <f t="shared" si="44"/>
        <v>155201.88356735531</v>
      </c>
      <c r="J1368" t="str">
        <f>VLOOKUP($A1368,[3]MD01!$A:$K,5,0)</f>
        <v>13SZ5560</v>
      </c>
      <c r="K1368" t="str">
        <f>VLOOKUP($A1368,[3]MD01!$A:$K,11,0)</f>
        <v>30.06.2005</v>
      </c>
      <c r="L1368" t="str">
        <f>RIGHT(VLOOKUP($A1368,[3]MD01!$A:$K,4,0),8)</f>
        <v>13SZ5560</v>
      </c>
      <c r="M1368" s="16" t="str">
        <f>VLOOKUP(A1368,[3]MD01!A:O,15,0)</f>
        <v>Собственность</v>
      </c>
    </row>
    <row r="1369" spans="1:13" x14ac:dyDescent="0.25">
      <c r="A1369" s="12" t="s">
        <v>3006</v>
      </c>
      <c r="B1369" t="s">
        <v>201</v>
      </c>
      <c r="C1369" t="s">
        <v>4390</v>
      </c>
      <c r="D1369" s="5">
        <v>9135359.9700000007</v>
      </c>
      <c r="E1369" s="24">
        <f t="shared" si="45"/>
        <v>25579007.916000001</v>
      </c>
      <c r="F1369" s="21">
        <v>31440418.508237671</v>
      </c>
      <c r="G1369">
        <f t="shared" si="44"/>
        <v>1014207.0486528281</v>
      </c>
      <c r="J1369" t="str">
        <f>VLOOKUP($A1369,[3]MD01!$A:$K,5,0)</f>
        <v>13SZ5565</v>
      </c>
      <c r="K1369" t="str">
        <f>VLOOKUP($A1369,[3]MD01!$A:$K,11,0)</f>
        <v>29.07.2005</v>
      </c>
      <c r="L1369" t="str">
        <f>RIGHT(VLOOKUP($A1369,[3]MD01!$A:$K,4,0),8)</f>
        <v>13SZ5565</v>
      </c>
      <c r="M1369" s="16" t="str">
        <f>VLOOKUP(A1369,[3]MD01!A:O,15,0)</f>
        <v>Собственность</v>
      </c>
    </row>
    <row r="1370" spans="1:13" x14ac:dyDescent="0.25">
      <c r="A1370" s="12" t="s">
        <v>3012</v>
      </c>
      <c r="B1370" t="s">
        <v>207</v>
      </c>
      <c r="C1370" t="s">
        <v>4390</v>
      </c>
      <c r="D1370" s="5">
        <v>6863016.8700000001</v>
      </c>
      <c r="E1370" s="24">
        <f t="shared" si="45"/>
        <v>19216447.236000001</v>
      </c>
      <c r="F1370" s="21">
        <v>23619881.792342264</v>
      </c>
      <c r="G1370">
        <f t="shared" si="44"/>
        <v>761931.67072071822</v>
      </c>
      <c r="J1370" t="str">
        <f>VLOOKUP($A1370,[3]MD01!$A:$K,5,0)</f>
        <v>13SZ5571</v>
      </c>
      <c r="K1370" t="str">
        <f>VLOOKUP($A1370,[3]MD01!$A:$K,11,0)</f>
        <v>19.08.2005</v>
      </c>
      <c r="L1370" t="str">
        <f>RIGHT(VLOOKUP($A1370,[3]MD01!$A:$K,4,0),8)</f>
        <v>13SZ5571</v>
      </c>
      <c r="M1370" s="16" t="str">
        <f>VLOOKUP(A1370,[3]MD01!A:O,15,0)</f>
        <v>Собственность</v>
      </c>
    </row>
    <row r="1371" spans="1:13" x14ac:dyDescent="0.25">
      <c r="A1371" s="12" t="s">
        <v>3019</v>
      </c>
      <c r="B1371" t="s">
        <v>214</v>
      </c>
      <c r="C1371" t="s">
        <v>4390</v>
      </c>
      <c r="D1371" s="5">
        <v>2358406.02</v>
      </c>
      <c r="E1371" s="24">
        <f t="shared" si="45"/>
        <v>6603536.8560000006</v>
      </c>
      <c r="F1371" s="21">
        <v>8116732.40295392</v>
      </c>
      <c r="G1371">
        <f t="shared" ref="G1371:G1434" si="46">F1371/31</f>
        <v>261830.07751464259</v>
      </c>
      <c r="J1371" t="str">
        <f>VLOOKUP($A1371,[3]MD01!$A:$K,5,0)</f>
        <v>13SZ5578</v>
      </c>
      <c r="K1371" t="str">
        <f>VLOOKUP($A1371,[3]MD01!$A:$K,11,0)</f>
        <v>30.06.2005</v>
      </c>
      <c r="L1371" t="str">
        <f>RIGHT(VLOOKUP($A1371,[3]MD01!$A:$K,4,0),8)</f>
        <v>13SZ5578</v>
      </c>
      <c r="M1371" s="16" t="str">
        <f>VLOOKUP(A1371,[3]MD01!A:O,15,0)</f>
        <v>Собственность/Аренда</v>
      </c>
    </row>
    <row r="1372" spans="1:13" x14ac:dyDescent="0.25">
      <c r="A1372" s="12" t="s">
        <v>3028</v>
      </c>
      <c r="B1372" t="s">
        <v>223</v>
      </c>
      <c r="C1372" t="s">
        <v>4390</v>
      </c>
      <c r="D1372" s="5">
        <v>10461280.23</v>
      </c>
      <c r="E1372" s="24">
        <f t="shared" si="45"/>
        <v>29291584.644000001</v>
      </c>
      <c r="F1372" s="21">
        <v>36003729.425360873</v>
      </c>
      <c r="G1372">
        <f t="shared" si="46"/>
        <v>1161410.6266245444</v>
      </c>
      <c r="J1372" t="str">
        <f>VLOOKUP($A1372,[3]MD01!$A:$K,5,0)</f>
        <v>13SZ5589</v>
      </c>
      <c r="K1372" t="str">
        <f>VLOOKUP($A1372,[3]MD01!$A:$K,11,0)</f>
        <v>31.10.2005</v>
      </c>
      <c r="L1372" t="str">
        <f>RIGHT(VLOOKUP($A1372,[3]MD01!$A:$K,4,0),8)</f>
        <v>13SZ5589</v>
      </c>
      <c r="M1372" s="16" t="str">
        <f>VLOOKUP(A1372,[3]MD01!A:O,15,0)</f>
        <v>Аренда</v>
      </c>
    </row>
    <row r="1373" spans="1:13" x14ac:dyDescent="0.25">
      <c r="A1373" s="12" t="s">
        <v>3032</v>
      </c>
      <c r="B1373" t="s">
        <v>227</v>
      </c>
      <c r="C1373" t="s">
        <v>4390</v>
      </c>
      <c r="D1373" s="5">
        <v>3321863.23</v>
      </c>
      <c r="E1373" s="24">
        <f t="shared" si="45"/>
        <v>9301217.0439999998</v>
      </c>
      <c r="F1373" s="21">
        <v>11432583.994643198</v>
      </c>
      <c r="G1373">
        <f t="shared" si="46"/>
        <v>368793.03208526445</v>
      </c>
      <c r="J1373" t="str">
        <f>VLOOKUP($A1373,[3]MD01!$A:$K,5,0)</f>
        <v>13SZ5594</v>
      </c>
      <c r="K1373" t="str">
        <f>VLOOKUP($A1373,[3]MD01!$A:$K,11,0)</f>
        <v>31.03.2006</v>
      </c>
      <c r="L1373" t="str">
        <f>RIGHT(VLOOKUP($A1373,[3]MD01!$A:$K,4,0),8)</f>
        <v>13SZ5594</v>
      </c>
      <c r="M1373" s="16" t="str">
        <f>VLOOKUP(A1373,[3]MD01!A:O,15,0)</f>
        <v>Собственность</v>
      </c>
    </row>
    <row r="1374" spans="1:13" x14ac:dyDescent="0.25">
      <c r="A1374" s="12" t="s">
        <v>3036</v>
      </c>
      <c r="B1374" t="s">
        <v>231</v>
      </c>
      <c r="C1374" t="s">
        <v>4390</v>
      </c>
      <c r="D1374" s="5">
        <v>4207539.9800000004</v>
      </c>
      <c r="E1374" s="24">
        <f t="shared" si="45"/>
        <v>11781111.944</v>
      </c>
      <c r="F1374" s="21">
        <v>14480744.961968035</v>
      </c>
      <c r="G1374">
        <f t="shared" si="46"/>
        <v>467120.80522477528</v>
      </c>
      <c r="J1374" t="str">
        <f>VLOOKUP($A1374,[3]MD01!$A:$K,5,0)</f>
        <v>13SZ5598</v>
      </c>
      <c r="K1374" t="str">
        <f>VLOOKUP($A1374,[3]MD01!$A:$K,11,0)</f>
        <v>19.06.2006</v>
      </c>
      <c r="L1374" t="str">
        <f>RIGHT(VLOOKUP($A1374,[3]MD01!$A:$K,4,0),8)</f>
        <v>13SZ5598</v>
      </c>
      <c r="M1374" s="16" t="str">
        <f>VLOOKUP(A1374,[3]MD01!A:O,15,0)</f>
        <v>Аренда</v>
      </c>
    </row>
    <row r="1375" spans="1:13" x14ac:dyDescent="0.25">
      <c r="A1375" s="12" t="s">
        <v>3065</v>
      </c>
      <c r="B1375" t="s">
        <v>259</v>
      </c>
      <c r="C1375" t="s">
        <v>4390</v>
      </c>
      <c r="D1375" s="5">
        <v>5143128.75</v>
      </c>
      <c r="E1375" s="24">
        <f t="shared" si="45"/>
        <v>14400760.5</v>
      </c>
      <c r="F1375" s="21">
        <v>17700684.031364914</v>
      </c>
      <c r="G1375">
        <f t="shared" si="46"/>
        <v>570989.80746338435</v>
      </c>
      <c r="J1375" t="str">
        <f>VLOOKUP($A1375,[3]MD01!$A:$K,5,0)</f>
        <v>13SZ5630</v>
      </c>
      <c r="K1375" t="str">
        <f>VLOOKUP($A1375,[3]MD01!$A:$K,11,0)</f>
        <v>28.06.2007</v>
      </c>
      <c r="L1375" t="str">
        <f>RIGHT(VLOOKUP($A1375,[3]MD01!$A:$K,4,0),8)</f>
        <v>13SZ5630</v>
      </c>
      <c r="M1375" s="16" t="str">
        <f>VLOOKUP(A1375,[3]MD01!A:O,15,0)</f>
        <v>Собственность</v>
      </c>
    </row>
    <row r="1376" spans="1:13" x14ac:dyDescent="0.25">
      <c r="A1376" s="12" t="s">
        <v>3079</v>
      </c>
      <c r="B1376" t="s">
        <v>273</v>
      </c>
      <c r="C1376" t="s">
        <v>4390</v>
      </c>
      <c r="D1376" s="5">
        <v>11000961.220000001</v>
      </c>
      <c r="E1376" s="24">
        <f t="shared" si="45"/>
        <v>30802691.416000001</v>
      </c>
      <c r="F1376" s="21">
        <v>37861105.187483147</v>
      </c>
      <c r="G1376">
        <f t="shared" si="46"/>
        <v>1221325.973789779</v>
      </c>
      <c r="J1376" t="str">
        <f>VLOOKUP($A1376,[3]MD01!$A:$K,5,0)</f>
        <v>13SZ5681</v>
      </c>
      <c r="K1376" t="str">
        <f>VLOOKUP($A1376,[3]MD01!$A:$K,11,0)</f>
        <v>31.01.2007</v>
      </c>
      <c r="L1376" t="str">
        <f>RIGHT(VLOOKUP($A1376,[3]MD01!$A:$K,4,0),8)</f>
        <v>13SZ5681</v>
      </c>
      <c r="M1376" s="16" t="str">
        <f>VLOOKUP(A1376,[3]MD01!A:O,15,0)</f>
        <v>Собственность</v>
      </c>
    </row>
    <row r="1377" spans="1:13" x14ac:dyDescent="0.25">
      <c r="A1377" s="12" t="s">
        <v>3082</v>
      </c>
      <c r="B1377" t="s">
        <v>276</v>
      </c>
      <c r="C1377" t="s">
        <v>4390</v>
      </c>
      <c r="D1377" s="5">
        <v>8338592.7599999998</v>
      </c>
      <c r="E1377" s="24">
        <f t="shared" si="45"/>
        <v>23348059.728</v>
      </c>
      <c r="F1377" s="21">
        <v>28698250.206352912</v>
      </c>
      <c r="G1377">
        <f t="shared" si="46"/>
        <v>925750.00665654556</v>
      </c>
      <c r="J1377" t="str">
        <f>VLOOKUP($A1377,[3]MD01!$A:$K,5,0)</f>
        <v>13SZ5685</v>
      </c>
      <c r="K1377" t="str">
        <f>VLOOKUP($A1377,[3]MD01!$A:$K,11,0)</f>
        <v>31.03.2008</v>
      </c>
      <c r="L1377" t="str">
        <f>RIGHT(VLOOKUP($A1377,[3]MD01!$A:$K,4,0),8)</f>
        <v>13SZ5685</v>
      </c>
      <c r="M1377" s="16" t="str">
        <f>VLOOKUP(A1377,[3]MD01!A:O,15,0)</f>
        <v>Собственность</v>
      </c>
    </row>
    <row r="1378" spans="1:13" x14ac:dyDescent="0.25">
      <c r="A1378" s="12" t="s">
        <v>3084</v>
      </c>
      <c r="B1378" t="s">
        <v>278</v>
      </c>
      <c r="C1378" t="s">
        <v>4390</v>
      </c>
      <c r="D1378" s="5">
        <v>2718530.56</v>
      </c>
      <c r="E1378" s="24">
        <f t="shared" si="45"/>
        <v>7611885.568</v>
      </c>
      <c r="F1378" s="21">
        <v>9356143.4704837054</v>
      </c>
      <c r="G1378">
        <f t="shared" si="46"/>
        <v>301811.07969302277</v>
      </c>
      <c r="J1378" t="str">
        <f>VLOOKUP($A1378,[3]MD01!$A:$K,5,0)</f>
        <v>13SZ5687</v>
      </c>
      <c r="K1378" t="str">
        <f>VLOOKUP($A1378,[3]MD01!$A:$K,11,0)</f>
        <v>30.03.2006</v>
      </c>
      <c r="L1378" t="str">
        <f>RIGHT(VLOOKUP($A1378,[3]MD01!$A:$K,4,0),8)</f>
        <v>13SZ5687</v>
      </c>
      <c r="M1378" s="16" t="str">
        <f>VLOOKUP(A1378,[3]MD01!A:O,15,0)</f>
        <v>Собственность</v>
      </c>
    </row>
    <row r="1379" spans="1:13" x14ac:dyDescent="0.25">
      <c r="A1379" s="12" t="s">
        <v>4675</v>
      </c>
      <c r="B1379" t="s">
        <v>4676</v>
      </c>
      <c r="C1379" t="s">
        <v>4390</v>
      </c>
      <c r="D1379" s="5">
        <v>9873064.5399999991</v>
      </c>
      <c r="E1379" s="24">
        <f t="shared" si="45"/>
        <v>27644580.711999997</v>
      </c>
      <c r="F1379" s="21">
        <v>33979315.770349555</v>
      </c>
      <c r="G1379">
        <f t="shared" si="46"/>
        <v>1096106.9603338565</v>
      </c>
      <c r="J1379" t="str">
        <f>VLOOKUP($A1379,[3]MD01!$A:$K,5,0)</f>
        <v>13SZ5688</v>
      </c>
      <c r="K1379" t="str">
        <f>VLOOKUP($A1379,[3]MD01!$A:$K,11,0)</f>
        <v>30.11.2007</v>
      </c>
      <c r="L1379" t="str">
        <f>RIGHT(VLOOKUP($A1379,[3]MD01!$A:$K,4,0),8)</f>
        <v>13SZ5688</v>
      </c>
      <c r="M1379" s="16" t="str">
        <f>VLOOKUP(A1379,[3]MD01!A:O,15,0)</f>
        <v>Собственность</v>
      </c>
    </row>
    <row r="1380" spans="1:13" x14ac:dyDescent="0.25">
      <c r="A1380" s="12" t="s">
        <v>3122</v>
      </c>
      <c r="B1380" t="s">
        <v>315</v>
      </c>
      <c r="C1380" t="s">
        <v>4390</v>
      </c>
      <c r="D1380" s="5">
        <v>2576560.62</v>
      </c>
      <c r="E1380" s="24">
        <f t="shared" si="45"/>
        <v>7214369.7360000005</v>
      </c>
      <c r="F1380" s="21">
        <v>8867537.1819687951</v>
      </c>
      <c r="G1380">
        <f t="shared" si="46"/>
        <v>286049.58651512244</v>
      </c>
      <c r="J1380" t="str">
        <f>VLOOKUP($A1380,[3]MD01!$A:$K,5,0)</f>
        <v>13SZ5815</v>
      </c>
      <c r="K1380" t="str">
        <f>VLOOKUP($A1380,[3]MD01!$A:$K,11,0)</f>
        <v>20.11.2009</v>
      </c>
      <c r="L1380" t="str">
        <f>RIGHT(VLOOKUP($A1380,[3]MD01!$A:$K,4,0),8)</f>
        <v>13SZ5815</v>
      </c>
      <c r="M1380" s="16" t="str">
        <f>VLOOKUP(A1380,[3]MD01!A:O,15,0)</f>
        <v>Аренда</v>
      </c>
    </row>
    <row r="1381" spans="1:13" x14ac:dyDescent="0.25">
      <c r="A1381" s="12" t="s">
        <v>4677</v>
      </c>
      <c r="B1381" t="s">
        <v>4678</v>
      </c>
      <c r="C1381" t="s">
        <v>4390</v>
      </c>
      <c r="D1381" s="5">
        <v>10775599.02</v>
      </c>
      <c r="E1381" s="24">
        <f t="shared" si="45"/>
        <v>30171677.256000001</v>
      </c>
      <c r="F1381" s="21">
        <v>37085494.603203438</v>
      </c>
      <c r="G1381">
        <f t="shared" si="46"/>
        <v>1196306.2775226915</v>
      </c>
      <c r="J1381" t="str">
        <f>VLOOKUP($A1381,[3]MD01!$A:$K,5,0)</f>
        <v>13SZ5999</v>
      </c>
      <c r="K1381" t="str">
        <f>VLOOKUP($A1381,[3]MD01!$A:$K,11,0)</f>
        <v>28.12.2009</v>
      </c>
      <c r="L1381" t="str">
        <f>RIGHT(VLOOKUP($A1381,[3]MD01!$A:$K,4,0),8)</f>
        <v>13SZ5999</v>
      </c>
      <c r="M1381" s="16" t="str">
        <f>VLOOKUP(A1381,[3]MD01!A:O,15,0)</f>
        <v>Собственность</v>
      </c>
    </row>
    <row r="1382" spans="1:13" x14ac:dyDescent="0.25">
      <c r="A1382" s="12" t="s">
        <v>3134</v>
      </c>
      <c r="B1382" t="s">
        <v>327</v>
      </c>
      <c r="C1382" t="s">
        <v>4390</v>
      </c>
      <c r="D1382" s="5">
        <v>3344314.99</v>
      </c>
      <c r="E1382" s="24">
        <f t="shared" si="45"/>
        <v>9364081.972000001</v>
      </c>
      <c r="F1382" s="21">
        <v>11509854.374022296</v>
      </c>
      <c r="G1382">
        <f t="shared" si="46"/>
        <v>371285.62496846117</v>
      </c>
      <c r="J1382" t="str">
        <f>VLOOKUP($A1382,[3]MD01!$A:$K,5,0)</f>
        <v>13SZ6024</v>
      </c>
      <c r="K1382" t="str">
        <f>VLOOKUP($A1382,[3]MD01!$A:$K,11,0)</f>
        <v>17.12.2009</v>
      </c>
      <c r="L1382" t="str">
        <f>RIGHT(VLOOKUP($A1382,[3]MD01!$A:$K,4,0),8)</f>
        <v>13SZ6024</v>
      </c>
      <c r="M1382" s="16" t="str">
        <f>VLOOKUP(A1382,[3]MD01!A:O,15,0)</f>
        <v>Аренда</v>
      </c>
    </row>
    <row r="1383" spans="1:13" x14ac:dyDescent="0.25">
      <c r="A1383" s="12" t="s">
        <v>3154</v>
      </c>
      <c r="B1383" t="s">
        <v>347</v>
      </c>
      <c r="C1383" t="s">
        <v>4390</v>
      </c>
      <c r="D1383" s="5">
        <v>2923222.54</v>
      </c>
      <c r="E1383" s="24">
        <f t="shared" si="45"/>
        <v>8185023.1120000007</v>
      </c>
      <c r="F1383" s="21">
        <v>10060615.055359831</v>
      </c>
      <c r="G1383">
        <f t="shared" si="46"/>
        <v>324535.96952773648</v>
      </c>
      <c r="J1383" t="str">
        <f>VLOOKUP($A1383,[3]MD01!$A:$K,5,0)</f>
        <v>13SZ6330</v>
      </c>
      <c r="K1383" t="str">
        <f>VLOOKUP($A1383,[3]MD01!$A:$K,11,0)</f>
        <v>09.09.2010</v>
      </c>
      <c r="L1383" t="str">
        <f>RIGHT(VLOOKUP($A1383,[3]MD01!$A:$K,4,0),8)</f>
        <v>13SZ6330</v>
      </c>
      <c r="M1383" s="16" t="str">
        <f>VLOOKUP(A1383,[3]MD01!A:O,15,0)</f>
        <v>Собственность</v>
      </c>
    </row>
    <row r="1384" spans="1:13" x14ac:dyDescent="0.25">
      <c r="A1384" s="12" t="s">
        <v>3157</v>
      </c>
      <c r="B1384" t="s">
        <v>350</v>
      </c>
      <c r="C1384" t="s">
        <v>4390</v>
      </c>
      <c r="D1384" s="5">
        <v>6544052.9299999997</v>
      </c>
      <c r="E1384" s="24">
        <f t="shared" si="45"/>
        <v>18323348.204</v>
      </c>
      <c r="F1384" s="21">
        <v>22522129.783054292</v>
      </c>
      <c r="G1384">
        <f t="shared" si="46"/>
        <v>726520.31558239658</v>
      </c>
      <c r="J1384" t="str">
        <f>VLOOKUP($A1384,[3]MD01!$A:$K,5,0)</f>
        <v>13SZ6378</v>
      </c>
      <c r="K1384" t="str">
        <f>VLOOKUP($A1384,[3]MD01!$A:$K,11,0)</f>
        <v>26.10.2010</v>
      </c>
      <c r="L1384" t="str">
        <f>RIGHT(VLOOKUP($A1384,[3]MD01!$A:$K,4,0),8)</f>
        <v>13SZ6378</v>
      </c>
      <c r="M1384" s="16" t="str">
        <f>VLOOKUP(A1384,[3]MD01!A:O,15,0)</f>
        <v>Собственность</v>
      </c>
    </row>
    <row r="1385" spans="1:13" x14ac:dyDescent="0.25">
      <c r="A1385" s="12" t="s">
        <v>3163</v>
      </c>
      <c r="B1385" t="s">
        <v>356</v>
      </c>
      <c r="C1385" t="s">
        <v>4390</v>
      </c>
      <c r="D1385" s="5">
        <v>3910678.67</v>
      </c>
      <c r="E1385" s="24">
        <f t="shared" si="45"/>
        <v>10949900.275999999</v>
      </c>
      <c r="F1385" s="21">
        <v>13459061.759997429</v>
      </c>
      <c r="G1385">
        <f t="shared" si="46"/>
        <v>434163.28258056223</v>
      </c>
      <c r="J1385" t="str">
        <f>VLOOKUP($A1385,[3]MD01!$A:$K,5,0)</f>
        <v>13SZ6433</v>
      </c>
      <c r="K1385" t="str">
        <f>VLOOKUP($A1385,[3]MD01!$A:$K,11,0)</f>
        <v>30.09.2010</v>
      </c>
      <c r="L1385" t="str">
        <f>RIGHT(VLOOKUP($A1385,[3]MD01!$A:$K,4,0),8)</f>
        <v>13SZ6433</v>
      </c>
      <c r="M1385" s="16" t="str">
        <f>VLOOKUP(A1385,[3]MD01!A:O,15,0)</f>
        <v>Аренда</v>
      </c>
    </row>
    <row r="1386" spans="1:13" x14ac:dyDescent="0.25">
      <c r="A1386" s="12" t="s">
        <v>3165</v>
      </c>
      <c r="B1386" t="s">
        <v>358</v>
      </c>
      <c r="C1386" t="s">
        <v>4390</v>
      </c>
      <c r="D1386" s="5">
        <v>2116206.06</v>
      </c>
      <c r="E1386" s="24">
        <f t="shared" si="45"/>
        <v>5925376.9680000003</v>
      </c>
      <c r="F1386" s="21">
        <v>7283172.682254876</v>
      </c>
      <c r="G1386">
        <f t="shared" si="46"/>
        <v>234941.05426628632</v>
      </c>
      <c r="J1386" t="str">
        <f>VLOOKUP($A1386,[3]MD01!$A:$K,5,0)</f>
        <v>13SZ6472</v>
      </c>
      <c r="K1386" t="str">
        <f>VLOOKUP($A1386,[3]MD01!$A:$K,11,0)</f>
        <v>03.11.2010</v>
      </c>
      <c r="L1386" t="str">
        <f>RIGHT(VLOOKUP($A1386,[3]MD01!$A:$K,4,0),8)</f>
        <v>13SZ6472</v>
      </c>
      <c r="M1386" s="16" t="str">
        <f>VLOOKUP(A1386,[3]MD01!A:O,15,0)</f>
        <v>Аренда</v>
      </c>
    </row>
    <row r="1387" spans="1:13" x14ac:dyDescent="0.25">
      <c r="A1387" s="12" t="s">
        <v>3169</v>
      </c>
      <c r="B1387" t="s">
        <v>362</v>
      </c>
      <c r="C1387" t="s">
        <v>4390</v>
      </c>
      <c r="D1387" s="5">
        <v>2264940.23</v>
      </c>
      <c r="E1387" s="24">
        <f t="shared" si="45"/>
        <v>6341832.6439999994</v>
      </c>
      <c r="F1387" s="21">
        <v>7795058.8659008341</v>
      </c>
      <c r="G1387">
        <f t="shared" si="46"/>
        <v>251453.51180325271</v>
      </c>
      <c r="J1387" t="str">
        <f>VLOOKUP($A1387,[3]MD01!$A:$K,5,0)</f>
        <v>13SZ6509</v>
      </c>
      <c r="K1387" t="str">
        <f>VLOOKUP($A1387,[3]MD01!$A:$K,11,0)</f>
        <v>30.11.2010</v>
      </c>
      <c r="L1387" t="str">
        <f>RIGHT(VLOOKUP($A1387,[3]MD01!$A:$K,4,0),8)</f>
        <v>13SZ6509</v>
      </c>
      <c r="M1387" s="16" t="str">
        <f>VLOOKUP(A1387,[3]MD01!A:O,15,0)</f>
        <v>Аренда</v>
      </c>
    </row>
    <row r="1388" spans="1:13" x14ac:dyDescent="0.25">
      <c r="A1388" s="12" t="s">
        <v>3170</v>
      </c>
      <c r="B1388" t="s">
        <v>363</v>
      </c>
      <c r="C1388" t="s">
        <v>4390</v>
      </c>
      <c r="D1388" s="5">
        <v>2808781.12</v>
      </c>
      <c r="E1388" s="24">
        <f t="shared" si="45"/>
        <v>7864587.1360000009</v>
      </c>
      <c r="F1388" s="21">
        <v>9666751.4143765643</v>
      </c>
      <c r="G1388">
        <f t="shared" si="46"/>
        <v>311830.6907863408</v>
      </c>
      <c r="J1388" t="str">
        <f>VLOOKUP($A1388,[3]MD01!$A:$K,5,0)</f>
        <v>13SZ6527</v>
      </c>
      <c r="K1388" t="str">
        <f>VLOOKUP($A1388,[3]MD01!$A:$K,11,0)</f>
        <v>30.11.2010</v>
      </c>
      <c r="L1388" t="str">
        <f>RIGHT(VLOOKUP($A1388,[3]MD01!$A:$K,4,0),8)</f>
        <v>13SZ6527</v>
      </c>
      <c r="M1388" s="16" t="str">
        <f>VLOOKUP(A1388,[3]MD01!A:O,15,0)</f>
        <v>Аренда</v>
      </c>
    </row>
    <row r="1389" spans="1:13" x14ac:dyDescent="0.25">
      <c r="A1389" s="12" t="s">
        <v>3204</v>
      </c>
      <c r="B1389" t="s">
        <v>396</v>
      </c>
      <c r="C1389" t="s">
        <v>4390</v>
      </c>
      <c r="D1389" s="5">
        <v>4070378.14</v>
      </c>
      <c r="E1389" s="24">
        <f t="shared" si="45"/>
        <v>11397058.791999999</v>
      </c>
      <c r="F1389" s="21">
        <v>14008686.316537345</v>
      </c>
      <c r="G1389">
        <f t="shared" si="46"/>
        <v>451893.10698507563</v>
      </c>
      <c r="J1389" t="str">
        <f>VLOOKUP($A1389,[3]MD01!$A:$K,5,0)</f>
        <v>13SZ7574</v>
      </c>
      <c r="K1389" t="str">
        <f>VLOOKUP($A1389,[3]MD01!$A:$K,11,0)</f>
        <v>31.08.2011</v>
      </c>
      <c r="L1389" t="str">
        <f>RIGHT(VLOOKUP($A1389,[3]MD01!$A:$K,4,0),8)</f>
        <v>13SZ7574</v>
      </c>
      <c r="M1389" s="16" t="str">
        <f>VLOOKUP(A1389,[3]MD01!A:O,15,0)</f>
        <v>Аренда</v>
      </c>
    </row>
    <row r="1390" spans="1:13" x14ac:dyDescent="0.25">
      <c r="A1390" s="12" t="s">
        <v>3294</v>
      </c>
      <c r="B1390" t="s">
        <v>485</v>
      </c>
      <c r="C1390" t="s">
        <v>4390</v>
      </c>
      <c r="D1390" s="5">
        <v>5463090.0099999998</v>
      </c>
      <c r="E1390" s="24">
        <f t="shared" si="45"/>
        <v>15296652.027999997</v>
      </c>
      <c r="F1390" s="21">
        <v>18801868.435029197</v>
      </c>
      <c r="G1390">
        <f t="shared" si="46"/>
        <v>606511.88500094181</v>
      </c>
      <c r="J1390" t="str">
        <f>VLOOKUP($A1390,[3]MD01!$A:$K,5,0)</f>
        <v>13SZI093</v>
      </c>
      <c r="K1390" t="str">
        <f>VLOOKUP($A1390,[3]MD01!$A:$K,11,0)</f>
        <v>27.11.2012</v>
      </c>
      <c r="L1390" t="str">
        <f>RIGHT(VLOOKUP($A1390,[3]MD01!$A:$K,4,0),8)</f>
        <v>13SZ8693</v>
      </c>
      <c r="M1390" s="16" t="str">
        <f>VLOOKUP(A1390,[3]MD01!A:O,15,0)</f>
        <v>Собственность</v>
      </c>
    </row>
    <row r="1391" spans="1:13" x14ac:dyDescent="0.25">
      <c r="A1391" s="12" t="s">
        <v>3296</v>
      </c>
      <c r="B1391" t="s">
        <v>487</v>
      </c>
      <c r="C1391" t="s">
        <v>4390</v>
      </c>
      <c r="D1391" s="5">
        <v>5003932.93</v>
      </c>
      <c r="E1391" s="24">
        <f t="shared" si="45"/>
        <v>14011012.203999998</v>
      </c>
      <c r="F1391" s="21">
        <v>17221625.203932926</v>
      </c>
      <c r="G1391">
        <f t="shared" si="46"/>
        <v>555536.29690106213</v>
      </c>
      <c r="J1391" t="str">
        <f>VLOOKUP($A1391,[3]MD01!$A:$K,5,0)</f>
        <v>13SZI018</v>
      </c>
      <c r="K1391" t="str">
        <f>VLOOKUP($A1391,[3]MD01!$A:$K,11,0)</f>
        <v>14.12.2012</v>
      </c>
      <c r="L1391" t="str">
        <f>RIGHT(VLOOKUP($A1391,[3]MD01!$A:$K,4,0),8)</f>
        <v>13SZ8695</v>
      </c>
      <c r="M1391" s="16" t="str">
        <f>VLOOKUP(A1391,[3]MD01!A:O,15,0)</f>
        <v>Собственность</v>
      </c>
    </row>
    <row r="1392" spans="1:13" x14ac:dyDescent="0.25">
      <c r="A1392" s="12" t="s">
        <v>3297</v>
      </c>
      <c r="B1392" t="s">
        <v>488</v>
      </c>
      <c r="C1392" t="s">
        <v>4390</v>
      </c>
      <c r="D1392" s="5">
        <v>6570288.1699999999</v>
      </c>
      <c r="E1392" s="24">
        <f t="shared" si="45"/>
        <v>18396806.876000002</v>
      </c>
      <c r="F1392" s="21">
        <v>22612421.454972293</v>
      </c>
      <c r="G1392">
        <f t="shared" si="46"/>
        <v>729432.95016039652</v>
      </c>
      <c r="J1392" t="str">
        <f>VLOOKUP($A1392,[3]MD01!$A:$K,5,0)</f>
        <v>13SZI089</v>
      </c>
      <c r="K1392" t="str">
        <f>VLOOKUP($A1392,[3]MD01!$A:$K,11,0)</f>
        <v>22.11.2012</v>
      </c>
      <c r="L1392" t="str">
        <f>RIGHT(VLOOKUP($A1392,[3]MD01!$A:$K,4,0),8)</f>
        <v>13SZ8696</v>
      </c>
      <c r="M1392" s="16" t="str">
        <f>VLOOKUP(A1392,[3]MD01!A:O,15,0)</f>
        <v>Собственность</v>
      </c>
    </row>
    <row r="1393" spans="1:13" x14ac:dyDescent="0.25">
      <c r="A1393" s="12" t="s">
        <v>3303</v>
      </c>
      <c r="B1393" t="s">
        <v>494</v>
      </c>
      <c r="C1393" t="s">
        <v>4390</v>
      </c>
      <c r="D1393" s="5">
        <v>9296240.3200000003</v>
      </c>
      <c r="E1393" s="24">
        <f t="shared" si="45"/>
        <v>26029472.896000002</v>
      </c>
      <c r="F1393" s="21">
        <v>31994107.202537887</v>
      </c>
      <c r="G1393">
        <f t="shared" si="46"/>
        <v>1032067.9742754156</v>
      </c>
      <c r="J1393" t="str">
        <f>VLOOKUP($A1393,[3]MD01!$A:$K,5,0)</f>
        <v>13SZI003</v>
      </c>
      <c r="K1393" t="str">
        <f>VLOOKUP($A1393,[3]MD01!$A:$K,11,0)</f>
        <v>26.12.2012</v>
      </c>
      <c r="L1393" t="str">
        <f>RIGHT(VLOOKUP($A1393,[3]MD01!$A:$K,4,0),8)</f>
        <v>13SZ8787</v>
      </c>
      <c r="M1393" s="16" t="str">
        <f>VLOOKUP(A1393,[3]MD01!A:O,15,0)</f>
        <v>Собственность</v>
      </c>
    </row>
    <row r="1394" spans="1:13" x14ac:dyDescent="0.25">
      <c r="A1394" s="12" t="s">
        <v>3322</v>
      </c>
      <c r="B1394" t="s">
        <v>513</v>
      </c>
      <c r="C1394" t="s">
        <v>4390</v>
      </c>
      <c r="D1394" s="5">
        <v>3534667.77</v>
      </c>
      <c r="E1394" s="24">
        <f t="shared" si="45"/>
        <v>9897069.756000001</v>
      </c>
      <c r="F1394" s="21">
        <v>12164975.911330091</v>
      </c>
      <c r="G1394">
        <f t="shared" si="46"/>
        <v>392418.57778484165</v>
      </c>
      <c r="J1394" t="str">
        <f>VLOOKUP($A1394,[3]MD01!$A:$K,5,0)</f>
        <v>E1005472</v>
      </c>
      <c r="K1394" t="str">
        <f>VLOOKUP($A1394,[3]MD01!$A:$K,11,0)</f>
        <v>29.08.2013</v>
      </c>
      <c r="L1394" t="str">
        <f>RIGHT(VLOOKUP($A1394,[3]MD01!$A:$K,4,0),8)</f>
        <v>13SZ9090</v>
      </c>
      <c r="M1394" s="16" t="str">
        <f>VLOOKUP(A1394,[3]MD01!A:O,15,0)</f>
        <v>Аренда</v>
      </c>
    </row>
    <row r="1395" spans="1:13" x14ac:dyDescent="0.25">
      <c r="A1395" s="12" t="s">
        <v>669</v>
      </c>
      <c r="B1395" t="s">
        <v>670</v>
      </c>
      <c r="C1395" t="s">
        <v>4390</v>
      </c>
      <c r="D1395" s="5">
        <v>4768983.38</v>
      </c>
      <c r="E1395" s="24">
        <f t="shared" si="45"/>
        <v>13353153.464</v>
      </c>
      <c r="F1395" s="21">
        <v>16413018.624161543</v>
      </c>
      <c r="G1395">
        <f t="shared" si="46"/>
        <v>529452.21368263045</v>
      </c>
      <c r="J1395" t="str">
        <f>VLOOKUP($A1395,[3]MD01!$A:$K,5,0)</f>
        <v>E1012112</v>
      </c>
      <c r="K1395" t="str">
        <f>VLOOKUP($A1395,[3]MD01!$A:$K,11,0)</f>
        <v>17.08.2016</v>
      </c>
      <c r="L1395" t="str">
        <f>RIGHT(VLOOKUP($A1395,[3]MD01!$A:$K,4,0),8)</f>
        <v>13SZG387</v>
      </c>
      <c r="M1395" s="16" t="str">
        <f>VLOOKUP(A1395,[3]MD01!A:O,15,0)</f>
        <v>Аренда</v>
      </c>
    </row>
    <row r="1396" spans="1:13" x14ac:dyDescent="0.25">
      <c r="A1396" s="12" t="s">
        <v>763</v>
      </c>
      <c r="B1396" t="s">
        <v>764</v>
      </c>
      <c r="C1396" t="s">
        <v>4390</v>
      </c>
      <c r="D1396" s="5">
        <v>6590417.9500000002</v>
      </c>
      <c r="E1396" s="24">
        <f t="shared" si="45"/>
        <v>18453170.260000002</v>
      </c>
      <c r="F1396" s="21">
        <v>22681700.46639134</v>
      </c>
      <c r="G1396">
        <f t="shared" si="46"/>
        <v>731667.75698036584</v>
      </c>
      <c r="J1396" t="str">
        <f>VLOOKUP($A1396,[3]MD01!$A:$K,5,0)</f>
        <v>E1023586</v>
      </c>
      <c r="K1396" t="str">
        <f>VLOOKUP($A1396,[3]MD01!$A:$K,11,0)</f>
        <v>01.12.2017</v>
      </c>
      <c r="L1396" t="str">
        <f>RIGHT(VLOOKUP($A1396,[3]MD01!$A:$K,4,0),8)</f>
        <v>13SZH303</v>
      </c>
      <c r="M1396" s="16" t="str">
        <f>VLOOKUP(A1396,[3]MD01!A:O,15,0)</f>
        <v>Аренда</v>
      </c>
    </row>
    <row r="1397" spans="1:13" x14ac:dyDescent="0.25">
      <c r="A1397" s="12" t="s">
        <v>824</v>
      </c>
      <c r="B1397" t="s">
        <v>825</v>
      </c>
      <c r="C1397" t="s">
        <v>4390</v>
      </c>
      <c r="D1397" s="5">
        <v>3409987.81</v>
      </c>
      <c r="E1397" s="24">
        <f t="shared" si="45"/>
        <v>9547965.8680000007</v>
      </c>
      <c r="F1397" s="21">
        <v>11735875.127686823</v>
      </c>
      <c r="G1397">
        <f t="shared" si="46"/>
        <v>378576.61702215555</v>
      </c>
      <c r="J1397" t="str">
        <f>VLOOKUP($A1397,[3]MD01!$A:$K,5,0)</f>
        <v>E1024520</v>
      </c>
      <c r="K1397" t="str">
        <f>VLOOKUP($A1397,[3]MD01!$A:$K,11,0)</f>
        <v>06.03.2018</v>
      </c>
      <c r="L1397" t="str">
        <f>RIGHT(VLOOKUP($A1397,[3]MD01!$A:$K,4,0),8)</f>
        <v>13SZH904</v>
      </c>
      <c r="M1397" s="16" t="str">
        <f>VLOOKUP(A1397,[3]MD01!A:O,15,0)</f>
        <v>Аренда</v>
      </c>
    </row>
    <row r="1398" spans="1:13" x14ac:dyDescent="0.25">
      <c r="A1398" s="12" t="s">
        <v>826</v>
      </c>
      <c r="B1398" t="s">
        <v>827</v>
      </c>
      <c r="C1398" t="s">
        <v>4390</v>
      </c>
      <c r="D1398" s="5">
        <v>1752877.9</v>
      </c>
      <c r="E1398" s="24">
        <f t="shared" si="45"/>
        <v>4908058.1199999992</v>
      </c>
      <c r="F1398" s="21">
        <v>6032735.9787488235</v>
      </c>
      <c r="G1398">
        <f t="shared" si="46"/>
        <v>194604.38641125237</v>
      </c>
      <c r="J1398" t="str">
        <f>VLOOKUP($A1398,[3]MD01!$A:$K,5,0)</f>
        <v>E1024517</v>
      </c>
      <c r="K1398" t="str">
        <f>VLOOKUP($A1398,[3]MD01!$A:$K,11,0)</f>
        <v>15.06.2018</v>
      </c>
      <c r="L1398" t="str">
        <f>RIGHT(VLOOKUP($A1398,[3]MD01!$A:$K,4,0),8)</f>
        <v>13SZH927</v>
      </c>
      <c r="M1398" s="16" t="str">
        <f>VLOOKUP(A1398,[3]MD01!A:O,15,0)</f>
        <v>Аренда</v>
      </c>
    </row>
    <row r="1399" spans="1:13" x14ac:dyDescent="0.25">
      <c r="A1399" s="12" t="s">
        <v>874</v>
      </c>
      <c r="B1399" t="s">
        <v>875</v>
      </c>
      <c r="C1399" t="s">
        <v>4390</v>
      </c>
      <c r="D1399" s="5">
        <v>4394726.91</v>
      </c>
      <c r="E1399" s="24">
        <f t="shared" si="45"/>
        <v>12305235.347999999</v>
      </c>
      <c r="F1399" s="21">
        <v>15124970.853208112</v>
      </c>
      <c r="G1399">
        <f t="shared" si="46"/>
        <v>487902.28558735846</v>
      </c>
      <c r="J1399" t="str">
        <f>VLOOKUP($A1399,[3]MD01!$A:$K,5,0)</f>
        <v>E1013400</v>
      </c>
      <c r="K1399" t="str">
        <f>VLOOKUP($A1399,[3]MD01!$A:$K,11,0)</f>
        <v>15.12.2016</v>
      </c>
      <c r="L1399" t="str">
        <f>RIGHT(VLOOKUP($A1399,[3]MD01!$A:$K,4,0),8)</f>
        <v>13SZJ444</v>
      </c>
      <c r="M1399" s="16" t="str">
        <f>VLOOKUP(A1399,[3]MD01!A:O,15,0)</f>
        <v>Аренда</v>
      </c>
    </row>
    <row r="1400" spans="1:13" x14ac:dyDescent="0.25">
      <c r="A1400" s="12" t="s">
        <v>935</v>
      </c>
      <c r="B1400" t="s">
        <v>936</v>
      </c>
      <c r="C1400" t="s">
        <v>4390</v>
      </c>
      <c r="D1400" s="5">
        <v>2784507.06</v>
      </c>
      <c r="E1400" s="24">
        <f t="shared" si="45"/>
        <v>7796619.7680000002</v>
      </c>
      <c r="F1400" s="21">
        <v>9583209.3746758457</v>
      </c>
      <c r="G1400">
        <f t="shared" si="46"/>
        <v>309135.78627986601</v>
      </c>
      <c r="J1400" t="str">
        <f>VLOOKUP($A1400,[3]MD01!$A:$K,5,0)</f>
        <v>E1008889</v>
      </c>
      <c r="K1400" t="str">
        <f>VLOOKUP($A1400,[3]MD01!$A:$K,11,0)</f>
        <v>24.09.2015</v>
      </c>
      <c r="L1400" t="str">
        <f>RIGHT(VLOOKUP($A1400,[3]MD01!$A:$K,4,0),8)</f>
        <v>13SZL221</v>
      </c>
      <c r="M1400" s="16" t="str">
        <f>VLOOKUP(A1400,[3]MD01!A:O,15,0)</f>
        <v>Аренда</v>
      </c>
    </row>
    <row r="1401" spans="1:13" x14ac:dyDescent="0.25">
      <c r="A1401" s="12" t="s">
        <v>2671</v>
      </c>
      <c r="B1401" t="s">
        <v>2700</v>
      </c>
      <c r="C1401" t="s">
        <v>4390</v>
      </c>
      <c r="D1401" s="5">
        <v>2940697.7</v>
      </c>
      <c r="E1401" s="24">
        <f t="shared" si="45"/>
        <v>8233953.5600000005</v>
      </c>
      <c r="F1401" s="21">
        <v>10120757.879036479</v>
      </c>
      <c r="G1401">
        <f t="shared" si="46"/>
        <v>326476.06061407994</v>
      </c>
      <c r="J1401" t="str">
        <f>VLOOKUP($A1401,[3]MD01!$A:$K,5,0)</f>
        <v>E1027495</v>
      </c>
      <c r="K1401" t="str">
        <f>VLOOKUP($A1401,[3]MD01!$A:$K,11,0)</f>
        <v>30.11.2018</v>
      </c>
      <c r="L1401" t="str">
        <f>RIGHT(VLOOKUP($A1401,[3]MD01!$A:$K,4,0),8)</f>
        <v>13SZO806</v>
      </c>
      <c r="M1401" s="16" t="str">
        <f>VLOOKUP(A1401,[3]MD01!A:O,15,0)</f>
        <v>Аренда</v>
      </c>
    </row>
    <row r="1402" spans="1:13" x14ac:dyDescent="0.25">
      <c r="A1402" s="12" t="s">
        <v>2646</v>
      </c>
      <c r="B1402" t="s">
        <v>2647</v>
      </c>
      <c r="C1402" t="s">
        <v>4390</v>
      </c>
      <c r="D1402" s="5">
        <v>2912596.29</v>
      </c>
      <c r="E1402" s="24">
        <f t="shared" si="45"/>
        <v>8155269.6120000007</v>
      </c>
      <c r="F1402" s="21">
        <v>10024043.563019047</v>
      </c>
      <c r="G1402">
        <f t="shared" si="46"/>
        <v>323356.24396835634</v>
      </c>
      <c r="J1402" t="str">
        <f>VLOOKUP($A1402,[3]MD01!$A:$K,5,0)</f>
        <v>E1028705</v>
      </c>
      <c r="K1402" t="str">
        <f>VLOOKUP($A1402,[3]MD01!$A:$K,11,0)</f>
        <v>31.10.2018</v>
      </c>
      <c r="L1402" t="str">
        <f>RIGHT(VLOOKUP($A1402,[3]MD01!$A:$K,4,0),8)</f>
        <v>13SZO871</v>
      </c>
      <c r="M1402" s="16" t="str">
        <f>VLOOKUP(A1402,[3]MD01!A:O,15,0)</f>
        <v>Аренда</v>
      </c>
    </row>
    <row r="1403" spans="1:13" x14ac:dyDescent="0.25">
      <c r="A1403" s="12" t="s">
        <v>2613</v>
      </c>
      <c r="B1403" t="s">
        <v>2635</v>
      </c>
      <c r="C1403" t="s">
        <v>4390</v>
      </c>
      <c r="D1403" s="5">
        <v>6186371.04</v>
      </c>
      <c r="E1403" s="24">
        <f t="shared" si="45"/>
        <v>17321838.912</v>
      </c>
      <c r="F1403" s="21">
        <v>21291125.383518033</v>
      </c>
      <c r="G1403">
        <f t="shared" si="46"/>
        <v>686810.49624251714</v>
      </c>
      <c r="J1403" t="str">
        <f>VLOOKUP($A1403,[3]MD01!$A:$K,5,0)</f>
        <v>E1028755</v>
      </c>
      <c r="K1403" t="str">
        <f>VLOOKUP($A1403,[3]MD01!$A:$K,11,0)</f>
        <v>19.10.2018</v>
      </c>
      <c r="L1403" t="str">
        <f>RIGHT(VLOOKUP($A1403,[3]MD01!$A:$K,4,0),8)</f>
        <v>13SZO891</v>
      </c>
      <c r="M1403" s="16" t="str">
        <f>VLOOKUP(A1403,[3]MD01!A:O,15,0)</f>
        <v>Аренда</v>
      </c>
    </row>
    <row r="1404" spans="1:13" x14ac:dyDescent="0.25">
      <c r="A1404" s="12" t="s">
        <v>1049</v>
      </c>
      <c r="B1404" t="s">
        <v>1050</v>
      </c>
      <c r="C1404" t="s">
        <v>4390</v>
      </c>
      <c r="D1404" s="5">
        <v>3028298.44</v>
      </c>
      <c r="E1404" s="24">
        <f t="shared" si="45"/>
        <v>8479235.6319999993</v>
      </c>
      <c r="F1404" s="21">
        <v>10422246.154952912</v>
      </c>
      <c r="G1404">
        <f t="shared" si="46"/>
        <v>336201.48886944877</v>
      </c>
      <c r="J1404" t="str">
        <f>VLOOKUP($A1404,[3]MD01!$A:$K,5,0)</f>
        <v>E1010573</v>
      </c>
      <c r="K1404" t="str">
        <f>VLOOKUP($A1404,[3]MD01!$A:$K,11,0)</f>
        <v>06.01.2016</v>
      </c>
      <c r="L1404" t="str">
        <f>RIGHT(VLOOKUP($A1404,[3]MD01!$A:$K,4,0),8)</f>
        <v>13SZQ066</v>
      </c>
      <c r="M1404" s="16" t="str">
        <f>VLOOKUP(A1404,[3]MD01!A:O,15,0)</f>
        <v>Аренда</v>
      </c>
    </row>
    <row r="1405" spans="1:13" x14ac:dyDescent="0.25">
      <c r="A1405" s="12" t="s">
        <v>1125</v>
      </c>
      <c r="B1405" t="s">
        <v>1126</v>
      </c>
      <c r="C1405" t="s">
        <v>4390</v>
      </c>
      <c r="D1405" s="5">
        <v>6123837.2300000004</v>
      </c>
      <c r="E1405" s="24">
        <f t="shared" si="45"/>
        <v>17146744.243999999</v>
      </c>
      <c r="F1405" s="21">
        <v>21075907.902896453</v>
      </c>
      <c r="G1405">
        <f t="shared" si="46"/>
        <v>679867.99686762749</v>
      </c>
      <c r="J1405" t="str">
        <f>VLOOKUP($A1405,[3]MD01!$A:$K,5,0)</f>
        <v>E1010428</v>
      </c>
      <c r="K1405" t="str">
        <f>VLOOKUP($A1405,[3]MD01!$A:$K,11,0)</f>
        <v>08.06.2016</v>
      </c>
      <c r="L1405" t="str">
        <f>RIGHT(VLOOKUP($A1405,[3]MD01!$A:$K,4,0),8)</f>
        <v>13SZQ682</v>
      </c>
      <c r="M1405" s="16" t="str">
        <f>VLOOKUP(A1405,[3]MD01!A:O,15,0)</f>
        <v>Аренда</v>
      </c>
    </row>
    <row r="1406" spans="1:13" x14ac:dyDescent="0.25">
      <c r="A1406" s="12" t="s">
        <v>1127</v>
      </c>
      <c r="B1406" t="s">
        <v>1128</v>
      </c>
      <c r="C1406" t="s">
        <v>4390</v>
      </c>
      <c r="D1406" s="5">
        <v>2934037.14</v>
      </c>
      <c r="E1406" s="24">
        <f t="shared" si="45"/>
        <v>8215303.9920000006</v>
      </c>
      <c r="F1406" s="21">
        <v>10097834.776434401</v>
      </c>
      <c r="G1406">
        <f t="shared" si="46"/>
        <v>325736.60569143231</v>
      </c>
      <c r="J1406" t="str">
        <f>VLOOKUP($A1406,[3]MD01!$A:$K,5,0)</f>
        <v>E1009882</v>
      </c>
      <c r="K1406" t="str">
        <f>VLOOKUP($A1406,[3]MD01!$A:$K,11,0)</f>
        <v>24.05.2016</v>
      </c>
      <c r="L1406" t="str">
        <f>RIGHT(VLOOKUP($A1406,[3]MD01!$A:$K,4,0),8)</f>
        <v>13SZQ683</v>
      </c>
      <c r="M1406" s="16" t="str">
        <f>VLOOKUP(A1406,[3]MD01!A:O,15,0)</f>
        <v>Аренда</v>
      </c>
    </row>
    <row r="1407" spans="1:13" x14ac:dyDescent="0.25">
      <c r="A1407" s="12" t="s">
        <v>1147</v>
      </c>
      <c r="B1407" t="s">
        <v>1148</v>
      </c>
      <c r="C1407" t="s">
        <v>4390</v>
      </c>
      <c r="D1407" s="5">
        <v>1825780.74</v>
      </c>
      <c r="E1407" s="24">
        <f t="shared" si="45"/>
        <v>5112186.0719999997</v>
      </c>
      <c r="F1407" s="21">
        <v>6283639.6987517793</v>
      </c>
      <c r="G1407">
        <f t="shared" si="46"/>
        <v>202698.0547984445</v>
      </c>
      <c r="J1407" t="str">
        <f>VLOOKUP($A1407,[3]MD01!$A:$K,5,0)</f>
        <v>E1011071</v>
      </c>
      <c r="K1407" t="str">
        <f>VLOOKUP($A1407,[3]MD01!$A:$K,11,0)</f>
        <v>10.03.2017</v>
      </c>
      <c r="L1407" t="str">
        <f>RIGHT(VLOOKUP($A1407,[3]MD01!$A:$K,4,0),8)</f>
        <v>13SZQ765</v>
      </c>
      <c r="M1407" s="16" t="str">
        <f>VLOOKUP(A1407,[3]MD01!A:O,15,0)</f>
        <v>Аренда</v>
      </c>
    </row>
    <row r="1408" spans="1:13" x14ac:dyDescent="0.25">
      <c r="A1408" s="12" t="s">
        <v>1249</v>
      </c>
      <c r="B1408" t="s">
        <v>1250</v>
      </c>
      <c r="C1408" t="s">
        <v>4390</v>
      </c>
      <c r="D1408" s="5">
        <v>5166033.82</v>
      </c>
      <c r="E1408" s="24">
        <f t="shared" si="45"/>
        <v>14464894.696</v>
      </c>
      <c r="F1408" s="21">
        <v>17779514.530559845</v>
      </c>
      <c r="G1408">
        <f t="shared" si="46"/>
        <v>573532.72679225309</v>
      </c>
      <c r="J1408" t="str">
        <f>VLOOKUP($A1408,[3]MD01!$A:$K,5,0)</f>
        <v>E1014706</v>
      </c>
      <c r="K1408" t="str">
        <f>VLOOKUP($A1408,[3]MD01!$A:$K,11,0)</f>
        <v>30.04.2017</v>
      </c>
      <c r="L1408" t="str">
        <f>RIGHT(VLOOKUP($A1408,[3]MD01!$A:$K,4,0),8)</f>
        <v>13SZS765</v>
      </c>
      <c r="M1408" s="16" t="str">
        <f>VLOOKUP(A1408,[3]MD01!A:O,15,0)</f>
        <v>Аренда</v>
      </c>
    </row>
    <row r="1409" spans="1:13" x14ac:dyDescent="0.25">
      <c r="A1409" s="12" t="s">
        <v>1253</v>
      </c>
      <c r="B1409" t="s">
        <v>1254</v>
      </c>
      <c r="C1409" t="s">
        <v>4390</v>
      </c>
      <c r="D1409" s="5">
        <v>4866329.18</v>
      </c>
      <c r="E1409" s="24">
        <f t="shared" si="45"/>
        <v>13625721.703999998</v>
      </c>
      <c r="F1409" s="21">
        <v>16748045.673130604</v>
      </c>
      <c r="G1409">
        <f t="shared" si="46"/>
        <v>540259.53784292273</v>
      </c>
      <c r="J1409" t="str">
        <f>VLOOKUP($A1409,[3]MD01!$A:$K,5,0)</f>
        <v>13SZ6097</v>
      </c>
      <c r="K1409" t="str">
        <f>VLOOKUP($A1409,[3]MD01!$A:$K,11,0)</f>
        <v>27.04.2010</v>
      </c>
      <c r="L1409" t="str">
        <f>RIGHT(VLOOKUP($A1409,[3]MD01!$A:$K,4,0),8)</f>
        <v>13SZS767</v>
      </c>
      <c r="M1409" s="16" t="str">
        <f>VLOOKUP(A1409,[3]MD01!A:O,15,0)</f>
        <v>Аренда</v>
      </c>
    </row>
    <row r="1410" spans="1:13" x14ac:dyDescent="0.25">
      <c r="A1410" s="12" t="s">
        <v>1305</v>
      </c>
      <c r="B1410" t="s">
        <v>1306</v>
      </c>
      <c r="C1410" t="s">
        <v>4390</v>
      </c>
      <c r="D1410" s="5">
        <v>1342520.76</v>
      </c>
      <c r="E1410" s="24">
        <f t="shared" si="45"/>
        <v>3759058.128</v>
      </c>
      <c r="F1410" s="21">
        <v>4620443.4952766616</v>
      </c>
      <c r="G1410">
        <f t="shared" si="46"/>
        <v>149046.56436376329</v>
      </c>
      <c r="J1410" t="str">
        <f>VLOOKUP($A1410,[3]MD01!$A:$K,5,0)</f>
        <v>E1017721</v>
      </c>
      <c r="K1410" t="str">
        <f>VLOOKUP($A1410,[3]MD01!$A:$K,11,0)</f>
        <v>30.09.2017</v>
      </c>
      <c r="L1410" t="str">
        <f>RIGHT(VLOOKUP($A1410,[3]MD01!$A:$K,4,0),8)</f>
        <v>13SZV039</v>
      </c>
      <c r="M1410" s="16" t="str">
        <f>VLOOKUP(A1410,[3]MD01!A:O,15,0)</f>
        <v>Аренда</v>
      </c>
    </row>
    <row r="1411" spans="1:13" x14ac:dyDescent="0.25">
      <c r="A1411" s="12" t="s">
        <v>1353</v>
      </c>
      <c r="B1411" t="s">
        <v>1354</v>
      </c>
      <c r="C1411" t="s">
        <v>4390</v>
      </c>
      <c r="D1411" s="5">
        <v>3215141.52</v>
      </c>
      <c r="E1411" s="24">
        <f t="shared" si="45"/>
        <v>9002396.256000001</v>
      </c>
      <c r="F1411" s="21">
        <v>11065288.645873843</v>
      </c>
      <c r="G1411">
        <f t="shared" si="46"/>
        <v>356944.7950281885</v>
      </c>
      <c r="J1411" t="str">
        <f>VLOOKUP($A1411,[3]MD01!$A:$K,5,0)</f>
        <v>E1015293</v>
      </c>
      <c r="K1411" t="str">
        <f>VLOOKUP($A1411,[3]MD01!$A:$K,11,0)</f>
        <v>02.12.2017</v>
      </c>
      <c r="L1411" t="str">
        <f>RIGHT(VLOOKUP($A1411,[3]MD01!$A:$K,4,0),8)</f>
        <v>13SZX395</v>
      </c>
      <c r="M1411" s="16" t="str">
        <f>VLOOKUP(A1411,[3]MD01!A:O,15,0)</f>
        <v>Аренда</v>
      </c>
    </row>
    <row r="1412" spans="1:13" x14ac:dyDescent="0.25">
      <c r="A1412" s="12" t="s">
        <v>1381</v>
      </c>
      <c r="B1412" t="s">
        <v>1382</v>
      </c>
      <c r="C1412" t="s">
        <v>4390</v>
      </c>
      <c r="D1412" s="5">
        <v>5159806.1399999997</v>
      </c>
      <c r="E1412" s="24">
        <f t="shared" si="45"/>
        <v>14447457.191999998</v>
      </c>
      <c r="F1412" s="21">
        <v>17758081.235519648</v>
      </c>
      <c r="G1412">
        <f t="shared" si="46"/>
        <v>572841.33017805312</v>
      </c>
      <c r="J1412" t="str">
        <f>VLOOKUP($A1412,[3]MD01!$A:$K,5,0)</f>
        <v>E1015599</v>
      </c>
      <c r="K1412" t="str">
        <f>VLOOKUP($A1412,[3]MD01!$A:$K,11,0)</f>
        <v>29.08.2017</v>
      </c>
      <c r="L1412" t="str">
        <f>RIGHT(VLOOKUP($A1412,[3]MD01!$A:$K,4,0),8)</f>
        <v>13SZX775</v>
      </c>
      <c r="M1412" s="16" t="str">
        <f>VLOOKUP(A1412,[3]MD01!A:O,15,0)</f>
        <v>Аренда</v>
      </c>
    </row>
    <row r="1413" spans="1:13" x14ac:dyDescent="0.25">
      <c r="A1413" s="12" t="s">
        <v>1443</v>
      </c>
      <c r="B1413" t="s">
        <v>1444</v>
      </c>
      <c r="C1413" t="s">
        <v>4390</v>
      </c>
      <c r="D1413" s="5">
        <v>8745132.0600000005</v>
      </c>
      <c r="E1413" s="24">
        <f t="shared" si="45"/>
        <v>24486369.767999999</v>
      </c>
      <c r="F1413" s="21">
        <v>30097403.143294703</v>
      </c>
      <c r="G1413">
        <f t="shared" si="46"/>
        <v>970883.97236434522</v>
      </c>
      <c r="J1413" t="str">
        <f>VLOOKUP($A1413,[3]MD01!$A:$K,5,0)</f>
        <v>E1017859</v>
      </c>
      <c r="K1413" t="str">
        <f>VLOOKUP($A1413,[3]MD01!$A:$K,11,0)</f>
        <v>26.09.2017</v>
      </c>
      <c r="L1413" t="str">
        <f>RIGHT(VLOOKUP($A1413,[3]MD01!$A:$K,4,0),8)</f>
        <v>13SZY350</v>
      </c>
      <c r="M1413" s="16" t="str">
        <f>VLOOKUP(A1413,[3]MD01!A:O,15,0)</f>
        <v>Аренда</v>
      </c>
    </row>
    <row r="1414" spans="1:13" x14ac:dyDescent="0.25">
      <c r="A1414" s="12" t="s">
        <v>1479</v>
      </c>
      <c r="B1414" t="s">
        <v>1480</v>
      </c>
      <c r="C1414" t="s">
        <v>4390</v>
      </c>
      <c r="D1414" s="5">
        <v>6056300.8700000001</v>
      </c>
      <c r="E1414" s="24">
        <f t="shared" si="45"/>
        <v>16957642.436000001</v>
      </c>
      <c r="F1414" s="21">
        <v>20843473.556587603</v>
      </c>
      <c r="G1414">
        <f t="shared" si="46"/>
        <v>672370.11472863238</v>
      </c>
      <c r="J1414" t="str">
        <f>VLOOKUP($A1414,[3]MD01!$A:$K,5,0)</f>
        <v>13SZ6117</v>
      </c>
      <c r="K1414" t="str">
        <f>VLOOKUP($A1414,[3]MD01!$A:$K,11,0)</f>
        <v>27.05.2010</v>
      </c>
      <c r="L1414" t="str">
        <f>RIGHT(VLOOKUP($A1414,[3]MD01!$A:$K,4,0),8)</f>
        <v>13SZY729</v>
      </c>
      <c r="M1414" s="16" t="str">
        <f>VLOOKUP(A1414,[3]MD01!A:O,15,0)</f>
        <v>Аренда</v>
      </c>
    </row>
    <row r="1415" spans="1:13" x14ac:dyDescent="0.25">
      <c r="A1415" s="12" t="s">
        <v>1481</v>
      </c>
      <c r="B1415" t="s">
        <v>1482</v>
      </c>
      <c r="C1415" t="s">
        <v>4390</v>
      </c>
      <c r="D1415" s="5">
        <v>2918686.86</v>
      </c>
      <c r="E1415" s="24">
        <f t="shared" si="45"/>
        <v>8172323.2079999996</v>
      </c>
      <c r="F1415" s="21">
        <v>10045004.977827281</v>
      </c>
      <c r="G1415">
        <f t="shared" si="46"/>
        <v>324032.41863958968</v>
      </c>
      <c r="J1415" t="str">
        <f>VLOOKUP($A1415,[3]MD01!$A:$K,5,0)</f>
        <v>E1018211</v>
      </c>
      <c r="K1415" t="str">
        <f>VLOOKUP($A1415,[3]MD01!$A:$K,11,0)</f>
        <v>27.10.2017</v>
      </c>
      <c r="L1415" t="str">
        <f>RIGHT(VLOOKUP($A1415,[3]MD01!$A:$K,4,0),8)</f>
        <v>13SZY731</v>
      </c>
      <c r="M1415" s="16" t="str">
        <f>VLOOKUP(A1415,[3]MD01!A:O,15,0)</f>
        <v>Аренда</v>
      </c>
    </row>
    <row r="1416" spans="1:13" x14ac:dyDescent="0.25">
      <c r="A1416" s="12" t="s">
        <v>4442</v>
      </c>
      <c r="B1416" t="s">
        <v>4451</v>
      </c>
      <c r="C1416" t="s">
        <v>4389</v>
      </c>
      <c r="D1416" s="5">
        <v>4884037.62</v>
      </c>
      <c r="E1416" s="24">
        <f t="shared" si="45"/>
        <v>13675305.335999999</v>
      </c>
      <c r="F1416" s="21">
        <v>15878206.306741768</v>
      </c>
      <c r="G1416">
        <f t="shared" si="46"/>
        <v>512200.20344328287</v>
      </c>
      <c r="J1416" t="str">
        <f>VLOOKUP($A1416,[3]MD01!$A:$K,5,0)</f>
        <v>E1037433</v>
      </c>
      <c r="K1416" t="str">
        <f>VLOOKUP($A1416,[3]MD01!$A:$K,11,0)</f>
        <v>31.03.2020</v>
      </c>
      <c r="L1416" t="str">
        <f>RIGHT(VLOOKUP($A1416,[3]MD01!$A:$K,4,0),8)</f>
        <v>13SZ30NV</v>
      </c>
      <c r="M1416" s="16" t="str">
        <f>VLOOKUP(A1416,[3]MD01!A:O,15,0)</f>
        <v>Аренда</v>
      </c>
    </row>
    <row r="1417" spans="1:13" x14ac:dyDescent="0.25">
      <c r="A1417" s="12" t="s">
        <v>4574</v>
      </c>
      <c r="B1417" t="s">
        <v>4575</v>
      </c>
      <c r="C1417" t="s">
        <v>4389</v>
      </c>
      <c r="D1417" s="5">
        <v>10074845.99</v>
      </c>
      <c r="E1417" s="24">
        <f t="shared" si="45"/>
        <v>28209568.772</v>
      </c>
      <c r="F1417" s="21">
        <v>32753736.884170443</v>
      </c>
      <c r="G1417">
        <f t="shared" si="46"/>
        <v>1056572.1575538854</v>
      </c>
      <c r="J1417" t="str">
        <f>VLOOKUP($A1417,[3]MD01!$A:$K,5,0)</f>
        <v>E1039436</v>
      </c>
      <c r="K1417" t="str">
        <f>VLOOKUP($A1417,[3]MD01!$A:$K,11,0)</f>
        <v>01.08.2020</v>
      </c>
      <c r="L1417" t="str">
        <f>RIGHT(VLOOKUP($A1417,[3]MD01!$A:$K,4,0),8)</f>
        <v>13SZ31GD</v>
      </c>
      <c r="M1417" s="16" t="str">
        <f>VLOOKUP(A1417,[3]MD01!A:O,15,0)</f>
        <v>Аренда</v>
      </c>
    </row>
    <row r="1418" spans="1:13" x14ac:dyDescent="0.25">
      <c r="A1418" s="12" t="s">
        <v>4753</v>
      </c>
      <c r="B1418" t="s">
        <v>4754</v>
      </c>
      <c r="C1418" t="s">
        <v>4389</v>
      </c>
      <c r="D1418" s="5">
        <v>4857577.47</v>
      </c>
      <c r="E1418" s="24">
        <f t="shared" si="45"/>
        <v>13601216.915999999</v>
      </c>
      <c r="F1418" s="21">
        <v>15792183.275533559</v>
      </c>
      <c r="G1418">
        <f t="shared" si="46"/>
        <v>509425.26695269544</v>
      </c>
      <c r="J1418" t="str">
        <f>VLOOKUP($A1418,[3]MD01!$A:$K,5,0)</f>
        <v>E1043633</v>
      </c>
      <c r="K1418" t="str">
        <f>VLOOKUP($A1418,[3]MD01!$A:$K,11,0)</f>
        <v>14.12.2020</v>
      </c>
      <c r="L1418" t="str">
        <f>RIGHT(VLOOKUP($A1418,[3]MD01!$A:$K,4,0),8)</f>
        <v>13SZ31YY</v>
      </c>
      <c r="M1418" s="16" t="str">
        <f>VLOOKUP(A1418,[3]MD01!A:O,15,0)</f>
        <v>Аренда</v>
      </c>
    </row>
    <row r="1419" spans="1:13" x14ac:dyDescent="0.25">
      <c r="A1419" s="12" t="s">
        <v>3456</v>
      </c>
      <c r="B1419" t="s">
        <v>3463</v>
      </c>
      <c r="C1419" t="s">
        <v>4389</v>
      </c>
      <c r="D1419" s="5">
        <v>3106676.66</v>
      </c>
      <c r="E1419" s="24">
        <f t="shared" si="45"/>
        <v>8698694.648</v>
      </c>
      <c r="F1419" s="21">
        <v>10099933.041838333</v>
      </c>
      <c r="G1419">
        <f t="shared" si="46"/>
        <v>325804.29167220427</v>
      </c>
      <c r="J1419" t="str">
        <f>VLOOKUP($A1419,[3]MD01!$A:$K,5,0)</f>
        <v>E1030054</v>
      </c>
      <c r="K1419" t="str">
        <f>VLOOKUP($A1419,[3]MD01!$A:$K,11,0)</f>
        <v>24.05.2019</v>
      </c>
      <c r="L1419" t="str">
        <f>RIGHT(VLOOKUP($A1419,[3]MD01!$A:$K,4,0),8)</f>
        <v>13SZ323I</v>
      </c>
      <c r="M1419" s="16" t="str">
        <f>VLOOKUP(A1419,[3]MD01!A:O,15,0)</f>
        <v>Аренда</v>
      </c>
    </row>
    <row r="1420" spans="1:13" x14ac:dyDescent="0.25">
      <c r="A1420" s="12" t="s">
        <v>3549</v>
      </c>
      <c r="B1420" t="s">
        <v>3557</v>
      </c>
      <c r="C1420" t="s">
        <v>4389</v>
      </c>
      <c r="D1420" s="5">
        <v>4892786.4800000004</v>
      </c>
      <c r="E1420" s="24">
        <f t="shared" si="45"/>
        <v>13699802.144000001</v>
      </c>
      <c r="F1420" s="21">
        <v>15906649.20887257</v>
      </c>
      <c r="G1420">
        <f t="shared" si="46"/>
        <v>513117.71641524421</v>
      </c>
      <c r="J1420" t="str">
        <f>VLOOKUP($A1420,[3]MD01!$A:$K,5,0)</f>
        <v>E1030016</v>
      </c>
      <c r="K1420" t="str">
        <f>VLOOKUP($A1420,[3]MD01!$A:$K,11,0)</f>
        <v>25.07.2019</v>
      </c>
      <c r="L1420" t="str">
        <f>RIGHT(VLOOKUP($A1420,[3]MD01!$A:$K,4,0),8)</f>
        <v>13SZ323V</v>
      </c>
      <c r="M1420" s="16" t="str">
        <f>VLOOKUP(A1420,[3]MD01!A:O,15,0)</f>
        <v>Аренда</v>
      </c>
    </row>
    <row r="1421" spans="1:13" x14ac:dyDescent="0.25">
      <c r="A1421" s="12" t="s">
        <v>3979</v>
      </c>
      <c r="B1421" t="s">
        <v>4017</v>
      </c>
      <c r="C1421" t="s">
        <v>4389</v>
      </c>
      <c r="D1421" s="5">
        <v>2046695.99</v>
      </c>
      <c r="E1421" s="24">
        <f t="shared" si="45"/>
        <v>5730748.7719999999</v>
      </c>
      <c r="F1421" s="21">
        <v>6653892.4768562876</v>
      </c>
      <c r="G1421">
        <f t="shared" si="46"/>
        <v>214641.69280181572</v>
      </c>
      <c r="J1421" t="str">
        <f>VLOOKUP($A1421,[3]MD01!$A:$K,5,0)</f>
        <v>E1030044</v>
      </c>
      <c r="K1421" t="str">
        <f>VLOOKUP($A1421,[3]MD01!$A:$K,11,0)</f>
        <v>19.09.2019</v>
      </c>
      <c r="L1421" t="str">
        <f>RIGHT(VLOOKUP($A1421,[3]MD01!$A:$K,4,0),8)</f>
        <v>13SZ323X</v>
      </c>
      <c r="M1421" s="16" t="str">
        <f>VLOOKUP(A1421,[3]MD01!A:O,15,0)</f>
        <v>Аренда</v>
      </c>
    </row>
    <row r="1422" spans="1:13" x14ac:dyDescent="0.25">
      <c r="A1422" s="12" t="s">
        <v>4748</v>
      </c>
      <c r="B1422" t="s">
        <v>4757</v>
      </c>
      <c r="C1422" t="s">
        <v>4389</v>
      </c>
      <c r="D1422" s="5">
        <v>4286749.9800000004</v>
      </c>
      <c r="E1422" s="24">
        <f t="shared" si="45"/>
        <v>12002899.944</v>
      </c>
      <c r="F1422" s="21">
        <v>13936399.729832785</v>
      </c>
      <c r="G1422">
        <f t="shared" si="46"/>
        <v>449561.28160750918</v>
      </c>
      <c r="J1422" t="str">
        <f>VLOOKUP($A1422,[3]MD01!$A:$K,5,0)</f>
        <v>E1030053</v>
      </c>
      <c r="K1422" t="str">
        <f>VLOOKUP($A1422,[3]MD01!$A:$K,11,0)</f>
        <v>27.11.2020</v>
      </c>
      <c r="L1422" t="str">
        <f>RIGHT(VLOOKUP($A1422,[3]MD01!$A:$K,4,0),8)</f>
        <v>13SZ324C</v>
      </c>
      <c r="M1422" s="16" t="str">
        <f>VLOOKUP(A1422,[3]MD01!A:O,15,0)</f>
        <v>Аренда</v>
      </c>
    </row>
    <row r="1423" spans="1:13" x14ac:dyDescent="0.25">
      <c r="A1423" s="12" t="s">
        <v>3558</v>
      </c>
      <c r="B1423" t="s">
        <v>3559</v>
      </c>
      <c r="C1423" t="s">
        <v>4389</v>
      </c>
      <c r="D1423" s="5">
        <v>4375014.9400000004</v>
      </c>
      <c r="E1423" s="24">
        <f t="shared" si="45"/>
        <v>12250041.832000002</v>
      </c>
      <c r="F1423" s="21">
        <v>14223352.729293162</v>
      </c>
      <c r="G1423">
        <f t="shared" si="46"/>
        <v>458817.82997719879</v>
      </c>
      <c r="J1423" t="str">
        <f>VLOOKUP($A1423,[3]MD01!$A:$K,5,0)</f>
        <v>E1030059</v>
      </c>
      <c r="K1423" t="str">
        <f>VLOOKUP($A1423,[3]MD01!$A:$K,11,0)</f>
        <v>25.07.2019</v>
      </c>
      <c r="L1423" t="str">
        <f>RIGHT(VLOOKUP($A1423,[3]MD01!$A:$K,4,0),8)</f>
        <v>13SZ324E</v>
      </c>
      <c r="M1423" s="16" t="str">
        <f>VLOOKUP(A1423,[3]MD01!A:O,15,0)</f>
        <v>Аренда</v>
      </c>
    </row>
    <row r="1424" spans="1:13" x14ac:dyDescent="0.25">
      <c r="A1424" s="12" t="s">
        <v>3946</v>
      </c>
      <c r="B1424" t="s">
        <v>3955</v>
      </c>
      <c r="C1424" t="s">
        <v>4389</v>
      </c>
      <c r="D1424" s="5">
        <v>3796492.11</v>
      </c>
      <c r="E1424" s="24">
        <f t="shared" si="45"/>
        <v>10630177.908</v>
      </c>
      <c r="F1424" s="21">
        <v>12342551.318123829</v>
      </c>
      <c r="G1424">
        <f t="shared" si="46"/>
        <v>398146.8167136719</v>
      </c>
      <c r="J1424" t="str">
        <f>VLOOKUP($A1424,[3]MD01!$A:$K,5,0)</f>
        <v>E1030091</v>
      </c>
      <c r="K1424" t="str">
        <f>VLOOKUP($A1424,[3]MD01!$A:$K,11,0)</f>
        <v>29.08.2019</v>
      </c>
      <c r="L1424" t="str">
        <f>RIGHT(VLOOKUP($A1424,[3]MD01!$A:$K,4,0),8)</f>
        <v>13SZ324G</v>
      </c>
      <c r="M1424" s="16" t="str">
        <f>VLOOKUP(A1424,[3]MD01!A:O,15,0)</f>
        <v>Аренда</v>
      </c>
    </row>
    <row r="1425" spans="1:13" x14ac:dyDescent="0.25">
      <c r="A1425" s="12" t="s">
        <v>4403</v>
      </c>
      <c r="B1425" t="s">
        <v>4405</v>
      </c>
      <c r="C1425" t="s">
        <v>4389</v>
      </c>
      <c r="D1425" s="5">
        <v>3164070.16</v>
      </c>
      <c r="E1425" s="24">
        <f t="shared" si="45"/>
        <v>8859396.4480000008</v>
      </c>
      <c r="F1425" s="21">
        <v>10286521.660634842</v>
      </c>
      <c r="G1425">
        <f t="shared" si="46"/>
        <v>331823.27937531745</v>
      </c>
      <c r="J1425" t="str">
        <f>VLOOKUP($A1425,[3]MD01!$A:$K,5,0)</f>
        <v>E1030075</v>
      </c>
      <c r="K1425" t="str">
        <f>VLOOKUP($A1425,[3]MD01!$A:$K,11,0)</f>
        <v>28.01.2020</v>
      </c>
      <c r="L1425" t="str">
        <f>RIGHT(VLOOKUP($A1425,[3]MD01!$A:$K,4,0),8)</f>
        <v>13SZ324K</v>
      </c>
      <c r="M1425" s="16" t="str">
        <f>VLOOKUP(A1425,[3]MD01!A:O,15,0)</f>
        <v>Аренда</v>
      </c>
    </row>
    <row r="1426" spans="1:13" x14ac:dyDescent="0.25">
      <c r="A1426" s="12" t="s">
        <v>3450</v>
      </c>
      <c r="B1426" t="s">
        <v>3473</v>
      </c>
      <c r="C1426" t="s">
        <v>4389</v>
      </c>
      <c r="D1426" s="5">
        <v>5922508.8700000001</v>
      </c>
      <c r="E1426" s="24">
        <f t="shared" si="45"/>
        <v>16583024.835999999</v>
      </c>
      <c r="F1426" s="21">
        <v>19254318.866480816</v>
      </c>
      <c r="G1426">
        <f t="shared" si="46"/>
        <v>621107.06020905857</v>
      </c>
      <c r="J1426" t="str">
        <f>VLOOKUP($A1426,[3]MD01!$A:$K,5,0)</f>
        <v>E1030017</v>
      </c>
      <c r="K1426" t="str">
        <f>VLOOKUP($A1426,[3]MD01!$A:$K,11,0)</f>
        <v>13.05.2019</v>
      </c>
      <c r="L1426" t="str">
        <f>RIGHT(VLOOKUP($A1426,[3]MD01!$A:$K,4,0),8)</f>
        <v>13SZ324O</v>
      </c>
      <c r="M1426" s="16" t="str">
        <f>VLOOKUP(A1426,[3]MD01!A:O,15,0)</f>
        <v>Аренда</v>
      </c>
    </row>
    <row r="1427" spans="1:13" x14ac:dyDescent="0.25">
      <c r="A1427" s="12" t="s">
        <v>3941</v>
      </c>
      <c r="B1427" t="s">
        <v>3957</v>
      </c>
      <c r="C1427" t="s">
        <v>4389</v>
      </c>
      <c r="D1427" s="5">
        <v>2436032.91</v>
      </c>
      <c r="E1427" s="24">
        <f t="shared" si="45"/>
        <v>6820892.148000001</v>
      </c>
      <c r="F1427" s="21">
        <v>7919642.747344872</v>
      </c>
      <c r="G1427">
        <f t="shared" si="46"/>
        <v>255472.34668854426</v>
      </c>
      <c r="J1427" t="str">
        <f>VLOOKUP($A1427,[3]MD01!$A:$K,5,0)</f>
        <v>E1030060</v>
      </c>
      <c r="K1427" t="str">
        <f>VLOOKUP($A1427,[3]MD01!$A:$K,11,0)</f>
        <v>15.08.2019</v>
      </c>
      <c r="L1427" t="str">
        <f>RIGHT(VLOOKUP($A1427,[3]MD01!$A:$K,4,0),8)</f>
        <v>13SZ324U</v>
      </c>
      <c r="M1427" s="16" t="str">
        <f>VLOOKUP(A1427,[3]MD01!A:O,15,0)</f>
        <v>Аренда</v>
      </c>
    </row>
    <row r="1428" spans="1:13" x14ac:dyDescent="0.25">
      <c r="A1428" s="12" t="s">
        <v>3951</v>
      </c>
      <c r="B1428" t="s">
        <v>3959</v>
      </c>
      <c r="C1428" t="s">
        <v>4389</v>
      </c>
      <c r="D1428" s="5">
        <v>2154499.11</v>
      </c>
      <c r="E1428" s="24">
        <f t="shared" si="45"/>
        <v>6032597.5079999994</v>
      </c>
      <c r="F1428" s="21">
        <v>7004364.8345754398</v>
      </c>
      <c r="G1428">
        <f t="shared" si="46"/>
        <v>225947.25272823998</v>
      </c>
      <c r="J1428" t="str">
        <f>VLOOKUP($A1428,[3]MD01!$A:$K,5,0)</f>
        <v>E1030098</v>
      </c>
      <c r="K1428" t="str">
        <f>VLOOKUP($A1428,[3]MD01!$A:$K,11,0)</f>
        <v>31.08.2019</v>
      </c>
      <c r="L1428" t="str">
        <f>RIGHT(VLOOKUP($A1428,[3]MD01!$A:$K,4,0),8)</f>
        <v>13SZ325Q</v>
      </c>
      <c r="M1428" s="16" t="str">
        <f>VLOOKUP(A1428,[3]MD01!A:O,15,0)</f>
        <v>Аренда</v>
      </c>
    </row>
    <row r="1429" spans="1:13" x14ac:dyDescent="0.25">
      <c r="A1429" s="12" t="s">
        <v>3986</v>
      </c>
      <c r="B1429" t="s">
        <v>4021</v>
      </c>
      <c r="C1429" t="s">
        <v>4389</v>
      </c>
      <c r="D1429" s="5">
        <v>5413576.7400000002</v>
      </c>
      <c r="E1429" s="24">
        <f t="shared" ref="E1429:E1492" si="47">IF(IFERROR(VLOOKUP(A1429,$A$1588:$A$1589,1,0),0)=0,IF(M1429=$M$25,0,D1429/$E$25*$E$24),0)</f>
        <v>15158014.872</v>
      </c>
      <c r="F1429" s="21">
        <v>17599759.670790281</v>
      </c>
      <c r="G1429">
        <f t="shared" si="46"/>
        <v>567734.18292871874</v>
      </c>
      <c r="J1429" t="str">
        <f>VLOOKUP($A1429,[3]MD01!$A:$K,5,0)</f>
        <v>E1030014</v>
      </c>
      <c r="K1429" t="str">
        <f>VLOOKUP($A1429,[3]MD01!$A:$K,11,0)</f>
        <v>30.09.2019</v>
      </c>
      <c r="L1429" t="str">
        <f>RIGHT(VLOOKUP($A1429,[3]MD01!$A:$K,4,0),8)</f>
        <v>13SZ325R</v>
      </c>
      <c r="M1429" s="16" t="str">
        <f>VLOOKUP(A1429,[3]MD01!A:O,15,0)</f>
        <v>Аренда</v>
      </c>
    </row>
    <row r="1430" spans="1:13" x14ac:dyDescent="0.25">
      <c r="A1430" s="12" t="s">
        <v>3962</v>
      </c>
      <c r="B1430" t="s">
        <v>3963</v>
      </c>
      <c r="C1430" t="s">
        <v>4389</v>
      </c>
      <c r="D1430" s="5">
        <v>1603817.82</v>
      </c>
      <c r="E1430" s="24">
        <f t="shared" si="47"/>
        <v>4490689.8959999997</v>
      </c>
      <c r="F1430" s="21">
        <v>5214077.4100730279</v>
      </c>
      <c r="G1430">
        <f t="shared" si="46"/>
        <v>168196.04548622671</v>
      </c>
      <c r="J1430" t="str">
        <f>VLOOKUP($A1430,[3]MD01!$A:$K,5,0)</f>
        <v>E1030081</v>
      </c>
      <c r="K1430" t="str">
        <f>VLOOKUP($A1430,[3]MD01!$A:$K,11,0)</f>
        <v>04.09.2019</v>
      </c>
      <c r="L1430" t="str">
        <f>RIGHT(VLOOKUP($A1430,[3]MD01!$A:$K,4,0),8)</f>
        <v>13SZ326F</v>
      </c>
      <c r="M1430" s="16" t="str">
        <f>VLOOKUP(A1430,[3]MD01!A:O,15,0)</f>
        <v>Аренда</v>
      </c>
    </row>
    <row r="1431" spans="1:13" x14ac:dyDescent="0.25">
      <c r="A1431" s="12" t="s">
        <v>3513</v>
      </c>
      <c r="B1431" t="s">
        <v>3562</v>
      </c>
      <c r="C1431" t="s">
        <v>4389</v>
      </c>
      <c r="D1431" s="5">
        <v>2931746.63</v>
      </c>
      <c r="E1431" s="24">
        <f t="shared" si="47"/>
        <v>8208890.5640000002</v>
      </c>
      <c r="F1431" s="21">
        <v>9531228.350823991</v>
      </c>
      <c r="G1431">
        <f t="shared" si="46"/>
        <v>307458.97905883839</v>
      </c>
      <c r="J1431" t="str">
        <f>VLOOKUP($A1431,[3]MD01!$A:$K,5,0)</f>
        <v>E1030106</v>
      </c>
      <c r="K1431" t="str">
        <f>VLOOKUP($A1431,[3]MD01!$A:$K,11,0)</f>
        <v>23.07.2019</v>
      </c>
      <c r="L1431" t="str">
        <f>RIGHT(VLOOKUP($A1431,[3]MD01!$A:$K,4,0),8)</f>
        <v>13SZ326R</v>
      </c>
      <c r="M1431" s="16" t="str">
        <f>VLOOKUP(A1431,[3]MD01!A:O,15,0)</f>
        <v>Аренда</v>
      </c>
    </row>
    <row r="1432" spans="1:13" x14ac:dyDescent="0.25">
      <c r="A1432" s="12" t="s">
        <v>4828</v>
      </c>
      <c r="B1432" t="s">
        <v>4838</v>
      </c>
      <c r="C1432" t="s">
        <v>4389</v>
      </c>
      <c r="D1432" s="5">
        <v>5018280.3600000003</v>
      </c>
      <c r="E1432" s="24">
        <f t="shared" si="47"/>
        <v>14051185.008000001</v>
      </c>
      <c r="F1432" s="21">
        <v>16314634.951798419</v>
      </c>
      <c r="G1432">
        <f t="shared" si="46"/>
        <v>526278.54683220701</v>
      </c>
      <c r="J1432" t="str">
        <f>VLOOKUP($A1432,[3]MD01!$A:$K,5,0)</f>
        <v>E1044030</v>
      </c>
      <c r="K1432" t="str">
        <f>VLOOKUP($A1432,[3]MD01!$A:$K,11,0)</f>
        <v>18.01.2021</v>
      </c>
      <c r="L1432" t="str">
        <f>RIGHT(VLOOKUP($A1432,[3]MD01!$A:$K,4,0),8)</f>
        <v>13SZ33CY</v>
      </c>
      <c r="M1432" s="16" t="str">
        <f>VLOOKUP(A1432,[3]MD01!A:O,15,0)</f>
        <v>Аренда</v>
      </c>
    </row>
    <row r="1433" spans="1:13" x14ac:dyDescent="0.25">
      <c r="A1433" s="12" t="s">
        <v>2820</v>
      </c>
      <c r="B1433" t="s">
        <v>17</v>
      </c>
      <c r="C1433" t="s">
        <v>4389</v>
      </c>
      <c r="D1433" s="5">
        <v>2639527.37</v>
      </c>
      <c r="E1433" s="24">
        <f t="shared" si="47"/>
        <v>7390676.6360000009</v>
      </c>
      <c r="F1433" s="21">
        <v>8581211.5700188894</v>
      </c>
      <c r="G1433">
        <f t="shared" si="46"/>
        <v>276813.27645222226</v>
      </c>
      <c r="J1433" t="str">
        <f>VLOOKUP($A1433,[3]MD01!$A:$K,5,0)</f>
        <v>E1008564</v>
      </c>
      <c r="K1433" t="str">
        <f>VLOOKUP($A1433,[3]MD01!$A:$K,11,0)</f>
        <v>20.11.2014</v>
      </c>
      <c r="L1433" t="str">
        <f>RIGHT(VLOOKUP($A1433,[3]MD01!$A:$K,4,0),8)</f>
        <v>13SZ3403</v>
      </c>
      <c r="M1433" s="16" t="str">
        <f>VLOOKUP(A1433,[3]MD01!A:O,15,0)</f>
        <v>Аренда</v>
      </c>
    </row>
    <row r="1434" spans="1:13" x14ac:dyDescent="0.25">
      <c r="A1434" s="12" t="s">
        <v>2826</v>
      </c>
      <c r="B1434" t="s">
        <v>23</v>
      </c>
      <c r="C1434" t="s">
        <v>4389</v>
      </c>
      <c r="D1434" s="5">
        <v>3966998.98</v>
      </c>
      <c r="E1434" s="24">
        <f t="shared" si="47"/>
        <v>11107597.143999999</v>
      </c>
      <c r="F1434" s="21">
        <v>12896876.13484725</v>
      </c>
      <c r="G1434">
        <f t="shared" si="46"/>
        <v>416028.26241442742</v>
      </c>
      <c r="J1434" t="str">
        <f>VLOOKUP($A1434,[3]MD01!$A:$K,5,0)</f>
        <v>E1008800</v>
      </c>
      <c r="K1434" t="str">
        <f>VLOOKUP($A1434,[3]MD01!$A:$K,11,0)</f>
        <v>26.11.2014</v>
      </c>
      <c r="L1434" t="str">
        <f>RIGHT(VLOOKUP($A1434,[3]MD01!$A:$K,4,0),8)</f>
        <v>13SZ3412</v>
      </c>
      <c r="M1434" s="16" t="str">
        <f>VLOOKUP(A1434,[3]MD01!A:O,15,0)</f>
        <v>Аренда</v>
      </c>
    </row>
    <row r="1435" spans="1:13" x14ac:dyDescent="0.25">
      <c r="A1435" s="12" t="s">
        <v>2853</v>
      </c>
      <c r="B1435" t="s">
        <v>50</v>
      </c>
      <c r="C1435" t="s">
        <v>4389</v>
      </c>
      <c r="D1435" s="5">
        <v>2903038.8</v>
      </c>
      <c r="E1435" s="24">
        <f t="shared" si="47"/>
        <v>8128508.6400000006</v>
      </c>
      <c r="F1435" s="21">
        <v>9437898.0198920052</v>
      </c>
      <c r="G1435">
        <f t="shared" ref="G1435:G1498" si="48">F1435/31</f>
        <v>304448.32322232274</v>
      </c>
      <c r="J1435" t="str">
        <f>VLOOKUP($A1435,[3]MD01!$A:$K,5,0)</f>
        <v>E1008912</v>
      </c>
      <c r="K1435" t="str">
        <f>VLOOKUP($A1435,[3]MD01!$A:$K,11,0)</f>
        <v>17.02.2015</v>
      </c>
      <c r="L1435" t="str">
        <f>RIGHT(VLOOKUP($A1435,[3]MD01!$A:$K,4,0),8)</f>
        <v>13SZ3448</v>
      </c>
      <c r="M1435" s="16" t="str">
        <f>VLOOKUP(A1435,[3]MD01!A:O,15,0)</f>
        <v>Аренда</v>
      </c>
    </row>
    <row r="1436" spans="1:13" x14ac:dyDescent="0.25">
      <c r="A1436" s="12" t="s">
        <v>3511</v>
      </c>
      <c r="B1436" t="s">
        <v>3539</v>
      </c>
      <c r="C1436" t="s">
        <v>4389</v>
      </c>
      <c r="D1436" s="5">
        <v>2773093.95</v>
      </c>
      <c r="E1436" s="24">
        <f t="shared" si="47"/>
        <v>7764663.0600000005</v>
      </c>
      <c r="F1436" s="21">
        <v>9015441.9912263993</v>
      </c>
      <c r="G1436">
        <f t="shared" si="48"/>
        <v>290820.70939439995</v>
      </c>
      <c r="J1436" t="str">
        <f>VLOOKUP($A1436,[3]MD01!$A:$K,5,0)</f>
        <v>E1030560</v>
      </c>
      <c r="K1436" t="str">
        <f>VLOOKUP($A1436,[3]MD01!$A:$K,11,0)</f>
        <v>29.06.2019</v>
      </c>
      <c r="L1436" t="str">
        <f>RIGHT(VLOOKUP($A1436,[3]MD01!$A:$K,4,0),8)</f>
        <v>13SZ355X</v>
      </c>
      <c r="M1436" s="16" t="str">
        <f>VLOOKUP(A1436,[3]MD01!A:O,15,0)</f>
        <v>Аренда</v>
      </c>
    </row>
    <row r="1437" spans="1:13" x14ac:dyDescent="0.25">
      <c r="A1437" s="12" t="s">
        <v>2870</v>
      </c>
      <c r="B1437" t="s">
        <v>67</v>
      </c>
      <c r="C1437" t="s">
        <v>4389</v>
      </c>
      <c r="D1437" s="5">
        <v>3029362.18</v>
      </c>
      <c r="E1437" s="24">
        <f t="shared" si="47"/>
        <v>8482214.1040000003</v>
      </c>
      <c r="F1437" s="21">
        <v>9848580.5012863521</v>
      </c>
      <c r="G1437">
        <f t="shared" si="48"/>
        <v>317696.14520278556</v>
      </c>
      <c r="J1437" t="str">
        <f>VLOOKUP($A1437,[3]MD01!$A:$K,5,0)</f>
        <v>E1008916</v>
      </c>
      <c r="K1437" t="str">
        <f>VLOOKUP($A1437,[3]MD01!$A:$K,11,0)</f>
        <v>27.05.2015</v>
      </c>
      <c r="L1437" t="str">
        <f>RIGHT(VLOOKUP($A1437,[3]MD01!$A:$K,4,0),8)</f>
        <v>13SZ4341</v>
      </c>
      <c r="M1437" s="16" t="str">
        <f>VLOOKUP(A1437,[3]MD01!A:O,15,0)</f>
        <v>Аренда</v>
      </c>
    </row>
    <row r="1438" spans="1:13" x14ac:dyDescent="0.25">
      <c r="A1438" s="12" t="s">
        <v>2890</v>
      </c>
      <c r="B1438" t="s">
        <v>87</v>
      </c>
      <c r="C1438" t="s">
        <v>4389</v>
      </c>
      <c r="D1438" s="5">
        <v>5369197.6600000001</v>
      </c>
      <c r="E1438" s="24">
        <f t="shared" si="47"/>
        <v>15033753.448000003</v>
      </c>
      <c r="F1438" s="21">
        <v>17455481.464361686</v>
      </c>
      <c r="G1438">
        <f t="shared" si="48"/>
        <v>563080.04723747377</v>
      </c>
      <c r="J1438" t="str">
        <f>VLOOKUP($A1438,[3]MD01!$A:$K,5,0)</f>
        <v>13SZ5410</v>
      </c>
      <c r="K1438" t="str">
        <f>VLOOKUP($A1438,[3]MD01!$A:$K,11,0)</f>
        <v>25.03.2004</v>
      </c>
      <c r="L1438" t="str">
        <f>RIGHT(VLOOKUP($A1438,[3]MD01!$A:$K,4,0),8)</f>
        <v>13SZ5410</v>
      </c>
      <c r="M1438" s="16" t="str">
        <f>VLOOKUP(A1438,[3]MD01!A:O,15,0)</f>
        <v>Собственность</v>
      </c>
    </row>
    <row r="1439" spans="1:13" x14ac:dyDescent="0.25">
      <c r="A1439" s="12" t="s">
        <v>2895</v>
      </c>
      <c r="B1439" t="s">
        <v>92</v>
      </c>
      <c r="C1439" t="s">
        <v>4389</v>
      </c>
      <c r="D1439" s="5">
        <v>5978135.9900000002</v>
      </c>
      <c r="E1439" s="24">
        <f t="shared" si="47"/>
        <v>16738780.772000002</v>
      </c>
      <c r="F1439" s="21">
        <v>19435164.911563061</v>
      </c>
      <c r="G1439">
        <f t="shared" si="48"/>
        <v>626940.80359880847</v>
      </c>
      <c r="J1439" t="str">
        <f>VLOOKUP($A1439,[3]MD01!$A:$K,5,0)</f>
        <v>13SZ5417</v>
      </c>
      <c r="K1439" t="str">
        <f>VLOOKUP($A1439,[3]MD01!$A:$K,11,0)</f>
        <v>30.04.2003</v>
      </c>
      <c r="L1439" t="str">
        <f>RIGHT(VLOOKUP($A1439,[3]MD01!$A:$K,4,0),8)</f>
        <v>13SZ5417</v>
      </c>
      <c r="M1439" s="16" t="str">
        <f>VLOOKUP(A1439,[3]MD01!A:O,15,0)</f>
        <v>Аренда</v>
      </c>
    </row>
    <row r="1440" spans="1:13" x14ac:dyDescent="0.25">
      <c r="A1440" s="12" t="s">
        <v>2900</v>
      </c>
      <c r="B1440" t="s">
        <v>97</v>
      </c>
      <c r="C1440" t="s">
        <v>4389</v>
      </c>
      <c r="D1440" s="5">
        <v>9585892.2100000009</v>
      </c>
      <c r="E1440" s="24">
        <f t="shared" si="47"/>
        <v>26840498.188000005</v>
      </c>
      <c r="F1440" s="21">
        <v>31164128.122454721</v>
      </c>
      <c r="G1440">
        <f t="shared" si="48"/>
        <v>1005294.4555630556</v>
      </c>
      <c r="J1440" t="str">
        <f>VLOOKUP($A1440,[3]MD01!$A:$K,5,0)</f>
        <v>13SZ5422</v>
      </c>
      <c r="K1440" t="str">
        <f>VLOOKUP($A1440,[3]MD01!$A:$K,11,0)</f>
        <v>11.10.2002</v>
      </c>
      <c r="L1440" t="str">
        <f>RIGHT(VLOOKUP($A1440,[3]MD01!$A:$K,4,0),8)</f>
        <v>13SZ5422</v>
      </c>
      <c r="M1440" s="16" t="str">
        <f>VLOOKUP(A1440,[3]MD01!A:O,15,0)</f>
        <v>Собственность</v>
      </c>
    </row>
    <row r="1441" spans="1:13" x14ac:dyDescent="0.25">
      <c r="A1441" s="12" t="s">
        <v>2906</v>
      </c>
      <c r="B1441" t="s">
        <v>103</v>
      </c>
      <c r="C1441" t="s">
        <v>4389</v>
      </c>
      <c r="D1441" s="5">
        <v>3208456.85</v>
      </c>
      <c r="E1441" s="24">
        <f t="shared" si="47"/>
        <v>8983679.1799999997</v>
      </c>
      <c r="F1441" s="21">
        <v>10430824.607485073</v>
      </c>
      <c r="G1441">
        <f t="shared" si="48"/>
        <v>336478.21314467979</v>
      </c>
      <c r="J1441" t="str">
        <f>VLOOKUP($A1441,[3]MD01!$A:$K,5,0)</f>
        <v>13SZ5430</v>
      </c>
      <c r="K1441" t="str">
        <f>VLOOKUP($A1441,[3]MD01!$A:$K,11,0)</f>
        <v>28.02.2002</v>
      </c>
      <c r="L1441" t="str">
        <f>RIGHT(VLOOKUP($A1441,[3]MD01!$A:$K,4,0),8)</f>
        <v>13SZ5430</v>
      </c>
      <c r="M1441" s="16" t="str">
        <f>VLOOKUP(A1441,[3]MD01!A:O,15,0)</f>
        <v>Аренда</v>
      </c>
    </row>
    <row r="1442" spans="1:13" x14ac:dyDescent="0.25">
      <c r="A1442" s="12" t="s">
        <v>2912</v>
      </c>
      <c r="B1442" t="s">
        <v>109</v>
      </c>
      <c r="C1442" t="s">
        <v>4389</v>
      </c>
      <c r="D1442" s="5">
        <v>8249625.6799999997</v>
      </c>
      <c r="E1442" s="24">
        <f t="shared" si="47"/>
        <v>23098951.903999999</v>
      </c>
      <c r="F1442" s="21">
        <v>26819870.912549369</v>
      </c>
      <c r="G1442">
        <f t="shared" si="48"/>
        <v>865157.12621126999</v>
      </c>
      <c r="J1442" t="str">
        <f>VLOOKUP($A1442,[3]MD01!$A:$K,5,0)</f>
        <v>13SZ5439</v>
      </c>
      <c r="K1442" t="str">
        <f>VLOOKUP($A1442,[3]MD01!$A:$K,11,0)</f>
        <v>21.12.2001</v>
      </c>
      <c r="L1442" t="str">
        <f>RIGHT(VLOOKUP($A1442,[3]MD01!$A:$K,4,0),8)</f>
        <v>13SZ5439</v>
      </c>
      <c r="M1442" s="16" t="str">
        <f>VLOOKUP(A1442,[3]MD01!A:O,15,0)</f>
        <v>Аренда</v>
      </c>
    </row>
    <row r="1443" spans="1:13" x14ac:dyDescent="0.25">
      <c r="A1443" s="12" t="s">
        <v>2921</v>
      </c>
      <c r="B1443" t="s">
        <v>2791</v>
      </c>
      <c r="C1443" t="s">
        <v>4389</v>
      </c>
      <c r="D1443" s="5">
        <v>6283292.7999999998</v>
      </c>
      <c r="E1443" s="24">
        <f t="shared" si="47"/>
        <v>17593219.84</v>
      </c>
      <c r="F1443" s="21">
        <v>20427242.197218202</v>
      </c>
      <c r="G1443">
        <f t="shared" si="48"/>
        <v>658943.29668445815</v>
      </c>
      <c r="J1443" t="str">
        <f>VLOOKUP($A1443,[3]MD01!$A:$K,5,0)</f>
        <v>13SZ5450</v>
      </c>
      <c r="K1443" t="str">
        <f>VLOOKUP($A1443,[3]MD01!$A:$K,11,0)</f>
        <v>06.07.2001</v>
      </c>
      <c r="L1443" t="str">
        <f>RIGHT(VLOOKUP($A1443,[3]MD01!$A:$K,4,0),8)</f>
        <v>13SZ5450</v>
      </c>
      <c r="M1443" s="16" t="str">
        <f>VLOOKUP(A1443,[3]MD01!A:O,15,0)</f>
        <v>Собственность</v>
      </c>
    </row>
    <row r="1444" spans="1:13" x14ac:dyDescent="0.25">
      <c r="A1444" s="12" t="s">
        <v>2929</v>
      </c>
      <c r="B1444" t="s">
        <v>125</v>
      </c>
      <c r="C1444" t="s">
        <v>4389</v>
      </c>
      <c r="D1444" s="5">
        <v>3255853.82</v>
      </c>
      <c r="E1444" s="24">
        <f t="shared" si="47"/>
        <v>9116390.6959999986</v>
      </c>
      <c r="F1444" s="21">
        <v>10584914.097887984</v>
      </c>
      <c r="G1444">
        <f t="shared" si="48"/>
        <v>341448.84186735429</v>
      </c>
      <c r="J1444" t="str">
        <f>VLOOKUP($A1444,[3]MD01!$A:$K,5,0)</f>
        <v>13SZ5462</v>
      </c>
      <c r="K1444" t="str">
        <f>VLOOKUP($A1444,[3]MD01!$A:$K,11,0)</f>
        <v>28.10.1999</v>
      </c>
      <c r="L1444" t="str">
        <f>RIGHT(VLOOKUP($A1444,[3]MD01!$A:$K,4,0),8)</f>
        <v>13SZ5462</v>
      </c>
      <c r="M1444" s="16" t="str">
        <f>VLOOKUP(A1444,[3]MD01!A:O,15,0)</f>
        <v>Аренда</v>
      </c>
    </row>
    <row r="1445" spans="1:13" x14ac:dyDescent="0.25">
      <c r="A1445" s="12" t="s">
        <v>2935</v>
      </c>
      <c r="B1445" t="s">
        <v>131</v>
      </c>
      <c r="C1445" t="s">
        <v>4389</v>
      </c>
      <c r="D1445" s="5">
        <v>6721776.04</v>
      </c>
      <c r="E1445" s="24">
        <f t="shared" si="47"/>
        <v>18820972.912</v>
      </c>
      <c r="F1445" s="21">
        <v>21852769.166596577</v>
      </c>
      <c r="G1445">
        <f t="shared" si="48"/>
        <v>704928.03763214767</v>
      </c>
      <c r="J1445" t="str">
        <f>VLOOKUP($A1445,[3]MD01!$A:$K,5,0)</f>
        <v>13SZ5468</v>
      </c>
      <c r="K1445" t="str">
        <f>VLOOKUP($A1445,[3]MD01!$A:$K,11,0)</f>
        <v>09.12.1999</v>
      </c>
      <c r="L1445" t="str">
        <f>RIGHT(VLOOKUP($A1445,[3]MD01!$A:$K,4,0),8)</f>
        <v>13SZ5468</v>
      </c>
      <c r="M1445" s="16" t="str">
        <f>VLOOKUP(A1445,[3]MD01!A:O,15,0)</f>
        <v>Аренда</v>
      </c>
    </row>
    <row r="1446" spans="1:13" x14ac:dyDescent="0.25">
      <c r="A1446" s="12" t="s">
        <v>2937</v>
      </c>
      <c r="B1446" t="s">
        <v>133</v>
      </c>
      <c r="C1446" t="s">
        <v>4389</v>
      </c>
      <c r="D1446" s="5">
        <v>3745600.59</v>
      </c>
      <c r="E1446" s="24">
        <f t="shared" si="47"/>
        <v>10487681.652000001</v>
      </c>
      <c r="F1446" s="21">
        <v>12177100.902567105</v>
      </c>
      <c r="G1446">
        <f t="shared" si="48"/>
        <v>392809.70653442276</v>
      </c>
      <c r="J1446" t="str">
        <f>VLOOKUP($A1446,[3]MD01!$A:$K,5,0)</f>
        <v>13SZ5470</v>
      </c>
      <c r="K1446" t="str">
        <f>VLOOKUP($A1446,[3]MD01!$A:$K,11,0)</f>
        <v>11.02.2000</v>
      </c>
      <c r="L1446" t="str">
        <f>RIGHT(VLOOKUP($A1446,[3]MD01!$A:$K,4,0),8)</f>
        <v>13SZ5470</v>
      </c>
      <c r="M1446" s="16" t="str">
        <f>VLOOKUP(A1446,[3]MD01!A:O,15,0)</f>
        <v>Аренда</v>
      </c>
    </row>
    <row r="1447" spans="1:13" x14ac:dyDescent="0.25">
      <c r="A1447" s="12" t="s">
        <v>2940</v>
      </c>
      <c r="B1447" t="s">
        <v>136</v>
      </c>
      <c r="C1447" t="s">
        <v>4389</v>
      </c>
      <c r="D1447" s="5">
        <v>9453668.9800000004</v>
      </c>
      <c r="E1447" s="24">
        <f t="shared" si="47"/>
        <v>26470273.144000001</v>
      </c>
      <c r="F1447" s="21">
        <v>30734264.987108152</v>
      </c>
      <c r="G1447">
        <f t="shared" si="48"/>
        <v>991427.90280994039</v>
      </c>
      <c r="J1447" t="str">
        <f>VLOOKUP($A1447,[3]MD01!$A:$K,5,0)</f>
        <v>13SZ5473</v>
      </c>
      <c r="K1447" t="str">
        <f>VLOOKUP($A1447,[3]MD01!$A:$K,11,0)</f>
        <v>29.06.2000</v>
      </c>
      <c r="L1447" t="str">
        <f>RIGHT(VLOOKUP($A1447,[3]MD01!$A:$K,4,0),8)</f>
        <v>13SZ5473</v>
      </c>
      <c r="M1447" s="16" t="str">
        <f>VLOOKUP(A1447,[3]MD01!A:O,15,0)</f>
        <v>Аренда</v>
      </c>
    </row>
    <row r="1448" spans="1:13" x14ac:dyDescent="0.25">
      <c r="A1448" s="12" t="s">
        <v>4623</v>
      </c>
      <c r="B1448" t="s">
        <v>4624</v>
      </c>
      <c r="C1448" t="s">
        <v>4389</v>
      </c>
      <c r="D1448" s="5">
        <v>12026318.5</v>
      </c>
      <c r="E1448" s="24">
        <f t="shared" si="47"/>
        <v>33673691.800000004</v>
      </c>
      <c r="F1448" s="21">
        <v>39098053.928091004</v>
      </c>
      <c r="G1448">
        <f t="shared" si="48"/>
        <v>1261227.5460674518</v>
      </c>
      <c r="J1448" t="str">
        <f>VLOOKUP($A1448,[3]MD01!$A:$K,5,0)</f>
        <v>13SZ5486</v>
      </c>
      <c r="K1448" t="str">
        <f>VLOOKUP($A1448,[3]MD01!$A:$K,11,0)</f>
        <v>24.09.2001</v>
      </c>
      <c r="L1448" t="str">
        <f>RIGHT(VLOOKUP($A1448,[3]MD01!$A:$K,4,0),8)</f>
        <v>13SZ5486</v>
      </c>
      <c r="M1448" s="16" t="str">
        <f>VLOOKUP(A1448,[3]MD01!A:O,15,0)</f>
        <v>Собственность</v>
      </c>
    </row>
    <row r="1449" spans="1:13" x14ac:dyDescent="0.25">
      <c r="A1449" s="12" t="s">
        <v>2964</v>
      </c>
      <c r="B1449" t="s">
        <v>159</v>
      </c>
      <c r="C1449" t="s">
        <v>4389</v>
      </c>
      <c r="D1449" s="5">
        <v>7273359.6799999997</v>
      </c>
      <c r="E1449" s="24">
        <f t="shared" si="47"/>
        <v>20365407.103999998</v>
      </c>
      <c r="F1449" s="21">
        <v>23645990.167900734</v>
      </c>
      <c r="G1449">
        <f t="shared" si="48"/>
        <v>762773.87638389459</v>
      </c>
      <c r="J1449" t="str">
        <f>VLOOKUP($A1449,[3]MD01!$A:$K,5,0)</f>
        <v>13SZ5505</v>
      </c>
      <c r="K1449" t="str">
        <f>VLOOKUP($A1449,[3]MD01!$A:$K,11,0)</f>
        <v>24.02.2004</v>
      </c>
      <c r="L1449" t="str">
        <f>RIGHT(VLOOKUP($A1449,[3]MD01!$A:$K,4,0),8)</f>
        <v>13SZ5505</v>
      </c>
      <c r="M1449" s="16" t="str">
        <f>VLOOKUP(A1449,[3]MD01!A:O,15,0)</f>
        <v>Собственность</v>
      </c>
    </row>
    <row r="1450" spans="1:13" x14ac:dyDescent="0.25">
      <c r="A1450" s="12" t="s">
        <v>2965</v>
      </c>
      <c r="B1450" t="s">
        <v>160</v>
      </c>
      <c r="C1450" t="s">
        <v>4389</v>
      </c>
      <c r="D1450" s="5">
        <v>6333231</v>
      </c>
      <c r="E1450" s="24">
        <f t="shared" si="47"/>
        <v>17733046.800000001</v>
      </c>
      <c r="F1450" s="21">
        <v>20589593.330415931</v>
      </c>
      <c r="G1450">
        <f t="shared" si="48"/>
        <v>664180.43001341715</v>
      </c>
      <c r="J1450" t="str">
        <f>VLOOKUP($A1450,[3]MD01!$A:$K,5,0)</f>
        <v>13SZ5506</v>
      </c>
      <c r="K1450" t="str">
        <f>VLOOKUP($A1450,[3]MD01!$A:$K,11,0)</f>
        <v>02.06.2006</v>
      </c>
      <c r="L1450" t="str">
        <f>RIGHT(VLOOKUP($A1450,[3]MD01!$A:$K,4,0),8)</f>
        <v>13SZ5506</v>
      </c>
      <c r="M1450" s="16" t="str">
        <f>VLOOKUP(A1450,[3]MD01!A:O,15,0)</f>
        <v>Собственность/Аренда</v>
      </c>
    </row>
    <row r="1451" spans="1:13" x14ac:dyDescent="0.25">
      <c r="A1451" s="12" t="s">
        <v>4484</v>
      </c>
      <c r="B1451" t="s">
        <v>4485</v>
      </c>
      <c r="C1451" t="s">
        <v>4389</v>
      </c>
      <c r="D1451" s="5">
        <v>10639127.23</v>
      </c>
      <c r="E1451" s="24">
        <f t="shared" si="47"/>
        <v>29789556.243999999</v>
      </c>
      <c r="F1451" s="21">
        <v>34588238.303048551</v>
      </c>
      <c r="G1451">
        <f t="shared" si="48"/>
        <v>1115749.6226789856</v>
      </c>
      <c r="J1451" t="str">
        <f>VLOOKUP($A1451,[3]MD01!$A:$K,5,0)</f>
        <v>13SZ5509</v>
      </c>
      <c r="K1451" t="str">
        <f>VLOOKUP($A1451,[3]MD01!$A:$K,11,0)</f>
        <v>09.08.2005</v>
      </c>
      <c r="L1451" t="str">
        <f>RIGHT(VLOOKUP($A1451,[3]MD01!$A:$K,4,0),8)</f>
        <v>13SZ5509</v>
      </c>
      <c r="M1451" s="16" t="str">
        <f>VLOOKUP(A1451,[3]MD01!A:O,15,0)</f>
        <v>Собственность</v>
      </c>
    </row>
    <row r="1452" spans="1:13" x14ac:dyDescent="0.25">
      <c r="A1452" s="12" t="s">
        <v>2967</v>
      </c>
      <c r="B1452" t="s">
        <v>162</v>
      </c>
      <c r="C1452" t="s">
        <v>4389</v>
      </c>
      <c r="D1452" s="5">
        <v>10894229.470000001</v>
      </c>
      <c r="E1452" s="24">
        <f t="shared" si="47"/>
        <v>30503842.516000003</v>
      </c>
      <c r="F1452" s="21">
        <v>35417586.131870553</v>
      </c>
      <c r="G1452">
        <f t="shared" si="48"/>
        <v>1142502.7784474371</v>
      </c>
      <c r="J1452" t="str">
        <f>VLOOKUP($A1452,[3]MD01!$A:$K,5,0)</f>
        <v>13SZ5513</v>
      </c>
      <c r="K1452" t="str">
        <f>VLOOKUP($A1452,[3]MD01!$A:$K,11,0)</f>
        <v>30.04.2005</v>
      </c>
      <c r="L1452" t="str">
        <f>RIGHT(VLOOKUP($A1452,[3]MD01!$A:$K,4,0),8)</f>
        <v>13SZ5513</v>
      </c>
      <c r="M1452" s="16" t="str">
        <f>VLOOKUP(A1452,[3]MD01!A:O,15,0)</f>
        <v>Собственность</v>
      </c>
    </row>
    <row r="1453" spans="1:13" x14ac:dyDescent="0.25">
      <c r="A1453" s="12" t="s">
        <v>2989</v>
      </c>
      <c r="B1453" t="s">
        <v>184</v>
      </c>
      <c r="C1453" t="s">
        <v>4389</v>
      </c>
      <c r="D1453" s="5">
        <v>11322969.890000001</v>
      </c>
      <c r="E1453" s="24">
        <f t="shared" si="47"/>
        <v>31704315.692000002</v>
      </c>
      <c r="F1453" s="21">
        <v>36811438.794454895</v>
      </c>
      <c r="G1453">
        <f t="shared" si="48"/>
        <v>1187465.7675630611</v>
      </c>
      <c r="J1453" t="str">
        <f>VLOOKUP($A1453,[3]MD01!$A:$K,5,0)</f>
        <v>13SZ5545</v>
      </c>
      <c r="K1453" t="str">
        <f>VLOOKUP($A1453,[3]MD01!$A:$K,11,0)</f>
        <v>10.08.2007</v>
      </c>
      <c r="L1453" t="str">
        <f>RIGHT(VLOOKUP($A1453,[3]MD01!$A:$K,4,0),8)</f>
        <v>13SZ5545</v>
      </c>
      <c r="M1453" s="16" t="str">
        <f>VLOOKUP(A1453,[3]MD01!A:O,15,0)</f>
        <v>Собственность</v>
      </c>
    </row>
    <row r="1454" spans="1:13" x14ac:dyDescent="0.25">
      <c r="A1454" s="12" t="s">
        <v>2998</v>
      </c>
      <c r="B1454" t="s">
        <v>193</v>
      </c>
      <c r="C1454" t="s">
        <v>4389</v>
      </c>
      <c r="D1454" s="5">
        <v>6268226.2699999996</v>
      </c>
      <c r="E1454" s="24">
        <f t="shared" si="47"/>
        <v>17551033.555999998</v>
      </c>
      <c r="F1454" s="21">
        <v>20378260.291205216</v>
      </c>
      <c r="G1454">
        <f t="shared" si="48"/>
        <v>657363.23520016822</v>
      </c>
      <c r="J1454" t="str">
        <f>VLOOKUP($A1454,[3]MD01!$A:$K,5,0)</f>
        <v>13SZ5554</v>
      </c>
      <c r="K1454" t="str">
        <f>VLOOKUP($A1454,[3]MD01!$A:$K,11,0)</f>
        <v>25.11.2009</v>
      </c>
      <c r="L1454" t="str">
        <f>RIGHT(VLOOKUP($A1454,[3]MD01!$A:$K,4,0),8)</f>
        <v>13SZ5554</v>
      </c>
      <c r="M1454" s="16" t="str">
        <f>VLOOKUP(A1454,[3]MD01!A:O,15,0)</f>
        <v>Аренда</v>
      </c>
    </row>
    <row r="1455" spans="1:13" x14ac:dyDescent="0.25">
      <c r="A1455" s="12" t="s">
        <v>4549</v>
      </c>
      <c r="B1455" t="s">
        <v>4550</v>
      </c>
      <c r="C1455" t="s">
        <v>4389</v>
      </c>
      <c r="D1455" s="5">
        <v>4945493.8</v>
      </c>
      <c r="E1455" s="24">
        <f t="shared" si="47"/>
        <v>13847382.640000001</v>
      </c>
      <c r="F1455" s="21">
        <v>16078002.864587339</v>
      </c>
      <c r="G1455">
        <f t="shared" si="48"/>
        <v>518645.25369636575</v>
      </c>
      <c r="J1455" t="str">
        <f>VLOOKUP($A1455,[3]MD01!$A:$K,5,0)</f>
        <v>13SZ5562</v>
      </c>
      <c r="K1455" t="str">
        <f>VLOOKUP($A1455,[3]MD01!$A:$K,11,0)</f>
        <v>30.09.2005</v>
      </c>
      <c r="L1455" t="str">
        <f>RIGHT(VLOOKUP($A1455,[3]MD01!$A:$K,4,0),8)</f>
        <v>13SZ5562</v>
      </c>
      <c r="M1455" s="16" t="str">
        <f>VLOOKUP(A1455,[3]MD01!A:O,15,0)</f>
        <v>Собственность</v>
      </c>
    </row>
    <row r="1456" spans="1:13" x14ac:dyDescent="0.25">
      <c r="A1456" s="12" t="s">
        <v>3005</v>
      </c>
      <c r="B1456" t="s">
        <v>200</v>
      </c>
      <c r="C1456" t="s">
        <v>4389</v>
      </c>
      <c r="D1456" s="5">
        <v>7316559.5300000003</v>
      </c>
      <c r="E1456" s="24">
        <f t="shared" si="47"/>
        <v>20486366.684</v>
      </c>
      <c r="F1456" s="21">
        <v>23786434.649309192</v>
      </c>
      <c r="G1456">
        <f t="shared" si="48"/>
        <v>767304.34352610295</v>
      </c>
      <c r="J1456" t="str">
        <f>VLOOKUP($A1456,[3]MD01!$A:$K,5,0)</f>
        <v>13SZ5563</v>
      </c>
      <c r="K1456" t="str">
        <f>VLOOKUP($A1456,[3]MD01!$A:$K,11,0)</f>
        <v>30.06.2005</v>
      </c>
      <c r="L1456" t="str">
        <f>RIGHT(VLOOKUP($A1456,[3]MD01!$A:$K,4,0),8)</f>
        <v>13SZ5563</v>
      </c>
      <c r="M1456" s="16" t="str">
        <f>VLOOKUP(A1456,[3]MD01!A:O,15,0)</f>
        <v>Собственность</v>
      </c>
    </row>
    <row r="1457" spans="1:13" x14ac:dyDescent="0.25">
      <c r="A1457" s="12" t="s">
        <v>3007</v>
      </c>
      <c r="B1457" t="s">
        <v>202</v>
      </c>
      <c r="C1457" t="s">
        <v>4389</v>
      </c>
      <c r="D1457" s="5">
        <v>9971371.6899999995</v>
      </c>
      <c r="E1457" s="24">
        <f t="shared" si="47"/>
        <v>27919840.732000001</v>
      </c>
      <c r="F1457" s="21">
        <v>32417337.697538935</v>
      </c>
      <c r="G1457">
        <f t="shared" si="48"/>
        <v>1045720.5708883527</v>
      </c>
      <c r="J1457" t="str">
        <f>VLOOKUP($A1457,[3]MD01!$A:$K,5,0)</f>
        <v>13SZ5566</v>
      </c>
      <c r="K1457" t="str">
        <f>VLOOKUP($A1457,[3]MD01!$A:$K,11,0)</f>
        <v>25.08.2005</v>
      </c>
      <c r="L1457" t="str">
        <f>RIGHT(VLOOKUP($A1457,[3]MD01!$A:$K,4,0),8)</f>
        <v>13SZ5566</v>
      </c>
      <c r="M1457" s="16" t="str">
        <f>VLOOKUP(A1457,[3]MD01!A:O,15,0)</f>
        <v>Собственность</v>
      </c>
    </row>
    <row r="1458" spans="1:13" x14ac:dyDescent="0.25">
      <c r="A1458" s="12" t="s">
        <v>3009</v>
      </c>
      <c r="B1458" t="s">
        <v>204</v>
      </c>
      <c r="C1458" t="s">
        <v>4389</v>
      </c>
      <c r="D1458" s="5">
        <v>6123337.4800000004</v>
      </c>
      <c r="E1458" s="24">
        <f t="shared" si="47"/>
        <v>17145344.944000002</v>
      </c>
      <c r="F1458" s="21">
        <v>19907220.901636761</v>
      </c>
      <c r="G1458">
        <f t="shared" si="48"/>
        <v>642168.41618183104</v>
      </c>
      <c r="J1458" t="str">
        <f>VLOOKUP($A1458,[3]MD01!$A:$K,5,0)</f>
        <v>13SZ5568</v>
      </c>
      <c r="K1458" t="str">
        <f>VLOOKUP($A1458,[3]MD01!$A:$K,11,0)</f>
        <v>17.08.2005</v>
      </c>
      <c r="L1458" t="str">
        <f>RIGHT(VLOOKUP($A1458,[3]MD01!$A:$K,4,0),8)</f>
        <v>13SZ5568</v>
      </c>
      <c r="M1458" s="16" t="str">
        <f>VLOOKUP(A1458,[3]MD01!A:O,15,0)</f>
        <v>Собственность</v>
      </c>
    </row>
    <row r="1459" spans="1:13" x14ac:dyDescent="0.25">
      <c r="A1459" s="12" t="s">
        <v>3011</v>
      </c>
      <c r="B1459" t="s">
        <v>206</v>
      </c>
      <c r="C1459" t="s">
        <v>4389</v>
      </c>
      <c r="D1459" s="5">
        <v>1658527.34</v>
      </c>
      <c r="E1459" s="24">
        <f t="shared" si="47"/>
        <v>4643876.5520000001</v>
      </c>
      <c r="F1459" s="21">
        <v>5391940.2999790264</v>
      </c>
      <c r="G1459">
        <f t="shared" si="48"/>
        <v>173933.55806383956</v>
      </c>
      <c r="J1459" t="str">
        <f>VLOOKUP($A1459,[3]MD01!$A:$K,5,0)</f>
        <v>13SZ5570</v>
      </c>
      <c r="K1459" t="str">
        <f>VLOOKUP($A1459,[3]MD01!$A:$K,11,0)</f>
        <v>30.07.2005</v>
      </c>
      <c r="L1459" t="str">
        <f>RIGHT(VLOOKUP($A1459,[3]MD01!$A:$K,4,0),8)</f>
        <v>13SZ5570</v>
      </c>
      <c r="M1459" s="16" t="str">
        <f>VLOOKUP(A1459,[3]MD01!A:O,15,0)</f>
        <v>Собственность</v>
      </c>
    </row>
    <row r="1460" spans="1:13" x14ac:dyDescent="0.25">
      <c r="A1460" s="12" t="s">
        <v>3044</v>
      </c>
      <c r="B1460" t="s">
        <v>238</v>
      </c>
      <c r="C1460" t="s">
        <v>4389</v>
      </c>
      <c r="D1460" s="5">
        <v>3894492.77</v>
      </c>
      <c r="E1460" s="24">
        <f t="shared" si="47"/>
        <v>10904579.756000001</v>
      </c>
      <c r="F1460" s="21">
        <v>12661155.476966664</v>
      </c>
      <c r="G1460">
        <f t="shared" si="48"/>
        <v>408424.3702247311</v>
      </c>
      <c r="J1460" t="str">
        <f>VLOOKUP($A1460,[3]MD01!$A:$K,5,0)</f>
        <v>13SZ5606</v>
      </c>
      <c r="K1460" t="str">
        <f>VLOOKUP($A1460,[3]MD01!$A:$K,11,0)</f>
        <v>01.09.2006</v>
      </c>
      <c r="L1460" t="str">
        <f>RIGHT(VLOOKUP($A1460,[3]MD01!$A:$K,4,0),8)</f>
        <v>13SZ5606</v>
      </c>
      <c r="M1460" s="16" t="str">
        <f>VLOOKUP(A1460,[3]MD01!A:O,15,0)</f>
        <v>Собственность</v>
      </c>
    </row>
    <row r="1461" spans="1:13" x14ac:dyDescent="0.25">
      <c r="A1461" s="12" t="s">
        <v>3064</v>
      </c>
      <c r="B1461" t="s">
        <v>258</v>
      </c>
      <c r="C1461" t="s">
        <v>4389</v>
      </c>
      <c r="D1461" s="5">
        <v>8289407.8200000003</v>
      </c>
      <c r="E1461" s="24">
        <f t="shared" si="47"/>
        <v>23210341.896000002</v>
      </c>
      <c r="F1461" s="21">
        <v>26949204.27879066</v>
      </c>
      <c r="G1461">
        <f t="shared" si="48"/>
        <v>869329.17028356972</v>
      </c>
      <c r="J1461" t="str">
        <f>VLOOKUP($A1461,[3]MD01!$A:$K,5,0)</f>
        <v>13SZ5629</v>
      </c>
      <c r="K1461" t="str">
        <f>VLOOKUP($A1461,[3]MD01!$A:$K,11,0)</f>
        <v>25.04.2007</v>
      </c>
      <c r="L1461" t="str">
        <f>RIGHT(VLOOKUP($A1461,[3]MD01!$A:$K,4,0),8)</f>
        <v>13SZ5629</v>
      </c>
      <c r="M1461" s="16" t="str">
        <f>VLOOKUP(A1461,[3]MD01!A:O,15,0)</f>
        <v>Собственность</v>
      </c>
    </row>
    <row r="1462" spans="1:13" s="3" customFormat="1" x14ac:dyDescent="0.25">
      <c r="A1462" s="12" t="s">
        <v>3068</v>
      </c>
      <c r="B1462" t="s">
        <v>262</v>
      </c>
      <c r="C1462" t="s">
        <v>4389</v>
      </c>
      <c r="D1462" s="5">
        <v>5681990.7800000003</v>
      </c>
      <c r="E1462" s="24">
        <f t="shared" si="47"/>
        <v>15909574.184</v>
      </c>
      <c r="F1462" s="21">
        <v>18472384.70653807</v>
      </c>
      <c r="G1462">
        <f t="shared" si="48"/>
        <v>595883.37763026031</v>
      </c>
      <c r="H1462"/>
      <c r="I1462"/>
      <c r="J1462" t="str">
        <f>VLOOKUP($A1462,[3]MD01!$A:$K,5,0)</f>
        <v>13SZ5634</v>
      </c>
      <c r="K1462" t="str">
        <f>VLOOKUP($A1462,[3]MD01!$A:$K,11,0)</f>
        <v>16.08.2007</v>
      </c>
      <c r="L1462" t="str">
        <f>RIGHT(VLOOKUP($A1462,[3]MD01!$A:$K,4,0),8)</f>
        <v>13SZ5634</v>
      </c>
      <c r="M1462" s="16" t="str">
        <f>VLOOKUP(A1462,[3]MD01!A:O,15,0)</f>
        <v>Аренда</v>
      </c>
    </row>
    <row r="1463" spans="1:13" x14ac:dyDescent="0.25">
      <c r="A1463" s="12" t="s">
        <v>3073</v>
      </c>
      <c r="B1463" t="s">
        <v>267</v>
      </c>
      <c r="C1463" t="s">
        <v>4389</v>
      </c>
      <c r="D1463" s="5">
        <v>7358136.5099999998</v>
      </c>
      <c r="E1463" s="24">
        <f t="shared" si="47"/>
        <v>20602782.228</v>
      </c>
      <c r="F1463" s="21">
        <v>23921603.113890197</v>
      </c>
      <c r="G1463">
        <f t="shared" si="48"/>
        <v>771664.61657710315</v>
      </c>
      <c r="J1463" t="str">
        <f>VLOOKUP($A1463,[3]MD01!$A:$K,5,0)</f>
        <v>13SZ5643</v>
      </c>
      <c r="K1463" t="str">
        <f>VLOOKUP($A1463,[3]MD01!$A:$K,11,0)</f>
        <v>28.06.2005</v>
      </c>
      <c r="L1463" t="str">
        <f>RIGHT(VLOOKUP($A1463,[3]MD01!$A:$K,4,0),8)</f>
        <v>13SZ5643</v>
      </c>
      <c r="M1463" s="16" t="str">
        <f>VLOOKUP(A1463,[3]MD01!A:O,15,0)</f>
        <v>Аренда</v>
      </c>
    </row>
    <row r="1464" spans="1:13" x14ac:dyDescent="0.25">
      <c r="A1464" s="12" t="s">
        <v>4369</v>
      </c>
      <c r="B1464" t="s">
        <v>4370</v>
      </c>
      <c r="C1464" t="s">
        <v>4389</v>
      </c>
      <c r="D1464" s="5">
        <v>9528665.8000000007</v>
      </c>
      <c r="E1464" s="24">
        <f t="shared" si="47"/>
        <v>26680264.240000002</v>
      </c>
      <c r="F1464" s="21">
        <v>30978082.720090643</v>
      </c>
      <c r="G1464">
        <f t="shared" si="48"/>
        <v>999292.99097066594</v>
      </c>
      <c r="J1464" t="str">
        <f>VLOOKUP($A1464,[3]MD01!$A:$K,5,0)</f>
        <v>13SZ5683</v>
      </c>
      <c r="K1464" t="str">
        <f>VLOOKUP($A1464,[3]MD01!$A:$K,11,0)</f>
        <v>13.08.2007</v>
      </c>
      <c r="L1464" t="str">
        <f>RIGHT(VLOOKUP($A1464,[3]MD01!$A:$K,4,0),8)</f>
        <v>13SZ5683</v>
      </c>
      <c r="M1464" s="16" t="str">
        <f>VLOOKUP(A1464,[3]MD01!A:O,15,0)</f>
        <v>Собственность</v>
      </c>
    </row>
    <row r="1465" spans="1:13" x14ac:dyDescent="0.25">
      <c r="A1465" s="12" t="s">
        <v>3083</v>
      </c>
      <c r="B1465" t="s">
        <v>277</v>
      </c>
      <c r="C1465" t="s">
        <v>4389</v>
      </c>
      <c r="D1465" s="5">
        <v>10244610.76</v>
      </c>
      <c r="E1465" s="24">
        <f t="shared" si="47"/>
        <v>28684910.127999999</v>
      </c>
      <c r="F1465" s="21">
        <v>33305649.103404447</v>
      </c>
      <c r="G1465">
        <f t="shared" si="48"/>
        <v>1074375.7775291756</v>
      </c>
      <c r="J1465" t="str">
        <f>VLOOKUP($A1465,[3]MD01!$A:$K,5,0)</f>
        <v>13SZ5686</v>
      </c>
      <c r="K1465" t="str">
        <f>VLOOKUP($A1465,[3]MD01!$A:$K,11,0)</f>
        <v>16.03.2007</v>
      </c>
      <c r="L1465" t="str">
        <f>RIGHT(VLOOKUP($A1465,[3]MD01!$A:$K,4,0),8)</f>
        <v>13SZ5686</v>
      </c>
      <c r="M1465" s="16" t="str">
        <f>VLOOKUP(A1465,[3]MD01!A:O,15,0)</f>
        <v>Собственность</v>
      </c>
    </row>
    <row r="1466" spans="1:13" x14ac:dyDescent="0.25">
      <c r="A1466" s="12" t="s">
        <v>3110</v>
      </c>
      <c r="B1466" t="s">
        <v>304</v>
      </c>
      <c r="C1466" t="s">
        <v>4389</v>
      </c>
      <c r="D1466" s="5">
        <v>5692504.1299999999</v>
      </c>
      <c r="E1466" s="24">
        <f t="shared" si="47"/>
        <v>15939011.563999999</v>
      </c>
      <c r="F1466" s="21">
        <v>18506564.037915736</v>
      </c>
      <c r="G1466">
        <f t="shared" si="48"/>
        <v>596985.93670695927</v>
      </c>
      <c r="J1466" t="str">
        <f>VLOOKUP($A1466,[3]MD01!$A:$K,5,0)</f>
        <v>13SZ5717</v>
      </c>
      <c r="K1466" t="str">
        <f>VLOOKUP($A1466,[3]MD01!$A:$K,11,0)</f>
        <v>05.06.2008</v>
      </c>
      <c r="L1466" t="str">
        <f>RIGHT(VLOOKUP($A1466,[3]MD01!$A:$K,4,0),8)</f>
        <v>13SZ5717</v>
      </c>
      <c r="M1466" s="16" t="str">
        <f>VLOOKUP(A1466,[3]MD01!A:O,15,0)</f>
        <v>Собственность</v>
      </c>
    </row>
    <row r="1467" spans="1:13" x14ac:dyDescent="0.25">
      <c r="A1467" s="12" t="s">
        <v>3111</v>
      </c>
      <c r="B1467" t="s">
        <v>305</v>
      </c>
      <c r="C1467" t="s">
        <v>4389</v>
      </c>
      <c r="D1467" s="5">
        <v>7840854.46</v>
      </c>
      <c r="E1467" s="24">
        <f t="shared" si="47"/>
        <v>21954392.487999998</v>
      </c>
      <c r="F1467" s="21">
        <v>25490938.936915133</v>
      </c>
      <c r="G1467">
        <f t="shared" si="48"/>
        <v>822288.35280371399</v>
      </c>
      <c r="J1467" t="str">
        <f>VLOOKUP($A1467,[3]MD01!$A:$K,5,0)</f>
        <v>13SZ5718</v>
      </c>
      <c r="K1467" t="str">
        <f>VLOOKUP($A1467,[3]MD01!$A:$K,11,0)</f>
        <v>31.07.2008</v>
      </c>
      <c r="L1467" t="str">
        <f>RIGHT(VLOOKUP($A1467,[3]MD01!$A:$K,4,0),8)</f>
        <v>13SZ5718</v>
      </c>
      <c r="M1467" s="16" t="str">
        <f>VLOOKUP(A1467,[3]MD01!A:O,15,0)</f>
        <v>Аренда</v>
      </c>
    </row>
    <row r="1468" spans="1:13" s="3" customFormat="1" x14ac:dyDescent="0.25">
      <c r="A1468" s="12" t="s">
        <v>3124</v>
      </c>
      <c r="B1468" t="s">
        <v>317</v>
      </c>
      <c r="C1468" t="s">
        <v>4389</v>
      </c>
      <c r="D1468" s="5">
        <v>4175517.65</v>
      </c>
      <c r="E1468" s="24">
        <f t="shared" si="47"/>
        <v>11691449.42</v>
      </c>
      <c r="F1468" s="21">
        <v>13574778.86997553</v>
      </c>
      <c r="G1468">
        <f t="shared" si="48"/>
        <v>437896.09257985582</v>
      </c>
      <c r="H1468"/>
      <c r="I1468"/>
      <c r="J1468" t="str">
        <f>VLOOKUP($A1468,[3]MD01!$A:$K,5,0)</f>
        <v>13SZ5990</v>
      </c>
      <c r="K1468" t="str">
        <f>VLOOKUP($A1468,[3]MD01!$A:$K,11,0)</f>
        <v>20.11.2009</v>
      </c>
      <c r="L1468" t="str">
        <f>RIGHT(VLOOKUP($A1468,[3]MD01!$A:$K,4,0),8)</f>
        <v>13SZ5990</v>
      </c>
      <c r="M1468" s="16" t="str">
        <f>VLOOKUP(A1468,[3]MD01!A:O,15,0)</f>
        <v>Аренда</v>
      </c>
    </row>
    <row r="1469" spans="1:13" x14ac:dyDescent="0.25">
      <c r="A1469" s="12" t="s">
        <v>3126</v>
      </c>
      <c r="B1469" t="s">
        <v>319</v>
      </c>
      <c r="C1469" t="s">
        <v>4389</v>
      </c>
      <c r="D1469" s="5">
        <v>4103973.76</v>
      </c>
      <c r="E1469" s="24">
        <f t="shared" si="47"/>
        <v>11491126.527999999</v>
      </c>
      <c r="F1469" s="21">
        <v>13342186.753822492</v>
      </c>
      <c r="G1469">
        <f t="shared" si="48"/>
        <v>430393.12109104812</v>
      </c>
      <c r="J1469" t="str">
        <f>VLOOKUP($A1469,[3]MD01!$A:$K,5,0)</f>
        <v>13SZ5992</v>
      </c>
      <c r="K1469" t="str">
        <f>VLOOKUP($A1469,[3]MD01!$A:$K,11,0)</f>
        <v>20.11.2009</v>
      </c>
      <c r="L1469" t="str">
        <f>RIGHT(VLOOKUP($A1469,[3]MD01!$A:$K,4,0),8)</f>
        <v>13SZ5992</v>
      </c>
      <c r="M1469" s="16" t="str">
        <f>VLOOKUP(A1469,[3]MD01!A:O,15,0)</f>
        <v>Аренда</v>
      </c>
    </row>
    <row r="1470" spans="1:13" x14ac:dyDescent="0.25">
      <c r="A1470" s="12" t="s">
        <v>3128</v>
      </c>
      <c r="B1470" t="s">
        <v>321</v>
      </c>
      <c r="C1470" t="s">
        <v>4389</v>
      </c>
      <c r="D1470" s="5">
        <v>3244472.56</v>
      </c>
      <c r="E1470" s="24">
        <f t="shared" si="47"/>
        <v>9084523.1679999996</v>
      </c>
      <c r="F1470" s="21">
        <v>10547913.155558906</v>
      </c>
      <c r="G1470">
        <f t="shared" si="48"/>
        <v>340255.26308254537</v>
      </c>
      <c r="J1470" t="str">
        <f>VLOOKUP($A1470,[3]MD01!$A:$K,5,0)</f>
        <v>13SZ5994</v>
      </c>
      <c r="K1470" t="str">
        <f>VLOOKUP($A1470,[3]MD01!$A:$K,11,0)</f>
        <v>19.01.2010</v>
      </c>
      <c r="L1470" t="str">
        <f>RIGHT(VLOOKUP($A1470,[3]MD01!$A:$K,4,0),8)</f>
        <v>13SZ5994</v>
      </c>
      <c r="M1470" s="16" t="str">
        <f>VLOOKUP(A1470,[3]MD01!A:O,15,0)</f>
        <v>Аренда</v>
      </c>
    </row>
    <row r="1471" spans="1:13" x14ac:dyDescent="0.25">
      <c r="A1471" s="12" t="s">
        <v>3138</v>
      </c>
      <c r="B1471" t="s">
        <v>331</v>
      </c>
      <c r="C1471" t="s">
        <v>4389</v>
      </c>
      <c r="D1471" s="5">
        <v>3684793.39</v>
      </c>
      <c r="E1471" s="24">
        <f t="shared" si="47"/>
        <v>10317421.492000001</v>
      </c>
      <c r="F1471" s="21">
        <v>11979414.205277639</v>
      </c>
      <c r="G1471">
        <f t="shared" si="48"/>
        <v>386432.71629927866</v>
      </c>
      <c r="J1471" t="str">
        <f>VLOOKUP($A1471,[3]MD01!$A:$K,5,0)</f>
        <v>13SZ6051</v>
      </c>
      <c r="K1471" t="str">
        <f>VLOOKUP($A1471,[3]MD01!$A:$K,11,0)</f>
        <v>31.03.2010</v>
      </c>
      <c r="L1471" t="str">
        <f>RIGHT(VLOOKUP($A1471,[3]MD01!$A:$K,4,0),8)</f>
        <v>13SZ6051</v>
      </c>
      <c r="M1471" s="16" t="str">
        <f>VLOOKUP(A1471,[3]MD01!A:O,15,0)</f>
        <v>Аренда</v>
      </c>
    </row>
    <row r="1472" spans="1:13" x14ac:dyDescent="0.25">
      <c r="A1472" s="12" t="s">
        <v>3379</v>
      </c>
      <c r="B1472" t="s">
        <v>570</v>
      </c>
      <c r="C1472" t="s">
        <v>4389</v>
      </c>
      <c r="D1472" s="5">
        <v>7647240.0999999996</v>
      </c>
      <c r="E1472" s="24">
        <f t="shared" si="47"/>
        <v>21412272.280000001</v>
      </c>
      <c r="F1472" s="21">
        <v>24861490.723936841</v>
      </c>
      <c r="G1472">
        <f t="shared" si="48"/>
        <v>801983.57173989806</v>
      </c>
      <c r="J1472" t="str">
        <f>VLOOKUP($A1472,[3]MD01!$A:$K,5,0)</f>
        <v>E1008573</v>
      </c>
      <c r="K1472" t="str">
        <f>VLOOKUP($A1472,[3]MD01!$A:$K,11,0)</f>
        <v>29.10.2014</v>
      </c>
      <c r="L1472" t="str">
        <f>RIGHT(VLOOKUP($A1472,[3]MD01!$A:$K,4,0),8)</f>
        <v>13SZ9834</v>
      </c>
      <c r="M1472" s="16" t="str">
        <f>VLOOKUP(A1472,[3]MD01!A:O,15,0)</f>
        <v>Аренда</v>
      </c>
    </row>
    <row r="1473" spans="1:13" x14ac:dyDescent="0.25">
      <c r="A1473" s="12" t="s">
        <v>597</v>
      </c>
      <c r="B1473" t="s">
        <v>4555</v>
      </c>
      <c r="C1473" t="s">
        <v>4389</v>
      </c>
      <c r="D1473" s="5">
        <v>3185111.5</v>
      </c>
      <c r="E1473" s="24">
        <f t="shared" si="47"/>
        <v>8918312.2000000011</v>
      </c>
      <c r="F1473" s="21">
        <v>10354927.918629698</v>
      </c>
      <c r="G1473">
        <f t="shared" si="48"/>
        <v>334029.93285902252</v>
      </c>
      <c r="J1473" t="str">
        <f>VLOOKUP($A1473,[3]MD01!$A:$K,5,0)</f>
        <v>E1024817</v>
      </c>
      <c r="K1473" t="str">
        <f>VLOOKUP($A1473,[3]MD01!$A:$K,11,0)</f>
        <v>06.07.2018</v>
      </c>
      <c r="L1473" t="str">
        <f>RIGHT(VLOOKUP($A1473,[3]MD01!$A:$K,4,0),8)</f>
        <v>13SZE169</v>
      </c>
      <c r="M1473" s="16" t="str">
        <f>VLOOKUP(A1473,[3]MD01!A:O,15,0)</f>
        <v>Аренда</v>
      </c>
    </row>
    <row r="1474" spans="1:13" x14ac:dyDescent="0.25">
      <c r="A1474" s="12" t="s">
        <v>626</v>
      </c>
      <c r="B1474" t="s">
        <v>627</v>
      </c>
      <c r="C1474" t="s">
        <v>4389</v>
      </c>
      <c r="D1474" s="5">
        <v>6044320.9800000004</v>
      </c>
      <c r="E1474" s="24">
        <f t="shared" si="47"/>
        <v>16924098.743999999</v>
      </c>
      <c r="F1474" s="21">
        <v>19650335.024366088</v>
      </c>
      <c r="G1474">
        <f t="shared" si="48"/>
        <v>633881.77497955121</v>
      </c>
      <c r="J1474" t="str">
        <f>VLOOKUP($A1474,[3]MD01!$A:$K,5,0)</f>
        <v>E1026105</v>
      </c>
      <c r="K1474" t="str">
        <f>VLOOKUP($A1474,[3]MD01!$A:$K,11,0)</f>
        <v>20.08.2018</v>
      </c>
      <c r="L1474" t="str">
        <f>RIGHT(VLOOKUP($A1474,[3]MD01!$A:$K,4,0),8)</f>
        <v>13SZE993</v>
      </c>
      <c r="M1474" s="16" t="str">
        <f>VLOOKUP(A1474,[3]MD01!A:O,15,0)</f>
        <v>Аренда</v>
      </c>
    </row>
    <row r="1475" spans="1:13" x14ac:dyDescent="0.25">
      <c r="A1475" s="12" t="s">
        <v>834</v>
      </c>
      <c r="B1475" t="s">
        <v>835</v>
      </c>
      <c r="C1475" t="s">
        <v>4389</v>
      </c>
      <c r="D1475" s="5">
        <v>3584322.6</v>
      </c>
      <c r="E1475" s="24">
        <f t="shared" si="47"/>
        <v>10036103.280000001</v>
      </c>
      <c r="F1475" s="21">
        <v>11652779.552651575</v>
      </c>
      <c r="G1475">
        <f t="shared" si="48"/>
        <v>375896.11460166372</v>
      </c>
      <c r="J1475" t="str">
        <f>VLOOKUP($A1475,[3]MD01!$A:$K,5,0)</f>
        <v>E1012896</v>
      </c>
      <c r="K1475" t="str">
        <f>VLOOKUP($A1475,[3]MD01!$A:$K,11,0)</f>
        <v>04.11.2016</v>
      </c>
      <c r="L1475" t="str">
        <f>RIGHT(VLOOKUP($A1475,[3]MD01!$A:$K,4,0),8)</f>
        <v>13SZJ002</v>
      </c>
      <c r="M1475" s="16" t="str">
        <f>VLOOKUP(A1475,[3]MD01!A:O,15,0)</f>
        <v>Аренда</v>
      </c>
    </row>
    <row r="1476" spans="1:13" x14ac:dyDescent="0.25">
      <c r="A1476" s="12" t="s">
        <v>860</v>
      </c>
      <c r="B1476" t="s">
        <v>861</v>
      </c>
      <c r="C1476" t="s">
        <v>4389</v>
      </c>
      <c r="D1476" s="5">
        <v>4077001.54</v>
      </c>
      <c r="E1476" s="24">
        <f t="shared" si="47"/>
        <v>11415604.311999999</v>
      </c>
      <c r="F1476" s="21">
        <v>13254498.962074723</v>
      </c>
      <c r="G1476">
        <f t="shared" si="48"/>
        <v>427564.48264757171</v>
      </c>
      <c r="J1476" t="str">
        <f>VLOOKUP($A1476,[3]MD01!$A:$K,5,0)</f>
        <v>E1013256</v>
      </c>
      <c r="K1476" t="str">
        <f>VLOOKUP($A1476,[3]MD01!$A:$K,11,0)</f>
        <v>24.11.2016</v>
      </c>
      <c r="L1476" t="str">
        <f>RIGHT(VLOOKUP($A1476,[3]MD01!$A:$K,4,0),8)</f>
        <v>13SZJ285</v>
      </c>
      <c r="M1476" s="16" t="str">
        <f>VLOOKUP(A1476,[3]MD01!A:O,15,0)</f>
        <v>Аренда</v>
      </c>
    </row>
    <row r="1477" spans="1:13" x14ac:dyDescent="0.25">
      <c r="A1477" s="12" t="s">
        <v>862</v>
      </c>
      <c r="B1477" t="s">
        <v>863</v>
      </c>
      <c r="C1477" t="s">
        <v>4389</v>
      </c>
      <c r="D1477" s="5">
        <v>4649248.9800000004</v>
      </c>
      <c r="E1477" s="24">
        <f t="shared" si="47"/>
        <v>13017897.144000001</v>
      </c>
      <c r="F1477" s="21">
        <v>15114898.823373262</v>
      </c>
      <c r="G1477">
        <f t="shared" si="48"/>
        <v>487577.38139913749</v>
      </c>
      <c r="J1477" t="str">
        <f>VLOOKUP($A1477,[3]MD01!$A:$K,5,0)</f>
        <v>E1013257</v>
      </c>
      <c r="K1477" t="str">
        <f>VLOOKUP($A1477,[3]MD01!$A:$K,11,0)</f>
        <v>30.11.2017</v>
      </c>
      <c r="L1477" t="str">
        <f>RIGHT(VLOOKUP($A1477,[3]MD01!$A:$K,4,0),8)</f>
        <v>13SZJ286</v>
      </c>
      <c r="M1477" s="16" t="str">
        <f>VLOOKUP(A1477,[3]MD01!A:O,15,0)</f>
        <v>Аренда</v>
      </c>
    </row>
    <row r="1478" spans="1:13" x14ac:dyDescent="0.25">
      <c r="A1478" s="12" t="s">
        <v>921</v>
      </c>
      <c r="B1478" t="s">
        <v>922</v>
      </c>
      <c r="C1478" t="s">
        <v>4389</v>
      </c>
      <c r="D1478" s="5">
        <v>4009551.64</v>
      </c>
      <c r="E1478" s="24">
        <f t="shared" si="47"/>
        <v>11226744.592</v>
      </c>
      <c r="F1478" s="21">
        <v>13035216.57506291</v>
      </c>
      <c r="G1478">
        <f t="shared" si="48"/>
        <v>420490.85726009385</v>
      </c>
      <c r="J1478" t="str">
        <f>VLOOKUP($A1478,[3]MD01!$A:$K,5,0)</f>
        <v>E1013991</v>
      </c>
      <c r="K1478" t="str">
        <f>VLOOKUP($A1478,[3]MD01!$A:$K,11,0)</f>
        <v>28.04.2017</v>
      </c>
      <c r="L1478" t="str">
        <f>RIGHT(VLOOKUP($A1478,[3]MD01!$A:$K,4,0),8)</f>
        <v>13SZJ996</v>
      </c>
      <c r="M1478" s="16" t="str">
        <f>VLOOKUP(A1478,[3]MD01!A:O,15,0)</f>
        <v>Аренда</v>
      </c>
    </row>
    <row r="1479" spans="1:13" x14ac:dyDescent="0.25">
      <c r="A1479" s="12" t="s">
        <v>951</v>
      </c>
      <c r="B1479" t="s">
        <v>952</v>
      </c>
      <c r="C1479" t="s">
        <v>4389</v>
      </c>
      <c r="D1479" s="5">
        <v>3222833.52</v>
      </c>
      <c r="E1479" s="24">
        <f t="shared" si="47"/>
        <v>9023933.8560000006</v>
      </c>
      <c r="F1479" s="21">
        <v>10477563.750387898</v>
      </c>
      <c r="G1479">
        <f t="shared" si="48"/>
        <v>337985.92743186769</v>
      </c>
      <c r="J1479" t="str">
        <f>VLOOKUP($A1479,[3]MD01!$A:$K,5,0)</f>
        <v>E1010426</v>
      </c>
      <c r="K1479" t="str">
        <f>VLOOKUP($A1479,[3]MD01!$A:$K,11,0)</f>
        <v>05.01.2016</v>
      </c>
      <c r="L1479" t="str">
        <f>RIGHT(VLOOKUP($A1479,[3]MD01!$A:$K,4,0),8)</f>
        <v>13SZL718</v>
      </c>
      <c r="M1479" s="16" t="str">
        <f>VLOOKUP(A1479,[3]MD01!A:O,15,0)</f>
        <v>Аренда</v>
      </c>
    </row>
    <row r="1480" spans="1:13" x14ac:dyDescent="0.25">
      <c r="A1480" s="12" t="s">
        <v>979</v>
      </c>
      <c r="B1480" t="s">
        <v>980</v>
      </c>
      <c r="C1480" t="s">
        <v>4389</v>
      </c>
      <c r="D1480" s="5">
        <v>2294850.63</v>
      </c>
      <c r="E1480" s="24">
        <f t="shared" si="47"/>
        <v>6425581.7639999995</v>
      </c>
      <c r="F1480" s="21">
        <v>7460653.3735701079</v>
      </c>
      <c r="G1480">
        <f t="shared" si="48"/>
        <v>240666.23785710026</v>
      </c>
      <c r="J1480" t="str">
        <f>VLOOKUP($A1480,[3]MD01!$A:$K,5,0)</f>
        <v>E1008928</v>
      </c>
      <c r="K1480" t="str">
        <f>VLOOKUP($A1480,[3]MD01!$A:$K,11,0)</f>
        <v>03.12.2015</v>
      </c>
      <c r="L1480" t="str">
        <f>RIGHT(VLOOKUP($A1480,[3]MD01!$A:$K,4,0),8)</f>
        <v>13SZL819</v>
      </c>
      <c r="M1480" s="16" t="str">
        <f>VLOOKUP(A1480,[3]MD01!A:O,15,0)</f>
        <v>Аренда</v>
      </c>
    </row>
    <row r="1481" spans="1:13" x14ac:dyDescent="0.25">
      <c r="A1481" s="12" t="s">
        <v>1007</v>
      </c>
      <c r="B1481" t="s">
        <v>1008</v>
      </c>
      <c r="C1481" t="s">
        <v>4389</v>
      </c>
      <c r="D1481" s="5">
        <v>4996169.76</v>
      </c>
      <c r="E1481" s="24">
        <f t="shared" si="47"/>
        <v>13989275.328</v>
      </c>
      <c r="F1481" s="21">
        <v>16242752.485756757</v>
      </c>
      <c r="G1481">
        <f t="shared" si="48"/>
        <v>523959.75760505669</v>
      </c>
      <c r="J1481" t="str">
        <f>VLOOKUP($A1481,[3]MD01!$A:$K,5,0)</f>
        <v>E1010553</v>
      </c>
      <c r="K1481" t="str">
        <f>VLOOKUP($A1481,[3]MD01!$A:$K,11,0)</f>
        <v>10.12.2015</v>
      </c>
      <c r="L1481" t="str">
        <f>RIGHT(VLOOKUP($A1481,[3]MD01!$A:$K,4,0),8)</f>
        <v>13SZL920</v>
      </c>
      <c r="M1481" s="16" t="str">
        <f>VLOOKUP(A1481,[3]MD01!A:O,15,0)</f>
        <v>Аренда</v>
      </c>
    </row>
    <row r="1482" spans="1:13" x14ac:dyDescent="0.25">
      <c r="A1482" s="12" t="s">
        <v>2718</v>
      </c>
      <c r="B1482" t="s">
        <v>2772</v>
      </c>
      <c r="C1482" t="s">
        <v>4389</v>
      </c>
      <c r="D1482" s="5">
        <v>5697650.0800000001</v>
      </c>
      <c r="E1482" s="24">
        <f t="shared" si="47"/>
        <v>15953420.224000001</v>
      </c>
      <c r="F1482" s="21">
        <v>18523293.732095324</v>
      </c>
      <c r="G1482">
        <f t="shared" si="48"/>
        <v>597525.60426113952</v>
      </c>
      <c r="J1482" t="str">
        <f>VLOOKUP($A1482,[3]MD01!$A:$K,5,0)</f>
        <v>E1027053</v>
      </c>
      <c r="K1482" t="str">
        <f>VLOOKUP($A1482,[3]MD01!$A:$K,11,0)</f>
        <v>28.12.2018</v>
      </c>
      <c r="L1482" t="str">
        <f>RIGHT(VLOOKUP($A1482,[3]MD01!$A:$K,4,0),8)</f>
        <v>13SZO691</v>
      </c>
      <c r="M1482" s="16" t="str">
        <f>VLOOKUP(A1482,[3]MD01!A:O,15,0)</f>
        <v>Аренда</v>
      </c>
    </row>
    <row r="1483" spans="1:13" x14ac:dyDescent="0.25">
      <c r="A1483" s="12" t="s">
        <v>2651</v>
      </c>
      <c r="B1483" t="s">
        <v>2652</v>
      </c>
      <c r="C1483" t="s">
        <v>4389</v>
      </c>
      <c r="D1483" s="5">
        <v>4113457.5</v>
      </c>
      <c r="E1483" s="24">
        <f t="shared" si="47"/>
        <v>11517681</v>
      </c>
      <c r="F1483" s="21">
        <v>13373018.780927047</v>
      </c>
      <c r="G1483">
        <f t="shared" si="48"/>
        <v>431387.70261054992</v>
      </c>
      <c r="J1483" t="str">
        <f>VLOOKUP($A1483,[3]MD01!$A:$K,5,0)</f>
        <v>E1028547</v>
      </c>
      <c r="K1483" t="str">
        <f>VLOOKUP($A1483,[3]MD01!$A:$K,11,0)</f>
        <v>06.11.2018</v>
      </c>
      <c r="L1483" t="str">
        <f>RIGHT(VLOOKUP($A1483,[3]MD01!$A:$K,4,0),8)</f>
        <v>13SZO854</v>
      </c>
      <c r="M1483" s="16" t="str">
        <f>VLOOKUP(A1483,[3]MD01!A:O,15,0)</f>
        <v>Аренда</v>
      </c>
    </row>
    <row r="1484" spans="1:13" x14ac:dyDescent="0.25">
      <c r="A1484" s="12" t="s">
        <v>1099</v>
      </c>
      <c r="B1484" t="s">
        <v>1100</v>
      </c>
      <c r="C1484" t="s">
        <v>4389</v>
      </c>
      <c r="D1484" s="5">
        <v>6123530.4800000004</v>
      </c>
      <c r="E1484" s="24">
        <f t="shared" si="47"/>
        <v>17145885.344000001</v>
      </c>
      <c r="F1484" s="21">
        <v>19907848.352540221</v>
      </c>
      <c r="G1484">
        <f t="shared" si="48"/>
        <v>642188.65653355548</v>
      </c>
      <c r="J1484" t="str">
        <f>VLOOKUP($A1484,[3]MD01!$A:$K,5,0)</f>
        <v>E1011612</v>
      </c>
      <c r="K1484" t="str">
        <f>VLOOKUP($A1484,[3]MD01!$A:$K,11,0)</f>
        <v>30.03.2016</v>
      </c>
      <c r="L1484" t="str">
        <f>RIGHT(VLOOKUP($A1484,[3]MD01!$A:$K,4,0),8)</f>
        <v>13SZQ539</v>
      </c>
      <c r="M1484" s="16" t="str">
        <f>VLOOKUP(A1484,[3]MD01!A:O,15,0)</f>
        <v>Аренда</v>
      </c>
    </row>
    <row r="1485" spans="1:13" x14ac:dyDescent="0.25">
      <c r="A1485" s="12" t="s">
        <v>1109</v>
      </c>
      <c r="B1485" t="s">
        <v>1110</v>
      </c>
      <c r="C1485" t="s">
        <v>4389</v>
      </c>
      <c r="D1485" s="5">
        <v>2068790.89</v>
      </c>
      <c r="E1485" s="24">
        <f t="shared" si="47"/>
        <v>5792614.4919999996</v>
      </c>
      <c r="F1485" s="21">
        <v>6725723.901555025</v>
      </c>
      <c r="G1485">
        <f t="shared" si="48"/>
        <v>216958.83553403307</v>
      </c>
      <c r="J1485" t="str">
        <f>VLOOKUP($A1485,[3]MD01!$A:$K,5,0)</f>
        <v>E1011628</v>
      </c>
      <c r="K1485" t="str">
        <f>VLOOKUP($A1485,[3]MD01!$A:$K,11,0)</f>
        <v>28.04.2016</v>
      </c>
      <c r="L1485" t="str">
        <f>RIGHT(VLOOKUP($A1485,[3]MD01!$A:$K,4,0),8)</f>
        <v>13SZQ578</v>
      </c>
      <c r="M1485" s="16" t="str">
        <f>VLOOKUP(A1485,[3]MD01!A:O,15,0)</f>
        <v>Аренда</v>
      </c>
    </row>
    <row r="1486" spans="1:13" x14ac:dyDescent="0.25">
      <c r="A1486" s="12" t="s">
        <v>1129</v>
      </c>
      <c r="B1486" t="s">
        <v>1130</v>
      </c>
      <c r="C1486" t="s">
        <v>4389</v>
      </c>
      <c r="D1486" s="5">
        <v>3478758.43</v>
      </c>
      <c r="E1486" s="24">
        <f t="shared" si="47"/>
        <v>9740523.6040000003</v>
      </c>
      <c r="F1486" s="21">
        <v>11309586.113068698</v>
      </c>
      <c r="G1486">
        <f t="shared" si="48"/>
        <v>364825.358486087</v>
      </c>
      <c r="J1486" t="str">
        <f>VLOOKUP($A1486,[3]MD01!$A:$K,5,0)</f>
        <v>E1011977</v>
      </c>
      <c r="K1486" t="str">
        <f>VLOOKUP($A1486,[3]MD01!$A:$K,11,0)</f>
        <v>20.05.2016</v>
      </c>
      <c r="L1486" t="str">
        <f>RIGHT(VLOOKUP($A1486,[3]MD01!$A:$K,4,0),8)</f>
        <v>13SZQ693</v>
      </c>
      <c r="M1486" s="16" t="str">
        <f>VLOOKUP(A1486,[3]MD01!A:O,15,0)</f>
        <v>Аренда</v>
      </c>
    </row>
    <row r="1487" spans="1:13" x14ac:dyDescent="0.25">
      <c r="A1487" s="12" t="s">
        <v>1193</v>
      </c>
      <c r="B1487" t="s">
        <v>1194</v>
      </c>
      <c r="C1487" t="s">
        <v>4389</v>
      </c>
      <c r="D1487" s="5">
        <v>1890712.46</v>
      </c>
      <c r="E1487" s="24">
        <f t="shared" si="47"/>
        <v>5293994.8879999993</v>
      </c>
      <c r="F1487" s="21">
        <v>6146783.6332119089</v>
      </c>
      <c r="G1487">
        <f t="shared" si="48"/>
        <v>198283.34300683576</v>
      </c>
      <c r="J1487" t="str">
        <f>VLOOKUP($A1487,[3]MD01!$A:$K,5,0)</f>
        <v>E1014118</v>
      </c>
      <c r="K1487" t="str">
        <f>VLOOKUP($A1487,[3]MD01!$A:$K,11,0)</f>
        <v>21.03.2017</v>
      </c>
      <c r="L1487" t="str">
        <f>RIGHT(VLOOKUP($A1487,[3]MD01!$A:$K,4,0),8)</f>
        <v>13SZS139</v>
      </c>
      <c r="M1487" s="16" t="str">
        <f>VLOOKUP(A1487,[3]MD01!A:O,15,0)</f>
        <v>Аренда</v>
      </c>
    </row>
    <row r="1488" spans="1:13" x14ac:dyDescent="0.25">
      <c r="A1488" s="12" t="s">
        <v>1217</v>
      </c>
      <c r="B1488" t="s">
        <v>1218</v>
      </c>
      <c r="C1488" t="s">
        <v>4389</v>
      </c>
      <c r="D1488" s="5">
        <v>2372448.85</v>
      </c>
      <c r="E1488" s="24">
        <f t="shared" si="47"/>
        <v>6642856.7800000003</v>
      </c>
      <c r="F1488" s="21">
        <v>7712928.3644814063</v>
      </c>
      <c r="G1488">
        <f t="shared" si="48"/>
        <v>248804.14078972279</v>
      </c>
      <c r="J1488" t="str">
        <f>VLOOKUP($A1488,[3]MD01!$A:$K,5,0)</f>
        <v>E1014377</v>
      </c>
      <c r="K1488" t="str">
        <f>VLOOKUP($A1488,[3]MD01!$A:$K,11,0)</f>
        <v>30.03.2017</v>
      </c>
      <c r="L1488" t="str">
        <f>RIGHT(VLOOKUP($A1488,[3]MD01!$A:$K,4,0),8)</f>
        <v>13SZS408</v>
      </c>
      <c r="M1488" s="16" t="str">
        <f>VLOOKUP(A1488,[3]MD01!A:O,15,0)</f>
        <v>Аренда</v>
      </c>
    </row>
    <row r="1489" spans="1:13" x14ac:dyDescent="0.25">
      <c r="A1489" s="12" t="s">
        <v>1221</v>
      </c>
      <c r="B1489" t="s">
        <v>1222</v>
      </c>
      <c r="C1489" t="s">
        <v>4389</v>
      </c>
      <c r="D1489" s="5">
        <v>4648933.01</v>
      </c>
      <c r="E1489" s="24">
        <f t="shared" si="47"/>
        <v>13017012.427999999</v>
      </c>
      <c r="F1489" s="21">
        <v>15113871.591964109</v>
      </c>
      <c r="G1489">
        <f t="shared" si="48"/>
        <v>487544.24490206805</v>
      </c>
      <c r="J1489" t="str">
        <f>VLOOKUP($A1489,[3]MD01!$A:$K,5,0)</f>
        <v>E1014388</v>
      </c>
      <c r="K1489" t="str">
        <f>VLOOKUP($A1489,[3]MD01!$A:$K,11,0)</f>
        <v>26.03.2017</v>
      </c>
      <c r="L1489" t="str">
        <f>RIGHT(VLOOKUP($A1489,[3]MD01!$A:$K,4,0),8)</f>
        <v>13SZS426</v>
      </c>
      <c r="M1489" s="16" t="str">
        <f>VLOOKUP(A1489,[3]MD01!A:O,15,0)</f>
        <v>Аренда</v>
      </c>
    </row>
    <row r="1490" spans="1:13" x14ac:dyDescent="0.25">
      <c r="A1490" s="12" t="s">
        <v>1247</v>
      </c>
      <c r="B1490" t="s">
        <v>1248</v>
      </c>
      <c r="C1490" t="s">
        <v>4389</v>
      </c>
      <c r="D1490" s="5">
        <v>3026240.24</v>
      </c>
      <c r="E1490" s="24">
        <f t="shared" si="47"/>
        <v>8473472.6720000003</v>
      </c>
      <c r="F1490" s="21">
        <v>9838430.9465011302</v>
      </c>
      <c r="G1490">
        <f t="shared" si="48"/>
        <v>317368.74020971387</v>
      </c>
      <c r="J1490" t="str">
        <f>VLOOKUP($A1490,[3]MD01!$A:$K,5,0)</f>
        <v>E1014705</v>
      </c>
      <c r="K1490" t="str">
        <f>VLOOKUP($A1490,[3]MD01!$A:$K,11,0)</f>
        <v>15.12.2017</v>
      </c>
      <c r="L1490" t="str">
        <f>RIGHT(VLOOKUP($A1490,[3]MD01!$A:$K,4,0),8)</f>
        <v>13SZS764</v>
      </c>
      <c r="M1490" s="16" t="str">
        <f>VLOOKUP(A1490,[3]MD01!A:O,15,0)</f>
        <v>Аренда</v>
      </c>
    </row>
    <row r="1491" spans="1:13" x14ac:dyDescent="0.25">
      <c r="A1491" s="12" t="s">
        <v>2752</v>
      </c>
      <c r="B1491" t="s">
        <v>2795</v>
      </c>
      <c r="C1491" t="s">
        <v>4389</v>
      </c>
      <c r="D1491" s="5">
        <v>489737.19</v>
      </c>
      <c r="E1491" s="24">
        <f t="shared" si="47"/>
        <v>1371264.132</v>
      </c>
      <c r="F1491" s="21">
        <v>1592155.6597068128</v>
      </c>
      <c r="G1491">
        <f t="shared" si="48"/>
        <v>51359.859990542347</v>
      </c>
      <c r="J1491" t="str">
        <f>VLOOKUP($A1491,[3]MD01!$A:$K,5,0)</f>
        <v>E1029857</v>
      </c>
      <c r="K1491" t="str">
        <f>VLOOKUP($A1491,[3]MD01!$A:$K,11,0)</f>
        <v>21.01.2019</v>
      </c>
      <c r="L1491" t="str">
        <f>RIGHT(VLOOKUP($A1491,[3]MD01!$A:$K,4,0),8)</f>
        <v>13SZV052</v>
      </c>
      <c r="M1491" s="16" t="str">
        <f>VLOOKUP(A1491,[3]MD01!A:O,15,0)</f>
        <v>Аренда</v>
      </c>
    </row>
    <row r="1492" spans="1:13" x14ac:dyDescent="0.25">
      <c r="A1492" s="12" t="s">
        <v>11881</v>
      </c>
      <c r="B1492" t="s">
        <v>11882</v>
      </c>
      <c r="C1492" t="s">
        <v>4389</v>
      </c>
      <c r="D1492" s="5">
        <v>1631340.74</v>
      </c>
      <c r="E1492" s="24">
        <f t="shared" si="47"/>
        <v>4567754.0719999997</v>
      </c>
      <c r="F1492" s="21">
        <v>5303555.5500722751</v>
      </c>
      <c r="G1492">
        <f t="shared" si="48"/>
        <v>171082.43709910565</v>
      </c>
      <c r="J1492" t="str">
        <f>VLOOKUP($A1492,[3]MD01!$A:$K,5,0)</f>
        <v>E1015765</v>
      </c>
      <c r="K1492" t="str">
        <f>VLOOKUP($A1492,[3]MD01!$A:$K,11,0)</f>
        <v>31.07.2017</v>
      </c>
      <c r="L1492" t="str">
        <f>RIGHT(VLOOKUP($A1492,[3]MD01!$A:$K,4,0),8)</f>
        <v>13SZX838</v>
      </c>
      <c r="M1492" s="16" t="str">
        <f>VLOOKUP(A1492,[3]MD01!A:O,15,0)</f>
        <v>Аренда</v>
      </c>
    </row>
    <row r="1493" spans="1:13" x14ac:dyDescent="0.25">
      <c r="A1493" s="12" t="s">
        <v>1403</v>
      </c>
      <c r="B1493" t="s">
        <v>1404</v>
      </c>
      <c r="C1493" t="s">
        <v>4389</v>
      </c>
      <c r="D1493" s="5">
        <v>6352848.2699999996</v>
      </c>
      <c r="E1493" s="24">
        <f t="shared" ref="E1493:E1556" si="49">IF(IFERROR(VLOOKUP(A1493,$A$1588:$A$1589,1,0),0)=0,IF(M1493=$M$25,0,D1493/$E$25*$E$24),0)</f>
        <v>17787975.155999999</v>
      </c>
      <c r="F1493" s="21">
        <v>20653369.878524307</v>
      </c>
      <c r="G1493">
        <f t="shared" si="48"/>
        <v>666237.73801691318</v>
      </c>
      <c r="J1493" t="str">
        <f>VLOOKUP($A1493,[3]MD01!$A:$K,5,0)</f>
        <v>E1015786</v>
      </c>
      <c r="K1493" t="str">
        <f>VLOOKUP($A1493,[3]MD01!$A:$K,11,0)</f>
        <v>04.08.2017</v>
      </c>
      <c r="L1493" t="str">
        <f>RIGHT(VLOOKUP($A1493,[3]MD01!$A:$K,4,0),8)</f>
        <v>13SZX851</v>
      </c>
      <c r="M1493" s="16" t="str">
        <f>VLOOKUP(A1493,[3]MD01!A:O,15,0)</f>
        <v>Аренда</v>
      </c>
    </row>
    <row r="1494" spans="1:13" x14ac:dyDescent="0.25">
      <c r="A1494" s="12" t="s">
        <v>1409</v>
      </c>
      <c r="B1494" t="s">
        <v>1410</v>
      </c>
      <c r="C1494" t="s">
        <v>4389</v>
      </c>
      <c r="D1494" s="5">
        <v>3732207.7</v>
      </c>
      <c r="E1494" s="24">
        <f t="shared" si="49"/>
        <v>10450181.560000001</v>
      </c>
      <c r="F1494" s="21">
        <v>12133560.068730634</v>
      </c>
      <c r="G1494">
        <f t="shared" si="48"/>
        <v>391405.16350743978</v>
      </c>
      <c r="J1494" t="str">
        <f>VLOOKUP($A1494,[3]MD01!$A:$K,5,0)</f>
        <v>E1017433</v>
      </c>
      <c r="K1494" t="str">
        <f>VLOOKUP($A1494,[3]MD01!$A:$K,11,0)</f>
        <v>31.08.2017</v>
      </c>
      <c r="L1494" t="str">
        <f>RIGHT(VLOOKUP($A1494,[3]MD01!$A:$K,4,0),8)</f>
        <v>13SZX908</v>
      </c>
      <c r="M1494" s="16" t="str">
        <f>VLOOKUP(A1494,[3]MD01!A:O,15,0)</f>
        <v>Аренда</v>
      </c>
    </row>
    <row r="1495" spans="1:13" x14ac:dyDescent="0.25">
      <c r="A1495" s="12" t="s">
        <v>1415</v>
      </c>
      <c r="B1495" t="s">
        <v>1416</v>
      </c>
      <c r="C1495" t="s">
        <v>4389</v>
      </c>
      <c r="D1495" s="5">
        <v>8670478.9800000004</v>
      </c>
      <c r="E1495" s="24">
        <f t="shared" si="49"/>
        <v>24277341.144000001</v>
      </c>
      <c r="F1495" s="21">
        <v>28188082.225031663</v>
      </c>
      <c r="G1495">
        <f t="shared" si="48"/>
        <v>909292.9750010214</v>
      </c>
      <c r="J1495" t="str">
        <f>VLOOKUP($A1495,[3]MD01!$A:$K,5,0)</f>
        <v>E1017490</v>
      </c>
      <c r="K1495" t="str">
        <f>VLOOKUP($A1495,[3]MD01!$A:$K,11,0)</f>
        <v>24.08.2017</v>
      </c>
      <c r="L1495" t="str">
        <f>RIGHT(VLOOKUP($A1495,[3]MD01!$A:$K,4,0),8)</f>
        <v>13SZX945</v>
      </c>
      <c r="M1495" s="16" t="str">
        <f>VLOOKUP(A1495,[3]MD01!A:O,15,0)</f>
        <v>Аренда</v>
      </c>
    </row>
    <row r="1496" spans="1:13" x14ac:dyDescent="0.25">
      <c r="A1496" s="12" t="s">
        <v>1423</v>
      </c>
      <c r="B1496" t="s">
        <v>1424</v>
      </c>
      <c r="C1496" t="s">
        <v>4389</v>
      </c>
      <c r="D1496" s="5">
        <v>2948932.56</v>
      </c>
      <c r="E1496" s="24">
        <f t="shared" si="49"/>
        <v>8257011.1679999996</v>
      </c>
      <c r="F1496" s="21">
        <v>9587100.5130276103</v>
      </c>
      <c r="G1496">
        <f t="shared" si="48"/>
        <v>309261.30687185837</v>
      </c>
      <c r="J1496" t="str">
        <f>VLOOKUP($A1496,[3]MD01!$A:$K,5,0)</f>
        <v>E1017543</v>
      </c>
      <c r="K1496" t="str">
        <f>VLOOKUP($A1496,[3]MD01!$A:$K,11,0)</f>
        <v>30.09.2017</v>
      </c>
      <c r="L1496" t="str">
        <f>RIGHT(VLOOKUP($A1496,[3]MD01!$A:$K,4,0),8)</f>
        <v>13SZY001</v>
      </c>
      <c r="M1496" s="16" t="str">
        <f>VLOOKUP(A1496,[3]MD01!A:O,15,0)</f>
        <v>Аренда</v>
      </c>
    </row>
    <row r="1497" spans="1:13" x14ac:dyDescent="0.25">
      <c r="A1497" s="12" t="s">
        <v>1427</v>
      </c>
      <c r="B1497" t="s">
        <v>1428</v>
      </c>
      <c r="C1497" t="s">
        <v>4389</v>
      </c>
      <c r="D1497" s="5">
        <v>3274672.64</v>
      </c>
      <c r="E1497" s="24">
        <f t="shared" si="49"/>
        <v>9169083.3920000009</v>
      </c>
      <c r="F1497" s="21">
        <v>10646094.852349382</v>
      </c>
      <c r="G1497">
        <f t="shared" si="48"/>
        <v>343422.41459191556</v>
      </c>
      <c r="J1497" t="str">
        <f>VLOOKUP($A1497,[3]MD01!$A:$K,5,0)</f>
        <v>E1017568</v>
      </c>
      <c r="K1497" t="str">
        <f>VLOOKUP($A1497,[3]MD01!$A:$K,11,0)</f>
        <v>07.09.2017</v>
      </c>
      <c r="L1497" t="str">
        <f>RIGHT(VLOOKUP($A1497,[3]MD01!$A:$K,4,0),8)</f>
        <v>13SZY046</v>
      </c>
      <c r="M1497" s="16" t="str">
        <f>VLOOKUP(A1497,[3]MD01!A:O,15,0)</f>
        <v>Аренда</v>
      </c>
    </row>
    <row r="1498" spans="1:13" x14ac:dyDescent="0.25">
      <c r="A1498" s="12" t="s">
        <v>1455</v>
      </c>
      <c r="B1498" t="s">
        <v>1456</v>
      </c>
      <c r="C1498" t="s">
        <v>4389</v>
      </c>
      <c r="D1498" s="5">
        <v>5157579</v>
      </c>
      <c r="E1498" s="24">
        <f t="shared" si="49"/>
        <v>14441221.200000001</v>
      </c>
      <c r="F1498" s="21">
        <v>16767500.53479705</v>
      </c>
      <c r="G1498">
        <f t="shared" si="48"/>
        <v>540887.11402571131</v>
      </c>
      <c r="J1498" t="str">
        <f>VLOOKUP($A1498,[3]MD01!$A:$K,5,0)</f>
        <v>E1017947</v>
      </c>
      <c r="K1498" t="str">
        <f>VLOOKUP($A1498,[3]MD01!$A:$K,11,0)</f>
        <v>31.10.2017</v>
      </c>
      <c r="L1498" t="str">
        <f>RIGHT(VLOOKUP($A1498,[3]MD01!$A:$K,4,0),8)</f>
        <v>13SZY545</v>
      </c>
      <c r="M1498" s="16" t="str">
        <f>VLOOKUP(A1498,[3]MD01!A:O,15,0)</f>
        <v>Аренда</v>
      </c>
    </row>
    <row r="1499" spans="1:13" x14ac:dyDescent="0.25">
      <c r="A1499" s="12" t="s">
        <v>1467</v>
      </c>
      <c r="B1499" t="s">
        <v>1468</v>
      </c>
      <c r="C1499" t="s">
        <v>4389</v>
      </c>
      <c r="D1499" s="5">
        <v>2986017.46</v>
      </c>
      <c r="E1499" s="24">
        <f t="shared" si="49"/>
        <v>8360848.8879999993</v>
      </c>
      <c r="F1499" s="21">
        <v>9707665.0415753834</v>
      </c>
      <c r="G1499">
        <f t="shared" ref="G1499:G1562" si="50">F1499/31</f>
        <v>313150.48521210917</v>
      </c>
      <c r="J1499" t="str">
        <f>VLOOKUP($A1499,[3]MD01!$A:$K,5,0)</f>
        <v>E1018061</v>
      </c>
      <c r="K1499" t="str">
        <f>VLOOKUP($A1499,[3]MD01!$A:$K,11,0)</f>
        <v>27.10.2017</v>
      </c>
      <c r="L1499" t="str">
        <f>RIGHT(VLOOKUP($A1499,[3]MD01!$A:$K,4,0),8)</f>
        <v>13SZY639</v>
      </c>
      <c r="M1499" s="16" t="str">
        <f>VLOOKUP(A1499,[3]MD01!A:O,15,0)</f>
        <v>Аренда</v>
      </c>
    </row>
    <row r="1500" spans="1:13" x14ac:dyDescent="0.25">
      <c r="A1500" s="12" t="s">
        <v>4525</v>
      </c>
      <c r="B1500" t="s">
        <v>4528</v>
      </c>
      <c r="C1500" t="s">
        <v>4392</v>
      </c>
      <c r="D1500" s="5">
        <v>3327423.63</v>
      </c>
      <c r="E1500" s="24">
        <f t="shared" si="49"/>
        <v>9316786.1640000008</v>
      </c>
      <c r="F1500" s="21">
        <v>19967526.415553421</v>
      </c>
      <c r="G1500">
        <f t="shared" si="50"/>
        <v>644113.75534043298</v>
      </c>
      <c r="J1500" t="str">
        <f>VLOOKUP($A1500,[3]MD01!$A:$K,5,0)</f>
        <v>E1034098</v>
      </c>
      <c r="K1500" t="str">
        <f>VLOOKUP($A1500,[3]MD01!$A:$K,11,0)</f>
        <v>26.06.2020</v>
      </c>
      <c r="L1500" t="str">
        <f>RIGHT(VLOOKUP($A1500,[3]MD01!$A:$K,4,0),8)</f>
        <v>13SZ30L3</v>
      </c>
      <c r="M1500" s="16" t="str">
        <f>VLOOKUP(A1500,[3]MD01!A:O,15,0)</f>
        <v>Аренда</v>
      </c>
    </row>
    <row r="1501" spans="1:13" x14ac:dyDescent="0.25">
      <c r="A1501" s="12" t="s">
        <v>4700</v>
      </c>
      <c r="B1501" t="s">
        <v>4710</v>
      </c>
      <c r="C1501" t="s">
        <v>4392</v>
      </c>
      <c r="D1501" s="5">
        <v>3425341.33</v>
      </c>
      <c r="E1501" s="24">
        <f t="shared" si="49"/>
        <v>9590955.7240000013</v>
      </c>
      <c r="F1501" s="21">
        <v>20555120.445863362</v>
      </c>
      <c r="G1501">
        <f t="shared" si="50"/>
        <v>663068.40147946333</v>
      </c>
      <c r="J1501" t="str">
        <f>VLOOKUP($A1501,[3]MD01!$A:$K,5,0)</f>
        <v>E1034100</v>
      </c>
      <c r="K1501" t="str">
        <f>VLOOKUP($A1501,[3]MD01!$A:$K,11,0)</f>
        <v>31.10.2020</v>
      </c>
      <c r="L1501" t="str">
        <f>RIGHT(VLOOKUP($A1501,[3]MD01!$A:$K,4,0),8)</f>
        <v>13SZ30MK</v>
      </c>
      <c r="M1501" s="16" t="str">
        <f>VLOOKUP(A1501,[3]MD01!A:O,15,0)</f>
        <v>Аренда</v>
      </c>
    </row>
    <row r="1502" spans="1:13" x14ac:dyDescent="0.25">
      <c r="A1502" s="12" t="s">
        <v>4522</v>
      </c>
      <c r="B1502" t="s">
        <v>4529</v>
      </c>
      <c r="C1502" t="s">
        <v>4392</v>
      </c>
      <c r="D1502" s="5">
        <v>3278026.32</v>
      </c>
      <c r="E1502" s="24">
        <f t="shared" si="49"/>
        <v>9178473.6959999986</v>
      </c>
      <c r="F1502" s="21">
        <v>19671098.247108188</v>
      </c>
      <c r="G1502">
        <f t="shared" si="50"/>
        <v>634551.55635832867</v>
      </c>
      <c r="J1502" t="str">
        <f>VLOOKUP($A1502,[3]MD01!$A:$K,5,0)</f>
        <v>E1034976</v>
      </c>
      <c r="K1502" t="str">
        <f>VLOOKUP($A1502,[3]MD01!$A:$K,11,0)</f>
        <v>26.06.2020</v>
      </c>
      <c r="L1502" t="str">
        <f>RIGHT(VLOOKUP($A1502,[3]MD01!$A:$K,4,0),8)</f>
        <v>13SZ30N8</v>
      </c>
      <c r="M1502" s="16" t="str">
        <f>VLOOKUP(A1502,[3]MD01!A:O,15,0)</f>
        <v>Аренда</v>
      </c>
    </row>
    <row r="1503" spans="1:13" x14ac:dyDescent="0.25">
      <c r="A1503" s="12" t="s">
        <v>4524</v>
      </c>
      <c r="B1503" t="s">
        <v>4530</v>
      </c>
      <c r="C1503" t="s">
        <v>4392</v>
      </c>
      <c r="D1503" s="5">
        <v>4933595.16</v>
      </c>
      <c r="E1503" s="24">
        <f t="shared" si="49"/>
        <v>13814066.448000001</v>
      </c>
      <c r="F1503" s="21">
        <v>29605996.300791584</v>
      </c>
      <c r="G1503">
        <f t="shared" si="50"/>
        <v>955032.13873521239</v>
      </c>
      <c r="J1503" t="str">
        <f>VLOOKUP($A1503,[3]MD01!$A:$K,5,0)</f>
        <v>E1037458</v>
      </c>
      <c r="K1503" t="str">
        <f>VLOOKUP($A1503,[3]MD01!$A:$K,11,0)</f>
        <v>26.06.2020</v>
      </c>
      <c r="L1503" t="str">
        <f>RIGHT(VLOOKUP($A1503,[3]MD01!$A:$K,4,0),8)</f>
        <v>13SZ30ON</v>
      </c>
      <c r="M1503" s="16" t="str">
        <f>VLOOKUP(A1503,[3]MD01!A:O,15,0)</f>
        <v>Аренда</v>
      </c>
    </row>
    <row r="1504" spans="1:13" x14ac:dyDescent="0.25">
      <c r="A1504" s="12" t="s">
        <v>4523</v>
      </c>
      <c r="B1504" t="s">
        <v>4531</v>
      </c>
      <c r="C1504" t="s">
        <v>4392</v>
      </c>
      <c r="D1504" s="5">
        <v>3351414.49</v>
      </c>
      <c r="E1504" s="24">
        <f t="shared" si="49"/>
        <v>9383960.5720000006</v>
      </c>
      <c r="F1504" s="21">
        <v>20111493.094897415</v>
      </c>
      <c r="G1504">
        <f t="shared" si="50"/>
        <v>648757.84177088435</v>
      </c>
      <c r="J1504" t="str">
        <f>VLOOKUP($A1504,[3]MD01!$A:$K,5,0)</f>
        <v>E1037588</v>
      </c>
      <c r="K1504" t="str">
        <f>VLOOKUP($A1504,[3]MD01!$A:$K,11,0)</f>
        <v>26.06.2020</v>
      </c>
      <c r="L1504" t="str">
        <f>RIGHT(VLOOKUP($A1504,[3]MD01!$A:$K,4,0),8)</f>
        <v>13SZ30QE</v>
      </c>
      <c r="M1504" s="16" t="str">
        <f>VLOOKUP(A1504,[3]MD01!A:O,15,0)</f>
        <v>Аренда</v>
      </c>
    </row>
    <row r="1505" spans="1:13" x14ac:dyDescent="0.25">
      <c r="A1505" s="12" t="s">
        <v>4521</v>
      </c>
      <c r="B1505" t="s">
        <v>4534</v>
      </c>
      <c r="C1505" t="s">
        <v>4392</v>
      </c>
      <c r="D1505" s="5">
        <v>3685532.93</v>
      </c>
      <c r="E1505" s="24">
        <f t="shared" si="49"/>
        <v>10319492.204</v>
      </c>
      <c r="F1505" s="21">
        <v>22116503.432767589</v>
      </c>
      <c r="G1505">
        <f t="shared" si="50"/>
        <v>713435.59460540605</v>
      </c>
      <c r="J1505" t="str">
        <f>VLOOKUP($A1505,[3]MD01!$A:$K,5,0)</f>
        <v>E1038512</v>
      </c>
      <c r="K1505" t="str">
        <f>VLOOKUP($A1505,[3]MD01!$A:$K,11,0)</f>
        <v>26.06.2020</v>
      </c>
      <c r="L1505" t="str">
        <f>RIGHT(VLOOKUP($A1505,[3]MD01!$A:$K,4,0),8)</f>
        <v>13SZ31AG</v>
      </c>
      <c r="M1505" s="16" t="str">
        <f>VLOOKUP(A1505,[3]MD01!A:O,15,0)</f>
        <v>Аренда</v>
      </c>
    </row>
    <row r="1506" spans="1:13" x14ac:dyDescent="0.25">
      <c r="A1506" s="12" t="s">
        <v>4569</v>
      </c>
      <c r="B1506" t="s">
        <v>4577</v>
      </c>
      <c r="C1506" t="s">
        <v>4392</v>
      </c>
      <c r="D1506" s="5">
        <v>4559878.49</v>
      </c>
      <c r="E1506" s="24">
        <f t="shared" si="49"/>
        <v>12767659.772000002</v>
      </c>
      <c r="F1506" s="21">
        <v>27363361.064064108</v>
      </c>
      <c r="G1506">
        <f t="shared" si="50"/>
        <v>882689.06658271316</v>
      </c>
      <c r="J1506" t="str">
        <f>VLOOKUP($A1506,[3]MD01!$A:$K,5,0)</f>
        <v>E1038497</v>
      </c>
      <c r="K1506" t="str">
        <f>VLOOKUP($A1506,[3]MD01!$A:$K,11,0)</f>
        <v>07.08.2020</v>
      </c>
      <c r="L1506" t="str">
        <f>RIGHT(VLOOKUP($A1506,[3]MD01!$A:$K,4,0),8)</f>
        <v>13SZ31H0</v>
      </c>
      <c r="M1506" s="16" t="str">
        <f>VLOOKUP(A1506,[3]MD01!A:O,15,0)</f>
        <v>Аренда</v>
      </c>
    </row>
    <row r="1507" spans="1:13" x14ac:dyDescent="0.25">
      <c r="A1507" s="12" t="s">
        <v>4648</v>
      </c>
      <c r="B1507" t="s">
        <v>4656</v>
      </c>
      <c r="C1507" t="s">
        <v>4392</v>
      </c>
      <c r="D1507" s="5">
        <v>2275497.5699999998</v>
      </c>
      <c r="E1507" s="24">
        <f t="shared" si="49"/>
        <v>6371393.1959999995</v>
      </c>
      <c r="F1507" s="21">
        <v>13655026.497934263</v>
      </c>
      <c r="G1507">
        <f t="shared" si="50"/>
        <v>440484.72573981492</v>
      </c>
      <c r="J1507" t="str">
        <f>VLOOKUP($A1507,[3]MD01!$A:$K,5,0)</f>
        <v>E1040892</v>
      </c>
      <c r="K1507" t="str">
        <f>VLOOKUP($A1507,[3]MD01!$A:$K,11,0)</f>
        <v>30.09.2020</v>
      </c>
      <c r="L1507" t="str">
        <f>RIGHT(VLOOKUP($A1507,[3]MD01!$A:$K,4,0),8)</f>
        <v>13SZ31NE</v>
      </c>
      <c r="M1507" s="16" t="str">
        <f>VLOOKUP(A1507,[3]MD01!A:O,15,0)</f>
        <v>Аренда</v>
      </c>
    </row>
    <row r="1508" spans="1:13" s="3" customFormat="1" x14ac:dyDescent="0.25">
      <c r="A1508" s="12" t="s">
        <v>4788</v>
      </c>
      <c r="B1508" t="s">
        <v>4831</v>
      </c>
      <c r="C1508" t="s">
        <v>4392</v>
      </c>
      <c r="D1508" s="5">
        <v>1406504.93</v>
      </c>
      <c r="E1508" s="24">
        <f t="shared" si="49"/>
        <v>3938213.8039999995</v>
      </c>
      <c r="F1508" s="21">
        <v>8440291.1881049275</v>
      </c>
      <c r="G1508">
        <f t="shared" si="50"/>
        <v>272267.45768080413</v>
      </c>
      <c r="H1508"/>
      <c r="I1508"/>
      <c r="J1508" t="str">
        <f>VLOOKUP($A1508,[3]MD01!$A:$K,5,0)</f>
        <v>E1042603</v>
      </c>
      <c r="K1508" t="str">
        <f>VLOOKUP($A1508,[3]MD01!$A:$K,11,0)</f>
        <v>29.01.2021</v>
      </c>
      <c r="L1508" t="str">
        <f>RIGHT(VLOOKUP($A1508,[3]MD01!$A:$K,4,0),8)</f>
        <v>13SZ31SB</v>
      </c>
      <c r="M1508" s="16" t="str">
        <f>VLOOKUP(A1508,[3]MD01!A:O,15,0)</f>
        <v>Аренда</v>
      </c>
    </row>
    <row r="1509" spans="1:13" x14ac:dyDescent="0.25">
      <c r="A1509" s="12" t="s">
        <v>4826</v>
      </c>
      <c r="B1509" t="s">
        <v>4832</v>
      </c>
      <c r="C1509" t="s">
        <v>4392</v>
      </c>
      <c r="D1509" s="5">
        <v>1972340.82</v>
      </c>
      <c r="E1509" s="24">
        <f t="shared" si="49"/>
        <v>5522554.2960000001</v>
      </c>
      <c r="F1509" s="21">
        <v>11835814.072109686</v>
      </c>
      <c r="G1509">
        <f t="shared" si="50"/>
        <v>381800.45393902215</v>
      </c>
      <c r="J1509" t="str">
        <f>VLOOKUP($A1509,[3]MD01!$A:$K,5,0)</f>
        <v>E1040235</v>
      </c>
      <c r="K1509" t="str">
        <f>VLOOKUP($A1509,[3]MD01!$A:$K,11,0)</f>
        <v>26.01.2021</v>
      </c>
      <c r="L1509" t="str">
        <f>RIGHT(VLOOKUP($A1509,[3]MD01!$A:$K,4,0),8)</f>
        <v>13SZ31SJ</v>
      </c>
      <c r="M1509" s="16" t="str">
        <f>VLOOKUP(A1509,[3]MD01!A:O,15,0)</f>
        <v>Аренда</v>
      </c>
    </row>
    <row r="1510" spans="1:13" x14ac:dyDescent="0.25">
      <c r="A1510" s="12" t="s">
        <v>4790</v>
      </c>
      <c r="B1510" t="s">
        <v>4794</v>
      </c>
      <c r="C1510" t="s">
        <v>4392</v>
      </c>
      <c r="D1510" s="5">
        <v>2316188.4700000002</v>
      </c>
      <c r="E1510" s="24">
        <f t="shared" si="49"/>
        <v>6485327.716</v>
      </c>
      <c r="F1510" s="21">
        <v>13899208.396895727</v>
      </c>
      <c r="G1510">
        <f t="shared" si="50"/>
        <v>448361.56119018473</v>
      </c>
      <c r="J1510" t="str">
        <f>VLOOKUP($A1510,[3]MD01!$A:$K,5,0)</f>
        <v>E1043472</v>
      </c>
      <c r="K1510" t="str">
        <f>VLOOKUP($A1510,[3]MD01!$A:$K,11,0)</f>
        <v>15.12.2020</v>
      </c>
      <c r="L1510" t="str">
        <f>RIGHT(VLOOKUP($A1510,[3]MD01!$A:$K,4,0),8)</f>
        <v>13SZ31Y0</v>
      </c>
      <c r="M1510" s="16" t="str">
        <f>VLOOKUP(A1510,[3]MD01!A:O,15,0)</f>
        <v>Аренда</v>
      </c>
    </row>
    <row r="1511" spans="1:13" x14ac:dyDescent="0.25">
      <c r="A1511" s="12" t="s">
        <v>4751</v>
      </c>
      <c r="B1511" t="s">
        <v>4752</v>
      </c>
      <c r="C1511" t="s">
        <v>4392</v>
      </c>
      <c r="D1511" s="5">
        <v>1981011.43</v>
      </c>
      <c r="E1511" s="24">
        <f t="shared" si="49"/>
        <v>5546832.0039999997</v>
      </c>
      <c r="F1511" s="21">
        <v>11887845.509481536</v>
      </c>
      <c r="G1511">
        <f t="shared" si="50"/>
        <v>383478.88740263018</v>
      </c>
      <c r="J1511" t="str">
        <f>VLOOKUP($A1511,[3]MD01!$A:$K,5,0)</f>
        <v>E1043469</v>
      </c>
      <c r="K1511" t="str">
        <f>VLOOKUP($A1511,[3]MD01!$A:$K,11,0)</f>
        <v>14.12.2020</v>
      </c>
      <c r="L1511" t="str">
        <f>RIGHT(VLOOKUP($A1511,[3]MD01!$A:$K,4,0),8)</f>
        <v>13SZ31Y1</v>
      </c>
      <c r="M1511" s="16" t="str">
        <f>VLOOKUP(A1511,[3]MD01!A:O,15,0)</f>
        <v>Аренда</v>
      </c>
    </row>
    <row r="1512" spans="1:13" x14ac:dyDescent="0.25">
      <c r="A1512" s="12" t="s">
        <v>4789</v>
      </c>
      <c r="B1512" t="s">
        <v>4795</v>
      </c>
      <c r="C1512" t="s">
        <v>4392</v>
      </c>
      <c r="D1512" s="5">
        <v>1880333.32</v>
      </c>
      <c r="E1512" s="24">
        <f t="shared" si="49"/>
        <v>5264933.2960000001</v>
      </c>
      <c r="F1512" s="21">
        <v>11283686.543136457</v>
      </c>
      <c r="G1512">
        <f t="shared" si="50"/>
        <v>363989.88848827279</v>
      </c>
      <c r="J1512" t="str">
        <f>VLOOKUP($A1512,[3]MD01!$A:$K,5,0)</f>
        <v>E1043471</v>
      </c>
      <c r="K1512" t="str">
        <f>VLOOKUP($A1512,[3]MD01!$A:$K,11,0)</f>
        <v>25.12.2020</v>
      </c>
      <c r="L1512" t="str">
        <f>RIGHT(VLOOKUP($A1512,[3]MD01!$A:$K,4,0),8)</f>
        <v>13SZ31Y2</v>
      </c>
      <c r="M1512" s="16" t="str">
        <f>VLOOKUP(A1512,[3]MD01!A:O,15,0)</f>
        <v>Аренда</v>
      </c>
    </row>
    <row r="1513" spans="1:13" x14ac:dyDescent="0.25">
      <c r="A1513" s="12" t="s">
        <v>4791</v>
      </c>
      <c r="B1513" t="s">
        <v>4796</v>
      </c>
      <c r="C1513" t="s">
        <v>4392</v>
      </c>
      <c r="D1513" s="5">
        <v>1975901.16</v>
      </c>
      <c r="E1513" s="24">
        <f t="shared" si="49"/>
        <v>5532523.2479999997</v>
      </c>
      <c r="F1513" s="21">
        <v>11857179.305666782</v>
      </c>
      <c r="G1513">
        <f t="shared" si="50"/>
        <v>382489.6550215091</v>
      </c>
      <c r="J1513" t="str">
        <f>VLOOKUP($A1513,[3]MD01!$A:$K,5,0)</f>
        <v>E1043470</v>
      </c>
      <c r="K1513" t="str">
        <f>VLOOKUP($A1513,[3]MD01!$A:$K,11,0)</f>
        <v>15.12.2020</v>
      </c>
      <c r="L1513" t="str">
        <f>RIGHT(VLOOKUP($A1513,[3]MD01!$A:$K,4,0),8)</f>
        <v>13SZ31Y4</v>
      </c>
      <c r="M1513" s="16" t="str">
        <f>VLOOKUP(A1513,[3]MD01!A:O,15,0)</f>
        <v>Аренда</v>
      </c>
    </row>
    <row r="1514" spans="1:13" x14ac:dyDescent="0.25">
      <c r="A1514" s="12" t="s">
        <v>4825</v>
      </c>
      <c r="B1514" t="s">
        <v>4837</v>
      </c>
      <c r="C1514" t="s">
        <v>4392</v>
      </c>
      <c r="D1514" s="5">
        <v>1556356.72</v>
      </c>
      <c r="E1514" s="24">
        <f t="shared" si="49"/>
        <v>4357798.8159999996</v>
      </c>
      <c r="F1514" s="21">
        <v>5431774.9079902032</v>
      </c>
      <c r="G1514">
        <f t="shared" si="50"/>
        <v>175218.54541903883</v>
      </c>
      <c r="J1514" t="str">
        <f>VLOOKUP($A1514,[3]MD01!$A:$K,5,0)</f>
        <v>E1043720</v>
      </c>
      <c r="K1514" t="str">
        <f>VLOOKUP($A1514,[3]MD01!$A:$K,11,0)</f>
        <v>02.02.2021</v>
      </c>
      <c r="L1514" t="str">
        <f>RIGHT(VLOOKUP($A1514,[3]MD01!$A:$K,4,0),8)</f>
        <v>13SZ33AI</v>
      </c>
      <c r="M1514" s="16" t="str">
        <f>VLOOKUP(A1514,[3]MD01!A:O,15,0)</f>
        <v>Не присвоено</v>
      </c>
    </row>
    <row r="1515" spans="1:13" x14ac:dyDescent="0.25">
      <c r="A1515" s="12" t="s">
        <v>2690</v>
      </c>
      <c r="B1515" t="s">
        <v>2691</v>
      </c>
      <c r="C1515" t="s">
        <v>4570</v>
      </c>
      <c r="D1515" s="5">
        <v>4365136.66</v>
      </c>
      <c r="E1515" s="24">
        <f t="shared" si="49"/>
        <v>12222382.648</v>
      </c>
      <c r="F1515" s="21">
        <v>16400160.652731132</v>
      </c>
      <c r="G1515">
        <f t="shared" si="50"/>
        <v>529037.44041068165</v>
      </c>
      <c r="J1515" t="str">
        <f>VLOOKUP($A1515,[3]MD01!$A:$K,5,0)</f>
        <v>E1029481</v>
      </c>
      <c r="K1515" t="str">
        <f>VLOOKUP($A1515,[3]MD01!$A:$K,11,0)</f>
        <v>29.11.2018</v>
      </c>
      <c r="L1515" t="str">
        <f>RIGHT(VLOOKUP($A1515,[3]MD01!$A:$K,4,0),8)</f>
        <v>13SZ305C</v>
      </c>
      <c r="M1515" s="16" t="str">
        <f>VLOOKUP(A1515,[3]MD01!A:O,15,0)</f>
        <v>Аренда</v>
      </c>
    </row>
    <row r="1516" spans="1:13" x14ac:dyDescent="0.25">
      <c r="A1516" s="12" t="s">
        <v>2694</v>
      </c>
      <c r="B1516" t="s">
        <v>2695</v>
      </c>
      <c r="C1516" t="s">
        <v>4570</v>
      </c>
      <c r="D1516" s="5">
        <v>5837225.8799999999</v>
      </c>
      <c r="E1516" s="24">
        <f t="shared" si="49"/>
        <v>16344232.464</v>
      </c>
      <c r="F1516" s="21">
        <v>21930915.262176432</v>
      </c>
      <c r="G1516">
        <f t="shared" si="50"/>
        <v>707448.87942504615</v>
      </c>
      <c r="J1516" t="str">
        <f>VLOOKUP($A1516,[3]MD01!$A:$K,5,0)</f>
        <v>E1029470</v>
      </c>
      <c r="K1516" t="str">
        <f>VLOOKUP($A1516,[3]MD01!$A:$K,11,0)</f>
        <v>01.12.2018</v>
      </c>
      <c r="L1516" t="str">
        <f>RIGHT(VLOOKUP($A1516,[3]MD01!$A:$K,4,0),8)</f>
        <v>13SZ305E</v>
      </c>
      <c r="M1516" s="16" t="str">
        <f>VLOOKUP(A1516,[3]MD01!A:O,15,0)</f>
        <v>Аренда</v>
      </c>
    </row>
    <row r="1517" spans="1:13" x14ac:dyDescent="0.25">
      <c r="A1517" s="12" t="s">
        <v>4443</v>
      </c>
      <c r="B1517" t="s">
        <v>4447</v>
      </c>
      <c r="C1517" t="s">
        <v>4570</v>
      </c>
      <c r="D1517" s="5">
        <v>5944134.9699999997</v>
      </c>
      <c r="E1517" s="24">
        <f t="shared" si="49"/>
        <v>16643577.915999999</v>
      </c>
      <c r="F1517" s="21">
        <v>22332581.09484186</v>
      </c>
      <c r="G1517">
        <f t="shared" si="50"/>
        <v>720405.84176909225</v>
      </c>
      <c r="J1517" t="str">
        <f>VLOOKUP($A1517,[3]MD01!$A:$K,5,0)</f>
        <v>E1033504</v>
      </c>
      <c r="K1517" t="str">
        <f>VLOOKUP($A1517,[3]MD01!$A:$K,11,0)</f>
        <v>31.03.2020</v>
      </c>
      <c r="L1517" t="str">
        <f>RIGHT(VLOOKUP($A1517,[3]MD01!$A:$K,4,0),8)</f>
        <v>13SZ30D1</v>
      </c>
      <c r="M1517" s="16" t="str">
        <f>VLOOKUP(A1517,[3]MD01!A:O,15,0)</f>
        <v>Аренда</v>
      </c>
    </row>
    <row r="1518" spans="1:13" x14ac:dyDescent="0.25">
      <c r="A1518" s="12" t="s">
        <v>4446</v>
      </c>
      <c r="B1518" t="s">
        <v>4452</v>
      </c>
      <c r="C1518" t="s">
        <v>4570</v>
      </c>
      <c r="D1518" s="5">
        <v>1850680.42</v>
      </c>
      <c r="E1518" s="24">
        <f t="shared" si="49"/>
        <v>5181905.176</v>
      </c>
      <c r="F1518" s="21">
        <v>6953151.4289094275</v>
      </c>
      <c r="G1518">
        <f t="shared" si="50"/>
        <v>224295.20738417507</v>
      </c>
      <c r="J1518" t="str">
        <f>VLOOKUP($A1518,[3]MD01!$A:$K,5,0)</f>
        <v>E1037486</v>
      </c>
      <c r="K1518" t="str">
        <f>VLOOKUP($A1518,[3]MD01!$A:$K,11,0)</f>
        <v>31.03.2020</v>
      </c>
      <c r="L1518" t="str">
        <f>RIGHT(VLOOKUP($A1518,[3]MD01!$A:$K,4,0),8)</f>
        <v>13SZ30P2</v>
      </c>
      <c r="M1518" s="16" t="str">
        <f>VLOOKUP(A1518,[3]MD01!A:O,15,0)</f>
        <v>Аренда</v>
      </c>
    </row>
    <row r="1519" spans="1:13" x14ac:dyDescent="0.25">
      <c r="A1519" s="12" t="s">
        <v>4527</v>
      </c>
      <c r="B1519" t="s">
        <v>4571</v>
      </c>
      <c r="C1519" t="s">
        <v>4570</v>
      </c>
      <c r="D1519" s="5">
        <v>3402100.19</v>
      </c>
      <c r="E1519" s="24">
        <f t="shared" si="49"/>
        <v>9525880.5319999997</v>
      </c>
      <c r="F1519" s="21">
        <v>12781957.134118021</v>
      </c>
      <c r="G1519">
        <f t="shared" si="50"/>
        <v>412321.19787477487</v>
      </c>
      <c r="J1519" t="str">
        <f>VLOOKUP($A1519,[3]MD01!$A:$K,5,0)</f>
        <v>E1038514</v>
      </c>
      <c r="K1519" t="str">
        <f>VLOOKUP($A1519,[3]MD01!$A:$K,11,0)</f>
        <v>23.07.2020</v>
      </c>
      <c r="L1519" t="str">
        <f>RIGHT(VLOOKUP($A1519,[3]MD01!$A:$K,4,0),8)</f>
        <v>13SZ30XI</v>
      </c>
      <c r="M1519" s="16" t="str">
        <f>VLOOKUP(A1519,[3]MD01!A:O,15,0)</f>
        <v>Аренда</v>
      </c>
    </row>
    <row r="1520" spans="1:13" x14ac:dyDescent="0.25">
      <c r="A1520" s="12" t="s">
        <v>4518</v>
      </c>
      <c r="B1520" t="s">
        <v>4533</v>
      </c>
      <c r="C1520" t="s">
        <v>4570</v>
      </c>
      <c r="D1520" s="5">
        <v>5517951.9299999997</v>
      </c>
      <c r="E1520" s="24">
        <f t="shared" si="49"/>
        <v>15450265.403999999</v>
      </c>
      <c r="F1520" s="21">
        <v>20731378.001358565</v>
      </c>
      <c r="G1520">
        <f t="shared" si="50"/>
        <v>668754.12907608273</v>
      </c>
      <c r="J1520" t="str">
        <f>VLOOKUP($A1520,[3]MD01!$A:$K,5,0)</f>
        <v>E1038199</v>
      </c>
      <c r="K1520" t="str">
        <f>VLOOKUP($A1520,[3]MD01!$A:$K,11,0)</f>
        <v>16.06.2020</v>
      </c>
      <c r="L1520" t="str">
        <f>RIGHT(VLOOKUP($A1520,[3]MD01!$A:$K,4,0),8)</f>
        <v>13SZ30XY</v>
      </c>
      <c r="M1520" s="16" t="str">
        <f>VLOOKUP(A1520,[3]MD01!A:O,15,0)</f>
        <v>Аренда</v>
      </c>
    </row>
    <row r="1521" spans="1:13" x14ac:dyDescent="0.25">
      <c r="A1521" s="12" t="s">
        <v>4650</v>
      </c>
      <c r="B1521" t="s">
        <v>4659</v>
      </c>
      <c r="C1521" t="s">
        <v>4570</v>
      </c>
      <c r="D1521" s="5">
        <v>2612122.85</v>
      </c>
      <c r="E1521" s="24">
        <f t="shared" si="49"/>
        <v>7313943.9800000004</v>
      </c>
      <c r="F1521" s="21">
        <v>9813950.3345285654</v>
      </c>
      <c r="G1521">
        <f t="shared" si="50"/>
        <v>316579.04304930859</v>
      </c>
      <c r="J1521" t="str">
        <f>VLOOKUP($A1521,[3]MD01!$A:$K,5,0)</f>
        <v>E1042107</v>
      </c>
      <c r="K1521" t="str">
        <f>VLOOKUP($A1521,[3]MD01!$A:$K,11,0)</f>
        <v>29.09.2020</v>
      </c>
      <c r="L1521" t="str">
        <f>RIGHT(VLOOKUP($A1521,[3]MD01!$A:$K,4,0),8)</f>
        <v>13SZ31P9</v>
      </c>
      <c r="M1521" s="16" t="str">
        <f>VLOOKUP(A1521,[3]MD01!A:O,15,0)</f>
        <v>Аренда</v>
      </c>
    </row>
    <row r="1522" spans="1:13" x14ac:dyDescent="0.25">
      <c r="A1522" s="12" t="s">
        <v>4746</v>
      </c>
      <c r="B1522" t="s">
        <v>4750</v>
      </c>
      <c r="C1522" t="s">
        <v>4570</v>
      </c>
      <c r="D1522" s="5">
        <v>1673993.57</v>
      </c>
      <c r="E1522" s="24">
        <f t="shared" si="49"/>
        <v>4687181.9960000003</v>
      </c>
      <c r="F1522" s="21">
        <v>6289325.0814371798</v>
      </c>
      <c r="G1522">
        <f t="shared" si="50"/>
        <v>202881.45423990901</v>
      </c>
      <c r="J1522" t="str">
        <f>VLOOKUP($A1522,[3]MD01!$A:$K,5,0)</f>
        <v>E1043348</v>
      </c>
      <c r="K1522" t="str">
        <f>VLOOKUP($A1522,[3]MD01!$A:$K,11,0)</f>
        <v>20.11.2020</v>
      </c>
      <c r="L1522" t="str">
        <f>RIGHT(VLOOKUP($A1522,[3]MD01!$A:$K,4,0),8)</f>
        <v>13SZ31W4</v>
      </c>
      <c r="M1522" s="16" t="str">
        <f>VLOOKUP(A1522,[3]MD01!A:O,15,0)</f>
        <v>Аренда</v>
      </c>
    </row>
    <row r="1523" spans="1:13" x14ac:dyDescent="0.25">
      <c r="A1523" s="12" t="s">
        <v>2801</v>
      </c>
      <c r="B1523" t="s">
        <v>2814</v>
      </c>
      <c r="C1523" t="s">
        <v>4570</v>
      </c>
      <c r="D1523" s="5">
        <v>5519262.1399999997</v>
      </c>
      <c r="E1523" s="24">
        <f t="shared" si="49"/>
        <v>15453933.991999999</v>
      </c>
      <c r="F1523" s="21">
        <v>20736300.563047346</v>
      </c>
      <c r="G1523">
        <f t="shared" si="50"/>
        <v>668912.921388624</v>
      </c>
      <c r="J1523" t="str">
        <f>VLOOKUP($A1523,[3]MD01!$A:$K,5,0)</f>
        <v>E1030140</v>
      </c>
      <c r="K1523" t="str">
        <f>VLOOKUP($A1523,[3]MD01!$A:$K,11,0)</f>
        <v>26.02.2019</v>
      </c>
      <c r="L1523" t="str">
        <f>RIGHT(VLOOKUP($A1523,[3]MD01!$A:$K,4,0),8)</f>
        <v>13SZ327P</v>
      </c>
      <c r="M1523" s="16" t="str">
        <f>VLOOKUP(A1523,[3]MD01!A:O,15,0)</f>
        <v>Аренда</v>
      </c>
    </row>
    <row r="1524" spans="1:13" x14ac:dyDescent="0.25">
      <c r="A1524" s="12" t="s">
        <v>3393</v>
      </c>
      <c r="B1524" t="s">
        <v>3407</v>
      </c>
      <c r="C1524" t="s">
        <v>4570</v>
      </c>
      <c r="D1524" s="5">
        <v>2753644.06</v>
      </c>
      <c r="E1524" s="24">
        <f t="shared" si="49"/>
        <v>7710203.3680000007</v>
      </c>
      <c r="F1524" s="21">
        <v>10345656.615579776</v>
      </c>
      <c r="G1524">
        <f t="shared" si="50"/>
        <v>333730.85856708954</v>
      </c>
      <c r="J1524" t="str">
        <f>VLOOKUP($A1524,[3]MD01!$A:$K,5,0)</f>
        <v>E1030314</v>
      </c>
      <c r="K1524" t="str">
        <f>VLOOKUP($A1524,[3]MD01!$A:$K,11,0)</f>
        <v>22.03.2019</v>
      </c>
      <c r="L1524" t="str">
        <f>RIGHT(VLOOKUP($A1524,[3]MD01!$A:$K,4,0),8)</f>
        <v>13SZ330R</v>
      </c>
      <c r="M1524" s="16" t="str">
        <f>VLOOKUP(A1524,[3]MD01!A:O,15,0)</f>
        <v>Аренда</v>
      </c>
    </row>
    <row r="1525" spans="1:13" x14ac:dyDescent="0.25">
      <c r="A1525" s="12" t="s">
        <v>2819</v>
      </c>
      <c r="B1525" t="s">
        <v>16</v>
      </c>
      <c r="C1525" t="s">
        <v>4570</v>
      </c>
      <c r="D1525" s="5">
        <v>4187293.32</v>
      </c>
      <c r="E1525" s="24">
        <f t="shared" si="49"/>
        <v>11724421.296</v>
      </c>
      <c r="F1525" s="21">
        <v>15731989.281661553</v>
      </c>
      <c r="G1525">
        <f t="shared" si="50"/>
        <v>507483.5252148888</v>
      </c>
      <c r="J1525" t="str">
        <f>VLOOKUP($A1525,[3]MD01!$A:$K,5,0)</f>
        <v>E1007345</v>
      </c>
      <c r="K1525" t="str">
        <f>VLOOKUP($A1525,[3]MD01!$A:$K,11,0)</f>
        <v>17.10.2014</v>
      </c>
      <c r="L1525" t="str">
        <f>RIGHT(VLOOKUP($A1525,[3]MD01!$A:$K,4,0),8)</f>
        <v>13SZ3402</v>
      </c>
      <c r="M1525" s="16" t="str">
        <f>VLOOKUP(A1525,[3]MD01!A:O,15,0)</f>
        <v>Аренда</v>
      </c>
    </row>
    <row r="1526" spans="1:13" x14ac:dyDescent="0.25">
      <c r="A1526" s="12" t="s">
        <v>2846</v>
      </c>
      <c r="B1526" t="s">
        <v>43</v>
      </c>
      <c r="C1526" t="s">
        <v>4570</v>
      </c>
      <c r="D1526" s="5">
        <v>3400295.56</v>
      </c>
      <c r="E1526" s="24">
        <f t="shared" si="49"/>
        <v>9520827.568</v>
      </c>
      <c r="F1526" s="21">
        <v>12775176.997727344</v>
      </c>
      <c r="G1526">
        <f t="shared" si="50"/>
        <v>412102.48379765626</v>
      </c>
      <c r="J1526" t="str">
        <f>VLOOKUP($A1526,[3]MD01!$A:$K,5,0)</f>
        <v>E1007809</v>
      </c>
      <c r="K1526" t="str">
        <f>VLOOKUP($A1526,[3]MD01!$A:$K,11,0)</f>
        <v>25.12.2014</v>
      </c>
      <c r="L1526" t="str">
        <f>RIGHT(VLOOKUP($A1526,[3]MD01!$A:$K,4,0),8)</f>
        <v>13SZ3440</v>
      </c>
      <c r="M1526" s="16" t="str">
        <f>VLOOKUP(A1526,[3]MD01!A:O,15,0)</f>
        <v>Аренда</v>
      </c>
    </row>
    <row r="1527" spans="1:13" x14ac:dyDescent="0.25">
      <c r="A1527" s="12" t="s">
        <v>2856</v>
      </c>
      <c r="B1527" t="s">
        <v>53</v>
      </c>
      <c r="C1527" t="s">
        <v>4570</v>
      </c>
      <c r="D1527" s="5">
        <v>2311111.2599999998</v>
      </c>
      <c r="E1527" s="24">
        <f t="shared" si="49"/>
        <v>6471111.5279999999</v>
      </c>
      <c r="F1527" s="21">
        <v>8683026.1919762827</v>
      </c>
      <c r="G1527">
        <f t="shared" si="50"/>
        <v>280097.61909600912</v>
      </c>
      <c r="J1527" t="str">
        <f>VLOOKUP($A1527,[3]MD01!$A:$K,5,0)</f>
        <v>E1007347</v>
      </c>
      <c r="K1527" t="str">
        <f>VLOOKUP($A1527,[3]MD01!$A:$K,11,0)</f>
        <v>11.03.2015</v>
      </c>
      <c r="L1527" t="str">
        <f>RIGHT(VLOOKUP($A1527,[3]MD01!$A:$K,4,0),8)</f>
        <v>13SZ3451</v>
      </c>
      <c r="M1527" s="16" t="str">
        <f>VLOOKUP(A1527,[3]MD01!A:O,15,0)</f>
        <v>Аренда</v>
      </c>
    </row>
    <row r="1528" spans="1:13" x14ac:dyDescent="0.25">
      <c r="A1528" s="12" t="s">
        <v>3553</v>
      </c>
      <c r="B1528" t="s">
        <v>3563</v>
      </c>
      <c r="C1528" t="s">
        <v>4570</v>
      </c>
      <c r="D1528" s="5">
        <v>4920434.28</v>
      </c>
      <c r="E1528" s="24">
        <f t="shared" si="49"/>
        <v>13777215.984000001</v>
      </c>
      <c r="F1528" s="21">
        <v>18486457.34569177</v>
      </c>
      <c r="G1528">
        <f t="shared" si="50"/>
        <v>596337.33373199264</v>
      </c>
      <c r="J1528" t="str">
        <f>VLOOKUP($A1528,[3]MD01!$A:$K,5,0)</f>
        <v>E1031566</v>
      </c>
      <c r="K1528" t="str">
        <f>VLOOKUP($A1528,[3]MD01!$A:$K,11,0)</f>
        <v>02.08.2019</v>
      </c>
      <c r="L1528" t="str">
        <f>RIGHT(VLOOKUP($A1528,[3]MD01!$A:$K,4,0),8)</f>
        <v>13SZ358Y</v>
      </c>
      <c r="M1528" s="16" t="str">
        <f>VLOOKUP(A1528,[3]MD01!A:O,15,0)</f>
        <v>Аренда</v>
      </c>
    </row>
    <row r="1529" spans="1:13" x14ac:dyDescent="0.25">
      <c r="A1529" s="12" t="s">
        <v>3515</v>
      </c>
      <c r="B1529" t="s">
        <v>3540</v>
      </c>
      <c r="C1529" t="s">
        <v>4570</v>
      </c>
      <c r="D1529" s="5">
        <v>4297950.92</v>
      </c>
      <c r="E1529" s="24">
        <f t="shared" si="49"/>
        <v>12034262.575999999</v>
      </c>
      <c r="F1529" s="21">
        <v>16147738.560275353</v>
      </c>
      <c r="G1529">
        <f t="shared" si="50"/>
        <v>520894.79226694687</v>
      </c>
      <c r="J1529" t="str">
        <f>VLOOKUP($A1529,[3]MD01!$A:$K,5,0)</f>
        <v>E1031565</v>
      </c>
      <c r="K1529" t="str">
        <f>VLOOKUP($A1529,[3]MD01!$A:$K,11,0)</f>
        <v>30.06.2019</v>
      </c>
      <c r="L1529" t="str">
        <f>RIGHT(VLOOKUP($A1529,[3]MD01!$A:$K,4,0),8)</f>
        <v>13SZ358Z</v>
      </c>
      <c r="M1529" s="16" t="str">
        <f>VLOOKUP(A1529,[3]MD01!A:O,15,0)</f>
        <v>Аренда</v>
      </c>
    </row>
    <row r="1530" spans="1:13" x14ac:dyDescent="0.25">
      <c r="A1530" s="12" t="s">
        <v>3975</v>
      </c>
      <c r="B1530" t="s">
        <v>4029</v>
      </c>
      <c r="C1530" t="s">
        <v>4570</v>
      </c>
      <c r="D1530" s="5">
        <v>2181553.89</v>
      </c>
      <c r="E1530" s="24">
        <f t="shared" si="49"/>
        <v>6108350.8920000009</v>
      </c>
      <c r="F1530" s="21">
        <v>8196268.9957547728</v>
      </c>
      <c r="G1530">
        <f t="shared" si="50"/>
        <v>264395.77405660559</v>
      </c>
      <c r="J1530" t="str">
        <f>VLOOKUP($A1530,[3]MD01!$A:$K,5,0)</f>
        <v>E1031864</v>
      </c>
      <c r="K1530" t="str">
        <f>VLOOKUP($A1530,[3]MD01!$A:$K,11,0)</f>
        <v>13.09.2019</v>
      </c>
      <c r="L1530" t="str">
        <f>RIGHT(VLOOKUP($A1530,[3]MD01!$A:$K,4,0),8)</f>
        <v>13SZ368K</v>
      </c>
      <c r="M1530" s="16" t="str">
        <f>VLOOKUP(A1530,[3]MD01!A:O,15,0)</f>
        <v>Аренда</v>
      </c>
    </row>
    <row r="1531" spans="1:13" x14ac:dyDescent="0.25">
      <c r="A1531" s="12" t="s">
        <v>3985</v>
      </c>
      <c r="B1531" t="s">
        <v>4031</v>
      </c>
      <c r="C1531" t="s">
        <v>4570</v>
      </c>
      <c r="D1531" s="5">
        <v>6223013.96</v>
      </c>
      <c r="E1531" s="24">
        <f t="shared" si="49"/>
        <v>17424439.088</v>
      </c>
      <c r="F1531" s="21">
        <v>23380351.324026711</v>
      </c>
      <c r="G1531">
        <f t="shared" si="50"/>
        <v>754204.88142021652</v>
      </c>
      <c r="J1531" t="str">
        <f>VLOOKUP($A1531,[3]MD01!$A:$K,5,0)</f>
        <v>E1032071</v>
      </c>
      <c r="K1531" t="str">
        <f>VLOOKUP($A1531,[3]MD01!$A:$K,11,0)</f>
        <v>30.09.2019</v>
      </c>
      <c r="L1531" t="str">
        <f>RIGHT(VLOOKUP($A1531,[3]MD01!$A:$K,4,0),8)</f>
        <v>13SZ373N</v>
      </c>
      <c r="M1531" s="16" t="str">
        <f>VLOOKUP(A1531,[3]MD01!A:O,15,0)</f>
        <v>Аренда</v>
      </c>
    </row>
    <row r="1532" spans="1:13" x14ac:dyDescent="0.25">
      <c r="A1532" s="12" t="s">
        <v>4061</v>
      </c>
      <c r="B1532" t="s">
        <v>4072</v>
      </c>
      <c r="C1532" t="s">
        <v>4570</v>
      </c>
      <c r="D1532" s="5">
        <v>6052547.1600000001</v>
      </c>
      <c r="E1532" s="24">
        <f t="shared" si="49"/>
        <v>16947132.048</v>
      </c>
      <c r="F1532" s="21">
        <v>22739894.192048401</v>
      </c>
      <c r="G1532">
        <f t="shared" si="50"/>
        <v>733544.9739370452</v>
      </c>
      <c r="J1532" t="str">
        <f>VLOOKUP($A1532,[3]MD01!$A:$K,5,0)</f>
        <v>E1032075</v>
      </c>
      <c r="K1532" t="str">
        <f>VLOOKUP($A1532,[3]MD01!$A:$K,11,0)</f>
        <v>05.11.2019</v>
      </c>
      <c r="L1532" t="str">
        <f>RIGHT(VLOOKUP($A1532,[3]MD01!$A:$K,4,0),8)</f>
        <v>13SZ377Z</v>
      </c>
      <c r="M1532" s="16" t="str">
        <f>VLOOKUP(A1532,[3]MD01!A:O,15,0)</f>
        <v>Аренда</v>
      </c>
    </row>
    <row r="1533" spans="1:13" x14ac:dyDescent="0.25">
      <c r="A1533" s="12" t="s">
        <v>4440</v>
      </c>
      <c r="B1533" t="s">
        <v>4453</v>
      </c>
      <c r="C1533" t="s">
        <v>4570</v>
      </c>
      <c r="D1533" s="5">
        <v>4354922.88</v>
      </c>
      <c r="E1533" s="24">
        <f t="shared" si="49"/>
        <v>12193784.063999999</v>
      </c>
      <c r="F1533" s="21">
        <v>16361786.680523889</v>
      </c>
      <c r="G1533">
        <f t="shared" si="50"/>
        <v>527799.5703394803</v>
      </c>
      <c r="J1533" t="str">
        <f>VLOOKUP($A1533,[3]MD01!$A:$K,5,0)</f>
        <v>E1032764</v>
      </c>
      <c r="K1533" t="str">
        <f>VLOOKUP($A1533,[3]MD01!$A:$K,11,0)</f>
        <v>13.03.2020</v>
      </c>
      <c r="L1533" t="str">
        <f>RIGHT(VLOOKUP($A1533,[3]MD01!$A:$K,4,0),8)</f>
        <v>13SZ391E</v>
      </c>
      <c r="M1533" s="16" t="str">
        <f>VLOOKUP(A1533,[3]MD01!A:O,15,0)</f>
        <v>Аренда</v>
      </c>
    </row>
    <row r="1534" spans="1:13" x14ac:dyDescent="0.25">
      <c r="A1534" s="12" t="s">
        <v>4081</v>
      </c>
      <c r="B1534" t="s">
        <v>4134</v>
      </c>
      <c r="C1534" t="s">
        <v>4570</v>
      </c>
      <c r="D1534" s="5">
        <v>5270077.91</v>
      </c>
      <c r="E1534" s="24">
        <f t="shared" si="49"/>
        <v>14756218.147999998</v>
      </c>
      <c r="F1534" s="21">
        <v>19800095.875213563</v>
      </c>
      <c r="G1534">
        <f t="shared" si="50"/>
        <v>638712.77016817941</v>
      </c>
      <c r="J1534" t="str">
        <f>VLOOKUP($A1534,[3]MD01!$A:$K,5,0)</f>
        <v>E1032765</v>
      </c>
      <c r="K1534" t="str">
        <f>VLOOKUP($A1534,[3]MD01!$A:$K,11,0)</f>
        <v>28.11.2019</v>
      </c>
      <c r="L1534" t="str">
        <f>RIGHT(VLOOKUP($A1534,[3]MD01!$A:$K,4,0),8)</f>
        <v>13SZ391G</v>
      </c>
      <c r="M1534" s="16" t="str">
        <f>VLOOKUP(A1534,[3]MD01!A:O,15,0)</f>
        <v>Аренда</v>
      </c>
    </row>
    <row r="1535" spans="1:13" x14ac:dyDescent="0.25">
      <c r="A1535" s="12" t="s">
        <v>4136</v>
      </c>
      <c r="B1535" t="s">
        <v>4137</v>
      </c>
      <c r="C1535" t="s">
        <v>4570</v>
      </c>
      <c r="D1535" s="5">
        <v>3247369.91</v>
      </c>
      <c r="E1535" s="24">
        <f t="shared" si="49"/>
        <v>9092635.7480000015</v>
      </c>
      <c r="F1535" s="21">
        <v>12200623.34150268</v>
      </c>
      <c r="G1535">
        <f t="shared" si="50"/>
        <v>393568.49488718319</v>
      </c>
      <c r="J1535" t="str">
        <f>VLOOKUP($A1535,[3]MD01!$A:$K,5,0)</f>
        <v>E1033231</v>
      </c>
      <c r="K1535" t="str">
        <f>VLOOKUP($A1535,[3]MD01!$A:$K,11,0)</f>
        <v>12.12.2019</v>
      </c>
      <c r="L1535" t="str">
        <f>RIGHT(VLOOKUP($A1535,[3]MD01!$A:$K,4,0),8)</f>
        <v>13SZ395X</v>
      </c>
      <c r="M1535" s="16" t="str">
        <f>VLOOKUP(A1535,[3]MD01!A:O,15,0)</f>
        <v>Аренда</v>
      </c>
    </row>
    <row r="1536" spans="1:13" x14ac:dyDescent="0.25">
      <c r="A1536" s="12" t="s">
        <v>2866</v>
      </c>
      <c r="B1536" t="s">
        <v>63</v>
      </c>
      <c r="C1536" t="s">
        <v>4570</v>
      </c>
      <c r="D1536" s="5">
        <v>2718535.44</v>
      </c>
      <c r="E1536" s="24">
        <f t="shared" si="49"/>
        <v>7611899.2319999998</v>
      </c>
      <c r="F1536" s="21">
        <v>10213750.777769031</v>
      </c>
      <c r="G1536">
        <f t="shared" si="50"/>
        <v>329475.83154093649</v>
      </c>
      <c r="J1536" t="str">
        <f>VLOOKUP($A1536,[3]MD01!$A:$K,5,0)</f>
        <v>E1008893</v>
      </c>
      <c r="K1536" t="str">
        <f>VLOOKUP($A1536,[3]MD01!$A:$K,11,0)</f>
        <v>08.05.2015</v>
      </c>
      <c r="L1536" t="str">
        <f>RIGHT(VLOOKUP($A1536,[3]MD01!$A:$K,4,0),8)</f>
        <v>13SZ4199</v>
      </c>
      <c r="M1536" s="16" t="str">
        <f>VLOOKUP(A1536,[3]MD01!A:O,15,0)</f>
        <v>Аренда</v>
      </c>
    </row>
    <row r="1537" spans="1:13" x14ac:dyDescent="0.25">
      <c r="A1537" s="12" t="s">
        <v>2872</v>
      </c>
      <c r="B1537" t="s">
        <v>69</v>
      </c>
      <c r="C1537" t="s">
        <v>4570</v>
      </c>
      <c r="D1537" s="5">
        <v>3385247.94</v>
      </c>
      <c r="E1537" s="24">
        <f t="shared" si="49"/>
        <v>9478694.2320000008</v>
      </c>
      <c r="F1537" s="21">
        <v>12718641.909673253</v>
      </c>
      <c r="G1537">
        <f t="shared" si="50"/>
        <v>410278.77127978235</v>
      </c>
      <c r="J1537" t="str">
        <f>VLOOKUP($A1537,[3]MD01!$A:$K,5,0)</f>
        <v>E1008895</v>
      </c>
      <c r="K1537" t="str">
        <f>VLOOKUP($A1537,[3]MD01!$A:$K,11,0)</f>
        <v>28.05.2015</v>
      </c>
      <c r="L1537" t="str">
        <f>RIGHT(VLOOKUP($A1537,[3]MD01!$A:$K,4,0),8)</f>
        <v>13SZ4524</v>
      </c>
      <c r="M1537" s="16" t="str">
        <f>VLOOKUP(A1537,[3]MD01!A:O,15,0)</f>
        <v>Аренда</v>
      </c>
    </row>
    <row r="1538" spans="1:13" x14ac:dyDescent="0.25">
      <c r="A1538" s="12" t="s">
        <v>2875</v>
      </c>
      <c r="B1538" t="s">
        <v>72</v>
      </c>
      <c r="C1538" t="s">
        <v>4570</v>
      </c>
      <c r="D1538" s="5">
        <v>5464004.8200000003</v>
      </c>
      <c r="E1538" s="24">
        <f t="shared" si="49"/>
        <v>15299213.496000003</v>
      </c>
      <c r="F1538" s="21">
        <v>20528694.479704391</v>
      </c>
      <c r="G1538">
        <f t="shared" si="50"/>
        <v>662215.9509582062</v>
      </c>
      <c r="J1538" t="str">
        <f>VLOOKUP($A1538,[3]MD01!$A:$K,5,0)</f>
        <v>E1008896</v>
      </c>
      <c r="K1538" t="str">
        <f>VLOOKUP($A1538,[3]MD01!$A:$K,11,0)</f>
        <v>25.06.2015</v>
      </c>
      <c r="L1538" t="str">
        <f>RIGHT(VLOOKUP($A1538,[3]MD01!$A:$K,4,0),8)</f>
        <v>13SZ4646</v>
      </c>
      <c r="M1538" s="16" t="str">
        <f>VLOOKUP(A1538,[3]MD01!A:O,15,0)</f>
        <v>Аренда</v>
      </c>
    </row>
    <row r="1539" spans="1:13" x14ac:dyDescent="0.25">
      <c r="A1539" s="12" t="s">
        <v>2883</v>
      </c>
      <c r="B1539" t="s">
        <v>80</v>
      </c>
      <c r="C1539" t="s">
        <v>4570</v>
      </c>
      <c r="D1539" s="5">
        <v>1772966.65</v>
      </c>
      <c r="E1539" s="24">
        <f t="shared" si="49"/>
        <v>4964306.6199999992</v>
      </c>
      <c r="F1539" s="21">
        <v>6661174.7023596102</v>
      </c>
      <c r="G1539">
        <f t="shared" si="50"/>
        <v>214876.60330192291</v>
      </c>
      <c r="J1539" t="str">
        <f>VLOOKUP($A1539,[3]MD01!$A:$K,5,0)</f>
        <v>E1008894</v>
      </c>
      <c r="K1539" t="str">
        <f>VLOOKUP($A1539,[3]MD01!$A:$K,11,0)</f>
        <v>26.08.2015</v>
      </c>
      <c r="L1539" t="str">
        <f>RIGHT(VLOOKUP($A1539,[3]MD01!$A:$K,4,0),8)</f>
        <v>13SZ4971</v>
      </c>
      <c r="M1539" s="16" t="str">
        <f>VLOOKUP(A1539,[3]MD01!A:O,15,0)</f>
        <v>Аренда</v>
      </c>
    </row>
    <row r="1540" spans="1:13" x14ac:dyDescent="0.25">
      <c r="A1540" s="12" t="s">
        <v>3293</v>
      </c>
      <c r="B1540" t="s">
        <v>484</v>
      </c>
      <c r="C1540" t="s">
        <v>4570</v>
      </c>
      <c r="D1540" s="5">
        <v>2796886.49</v>
      </c>
      <c r="E1540" s="24">
        <f t="shared" si="49"/>
        <v>7831282.1720000012</v>
      </c>
      <c r="F1540" s="21">
        <v>10508121.815240784</v>
      </c>
      <c r="G1540">
        <f t="shared" si="50"/>
        <v>338971.67145938013</v>
      </c>
      <c r="J1540" t="str">
        <f>VLOOKUP($A1540,[3]MD01!$A:$K,5,0)</f>
        <v>E1005918</v>
      </c>
      <c r="K1540" t="str">
        <f>VLOOKUP($A1540,[3]MD01!$A:$K,11,0)</f>
        <v>03.12.2012</v>
      </c>
      <c r="L1540" t="str">
        <f>RIGHT(VLOOKUP($A1540,[3]MD01!$A:$K,4,0),8)</f>
        <v>13SZ8672</v>
      </c>
      <c r="M1540" s="16" t="str">
        <f>VLOOKUP(A1540,[3]MD01!A:O,15,0)</f>
        <v>Аренда</v>
      </c>
    </row>
    <row r="1541" spans="1:13" x14ac:dyDescent="0.25">
      <c r="A1541" s="12" t="s">
        <v>3306</v>
      </c>
      <c r="B1541" t="s">
        <v>497</v>
      </c>
      <c r="C1541" t="s">
        <v>4570</v>
      </c>
      <c r="D1541" s="5">
        <v>3427350.45</v>
      </c>
      <c r="E1541" s="24">
        <f t="shared" si="49"/>
        <v>9596581.2600000016</v>
      </c>
      <c r="F1541" s="21">
        <v>12876824.340525996</v>
      </c>
      <c r="G1541">
        <f t="shared" si="50"/>
        <v>415381.43033954827</v>
      </c>
      <c r="J1541" t="str">
        <f>VLOOKUP($A1541,[3]MD01!$A:$K,5,0)</f>
        <v>E1004627</v>
      </c>
      <c r="K1541" t="str">
        <f>VLOOKUP($A1541,[3]MD01!$A:$K,11,0)</f>
        <v>24.04.2013</v>
      </c>
      <c r="L1541" t="str">
        <f>RIGHT(VLOOKUP($A1541,[3]MD01!$A:$K,4,0),8)</f>
        <v>13SZ8889</v>
      </c>
      <c r="M1541" s="16" t="str">
        <f>VLOOKUP(A1541,[3]MD01!A:O,15,0)</f>
        <v>Аренда</v>
      </c>
    </row>
    <row r="1542" spans="1:13" x14ac:dyDescent="0.25">
      <c r="A1542" s="12" t="s">
        <v>3312</v>
      </c>
      <c r="B1542" t="s">
        <v>503</v>
      </c>
      <c r="C1542" t="s">
        <v>4570</v>
      </c>
      <c r="D1542" s="5">
        <v>3527136.17</v>
      </c>
      <c r="E1542" s="24">
        <f t="shared" si="49"/>
        <v>9875981.2759999987</v>
      </c>
      <c r="F1542" s="21">
        <v>13251727.113638356</v>
      </c>
      <c r="G1542">
        <f t="shared" si="50"/>
        <v>427475.06818188244</v>
      </c>
      <c r="J1542" t="str">
        <f>VLOOKUP($A1542,[3]MD01!$A:$K,5,0)</f>
        <v>E1004690</v>
      </c>
      <c r="K1542" t="str">
        <f>VLOOKUP($A1542,[3]MD01!$A:$K,11,0)</f>
        <v>27.06.2013</v>
      </c>
      <c r="L1542" t="str">
        <f>RIGHT(VLOOKUP($A1542,[3]MD01!$A:$K,4,0),8)</f>
        <v>13SZ8928</v>
      </c>
      <c r="M1542" s="16" t="str">
        <f>VLOOKUP(A1542,[3]MD01!A:O,15,0)</f>
        <v>Аренда</v>
      </c>
    </row>
    <row r="1543" spans="1:13" x14ac:dyDescent="0.25">
      <c r="A1543" s="12" t="s">
        <v>3329</v>
      </c>
      <c r="B1543" t="s">
        <v>520</v>
      </c>
      <c r="C1543" t="s">
        <v>4570</v>
      </c>
      <c r="D1543" s="5">
        <v>819286.52</v>
      </c>
      <c r="E1543" s="24">
        <f t="shared" si="49"/>
        <v>2294002.2560000001</v>
      </c>
      <c r="F1543" s="21">
        <v>3078123.6866515465</v>
      </c>
      <c r="G1543">
        <f t="shared" si="50"/>
        <v>99294.31247263054</v>
      </c>
      <c r="J1543" t="str">
        <f>VLOOKUP($A1543,[3]MD01!$A:$K,5,0)</f>
        <v>E1004772</v>
      </c>
      <c r="K1543" t="str">
        <f>VLOOKUP($A1543,[3]MD01!$A:$K,11,0)</f>
        <v>25.10.2014</v>
      </c>
      <c r="L1543" t="str">
        <f>RIGHT(VLOOKUP($A1543,[3]MD01!$A:$K,4,0),8)</f>
        <v>13SZ9120</v>
      </c>
      <c r="M1543" s="16" t="str">
        <f>VLOOKUP(A1543,[3]MD01!A:O,15,0)</f>
        <v>Собственность</v>
      </c>
    </row>
    <row r="1544" spans="1:13" x14ac:dyDescent="0.25">
      <c r="A1544" s="12" t="s">
        <v>3330</v>
      </c>
      <c r="B1544" t="s">
        <v>521</v>
      </c>
      <c r="C1544" t="s">
        <v>4570</v>
      </c>
      <c r="D1544" s="5">
        <v>3072023.37</v>
      </c>
      <c r="E1544" s="24">
        <f t="shared" si="49"/>
        <v>8601665.4360000007</v>
      </c>
      <c r="F1544" s="21">
        <v>11541832.643779013</v>
      </c>
      <c r="G1544">
        <f t="shared" si="50"/>
        <v>372317.18205738754</v>
      </c>
      <c r="J1544" t="str">
        <f>VLOOKUP($A1544,[3]MD01!$A:$K,5,0)</f>
        <v>E1004770</v>
      </c>
      <c r="K1544" t="str">
        <f>VLOOKUP($A1544,[3]MD01!$A:$K,11,0)</f>
        <v>28.11.2014</v>
      </c>
      <c r="L1544" t="str">
        <f>RIGHT(VLOOKUP($A1544,[3]MD01!$A:$K,4,0),8)</f>
        <v>13SZ9121</v>
      </c>
      <c r="M1544" s="16" t="str">
        <f>VLOOKUP(A1544,[3]MD01!A:O,15,0)</f>
        <v>Собственность</v>
      </c>
    </row>
    <row r="1545" spans="1:13" x14ac:dyDescent="0.25">
      <c r="A1545" s="12" t="s">
        <v>3338</v>
      </c>
      <c r="B1545" t="s">
        <v>529</v>
      </c>
      <c r="C1545" t="s">
        <v>4570</v>
      </c>
      <c r="D1545" s="5">
        <v>1816626.06</v>
      </c>
      <c r="E1545" s="24">
        <f t="shared" si="49"/>
        <v>5086552.9680000003</v>
      </c>
      <c r="F1545" s="21">
        <v>6825206.5285713151</v>
      </c>
      <c r="G1545">
        <f t="shared" si="50"/>
        <v>220167.95253455854</v>
      </c>
      <c r="J1545" t="str">
        <f>VLOOKUP($A1545,[3]MD01!$A:$K,5,0)</f>
        <v>E1004649</v>
      </c>
      <c r="K1545" t="str">
        <f>VLOOKUP($A1545,[3]MD01!$A:$K,11,0)</f>
        <v>26.09.2013</v>
      </c>
      <c r="L1545" t="str">
        <f>RIGHT(VLOOKUP($A1545,[3]MD01!$A:$K,4,0),8)</f>
        <v>13SZ9147</v>
      </c>
      <c r="M1545" s="16" t="str">
        <f>VLOOKUP(A1545,[3]MD01!A:O,15,0)</f>
        <v>Аренда</v>
      </c>
    </row>
    <row r="1546" spans="1:13" x14ac:dyDescent="0.25">
      <c r="A1546" s="12" t="s">
        <v>3342</v>
      </c>
      <c r="B1546" t="s">
        <v>533</v>
      </c>
      <c r="C1546" t="s">
        <v>4570</v>
      </c>
      <c r="D1546" s="5">
        <v>7264699.0800000001</v>
      </c>
      <c r="E1546" s="24">
        <f t="shared" si="49"/>
        <v>20341157.424000002</v>
      </c>
      <c r="F1546" s="21">
        <v>27294043.986643035</v>
      </c>
      <c r="G1546">
        <f t="shared" si="50"/>
        <v>880453.03182719473</v>
      </c>
      <c r="J1546" t="str">
        <f>VLOOKUP($A1546,[3]MD01!$A:$K,5,0)</f>
        <v>E1005922</v>
      </c>
      <c r="K1546" t="str">
        <f>VLOOKUP($A1546,[3]MD01!$A:$K,11,0)</f>
        <v>26.09.2013</v>
      </c>
      <c r="L1546" t="str">
        <f>RIGHT(VLOOKUP($A1546,[3]MD01!$A:$K,4,0),8)</f>
        <v>13SZ9200</v>
      </c>
      <c r="M1546" s="16" t="str">
        <f>VLOOKUP(A1546,[3]MD01!A:O,15,0)</f>
        <v>Аренда</v>
      </c>
    </row>
    <row r="1547" spans="1:13" x14ac:dyDescent="0.25">
      <c r="A1547" s="12" t="s">
        <v>3373</v>
      </c>
      <c r="B1547" t="s">
        <v>564</v>
      </c>
      <c r="C1547" t="s">
        <v>4570</v>
      </c>
      <c r="D1547" s="5">
        <v>4324599.3499999996</v>
      </c>
      <c r="E1547" s="24">
        <f t="shared" si="49"/>
        <v>12108878.179999998</v>
      </c>
      <c r="F1547" s="21">
        <v>16247858.800988058</v>
      </c>
      <c r="G1547">
        <f t="shared" si="50"/>
        <v>524124.47745122766</v>
      </c>
      <c r="J1547" t="str">
        <f>VLOOKUP($A1547,[3]MD01!$A:$K,5,0)</f>
        <v>E1007351</v>
      </c>
      <c r="K1547" t="str">
        <f>VLOOKUP($A1547,[3]MD01!$A:$K,11,0)</f>
        <v>28.07.2014</v>
      </c>
      <c r="L1547" t="str">
        <f>RIGHT(VLOOKUP($A1547,[3]MD01!$A:$K,4,0),8)</f>
        <v>13SZ9827</v>
      </c>
      <c r="M1547" s="16" t="str">
        <f>VLOOKUP(A1547,[3]MD01!A:O,15,0)</f>
        <v>Аренда</v>
      </c>
    </row>
    <row r="1548" spans="1:13" x14ac:dyDescent="0.25">
      <c r="A1548" s="12" t="s">
        <v>583</v>
      </c>
      <c r="B1548" t="s">
        <v>584</v>
      </c>
      <c r="C1548" t="s">
        <v>4570</v>
      </c>
      <c r="D1548" s="5">
        <v>5152327.26</v>
      </c>
      <c r="E1548" s="24">
        <f t="shared" si="49"/>
        <v>14426516.328</v>
      </c>
      <c r="F1548" s="21">
        <v>19357697.451663747</v>
      </c>
      <c r="G1548">
        <f t="shared" si="50"/>
        <v>624441.8532794757</v>
      </c>
      <c r="J1548" t="str">
        <f>VLOOKUP($A1548,[3]MD01!$A:$K,5,0)</f>
        <v>E1024643</v>
      </c>
      <c r="K1548" t="str">
        <f>VLOOKUP($A1548,[3]MD01!$A:$K,11,0)</f>
        <v>22.02.2018</v>
      </c>
      <c r="L1548" t="str">
        <f>RIGHT(VLOOKUP($A1548,[3]MD01!$A:$K,4,0),8)</f>
        <v>13SZE022</v>
      </c>
      <c r="M1548" s="16" t="str">
        <f>VLOOKUP(A1548,[3]MD01!A:O,15,0)</f>
        <v>Аренда</v>
      </c>
    </row>
    <row r="1549" spans="1:13" x14ac:dyDescent="0.25">
      <c r="A1549" s="12" t="s">
        <v>600</v>
      </c>
      <c r="B1549" t="s">
        <v>601</v>
      </c>
      <c r="C1549" t="s">
        <v>4570</v>
      </c>
      <c r="D1549" s="5">
        <v>2567643.21</v>
      </c>
      <c r="E1549" s="24">
        <f t="shared" si="49"/>
        <v>7189400.9879999999</v>
      </c>
      <c r="F1549" s="21">
        <v>9646836.8399018832</v>
      </c>
      <c r="G1549">
        <f t="shared" si="50"/>
        <v>311188.28515812528</v>
      </c>
      <c r="J1549" t="str">
        <f>VLOOKUP($A1549,[3]MD01!$A:$K,5,0)</f>
        <v>E1025047</v>
      </c>
      <c r="K1549" t="str">
        <f>VLOOKUP($A1549,[3]MD01!$A:$K,11,0)</f>
        <v>12.04.2018</v>
      </c>
      <c r="L1549" t="str">
        <f>RIGHT(VLOOKUP($A1549,[3]MD01!$A:$K,4,0),8)</f>
        <v>13SZE292</v>
      </c>
      <c r="M1549" s="16" t="str">
        <f>VLOOKUP(A1549,[3]MD01!A:O,15,0)</f>
        <v>Аренда</v>
      </c>
    </row>
    <row r="1550" spans="1:13" x14ac:dyDescent="0.25">
      <c r="A1550" s="12" t="s">
        <v>608</v>
      </c>
      <c r="B1550" t="s">
        <v>609</v>
      </c>
      <c r="C1550" t="s">
        <v>4570</v>
      </c>
      <c r="D1550" s="5">
        <v>3092973.11</v>
      </c>
      <c r="E1550" s="24">
        <f t="shared" si="49"/>
        <v>8660324.7080000006</v>
      </c>
      <c r="F1550" s="21">
        <v>11620542.459391739</v>
      </c>
      <c r="G1550">
        <f t="shared" si="50"/>
        <v>374856.20836747548</v>
      </c>
      <c r="J1550" t="str">
        <f>VLOOKUP($A1550,[3]MD01!$A:$K,5,0)</f>
        <v>E1025514</v>
      </c>
      <c r="K1550" t="str">
        <f>VLOOKUP($A1550,[3]MD01!$A:$K,11,0)</f>
        <v>11.08.2018</v>
      </c>
      <c r="L1550" t="str">
        <f>RIGHT(VLOOKUP($A1550,[3]MD01!$A:$K,4,0),8)</f>
        <v>13SZE590</v>
      </c>
      <c r="M1550" s="16" t="str">
        <f>VLOOKUP(A1550,[3]MD01!A:O,15,0)</f>
        <v>Аренда</v>
      </c>
    </row>
    <row r="1551" spans="1:13" x14ac:dyDescent="0.25">
      <c r="A1551" s="12" t="s">
        <v>614</v>
      </c>
      <c r="B1551" t="s">
        <v>615</v>
      </c>
      <c r="C1551" t="s">
        <v>4570</v>
      </c>
      <c r="D1551" s="5">
        <v>4900729.91</v>
      </c>
      <c r="E1551" s="24">
        <f t="shared" si="49"/>
        <v>13722043.748000002</v>
      </c>
      <c r="F1551" s="21">
        <v>18412426.482804455</v>
      </c>
      <c r="G1551">
        <f t="shared" si="50"/>
        <v>593949.24138078885</v>
      </c>
      <c r="J1551" t="str">
        <f>VLOOKUP($A1551,[3]MD01!$A:$K,5,0)</f>
        <v>E1025679</v>
      </c>
      <c r="K1551" t="str">
        <f>VLOOKUP($A1551,[3]MD01!$A:$K,11,0)</f>
        <v>22.05.2018</v>
      </c>
      <c r="L1551" t="str">
        <f>RIGHT(VLOOKUP($A1551,[3]MD01!$A:$K,4,0),8)</f>
        <v>13SZE673</v>
      </c>
      <c r="M1551" s="16" t="str">
        <f>VLOOKUP(A1551,[3]MD01!A:O,15,0)</f>
        <v>Аренда</v>
      </c>
    </row>
    <row r="1552" spans="1:13" x14ac:dyDescent="0.25">
      <c r="A1552" s="12" t="s">
        <v>632</v>
      </c>
      <c r="B1552" t="s">
        <v>633</v>
      </c>
      <c r="C1552" t="s">
        <v>4570</v>
      </c>
      <c r="D1552" s="5">
        <v>3532441.18</v>
      </c>
      <c r="E1552" s="24">
        <f t="shared" si="49"/>
        <v>9890835.3040000014</v>
      </c>
      <c r="F1552" s="21">
        <v>13271658.452114334</v>
      </c>
      <c r="G1552">
        <f t="shared" si="50"/>
        <v>428118.01458433334</v>
      </c>
      <c r="J1552" t="str">
        <f>VLOOKUP($A1552,[3]MD01!$A:$K,5,0)</f>
        <v>E1011627</v>
      </c>
      <c r="K1552" t="str">
        <f>VLOOKUP($A1552,[3]MD01!$A:$K,11,0)</f>
        <v>30.06.2016</v>
      </c>
      <c r="L1552" t="str">
        <f>RIGHT(VLOOKUP($A1552,[3]MD01!$A:$K,4,0),8)</f>
        <v>13SZG079</v>
      </c>
      <c r="M1552" s="16" t="str">
        <f>VLOOKUP(A1552,[3]MD01!A:O,15,0)</f>
        <v>Аренда</v>
      </c>
    </row>
    <row r="1553" spans="1:13" x14ac:dyDescent="0.25">
      <c r="A1553" s="12" t="s">
        <v>646</v>
      </c>
      <c r="B1553" t="s">
        <v>3567</v>
      </c>
      <c r="C1553" t="s">
        <v>4570</v>
      </c>
      <c r="D1553" s="5">
        <v>5937701.7599999998</v>
      </c>
      <c r="E1553" s="24">
        <f t="shared" si="49"/>
        <v>16625564.927999999</v>
      </c>
      <c r="F1553" s="21">
        <v>22308411.020516455</v>
      </c>
      <c r="G1553">
        <f t="shared" si="50"/>
        <v>719626.16195214377</v>
      </c>
      <c r="J1553" t="str">
        <f>VLOOKUP($A1553,[3]MD01!$A:$K,5,0)</f>
        <v>E1012148</v>
      </c>
      <c r="K1553" t="str">
        <f>VLOOKUP($A1553,[3]MD01!$A:$K,11,0)</f>
        <v>28.07.2016</v>
      </c>
      <c r="L1553" t="str">
        <f>RIGHT(VLOOKUP($A1553,[3]MD01!$A:$K,4,0),8)</f>
        <v>13SZG224</v>
      </c>
      <c r="M1553" s="16" t="str">
        <f>VLOOKUP(A1553,[3]MD01!A:O,15,0)</f>
        <v>Аренда</v>
      </c>
    </row>
    <row r="1554" spans="1:13" x14ac:dyDescent="0.25">
      <c r="A1554" s="12" t="s">
        <v>649</v>
      </c>
      <c r="B1554" t="s">
        <v>650</v>
      </c>
      <c r="C1554" t="s">
        <v>4570</v>
      </c>
      <c r="D1554" s="5">
        <v>2834754.13</v>
      </c>
      <c r="E1554" s="24">
        <f t="shared" si="49"/>
        <v>7937311.5640000002</v>
      </c>
      <c r="F1554" s="21">
        <v>10650393.507495152</v>
      </c>
      <c r="G1554">
        <f t="shared" si="50"/>
        <v>343561.08088694036</v>
      </c>
      <c r="J1554" t="str">
        <f>VLOOKUP($A1554,[3]MD01!$A:$K,5,0)</f>
        <v>E1012168</v>
      </c>
      <c r="K1554" t="str">
        <f>VLOOKUP($A1554,[3]MD01!$A:$K,11,0)</f>
        <v>13.12.2016</v>
      </c>
      <c r="L1554" t="str">
        <f>RIGHT(VLOOKUP($A1554,[3]MD01!$A:$K,4,0),8)</f>
        <v>13SZG245</v>
      </c>
      <c r="M1554" s="16" t="str">
        <f>VLOOKUP(A1554,[3]MD01!A:O,15,0)</f>
        <v>Аренда</v>
      </c>
    </row>
    <row r="1555" spans="1:13" x14ac:dyDescent="0.25">
      <c r="A1555" s="12" t="s">
        <v>675</v>
      </c>
      <c r="B1555" t="s">
        <v>676</v>
      </c>
      <c r="C1555" t="s">
        <v>4570</v>
      </c>
      <c r="D1555" s="5">
        <v>3562230.09</v>
      </c>
      <c r="E1555" s="24">
        <f t="shared" si="49"/>
        <v>9974244.2519999985</v>
      </c>
      <c r="F1555" s="21">
        <v>13383577.722396638</v>
      </c>
      <c r="G1555">
        <f t="shared" si="50"/>
        <v>431728.31362569804</v>
      </c>
      <c r="J1555" t="str">
        <f>VLOOKUP($A1555,[3]MD01!$A:$K,5,0)</f>
        <v>E1012170</v>
      </c>
      <c r="K1555" t="str">
        <f>VLOOKUP($A1555,[3]MD01!$A:$K,11,0)</f>
        <v>31.08.2016</v>
      </c>
      <c r="L1555" t="str">
        <f>RIGHT(VLOOKUP($A1555,[3]MD01!$A:$K,4,0),8)</f>
        <v>13SZG450</v>
      </c>
      <c r="M1555" s="16" t="str">
        <f>VLOOKUP(A1555,[3]MD01!A:O,15,0)</f>
        <v>Аренда</v>
      </c>
    </row>
    <row r="1556" spans="1:13" x14ac:dyDescent="0.25">
      <c r="A1556" s="12" t="s">
        <v>693</v>
      </c>
      <c r="B1556" t="s">
        <v>694</v>
      </c>
      <c r="C1556" t="s">
        <v>4570</v>
      </c>
      <c r="D1556" s="5">
        <v>2177656.44</v>
      </c>
      <c r="E1556" s="24">
        <f t="shared" si="49"/>
        <v>6097438.0319999997</v>
      </c>
      <c r="F1556" s="21">
        <v>8181625.9705496943</v>
      </c>
      <c r="G1556">
        <f t="shared" si="50"/>
        <v>263923.41840482887</v>
      </c>
      <c r="J1556" t="str">
        <f>VLOOKUP($A1556,[3]MD01!$A:$K,5,0)</f>
        <v>E1012650</v>
      </c>
      <c r="K1556" t="str">
        <f>VLOOKUP($A1556,[3]MD01!$A:$K,11,0)</f>
        <v>06.01.2017</v>
      </c>
      <c r="L1556" t="str">
        <f>RIGHT(VLOOKUP($A1556,[3]MD01!$A:$K,4,0),8)</f>
        <v>13SZG528</v>
      </c>
      <c r="M1556" s="16" t="str">
        <f>VLOOKUP(A1556,[3]MD01!A:O,15,0)</f>
        <v>Аренда</v>
      </c>
    </row>
    <row r="1557" spans="1:13" x14ac:dyDescent="0.25">
      <c r="A1557" s="12" t="s">
        <v>727</v>
      </c>
      <c r="B1557" t="s">
        <v>728</v>
      </c>
      <c r="C1557" t="s">
        <v>4570</v>
      </c>
      <c r="D1557" s="5">
        <v>3599631.87</v>
      </c>
      <c r="E1557" s="24">
        <f t="shared" ref="E1557:E1589" si="51">IF(IFERROR(VLOOKUP(A1557,$A$1588:$A$1589,1,0),0)=0,IF(M1557=$M$25,0,D1557/$E$25*$E$24),0)</f>
        <v>10078969.236000001</v>
      </c>
      <c r="F1557" s="21">
        <v>13524099.142108185</v>
      </c>
      <c r="G1557">
        <f t="shared" si="50"/>
        <v>436261.26264865114</v>
      </c>
      <c r="J1557" t="str">
        <f>VLOOKUP($A1557,[3]MD01!$A:$K,5,0)</f>
        <v>E1012173</v>
      </c>
      <c r="K1557" t="str">
        <f>VLOOKUP($A1557,[3]MD01!$A:$K,11,0)</f>
        <v>29.07.2017</v>
      </c>
      <c r="L1557" t="str">
        <f>RIGHT(VLOOKUP($A1557,[3]MD01!$A:$K,4,0),8)</f>
        <v>13SZG995</v>
      </c>
      <c r="M1557" s="16" t="str">
        <f>VLOOKUP(A1557,[3]MD01!A:O,15,0)</f>
        <v>Аренда</v>
      </c>
    </row>
    <row r="1558" spans="1:13" x14ac:dyDescent="0.25">
      <c r="A1558" s="12" t="s">
        <v>729</v>
      </c>
      <c r="B1558" t="s">
        <v>730</v>
      </c>
      <c r="C1558" t="s">
        <v>4570</v>
      </c>
      <c r="D1558" s="5">
        <v>6767554.8499999996</v>
      </c>
      <c r="E1558" s="24">
        <f t="shared" si="51"/>
        <v>18949153.579999998</v>
      </c>
      <c r="F1558" s="21">
        <v>25426234.139063522</v>
      </c>
      <c r="G1558">
        <f t="shared" si="50"/>
        <v>820201.10126011365</v>
      </c>
      <c r="J1558" t="str">
        <f>VLOOKUP($A1558,[3]MD01!$A:$K,5,0)</f>
        <v>E1022676</v>
      </c>
      <c r="K1558" t="str">
        <f>VLOOKUP($A1558,[3]MD01!$A:$K,11,0)</f>
        <v>08.11.2017</v>
      </c>
      <c r="L1558" t="str">
        <f>RIGHT(VLOOKUP($A1558,[3]MD01!$A:$K,4,0),8)</f>
        <v>13SZH024</v>
      </c>
      <c r="M1558" s="16" t="str">
        <f>VLOOKUP(A1558,[3]MD01!A:O,15,0)</f>
        <v>Аренда</v>
      </c>
    </row>
    <row r="1559" spans="1:13" x14ac:dyDescent="0.25">
      <c r="A1559" s="12" t="s">
        <v>741</v>
      </c>
      <c r="B1559" t="s">
        <v>742</v>
      </c>
      <c r="C1559" t="s">
        <v>4570</v>
      </c>
      <c r="D1559" s="5">
        <v>11643823.91</v>
      </c>
      <c r="E1559" s="24">
        <f t="shared" si="51"/>
        <v>32602706.948000003</v>
      </c>
      <c r="F1559" s="21">
        <v>43746759.290718742</v>
      </c>
      <c r="G1559">
        <f t="shared" si="50"/>
        <v>1411185.7835715723</v>
      </c>
      <c r="J1559" t="str">
        <f>VLOOKUP($A1559,[3]MD01!$A:$K,5,0)</f>
        <v>E1023328</v>
      </c>
      <c r="K1559" t="str">
        <f>VLOOKUP($A1559,[3]MD01!$A:$K,11,0)</f>
        <v>08.12.2017</v>
      </c>
      <c r="L1559" t="str">
        <f>RIGHT(VLOOKUP($A1559,[3]MD01!$A:$K,4,0),8)</f>
        <v>13SZH086</v>
      </c>
      <c r="M1559" s="16" t="str">
        <f>VLOOKUP(A1559,[3]MD01!A:O,15,0)</f>
        <v>Аренда</v>
      </c>
    </row>
    <row r="1560" spans="1:13" x14ac:dyDescent="0.25">
      <c r="A1560" s="12" t="s">
        <v>749</v>
      </c>
      <c r="B1560" t="s">
        <v>750</v>
      </c>
      <c r="C1560" t="s">
        <v>4570</v>
      </c>
      <c r="D1560" s="5">
        <v>3413704.55</v>
      </c>
      <c r="E1560" s="24">
        <f t="shared" si="51"/>
        <v>9558372.7399999984</v>
      </c>
      <c r="F1560" s="21">
        <v>12825555.624404946</v>
      </c>
      <c r="G1560">
        <f t="shared" si="50"/>
        <v>413727.60078725632</v>
      </c>
      <c r="J1560" t="str">
        <f>VLOOKUP($A1560,[3]MD01!$A:$K,5,0)</f>
        <v>E1023460</v>
      </c>
      <c r="K1560" t="str">
        <f>VLOOKUP($A1560,[3]MD01!$A:$K,11,0)</f>
        <v>15.12.2017</v>
      </c>
      <c r="L1560" t="str">
        <f>RIGHT(VLOOKUP($A1560,[3]MD01!$A:$K,4,0),8)</f>
        <v>13SZH198</v>
      </c>
      <c r="M1560" s="16" t="str">
        <f>VLOOKUP(A1560,[3]MD01!A:O,15,0)</f>
        <v>Аренда</v>
      </c>
    </row>
    <row r="1561" spans="1:13" x14ac:dyDescent="0.25">
      <c r="A1561" s="12" t="s">
        <v>769</v>
      </c>
      <c r="B1561" t="s">
        <v>770</v>
      </c>
      <c r="C1561" t="s">
        <v>4570</v>
      </c>
      <c r="D1561" s="5">
        <v>2906113.5</v>
      </c>
      <c r="E1561" s="24">
        <f t="shared" si="51"/>
        <v>8137117.7999999989</v>
      </c>
      <c r="F1561" s="21">
        <v>10918496.255068162</v>
      </c>
      <c r="G1561">
        <f t="shared" si="50"/>
        <v>352209.55661510199</v>
      </c>
      <c r="J1561" t="str">
        <f>VLOOKUP($A1561,[3]MD01!$A:$K,5,0)</f>
        <v>E1023644</v>
      </c>
      <c r="K1561" t="str">
        <f>VLOOKUP($A1561,[3]MD01!$A:$K,11,0)</f>
        <v>15.12.2017</v>
      </c>
      <c r="L1561" t="str">
        <f>RIGHT(VLOOKUP($A1561,[3]MD01!$A:$K,4,0),8)</f>
        <v>13SZH371</v>
      </c>
      <c r="M1561" s="16" t="str">
        <f>VLOOKUP(A1561,[3]MD01!A:O,15,0)</f>
        <v>Аренда</v>
      </c>
    </row>
    <row r="1562" spans="1:13" x14ac:dyDescent="0.25">
      <c r="A1562" s="12" t="s">
        <v>800</v>
      </c>
      <c r="B1562" t="s">
        <v>801</v>
      </c>
      <c r="C1562" t="s">
        <v>4570</v>
      </c>
      <c r="D1562" s="5">
        <v>4712981.25</v>
      </c>
      <c r="E1562" s="24">
        <f t="shared" si="51"/>
        <v>13196347.5</v>
      </c>
      <c r="F1562" s="21">
        <v>17707040.047930501</v>
      </c>
      <c r="G1562">
        <f t="shared" si="50"/>
        <v>571194.84025582264</v>
      </c>
      <c r="J1562" t="str">
        <f>VLOOKUP($A1562,[3]MD01!$A:$K,5,0)</f>
        <v>E1023835</v>
      </c>
      <c r="K1562" t="str">
        <f>VLOOKUP($A1562,[3]MD01!$A:$K,11,0)</f>
        <v>16.02.2018</v>
      </c>
      <c r="L1562" t="str">
        <f>RIGHT(VLOOKUP($A1562,[3]MD01!$A:$K,4,0),8)</f>
        <v>13SZH569</v>
      </c>
      <c r="M1562" s="16" t="str">
        <f>VLOOKUP(A1562,[3]MD01!A:O,15,0)</f>
        <v>Аренда</v>
      </c>
    </row>
    <row r="1563" spans="1:13" x14ac:dyDescent="0.25">
      <c r="A1563" s="12" t="s">
        <v>842</v>
      </c>
      <c r="B1563" t="s">
        <v>843</v>
      </c>
      <c r="C1563" t="s">
        <v>4570</v>
      </c>
      <c r="D1563" s="5">
        <v>4795342.0199999996</v>
      </c>
      <c r="E1563" s="24">
        <f t="shared" si="51"/>
        <v>13426957.655999998</v>
      </c>
      <c r="F1563" s="21">
        <v>18016475.917799149</v>
      </c>
      <c r="G1563">
        <f t="shared" ref="G1563:G1589" si="52">F1563/31</f>
        <v>581176.64250964997</v>
      </c>
      <c r="J1563" t="str">
        <f>VLOOKUP($A1563,[3]MD01!$A:$K,5,0)</f>
        <v>E1012902</v>
      </c>
      <c r="K1563" t="str">
        <f>VLOOKUP($A1563,[3]MD01!$A:$K,11,0)</f>
        <v>07.10.2016</v>
      </c>
      <c r="L1563" t="str">
        <f>RIGHT(VLOOKUP($A1563,[3]MD01!$A:$K,4,0),8)</f>
        <v>13SZJ012</v>
      </c>
      <c r="M1563" s="16" t="str">
        <f>VLOOKUP(A1563,[3]MD01!A:O,15,0)</f>
        <v>Аренда</v>
      </c>
    </row>
    <row r="1564" spans="1:13" x14ac:dyDescent="0.25">
      <c r="A1564" s="12" t="s">
        <v>850</v>
      </c>
      <c r="B1564" t="s">
        <v>851</v>
      </c>
      <c r="C1564" t="s">
        <v>4570</v>
      </c>
      <c r="D1564" s="5">
        <v>5529501.3700000001</v>
      </c>
      <c r="E1564" s="24">
        <f t="shared" si="51"/>
        <v>15482603.835999999</v>
      </c>
      <c r="F1564" s="21">
        <v>20774770.152899835</v>
      </c>
      <c r="G1564">
        <f t="shared" si="52"/>
        <v>670153.87589999463</v>
      </c>
      <c r="J1564" t="str">
        <f>VLOOKUP($A1564,[3]MD01!$A:$K,5,0)</f>
        <v>E1013030</v>
      </c>
      <c r="K1564" t="str">
        <f>VLOOKUP($A1564,[3]MD01!$A:$K,11,0)</f>
        <v>28.10.2016</v>
      </c>
      <c r="L1564" t="str">
        <f>RIGHT(VLOOKUP($A1564,[3]MD01!$A:$K,4,0),8)</f>
        <v>13SZJ173</v>
      </c>
      <c r="M1564" s="16" t="str">
        <f>VLOOKUP(A1564,[3]MD01!A:O,15,0)</f>
        <v>Аренда</v>
      </c>
    </row>
    <row r="1565" spans="1:13" x14ac:dyDescent="0.25">
      <c r="A1565" s="12" t="s">
        <v>870</v>
      </c>
      <c r="B1565" t="s">
        <v>871</v>
      </c>
      <c r="C1565" t="s">
        <v>4570</v>
      </c>
      <c r="D1565" s="5">
        <v>2893683.18</v>
      </c>
      <c r="E1565" s="24">
        <f t="shared" si="51"/>
        <v>8102312.904000001</v>
      </c>
      <c r="F1565" s="21">
        <v>10871794.568307033</v>
      </c>
      <c r="G1565">
        <f t="shared" si="52"/>
        <v>350703.05059054942</v>
      </c>
      <c r="J1565" t="str">
        <f>VLOOKUP($A1565,[3]MD01!$A:$K,5,0)</f>
        <v>E1013403</v>
      </c>
      <c r="K1565" t="str">
        <f>VLOOKUP($A1565,[3]MD01!$A:$K,11,0)</f>
        <v>25.11.2016</v>
      </c>
      <c r="L1565" t="str">
        <f>RIGHT(VLOOKUP($A1565,[3]MD01!$A:$K,4,0),8)</f>
        <v>13SZJ427</v>
      </c>
      <c r="M1565" s="16" t="str">
        <f>VLOOKUP(A1565,[3]MD01!A:O,15,0)</f>
        <v>Аренда</v>
      </c>
    </row>
    <row r="1566" spans="1:13" x14ac:dyDescent="0.25">
      <c r="A1566" s="12" t="s">
        <v>983</v>
      </c>
      <c r="B1566" t="s">
        <v>984</v>
      </c>
      <c r="C1566" t="s">
        <v>4570</v>
      </c>
      <c r="D1566" s="5">
        <v>2528429.79</v>
      </c>
      <c r="E1566" s="24">
        <f t="shared" si="51"/>
        <v>7079603.4119999995</v>
      </c>
      <c r="F1566" s="21">
        <v>9499508.9466800876</v>
      </c>
      <c r="G1566">
        <f t="shared" si="52"/>
        <v>306435.77247355122</v>
      </c>
      <c r="J1566" t="str">
        <f>VLOOKUP($A1566,[3]MD01!$A:$K,5,0)</f>
        <v>E1007346</v>
      </c>
      <c r="K1566" t="str">
        <f>VLOOKUP($A1566,[3]MD01!$A:$K,11,0)</f>
        <v>18.11.2015</v>
      </c>
      <c r="L1566" t="str">
        <f>RIGHT(VLOOKUP($A1566,[3]MD01!$A:$K,4,0),8)</f>
        <v>13SZL851</v>
      </c>
      <c r="M1566" s="16" t="str">
        <f>VLOOKUP(A1566,[3]MD01!A:O,15,0)</f>
        <v>Аренда</v>
      </c>
    </row>
    <row r="1567" spans="1:13" x14ac:dyDescent="0.25">
      <c r="A1567" s="12" t="s">
        <v>985</v>
      </c>
      <c r="B1567" t="s">
        <v>986</v>
      </c>
      <c r="C1567" t="s">
        <v>4570</v>
      </c>
      <c r="D1567" s="5">
        <v>5012111.28</v>
      </c>
      <c r="E1567" s="24">
        <f t="shared" si="51"/>
        <v>14033911.584000001</v>
      </c>
      <c r="F1567" s="21">
        <v>18830895.022050895</v>
      </c>
      <c r="G1567">
        <f t="shared" si="52"/>
        <v>607448.22651777079</v>
      </c>
      <c r="J1567" t="str">
        <f>VLOOKUP($A1567,[3]MD01!$A:$K,5,0)</f>
        <v>E1008902</v>
      </c>
      <c r="K1567" t="str">
        <f>VLOOKUP($A1567,[3]MD01!$A:$K,11,0)</f>
        <v>26.11.2015</v>
      </c>
      <c r="L1567" t="str">
        <f>RIGHT(VLOOKUP($A1567,[3]MD01!$A:$K,4,0),8)</f>
        <v>13SZL852</v>
      </c>
      <c r="M1567" s="16" t="str">
        <f>VLOOKUP(A1567,[3]MD01!A:O,15,0)</f>
        <v>Аренда</v>
      </c>
    </row>
    <row r="1568" spans="1:13" x14ac:dyDescent="0.25">
      <c r="A1568" s="12" t="s">
        <v>989</v>
      </c>
      <c r="B1568" t="s">
        <v>990</v>
      </c>
      <c r="C1568" t="s">
        <v>4570</v>
      </c>
      <c r="D1568" s="5">
        <v>2511591.5</v>
      </c>
      <c r="E1568" s="24">
        <f t="shared" si="51"/>
        <v>7032456.2000000002</v>
      </c>
      <c r="F1568" s="21">
        <v>9436246.1710497662</v>
      </c>
      <c r="G1568">
        <f t="shared" si="52"/>
        <v>304395.03777579893</v>
      </c>
      <c r="J1568" t="str">
        <f>VLOOKUP($A1568,[3]MD01!$A:$K,5,0)</f>
        <v>E1007353</v>
      </c>
      <c r="K1568" t="str">
        <f>VLOOKUP($A1568,[3]MD01!$A:$K,11,0)</f>
        <v>04.12.2015</v>
      </c>
      <c r="L1568" t="str">
        <f>RIGHT(VLOOKUP($A1568,[3]MD01!$A:$K,4,0),8)</f>
        <v>13SZL877</v>
      </c>
      <c r="M1568" s="16" t="str">
        <f>VLOOKUP(A1568,[3]MD01!A:O,15,0)</f>
        <v>Аренда</v>
      </c>
    </row>
    <row r="1569" spans="1:13" x14ac:dyDescent="0.25">
      <c r="A1569" s="12" t="s">
        <v>1009</v>
      </c>
      <c r="B1569" t="s">
        <v>1010</v>
      </c>
      <c r="C1569" t="s">
        <v>4570</v>
      </c>
      <c r="D1569" s="5">
        <v>2718188.69</v>
      </c>
      <c r="E1569" s="24">
        <f t="shared" si="51"/>
        <v>7610928.3320000004</v>
      </c>
      <c r="F1569" s="21">
        <v>10212448.010834279</v>
      </c>
      <c r="G1569">
        <f t="shared" si="52"/>
        <v>329433.80680110573</v>
      </c>
      <c r="J1569" t="str">
        <f>VLOOKUP($A1569,[3]MD01!$A:$K,5,0)</f>
        <v>E1010561</v>
      </c>
      <c r="K1569" t="str">
        <f>VLOOKUP($A1569,[3]MD01!$A:$K,11,0)</f>
        <v>15.12.2015</v>
      </c>
      <c r="L1569" t="str">
        <f>RIGHT(VLOOKUP($A1569,[3]MD01!$A:$K,4,0),8)</f>
        <v>13SZL940</v>
      </c>
      <c r="M1569" s="16" t="str">
        <f>VLOOKUP(A1569,[3]MD01!A:O,15,0)</f>
        <v>Аренда</v>
      </c>
    </row>
    <row r="1570" spans="1:13" x14ac:dyDescent="0.25">
      <c r="A1570" s="12" t="s">
        <v>1023</v>
      </c>
      <c r="B1570" t="s">
        <v>1024</v>
      </c>
      <c r="C1570" t="s">
        <v>4570</v>
      </c>
      <c r="D1570" s="5">
        <v>3746623.98</v>
      </c>
      <c r="E1570" s="24">
        <f t="shared" si="51"/>
        <v>10490547.143999999</v>
      </c>
      <c r="F1570" s="21">
        <v>14076360.023370931</v>
      </c>
      <c r="G1570">
        <f t="shared" si="52"/>
        <v>454076.12978615909</v>
      </c>
      <c r="J1570" t="str">
        <f>VLOOKUP($A1570,[3]MD01!$A:$K,5,0)</f>
        <v>E1026213</v>
      </c>
      <c r="K1570" t="str">
        <f>VLOOKUP($A1570,[3]MD01!$A:$K,11,0)</f>
        <v>21.07.2018</v>
      </c>
      <c r="L1570" t="str">
        <f>RIGHT(VLOOKUP($A1570,[3]MD01!$A:$K,4,0),8)</f>
        <v>13SZO131</v>
      </c>
      <c r="M1570" s="16" t="str">
        <f>VLOOKUP(A1570,[3]MD01!A:O,15,0)</f>
        <v>Аренда</v>
      </c>
    </row>
    <row r="1571" spans="1:13" x14ac:dyDescent="0.25">
      <c r="A1571" s="12" t="s">
        <v>1508</v>
      </c>
      <c r="B1571" t="s">
        <v>1509</v>
      </c>
      <c r="C1571" t="s">
        <v>4570</v>
      </c>
      <c r="D1571" s="5">
        <v>5994738.3200000003</v>
      </c>
      <c r="E1571" s="24">
        <f t="shared" si="51"/>
        <v>16785267.296</v>
      </c>
      <c r="F1571" s="21">
        <v>22522701.848029546</v>
      </c>
      <c r="G1571">
        <f t="shared" si="52"/>
        <v>726538.76929127565</v>
      </c>
      <c r="J1571" t="str">
        <f>VLOOKUP($A1571,[3]MD01!$A:$K,5,0)</f>
        <v>E1026360</v>
      </c>
      <c r="K1571" t="str">
        <f>VLOOKUP($A1571,[3]MD01!$A:$K,11,0)</f>
        <v>05.10.2018</v>
      </c>
      <c r="L1571" t="str">
        <f>RIGHT(VLOOKUP($A1571,[3]MD01!$A:$K,4,0),8)</f>
        <v>13SZO253</v>
      </c>
      <c r="M1571" s="16" t="str">
        <f>VLOOKUP(A1571,[3]MD01!A:O,15,0)</f>
        <v>Аренда</v>
      </c>
    </row>
    <row r="1572" spans="1:13" x14ac:dyDescent="0.25">
      <c r="A1572" s="12" t="s">
        <v>1510</v>
      </c>
      <c r="B1572" t="s">
        <v>1511</v>
      </c>
      <c r="C1572" t="s">
        <v>4570</v>
      </c>
      <c r="D1572" s="5">
        <v>3861990.25</v>
      </c>
      <c r="E1572" s="24">
        <f t="shared" si="51"/>
        <v>10813572.700000001</v>
      </c>
      <c r="F1572" s="21">
        <v>14509800.144328419</v>
      </c>
      <c r="G1572">
        <f t="shared" si="52"/>
        <v>468058.0691718845</v>
      </c>
      <c r="J1572" t="str">
        <f>VLOOKUP($A1572,[3]MD01!$A:$K,5,0)</f>
        <v>E1027059</v>
      </c>
      <c r="K1572" t="str">
        <f>VLOOKUP($A1572,[3]MD01!$A:$K,11,0)</f>
        <v>29.09.2018</v>
      </c>
      <c r="L1572" t="str">
        <f>RIGHT(VLOOKUP($A1572,[3]MD01!$A:$K,4,0),8)</f>
        <v>13SZO683</v>
      </c>
      <c r="M1572" s="16" t="str">
        <f>VLOOKUP(A1572,[3]MD01!A:O,15,0)</f>
        <v>Аренда</v>
      </c>
    </row>
    <row r="1573" spans="1:13" x14ac:dyDescent="0.25">
      <c r="A1573" s="12" t="s">
        <v>3391</v>
      </c>
      <c r="B1573" t="s">
        <v>3413</v>
      </c>
      <c r="C1573" t="s">
        <v>4570</v>
      </c>
      <c r="D1573" s="5">
        <v>3661081.58</v>
      </c>
      <c r="E1573" s="24">
        <f t="shared" si="51"/>
        <v>10251028.424000001</v>
      </c>
      <c r="F1573" s="21">
        <v>13754970.520156574</v>
      </c>
      <c r="G1573">
        <f t="shared" si="52"/>
        <v>443708.72645666369</v>
      </c>
      <c r="J1573" t="str">
        <f>VLOOKUP($A1573,[3]MD01!$A:$K,5,0)</f>
        <v>E1027250</v>
      </c>
      <c r="K1573" t="str">
        <f>VLOOKUP($A1573,[3]MD01!$A:$K,11,0)</f>
        <v>16.03.2019</v>
      </c>
      <c r="L1573" t="str">
        <f>RIGHT(VLOOKUP($A1573,[3]MD01!$A:$K,4,0),8)</f>
        <v>13SZO749</v>
      </c>
      <c r="M1573" s="16" t="str">
        <f>VLOOKUP(A1573,[3]MD01!A:O,15,0)</f>
        <v>Аренда</v>
      </c>
    </row>
    <row r="1574" spans="1:13" x14ac:dyDescent="0.25">
      <c r="A1574" s="12" t="s">
        <v>1047</v>
      </c>
      <c r="B1574" t="s">
        <v>1048</v>
      </c>
      <c r="C1574" t="s">
        <v>4570</v>
      </c>
      <c r="D1574" s="5">
        <v>2412863.5</v>
      </c>
      <c r="E1574" s="24">
        <f t="shared" si="51"/>
        <v>6756017.7999999998</v>
      </c>
      <c r="F1574" s="21">
        <v>9065317.33490129</v>
      </c>
      <c r="G1574">
        <f t="shared" si="52"/>
        <v>292429.59144842869</v>
      </c>
      <c r="J1574" t="str">
        <f>VLOOKUP($A1574,[3]MD01!$A:$K,5,0)</f>
        <v>E1010593</v>
      </c>
      <c r="K1574" t="str">
        <f>VLOOKUP($A1574,[3]MD01!$A:$K,11,0)</f>
        <v>10.01.2016</v>
      </c>
      <c r="L1574" t="str">
        <f>RIGHT(VLOOKUP($A1574,[3]MD01!$A:$K,4,0),8)</f>
        <v>13SZQ051</v>
      </c>
      <c r="M1574" s="16" t="str">
        <f>VLOOKUP(A1574,[3]MD01!A:O,15,0)</f>
        <v>Аренда</v>
      </c>
    </row>
    <row r="1575" spans="1:13" x14ac:dyDescent="0.25">
      <c r="A1575" s="12" t="s">
        <v>1095</v>
      </c>
      <c r="B1575" t="s">
        <v>1096</v>
      </c>
      <c r="C1575" t="s">
        <v>4570</v>
      </c>
      <c r="D1575" s="5">
        <v>3338229.37</v>
      </c>
      <c r="E1575" s="24">
        <f t="shared" si="51"/>
        <v>9347042.2360000014</v>
      </c>
      <c r="F1575" s="21">
        <v>12541989.455987718</v>
      </c>
      <c r="G1575">
        <f t="shared" si="52"/>
        <v>404580.30503186188</v>
      </c>
      <c r="J1575" t="str">
        <f>VLOOKUP($A1575,[3]MD01!$A:$K,5,0)</f>
        <v>E1007807</v>
      </c>
      <c r="K1575" t="str">
        <f>VLOOKUP($A1575,[3]MD01!$A:$K,11,0)</f>
        <v>01.04.2016</v>
      </c>
      <c r="L1575" t="str">
        <f>RIGHT(VLOOKUP($A1575,[3]MD01!$A:$K,4,0),8)</f>
        <v>13SZQ521</v>
      </c>
      <c r="M1575" s="16" t="str">
        <f>VLOOKUP(A1575,[3]MD01!A:O,15,0)</f>
        <v>Аренда</v>
      </c>
    </row>
    <row r="1576" spans="1:13" x14ac:dyDescent="0.25">
      <c r="A1576" s="12" t="s">
        <v>1113</v>
      </c>
      <c r="B1576" t="s">
        <v>1114</v>
      </c>
      <c r="C1576" t="s">
        <v>4570</v>
      </c>
      <c r="D1576" s="5">
        <v>4582441.18</v>
      </c>
      <c r="E1576" s="24">
        <f t="shared" si="51"/>
        <v>12830835.304</v>
      </c>
      <c r="F1576" s="21">
        <v>17216590.770766571</v>
      </c>
      <c r="G1576">
        <f t="shared" si="52"/>
        <v>555373.89583117969</v>
      </c>
      <c r="J1576" t="str">
        <f>VLOOKUP($A1576,[3]MD01!$A:$K,5,0)</f>
        <v>E1011124</v>
      </c>
      <c r="K1576" t="str">
        <f>VLOOKUP($A1576,[3]MD01!$A:$K,11,0)</f>
        <v>28.04.2016</v>
      </c>
      <c r="L1576" t="str">
        <f>RIGHT(VLOOKUP($A1576,[3]MD01!$A:$K,4,0),8)</f>
        <v>13SZQ615</v>
      </c>
      <c r="M1576" s="16" t="str">
        <f>VLOOKUP(A1576,[3]MD01!A:O,15,0)</f>
        <v>Аренда</v>
      </c>
    </row>
    <row r="1577" spans="1:13" x14ac:dyDescent="0.25">
      <c r="A1577" s="12" t="s">
        <v>1115</v>
      </c>
      <c r="B1577" t="s">
        <v>1116</v>
      </c>
      <c r="C1577" t="s">
        <v>4570</v>
      </c>
      <c r="D1577" s="5">
        <v>3843176.24</v>
      </c>
      <c r="E1577" s="24">
        <f t="shared" si="51"/>
        <v>10760893.472000001</v>
      </c>
      <c r="F1577" s="21">
        <v>14439114.433764184</v>
      </c>
      <c r="G1577">
        <f t="shared" si="52"/>
        <v>465777.88496013498</v>
      </c>
      <c r="J1577" t="str">
        <f>VLOOKUP($A1577,[3]MD01!$A:$K,5,0)</f>
        <v>E1011123</v>
      </c>
      <c r="K1577" t="str">
        <f>VLOOKUP($A1577,[3]MD01!$A:$K,11,0)</f>
        <v>23.07.2016</v>
      </c>
      <c r="L1577" t="str">
        <f>RIGHT(VLOOKUP($A1577,[3]MD01!$A:$K,4,0),8)</f>
        <v>13SZQ616</v>
      </c>
      <c r="M1577" s="16" t="str">
        <f>VLOOKUP(A1577,[3]MD01!A:O,15,0)</f>
        <v>Аренда</v>
      </c>
    </row>
    <row r="1578" spans="1:13" x14ac:dyDescent="0.25">
      <c r="A1578" s="12" t="s">
        <v>1135</v>
      </c>
      <c r="B1578" t="s">
        <v>1136</v>
      </c>
      <c r="C1578" t="s">
        <v>4570</v>
      </c>
      <c r="D1578" s="5">
        <v>2257650.9300000002</v>
      </c>
      <c r="E1578" s="24">
        <f t="shared" si="51"/>
        <v>6321422.6040000003</v>
      </c>
      <c r="F1578" s="21">
        <v>8482171.5409450307</v>
      </c>
      <c r="G1578">
        <f t="shared" si="52"/>
        <v>273618.43680467841</v>
      </c>
      <c r="J1578" t="str">
        <f>VLOOKUP($A1578,[3]MD01!$A:$K,5,0)</f>
        <v>E1011129</v>
      </c>
      <c r="K1578" t="str">
        <f>VLOOKUP($A1578,[3]MD01!$A:$K,11,0)</f>
        <v>17.05.2016</v>
      </c>
      <c r="L1578" t="str">
        <f>RIGHT(VLOOKUP($A1578,[3]MD01!$A:$K,4,0),8)</f>
        <v>13SZQ736</v>
      </c>
      <c r="M1578" s="16" t="str">
        <f>VLOOKUP(A1578,[3]MD01!A:O,15,0)</f>
        <v>Аренда</v>
      </c>
    </row>
    <row r="1579" spans="1:13" x14ac:dyDescent="0.25">
      <c r="A1579" s="12" t="s">
        <v>1171</v>
      </c>
      <c r="B1579" t="s">
        <v>1172</v>
      </c>
      <c r="C1579" t="s">
        <v>4570</v>
      </c>
      <c r="D1579" s="5">
        <v>2032746.83</v>
      </c>
      <c r="E1579" s="24">
        <f t="shared" si="51"/>
        <v>5691691.1240000008</v>
      </c>
      <c r="F1579" s="21">
        <v>7637189.2050522752</v>
      </c>
      <c r="G1579">
        <f t="shared" si="52"/>
        <v>246360.94209846048</v>
      </c>
      <c r="J1579" t="str">
        <f>VLOOKUP($A1579,[3]MD01!$A:$K,5,0)</f>
        <v>E1011127</v>
      </c>
      <c r="K1579" t="str">
        <f>VLOOKUP($A1579,[3]MD01!$A:$K,11,0)</f>
        <v>05.08.2016</v>
      </c>
      <c r="L1579" t="str">
        <f>RIGHT(VLOOKUP($A1579,[3]MD01!$A:$K,4,0),8)</f>
        <v>13SZQ932</v>
      </c>
      <c r="M1579" s="16" t="str">
        <f>VLOOKUP(A1579,[3]MD01!A:O,15,0)</f>
        <v>Аренда</v>
      </c>
    </row>
    <row r="1580" spans="1:13" x14ac:dyDescent="0.25">
      <c r="A1580" s="12" t="s">
        <v>1213</v>
      </c>
      <c r="B1580" t="s">
        <v>1214</v>
      </c>
      <c r="C1580" t="s">
        <v>4570</v>
      </c>
      <c r="D1580" s="5">
        <v>3741067.66</v>
      </c>
      <c r="E1580" s="24">
        <f t="shared" si="51"/>
        <v>10474989.448000001</v>
      </c>
      <c r="F1580" s="21">
        <v>14055484.493522577</v>
      </c>
      <c r="G1580">
        <f t="shared" si="52"/>
        <v>453402.72559750249</v>
      </c>
      <c r="J1580" t="str">
        <f>VLOOKUP($A1580,[3]MD01!$A:$K,5,0)</f>
        <v>E1014347</v>
      </c>
      <c r="K1580" t="str">
        <f>VLOOKUP($A1580,[3]MD01!$A:$K,11,0)</f>
        <v>24.03.2017</v>
      </c>
      <c r="L1580" t="str">
        <f>RIGHT(VLOOKUP($A1580,[3]MD01!$A:$K,4,0),8)</f>
        <v>13SZS389</v>
      </c>
      <c r="M1580" s="16" t="str">
        <f>VLOOKUP(A1580,[3]MD01!A:O,15,0)</f>
        <v>Аренда</v>
      </c>
    </row>
    <row r="1581" spans="1:13" x14ac:dyDescent="0.25">
      <c r="A1581" s="12" t="s">
        <v>1215</v>
      </c>
      <c r="B1581" t="s">
        <v>1216</v>
      </c>
      <c r="C1581" t="s">
        <v>4570</v>
      </c>
      <c r="D1581" s="5">
        <v>2535748.77</v>
      </c>
      <c r="E1581" s="24">
        <f t="shared" si="51"/>
        <v>7100096.5559999999</v>
      </c>
      <c r="F1581" s="21">
        <v>9527006.9283387251</v>
      </c>
      <c r="G1581">
        <f t="shared" si="52"/>
        <v>307322.80413995887</v>
      </c>
      <c r="J1581" t="str">
        <f>VLOOKUP($A1581,[3]MD01!$A:$K,5,0)</f>
        <v>E1014378</v>
      </c>
      <c r="K1581" t="str">
        <f>VLOOKUP($A1581,[3]MD01!$A:$K,11,0)</f>
        <v>28.04.2017</v>
      </c>
      <c r="L1581" t="str">
        <f>RIGHT(VLOOKUP($A1581,[3]MD01!$A:$K,4,0),8)</f>
        <v>13SZS407</v>
      </c>
      <c r="M1581" s="16" t="str">
        <f>VLOOKUP(A1581,[3]MD01!A:O,15,0)</f>
        <v>Аренда</v>
      </c>
    </row>
    <row r="1582" spans="1:13" x14ac:dyDescent="0.25">
      <c r="A1582" s="12" t="s">
        <v>1267</v>
      </c>
      <c r="B1582" t="s">
        <v>1268</v>
      </c>
      <c r="C1582" t="s">
        <v>4570</v>
      </c>
      <c r="D1582" s="5">
        <v>5064673.72</v>
      </c>
      <c r="E1582" s="24">
        <f t="shared" si="51"/>
        <v>14181086.415999999</v>
      </c>
      <c r="F1582" s="21">
        <v>19028376.229958721</v>
      </c>
      <c r="G1582">
        <f t="shared" si="52"/>
        <v>613818.58806318452</v>
      </c>
      <c r="J1582" t="str">
        <f>VLOOKUP($A1582,[3]MD01!$A:$K,5,0)</f>
        <v>E1014828</v>
      </c>
      <c r="K1582" t="str">
        <f>VLOOKUP($A1582,[3]MD01!$A:$K,11,0)</f>
        <v>23.07.2017</v>
      </c>
      <c r="L1582" t="str">
        <f>RIGHT(VLOOKUP($A1582,[3]MD01!$A:$K,4,0),8)</f>
        <v>13SZS868</v>
      </c>
      <c r="M1582" s="16" t="str">
        <f>VLOOKUP(A1582,[3]MD01!A:O,15,0)</f>
        <v>Аренда</v>
      </c>
    </row>
    <row r="1583" spans="1:13" x14ac:dyDescent="0.25">
      <c r="A1583" s="12" t="s">
        <v>1315</v>
      </c>
      <c r="B1583" t="s">
        <v>1316</v>
      </c>
      <c r="C1583" t="s">
        <v>4570</v>
      </c>
      <c r="D1583" s="5">
        <v>5500348.6900000004</v>
      </c>
      <c r="E1583" s="24">
        <f t="shared" si="51"/>
        <v>15400976.332000002</v>
      </c>
      <c r="F1583" s="21">
        <v>20665241.248607147</v>
      </c>
      <c r="G1583">
        <f t="shared" si="52"/>
        <v>666620.68543894019</v>
      </c>
      <c r="J1583" t="str">
        <f>VLOOKUP($A1583,[3]MD01!$A:$K,5,0)</f>
        <v>E1014935</v>
      </c>
      <c r="K1583" t="str">
        <f>VLOOKUP($A1583,[3]MD01!$A:$K,11,0)</f>
        <v>30.06.2017</v>
      </c>
      <c r="L1583" t="str">
        <f>RIGHT(VLOOKUP($A1583,[3]MD01!$A:$K,4,0),8)</f>
        <v>13SZX002</v>
      </c>
      <c r="M1583" s="16" t="str">
        <f>VLOOKUP(A1583,[3]MD01!A:O,15,0)</f>
        <v>Аренда</v>
      </c>
    </row>
    <row r="1584" spans="1:13" x14ac:dyDescent="0.25">
      <c r="A1584" s="12" t="s">
        <v>1349</v>
      </c>
      <c r="B1584" t="s">
        <v>1350</v>
      </c>
      <c r="C1584" t="s">
        <v>4570</v>
      </c>
      <c r="D1584" s="5">
        <v>3906584.55</v>
      </c>
      <c r="E1584" s="24">
        <f t="shared" si="51"/>
        <v>10938436.739999998</v>
      </c>
      <c r="F1584" s="21">
        <v>14677344.425564295</v>
      </c>
      <c r="G1584">
        <f t="shared" si="52"/>
        <v>473462.72340529982</v>
      </c>
      <c r="J1584" t="str">
        <f>VLOOKUP($A1584,[3]MD01!$A:$K,5,0)</f>
        <v>E1015236</v>
      </c>
      <c r="K1584" t="str">
        <f>VLOOKUP($A1584,[3]MD01!$A:$K,11,0)</f>
        <v>28.06.2017</v>
      </c>
      <c r="L1584" t="str">
        <f>RIGHT(VLOOKUP($A1584,[3]MD01!$A:$K,4,0),8)</f>
        <v>13SZX351</v>
      </c>
      <c r="M1584" s="16" t="str">
        <f>VLOOKUP(A1584,[3]MD01!A:O,15,0)</f>
        <v>Аренда</v>
      </c>
    </row>
    <row r="1585" spans="1:13" x14ac:dyDescent="0.25">
      <c r="A1585" s="12" t="s">
        <v>1363</v>
      </c>
      <c r="B1585" t="s">
        <v>1364</v>
      </c>
      <c r="C1585" t="s">
        <v>4570</v>
      </c>
      <c r="D1585" s="5">
        <v>3965709.35</v>
      </c>
      <c r="E1585" s="24">
        <f t="shared" si="51"/>
        <v>11103986.18</v>
      </c>
      <c r="F1585" s="21">
        <v>14899480.934472725</v>
      </c>
      <c r="G1585">
        <f t="shared" si="52"/>
        <v>480628.41724105563</v>
      </c>
      <c r="J1585" t="str">
        <f>VLOOKUP($A1585,[3]MD01!$A:$K,5,0)</f>
        <v>E1015350</v>
      </c>
      <c r="K1585" t="str">
        <f>VLOOKUP($A1585,[3]MD01!$A:$K,11,0)</f>
        <v>15.09.2017</v>
      </c>
      <c r="L1585" t="str">
        <f>RIGHT(VLOOKUP($A1585,[3]MD01!$A:$K,4,0),8)</f>
        <v>13SZX499</v>
      </c>
      <c r="M1585" s="16" t="str">
        <f>VLOOKUP(A1585,[3]MD01!A:O,15,0)</f>
        <v>Аренда</v>
      </c>
    </row>
    <row r="1586" spans="1:13" x14ac:dyDescent="0.25">
      <c r="A1586" s="12" t="s">
        <v>1375</v>
      </c>
      <c r="B1586" t="s">
        <v>1376</v>
      </c>
      <c r="C1586" t="s">
        <v>4570</v>
      </c>
      <c r="D1586" s="5">
        <v>4513362.45</v>
      </c>
      <c r="E1586" s="24">
        <f t="shared" si="51"/>
        <v>12637414.859999999</v>
      </c>
      <c r="F1586" s="21">
        <v>16957056.566472806</v>
      </c>
      <c r="G1586">
        <f t="shared" si="52"/>
        <v>547001.82472492917</v>
      </c>
      <c r="J1586" t="str">
        <f>VLOOKUP($A1586,[3]MD01!$A:$K,5,0)</f>
        <v>E1015562</v>
      </c>
      <c r="K1586" t="str">
        <f>VLOOKUP($A1586,[3]MD01!$A:$K,11,0)</f>
        <v>31.07.2017</v>
      </c>
      <c r="L1586" t="str">
        <f>RIGHT(VLOOKUP($A1586,[3]MD01!$A:$K,4,0),8)</f>
        <v>13SZX751</v>
      </c>
      <c r="M1586" s="16" t="str">
        <f>VLOOKUP(A1586,[3]MD01!A:O,15,0)</f>
        <v>Аренда</v>
      </c>
    </row>
    <row r="1587" spans="1:13" x14ac:dyDescent="0.25">
      <c r="A1587" s="12" t="s">
        <v>1421</v>
      </c>
      <c r="B1587" t="s">
        <v>1422</v>
      </c>
      <c r="C1587" t="s">
        <v>4570</v>
      </c>
      <c r="D1587" s="5">
        <v>2062806.74</v>
      </c>
      <c r="E1587" s="24">
        <f t="shared" si="51"/>
        <v>5775858.8719999995</v>
      </c>
      <c r="F1587" s="21">
        <v>7750126.6435806332</v>
      </c>
      <c r="G1587">
        <f t="shared" si="52"/>
        <v>250004.08527679462</v>
      </c>
      <c r="J1587" t="str">
        <f>VLOOKUP($A1587,[3]MD01!$A:$K,5,0)</f>
        <v>E1017531</v>
      </c>
      <c r="K1587" t="str">
        <f>VLOOKUP($A1587,[3]MD01!$A:$K,11,0)</f>
        <v>28.08.2017</v>
      </c>
      <c r="L1587" t="str">
        <f>RIGHT(VLOOKUP($A1587,[3]MD01!$A:$K,4,0),8)</f>
        <v>13SZX997</v>
      </c>
      <c r="M1587" s="16" t="str">
        <f>VLOOKUP(A1587,[3]MD01!A:O,15,0)</f>
        <v>Аренда</v>
      </c>
    </row>
    <row r="1588" spans="1:13" s="37" customFormat="1" x14ac:dyDescent="0.25">
      <c r="A1588" s="48" t="s">
        <v>1435</v>
      </c>
      <c r="B1588" s="49" t="s">
        <v>1436</v>
      </c>
      <c r="C1588" s="49" t="s">
        <v>4570</v>
      </c>
      <c r="D1588" s="61">
        <v>7549137.9900000002</v>
      </c>
      <c r="E1588" s="24">
        <f t="shared" si="51"/>
        <v>0</v>
      </c>
      <c r="F1588" s="50">
        <v>28362703.271158479</v>
      </c>
      <c r="G1588">
        <f t="shared" si="52"/>
        <v>914925.91197285417</v>
      </c>
      <c r="H1588"/>
      <c r="I1588"/>
      <c r="J1588" t="str">
        <f>VLOOKUP($A1588,[3]MD01!$A:$K,5,0)</f>
        <v>E1017621</v>
      </c>
      <c r="K1588" t="str">
        <f>VLOOKUP($A1588,[3]MD01!$A:$K,11,0)</f>
        <v>29.08.2017</v>
      </c>
      <c r="L1588" t="str">
        <f>RIGHT(VLOOKUP($A1588,[3]MD01!$A:$K,4,0),8)</f>
        <v>13SZY149</v>
      </c>
      <c r="M1588" s="16" t="str">
        <f>VLOOKUP(A1588,[3]MD01!A:O,15,0)</f>
        <v>Аренда</v>
      </c>
    </row>
    <row r="1589" spans="1:13" s="37" customFormat="1" x14ac:dyDescent="0.25">
      <c r="A1589" s="51" t="s">
        <v>1463</v>
      </c>
      <c r="B1589" t="s">
        <v>1464</v>
      </c>
      <c r="C1589" t="s">
        <v>4570</v>
      </c>
      <c r="D1589" s="5">
        <v>3180351.14</v>
      </c>
      <c r="E1589" s="24">
        <f t="shared" si="51"/>
        <v>0</v>
      </c>
      <c r="F1589" s="55">
        <v>11948828.568427132</v>
      </c>
      <c r="G1589">
        <f t="shared" si="52"/>
        <v>385446.08285248815</v>
      </c>
      <c r="H1589"/>
      <c r="I1589"/>
      <c r="J1589" t="str">
        <f>VLOOKUP($A1589,[3]MD01!$A:$K,5,0)</f>
        <v>E1018052</v>
      </c>
      <c r="K1589" t="str">
        <f>VLOOKUP($A1589,[3]MD01!$A:$K,11,0)</f>
        <v>30.09.2017</v>
      </c>
      <c r="L1589" t="str">
        <f>RIGHT(VLOOKUP($A1589,[3]MD01!$A:$K,4,0),8)</f>
        <v>13SZY616</v>
      </c>
      <c r="M1589" s="16" t="str">
        <f>VLOOKUP(A1589,[3]MD01!A:O,15,0)</f>
        <v>Аренда</v>
      </c>
    </row>
    <row r="1590" spans="1:13" x14ac:dyDescent="0.25">
      <c r="A1590" s="1"/>
      <c r="B1590" s="1"/>
      <c r="D1590" s="16"/>
      <c r="E1590" s="20"/>
    </row>
    <row r="1591" spans="1:13" x14ac:dyDescent="0.25">
      <c r="A1591" t="s">
        <v>6</v>
      </c>
      <c r="B1591" t="s">
        <v>13</v>
      </c>
      <c r="C1591" t="s">
        <v>4740</v>
      </c>
      <c r="D1591" t="s">
        <v>8</v>
      </c>
    </row>
    <row r="1592" spans="1:13" x14ac:dyDescent="0.25">
      <c r="A1592" s="14" t="s">
        <v>4391</v>
      </c>
      <c r="B1592" s="5">
        <v>217823365.21000004</v>
      </c>
      <c r="C1592" s="5">
        <v>609905422.58800018</v>
      </c>
      <c r="D1592" s="29">
        <v>780113212.46934199</v>
      </c>
      <c r="E1592" s="33">
        <f t="shared" ref="E1592:E1613" si="53">D1592-D2</f>
        <v>0</v>
      </c>
    </row>
    <row r="1593" spans="1:13" x14ac:dyDescent="0.25">
      <c r="A1593" s="14" t="s">
        <v>4378</v>
      </c>
      <c r="B1593" s="5">
        <v>288977700.69</v>
      </c>
      <c r="C1593" s="5">
        <v>809137561.9319998</v>
      </c>
      <c r="D1593" s="29">
        <v>1037296754.7255542</v>
      </c>
      <c r="E1593" s="33">
        <f t="shared" si="53"/>
        <v>0</v>
      </c>
    </row>
    <row r="1594" spans="1:13" x14ac:dyDescent="0.25">
      <c r="A1594" s="14" t="s">
        <v>4382</v>
      </c>
      <c r="B1594" s="5">
        <v>218695325.02000001</v>
      </c>
      <c r="C1594" s="5">
        <v>603945797.028</v>
      </c>
      <c r="D1594" s="29">
        <v>732305531.36146176</v>
      </c>
      <c r="E1594" s="33">
        <f t="shared" si="53"/>
        <v>0</v>
      </c>
    </row>
    <row r="1595" spans="1:13" x14ac:dyDescent="0.25">
      <c r="A1595" s="14" t="s">
        <v>4384</v>
      </c>
      <c r="B1595" s="5">
        <v>209902273.48000002</v>
      </c>
      <c r="C1595" s="5">
        <v>587726365.74399972</v>
      </c>
      <c r="D1595" s="29">
        <v>738899230.65633798</v>
      </c>
      <c r="E1595" s="33">
        <f t="shared" si="53"/>
        <v>0</v>
      </c>
    </row>
    <row r="1596" spans="1:13" x14ac:dyDescent="0.25">
      <c r="A1596" s="14" t="s">
        <v>4379</v>
      </c>
      <c r="B1596" s="5">
        <v>379852091.80000007</v>
      </c>
      <c r="C1596" s="5">
        <v>1063585857.0399998</v>
      </c>
      <c r="D1596" s="29">
        <v>1324378874.7881303</v>
      </c>
      <c r="E1596" s="33">
        <f t="shared" si="53"/>
        <v>0</v>
      </c>
    </row>
    <row r="1597" spans="1:13" x14ac:dyDescent="0.25">
      <c r="A1597" s="14" t="s">
        <v>4387</v>
      </c>
      <c r="B1597" s="5">
        <v>140779121.88999996</v>
      </c>
      <c r="C1597" s="5">
        <v>394181541.29199994</v>
      </c>
      <c r="D1597" s="29">
        <v>470741967.77246451</v>
      </c>
      <c r="E1597" s="33">
        <f t="shared" si="53"/>
        <v>0</v>
      </c>
    </row>
    <row r="1598" spans="1:13" x14ac:dyDescent="0.25">
      <c r="A1598" s="14" t="s">
        <v>4373</v>
      </c>
      <c r="B1598" s="5">
        <v>165524700.48000002</v>
      </c>
      <c r="C1598" s="5">
        <v>463469161.34399998</v>
      </c>
      <c r="D1598" s="29">
        <v>552431531.89091241</v>
      </c>
      <c r="E1598" s="33">
        <f t="shared" si="53"/>
        <v>0</v>
      </c>
    </row>
    <row r="1599" spans="1:13" x14ac:dyDescent="0.25">
      <c r="A1599" s="14" t="s">
        <v>4377</v>
      </c>
      <c r="B1599" s="5">
        <v>267077560.16000012</v>
      </c>
      <c r="C1599" s="5">
        <v>743121264.00400007</v>
      </c>
      <c r="D1599" s="29">
        <v>920062192.34421539</v>
      </c>
      <c r="E1599" s="33">
        <f t="shared" si="53"/>
        <v>0</v>
      </c>
    </row>
    <row r="1600" spans="1:13" x14ac:dyDescent="0.25">
      <c r="A1600" s="14" t="s">
        <v>4374</v>
      </c>
      <c r="B1600" s="5">
        <v>208228747.02000004</v>
      </c>
      <c r="C1600" s="5">
        <v>583040491.65600002</v>
      </c>
      <c r="D1600" s="29">
        <v>708846444.3777796</v>
      </c>
      <c r="E1600" s="33">
        <f t="shared" si="53"/>
        <v>0</v>
      </c>
    </row>
    <row r="1601" spans="1:5" x14ac:dyDescent="0.25">
      <c r="A1601" s="14" t="s">
        <v>4381</v>
      </c>
      <c r="B1601" s="5">
        <v>349808435.63000005</v>
      </c>
      <c r="C1601" s="5">
        <v>979463619.76400018</v>
      </c>
      <c r="D1601" s="29">
        <v>1224636115.3798995</v>
      </c>
      <c r="E1601" s="33">
        <f t="shared" si="53"/>
        <v>0</v>
      </c>
    </row>
    <row r="1602" spans="1:5" x14ac:dyDescent="0.25">
      <c r="A1602" s="14" t="s">
        <v>4380</v>
      </c>
      <c r="B1602" s="5">
        <v>377867379.26000017</v>
      </c>
      <c r="C1602" s="5">
        <v>1058028661.9280002</v>
      </c>
      <c r="D1602" s="29">
        <v>1305137836.6506476</v>
      </c>
      <c r="E1602" s="33">
        <f t="shared" si="53"/>
        <v>0</v>
      </c>
    </row>
    <row r="1603" spans="1:5" x14ac:dyDescent="0.25">
      <c r="A1603" s="14" t="s">
        <v>4376</v>
      </c>
      <c r="B1603" s="5">
        <v>426018695.32000011</v>
      </c>
      <c r="C1603" s="5">
        <v>1192852346.8960001</v>
      </c>
      <c r="D1603" s="29">
        <v>1494311961.4663124</v>
      </c>
      <c r="E1603" s="33">
        <f t="shared" si="53"/>
        <v>0</v>
      </c>
    </row>
    <row r="1604" spans="1:5" x14ac:dyDescent="0.25">
      <c r="A1604" s="14" t="s">
        <v>4388</v>
      </c>
      <c r="B1604" s="5">
        <v>452870804.06999999</v>
      </c>
      <c r="C1604" s="5">
        <v>1247440130.1319995</v>
      </c>
      <c r="D1604" s="29">
        <v>1540465183.7052608</v>
      </c>
      <c r="E1604" s="33">
        <f t="shared" si="53"/>
        <v>0</v>
      </c>
    </row>
    <row r="1605" spans="1:5" x14ac:dyDescent="0.25">
      <c r="A1605" s="14" t="s">
        <v>4385</v>
      </c>
      <c r="B1605" s="5">
        <v>379778664.53000003</v>
      </c>
      <c r="C1605" s="5">
        <v>1063380260.6839999</v>
      </c>
      <c r="D1605" s="29">
        <v>1401987915.2408421</v>
      </c>
      <c r="E1605" s="33">
        <f t="shared" si="53"/>
        <v>0</v>
      </c>
    </row>
    <row r="1606" spans="1:5" x14ac:dyDescent="0.25">
      <c r="A1606" s="14" t="s">
        <v>4375</v>
      </c>
      <c r="B1606" s="5">
        <v>297309937.77999997</v>
      </c>
      <c r="C1606" s="5">
        <v>799391746.46799982</v>
      </c>
      <c r="D1606" s="29">
        <v>1049370356.3568361</v>
      </c>
      <c r="E1606" s="33">
        <f t="shared" si="53"/>
        <v>0</v>
      </c>
    </row>
    <row r="1607" spans="1:5" x14ac:dyDescent="0.25">
      <c r="A1607" s="14" t="s">
        <v>4383</v>
      </c>
      <c r="B1607" s="5">
        <v>249106005.87999988</v>
      </c>
      <c r="C1607" s="5">
        <v>695360564.10800028</v>
      </c>
      <c r="D1607" s="29">
        <v>859108200.33545423</v>
      </c>
      <c r="E1607" s="33">
        <f t="shared" si="53"/>
        <v>0</v>
      </c>
    </row>
    <row r="1608" spans="1:5" x14ac:dyDescent="0.25">
      <c r="A1608" s="14" t="s">
        <v>4386</v>
      </c>
      <c r="B1608" s="5">
        <v>474928975.8900001</v>
      </c>
      <c r="C1608" s="5">
        <v>1307947696.4400003</v>
      </c>
      <c r="D1608" s="29">
        <v>1574078322.7202482</v>
      </c>
      <c r="E1608" s="33">
        <f t="shared" si="53"/>
        <v>0</v>
      </c>
    </row>
    <row r="1609" spans="1:5" x14ac:dyDescent="0.25">
      <c r="A1609" s="14" t="s">
        <v>4390</v>
      </c>
      <c r="B1609" s="5">
        <v>463010628.70000011</v>
      </c>
      <c r="C1609" s="5">
        <v>1296429760.3600004</v>
      </c>
      <c r="D1609" s="29">
        <v>1593505673.3281889</v>
      </c>
      <c r="E1609" s="33">
        <f t="shared" si="53"/>
        <v>0</v>
      </c>
    </row>
    <row r="1610" spans="1:5" x14ac:dyDescent="0.25">
      <c r="A1610" s="14" t="s">
        <v>4389</v>
      </c>
      <c r="B1610" s="5">
        <v>429016091.73999995</v>
      </c>
      <c r="C1610" s="5">
        <v>1201245056.872</v>
      </c>
      <c r="D1610" s="29">
        <v>1394748882.7000008</v>
      </c>
      <c r="E1610" s="33">
        <f t="shared" si="53"/>
        <v>0</v>
      </c>
    </row>
    <row r="1611" spans="1:5" x14ac:dyDescent="0.25">
      <c r="A1611" s="14" t="s">
        <v>4392</v>
      </c>
      <c r="B1611" s="5">
        <v>60073740.219999991</v>
      </c>
      <c r="C1611" s="5">
        <v>113033172.14</v>
      </c>
      <c r="D1611" s="29">
        <v>251589686.85667846</v>
      </c>
      <c r="E1611" s="33">
        <f t="shared" si="53"/>
        <v>0</v>
      </c>
    </row>
    <row r="1612" spans="1:5" x14ac:dyDescent="0.25">
      <c r="A1612" s="14" t="s">
        <v>4570</v>
      </c>
      <c r="B1612" s="5">
        <v>304412670.11000007</v>
      </c>
      <c r="C1612" s="5">
        <v>831192975.62000012</v>
      </c>
      <c r="D1612" s="29">
        <v>1115306133.5238299</v>
      </c>
      <c r="E1612" s="33">
        <f t="shared" si="53"/>
        <v>0</v>
      </c>
    </row>
    <row r="1613" spans="1:5" x14ac:dyDescent="0.25">
      <c r="A1613" s="14" t="s">
        <v>7</v>
      </c>
      <c r="B1613" s="5">
        <v>6361062914.8800011</v>
      </c>
      <c r="C1613" s="5">
        <v>17643879454.040001</v>
      </c>
      <c r="D1613" s="63">
        <v>22069322008.650402</v>
      </c>
      <c r="E1613" s="33">
        <f t="shared" si="53"/>
        <v>0</v>
      </c>
    </row>
    <row r="1615" spans="1:5" x14ac:dyDescent="0.25">
      <c r="A1615" s="35"/>
    </row>
    <row r="1616" spans="1:5" x14ac:dyDescent="0.25">
      <c r="A1616" s="35"/>
    </row>
    <row r="1617" spans="1:1" x14ac:dyDescent="0.25">
      <c r="A1617" s="35"/>
    </row>
    <row r="1618" spans="1:1" x14ac:dyDescent="0.25">
      <c r="A1618" s="35"/>
    </row>
  </sheetData>
  <autoFilter ref="A26:M1589"/>
  <conditionalFormatting sqref="A1591:A1614 A1:A55 A1148:A1173 A82:A560 A1026:A1130 A1619:A1048576">
    <cfRule type="duplicateValues" dxfId="104" priority="51"/>
  </conditionalFormatting>
  <conditionalFormatting sqref="A1591:A1614 A1619:A1048576">
    <cfRule type="duplicateValues" dxfId="103" priority="52"/>
  </conditionalFormatting>
  <conditionalFormatting sqref="L1591:L1048576 L1:L26">
    <cfRule type="duplicateValues" dxfId="102" priority="53"/>
  </conditionalFormatting>
  <conditionalFormatting sqref="A1591:A1614 A1:A55 A82:A560 A1026:A1173 A1619:A1048576">
    <cfRule type="duplicateValues" dxfId="101" priority="50"/>
  </conditionalFormatting>
  <conditionalFormatting sqref="A1591:A1614 A1:A55 A1148:A1173 A82:A560 A1026:A1130 A1619:A1048576">
    <cfRule type="duplicateValues" dxfId="100" priority="54"/>
    <cfRule type="duplicateValues" dxfId="99" priority="55"/>
  </conditionalFormatting>
  <conditionalFormatting sqref="A1591:A1614">
    <cfRule type="duplicateValues" dxfId="98" priority="56"/>
  </conditionalFormatting>
  <conditionalFormatting sqref="A1148:A1150 A27:A55 A82:A560 A1026:A1130">
    <cfRule type="duplicateValues" dxfId="97" priority="57"/>
  </conditionalFormatting>
  <conditionalFormatting sqref="B1148:B1150 B27:B55 B82:B560 B1026:B1130">
    <cfRule type="duplicateValues" dxfId="96" priority="58"/>
  </conditionalFormatting>
  <conditionalFormatting sqref="A1131:A1147">
    <cfRule type="duplicateValues" dxfId="95" priority="59"/>
  </conditionalFormatting>
  <conditionalFormatting sqref="B1131:B1147">
    <cfRule type="duplicateValues" dxfId="94" priority="60"/>
  </conditionalFormatting>
  <conditionalFormatting sqref="A1131:A1147">
    <cfRule type="duplicateValues" dxfId="93" priority="61"/>
    <cfRule type="duplicateValues" dxfId="92" priority="62"/>
  </conditionalFormatting>
  <conditionalFormatting sqref="L1590">
    <cfRule type="duplicateValues" dxfId="91" priority="63"/>
  </conditionalFormatting>
  <conditionalFormatting sqref="B1590">
    <cfRule type="duplicateValues" dxfId="90" priority="64"/>
  </conditionalFormatting>
  <conditionalFormatting sqref="A1590">
    <cfRule type="duplicateValues" dxfId="89" priority="65"/>
    <cfRule type="duplicateValues" dxfId="88" priority="66"/>
  </conditionalFormatting>
  <conditionalFormatting sqref="A1590">
    <cfRule type="duplicateValues" dxfId="87" priority="67"/>
  </conditionalFormatting>
  <conditionalFormatting sqref="A1590:A1614 A1:A55 A82:A560 A1026:A1173 A1619:A1048576">
    <cfRule type="duplicateValues" dxfId="86" priority="68"/>
  </conditionalFormatting>
  <conditionalFormatting sqref="A56:A81">
    <cfRule type="duplicateValues" dxfId="85" priority="43"/>
  </conditionalFormatting>
  <conditionalFormatting sqref="A56:A81">
    <cfRule type="duplicateValues" dxfId="84" priority="42"/>
  </conditionalFormatting>
  <conditionalFormatting sqref="A56:A81">
    <cfRule type="duplicateValues" dxfId="83" priority="44"/>
    <cfRule type="duplicateValues" dxfId="82" priority="45"/>
  </conditionalFormatting>
  <conditionalFormatting sqref="A56:A81">
    <cfRule type="duplicateValues" dxfId="81" priority="46"/>
  </conditionalFormatting>
  <conditionalFormatting sqref="B56:B81">
    <cfRule type="duplicateValues" dxfId="80" priority="47"/>
  </conditionalFormatting>
  <conditionalFormatting sqref="A56:A81">
    <cfRule type="duplicateValues" dxfId="79" priority="48"/>
  </conditionalFormatting>
  <conditionalFormatting sqref="A56:A81">
    <cfRule type="duplicateValues" dxfId="78" priority="49"/>
  </conditionalFormatting>
  <conditionalFormatting sqref="A1619:A1048576 A1026:A1464 A1:A560 A1590:A1614">
    <cfRule type="duplicateValues" dxfId="77" priority="41"/>
  </conditionalFormatting>
  <conditionalFormatting sqref="A561:A573">
    <cfRule type="duplicateValues" dxfId="76" priority="37"/>
  </conditionalFormatting>
  <conditionalFormatting sqref="A561:A573">
    <cfRule type="duplicateValues" dxfId="75" priority="38"/>
  </conditionalFormatting>
  <conditionalFormatting sqref="A561:A573">
    <cfRule type="duplicateValues" dxfId="74" priority="39"/>
  </conditionalFormatting>
  <conditionalFormatting sqref="A561:A573">
    <cfRule type="duplicateValues" dxfId="73" priority="40"/>
  </conditionalFormatting>
  <conditionalFormatting sqref="A574:A599">
    <cfRule type="duplicateValues" dxfId="72" priority="30"/>
  </conditionalFormatting>
  <conditionalFormatting sqref="A574:A599">
    <cfRule type="duplicateValues" dxfId="71" priority="29"/>
  </conditionalFormatting>
  <conditionalFormatting sqref="A574:A599">
    <cfRule type="duplicateValues" dxfId="70" priority="31"/>
    <cfRule type="duplicateValues" dxfId="69" priority="32"/>
  </conditionalFormatting>
  <conditionalFormatting sqref="A574:A599">
    <cfRule type="duplicateValues" dxfId="68" priority="33"/>
  </conditionalFormatting>
  <conditionalFormatting sqref="B574:B599">
    <cfRule type="duplicateValues" dxfId="67" priority="34"/>
  </conditionalFormatting>
  <conditionalFormatting sqref="A574:A599">
    <cfRule type="duplicateValues" dxfId="66" priority="35"/>
  </conditionalFormatting>
  <conditionalFormatting sqref="A574:A599">
    <cfRule type="duplicateValues" dxfId="65" priority="36"/>
  </conditionalFormatting>
  <conditionalFormatting sqref="A1151:A1173">
    <cfRule type="duplicateValues" dxfId="64" priority="69"/>
  </conditionalFormatting>
  <conditionalFormatting sqref="B1151:B1173">
    <cfRule type="duplicateValues" dxfId="63" priority="70"/>
  </conditionalFormatting>
  <conditionalFormatting sqref="A1465:A1486 A1539:A1583">
    <cfRule type="duplicateValues" dxfId="62" priority="24"/>
  </conditionalFormatting>
  <conditionalFormatting sqref="A1465:A1486">
    <cfRule type="duplicateValues" dxfId="61" priority="23"/>
  </conditionalFormatting>
  <conditionalFormatting sqref="A1465:A1486">
    <cfRule type="duplicateValues" dxfId="60" priority="25"/>
  </conditionalFormatting>
  <conditionalFormatting sqref="A1465:A1486 A1539:A1583">
    <cfRule type="duplicateValues" dxfId="59" priority="26"/>
    <cfRule type="duplicateValues" dxfId="58" priority="27"/>
  </conditionalFormatting>
  <conditionalFormatting sqref="B1465:B1486 B1539:B1583">
    <cfRule type="duplicateValues" dxfId="57" priority="28"/>
  </conditionalFormatting>
  <conditionalFormatting sqref="A1619:A1048576 A1590:A1614 A1:A55 A82:A560 A1026:A1464">
    <cfRule type="duplicateValues" dxfId="56" priority="71"/>
  </conditionalFormatting>
  <conditionalFormatting sqref="A1174:A1464">
    <cfRule type="duplicateValues" dxfId="55" priority="72"/>
  </conditionalFormatting>
  <conditionalFormatting sqref="A1174:A1464">
    <cfRule type="duplicateValues" dxfId="54" priority="73"/>
    <cfRule type="duplicateValues" dxfId="53" priority="74"/>
  </conditionalFormatting>
  <conditionalFormatting sqref="B1174:B1464">
    <cfRule type="duplicateValues" dxfId="52" priority="75"/>
  </conditionalFormatting>
  <conditionalFormatting sqref="A1615:A1618">
    <cfRule type="duplicateValues" dxfId="51" priority="22"/>
  </conditionalFormatting>
  <conditionalFormatting sqref="A1590:A1048576 A1539:A1587 A1:A1486">
    <cfRule type="duplicateValues" dxfId="50" priority="21"/>
  </conditionalFormatting>
  <conditionalFormatting sqref="A1487:A1503">
    <cfRule type="duplicateValues" dxfId="49" priority="16"/>
  </conditionalFormatting>
  <conditionalFormatting sqref="A1487:A1503">
    <cfRule type="duplicateValues" dxfId="48" priority="15"/>
  </conditionalFormatting>
  <conditionalFormatting sqref="A1487:A1503">
    <cfRule type="duplicateValues" dxfId="47" priority="17"/>
  </conditionalFormatting>
  <conditionalFormatting sqref="A1487:A1503">
    <cfRule type="duplicateValues" dxfId="46" priority="18"/>
    <cfRule type="duplicateValues" dxfId="45" priority="19"/>
  </conditionalFormatting>
  <conditionalFormatting sqref="B1487:B1503">
    <cfRule type="duplicateValues" dxfId="44" priority="20"/>
  </conditionalFormatting>
  <conditionalFormatting sqref="A1504:A1513">
    <cfRule type="duplicateValues" dxfId="43" priority="9"/>
  </conditionalFormatting>
  <conditionalFormatting sqref="A1504:A1513">
    <cfRule type="duplicateValues" dxfId="42" priority="10"/>
  </conditionalFormatting>
  <conditionalFormatting sqref="A1504:A1513">
    <cfRule type="duplicateValues" dxfId="41" priority="11"/>
    <cfRule type="duplicateValues" dxfId="40" priority="12"/>
  </conditionalFormatting>
  <conditionalFormatting sqref="B1504:B1513">
    <cfRule type="duplicateValues" dxfId="39" priority="13"/>
  </conditionalFormatting>
  <conditionalFormatting sqref="A1504:A1513">
    <cfRule type="duplicateValues" dxfId="38" priority="14"/>
  </conditionalFormatting>
  <conditionalFormatting sqref="A1514:A1538">
    <cfRule type="duplicateValues" dxfId="37" priority="3"/>
  </conditionalFormatting>
  <conditionalFormatting sqref="A1514:A1538">
    <cfRule type="duplicateValues" dxfId="36" priority="4"/>
  </conditionalFormatting>
  <conditionalFormatting sqref="A1514:A1538">
    <cfRule type="duplicateValues" dxfId="35" priority="5"/>
    <cfRule type="duplicateValues" dxfId="34" priority="6"/>
  </conditionalFormatting>
  <conditionalFormatting sqref="B1514:B1538">
    <cfRule type="duplicateValues" dxfId="33" priority="7"/>
  </conditionalFormatting>
  <conditionalFormatting sqref="A1514:A1538">
    <cfRule type="duplicateValues" dxfId="32" priority="8"/>
  </conditionalFormatting>
  <conditionalFormatting sqref="A1487:A1538">
    <cfRule type="duplicateValues" dxfId="31" priority="2"/>
  </conditionalFormatting>
  <conditionalFormatting sqref="A1:A1048576">
    <cfRule type="duplicateValues" dxfId="30" priority="1"/>
  </conditionalFormatting>
  <conditionalFormatting sqref="A1584:A1587">
    <cfRule type="duplicateValues" dxfId="29" priority="76"/>
  </conditionalFormatting>
  <conditionalFormatting sqref="A1584:A1587">
    <cfRule type="duplicateValues" dxfId="28" priority="77"/>
    <cfRule type="duplicateValues" dxfId="27" priority="78"/>
  </conditionalFormatting>
  <conditionalFormatting sqref="B1584:B1587">
    <cfRule type="duplicateValues" dxfId="26" priority="79"/>
  </conditionalFormatting>
  <conditionalFormatting sqref="L1588">
    <cfRule type="duplicateValues" dxfId="25" priority="80"/>
  </conditionalFormatting>
  <conditionalFormatting sqref="A1588:A1589">
    <cfRule type="duplicateValues" dxfId="24" priority="81"/>
  </conditionalFormatting>
  <conditionalFormatting sqref="A1588:A1589">
    <cfRule type="duplicateValues" dxfId="23" priority="82"/>
    <cfRule type="duplicateValues" dxfId="22" priority="83"/>
  </conditionalFormatting>
  <conditionalFormatting sqref="L1589">
    <cfRule type="duplicateValues" dxfId="21" priority="84"/>
  </conditionalFormatting>
  <conditionalFormatting sqref="B1588:B1589">
    <cfRule type="duplicateValues" dxfId="20" priority="85"/>
  </conditionalFormatting>
  <conditionalFormatting sqref="A561:A573 A600:A1025">
    <cfRule type="duplicateValues" dxfId="19" priority="86"/>
  </conditionalFormatting>
  <conditionalFormatting sqref="A561:A573 A600:A1025">
    <cfRule type="duplicateValues" dxfId="18" priority="87"/>
    <cfRule type="duplicateValues" dxfId="17" priority="88"/>
  </conditionalFormatting>
  <conditionalFormatting sqref="B561:B573 B600:B1025">
    <cfRule type="duplicateValues" dxfId="16" priority="89"/>
  </conditionalFormatting>
  <conditionalFormatting sqref="A561:A1025">
    <cfRule type="duplicateValues" dxfId="15" priority="90"/>
  </conditionalFormatting>
  <conditionalFormatting sqref="L27:L1587">
    <cfRule type="duplicateValues" dxfId="14" priority="91"/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D1600"/>
  <sheetViews>
    <sheetView topLeftCell="A1578" zoomScale="85" zoomScaleNormal="85" workbookViewId="0">
      <selection activeCell="A3" sqref="A3:D1600"/>
    </sheetView>
  </sheetViews>
  <sheetFormatPr defaultRowHeight="15" x14ac:dyDescent="0.25"/>
  <cols>
    <col min="1" max="1" width="6.85546875" bestFit="1" customWidth="1"/>
    <col min="2" max="2" width="30.85546875" bestFit="1" customWidth="1"/>
    <col min="3" max="3" width="44.28515625" bestFit="1" customWidth="1"/>
    <col min="4" max="4" width="14.5703125" bestFit="1" customWidth="1"/>
    <col min="11" max="11" width="8.7109375" bestFit="1" customWidth="1"/>
    <col min="12" max="12" width="34.28515625" bestFit="1" customWidth="1"/>
    <col min="13" max="13" width="15.140625" bestFit="1" customWidth="1"/>
    <col min="14" max="14" width="30.5703125" bestFit="1" customWidth="1"/>
    <col min="15" max="15" width="43.5703125" bestFit="1" customWidth="1"/>
    <col min="16" max="17" width="42.42578125" bestFit="1" customWidth="1"/>
  </cols>
  <sheetData>
    <row r="1" spans="1:4" x14ac:dyDescent="0.25">
      <c r="A1" s="26" t="s">
        <v>2784</v>
      </c>
      <c r="B1" s="26" t="s">
        <v>2784</v>
      </c>
      <c r="C1" s="26" t="s">
        <v>2785</v>
      </c>
      <c r="D1" s="27" t="s">
        <v>11799</v>
      </c>
    </row>
    <row r="2" spans="1:4" x14ac:dyDescent="0.25">
      <c r="A2" s="26" t="s">
        <v>1</v>
      </c>
      <c r="B2" s="25"/>
      <c r="C2" s="26" t="s">
        <v>2786</v>
      </c>
      <c r="D2" s="27" t="s">
        <v>0</v>
      </c>
    </row>
    <row r="3" spans="1:4" x14ac:dyDescent="0.25">
      <c r="A3" s="27" t="s">
        <v>3874</v>
      </c>
      <c r="B3" s="28" t="s">
        <v>4085</v>
      </c>
      <c r="C3" s="27" t="s">
        <v>4373</v>
      </c>
      <c r="D3" s="58">
        <v>2109083.1</v>
      </c>
    </row>
    <row r="4" spans="1:4" x14ac:dyDescent="0.25">
      <c r="A4" s="27" t="s">
        <v>3981</v>
      </c>
      <c r="B4" s="28" t="s">
        <v>4086</v>
      </c>
      <c r="C4" s="27" t="s">
        <v>4374</v>
      </c>
      <c r="D4" s="58">
        <v>3083521.35</v>
      </c>
    </row>
    <row r="5" spans="1:4" x14ac:dyDescent="0.25">
      <c r="A5" s="27" t="s">
        <v>2668</v>
      </c>
      <c r="B5" s="28" t="s">
        <v>2689</v>
      </c>
      <c r="C5" s="27" t="s">
        <v>4375</v>
      </c>
      <c r="D5" s="58">
        <v>2910903.61</v>
      </c>
    </row>
    <row r="6" spans="1:4" x14ac:dyDescent="0.25">
      <c r="A6" s="27" t="s">
        <v>3852</v>
      </c>
      <c r="B6" s="28" t="s">
        <v>4087</v>
      </c>
      <c r="C6" s="27" t="s">
        <v>4374</v>
      </c>
      <c r="D6" s="58">
        <v>2120987.4700000002</v>
      </c>
    </row>
    <row r="7" spans="1:4" x14ac:dyDescent="0.25">
      <c r="A7" s="27" t="s">
        <v>2670</v>
      </c>
      <c r="B7" s="28" t="s">
        <v>2680</v>
      </c>
      <c r="C7" s="27" t="s">
        <v>4376</v>
      </c>
      <c r="D7" s="58">
        <v>6832580.6200000001</v>
      </c>
    </row>
    <row r="8" spans="1:4" x14ac:dyDescent="0.25">
      <c r="A8" s="27" t="s">
        <v>2684</v>
      </c>
      <c r="B8" s="28" t="s">
        <v>2685</v>
      </c>
      <c r="C8" s="27" t="s">
        <v>4378</v>
      </c>
      <c r="D8" s="58">
        <v>3302743.46</v>
      </c>
    </row>
    <row r="9" spans="1:4" x14ac:dyDescent="0.25">
      <c r="A9" s="27" t="s">
        <v>2754</v>
      </c>
      <c r="B9" s="28" t="s">
        <v>2787</v>
      </c>
      <c r="C9" s="27" t="s">
        <v>4379</v>
      </c>
      <c r="D9" s="58">
        <v>3854435.38</v>
      </c>
    </row>
    <row r="10" spans="1:4" x14ac:dyDescent="0.25">
      <c r="A10" s="27" t="s">
        <v>2690</v>
      </c>
      <c r="B10" s="28" t="s">
        <v>2691</v>
      </c>
      <c r="C10" s="27" t="s">
        <v>4570</v>
      </c>
      <c r="D10" s="58">
        <v>4803604.5999999996</v>
      </c>
    </row>
    <row r="11" spans="1:4" x14ac:dyDescent="0.25">
      <c r="A11" s="27" t="s">
        <v>2692</v>
      </c>
      <c r="B11" s="28" t="s">
        <v>2693</v>
      </c>
      <c r="C11" s="27" t="s">
        <v>4375</v>
      </c>
      <c r="D11" s="58">
        <v>6780500.5800000001</v>
      </c>
    </row>
    <row r="12" spans="1:4" x14ac:dyDescent="0.25">
      <c r="A12" s="27" t="s">
        <v>2694</v>
      </c>
      <c r="B12" s="28" t="s">
        <v>2695</v>
      </c>
      <c r="C12" s="27" t="s">
        <v>4570</v>
      </c>
      <c r="D12" s="58">
        <v>6142039.3200000003</v>
      </c>
    </row>
    <row r="13" spans="1:4" x14ac:dyDescent="0.25">
      <c r="A13" s="27" t="s">
        <v>2696</v>
      </c>
      <c r="B13" s="28" t="s">
        <v>2756</v>
      </c>
      <c r="C13" s="27" t="s">
        <v>4375</v>
      </c>
      <c r="D13" s="58">
        <v>3043882.75</v>
      </c>
    </row>
    <row r="14" spans="1:4" x14ac:dyDescent="0.25">
      <c r="A14" s="27" t="s">
        <v>2750</v>
      </c>
      <c r="B14" s="28" t="s">
        <v>2788</v>
      </c>
      <c r="C14" s="27" t="s">
        <v>4380</v>
      </c>
      <c r="D14" s="58">
        <v>2204234.98</v>
      </c>
    </row>
    <row r="15" spans="1:4" x14ac:dyDescent="0.25">
      <c r="A15" s="27" t="s">
        <v>2716</v>
      </c>
      <c r="B15" s="28" t="s">
        <v>2757</v>
      </c>
      <c r="C15" s="27" t="s">
        <v>4375</v>
      </c>
      <c r="D15" s="58">
        <v>5491647.21</v>
      </c>
    </row>
    <row r="16" spans="1:4" x14ac:dyDescent="0.25">
      <c r="A16" s="27" t="s">
        <v>2698</v>
      </c>
      <c r="B16" s="28" t="s">
        <v>2699</v>
      </c>
      <c r="C16" s="27" t="s">
        <v>4381</v>
      </c>
      <c r="D16" s="58">
        <v>4630992.08</v>
      </c>
    </row>
    <row r="17" spans="1:4" x14ac:dyDescent="0.25">
      <c r="A17" s="27" t="s">
        <v>2713</v>
      </c>
      <c r="B17" s="28" t="s">
        <v>2758</v>
      </c>
      <c r="C17" s="27" t="s">
        <v>4380</v>
      </c>
      <c r="D17" s="58">
        <v>4554796.09</v>
      </c>
    </row>
    <row r="18" spans="1:4" x14ac:dyDescent="0.25">
      <c r="A18" s="27" t="s">
        <v>2709</v>
      </c>
      <c r="B18" s="28" t="s">
        <v>2759</v>
      </c>
      <c r="C18" s="27" t="s">
        <v>4383</v>
      </c>
      <c r="D18" s="58">
        <v>7032406.3899999997</v>
      </c>
    </row>
    <row r="19" spans="1:4" x14ac:dyDescent="0.25">
      <c r="A19" s="27" t="s">
        <v>2710</v>
      </c>
      <c r="B19" s="28" t="s">
        <v>2760</v>
      </c>
      <c r="C19" s="27" t="s">
        <v>4382</v>
      </c>
      <c r="D19" s="58">
        <v>2645016.15</v>
      </c>
    </row>
    <row r="20" spans="1:4" x14ac:dyDescent="0.25">
      <c r="A20" s="27" t="s">
        <v>3876</v>
      </c>
      <c r="B20" s="28" t="s">
        <v>4088</v>
      </c>
      <c r="C20" s="27" t="s">
        <v>4373</v>
      </c>
      <c r="D20" s="58">
        <v>1611644.97</v>
      </c>
    </row>
    <row r="21" spans="1:4" x14ac:dyDescent="0.25">
      <c r="A21" s="27" t="s">
        <v>3878</v>
      </c>
      <c r="B21" s="28" t="s">
        <v>4089</v>
      </c>
      <c r="C21" s="27" t="s">
        <v>4377</v>
      </c>
      <c r="D21" s="58">
        <v>2313192.7799999998</v>
      </c>
    </row>
    <row r="22" spans="1:4" x14ac:dyDescent="0.25">
      <c r="A22" s="27" t="s">
        <v>2707</v>
      </c>
      <c r="B22" s="28" t="s">
        <v>2761</v>
      </c>
      <c r="C22" s="27" t="s">
        <v>4376</v>
      </c>
      <c r="D22" s="58">
        <v>6758722.3200000003</v>
      </c>
    </row>
    <row r="23" spans="1:4" x14ac:dyDescent="0.25">
      <c r="A23" s="27" t="s">
        <v>3421</v>
      </c>
      <c r="B23" s="28" t="s">
        <v>3427</v>
      </c>
      <c r="C23" s="27" t="s">
        <v>4384</v>
      </c>
      <c r="D23" s="58">
        <v>1869293.39</v>
      </c>
    </row>
    <row r="24" spans="1:4" x14ac:dyDescent="0.25">
      <c r="A24" s="27" t="s">
        <v>2751</v>
      </c>
      <c r="B24" s="28" t="s">
        <v>2789</v>
      </c>
      <c r="C24" s="27" t="s">
        <v>4385</v>
      </c>
      <c r="D24" s="58">
        <v>2185198.27</v>
      </c>
    </row>
    <row r="25" spans="1:4" x14ac:dyDescent="0.25">
      <c r="A25" s="27" t="s">
        <v>4366</v>
      </c>
      <c r="B25" s="28" t="s">
        <v>4367</v>
      </c>
      <c r="C25" s="27" t="s">
        <v>4376</v>
      </c>
      <c r="D25" s="58">
        <v>3067010.19</v>
      </c>
    </row>
    <row r="26" spans="1:4" x14ac:dyDescent="0.25">
      <c r="A26" s="27" t="s">
        <v>4443</v>
      </c>
      <c r="B26" s="28" t="s">
        <v>4447</v>
      </c>
      <c r="C26" s="27" t="s">
        <v>4570</v>
      </c>
      <c r="D26" s="58">
        <v>6025415.2300000004</v>
      </c>
    </row>
    <row r="27" spans="1:4" x14ac:dyDescent="0.25">
      <c r="A27" s="27" t="s">
        <v>4401</v>
      </c>
      <c r="B27" s="28" t="s">
        <v>4417</v>
      </c>
      <c r="C27" s="27" t="s">
        <v>4377</v>
      </c>
      <c r="D27" s="58">
        <v>4518172.68</v>
      </c>
    </row>
    <row r="28" spans="1:4" x14ac:dyDescent="0.25">
      <c r="A28" s="27" t="s">
        <v>4439</v>
      </c>
      <c r="B28" s="28" t="s">
        <v>4448</v>
      </c>
      <c r="C28" s="27" t="s">
        <v>4383</v>
      </c>
      <c r="D28" s="58">
        <v>3046110.7</v>
      </c>
    </row>
    <row r="29" spans="1:4" x14ac:dyDescent="0.25">
      <c r="A29" s="27" t="s">
        <v>4415</v>
      </c>
      <c r="B29" s="28" t="s">
        <v>4418</v>
      </c>
      <c r="C29" s="27" t="s">
        <v>4387</v>
      </c>
      <c r="D29" s="58">
        <v>3846994.05</v>
      </c>
    </row>
    <row r="30" spans="1:4" x14ac:dyDescent="0.25">
      <c r="A30" s="27" t="s">
        <v>4419</v>
      </c>
      <c r="B30" s="28" t="s">
        <v>4420</v>
      </c>
      <c r="C30" s="27" t="s">
        <v>4378</v>
      </c>
      <c r="D30" s="58">
        <v>4332114.47</v>
      </c>
    </row>
    <row r="31" spans="1:4" x14ac:dyDescent="0.25">
      <c r="A31" s="27" t="s">
        <v>4416</v>
      </c>
      <c r="B31" s="28" t="s">
        <v>4421</v>
      </c>
      <c r="C31" s="27" t="s">
        <v>4379</v>
      </c>
      <c r="D31" s="58">
        <v>3087581.98</v>
      </c>
    </row>
    <row r="32" spans="1:4" x14ac:dyDescent="0.25">
      <c r="A32" s="27" t="s">
        <v>4414</v>
      </c>
      <c r="B32" s="28" t="s">
        <v>4422</v>
      </c>
      <c r="C32" s="27" t="s">
        <v>4384</v>
      </c>
      <c r="D32" s="58">
        <v>1472376.85</v>
      </c>
    </row>
    <row r="33" spans="1:4" x14ac:dyDescent="0.25">
      <c r="A33" s="27" t="s">
        <v>4525</v>
      </c>
      <c r="B33" s="28" t="s">
        <v>4528</v>
      </c>
      <c r="C33" s="27" t="s">
        <v>4392</v>
      </c>
      <c r="D33" s="58">
        <v>3470058.09</v>
      </c>
    </row>
    <row r="34" spans="1:4" x14ac:dyDescent="0.25">
      <c r="A34" s="27" t="s">
        <v>4423</v>
      </c>
      <c r="B34" s="28" t="s">
        <v>4424</v>
      </c>
      <c r="C34" s="27" t="s">
        <v>4373</v>
      </c>
      <c r="D34" s="58">
        <v>2718022.42</v>
      </c>
    </row>
    <row r="35" spans="1:4" x14ac:dyDescent="0.25">
      <c r="A35" s="27" t="s">
        <v>4700</v>
      </c>
      <c r="B35" s="28" t="s">
        <v>4710</v>
      </c>
      <c r="C35" s="27" t="s">
        <v>4392</v>
      </c>
      <c r="D35" s="58">
        <v>2991176.89</v>
      </c>
    </row>
    <row r="36" spans="1:4" x14ac:dyDescent="0.25">
      <c r="A36" s="27" t="s">
        <v>4438</v>
      </c>
      <c r="B36" s="28" t="s">
        <v>4449</v>
      </c>
      <c r="C36" s="27" t="s">
        <v>4377</v>
      </c>
      <c r="D36" s="58">
        <v>3643270.26</v>
      </c>
    </row>
    <row r="37" spans="1:4" x14ac:dyDescent="0.25">
      <c r="A37" s="27" t="s">
        <v>4522</v>
      </c>
      <c r="B37" s="28" t="s">
        <v>4529</v>
      </c>
      <c r="C37" s="27" t="s">
        <v>4392</v>
      </c>
      <c r="D37" s="58">
        <v>5573618.0999999996</v>
      </c>
    </row>
    <row r="38" spans="1:4" x14ac:dyDescent="0.25">
      <c r="A38" s="27" t="s">
        <v>4441</v>
      </c>
      <c r="B38" s="28" t="s">
        <v>4450</v>
      </c>
      <c r="C38" s="27" t="s">
        <v>4377</v>
      </c>
      <c r="D38" s="58">
        <v>4929004.49</v>
      </c>
    </row>
    <row r="39" spans="1:4" x14ac:dyDescent="0.25">
      <c r="A39" s="27" t="s">
        <v>4442</v>
      </c>
      <c r="B39" s="28" t="s">
        <v>4451</v>
      </c>
      <c r="C39" s="27" t="s">
        <v>4389</v>
      </c>
      <c r="D39" s="58">
        <v>4405571.1500000004</v>
      </c>
    </row>
    <row r="40" spans="1:4" x14ac:dyDescent="0.25">
      <c r="A40" s="27" t="s">
        <v>4444</v>
      </c>
      <c r="B40" s="28" t="s">
        <v>4475</v>
      </c>
      <c r="C40" s="27" t="s">
        <v>4384</v>
      </c>
      <c r="D40" s="58">
        <v>3473067.33</v>
      </c>
    </row>
    <row r="41" spans="1:4" x14ac:dyDescent="0.25">
      <c r="A41" s="27" t="s">
        <v>4524</v>
      </c>
      <c r="B41" s="28" t="s">
        <v>4530</v>
      </c>
      <c r="C41" s="27" t="s">
        <v>4392</v>
      </c>
      <c r="D41" s="58">
        <v>4931608.8600000003</v>
      </c>
    </row>
    <row r="42" spans="1:4" x14ac:dyDescent="0.25">
      <c r="A42" s="27" t="s">
        <v>4446</v>
      </c>
      <c r="B42" s="28" t="s">
        <v>4452</v>
      </c>
      <c r="C42" s="27" t="s">
        <v>4570</v>
      </c>
      <c r="D42" s="58">
        <v>2193183.4500000002</v>
      </c>
    </row>
    <row r="43" spans="1:4" x14ac:dyDescent="0.25">
      <c r="A43" s="27" t="s">
        <v>4471</v>
      </c>
      <c r="B43" s="28" t="s">
        <v>4476</v>
      </c>
      <c r="C43" s="27" t="s">
        <v>4383</v>
      </c>
      <c r="D43" s="58">
        <v>6508912.75</v>
      </c>
    </row>
    <row r="44" spans="1:4" x14ac:dyDescent="0.25">
      <c r="A44" s="27" t="s">
        <v>4519</v>
      </c>
      <c r="B44" s="28" t="s">
        <v>4614</v>
      </c>
      <c r="C44" s="27" t="s">
        <v>4373</v>
      </c>
      <c r="D44" s="58">
        <v>2270699.31</v>
      </c>
    </row>
    <row r="45" spans="1:4" x14ac:dyDescent="0.25">
      <c r="A45" s="27" t="s">
        <v>4523</v>
      </c>
      <c r="B45" s="28" t="s">
        <v>4531</v>
      </c>
      <c r="C45" s="27" t="s">
        <v>4392</v>
      </c>
      <c r="D45" s="58">
        <v>3135910.09</v>
      </c>
    </row>
    <row r="46" spans="1:4" x14ac:dyDescent="0.25">
      <c r="A46" s="27" t="s">
        <v>4504</v>
      </c>
      <c r="B46" s="28" t="s">
        <v>4505</v>
      </c>
      <c r="C46" s="27" t="s">
        <v>4383</v>
      </c>
      <c r="D46" s="58">
        <v>2409359.21</v>
      </c>
    </row>
    <row r="47" spans="1:4" x14ac:dyDescent="0.25">
      <c r="A47" s="27" t="s">
        <v>4473</v>
      </c>
      <c r="B47" s="28" t="s">
        <v>4477</v>
      </c>
      <c r="C47" s="27" t="s">
        <v>4377</v>
      </c>
      <c r="D47" s="58">
        <v>2149722.7999999998</v>
      </c>
    </row>
    <row r="48" spans="1:4" x14ac:dyDescent="0.25">
      <c r="A48" s="27" t="s">
        <v>4474</v>
      </c>
      <c r="B48" s="28" t="s">
        <v>4478</v>
      </c>
      <c r="C48" s="27" t="s">
        <v>4382</v>
      </c>
      <c r="D48" s="58">
        <v>3465062.17</v>
      </c>
    </row>
    <row r="49" spans="1:4" x14ac:dyDescent="0.25">
      <c r="A49" s="27" t="s">
        <v>4499</v>
      </c>
      <c r="B49" s="28" t="s">
        <v>4506</v>
      </c>
      <c r="C49" s="27" t="s">
        <v>4374</v>
      </c>
      <c r="D49" s="58">
        <v>2845338.92</v>
      </c>
    </row>
    <row r="50" spans="1:4" x14ac:dyDescent="0.25">
      <c r="A50" s="27" t="s">
        <v>4472</v>
      </c>
      <c r="B50" s="28" t="s">
        <v>4479</v>
      </c>
      <c r="C50" s="27" t="s">
        <v>4373</v>
      </c>
      <c r="D50" s="58">
        <v>2327093.98</v>
      </c>
    </row>
    <row r="51" spans="1:4" x14ac:dyDescent="0.25">
      <c r="A51" s="27" t="s">
        <v>4480</v>
      </c>
      <c r="B51" s="28" t="s">
        <v>4481</v>
      </c>
      <c r="C51" s="27" t="s">
        <v>4384</v>
      </c>
      <c r="D51" s="58">
        <v>1561199.32</v>
      </c>
    </row>
    <row r="52" spans="1:4" x14ac:dyDescent="0.25">
      <c r="A52" s="27" t="s">
        <v>4500</v>
      </c>
      <c r="B52" s="28" t="s">
        <v>4507</v>
      </c>
      <c r="C52" s="27" t="s">
        <v>4383</v>
      </c>
      <c r="D52" s="58">
        <v>6310989.1600000001</v>
      </c>
    </row>
    <row r="53" spans="1:4" x14ac:dyDescent="0.25">
      <c r="A53" s="27" t="s">
        <v>4520</v>
      </c>
      <c r="B53" s="28" t="s">
        <v>4532</v>
      </c>
      <c r="C53" s="27" t="s">
        <v>4375</v>
      </c>
      <c r="D53" s="58">
        <v>5268724.97</v>
      </c>
    </row>
    <row r="54" spans="1:4" x14ac:dyDescent="0.25">
      <c r="A54" s="27" t="s">
        <v>4527</v>
      </c>
      <c r="B54" s="28" t="s">
        <v>4571</v>
      </c>
      <c r="C54" s="27" t="s">
        <v>4570</v>
      </c>
      <c r="D54" s="58">
        <v>3953782.47</v>
      </c>
    </row>
    <row r="55" spans="1:4" x14ac:dyDescent="0.25">
      <c r="A55" s="27" t="s">
        <v>4645</v>
      </c>
      <c r="B55" s="28" t="s">
        <v>4653</v>
      </c>
      <c r="C55" s="27" t="s">
        <v>4375</v>
      </c>
      <c r="D55" s="58">
        <v>8232455.6100000003</v>
      </c>
    </row>
    <row r="56" spans="1:4" x14ac:dyDescent="0.25">
      <c r="A56" s="27" t="s">
        <v>4502</v>
      </c>
      <c r="B56" s="28" t="s">
        <v>4508</v>
      </c>
      <c r="C56" s="27" t="s">
        <v>4383</v>
      </c>
      <c r="D56" s="58">
        <v>2959709.08</v>
      </c>
    </row>
    <row r="57" spans="1:4" x14ac:dyDescent="0.25">
      <c r="A57" s="27" t="s">
        <v>4567</v>
      </c>
      <c r="B57" s="28" t="s">
        <v>4572</v>
      </c>
      <c r="C57" s="27" t="s">
        <v>4377</v>
      </c>
      <c r="D57" s="58">
        <v>2085884.65</v>
      </c>
    </row>
    <row r="58" spans="1:4" x14ac:dyDescent="0.25">
      <c r="A58" s="27" t="s">
        <v>4518</v>
      </c>
      <c r="B58" s="28" t="s">
        <v>4533</v>
      </c>
      <c r="C58" s="27" t="s">
        <v>4570</v>
      </c>
      <c r="D58" s="58">
        <v>6001308.2400000002</v>
      </c>
    </row>
    <row r="59" spans="1:4" x14ac:dyDescent="0.25">
      <c r="A59" s="27" t="s">
        <v>4501</v>
      </c>
      <c r="B59" s="28" t="s">
        <v>4509</v>
      </c>
      <c r="C59" s="27" t="s">
        <v>4384</v>
      </c>
      <c r="D59" s="58">
        <v>1345255.01</v>
      </c>
    </row>
    <row r="60" spans="1:4" x14ac:dyDescent="0.25">
      <c r="A60" s="27" t="s">
        <v>2800</v>
      </c>
      <c r="B60" s="28" t="s">
        <v>2807</v>
      </c>
      <c r="C60" s="27" t="s">
        <v>4381</v>
      </c>
      <c r="D60" s="58">
        <v>1378850.67</v>
      </c>
    </row>
    <row r="61" spans="1:4" x14ac:dyDescent="0.25">
      <c r="A61" s="27" t="s">
        <v>2708</v>
      </c>
      <c r="B61" s="28" t="s">
        <v>2762</v>
      </c>
      <c r="C61" s="27" t="s">
        <v>4381</v>
      </c>
      <c r="D61" s="58">
        <v>4168514.79</v>
      </c>
    </row>
    <row r="62" spans="1:4" x14ac:dyDescent="0.25">
      <c r="A62" s="27" t="s">
        <v>2715</v>
      </c>
      <c r="B62" s="28" t="s">
        <v>2763</v>
      </c>
      <c r="C62" s="27" t="s">
        <v>4376</v>
      </c>
      <c r="D62" s="58">
        <v>4840350.72</v>
      </c>
    </row>
    <row r="63" spans="1:4" x14ac:dyDescent="0.25">
      <c r="A63" s="27" t="s">
        <v>3454</v>
      </c>
      <c r="B63" s="28" t="s">
        <v>3462</v>
      </c>
      <c r="C63" s="27" t="s">
        <v>4375</v>
      </c>
      <c r="D63" s="58">
        <v>10039748.23</v>
      </c>
    </row>
    <row r="64" spans="1:4" x14ac:dyDescent="0.25">
      <c r="A64" s="27" t="s">
        <v>3898</v>
      </c>
      <c r="B64" s="28" t="s">
        <v>4090</v>
      </c>
      <c r="C64" s="27" t="s">
        <v>4374</v>
      </c>
      <c r="D64" s="58">
        <v>2171286.11</v>
      </c>
    </row>
    <row r="65" spans="1:4" x14ac:dyDescent="0.25">
      <c r="A65" s="27" t="s">
        <v>2721</v>
      </c>
      <c r="B65" s="28" t="s">
        <v>2764</v>
      </c>
      <c r="C65" s="27" t="s">
        <v>4384</v>
      </c>
      <c r="D65" s="58">
        <v>3347075.84</v>
      </c>
    </row>
    <row r="66" spans="1:4" x14ac:dyDescent="0.25">
      <c r="A66" s="27" t="s">
        <v>4498</v>
      </c>
      <c r="B66" s="28" t="s">
        <v>4510</v>
      </c>
      <c r="C66" s="27" t="s">
        <v>4379</v>
      </c>
      <c r="D66" s="58">
        <v>2230702.0099999998</v>
      </c>
    </row>
    <row r="67" spans="1:4" x14ac:dyDescent="0.25">
      <c r="A67" s="27" t="s">
        <v>3403</v>
      </c>
      <c r="B67" s="28" t="s">
        <v>3404</v>
      </c>
      <c r="C67" s="27" t="s">
        <v>4386</v>
      </c>
      <c r="D67" s="58">
        <v>5796957.4299999997</v>
      </c>
    </row>
    <row r="68" spans="1:4" x14ac:dyDescent="0.25">
      <c r="A68" s="27" t="s">
        <v>2723</v>
      </c>
      <c r="B68" s="28" t="s">
        <v>2765</v>
      </c>
      <c r="C68" s="27" t="s">
        <v>4379</v>
      </c>
      <c r="D68" s="58">
        <v>3845267.36</v>
      </c>
    </row>
    <row r="69" spans="1:4" x14ac:dyDescent="0.25">
      <c r="A69" s="27" t="s">
        <v>3854</v>
      </c>
      <c r="B69" s="28" t="s">
        <v>4091</v>
      </c>
      <c r="C69" s="27" t="s">
        <v>4374</v>
      </c>
      <c r="D69" s="58">
        <v>1946537.79</v>
      </c>
    </row>
    <row r="70" spans="1:4" x14ac:dyDescent="0.25">
      <c r="A70" s="27" t="s">
        <v>2722</v>
      </c>
      <c r="B70" s="28" t="s">
        <v>2766</v>
      </c>
      <c r="C70" s="27" t="s">
        <v>4387</v>
      </c>
      <c r="D70" s="58">
        <v>2170950.5</v>
      </c>
    </row>
    <row r="71" spans="1:4" x14ac:dyDescent="0.25">
      <c r="A71" s="27" t="s">
        <v>3906</v>
      </c>
      <c r="B71" s="28" t="s">
        <v>4092</v>
      </c>
      <c r="C71" s="27" t="s">
        <v>4373</v>
      </c>
      <c r="D71" s="58">
        <v>4374286.71</v>
      </c>
    </row>
    <row r="72" spans="1:4" x14ac:dyDescent="0.25">
      <c r="A72" s="27" t="s">
        <v>2799</v>
      </c>
      <c r="B72" s="28" t="s">
        <v>2808</v>
      </c>
      <c r="C72" s="27" t="s">
        <v>4378</v>
      </c>
      <c r="D72" s="58">
        <v>6562622.0099999998</v>
      </c>
    </row>
    <row r="73" spans="1:4" x14ac:dyDescent="0.25">
      <c r="A73" s="27" t="s">
        <v>3886</v>
      </c>
      <c r="B73" s="28" t="s">
        <v>4093</v>
      </c>
      <c r="C73" s="27" t="s">
        <v>4374</v>
      </c>
      <c r="D73" s="58">
        <v>2715153.45</v>
      </c>
    </row>
    <row r="74" spans="1:4" x14ac:dyDescent="0.25">
      <c r="A74" s="27" t="s">
        <v>3900</v>
      </c>
      <c r="B74" s="28" t="s">
        <v>4094</v>
      </c>
      <c r="C74" s="27" t="s">
        <v>4373</v>
      </c>
      <c r="D74" s="58">
        <v>3136201.56</v>
      </c>
    </row>
    <row r="75" spans="1:4" x14ac:dyDescent="0.25">
      <c r="A75" s="27" t="s">
        <v>3880</v>
      </c>
      <c r="B75" s="28" t="s">
        <v>4095</v>
      </c>
      <c r="C75" s="27" t="s">
        <v>4374</v>
      </c>
      <c r="D75" s="58">
        <v>4385109.41</v>
      </c>
    </row>
    <row r="76" spans="1:4" x14ac:dyDescent="0.25">
      <c r="A76" s="27" t="s">
        <v>3888</v>
      </c>
      <c r="B76" s="28" t="s">
        <v>4096</v>
      </c>
      <c r="C76" s="27" t="s">
        <v>4374</v>
      </c>
      <c r="D76" s="58">
        <v>2101308.77</v>
      </c>
    </row>
    <row r="77" spans="1:4" x14ac:dyDescent="0.25">
      <c r="A77" s="27" t="s">
        <v>3890</v>
      </c>
      <c r="B77" s="28" t="s">
        <v>4097</v>
      </c>
      <c r="C77" s="27" t="s">
        <v>4374</v>
      </c>
      <c r="D77" s="58">
        <v>3123956.55</v>
      </c>
    </row>
    <row r="78" spans="1:4" x14ac:dyDescent="0.25">
      <c r="A78" s="27" t="s">
        <v>2755</v>
      </c>
      <c r="B78" s="28" t="s">
        <v>2790</v>
      </c>
      <c r="C78" s="27" t="s">
        <v>4388</v>
      </c>
      <c r="D78" s="58">
        <v>1255016.5900000001</v>
      </c>
    </row>
    <row r="79" spans="1:4" x14ac:dyDescent="0.25">
      <c r="A79" s="27" t="s">
        <v>3405</v>
      </c>
      <c r="B79" s="28" t="s">
        <v>3406</v>
      </c>
      <c r="C79" s="27" t="s">
        <v>4379</v>
      </c>
      <c r="D79" s="58">
        <v>4492704.2699999996</v>
      </c>
    </row>
    <row r="80" spans="1:4" x14ac:dyDescent="0.25">
      <c r="A80" s="27" t="s">
        <v>3892</v>
      </c>
      <c r="B80" s="28" t="s">
        <v>4098</v>
      </c>
      <c r="C80" s="27" t="s">
        <v>4374</v>
      </c>
      <c r="D80" s="58">
        <v>2621904.0299999998</v>
      </c>
    </row>
    <row r="81" spans="1:4" x14ac:dyDescent="0.25">
      <c r="A81" s="27" t="s">
        <v>3894</v>
      </c>
      <c r="B81" s="28" t="s">
        <v>4099</v>
      </c>
      <c r="C81" s="27" t="s">
        <v>4374</v>
      </c>
      <c r="D81" s="58">
        <v>1742558.35</v>
      </c>
    </row>
    <row r="82" spans="1:4" x14ac:dyDescent="0.25">
      <c r="A82" s="27" t="s">
        <v>2809</v>
      </c>
      <c r="B82" s="28" t="s">
        <v>2810</v>
      </c>
      <c r="C82" s="27" t="s">
        <v>4387</v>
      </c>
      <c r="D82" s="58">
        <v>2449024.5</v>
      </c>
    </row>
    <row r="83" spans="1:4" x14ac:dyDescent="0.25">
      <c r="A83" s="27" t="s">
        <v>3882</v>
      </c>
      <c r="B83" s="28" t="s">
        <v>4100</v>
      </c>
      <c r="C83" s="27" t="s">
        <v>4373</v>
      </c>
      <c r="D83" s="58">
        <v>1643171.03</v>
      </c>
    </row>
    <row r="84" spans="1:4" x14ac:dyDescent="0.25">
      <c r="A84" s="27" t="s">
        <v>4521</v>
      </c>
      <c r="B84" s="28" t="s">
        <v>4534</v>
      </c>
      <c r="C84" s="27" t="s">
        <v>4392</v>
      </c>
      <c r="D84" s="58">
        <v>3942782.98</v>
      </c>
    </row>
    <row r="85" spans="1:4" x14ac:dyDescent="0.25">
      <c r="A85" s="27" t="s">
        <v>4535</v>
      </c>
      <c r="B85" s="28" t="s">
        <v>4536</v>
      </c>
      <c r="C85" s="27" t="s">
        <v>4374</v>
      </c>
      <c r="D85" s="58">
        <v>1902029.78</v>
      </c>
    </row>
    <row r="86" spans="1:4" x14ac:dyDescent="0.25">
      <c r="A86" s="27" t="s">
        <v>4526</v>
      </c>
      <c r="B86" s="28" t="s">
        <v>4573</v>
      </c>
      <c r="C86" s="27" t="s">
        <v>4379</v>
      </c>
      <c r="D86" s="58">
        <v>6541560.5199999996</v>
      </c>
    </row>
    <row r="87" spans="1:4" x14ac:dyDescent="0.25">
      <c r="A87" s="27" t="s">
        <v>4574</v>
      </c>
      <c r="B87" s="28" t="s">
        <v>4575</v>
      </c>
      <c r="C87" s="27" t="s">
        <v>4389</v>
      </c>
      <c r="D87" s="58">
        <v>10366677.720000001</v>
      </c>
    </row>
    <row r="88" spans="1:4" x14ac:dyDescent="0.25">
      <c r="A88" s="27" t="s">
        <v>4646</v>
      </c>
      <c r="B88" s="28" t="s">
        <v>4654</v>
      </c>
      <c r="C88" s="27" t="s">
        <v>4375</v>
      </c>
      <c r="D88" s="58">
        <v>5479645.0700000003</v>
      </c>
    </row>
    <row r="89" spans="1:4" x14ac:dyDescent="0.25">
      <c r="A89" s="27" t="s">
        <v>4566</v>
      </c>
      <c r="B89" s="28" t="s">
        <v>4576</v>
      </c>
      <c r="C89" s="27" t="s">
        <v>4382</v>
      </c>
      <c r="D89" s="58">
        <v>2423434.5099999998</v>
      </c>
    </row>
    <row r="90" spans="1:4" x14ac:dyDescent="0.25">
      <c r="A90" s="27" t="s">
        <v>4569</v>
      </c>
      <c r="B90" s="28" t="s">
        <v>4577</v>
      </c>
      <c r="C90" s="27" t="s">
        <v>4392</v>
      </c>
      <c r="D90" s="58">
        <v>4616379.09</v>
      </c>
    </row>
    <row r="91" spans="1:4" x14ac:dyDescent="0.25">
      <c r="A91" s="27" t="s">
        <v>4568</v>
      </c>
      <c r="B91" s="28" t="s">
        <v>4578</v>
      </c>
      <c r="C91" s="27" t="s">
        <v>4381</v>
      </c>
      <c r="D91" s="58">
        <v>6143301.6600000001</v>
      </c>
    </row>
    <row r="92" spans="1:4" x14ac:dyDescent="0.25">
      <c r="A92" s="27" t="s">
        <v>4579</v>
      </c>
      <c r="B92" s="28" t="s">
        <v>4580</v>
      </c>
      <c r="C92" s="27" t="s">
        <v>4373</v>
      </c>
      <c r="D92" s="58">
        <v>3065538.61</v>
      </c>
    </row>
    <row r="93" spans="1:4" x14ac:dyDescent="0.25">
      <c r="A93" s="27" t="s">
        <v>4615</v>
      </c>
      <c r="B93" s="28" t="s">
        <v>4616</v>
      </c>
      <c r="C93" s="27" t="s">
        <v>4383</v>
      </c>
      <c r="D93" s="58">
        <v>3727144.91</v>
      </c>
    </row>
    <row r="94" spans="1:4" x14ac:dyDescent="0.25">
      <c r="A94" s="27" t="s">
        <v>4617</v>
      </c>
      <c r="B94" s="28" t="s">
        <v>4618</v>
      </c>
      <c r="C94" s="27" t="s">
        <v>4383</v>
      </c>
      <c r="D94" s="58">
        <v>2574113.8199999998</v>
      </c>
    </row>
    <row r="95" spans="1:4" x14ac:dyDescent="0.25">
      <c r="A95" s="27" t="s">
        <v>11714</v>
      </c>
      <c r="B95" s="28" t="s">
        <v>11725</v>
      </c>
      <c r="C95" s="27" t="s">
        <v>4392</v>
      </c>
      <c r="D95" s="58">
        <v>2223764.79</v>
      </c>
    </row>
    <row r="96" spans="1:4" x14ac:dyDescent="0.25">
      <c r="A96" s="27" t="s">
        <v>4619</v>
      </c>
      <c r="B96" s="28" t="s">
        <v>4620</v>
      </c>
      <c r="C96" s="27" t="s">
        <v>4375</v>
      </c>
      <c r="D96" s="58">
        <v>4120591.35</v>
      </c>
    </row>
    <row r="97" spans="1:4" x14ac:dyDescent="0.25">
      <c r="A97" s="27" t="s">
        <v>4649</v>
      </c>
      <c r="B97" s="28" t="s">
        <v>4655</v>
      </c>
      <c r="C97" s="27" t="s">
        <v>4375</v>
      </c>
      <c r="D97" s="58">
        <v>4772313.41</v>
      </c>
    </row>
    <row r="98" spans="1:4" x14ac:dyDescent="0.25">
      <c r="A98" s="27" t="s">
        <v>4648</v>
      </c>
      <c r="B98" s="28" t="s">
        <v>4656</v>
      </c>
      <c r="C98" s="27" t="s">
        <v>4392</v>
      </c>
      <c r="D98" s="58">
        <v>2186562.92</v>
      </c>
    </row>
    <row r="99" spans="1:4" x14ac:dyDescent="0.25">
      <c r="A99" s="27" t="s">
        <v>4652</v>
      </c>
      <c r="B99" s="28" t="s">
        <v>4657</v>
      </c>
      <c r="C99" s="27" t="s">
        <v>4382</v>
      </c>
      <c r="D99" s="58">
        <v>1786106.49</v>
      </c>
    </row>
    <row r="100" spans="1:4" x14ac:dyDescent="0.25">
      <c r="A100" s="27" t="s">
        <v>4651</v>
      </c>
      <c r="B100" s="28" t="s">
        <v>4658</v>
      </c>
      <c r="C100" s="27" t="s">
        <v>4383</v>
      </c>
      <c r="D100" s="58">
        <v>3754599.37</v>
      </c>
    </row>
    <row r="101" spans="1:4" x14ac:dyDescent="0.25">
      <c r="A101" s="27" t="s">
        <v>4650</v>
      </c>
      <c r="B101" s="28" t="s">
        <v>4659</v>
      </c>
      <c r="C101" s="27" t="s">
        <v>4570</v>
      </c>
      <c r="D101" s="58">
        <v>2223392.48</v>
      </c>
    </row>
    <row r="102" spans="1:4" x14ac:dyDescent="0.25">
      <c r="A102" s="27" t="s">
        <v>4699</v>
      </c>
      <c r="B102" s="28" t="s">
        <v>4711</v>
      </c>
      <c r="C102" s="27" t="s">
        <v>4375</v>
      </c>
      <c r="D102" s="58">
        <v>3775782.7</v>
      </c>
    </row>
    <row r="103" spans="1:4" x14ac:dyDescent="0.25">
      <c r="A103" s="27" t="s">
        <v>4647</v>
      </c>
      <c r="B103" s="28" t="s">
        <v>4660</v>
      </c>
      <c r="C103" s="27" t="s">
        <v>4384</v>
      </c>
      <c r="D103" s="58">
        <v>1738597.21</v>
      </c>
    </row>
    <row r="104" spans="1:4" x14ac:dyDescent="0.25">
      <c r="A104" s="27" t="s">
        <v>4704</v>
      </c>
      <c r="B104" s="28" t="s">
        <v>4712</v>
      </c>
      <c r="C104" s="27" t="s">
        <v>4375</v>
      </c>
      <c r="D104" s="58">
        <v>6872141.5999999996</v>
      </c>
    </row>
    <row r="105" spans="1:4" x14ac:dyDescent="0.25">
      <c r="A105" s="27" t="s">
        <v>4703</v>
      </c>
      <c r="B105" s="28" t="s">
        <v>4713</v>
      </c>
      <c r="C105" s="27" t="s">
        <v>4375</v>
      </c>
      <c r="D105" s="58">
        <v>6124683.0899999999</v>
      </c>
    </row>
    <row r="106" spans="1:4" x14ac:dyDescent="0.25">
      <c r="A106" s="27" t="s">
        <v>4702</v>
      </c>
      <c r="B106" s="28" t="s">
        <v>4714</v>
      </c>
      <c r="C106" s="27" t="s">
        <v>4377</v>
      </c>
      <c r="D106" s="58">
        <v>2191894.0299999998</v>
      </c>
    </row>
    <row r="107" spans="1:4" x14ac:dyDescent="0.25">
      <c r="A107" s="27" t="s">
        <v>4788</v>
      </c>
      <c r="B107" s="28" t="s">
        <v>4831</v>
      </c>
      <c r="C107" s="27" t="s">
        <v>4392</v>
      </c>
      <c r="D107" s="58">
        <v>1592296.77</v>
      </c>
    </row>
    <row r="108" spans="1:4" x14ac:dyDescent="0.25">
      <c r="A108" s="27" t="s">
        <v>4826</v>
      </c>
      <c r="B108" s="28" t="s">
        <v>4832</v>
      </c>
      <c r="C108" s="27" t="s">
        <v>4392</v>
      </c>
      <c r="D108" s="58">
        <v>2759263.2</v>
      </c>
    </row>
    <row r="109" spans="1:4" x14ac:dyDescent="0.25">
      <c r="A109" s="27" t="s">
        <v>4701</v>
      </c>
      <c r="B109" s="28" t="s">
        <v>4715</v>
      </c>
      <c r="C109" s="27" t="s">
        <v>4390</v>
      </c>
      <c r="D109" s="58">
        <v>9661830.5299999993</v>
      </c>
    </row>
    <row r="110" spans="1:4" x14ac:dyDescent="0.25">
      <c r="A110" s="27" t="s">
        <v>4786</v>
      </c>
      <c r="B110" s="28" t="s">
        <v>4793</v>
      </c>
      <c r="C110" s="27" t="s">
        <v>4374</v>
      </c>
      <c r="D110" s="58">
        <v>2893253.12</v>
      </c>
    </row>
    <row r="111" spans="1:4" x14ac:dyDescent="0.25">
      <c r="A111" s="27" t="s">
        <v>4822</v>
      </c>
      <c r="B111" s="28" t="s">
        <v>4833</v>
      </c>
      <c r="C111" s="27" t="s">
        <v>4377</v>
      </c>
      <c r="D111" s="58">
        <v>3993786.53</v>
      </c>
    </row>
    <row r="112" spans="1:4" x14ac:dyDescent="0.25">
      <c r="A112" s="27" t="s">
        <v>4834</v>
      </c>
      <c r="B112" s="28" t="s">
        <v>4835</v>
      </c>
      <c r="C112" s="27" t="s">
        <v>4383</v>
      </c>
      <c r="D112" s="58">
        <v>1837305.34</v>
      </c>
    </row>
    <row r="113" spans="1:4" x14ac:dyDescent="0.25">
      <c r="A113" s="27" t="s">
        <v>4744</v>
      </c>
      <c r="B113" s="28" t="s">
        <v>4749</v>
      </c>
      <c r="C113" s="27" t="s">
        <v>4383</v>
      </c>
      <c r="D113" s="58">
        <v>1471711.17</v>
      </c>
    </row>
    <row r="114" spans="1:4" x14ac:dyDescent="0.25">
      <c r="A114" s="27" t="s">
        <v>4746</v>
      </c>
      <c r="B114" s="28" t="s">
        <v>4750</v>
      </c>
      <c r="C114" s="27" t="s">
        <v>4570</v>
      </c>
      <c r="D114" s="58">
        <v>1957905.71</v>
      </c>
    </row>
    <row r="115" spans="1:4" x14ac:dyDescent="0.25">
      <c r="A115" s="27" t="s">
        <v>4790</v>
      </c>
      <c r="B115" s="28" t="s">
        <v>4794</v>
      </c>
      <c r="C115" s="27" t="s">
        <v>4392</v>
      </c>
      <c r="D115" s="58">
        <v>2402619.1</v>
      </c>
    </row>
    <row r="116" spans="1:4" x14ac:dyDescent="0.25">
      <c r="A116" s="27" t="s">
        <v>4751</v>
      </c>
      <c r="B116" s="28" t="s">
        <v>4752</v>
      </c>
      <c r="C116" s="27" t="s">
        <v>4392</v>
      </c>
      <c r="D116" s="58">
        <v>1801219.74</v>
      </c>
    </row>
    <row r="117" spans="1:4" x14ac:dyDescent="0.25">
      <c r="A117" s="27" t="s">
        <v>4789</v>
      </c>
      <c r="B117" s="28" t="s">
        <v>4795</v>
      </c>
      <c r="C117" s="27" t="s">
        <v>4392</v>
      </c>
      <c r="D117" s="58">
        <v>2041825.73</v>
      </c>
    </row>
    <row r="118" spans="1:4" x14ac:dyDescent="0.25">
      <c r="A118" s="27" t="s">
        <v>4791</v>
      </c>
      <c r="B118" s="28" t="s">
        <v>4796</v>
      </c>
      <c r="C118" s="27" t="s">
        <v>4392</v>
      </c>
      <c r="D118" s="58">
        <v>2246976.7200000002</v>
      </c>
    </row>
    <row r="119" spans="1:4" x14ac:dyDescent="0.25">
      <c r="A119" s="27" t="s">
        <v>4753</v>
      </c>
      <c r="B119" s="28" t="s">
        <v>4754</v>
      </c>
      <c r="C119" s="27" t="s">
        <v>4389</v>
      </c>
      <c r="D119" s="58">
        <v>5201405.74</v>
      </c>
    </row>
    <row r="120" spans="1:4" x14ac:dyDescent="0.25">
      <c r="A120" s="27" t="s">
        <v>4755</v>
      </c>
      <c r="B120" s="28" t="s">
        <v>4756</v>
      </c>
      <c r="C120" s="27" t="s">
        <v>4377</v>
      </c>
      <c r="D120" s="58">
        <v>1992656.33</v>
      </c>
    </row>
    <row r="121" spans="1:4" x14ac:dyDescent="0.25">
      <c r="A121" s="27" t="s">
        <v>4823</v>
      </c>
      <c r="B121" s="28" t="s">
        <v>4836</v>
      </c>
      <c r="C121" s="27" t="s">
        <v>4384</v>
      </c>
      <c r="D121" s="58">
        <v>1538027.57</v>
      </c>
    </row>
    <row r="122" spans="1:4" x14ac:dyDescent="0.25">
      <c r="A122" s="27" t="s">
        <v>2797</v>
      </c>
      <c r="B122" s="28" t="s">
        <v>2811</v>
      </c>
      <c r="C122" s="27" t="s">
        <v>4384</v>
      </c>
      <c r="D122" s="58">
        <v>2652866.9300000002</v>
      </c>
    </row>
    <row r="123" spans="1:4" x14ac:dyDescent="0.25">
      <c r="A123" s="27" t="s">
        <v>2802</v>
      </c>
      <c r="B123" s="28" t="s">
        <v>2812</v>
      </c>
      <c r="C123" s="27" t="s">
        <v>4376</v>
      </c>
      <c r="D123" s="58">
        <v>7238076.5599999996</v>
      </c>
    </row>
    <row r="124" spans="1:4" x14ac:dyDescent="0.25">
      <c r="A124" s="27" t="s">
        <v>3916</v>
      </c>
      <c r="B124" s="28" t="s">
        <v>4101</v>
      </c>
      <c r="C124" s="27" t="s">
        <v>4373</v>
      </c>
      <c r="D124" s="58">
        <v>4995427.41</v>
      </c>
    </row>
    <row r="125" spans="1:4" x14ac:dyDescent="0.25">
      <c r="A125" s="27" t="s">
        <v>3896</v>
      </c>
      <c r="B125" s="28" t="s">
        <v>4102</v>
      </c>
      <c r="C125" s="27" t="s">
        <v>4377</v>
      </c>
      <c r="D125" s="58">
        <v>3367170.69</v>
      </c>
    </row>
    <row r="126" spans="1:4" x14ac:dyDescent="0.25">
      <c r="A126" s="27" t="s">
        <v>2798</v>
      </c>
      <c r="B126" s="28" t="s">
        <v>2813</v>
      </c>
      <c r="C126" s="27" t="s">
        <v>4383</v>
      </c>
      <c r="D126" s="58">
        <v>3921679.29</v>
      </c>
    </row>
    <row r="127" spans="1:4" x14ac:dyDescent="0.25">
      <c r="A127" s="27" t="s">
        <v>3554</v>
      </c>
      <c r="B127" s="28" t="s">
        <v>3555</v>
      </c>
      <c r="C127" s="27" t="s">
        <v>4388</v>
      </c>
      <c r="D127" s="58">
        <v>7165997.1100000003</v>
      </c>
    </row>
    <row r="128" spans="1:4" x14ac:dyDescent="0.25">
      <c r="A128" s="27" t="s">
        <v>3426</v>
      </c>
      <c r="B128" s="28" t="s">
        <v>3428</v>
      </c>
      <c r="C128" s="27" t="s">
        <v>4386</v>
      </c>
      <c r="D128" s="58">
        <v>2763202.16</v>
      </c>
    </row>
    <row r="129" spans="1:4" x14ac:dyDescent="0.25">
      <c r="A129" s="27" t="s">
        <v>3952</v>
      </c>
      <c r="B129" s="28" t="s">
        <v>3953</v>
      </c>
      <c r="C129" s="27" t="s">
        <v>4385</v>
      </c>
      <c r="D129" s="58">
        <v>2885136.6</v>
      </c>
    </row>
    <row r="130" spans="1:4" x14ac:dyDescent="0.25">
      <c r="A130" s="27" t="s">
        <v>3524</v>
      </c>
      <c r="B130" s="28" t="s">
        <v>3530</v>
      </c>
      <c r="C130" s="27" t="s">
        <v>4380</v>
      </c>
      <c r="D130" s="58">
        <v>3153028.41</v>
      </c>
    </row>
    <row r="131" spans="1:4" x14ac:dyDescent="0.25">
      <c r="A131" s="27" t="s">
        <v>3456</v>
      </c>
      <c r="B131" s="28" t="s">
        <v>3463</v>
      </c>
      <c r="C131" s="27" t="s">
        <v>4389</v>
      </c>
      <c r="D131" s="58">
        <v>3018385.88</v>
      </c>
    </row>
    <row r="132" spans="1:4" x14ac:dyDescent="0.25">
      <c r="A132" s="27" t="s">
        <v>3464</v>
      </c>
      <c r="B132" s="28" t="s">
        <v>3465</v>
      </c>
      <c r="C132" s="27" t="s">
        <v>4379</v>
      </c>
      <c r="D132" s="58">
        <v>3989595.45</v>
      </c>
    </row>
    <row r="133" spans="1:4" x14ac:dyDescent="0.25">
      <c r="A133" s="27" t="s">
        <v>3973</v>
      </c>
      <c r="B133" s="28" t="s">
        <v>4016</v>
      </c>
      <c r="C133" s="27" t="s">
        <v>4385</v>
      </c>
      <c r="D133" s="58">
        <v>2736230.77</v>
      </c>
    </row>
    <row r="134" spans="1:4" x14ac:dyDescent="0.25">
      <c r="A134" s="27" t="s">
        <v>3547</v>
      </c>
      <c r="B134" s="28" t="s">
        <v>3556</v>
      </c>
      <c r="C134" s="27" t="s">
        <v>4388</v>
      </c>
      <c r="D134" s="58">
        <v>2345686.92</v>
      </c>
    </row>
    <row r="135" spans="1:4" x14ac:dyDescent="0.25">
      <c r="A135" s="27" t="s">
        <v>3466</v>
      </c>
      <c r="B135" s="28" t="s">
        <v>3467</v>
      </c>
      <c r="C135" s="27" t="s">
        <v>4379</v>
      </c>
      <c r="D135" s="58">
        <v>6579113.1699999999</v>
      </c>
    </row>
    <row r="136" spans="1:4" x14ac:dyDescent="0.25">
      <c r="A136" s="27" t="s">
        <v>3452</v>
      </c>
      <c r="B136" s="28" t="s">
        <v>3468</v>
      </c>
      <c r="C136" s="27" t="s">
        <v>4380</v>
      </c>
      <c r="D136" s="58">
        <v>3269932.96</v>
      </c>
    </row>
    <row r="137" spans="1:4" x14ac:dyDescent="0.25">
      <c r="A137" s="27" t="s">
        <v>3469</v>
      </c>
      <c r="B137" s="28" t="s">
        <v>3470</v>
      </c>
      <c r="C137" s="27" t="s">
        <v>4379</v>
      </c>
      <c r="D137" s="58">
        <v>2378420.9700000002</v>
      </c>
    </row>
    <row r="138" spans="1:4" x14ac:dyDescent="0.25">
      <c r="A138" s="27" t="s">
        <v>3531</v>
      </c>
      <c r="B138" s="28" t="s">
        <v>3532</v>
      </c>
      <c r="C138" s="27" t="s">
        <v>4386</v>
      </c>
      <c r="D138" s="58">
        <v>3846353.78</v>
      </c>
    </row>
    <row r="139" spans="1:4" x14ac:dyDescent="0.25">
      <c r="A139" s="27" t="s">
        <v>3549</v>
      </c>
      <c r="B139" s="28" t="s">
        <v>3557</v>
      </c>
      <c r="C139" s="27" t="s">
        <v>4389</v>
      </c>
      <c r="D139" s="58">
        <v>4636325.8099999996</v>
      </c>
    </row>
    <row r="140" spans="1:4" x14ac:dyDescent="0.25">
      <c r="A140" s="27" t="s">
        <v>4399</v>
      </c>
      <c r="B140" s="28" t="s">
        <v>4404</v>
      </c>
      <c r="C140" s="27" t="s">
        <v>4385</v>
      </c>
      <c r="D140" s="58">
        <v>5168847.5</v>
      </c>
    </row>
    <row r="141" spans="1:4" x14ac:dyDescent="0.25">
      <c r="A141" s="27" t="s">
        <v>3979</v>
      </c>
      <c r="B141" s="28" t="s">
        <v>4017</v>
      </c>
      <c r="C141" s="27" t="s">
        <v>4389</v>
      </c>
      <c r="D141" s="58">
        <v>2013722.46</v>
      </c>
    </row>
    <row r="142" spans="1:4" x14ac:dyDescent="0.25">
      <c r="A142" s="27" t="s">
        <v>3471</v>
      </c>
      <c r="B142" s="28" t="s">
        <v>3472</v>
      </c>
      <c r="C142" s="27" t="s">
        <v>4385</v>
      </c>
      <c r="D142" s="58">
        <v>2943988.02</v>
      </c>
    </row>
    <row r="143" spans="1:4" x14ac:dyDescent="0.25">
      <c r="A143" s="27" t="s">
        <v>4748</v>
      </c>
      <c r="B143" s="28" t="s">
        <v>4757</v>
      </c>
      <c r="C143" s="27" t="s">
        <v>4389</v>
      </c>
      <c r="D143" s="58">
        <v>5431669.5</v>
      </c>
    </row>
    <row r="144" spans="1:4" x14ac:dyDescent="0.25">
      <c r="A144" s="27" t="s">
        <v>3548</v>
      </c>
      <c r="B144" s="28" t="s">
        <v>3954</v>
      </c>
      <c r="C144" s="27" t="s">
        <v>4379</v>
      </c>
      <c r="D144" s="58">
        <v>4262814.96</v>
      </c>
    </row>
    <row r="145" spans="1:4" x14ac:dyDescent="0.25">
      <c r="A145" s="27" t="s">
        <v>3558</v>
      </c>
      <c r="B145" s="28" t="s">
        <v>3559</v>
      </c>
      <c r="C145" s="27" t="s">
        <v>4389</v>
      </c>
      <c r="D145" s="58">
        <v>4049281.87</v>
      </c>
    </row>
    <row r="146" spans="1:4" x14ac:dyDescent="0.25">
      <c r="A146" s="27" t="s">
        <v>3946</v>
      </c>
      <c r="B146" s="28" t="s">
        <v>3955</v>
      </c>
      <c r="C146" s="27" t="s">
        <v>4389</v>
      </c>
      <c r="D146" s="58">
        <v>3929008.11</v>
      </c>
    </row>
    <row r="147" spans="1:4" x14ac:dyDescent="0.25">
      <c r="A147" s="27" t="s">
        <v>3509</v>
      </c>
      <c r="B147" s="28" t="s">
        <v>3533</v>
      </c>
      <c r="C147" s="27" t="s">
        <v>4388</v>
      </c>
      <c r="D147" s="58">
        <v>7645037.0999999996</v>
      </c>
    </row>
    <row r="148" spans="1:4" x14ac:dyDescent="0.25">
      <c r="A148" s="27" t="s">
        <v>3949</v>
      </c>
      <c r="B148" s="28" t="s">
        <v>3956</v>
      </c>
      <c r="C148" s="27" t="s">
        <v>4385</v>
      </c>
      <c r="D148" s="58">
        <v>3369030.81</v>
      </c>
    </row>
    <row r="149" spans="1:4" x14ac:dyDescent="0.25">
      <c r="A149" s="27" t="s">
        <v>4403</v>
      </c>
      <c r="B149" s="28" t="s">
        <v>4405</v>
      </c>
      <c r="C149" s="27" t="s">
        <v>4389</v>
      </c>
      <c r="D149" s="58">
        <v>3251544.11</v>
      </c>
    </row>
    <row r="150" spans="1:4" x14ac:dyDescent="0.25">
      <c r="A150" s="27" t="s">
        <v>3943</v>
      </c>
      <c r="B150" s="28" t="s">
        <v>4018</v>
      </c>
      <c r="C150" s="27" t="s">
        <v>4381</v>
      </c>
      <c r="D150" s="58">
        <v>4467470.34</v>
      </c>
    </row>
    <row r="151" spans="1:4" x14ac:dyDescent="0.25">
      <c r="A151" s="27" t="s">
        <v>4058</v>
      </c>
      <c r="B151" s="28" t="s">
        <v>4070</v>
      </c>
      <c r="C151" s="27" t="s">
        <v>4385</v>
      </c>
      <c r="D151" s="58">
        <v>3849676.69</v>
      </c>
    </row>
    <row r="152" spans="1:4" x14ac:dyDescent="0.25">
      <c r="A152" s="27" t="s">
        <v>3450</v>
      </c>
      <c r="B152" s="28" t="s">
        <v>3473</v>
      </c>
      <c r="C152" s="27" t="s">
        <v>4389</v>
      </c>
      <c r="D152" s="58">
        <v>5408824.29</v>
      </c>
    </row>
    <row r="153" spans="1:4" x14ac:dyDescent="0.25">
      <c r="A153" s="27" t="s">
        <v>3429</v>
      </c>
      <c r="B153" s="28" t="s">
        <v>3430</v>
      </c>
      <c r="C153" s="27" t="s">
        <v>4388</v>
      </c>
      <c r="D153" s="58">
        <v>2845416.94</v>
      </c>
    </row>
    <row r="154" spans="1:4" x14ac:dyDescent="0.25">
      <c r="A154" s="27" t="s">
        <v>3545</v>
      </c>
      <c r="B154" s="28" t="s">
        <v>3560</v>
      </c>
      <c r="C154" s="27" t="s">
        <v>4380</v>
      </c>
      <c r="D154" s="58">
        <v>4432424.4400000004</v>
      </c>
    </row>
    <row r="155" spans="1:4" x14ac:dyDescent="0.25">
      <c r="A155" s="27" t="s">
        <v>3423</v>
      </c>
      <c r="B155" s="28" t="s">
        <v>3431</v>
      </c>
      <c r="C155" s="27" t="s">
        <v>4381</v>
      </c>
      <c r="D155" s="58">
        <v>5662822.0899999999</v>
      </c>
    </row>
    <row r="156" spans="1:4" x14ac:dyDescent="0.25">
      <c r="A156" s="27" t="s">
        <v>3941</v>
      </c>
      <c r="B156" s="28" t="s">
        <v>3957</v>
      </c>
      <c r="C156" s="27" t="s">
        <v>4389</v>
      </c>
      <c r="D156" s="58">
        <v>2188899.98</v>
      </c>
    </row>
    <row r="157" spans="1:4" x14ac:dyDescent="0.25">
      <c r="A157" s="27" t="s">
        <v>3459</v>
      </c>
      <c r="B157" s="28" t="s">
        <v>3474</v>
      </c>
      <c r="C157" s="27" t="s">
        <v>4390</v>
      </c>
      <c r="D157" s="58">
        <v>2965275.4</v>
      </c>
    </row>
    <row r="158" spans="1:4" x14ac:dyDescent="0.25">
      <c r="A158" s="27" t="s">
        <v>3514</v>
      </c>
      <c r="B158" s="28" t="s">
        <v>3535</v>
      </c>
      <c r="C158" s="27" t="s">
        <v>4388</v>
      </c>
      <c r="D158" s="58">
        <v>4982252.1500000004</v>
      </c>
    </row>
    <row r="159" spans="1:4" x14ac:dyDescent="0.25">
      <c r="A159" s="27" t="s">
        <v>3460</v>
      </c>
      <c r="B159" s="28" t="s">
        <v>3475</v>
      </c>
      <c r="C159" s="27" t="s">
        <v>4380</v>
      </c>
      <c r="D159" s="58">
        <v>3484461.03</v>
      </c>
    </row>
    <row r="160" spans="1:4" x14ac:dyDescent="0.25">
      <c r="A160" s="27" t="s">
        <v>2711</v>
      </c>
      <c r="B160" s="28" t="s">
        <v>2767</v>
      </c>
      <c r="C160" s="27" t="s">
        <v>4388</v>
      </c>
      <c r="D160" s="58">
        <v>2526205.94</v>
      </c>
    </row>
    <row r="161" spans="1:4" x14ac:dyDescent="0.25">
      <c r="A161" s="27" t="s">
        <v>3940</v>
      </c>
      <c r="B161" s="28" t="s">
        <v>3958</v>
      </c>
      <c r="C161" s="27" t="s">
        <v>4379</v>
      </c>
      <c r="D161" s="58">
        <v>3167969.58</v>
      </c>
    </row>
    <row r="162" spans="1:4" x14ac:dyDescent="0.25">
      <c r="A162" s="27" t="s">
        <v>3449</v>
      </c>
      <c r="B162" s="28" t="s">
        <v>3476</v>
      </c>
      <c r="C162" s="27" t="s">
        <v>4385</v>
      </c>
      <c r="D162" s="58">
        <v>2273129.59</v>
      </c>
    </row>
    <row r="163" spans="1:4" x14ac:dyDescent="0.25">
      <c r="A163" s="27" t="s">
        <v>3477</v>
      </c>
      <c r="B163" s="28" t="s">
        <v>3478</v>
      </c>
      <c r="C163" s="27" t="s">
        <v>4388</v>
      </c>
      <c r="D163" s="58">
        <v>8071487.9699999997</v>
      </c>
    </row>
    <row r="164" spans="1:4" x14ac:dyDescent="0.25">
      <c r="A164" s="27" t="s">
        <v>3984</v>
      </c>
      <c r="B164" s="28" t="s">
        <v>4019</v>
      </c>
      <c r="C164" s="27" t="s">
        <v>4386</v>
      </c>
      <c r="D164" s="58">
        <v>2355595.75</v>
      </c>
    </row>
    <row r="165" spans="1:4" x14ac:dyDescent="0.25">
      <c r="A165" s="27" t="s">
        <v>3947</v>
      </c>
      <c r="B165" s="28" t="s">
        <v>4020</v>
      </c>
      <c r="C165" s="27" t="s">
        <v>4376</v>
      </c>
      <c r="D165" s="58">
        <v>2360279.7999999998</v>
      </c>
    </row>
    <row r="166" spans="1:4" x14ac:dyDescent="0.25">
      <c r="A166" s="27" t="s">
        <v>3420</v>
      </c>
      <c r="B166" s="28" t="s">
        <v>3432</v>
      </c>
      <c r="C166" s="27" t="s">
        <v>4381</v>
      </c>
      <c r="D166" s="58">
        <v>1974795.65</v>
      </c>
    </row>
    <row r="167" spans="1:4" x14ac:dyDescent="0.25">
      <c r="A167" s="27" t="s">
        <v>3512</v>
      </c>
      <c r="B167" s="28" t="s">
        <v>3536</v>
      </c>
      <c r="C167" s="27" t="s">
        <v>4386</v>
      </c>
      <c r="D167" s="58">
        <v>8161726.1699999999</v>
      </c>
    </row>
    <row r="168" spans="1:4" x14ac:dyDescent="0.25">
      <c r="A168" s="27" t="s">
        <v>3453</v>
      </c>
      <c r="B168" s="28" t="s">
        <v>3479</v>
      </c>
      <c r="C168" s="27" t="s">
        <v>4376</v>
      </c>
      <c r="D168" s="58">
        <v>3668893.32</v>
      </c>
    </row>
    <row r="169" spans="1:4" x14ac:dyDescent="0.25">
      <c r="A169" s="27" t="s">
        <v>3510</v>
      </c>
      <c r="B169" s="28" t="s">
        <v>3561</v>
      </c>
      <c r="C169" s="27" t="s">
        <v>4376</v>
      </c>
      <c r="D169" s="58">
        <v>3124678.9</v>
      </c>
    </row>
    <row r="170" spans="1:4" x14ac:dyDescent="0.25">
      <c r="A170" s="27" t="s">
        <v>3951</v>
      </c>
      <c r="B170" s="28" t="s">
        <v>3959</v>
      </c>
      <c r="C170" s="27" t="s">
        <v>4389</v>
      </c>
      <c r="D170" s="58">
        <v>2365475.77</v>
      </c>
    </row>
    <row r="171" spans="1:4" x14ac:dyDescent="0.25">
      <c r="A171" s="27" t="s">
        <v>3986</v>
      </c>
      <c r="B171" s="28" t="s">
        <v>4021</v>
      </c>
      <c r="C171" s="27" t="s">
        <v>4389</v>
      </c>
      <c r="D171" s="58">
        <v>5376585.5199999996</v>
      </c>
    </row>
    <row r="172" spans="1:4" x14ac:dyDescent="0.25">
      <c r="A172" s="27" t="s">
        <v>3971</v>
      </c>
      <c r="B172" s="28" t="s">
        <v>4022</v>
      </c>
      <c r="C172" s="27" t="s">
        <v>4385</v>
      </c>
      <c r="D172" s="58">
        <v>3692738.37</v>
      </c>
    </row>
    <row r="173" spans="1:4" x14ac:dyDescent="0.25">
      <c r="A173" s="27" t="s">
        <v>3988</v>
      </c>
      <c r="B173" s="28" t="s">
        <v>4103</v>
      </c>
      <c r="C173" s="27" t="s">
        <v>4386</v>
      </c>
      <c r="D173" s="58">
        <v>3373166.12</v>
      </c>
    </row>
    <row r="174" spans="1:4" x14ac:dyDescent="0.25">
      <c r="A174" s="27" t="s">
        <v>3972</v>
      </c>
      <c r="B174" s="28" t="s">
        <v>4023</v>
      </c>
      <c r="C174" s="27" t="s">
        <v>4390</v>
      </c>
      <c r="D174" s="58">
        <v>5873138.6600000001</v>
      </c>
    </row>
    <row r="175" spans="1:4" x14ac:dyDescent="0.25">
      <c r="A175" s="27" t="s">
        <v>3974</v>
      </c>
      <c r="B175" s="28" t="s">
        <v>4024</v>
      </c>
      <c r="C175" s="27" t="s">
        <v>4385</v>
      </c>
      <c r="D175" s="58">
        <v>4095807.56</v>
      </c>
    </row>
    <row r="176" spans="1:4" x14ac:dyDescent="0.25">
      <c r="A176" s="27" t="s">
        <v>3433</v>
      </c>
      <c r="B176" s="28" t="s">
        <v>3434</v>
      </c>
      <c r="C176" s="27" t="s">
        <v>4385</v>
      </c>
      <c r="D176" s="58">
        <v>2866555.32</v>
      </c>
    </row>
    <row r="177" spans="1:4" x14ac:dyDescent="0.25">
      <c r="A177" s="27" t="s">
        <v>3942</v>
      </c>
      <c r="B177" s="28" t="s">
        <v>4025</v>
      </c>
      <c r="C177" s="27" t="s">
        <v>4380</v>
      </c>
      <c r="D177" s="58">
        <v>4849705.84</v>
      </c>
    </row>
    <row r="178" spans="1:4" x14ac:dyDescent="0.25">
      <c r="A178" s="27" t="s">
        <v>2717</v>
      </c>
      <c r="B178" s="28" t="s">
        <v>2768</v>
      </c>
      <c r="C178" s="27" t="s">
        <v>4375</v>
      </c>
      <c r="D178" s="58">
        <v>4296382.54</v>
      </c>
    </row>
    <row r="179" spans="1:4" x14ac:dyDescent="0.25">
      <c r="A179" s="27" t="s">
        <v>3457</v>
      </c>
      <c r="B179" s="28" t="s">
        <v>3480</v>
      </c>
      <c r="C179" s="27" t="s">
        <v>4376</v>
      </c>
      <c r="D179" s="58">
        <v>4676384.7300000004</v>
      </c>
    </row>
    <row r="180" spans="1:4" x14ac:dyDescent="0.25">
      <c r="A180" s="27" t="s">
        <v>3944</v>
      </c>
      <c r="B180" s="28" t="s">
        <v>3960</v>
      </c>
      <c r="C180" s="27" t="s">
        <v>4390</v>
      </c>
      <c r="D180" s="58">
        <v>7076385.6299999999</v>
      </c>
    </row>
    <row r="181" spans="1:4" x14ac:dyDescent="0.25">
      <c r="A181" s="27" t="s">
        <v>3948</v>
      </c>
      <c r="B181" s="28" t="s">
        <v>3961</v>
      </c>
      <c r="C181" s="27" t="s">
        <v>4386</v>
      </c>
      <c r="D181" s="58">
        <v>6194369.7800000003</v>
      </c>
    </row>
    <row r="182" spans="1:4" x14ac:dyDescent="0.25">
      <c r="A182" s="27" t="s">
        <v>3458</v>
      </c>
      <c r="B182" s="28" t="s">
        <v>3481</v>
      </c>
      <c r="C182" s="27" t="s">
        <v>4386</v>
      </c>
      <c r="D182" s="58">
        <v>4135837.59</v>
      </c>
    </row>
    <row r="183" spans="1:4" x14ac:dyDescent="0.25">
      <c r="A183" s="27" t="s">
        <v>3962</v>
      </c>
      <c r="B183" s="28" t="s">
        <v>3963</v>
      </c>
      <c r="C183" s="27" t="s">
        <v>4389</v>
      </c>
      <c r="D183" s="58">
        <v>1633149.68</v>
      </c>
    </row>
    <row r="184" spans="1:4" x14ac:dyDescent="0.25">
      <c r="A184" s="27" t="s">
        <v>3964</v>
      </c>
      <c r="B184" s="28" t="s">
        <v>3965</v>
      </c>
      <c r="C184" s="27" t="s">
        <v>4390</v>
      </c>
      <c r="D184" s="58">
        <v>7049179.0700000003</v>
      </c>
    </row>
    <row r="185" spans="1:4" x14ac:dyDescent="0.25">
      <c r="A185" s="27" t="s">
        <v>3506</v>
      </c>
      <c r="B185" s="28" t="s">
        <v>3537</v>
      </c>
      <c r="C185" s="27" t="s">
        <v>4376</v>
      </c>
      <c r="D185" s="58">
        <v>6508098.0599999996</v>
      </c>
    </row>
    <row r="186" spans="1:4" x14ac:dyDescent="0.25">
      <c r="A186" s="27" t="s">
        <v>3425</v>
      </c>
      <c r="B186" s="28" t="s">
        <v>3435</v>
      </c>
      <c r="C186" s="27" t="s">
        <v>4376</v>
      </c>
      <c r="D186" s="58">
        <v>4350634.1399999997</v>
      </c>
    </row>
    <row r="187" spans="1:4" x14ac:dyDescent="0.25">
      <c r="A187" s="27" t="s">
        <v>3939</v>
      </c>
      <c r="B187" s="28" t="s">
        <v>3966</v>
      </c>
      <c r="C187" s="27" t="s">
        <v>4386</v>
      </c>
      <c r="D187" s="58">
        <v>2798255.78</v>
      </c>
    </row>
    <row r="188" spans="1:4" x14ac:dyDescent="0.25">
      <c r="A188" s="27" t="s">
        <v>3950</v>
      </c>
      <c r="B188" s="28" t="s">
        <v>3967</v>
      </c>
      <c r="C188" s="27" t="s">
        <v>4386</v>
      </c>
      <c r="D188" s="58">
        <v>8359798.9400000004</v>
      </c>
    </row>
    <row r="189" spans="1:4" x14ac:dyDescent="0.25">
      <c r="A189" s="27" t="s">
        <v>3455</v>
      </c>
      <c r="B189" s="28" t="s">
        <v>3482</v>
      </c>
      <c r="C189" s="27" t="s">
        <v>4386</v>
      </c>
      <c r="D189" s="58">
        <v>3376447.53</v>
      </c>
    </row>
    <row r="190" spans="1:4" x14ac:dyDescent="0.25">
      <c r="A190" s="27" t="s">
        <v>3422</v>
      </c>
      <c r="B190" s="28" t="s">
        <v>3436</v>
      </c>
      <c r="C190" s="27" t="s">
        <v>4380</v>
      </c>
      <c r="D190" s="58">
        <v>2992730.19</v>
      </c>
    </row>
    <row r="191" spans="1:4" x14ac:dyDescent="0.25">
      <c r="A191" s="27" t="s">
        <v>4060</v>
      </c>
      <c r="B191" s="28" t="s">
        <v>4071</v>
      </c>
      <c r="C191" s="27" t="s">
        <v>4386</v>
      </c>
      <c r="D191" s="58">
        <v>4181117.92</v>
      </c>
    </row>
    <row r="192" spans="1:4" x14ac:dyDescent="0.25">
      <c r="A192" s="27" t="s">
        <v>3513</v>
      </c>
      <c r="B192" s="28" t="s">
        <v>3562</v>
      </c>
      <c r="C192" s="27" t="s">
        <v>4389</v>
      </c>
      <c r="D192" s="58">
        <v>2992466.79</v>
      </c>
    </row>
    <row r="193" spans="1:4" x14ac:dyDescent="0.25">
      <c r="A193" s="27" t="s">
        <v>3983</v>
      </c>
      <c r="B193" s="28" t="s">
        <v>4026</v>
      </c>
      <c r="C193" s="27" t="s">
        <v>4385</v>
      </c>
      <c r="D193" s="58">
        <v>5229432.24</v>
      </c>
    </row>
    <row r="194" spans="1:4" x14ac:dyDescent="0.25">
      <c r="A194" s="27" t="s">
        <v>3968</v>
      </c>
      <c r="B194" s="28" t="s">
        <v>3969</v>
      </c>
      <c r="C194" s="27" t="s">
        <v>4386</v>
      </c>
      <c r="D194" s="58">
        <v>5065857.47</v>
      </c>
    </row>
    <row r="195" spans="1:4" x14ac:dyDescent="0.25">
      <c r="A195" s="27" t="s">
        <v>2801</v>
      </c>
      <c r="B195" s="28" t="s">
        <v>2814</v>
      </c>
      <c r="C195" s="27" t="s">
        <v>4570</v>
      </c>
      <c r="D195" s="58">
        <v>6201636.7599999998</v>
      </c>
    </row>
    <row r="196" spans="1:4" x14ac:dyDescent="0.25">
      <c r="A196" s="27" t="s">
        <v>2712</v>
      </c>
      <c r="B196" s="28" t="s">
        <v>2769</v>
      </c>
      <c r="C196" s="27" t="s">
        <v>4390</v>
      </c>
      <c r="D196" s="58">
        <v>4152648.66</v>
      </c>
    </row>
    <row r="197" spans="1:4" x14ac:dyDescent="0.25">
      <c r="A197" s="27" t="s">
        <v>3902</v>
      </c>
      <c r="B197" s="28" t="s">
        <v>4104</v>
      </c>
      <c r="C197" s="27" t="s">
        <v>4373</v>
      </c>
      <c r="D197" s="58">
        <v>2163508.4900000002</v>
      </c>
    </row>
    <row r="198" spans="1:4" x14ac:dyDescent="0.25">
      <c r="A198" s="27" t="s">
        <v>3393</v>
      </c>
      <c r="B198" s="28" t="s">
        <v>3407</v>
      </c>
      <c r="C198" s="27" t="s">
        <v>4570</v>
      </c>
      <c r="D198" s="58">
        <v>2691663.39</v>
      </c>
    </row>
    <row r="199" spans="1:4" x14ac:dyDescent="0.25">
      <c r="A199" s="27" t="s">
        <v>2815</v>
      </c>
      <c r="B199" s="28" t="s">
        <v>2816</v>
      </c>
      <c r="C199" s="27" t="s">
        <v>4387</v>
      </c>
      <c r="D199" s="58">
        <v>2164179.39</v>
      </c>
    </row>
    <row r="200" spans="1:4" x14ac:dyDescent="0.25">
      <c r="A200" s="27" t="s">
        <v>4008</v>
      </c>
      <c r="B200" s="28" t="s">
        <v>4105</v>
      </c>
      <c r="C200" s="27" t="s">
        <v>4373</v>
      </c>
      <c r="D200" s="58">
        <v>2724613.07</v>
      </c>
    </row>
    <row r="201" spans="1:4" x14ac:dyDescent="0.25">
      <c r="A201" s="27" t="s">
        <v>3908</v>
      </c>
      <c r="B201" s="28" t="s">
        <v>4106</v>
      </c>
      <c r="C201" s="27" t="s">
        <v>4377</v>
      </c>
      <c r="D201" s="58">
        <v>2682596.61</v>
      </c>
    </row>
    <row r="202" spans="1:4" x14ac:dyDescent="0.25">
      <c r="A202" s="27" t="s">
        <v>3392</v>
      </c>
      <c r="B202" s="28" t="s">
        <v>3408</v>
      </c>
      <c r="C202" s="27" t="s">
        <v>4378</v>
      </c>
      <c r="D202" s="58">
        <v>3332082.81</v>
      </c>
    </row>
    <row r="203" spans="1:4" x14ac:dyDescent="0.25">
      <c r="A203" s="27" t="s">
        <v>3395</v>
      </c>
      <c r="B203" s="28" t="s">
        <v>3409</v>
      </c>
      <c r="C203" s="27" t="s">
        <v>4375</v>
      </c>
      <c r="D203" s="58">
        <v>5168189.8899999997</v>
      </c>
    </row>
    <row r="204" spans="1:4" x14ac:dyDescent="0.25">
      <c r="A204" s="27" t="s">
        <v>3910</v>
      </c>
      <c r="B204" s="28" t="s">
        <v>4107</v>
      </c>
      <c r="C204" s="27" t="s">
        <v>4377</v>
      </c>
      <c r="D204" s="58">
        <v>1895747.03</v>
      </c>
    </row>
    <row r="205" spans="1:4" x14ac:dyDescent="0.25">
      <c r="A205" s="27" t="s">
        <v>4083</v>
      </c>
      <c r="B205" s="28" t="s">
        <v>4108</v>
      </c>
      <c r="C205" s="27" t="s">
        <v>4386</v>
      </c>
      <c r="D205" s="58">
        <v>6225432.8200000003</v>
      </c>
    </row>
    <row r="206" spans="1:4" x14ac:dyDescent="0.25">
      <c r="A206" s="27" t="s">
        <v>3982</v>
      </c>
      <c r="B206" s="28" t="s">
        <v>4027</v>
      </c>
      <c r="C206" s="27" t="s">
        <v>4383</v>
      </c>
      <c r="D206" s="58">
        <v>3303346.02</v>
      </c>
    </row>
    <row r="207" spans="1:4" x14ac:dyDescent="0.25">
      <c r="A207" s="27" t="s">
        <v>3451</v>
      </c>
      <c r="B207" s="28" t="s">
        <v>3483</v>
      </c>
      <c r="C207" s="27" t="s">
        <v>4382</v>
      </c>
      <c r="D207" s="58">
        <v>7038849.75</v>
      </c>
    </row>
    <row r="208" spans="1:4" x14ac:dyDescent="0.25">
      <c r="A208" s="27" t="s">
        <v>3912</v>
      </c>
      <c r="B208" s="28" t="s">
        <v>4109</v>
      </c>
      <c r="C208" s="27" t="s">
        <v>4377</v>
      </c>
      <c r="D208" s="58">
        <v>2191432.1800000002</v>
      </c>
    </row>
    <row r="209" spans="1:4" x14ac:dyDescent="0.25">
      <c r="A209" s="27" t="s">
        <v>11716</v>
      </c>
      <c r="B209" s="28" t="s">
        <v>11726</v>
      </c>
      <c r="C209" s="27" t="s">
        <v>4385</v>
      </c>
      <c r="D209" s="58">
        <v>3844534.15</v>
      </c>
    </row>
    <row r="210" spans="1:4" x14ac:dyDescent="0.25">
      <c r="A210" s="27" t="s">
        <v>4787</v>
      </c>
      <c r="B210" s="28" t="s">
        <v>4797</v>
      </c>
      <c r="C210" s="27" t="s">
        <v>4382</v>
      </c>
      <c r="D210" s="58">
        <v>4973490.12</v>
      </c>
    </row>
    <row r="211" spans="1:4" x14ac:dyDescent="0.25">
      <c r="A211" s="27" t="s">
        <v>4825</v>
      </c>
      <c r="B211" s="28" t="s">
        <v>4837</v>
      </c>
      <c r="C211" s="27" t="s">
        <v>4392</v>
      </c>
      <c r="D211" s="58">
        <v>2064598.18</v>
      </c>
    </row>
    <row r="212" spans="1:4" x14ac:dyDescent="0.25">
      <c r="A212" s="27" t="s">
        <v>4798</v>
      </c>
      <c r="B212" s="28" t="s">
        <v>4799</v>
      </c>
      <c r="C212" s="27" t="s">
        <v>4375</v>
      </c>
      <c r="D212" s="58">
        <v>4214649.5</v>
      </c>
    </row>
    <row r="213" spans="1:4" x14ac:dyDescent="0.25">
      <c r="A213" s="27" t="s">
        <v>4828</v>
      </c>
      <c r="B213" s="28" t="s">
        <v>4838</v>
      </c>
      <c r="C213" s="27" t="s">
        <v>4389</v>
      </c>
      <c r="D213" s="58">
        <v>5034534.54</v>
      </c>
    </row>
    <row r="214" spans="1:4" x14ac:dyDescent="0.25">
      <c r="A214" s="27" t="s">
        <v>4824</v>
      </c>
      <c r="B214" s="28" t="s">
        <v>4839</v>
      </c>
      <c r="C214" s="27" t="s">
        <v>4383</v>
      </c>
      <c r="D214" s="58">
        <v>3956987.32</v>
      </c>
    </row>
    <row r="215" spans="1:4" x14ac:dyDescent="0.25">
      <c r="A215" s="27" t="s">
        <v>4827</v>
      </c>
      <c r="B215" s="28" t="s">
        <v>4840</v>
      </c>
      <c r="C215" s="27" t="s">
        <v>4388</v>
      </c>
      <c r="D215" s="58">
        <v>6085630.3399999999</v>
      </c>
    </row>
    <row r="216" spans="1:4" x14ac:dyDescent="0.25">
      <c r="A216" s="27" t="s">
        <v>11669</v>
      </c>
      <c r="B216" s="28" t="s">
        <v>11673</v>
      </c>
      <c r="C216" s="27" t="s">
        <v>4388</v>
      </c>
      <c r="D216" s="58">
        <v>8646098.8699999992</v>
      </c>
    </row>
    <row r="217" spans="1:4" x14ac:dyDescent="0.25">
      <c r="A217" s="27" t="s">
        <v>11717</v>
      </c>
      <c r="B217" s="28" t="s">
        <v>11727</v>
      </c>
      <c r="C217" s="27" t="s">
        <v>4386</v>
      </c>
      <c r="D217" s="58">
        <v>5404150.79</v>
      </c>
    </row>
    <row r="218" spans="1:4" x14ac:dyDescent="0.25">
      <c r="A218" s="27" t="s">
        <v>11715</v>
      </c>
      <c r="B218" s="28" t="s">
        <v>11728</v>
      </c>
      <c r="C218" s="27" t="s">
        <v>4375</v>
      </c>
      <c r="D218" s="58">
        <v>6079463.7800000003</v>
      </c>
    </row>
    <row r="219" spans="1:4" x14ac:dyDescent="0.25">
      <c r="A219" s="27" t="s">
        <v>11787</v>
      </c>
      <c r="B219" s="28" t="s">
        <v>11800</v>
      </c>
      <c r="C219" s="27" t="s">
        <v>4383</v>
      </c>
      <c r="D219" s="58">
        <v>1269002.7</v>
      </c>
    </row>
    <row r="220" spans="1:4" x14ac:dyDescent="0.25">
      <c r="A220" s="27" t="s">
        <v>11718</v>
      </c>
      <c r="B220" s="28" t="s">
        <v>11729</v>
      </c>
      <c r="C220" s="27" t="s">
        <v>4392</v>
      </c>
      <c r="D220" s="58">
        <v>1942587.54</v>
      </c>
    </row>
    <row r="221" spans="1:4" x14ac:dyDescent="0.25">
      <c r="A221" s="27" t="s">
        <v>11713</v>
      </c>
      <c r="B221" s="28" t="s">
        <v>11730</v>
      </c>
      <c r="C221" s="27" t="s">
        <v>4382</v>
      </c>
      <c r="D221" s="58">
        <v>2567324.75</v>
      </c>
    </row>
    <row r="222" spans="1:4" x14ac:dyDescent="0.25">
      <c r="A222" s="27" t="s">
        <v>11731</v>
      </c>
      <c r="B222" s="28" t="s">
        <v>11732</v>
      </c>
      <c r="C222" s="27" t="s">
        <v>4392</v>
      </c>
      <c r="D222" s="58">
        <v>2114802.6800000002</v>
      </c>
    </row>
    <row r="223" spans="1:4" x14ac:dyDescent="0.25">
      <c r="A223" s="27" t="s">
        <v>11790</v>
      </c>
      <c r="B223" s="28" t="s">
        <v>11801</v>
      </c>
      <c r="C223" s="27" t="s">
        <v>4570</v>
      </c>
      <c r="D223" s="58">
        <v>3093652.06</v>
      </c>
    </row>
    <row r="224" spans="1:4" x14ac:dyDescent="0.25">
      <c r="A224" s="27" t="s">
        <v>11788</v>
      </c>
      <c r="B224" s="28" t="s">
        <v>11802</v>
      </c>
      <c r="C224" s="27" t="s">
        <v>4375</v>
      </c>
      <c r="D224" s="58">
        <v>2284616.35</v>
      </c>
    </row>
    <row r="225" spans="1:4" x14ac:dyDescent="0.25">
      <c r="A225" s="27" t="s">
        <v>2817</v>
      </c>
      <c r="B225" s="28" t="s">
        <v>14</v>
      </c>
      <c r="C225" s="27" t="s">
        <v>4382</v>
      </c>
      <c r="D225" s="58">
        <v>4817819.41</v>
      </c>
    </row>
    <row r="226" spans="1:4" x14ac:dyDescent="0.25">
      <c r="A226" s="27" t="s">
        <v>2818</v>
      </c>
      <c r="B226" s="28" t="s">
        <v>15</v>
      </c>
      <c r="C226" s="27" t="s">
        <v>4384</v>
      </c>
      <c r="D226" s="58">
        <v>2595387.58</v>
      </c>
    </row>
    <row r="227" spans="1:4" x14ac:dyDescent="0.25">
      <c r="A227" s="27" t="s">
        <v>2819</v>
      </c>
      <c r="B227" s="28" t="s">
        <v>16</v>
      </c>
      <c r="C227" s="27" t="s">
        <v>4570</v>
      </c>
      <c r="D227" s="58">
        <v>3994573.56</v>
      </c>
    </row>
    <row r="228" spans="1:4" x14ac:dyDescent="0.25">
      <c r="A228" s="27" t="s">
        <v>2820</v>
      </c>
      <c r="B228" s="28" t="s">
        <v>17</v>
      </c>
      <c r="C228" s="27" t="s">
        <v>4389</v>
      </c>
      <c r="D228" s="58">
        <v>2328129.02</v>
      </c>
    </row>
    <row r="229" spans="1:4" x14ac:dyDescent="0.25">
      <c r="A229" s="27" t="s">
        <v>4110</v>
      </c>
      <c r="B229" s="28" t="s">
        <v>4111</v>
      </c>
      <c r="C229" s="27" t="s">
        <v>4374</v>
      </c>
      <c r="D229" s="58">
        <v>3226200.06</v>
      </c>
    </row>
    <row r="230" spans="1:4" x14ac:dyDescent="0.25">
      <c r="A230" s="27" t="s">
        <v>2821</v>
      </c>
      <c r="B230" s="28" t="s">
        <v>18</v>
      </c>
      <c r="C230" s="27" t="s">
        <v>4390</v>
      </c>
      <c r="D230" s="58">
        <v>7013977.0199999996</v>
      </c>
    </row>
    <row r="231" spans="1:4" x14ac:dyDescent="0.25">
      <c r="A231" s="27" t="s">
        <v>2822</v>
      </c>
      <c r="B231" s="28" t="s">
        <v>19</v>
      </c>
      <c r="C231" s="27" t="s">
        <v>4385</v>
      </c>
      <c r="D231" s="58">
        <v>6863474.71</v>
      </c>
    </row>
    <row r="232" spans="1:4" x14ac:dyDescent="0.25">
      <c r="A232" s="27" t="s">
        <v>2823</v>
      </c>
      <c r="B232" s="28" t="s">
        <v>20</v>
      </c>
      <c r="C232" s="27" t="s">
        <v>4379</v>
      </c>
      <c r="D232" s="58">
        <v>4395938.84</v>
      </c>
    </row>
    <row r="233" spans="1:4" x14ac:dyDescent="0.25">
      <c r="A233" s="27" t="s">
        <v>4503</v>
      </c>
      <c r="B233" s="28" t="s">
        <v>4511</v>
      </c>
      <c r="C233" s="27" t="s">
        <v>4378</v>
      </c>
      <c r="D233" s="58">
        <v>2857911.26</v>
      </c>
    </row>
    <row r="234" spans="1:4" x14ac:dyDescent="0.25">
      <c r="A234" s="27" t="s">
        <v>2824</v>
      </c>
      <c r="B234" s="28" t="s">
        <v>21</v>
      </c>
      <c r="C234" s="27" t="s">
        <v>4384</v>
      </c>
      <c r="D234" s="58">
        <v>3354623.05</v>
      </c>
    </row>
    <row r="235" spans="1:4" x14ac:dyDescent="0.25">
      <c r="A235" s="27" t="s">
        <v>2825</v>
      </c>
      <c r="B235" s="28" t="s">
        <v>22</v>
      </c>
      <c r="C235" s="27" t="s">
        <v>4388</v>
      </c>
      <c r="D235" s="58">
        <v>11451230.970000001</v>
      </c>
    </row>
    <row r="236" spans="1:4" x14ac:dyDescent="0.25">
      <c r="A236" s="27" t="s">
        <v>2826</v>
      </c>
      <c r="B236" s="28" t="s">
        <v>23</v>
      </c>
      <c r="C236" s="27" t="s">
        <v>4389</v>
      </c>
      <c r="D236" s="58">
        <v>3963484.18</v>
      </c>
    </row>
    <row r="237" spans="1:4" x14ac:dyDescent="0.25">
      <c r="A237" s="27" t="s">
        <v>2827</v>
      </c>
      <c r="B237" s="28" t="s">
        <v>24</v>
      </c>
      <c r="C237" s="27" t="s">
        <v>4383</v>
      </c>
      <c r="D237" s="58">
        <v>2298958.2000000002</v>
      </c>
    </row>
    <row r="238" spans="1:4" x14ac:dyDescent="0.25">
      <c r="A238" s="27" t="s">
        <v>2828</v>
      </c>
      <c r="B238" s="28" t="s">
        <v>25</v>
      </c>
      <c r="C238" s="27" t="s">
        <v>4386</v>
      </c>
      <c r="D238" s="58">
        <v>10127583.890000001</v>
      </c>
    </row>
    <row r="239" spans="1:4" x14ac:dyDescent="0.25">
      <c r="A239" s="27" t="s">
        <v>2829</v>
      </c>
      <c r="B239" s="28" t="s">
        <v>26</v>
      </c>
      <c r="C239" s="27" t="s">
        <v>4380</v>
      </c>
      <c r="D239" s="58">
        <v>4402216.7300000004</v>
      </c>
    </row>
    <row r="240" spans="1:4" x14ac:dyDescent="0.25">
      <c r="A240" s="27" t="s">
        <v>4112</v>
      </c>
      <c r="B240" s="28" t="s">
        <v>4113</v>
      </c>
      <c r="C240" s="27" t="s">
        <v>4377</v>
      </c>
      <c r="D240" s="58">
        <v>4325674.1900000004</v>
      </c>
    </row>
    <row r="241" spans="1:4" x14ac:dyDescent="0.25">
      <c r="A241" s="27" t="s">
        <v>4114</v>
      </c>
      <c r="B241" s="28" t="s">
        <v>4115</v>
      </c>
      <c r="C241" s="27" t="s">
        <v>4373</v>
      </c>
      <c r="D241" s="58">
        <v>3471985.59</v>
      </c>
    </row>
    <row r="242" spans="1:4" x14ac:dyDescent="0.25">
      <c r="A242" s="27" t="s">
        <v>2830</v>
      </c>
      <c r="B242" s="28" t="s">
        <v>27</v>
      </c>
      <c r="C242" s="27" t="s">
        <v>4388</v>
      </c>
      <c r="D242" s="58">
        <v>3668730.47</v>
      </c>
    </row>
    <row r="243" spans="1:4" x14ac:dyDescent="0.25">
      <c r="A243" s="27" t="s">
        <v>2831</v>
      </c>
      <c r="B243" s="28" t="s">
        <v>28</v>
      </c>
      <c r="C243" s="27" t="s">
        <v>4384</v>
      </c>
      <c r="D243" s="58">
        <v>3218609.16</v>
      </c>
    </row>
    <row r="244" spans="1:4" x14ac:dyDescent="0.25">
      <c r="A244" s="27" t="s">
        <v>2832</v>
      </c>
      <c r="B244" s="28" t="s">
        <v>29</v>
      </c>
      <c r="C244" s="27" t="s">
        <v>4385</v>
      </c>
      <c r="D244" s="58">
        <v>3128960.31</v>
      </c>
    </row>
    <row r="245" spans="1:4" x14ac:dyDescent="0.25">
      <c r="A245" s="27" t="s">
        <v>2833</v>
      </c>
      <c r="B245" s="28" t="s">
        <v>30</v>
      </c>
      <c r="C245" s="27" t="s">
        <v>4381</v>
      </c>
      <c r="D245" s="58">
        <v>5548130.4299999997</v>
      </c>
    </row>
    <row r="246" spans="1:4" x14ac:dyDescent="0.25">
      <c r="A246" s="27" t="s">
        <v>2834</v>
      </c>
      <c r="B246" s="28" t="s">
        <v>31</v>
      </c>
      <c r="C246" s="27" t="s">
        <v>4381</v>
      </c>
      <c r="D246" s="58">
        <v>5391831.1699999999</v>
      </c>
    </row>
    <row r="247" spans="1:4" x14ac:dyDescent="0.25">
      <c r="A247" s="27" t="s">
        <v>2835</v>
      </c>
      <c r="B247" s="28" t="s">
        <v>32</v>
      </c>
      <c r="C247" s="27" t="s">
        <v>4376</v>
      </c>
      <c r="D247" s="58">
        <v>7859909.54</v>
      </c>
    </row>
    <row r="248" spans="1:4" x14ac:dyDescent="0.25">
      <c r="A248" s="27" t="s">
        <v>2836</v>
      </c>
      <c r="B248" s="28" t="s">
        <v>33</v>
      </c>
      <c r="C248" s="27" t="s">
        <v>4391</v>
      </c>
      <c r="D248" s="58">
        <v>3227674.1</v>
      </c>
    </row>
    <row r="249" spans="1:4" x14ac:dyDescent="0.25">
      <c r="A249" s="27" t="s">
        <v>2837</v>
      </c>
      <c r="B249" s="28" t="s">
        <v>34</v>
      </c>
      <c r="C249" s="27" t="s">
        <v>4386</v>
      </c>
      <c r="D249" s="58">
        <v>5539091.5</v>
      </c>
    </row>
    <row r="250" spans="1:4" x14ac:dyDescent="0.25">
      <c r="A250" s="27" t="s">
        <v>2838</v>
      </c>
      <c r="B250" s="28" t="s">
        <v>35</v>
      </c>
      <c r="C250" s="27" t="s">
        <v>4381</v>
      </c>
      <c r="D250" s="58">
        <v>1974932.78</v>
      </c>
    </row>
    <row r="251" spans="1:4" x14ac:dyDescent="0.25">
      <c r="A251" s="27" t="s">
        <v>3507</v>
      </c>
      <c r="B251" s="28" t="s">
        <v>3538</v>
      </c>
      <c r="C251" s="27" t="s">
        <v>4378</v>
      </c>
      <c r="D251" s="58">
        <v>2405334.88</v>
      </c>
    </row>
    <row r="252" spans="1:4" x14ac:dyDescent="0.25">
      <c r="A252" s="27" t="s">
        <v>3424</v>
      </c>
      <c r="B252" s="28" t="s">
        <v>3437</v>
      </c>
      <c r="C252" s="27" t="s">
        <v>4375</v>
      </c>
      <c r="D252" s="58">
        <v>3460143.51</v>
      </c>
    </row>
    <row r="253" spans="1:4" x14ac:dyDescent="0.25">
      <c r="A253" s="27" t="s">
        <v>2839</v>
      </c>
      <c r="B253" s="28" t="s">
        <v>36</v>
      </c>
      <c r="C253" s="27" t="s">
        <v>4381</v>
      </c>
      <c r="D253" s="58">
        <v>4934057.6100000003</v>
      </c>
    </row>
    <row r="254" spans="1:4" x14ac:dyDescent="0.25">
      <c r="A254" s="27" t="s">
        <v>2840</v>
      </c>
      <c r="B254" s="28" t="s">
        <v>37</v>
      </c>
      <c r="C254" s="27" t="s">
        <v>4384</v>
      </c>
      <c r="D254" s="58">
        <v>3563619.52</v>
      </c>
    </row>
    <row r="255" spans="1:4" x14ac:dyDescent="0.25">
      <c r="A255" s="27" t="s">
        <v>2841</v>
      </c>
      <c r="B255" s="28" t="s">
        <v>38</v>
      </c>
      <c r="C255" s="27" t="s">
        <v>4383</v>
      </c>
      <c r="D255" s="58">
        <v>1919078.74</v>
      </c>
    </row>
    <row r="256" spans="1:4" x14ac:dyDescent="0.25">
      <c r="A256" s="27" t="s">
        <v>2842</v>
      </c>
      <c r="B256" s="28" t="s">
        <v>39</v>
      </c>
      <c r="C256" s="27" t="s">
        <v>4382</v>
      </c>
      <c r="D256" s="58">
        <v>3531849.1</v>
      </c>
    </row>
    <row r="257" spans="1:4" x14ac:dyDescent="0.25">
      <c r="A257" s="27" t="s">
        <v>2843</v>
      </c>
      <c r="B257" s="28" t="s">
        <v>40</v>
      </c>
      <c r="C257" s="27" t="s">
        <v>4387</v>
      </c>
      <c r="D257" s="58">
        <v>4735536.34</v>
      </c>
    </row>
    <row r="258" spans="1:4" x14ac:dyDescent="0.25">
      <c r="A258" s="27" t="s">
        <v>2844</v>
      </c>
      <c r="B258" s="28" t="s">
        <v>41</v>
      </c>
      <c r="C258" s="27" t="s">
        <v>4382</v>
      </c>
      <c r="D258" s="58">
        <v>2636503.12</v>
      </c>
    </row>
    <row r="259" spans="1:4" x14ac:dyDescent="0.25">
      <c r="A259" s="27" t="s">
        <v>2845</v>
      </c>
      <c r="B259" s="28" t="s">
        <v>42</v>
      </c>
      <c r="C259" s="27" t="s">
        <v>4375</v>
      </c>
      <c r="D259" s="58">
        <v>3209256.95</v>
      </c>
    </row>
    <row r="260" spans="1:4" x14ac:dyDescent="0.25">
      <c r="A260" s="27" t="s">
        <v>2846</v>
      </c>
      <c r="B260" s="28" t="s">
        <v>43</v>
      </c>
      <c r="C260" s="27" t="s">
        <v>4570</v>
      </c>
      <c r="D260" s="58">
        <v>3078125.21</v>
      </c>
    </row>
    <row r="261" spans="1:4" x14ac:dyDescent="0.25">
      <c r="A261" s="27" t="s">
        <v>2847</v>
      </c>
      <c r="B261" s="28" t="s">
        <v>44</v>
      </c>
      <c r="C261" s="27" t="s">
        <v>4387</v>
      </c>
      <c r="D261" s="58">
        <v>3617591.53</v>
      </c>
    </row>
    <row r="262" spans="1:4" x14ac:dyDescent="0.25">
      <c r="A262" s="27" t="s">
        <v>2848</v>
      </c>
      <c r="B262" s="28" t="s">
        <v>45</v>
      </c>
      <c r="C262" s="27" t="s">
        <v>4380</v>
      </c>
      <c r="D262" s="58">
        <v>2858890.8</v>
      </c>
    </row>
    <row r="263" spans="1:4" x14ac:dyDescent="0.25">
      <c r="A263" s="27" t="s">
        <v>2849</v>
      </c>
      <c r="B263" s="28" t="s">
        <v>46</v>
      </c>
      <c r="C263" s="27" t="s">
        <v>4391</v>
      </c>
      <c r="D263" s="58">
        <v>1680071.9</v>
      </c>
    </row>
    <row r="264" spans="1:4" x14ac:dyDescent="0.25">
      <c r="A264" s="27" t="s">
        <v>2850</v>
      </c>
      <c r="B264" s="28" t="s">
        <v>47</v>
      </c>
      <c r="C264" s="27" t="s">
        <v>4386</v>
      </c>
      <c r="D264" s="58">
        <v>2517181.21</v>
      </c>
    </row>
    <row r="265" spans="1:4" x14ac:dyDescent="0.25">
      <c r="A265" s="27" t="s">
        <v>2851</v>
      </c>
      <c r="B265" s="28" t="s">
        <v>48</v>
      </c>
      <c r="C265" s="27" t="s">
        <v>4391</v>
      </c>
      <c r="D265" s="58">
        <v>4700414.54</v>
      </c>
    </row>
    <row r="266" spans="1:4" x14ac:dyDescent="0.25">
      <c r="A266" s="27" t="s">
        <v>2852</v>
      </c>
      <c r="B266" s="28" t="s">
        <v>49</v>
      </c>
      <c r="C266" s="27" t="s">
        <v>4384</v>
      </c>
      <c r="D266" s="58">
        <v>3520074.08</v>
      </c>
    </row>
    <row r="267" spans="1:4" x14ac:dyDescent="0.25">
      <c r="A267" s="27" t="s">
        <v>2853</v>
      </c>
      <c r="B267" s="28" t="s">
        <v>50</v>
      </c>
      <c r="C267" s="27" t="s">
        <v>4389</v>
      </c>
      <c r="D267" s="58">
        <v>2868792.66</v>
      </c>
    </row>
    <row r="268" spans="1:4" x14ac:dyDescent="0.25">
      <c r="A268" s="27" t="s">
        <v>2854</v>
      </c>
      <c r="B268" s="28" t="s">
        <v>51</v>
      </c>
      <c r="C268" s="27" t="s">
        <v>4378</v>
      </c>
      <c r="D268" s="58">
        <v>5498111.9900000002</v>
      </c>
    </row>
    <row r="269" spans="1:4" x14ac:dyDescent="0.25">
      <c r="A269" s="27" t="s">
        <v>3914</v>
      </c>
      <c r="B269" s="28" t="s">
        <v>4116</v>
      </c>
      <c r="C269" s="27" t="s">
        <v>4377</v>
      </c>
      <c r="D269" s="58">
        <v>2723301.9</v>
      </c>
    </row>
    <row r="270" spans="1:4" x14ac:dyDescent="0.25">
      <c r="A270" s="27" t="s">
        <v>2855</v>
      </c>
      <c r="B270" s="28" t="s">
        <v>52</v>
      </c>
      <c r="C270" s="27" t="s">
        <v>4390</v>
      </c>
      <c r="D270" s="58">
        <v>8666320.3599999994</v>
      </c>
    </row>
    <row r="271" spans="1:4" x14ac:dyDescent="0.25">
      <c r="A271" s="27" t="s">
        <v>2856</v>
      </c>
      <c r="B271" s="28" t="s">
        <v>53</v>
      </c>
      <c r="C271" s="27" t="s">
        <v>4570</v>
      </c>
      <c r="D271" s="58">
        <v>2371326.27</v>
      </c>
    </row>
    <row r="272" spans="1:4" x14ac:dyDescent="0.25">
      <c r="A272" s="27" t="s">
        <v>2857</v>
      </c>
      <c r="B272" s="28" t="s">
        <v>54</v>
      </c>
      <c r="C272" s="27" t="s">
        <v>4378</v>
      </c>
      <c r="D272" s="58">
        <v>4155693.94</v>
      </c>
    </row>
    <row r="273" spans="1:4" x14ac:dyDescent="0.25">
      <c r="A273" s="27" t="s">
        <v>2858</v>
      </c>
      <c r="B273" s="28" t="s">
        <v>55</v>
      </c>
      <c r="C273" s="27" t="s">
        <v>4384</v>
      </c>
      <c r="D273" s="58">
        <v>1307859.6000000001</v>
      </c>
    </row>
    <row r="274" spans="1:4" x14ac:dyDescent="0.25">
      <c r="A274" s="27" t="s">
        <v>2859</v>
      </c>
      <c r="B274" s="28" t="s">
        <v>56</v>
      </c>
      <c r="C274" s="27" t="s">
        <v>4387</v>
      </c>
      <c r="D274" s="58">
        <v>2302196.84</v>
      </c>
    </row>
    <row r="275" spans="1:4" x14ac:dyDescent="0.25">
      <c r="A275" s="27" t="s">
        <v>2860</v>
      </c>
      <c r="B275" s="28" t="s">
        <v>57</v>
      </c>
      <c r="C275" s="27" t="s">
        <v>4391</v>
      </c>
      <c r="D275" s="58">
        <v>1980458.85</v>
      </c>
    </row>
    <row r="276" spans="1:4" x14ac:dyDescent="0.25">
      <c r="A276" s="27" t="s">
        <v>2861</v>
      </c>
      <c r="B276" s="28" t="s">
        <v>58</v>
      </c>
      <c r="C276" s="27" t="s">
        <v>4391</v>
      </c>
      <c r="D276" s="58">
        <v>2809277.63</v>
      </c>
    </row>
    <row r="277" spans="1:4" x14ac:dyDescent="0.25">
      <c r="A277" s="27" t="s">
        <v>4117</v>
      </c>
      <c r="B277" s="28" t="s">
        <v>4118</v>
      </c>
      <c r="C277" s="27" t="s">
        <v>4374</v>
      </c>
      <c r="D277" s="58">
        <v>1968218.17</v>
      </c>
    </row>
    <row r="278" spans="1:4" x14ac:dyDescent="0.25">
      <c r="A278" s="27" t="s">
        <v>3997</v>
      </c>
      <c r="B278" s="28" t="s">
        <v>4119</v>
      </c>
      <c r="C278" s="27" t="s">
        <v>4373</v>
      </c>
      <c r="D278" s="58">
        <v>2815353.45</v>
      </c>
    </row>
    <row r="279" spans="1:4" x14ac:dyDescent="0.25">
      <c r="A279" s="27" t="s">
        <v>3461</v>
      </c>
      <c r="B279" s="28" t="s">
        <v>3484</v>
      </c>
      <c r="C279" s="27" t="s">
        <v>4381</v>
      </c>
      <c r="D279" s="58">
        <v>3255912.6</v>
      </c>
    </row>
    <row r="280" spans="1:4" x14ac:dyDescent="0.25">
      <c r="A280" s="27" t="s">
        <v>3918</v>
      </c>
      <c r="B280" s="28" t="s">
        <v>4120</v>
      </c>
      <c r="C280" s="27" t="s">
        <v>4377</v>
      </c>
      <c r="D280" s="58">
        <v>2265994.81</v>
      </c>
    </row>
    <row r="281" spans="1:4" x14ac:dyDescent="0.25">
      <c r="A281" s="27" t="s">
        <v>3511</v>
      </c>
      <c r="B281" s="28" t="s">
        <v>3539</v>
      </c>
      <c r="C281" s="27" t="s">
        <v>4389</v>
      </c>
      <c r="D281" s="58">
        <v>2624589.31</v>
      </c>
    </row>
    <row r="282" spans="1:4" x14ac:dyDescent="0.25">
      <c r="A282" s="27" t="s">
        <v>3945</v>
      </c>
      <c r="B282" s="28" t="s">
        <v>3970</v>
      </c>
      <c r="C282" s="27" t="s">
        <v>4382</v>
      </c>
      <c r="D282" s="58">
        <v>2611061</v>
      </c>
    </row>
    <row r="283" spans="1:4" x14ac:dyDescent="0.25">
      <c r="A283" s="27" t="s">
        <v>3920</v>
      </c>
      <c r="B283" s="28" t="s">
        <v>4121</v>
      </c>
      <c r="C283" s="27" t="s">
        <v>4377</v>
      </c>
      <c r="D283" s="58">
        <v>2987703.84</v>
      </c>
    </row>
    <row r="284" spans="1:4" x14ac:dyDescent="0.25">
      <c r="A284" s="27" t="s">
        <v>3553</v>
      </c>
      <c r="B284" s="28" t="s">
        <v>3563</v>
      </c>
      <c r="C284" s="27" t="s">
        <v>4570</v>
      </c>
      <c r="D284" s="58">
        <v>5210499.16</v>
      </c>
    </row>
    <row r="285" spans="1:4" x14ac:dyDescent="0.25">
      <c r="A285" s="27" t="s">
        <v>3515</v>
      </c>
      <c r="B285" s="28" t="s">
        <v>3540</v>
      </c>
      <c r="C285" s="27" t="s">
        <v>4570</v>
      </c>
      <c r="D285" s="58">
        <v>4020469.18</v>
      </c>
    </row>
    <row r="286" spans="1:4" x14ac:dyDescent="0.25">
      <c r="A286" s="27" t="s">
        <v>3526</v>
      </c>
      <c r="B286" s="28" t="s">
        <v>3541</v>
      </c>
      <c r="C286" s="27" t="s">
        <v>4375</v>
      </c>
      <c r="D286" s="58">
        <v>6267402.4199999999</v>
      </c>
    </row>
    <row r="287" spans="1:4" x14ac:dyDescent="0.25">
      <c r="A287" s="27" t="s">
        <v>4079</v>
      </c>
      <c r="B287" s="28" t="s">
        <v>4122</v>
      </c>
      <c r="C287" s="27" t="s">
        <v>4375</v>
      </c>
      <c r="D287" s="58">
        <v>3977927.96</v>
      </c>
    </row>
    <row r="288" spans="1:4" x14ac:dyDescent="0.25">
      <c r="A288" s="27" t="s">
        <v>3922</v>
      </c>
      <c r="B288" s="28" t="s">
        <v>4123</v>
      </c>
      <c r="C288" s="27" t="s">
        <v>4373</v>
      </c>
      <c r="D288" s="58">
        <v>3198093.71</v>
      </c>
    </row>
    <row r="289" spans="1:4" x14ac:dyDescent="0.25">
      <c r="A289" s="27" t="s">
        <v>3931</v>
      </c>
      <c r="B289" s="28" t="s">
        <v>4124</v>
      </c>
      <c r="C289" s="27" t="s">
        <v>4374</v>
      </c>
      <c r="D289" s="58">
        <v>2277021.67</v>
      </c>
    </row>
    <row r="290" spans="1:4" x14ac:dyDescent="0.25">
      <c r="A290" s="27" t="s">
        <v>3546</v>
      </c>
      <c r="B290" s="28" t="s">
        <v>3564</v>
      </c>
      <c r="C290" s="27" t="s">
        <v>4383</v>
      </c>
      <c r="D290" s="58">
        <v>4234453.1900000004</v>
      </c>
    </row>
    <row r="291" spans="1:4" x14ac:dyDescent="0.25">
      <c r="A291" s="27" t="s">
        <v>3977</v>
      </c>
      <c r="B291" s="28" t="s">
        <v>4028</v>
      </c>
      <c r="C291" s="27" t="s">
        <v>4382</v>
      </c>
      <c r="D291" s="58">
        <v>3937823.11</v>
      </c>
    </row>
    <row r="292" spans="1:4" x14ac:dyDescent="0.25">
      <c r="A292" s="27" t="s">
        <v>3550</v>
      </c>
      <c r="B292" s="28" t="s">
        <v>3565</v>
      </c>
      <c r="C292" s="27" t="s">
        <v>4375</v>
      </c>
      <c r="D292" s="58">
        <v>4633234.3499999996</v>
      </c>
    </row>
    <row r="293" spans="1:4" x14ac:dyDescent="0.25">
      <c r="A293" s="27" t="s">
        <v>3938</v>
      </c>
      <c r="B293" s="28" t="s">
        <v>4125</v>
      </c>
      <c r="C293" s="27" t="s">
        <v>4374</v>
      </c>
      <c r="D293" s="58">
        <v>2665229.83</v>
      </c>
    </row>
    <row r="294" spans="1:4" x14ac:dyDescent="0.25">
      <c r="A294" s="27" t="s">
        <v>3551</v>
      </c>
      <c r="B294" s="28" t="s">
        <v>3566</v>
      </c>
      <c r="C294" s="27" t="s">
        <v>4383</v>
      </c>
      <c r="D294" s="58">
        <v>8632557.2300000004</v>
      </c>
    </row>
    <row r="295" spans="1:4" x14ac:dyDescent="0.25">
      <c r="A295" s="27" t="s">
        <v>4402</v>
      </c>
      <c r="B295" s="28" t="s">
        <v>4425</v>
      </c>
      <c r="C295" s="27" t="s">
        <v>4377</v>
      </c>
      <c r="D295" s="58">
        <v>5151845.33</v>
      </c>
    </row>
    <row r="296" spans="1:4" x14ac:dyDescent="0.25">
      <c r="A296" s="27" t="s">
        <v>3975</v>
      </c>
      <c r="B296" s="28" t="s">
        <v>4029</v>
      </c>
      <c r="C296" s="27" t="s">
        <v>4570</v>
      </c>
      <c r="D296" s="58">
        <v>2957729.7</v>
      </c>
    </row>
    <row r="297" spans="1:4" x14ac:dyDescent="0.25">
      <c r="A297" s="27" t="s">
        <v>3991</v>
      </c>
      <c r="B297" s="28" t="s">
        <v>4126</v>
      </c>
      <c r="C297" s="27" t="s">
        <v>4373</v>
      </c>
      <c r="D297" s="58">
        <v>2576252.21</v>
      </c>
    </row>
    <row r="298" spans="1:4" x14ac:dyDescent="0.25">
      <c r="A298" s="27" t="s">
        <v>3980</v>
      </c>
      <c r="B298" s="28" t="s">
        <v>4030</v>
      </c>
      <c r="C298" s="27" t="s">
        <v>4387</v>
      </c>
      <c r="D298" s="58">
        <v>2547516.2200000002</v>
      </c>
    </row>
    <row r="299" spans="1:4" x14ac:dyDescent="0.25">
      <c r="A299" s="27" t="s">
        <v>3999</v>
      </c>
      <c r="B299" s="28" t="s">
        <v>4127</v>
      </c>
      <c r="C299" s="27" t="s">
        <v>4373</v>
      </c>
      <c r="D299" s="58">
        <v>3254643.56</v>
      </c>
    </row>
    <row r="300" spans="1:4" x14ac:dyDescent="0.25">
      <c r="A300" s="27" t="s">
        <v>3985</v>
      </c>
      <c r="B300" s="28" t="s">
        <v>4031</v>
      </c>
      <c r="C300" s="27" t="s">
        <v>4570</v>
      </c>
      <c r="D300" s="58">
        <v>5863940.4900000002</v>
      </c>
    </row>
    <row r="301" spans="1:4" x14ac:dyDescent="0.25">
      <c r="A301" s="27" t="s">
        <v>4032</v>
      </c>
      <c r="B301" s="28" t="s">
        <v>4033</v>
      </c>
      <c r="C301" s="27" t="s">
        <v>4388</v>
      </c>
      <c r="D301" s="58">
        <v>2428020.2000000002</v>
      </c>
    </row>
    <row r="302" spans="1:4" x14ac:dyDescent="0.25">
      <c r="A302" s="27" t="s">
        <v>3978</v>
      </c>
      <c r="B302" s="28" t="s">
        <v>4034</v>
      </c>
      <c r="C302" s="27" t="s">
        <v>4383</v>
      </c>
      <c r="D302" s="58">
        <v>3641165.21</v>
      </c>
    </row>
    <row r="303" spans="1:4" x14ac:dyDescent="0.25">
      <c r="A303" s="27" t="s">
        <v>3987</v>
      </c>
      <c r="B303" s="28" t="s">
        <v>4128</v>
      </c>
      <c r="C303" s="27" t="s">
        <v>4374</v>
      </c>
      <c r="D303" s="58">
        <v>2969912.3</v>
      </c>
    </row>
    <row r="304" spans="1:4" x14ac:dyDescent="0.25">
      <c r="A304" s="27" t="s">
        <v>4061</v>
      </c>
      <c r="B304" s="28" t="s">
        <v>4072</v>
      </c>
      <c r="C304" s="27" t="s">
        <v>4570</v>
      </c>
      <c r="D304" s="58">
        <v>6767300.1699999999</v>
      </c>
    </row>
    <row r="305" spans="1:4" x14ac:dyDescent="0.25">
      <c r="A305" s="27" t="s">
        <v>4057</v>
      </c>
      <c r="B305" s="28" t="s">
        <v>4073</v>
      </c>
      <c r="C305" s="27" t="s">
        <v>4375</v>
      </c>
      <c r="D305" s="58">
        <v>7199045.0899999999</v>
      </c>
    </row>
    <row r="306" spans="1:4" x14ac:dyDescent="0.25">
      <c r="A306" s="27" t="s">
        <v>4129</v>
      </c>
      <c r="B306" s="28" t="s">
        <v>4130</v>
      </c>
      <c r="C306" s="27" t="s">
        <v>4373</v>
      </c>
      <c r="D306" s="58">
        <v>2571480.2999999998</v>
      </c>
    </row>
    <row r="307" spans="1:4" x14ac:dyDescent="0.25">
      <c r="A307" s="27" t="s">
        <v>4131</v>
      </c>
      <c r="B307" s="28" t="s">
        <v>4132</v>
      </c>
      <c r="C307" s="27" t="s">
        <v>4373</v>
      </c>
      <c r="D307" s="58">
        <v>2070725.23</v>
      </c>
    </row>
    <row r="308" spans="1:4" x14ac:dyDescent="0.25">
      <c r="A308" s="27" t="s">
        <v>4059</v>
      </c>
      <c r="B308" s="28" t="s">
        <v>4074</v>
      </c>
      <c r="C308" s="27" t="s">
        <v>4384</v>
      </c>
      <c r="D308" s="58">
        <v>2373026.73</v>
      </c>
    </row>
    <row r="309" spans="1:4" x14ac:dyDescent="0.25">
      <c r="A309" s="27" t="s">
        <v>4400</v>
      </c>
      <c r="B309" s="28" t="s">
        <v>4406</v>
      </c>
      <c r="C309" s="27" t="s">
        <v>4380</v>
      </c>
      <c r="D309" s="58">
        <v>5464953.2599999998</v>
      </c>
    </row>
    <row r="310" spans="1:4" x14ac:dyDescent="0.25">
      <c r="A310" s="27" t="s">
        <v>4470</v>
      </c>
      <c r="B310" s="28" t="s">
        <v>4482</v>
      </c>
      <c r="C310" s="27" t="s">
        <v>4382</v>
      </c>
      <c r="D310" s="58">
        <v>3666662.58</v>
      </c>
    </row>
    <row r="311" spans="1:4" x14ac:dyDescent="0.25">
      <c r="A311" s="27" t="s">
        <v>4062</v>
      </c>
      <c r="B311" s="28" t="s">
        <v>4075</v>
      </c>
      <c r="C311" s="27" t="s">
        <v>4384</v>
      </c>
      <c r="D311" s="58">
        <v>1261202.79</v>
      </c>
    </row>
    <row r="312" spans="1:4" x14ac:dyDescent="0.25">
      <c r="A312" s="27" t="s">
        <v>4076</v>
      </c>
      <c r="B312" s="28" t="s">
        <v>4077</v>
      </c>
      <c r="C312" s="27" t="s">
        <v>4375</v>
      </c>
      <c r="D312" s="58">
        <v>6519692.2400000002</v>
      </c>
    </row>
    <row r="313" spans="1:4" x14ac:dyDescent="0.25">
      <c r="A313" s="27" t="s">
        <v>4078</v>
      </c>
      <c r="B313" s="28" t="s">
        <v>4133</v>
      </c>
      <c r="C313" s="27" t="s">
        <v>4375</v>
      </c>
      <c r="D313" s="58">
        <v>3218160.02</v>
      </c>
    </row>
    <row r="314" spans="1:4" x14ac:dyDescent="0.25">
      <c r="A314" s="27" t="s">
        <v>4440</v>
      </c>
      <c r="B314" s="28" t="s">
        <v>4453</v>
      </c>
      <c r="C314" s="27" t="s">
        <v>4570</v>
      </c>
      <c r="D314" s="58">
        <v>3459402.22</v>
      </c>
    </row>
    <row r="315" spans="1:4" x14ac:dyDescent="0.25">
      <c r="A315" s="27" t="s">
        <v>4081</v>
      </c>
      <c r="B315" s="28" t="s">
        <v>4134</v>
      </c>
      <c r="C315" s="27" t="s">
        <v>4570</v>
      </c>
      <c r="D315" s="58">
        <v>5581563.3799999999</v>
      </c>
    </row>
    <row r="316" spans="1:4" x14ac:dyDescent="0.25">
      <c r="A316" s="27" t="s">
        <v>4398</v>
      </c>
      <c r="B316" s="28" t="s">
        <v>4407</v>
      </c>
      <c r="C316" s="27" t="s">
        <v>4382</v>
      </c>
      <c r="D316" s="58">
        <v>2484124.17</v>
      </c>
    </row>
    <row r="317" spans="1:4" x14ac:dyDescent="0.25">
      <c r="A317" s="27" t="s">
        <v>4080</v>
      </c>
      <c r="B317" s="28" t="s">
        <v>4135</v>
      </c>
      <c r="C317" s="27" t="s">
        <v>4374</v>
      </c>
      <c r="D317" s="58">
        <v>2572136.73</v>
      </c>
    </row>
    <row r="318" spans="1:4" x14ac:dyDescent="0.25">
      <c r="A318" s="27" t="s">
        <v>4136</v>
      </c>
      <c r="B318" s="28" t="s">
        <v>4137</v>
      </c>
      <c r="C318" s="27" t="s">
        <v>4383</v>
      </c>
      <c r="D318" s="58">
        <v>3604128.68</v>
      </c>
    </row>
    <row r="319" spans="1:4" x14ac:dyDescent="0.25">
      <c r="A319" s="27" t="s">
        <v>4469</v>
      </c>
      <c r="B319" s="28" t="s">
        <v>4483</v>
      </c>
      <c r="C319" s="27" t="s">
        <v>4383</v>
      </c>
      <c r="D319" s="58">
        <v>2779503.01</v>
      </c>
    </row>
    <row r="320" spans="1:4" x14ac:dyDescent="0.25">
      <c r="A320" s="27" t="s">
        <v>4581</v>
      </c>
      <c r="B320" s="28" t="s">
        <v>4582</v>
      </c>
      <c r="C320" s="27" t="s">
        <v>4383</v>
      </c>
      <c r="D320" s="58">
        <v>2365470.37</v>
      </c>
    </row>
    <row r="321" spans="1:4" x14ac:dyDescent="0.25">
      <c r="A321" s="27" t="s">
        <v>4084</v>
      </c>
      <c r="B321" s="28" t="s">
        <v>4368</v>
      </c>
      <c r="C321" s="27" t="s">
        <v>4375</v>
      </c>
      <c r="D321" s="58">
        <v>3762221.62</v>
      </c>
    </row>
    <row r="322" spans="1:4" x14ac:dyDescent="0.25">
      <c r="A322" s="27" t="s">
        <v>4082</v>
      </c>
      <c r="B322" s="28" t="s">
        <v>4138</v>
      </c>
      <c r="C322" s="27" t="s">
        <v>4375</v>
      </c>
      <c r="D322" s="58">
        <v>4537291.58</v>
      </c>
    </row>
    <row r="323" spans="1:4" x14ac:dyDescent="0.25">
      <c r="A323" s="27" t="s">
        <v>4397</v>
      </c>
      <c r="B323" s="28" t="s">
        <v>4408</v>
      </c>
      <c r="C323" s="27" t="s">
        <v>4382</v>
      </c>
      <c r="D323" s="58">
        <v>2748951.6</v>
      </c>
    </row>
    <row r="324" spans="1:4" x14ac:dyDescent="0.25">
      <c r="A324" s="27" t="s">
        <v>3856</v>
      </c>
      <c r="B324" s="28" t="s">
        <v>4139</v>
      </c>
      <c r="C324" s="27" t="s">
        <v>4377</v>
      </c>
      <c r="D324" s="58">
        <v>4157635.52</v>
      </c>
    </row>
    <row r="325" spans="1:4" x14ac:dyDescent="0.25">
      <c r="A325" s="27" t="s">
        <v>2862</v>
      </c>
      <c r="B325" s="28" t="s">
        <v>59</v>
      </c>
      <c r="C325" s="27" t="s">
        <v>4383</v>
      </c>
      <c r="D325" s="58">
        <v>3780872.85</v>
      </c>
    </row>
    <row r="326" spans="1:4" x14ac:dyDescent="0.25">
      <c r="A326" s="27" t="s">
        <v>2863</v>
      </c>
      <c r="B326" s="28" t="s">
        <v>60</v>
      </c>
      <c r="C326" s="27" t="s">
        <v>4386</v>
      </c>
      <c r="D326" s="58">
        <v>3137168.12</v>
      </c>
    </row>
    <row r="327" spans="1:4" x14ac:dyDescent="0.25">
      <c r="A327" s="27" t="s">
        <v>2864</v>
      </c>
      <c r="B327" s="28" t="s">
        <v>61</v>
      </c>
      <c r="C327" s="27" t="s">
        <v>4382</v>
      </c>
      <c r="D327" s="58">
        <v>3829211.79</v>
      </c>
    </row>
    <row r="328" spans="1:4" x14ac:dyDescent="0.25">
      <c r="A328" s="27" t="s">
        <v>2865</v>
      </c>
      <c r="B328" s="28" t="s">
        <v>62</v>
      </c>
      <c r="C328" s="27" t="s">
        <v>4381</v>
      </c>
      <c r="D328" s="58">
        <v>5848202.7400000002</v>
      </c>
    </row>
    <row r="329" spans="1:4" x14ac:dyDescent="0.25">
      <c r="A329" s="27" t="s">
        <v>2866</v>
      </c>
      <c r="B329" s="28" t="s">
        <v>63</v>
      </c>
      <c r="C329" s="27" t="s">
        <v>4570</v>
      </c>
      <c r="D329" s="58">
        <v>2665167.71</v>
      </c>
    </row>
    <row r="330" spans="1:4" x14ac:dyDescent="0.25">
      <c r="A330" s="27" t="s">
        <v>4140</v>
      </c>
      <c r="B330" s="28" t="s">
        <v>4141</v>
      </c>
      <c r="C330" s="27" t="s">
        <v>4377</v>
      </c>
      <c r="D330" s="58">
        <v>2968865.07</v>
      </c>
    </row>
    <row r="331" spans="1:4" x14ac:dyDescent="0.25">
      <c r="A331" s="27" t="s">
        <v>2867</v>
      </c>
      <c r="B331" s="28" t="s">
        <v>64</v>
      </c>
      <c r="C331" s="27" t="s">
        <v>4383</v>
      </c>
      <c r="D331" s="58">
        <v>2839049.17</v>
      </c>
    </row>
    <row r="332" spans="1:4" x14ac:dyDescent="0.25">
      <c r="A332" s="27" t="s">
        <v>4537</v>
      </c>
      <c r="B332" s="28" t="s">
        <v>4538</v>
      </c>
      <c r="C332" s="27" t="s">
        <v>4379</v>
      </c>
      <c r="D332" s="58">
        <v>5306723.1900000004</v>
      </c>
    </row>
    <row r="333" spans="1:4" x14ac:dyDescent="0.25">
      <c r="A333" s="27" t="s">
        <v>2868</v>
      </c>
      <c r="B333" s="28" t="s">
        <v>65</v>
      </c>
      <c r="C333" s="27" t="s">
        <v>4383</v>
      </c>
      <c r="D333" s="58">
        <v>3634819.58</v>
      </c>
    </row>
    <row r="334" spans="1:4" x14ac:dyDescent="0.25">
      <c r="A334" s="27" t="s">
        <v>2869</v>
      </c>
      <c r="B334" s="28" t="s">
        <v>66</v>
      </c>
      <c r="C334" s="27" t="s">
        <v>4379</v>
      </c>
      <c r="D334" s="58">
        <v>6171915.6699999999</v>
      </c>
    </row>
    <row r="335" spans="1:4" x14ac:dyDescent="0.25">
      <c r="A335" s="27" t="s">
        <v>2870</v>
      </c>
      <c r="B335" s="28" t="s">
        <v>67</v>
      </c>
      <c r="C335" s="27" t="s">
        <v>4389</v>
      </c>
      <c r="D335" s="58">
        <v>3460787.57</v>
      </c>
    </row>
    <row r="336" spans="1:4" x14ac:dyDescent="0.25">
      <c r="A336" s="27" t="s">
        <v>2871</v>
      </c>
      <c r="B336" s="28" t="s">
        <v>68</v>
      </c>
      <c r="C336" s="27" t="s">
        <v>4390</v>
      </c>
      <c r="D336" s="58">
        <v>4302402.1100000003</v>
      </c>
    </row>
    <row r="337" spans="1:4" x14ac:dyDescent="0.25">
      <c r="A337" s="27" t="s">
        <v>2872</v>
      </c>
      <c r="B337" s="28" t="s">
        <v>69</v>
      </c>
      <c r="C337" s="27" t="s">
        <v>4570</v>
      </c>
      <c r="D337" s="58">
        <v>3007171.85</v>
      </c>
    </row>
    <row r="338" spans="1:4" x14ac:dyDescent="0.25">
      <c r="A338" s="27" t="s">
        <v>2873</v>
      </c>
      <c r="B338" s="28" t="s">
        <v>70</v>
      </c>
      <c r="C338" s="27" t="s">
        <v>4387</v>
      </c>
      <c r="D338" s="58">
        <v>2749392.01</v>
      </c>
    </row>
    <row r="339" spans="1:4" x14ac:dyDescent="0.25">
      <c r="A339" s="27" t="s">
        <v>4142</v>
      </c>
      <c r="B339" s="28" t="s">
        <v>4143</v>
      </c>
      <c r="C339" s="27" t="s">
        <v>4374</v>
      </c>
      <c r="D339" s="58">
        <v>8840440.5399999991</v>
      </c>
    </row>
    <row r="340" spans="1:4" x14ac:dyDescent="0.25">
      <c r="A340" s="27" t="s">
        <v>2874</v>
      </c>
      <c r="B340" s="28" t="s">
        <v>71</v>
      </c>
      <c r="C340" s="27" t="s">
        <v>4385</v>
      </c>
      <c r="D340" s="58">
        <v>3428302.87</v>
      </c>
    </row>
    <row r="341" spans="1:4" x14ac:dyDescent="0.25">
      <c r="A341" s="27" t="s">
        <v>2875</v>
      </c>
      <c r="B341" s="28" t="s">
        <v>72</v>
      </c>
      <c r="C341" s="27" t="s">
        <v>4383</v>
      </c>
      <c r="D341" s="58">
        <v>5274333.68</v>
      </c>
    </row>
    <row r="342" spans="1:4" x14ac:dyDescent="0.25">
      <c r="A342" s="27" t="s">
        <v>2876</v>
      </c>
      <c r="B342" s="28" t="s">
        <v>73</v>
      </c>
      <c r="C342" s="27" t="s">
        <v>4388</v>
      </c>
      <c r="D342" s="58">
        <v>4747535.59</v>
      </c>
    </row>
    <row r="343" spans="1:4" x14ac:dyDescent="0.25">
      <c r="A343" s="27" t="s">
        <v>2877</v>
      </c>
      <c r="B343" s="28" t="s">
        <v>74</v>
      </c>
      <c r="C343" s="27" t="s">
        <v>4379</v>
      </c>
      <c r="D343" s="58">
        <v>2729481.87</v>
      </c>
    </row>
    <row r="344" spans="1:4" x14ac:dyDescent="0.25">
      <c r="A344" s="27" t="s">
        <v>2878</v>
      </c>
      <c r="B344" s="28" t="s">
        <v>75</v>
      </c>
      <c r="C344" s="27" t="s">
        <v>4383</v>
      </c>
      <c r="D344" s="58">
        <v>3109430.52</v>
      </c>
    </row>
    <row r="345" spans="1:4" x14ac:dyDescent="0.25">
      <c r="A345" s="27" t="s">
        <v>4144</v>
      </c>
      <c r="B345" s="28" t="s">
        <v>4145</v>
      </c>
      <c r="C345" s="27" t="s">
        <v>4374</v>
      </c>
      <c r="D345" s="58">
        <v>2752031.18</v>
      </c>
    </row>
    <row r="346" spans="1:4" x14ac:dyDescent="0.25">
      <c r="A346" s="27" t="s">
        <v>2879</v>
      </c>
      <c r="B346" s="28" t="s">
        <v>76</v>
      </c>
      <c r="C346" s="27" t="s">
        <v>4385</v>
      </c>
      <c r="D346" s="58">
        <v>4758307.29</v>
      </c>
    </row>
    <row r="347" spans="1:4" x14ac:dyDescent="0.25">
      <c r="A347" s="27" t="s">
        <v>2880</v>
      </c>
      <c r="B347" s="28" t="s">
        <v>77</v>
      </c>
      <c r="C347" s="27" t="s">
        <v>4383</v>
      </c>
      <c r="D347" s="58">
        <v>2094484.54</v>
      </c>
    </row>
    <row r="348" spans="1:4" x14ac:dyDescent="0.25">
      <c r="A348" s="27" t="s">
        <v>2881</v>
      </c>
      <c r="B348" s="28" t="s">
        <v>78</v>
      </c>
      <c r="C348" s="27" t="s">
        <v>4388</v>
      </c>
      <c r="D348" s="58">
        <v>2876594.01</v>
      </c>
    </row>
    <row r="349" spans="1:4" x14ac:dyDescent="0.25">
      <c r="A349" s="27" t="s">
        <v>2882</v>
      </c>
      <c r="B349" s="28" t="s">
        <v>79</v>
      </c>
      <c r="C349" s="27" t="s">
        <v>4375</v>
      </c>
      <c r="D349" s="58">
        <v>4212109.83</v>
      </c>
    </row>
    <row r="350" spans="1:4" x14ac:dyDescent="0.25">
      <c r="A350" s="27" t="s">
        <v>4146</v>
      </c>
      <c r="B350" s="28" t="s">
        <v>4147</v>
      </c>
      <c r="C350" s="27" t="s">
        <v>4377</v>
      </c>
      <c r="D350" s="58">
        <v>4060857.62</v>
      </c>
    </row>
    <row r="351" spans="1:4" x14ac:dyDescent="0.25">
      <c r="A351" s="27" t="s">
        <v>2883</v>
      </c>
      <c r="B351" s="28" t="s">
        <v>80</v>
      </c>
      <c r="C351" s="27" t="s">
        <v>4570</v>
      </c>
      <c r="D351" s="58">
        <v>1729776.68</v>
      </c>
    </row>
    <row r="352" spans="1:4" x14ac:dyDescent="0.25">
      <c r="A352" s="27" t="s">
        <v>2884</v>
      </c>
      <c r="B352" s="28" t="s">
        <v>81</v>
      </c>
      <c r="C352" s="27" t="s">
        <v>4382</v>
      </c>
      <c r="D352" s="58">
        <v>2440633.81</v>
      </c>
    </row>
    <row r="353" spans="1:4" x14ac:dyDescent="0.25">
      <c r="A353" s="27" t="s">
        <v>2885</v>
      </c>
      <c r="B353" s="28" t="s">
        <v>82</v>
      </c>
      <c r="C353" s="27" t="s">
        <v>4384</v>
      </c>
      <c r="D353" s="58">
        <v>2115212.08</v>
      </c>
    </row>
    <row r="354" spans="1:4" x14ac:dyDescent="0.25">
      <c r="A354" s="27" t="s">
        <v>2886</v>
      </c>
      <c r="B354" s="28" t="s">
        <v>83</v>
      </c>
      <c r="C354" s="27" t="s">
        <v>4384</v>
      </c>
      <c r="D354" s="58">
        <v>2311154.31</v>
      </c>
    </row>
    <row r="355" spans="1:4" x14ac:dyDescent="0.25">
      <c r="A355" s="27" t="s">
        <v>2887</v>
      </c>
      <c r="B355" s="28" t="s">
        <v>84</v>
      </c>
      <c r="C355" s="27" t="s">
        <v>4383</v>
      </c>
      <c r="D355" s="58">
        <v>3744231.18</v>
      </c>
    </row>
    <row r="356" spans="1:4" x14ac:dyDescent="0.25">
      <c r="A356" s="27" t="s">
        <v>4148</v>
      </c>
      <c r="B356" s="28" t="s">
        <v>4149</v>
      </c>
      <c r="C356" s="27" t="s">
        <v>4374</v>
      </c>
      <c r="D356" s="58">
        <v>1573763.22</v>
      </c>
    </row>
    <row r="357" spans="1:4" x14ac:dyDescent="0.25">
      <c r="A357" s="27" t="s">
        <v>4583</v>
      </c>
      <c r="B357" s="28" t="s">
        <v>9</v>
      </c>
      <c r="C357" s="27" t="s">
        <v>4377</v>
      </c>
      <c r="D357" s="58">
        <v>1772657.27</v>
      </c>
    </row>
    <row r="358" spans="1:4" x14ac:dyDescent="0.25">
      <c r="A358" s="27" t="s">
        <v>4150</v>
      </c>
      <c r="B358" s="28" t="s">
        <v>4151</v>
      </c>
      <c r="C358" s="27" t="s">
        <v>4377</v>
      </c>
      <c r="D358" s="58">
        <v>5713903.4500000002</v>
      </c>
    </row>
    <row r="359" spans="1:4" x14ac:dyDescent="0.25">
      <c r="A359" s="27" t="s">
        <v>2888</v>
      </c>
      <c r="B359" s="28" t="s">
        <v>85</v>
      </c>
      <c r="C359" s="27" t="s">
        <v>4378</v>
      </c>
      <c r="D359" s="58">
        <v>9108563.8900000006</v>
      </c>
    </row>
    <row r="360" spans="1:4" x14ac:dyDescent="0.25">
      <c r="A360" s="27" t="s">
        <v>2889</v>
      </c>
      <c r="B360" s="28" t="s">
        <v>86</v>
      </c>
      <c r="C360" s="27" t="s">
        <v>4386</v>
      </c>
      <c r="D360" s="58">
        <v>4808559.9000000004</v>
      </c>
    </row>
    <row r="361" spans="1:4" x14ac:dyDescent="0.25">
      <c r="A361" s="27" t="s">
        <v>4716</v>
      </c>
      <c r="B361" s="28" t="s">
        <v>4717</v>
      </c>
      <c r="C361" s="27" t="s">
        <v>4374</v>
      </c>
      <c r="D361" s="58">
        <v>4812254.01</v>
      </c>
    </row>
    <row r="362" spans="1:4" x14ac:dyDescent="0.25">
      <c r="A362" s="27" t="s">
        <v>2890</v>
      </c>
      <c r="B362" s="28" t="s">
        <v>87</v>
      </c>
      <c r="C362" s="27" t="s">
        <v>4389</v>
      </c>
      <c r="D362" s="58">
        <v>4802511.91</v>
      </c>
    </row>
    <row r="363" spans="1:4" x14ac:dyDescent="0.25">
      <c r="A363" s="27" t="s">
        <v>2891</v>
      </c>
      <c r="B363" s="28" t="s">
        <v>88</v>
      </c>
      <c r="C363" s="27" t="s">
        <v>4378</v>
      </c>
      <c r="D363" s="58">
        <v>6735135.5599999996</v>
      </c>
    </row>
    <row r="364" spans="1:4" x14ac:dyDescent="0.25">
      <c r="A364" s="27" t="s">
        <v>2892</v>
      </c>
      <c r="B364" s="28" t="s">
        <v>89</v>
      </c>
      <c r="C364" s="27" t="s">
        <v>4388</v>
      </c>
      <c r="D364" s="58">
        <v>13597072.17</v>
      </c>
    </row>
    <row r="365" spans="1:4" x14ac:dyDescent="0.25">
      <c r="A365" s="27" t="s">
        <v>2893</v>
      </c>
      <c r="B365" s="28" t="s">
        <v>90</v>
      </c>
      <c r="C365" s="27" t="s">
        <v>4379</v>
      </c>
      <c r="D365" s="58">
        <v>6822377.3399999999</v>
      </c>
    </row>
    <row r="366" spans="1:4" x14ac:dyDescent="0.25">
      <c r="A366" s="27" t="s">
        <v>2894</v>
      </c>
      <c r="B366" s="28" t="s">
        <v>91</v>
      </c>
      <c r="C366" s="27" t="s">
        <v>4385</v>
      </c>
      <c r="D366" s="58">
        <v>7707363.3700000001</v>
      </c>
    </row>
    <row r="367" spans="1:4" x14ac:dyDescent="0.25">
      <c r="A367" s="27" t="s">
        <v>2895</v>
      </c>
      <c r="B367" s="28" t="s">
        <v>92</v>
      </c>
      <c r="C367" s="27" t="s">
        <v>4389</v>
      </c>
      <c r="D367" s="58">
        <v>5582252.3399999999</v>
      </c>
    </row>
    <row r="368" spans="1:4" x14ac:dyDescent="0.25">
      <c r="A368" s="27" t="s">
        <v>2896</v>
      </c>
      <c r="B368" s="28" t="s">
        <v>93</v>
      </c>
      <c r="C368" s="27" t="s">
        <v>4386</v>
      </c>
      <c r="D368" s="58">
        <v>9455797.9100000001</v>
      </c>
    </row>
    <row r="369" spans="1:4" x14ac:dyDescent="0.25">
      <c r="A369" s="27" t="s">
        <v>2897</v>
      </c>
      <c r="B369" s="28" t="s">
        <v>94</v>
      </c>
      <c r="C369" s="27" t="s">
        <v>4390</v>
      </c>
      <c r="D369" s="58">
        <v>1972310.13</v>
      </c>
    </row>
    <row r="370" spans="1:4" x14ac:dyDescent="0.25">
      <c r="A370" s="27" t="s">
        <v>2898</v>
      </c>
      <c r="B370" s="28" t="s">
        <v>95</v>
      </c>
      <c r="C370" s="27" t="s">
        <v>4388</v>
      </c>
      <c r="D370" s="58">
        <v>1175970.5</v>
      </c>
    </row>
    <row r="371" spans="1:4" x14ac:dyDescent="0.25">
      <c r="A371" s="27" t="s">
        <v>2899</v>
      </c>
      <c r="B371" s="28" t="s">
        <v>96</v>
      </c>
      <c r="C371" s="27" t="s">
        <v>4388</v>
      </c>
      <c r="D371" s="58">
        <v>12047747.189999999</v>
      </c>
    </row>
    <row r="372" spans="1:4" x14ac:dyDescent="0.25">
      <c r="A372" s="27" t="s">
        <v>2900</v>
      </c>
      <c r="B372" s="28" t="s">
        <v>97</v>
      </c>
      <c r="C372" s="27" t="s">
        <v>4389</v>
      </c>
      <c r="D372" s="58">
        <v>9018310.0099999998</v>
      </c>
    </row>
    <row r="373" spans="1:4" x14ac:dyDescent="0.25">
      <c r="A373" s="27" t="s">
        <v>2901</v>
      </c>
      <c r="B373" s="28" t="s">
        <v>98</v>
      </c>
      <c r="C373" s="27" t="s">
        <v>4376</v>
      </c>
      <c r="D373" s="58">
        <v>4849573.6500000004</v>
      </c>
    </row>
    <row r="374" spans="1:4" x14ac:dyDescent="0.25">
      <c r="A374" s="27" t="s">
        <v>2902</v>
      </c>
      <c r="B374" s="28" t="s">
        <v>99</v>
      </c>
      <c r="C374" s="27" t="s">
        <v>4388</v>
      </c>
      <c r="D374" s="58">
        <v>3255441.83</v>
      </c>
    </row>
    <row r="375" spans="1:4" x14ac:dyDescent="0.25">
      <c r="A375" s="27" t="s">
        <v>2903</v>
      </c>
      <c r="B375" s="28" t="s">
        <v>100</v>
      </c>
      <c r="C375" s="27" t="s">
        <v>4379</v>
      </c>
      <c r="D375" s="58">
        <v>5116488.3</v>
      </c>
    </row>
    <row r="376" spans="1:4" x14ac:dyDescent="0.25">
      <c r="A376" s="27" t="s">
        <v>2904</v>
      </c>
      <c r="B376" s="28" t="s">
        <v>101</v>
      </c>
      <c r="C376" s="27" t="s">
        <v>4388</v>
      </c>
      <c r="D376" s="58">
        <v>989692.43</v>
      </c>
    </row>
    <row r="377" spans="1:4" x14ac:dyDescent="0.25">
      <c r="A377" s="27" t="s">
        <v>4621</v>
      </c>
      <c r="B377" s="28" t="s">
        <v>4622</v>
      </c>
      <c r="C377" s="27" t="s">
        <v>4388</v>
      </c>
      <c r="D377" s="58">
        <v>7910464.6900000004</v>
      </c>
    </row>
    <row r="378" spans="1:4" x14ac:dyDescent="0.25">
      <c r="A378" s="27" t="s">
        <v>4539</v>
      </c>
      <c r="B378" s="28" t="s">
        <v>4540</v>
      </c>
      <c r="C378" s="27" t="s">
        <v>4388</v>
      </c>
      <c r="D378" s="58">
        <v>9405220.6600000001</v>
      </c>
    </row>
    <row r="379" spans="1:4" x14ac:dyDescent="0.25">
      <c r="A379" s="27" t="s">
        <v>2905</v>
      </c>
      <c r="B379" s="28" t="s">
        <v>102</v>
      </c>
      <c r="C379" s="27" t="s">
        <v>4379</v>
      </c>
      <c r="D379" s="58">
        <v>7389805.46</v>
      </c>
    </row>
    <row r="380" spans="1:4" x14ac:dyDescent="0.25">
      <c r="A380" s="27" t="s">
        <v>2906</v>
      </c>
      <c r="B380" s="28" t="s">
        <v>103</v>
      </c>
      <c r="C380" s="27" t="s">
        <v>4389</v>
      </c>
      <c r="D380" s="58">
        <v>3040961.06</v>
      </c>
    </row>
    <row r="381" spans="1:4" x14ac:dyDescent="0.25">
      <c r="A381" s="27" t="s">
        <v>2907</v>
      </c>
      <c r="B381" s="28" t="s">
        <v>104</v>
      </c>
      <c r="C381" s="27" t="s">
        <v>4386</v>
      </c>
      <c r="D381" s="58">
        <v>5098244.93</v>
      </c>
    </row>
    <row r="382" spans="1:4" x14ac:dyDescent="0.25">
      <c r="A382" s="27" t="s">
        <v>2908</v>
      </c>
      <c r="B382" s="28" t="s">
        <v>105</v>
      </c>
      <c r="C382" s="27" t="s">
        <v>4388</v>
      </c>
      <c r="D382" s="58">
        <v>6410861.1100000003</v>
      </c>
    </row>
    <row r="383" spans="1:4" x14ac:dyDescent="0.25">
      <c r="A383" s="27" t="s">
        <v>2909</v>
      </c>
      <c r="B383" s="28" t="s">
        <v>106</v>
      </c>
      <c r="C383" s="27" t="s">
        <v>4380</v>
      </c>
      <c r="D383" s="58">
        <v>5691762.0300000003</v>
      </c>
    </row>
    <row r="384" spans="1:4" x14ac:dyDescent="0.25">
      <c r="A384" s="27" t="s">
        <v>2910</v>
      </c>
      <c r="B384" s="28" t="s">
        <v>107</v>
      </c>
      <c r="C384" s="27" t="s">
        <v>4379</v>
      </c>
      <c r="D384" s="58">
        <v>4456391.16</v>
      </c>
    </row>
    <row r="385" spans="1:4" x14ac:dyDescent="0.25">
      <c r="A385" s="27" t="s">
        <v>4454</v>
      </c>
      <c r="B385" s="28" t="s">
        <v>4455</v>
      </c>
      <c r="C385" s="27" t="s">
        <v>4385</v>
      </c>
      <c r="D385" s="58">
        <v>10190404.640000001</v>
      </c>
    </row>
    <row r="386" spans="1:4" x14ac:dyDescent="0.25">
      <c r="A386" s="27" t="s">
        <v>2911</v>
      </c>
      <c r="B386" s="28" t="s">
        <v>108</v>
      </c>
      <c r="C386" s="27" t="s">
        <v>4390</v>
      </c>
      <c r="D386" s="58">
        <v>13058172.119999999</v>
      </c>
    </row>
    <row r="387" spans="1:4" x14ac:dyDescent="0.25">
      <c r="A387" s="27" t="s">
        <v>4426</v>
      </c>
      <c r="B387" s="28" t="s">
        <v>4427</v>
      </c>
      <c r="C387" s="27" t="s">
        <v>4381</v>
      </c>
      <c r="D387" s="58">
        <v>10920090.279999999</v>
      </c>
    </row>
    <row r="388" spans="1:4" x14ac:dyDescent="0.25">
      <c r="A388" s="27" t="s">
        <v>2912</v>
      </c>
      <c r="B388" s="28" t="s">
        <v>109</v>
      </c>
      <c r="C388" s="27" t="s">
        <v>4389</v>
      </c>
      <c r="D388" s="58">
        <v>7877886.7400000002</v>
      </c>
    </row>
    <row r="389" spans="1:4" x14ac:dyDescent="0.25">
      <c r="A389" s="27" t="s">
        <v>2913</v>
      </c>
      <c r="B389" s="28" t="s">
        <v>110</v>
      </c>
      <c r="C389" s="27" t="s">
        <v>4390</v>
      </c>
      <c r="D389" s="58">
        <v>7499837.1500000004</v>
      </c>
    </row>
    <row r="390" spans="1:4" x14ac:dyDescent="0.25">
      <c r="A390" s="27" t="s">
        <v>4541</v>
      </c>
      <c r="B390" s="28" t="s">
        <v>4542</v>
      </c>
      <c r="C390" s="27" t="s">
        <v>4380</v>
      </c>
      <c r="D390" s="58">
        <v>6487800.4299999997</v>
      </c>
    </row>
    <row r="391" spans="1:4" x14ac:dyDescent="0.25">
      <c r="A391" s="27" t="s">
        <v>2914</v>
      </c>
      <c r="B391" s="28" t="s">
        <v>111</v>
      </c>
      <c r="C391" s="27" t="s">
        <v>4381</v>
      </c>
      <c r="D391" s="58">
        <v>6803286.5199999996</v>
      </c>
    </row>
    <row r="392" spans="1:4" x14ac:dyDescent="0.25">
      <c r="A392" s="27" t="s">
        <v>2915</v>
      </c>
      <c r="B392" s="28" t="s">
        <v>112</v>
      </c>
      <c r="C392" s="27" t="s">
        <v>4390</v>
      </c>
      <c r="D392" s="58">
        <v>10403934.699999999</v>
      </c>
    </row>
    <row r="393" spans="1:4" x14ac:dyDescent="0.25">
      <c r="A393" s="27" t="s">
        <v>2916</v>
      </c>
      <c r="B393" s="28" t="s">
        <v>113</v>
      </c>
      <c r="C393" s="27" t="s">
        <v>4386</v>
      </c>
      <c r="D393" s="58">
        <v>6665365.6299999999</v>
      </c>
    </row>
    <row r="394" spans="1:4" x14ac:dyDescent="0.25">
      <c r="A394" s="27" t="s">
        <v>2917</v>
      </c>
      <c r="B394" s="28" t="s">
        <v>114</v>
      </c>
      <c r="C394" s="27" t="s">
        <v>4379</v>
      </c>
      <c r="D394" s="58">
        <v>5599163.0199999996</v>
      </c>
    </row>
    <row r="395" spans="1:4" x14ac:dyDescent="0.25">
      <c r="A395" s="27" t="s">
        <v>2918</v>
      </c>
      <c r="B395" s="28" t="s">
        <v>115</v>
      </c>
      <c r="C395" s="27" t="s">
        <v>4390</v>
      </c>
      <c r="D395" s="58">
        <v>6125744.9800000004</v>
      </c>
    </row>
    <row r="396" spans="1:4" x14ac:dyDescent="0.25">
      <c r="A396" s="27" t="s">
        <v>2919</v>
      </c>
      <c r="B396" s="28" t="s">
        <v>116</v>
      </c>
      <c r="C396" s="27" t="s">
        <v>4381</v>
      </c>
      <c r="D396" s="58">
        <v>4128884.56</v>
      </c>
    </row>
    <row r="397" spans="1:4" x14ac:dyDescent="0.25">
      <c r="A397" s="27" t="s">
        <v>2920</v>
      </c>
      <c r="B397" s="28" t="s">
        <v>117</v>
      </c>
      <c r="C397" s="27" t="s">
        <v>4386</v>
      </c>
      <c r="D397" s="58">
        <v>7879124.9500000002</v>
      </c>
    </row>
    <row r="398" spans="1:4" x14ac:dyDescent="0.25">
      <c r="A398" s="27" t="s">
        <v>2921</v>
      </c>
      <c r="B398" s="28" t="s">
        <v>2791</v>
      </c>
      <c r="C398" s="27" t="s">
        <v>4389</v>
      </c>
      <c r="D398" s="58">
        <v>5646608.2400000002</v>
      </c>
    </row>
    <row r="399" spans="1:4" x14ac:dyDescent="0.25">
      <c r="A399" s="27" t="s">
        <v>2922</v>
      </c>
      <c r="B399" s="28" t="s">
        <v>118</v>
      </c>
      <c r="C399" s="27" t="s">
        <v>4385</v>
      </c>
      <c r="D399" s="58">
        <v>10438918.470000001</v>
      </c>
    </row>
    <row r="400" spans="1:4" x14ac:dyDescent="0.25">
      <c r="A400" s="27" t="s">
        <v>4758</v>
      </c>
      <c r="B400" s="28" t="s">
        <v>4759</v>
      </c>
      <c r="C400" s="27" t="s">
        <v>4379</v>
      </c>
      <c r="D400" s="58">
        <v>6766651.4699999997</v>
      </c>
    </row>
    <row r="401" spans="1:4" x14ac:dyDescent="0.25">
      <c r="A401" s="27" t="s">
        <v>2923</v>
      </c>
      <c r="B401" s="28" t="s">
        <v>119</v>
      </c>
      <c r="C401" s="27" t="s">
        <v>4386</v>
      </c>
      <c r="D401" s="58">
        <v>7648374.5999999996</v>
      </c>
    </row>
    <row r="402" spans="1:4" x14ac:dyDescent="0.25">
      <c r="A402" s="27" t="s">
        <v>2924</v>
      </c>
      <c r="B402" s="28" t="s">
        <v>120</v>
      </c>
      <c r="C402" s="27" t="s">
        <v>4385</v>
      </c>
      <c r="D402" s="58">
        <v>8559067.5399999991</v>
      </c>
    </row>
    <row r="403" spans="1:4" x14ac:dyDescent="0.25">
      <c r="A403" s="27" t="s">
        <v>2925</v>
      </c>
      <c r="B403" s="28" t="s">
        <v>121</v>
      </c>
      <c r="C403" s="27" t="s">
        <v>4390</v>
      </c>
      <c r="D403" s="58">
        <v>8393007.0500000007</v>
      </c>
    </row>
    <row r="404" spans="1:4" x14ac:dyDescent="0.25">
      <c r="A404" s="27" t="s">
        <v>2926</v>
      </c>
      <c r="B404" s="28" t="s">
        <v>122</v>
      </c>
      <c r="C404" s="27" t="s">
        <v>4390</v>
      </c>
      <c r="D404" s="58">
        <v>5943862.7999999998</v>
      </c>
    </row>
    <row r="405" spans="1:4" x14ac:dyDescent="0.25">
      <c r="A405" s="27" t="s">
        <v>2927</v>
      </c>
      <c r="B405" s="28" t="s">
        <v>123</v>
      </c>
      <c r="C405" s="27" t="s">
        <v>4379</v>
      </c>
      <c r="D405" s="58">
        <v>8053524.7400000002</v>
      </c>
    </row>
    <row r="406" spans="1:4" x14ac:dyDescent="0.25">
      <c r="A406" s="27" t="s">
        <v>4428</v>
      </c>
      <c r="B406" s="28" t="s">
        <v>4429</v>
      </c>
      <c r="C406" s="27" t="s">
        <v>4388</v>
      </c>
      <c r="D406" s="58">
        <v>10214486.130000001</v>
      </c>
    </row>
    <row r="407" spans="1:4" x14ac:dyDescent="0.25">
      <c r="A407" s="27" t="s">
        <v>4661</v>
      </c>
      <c r="B407" s="28" t="s">
        <v>4662</v>
      </c>
      <c r="C407" s="27" t="s">
        <v>4390</v>
      </c>
      <c r="D407" s="58">
        <v>12104968.09</v>
      </c>
    </row>
    <row r="408" spans="1:4" x14ac:dyDescent="0.25">
      <c r="A408" s="27" t="s">
        <v>2928</v>
      </c>
      <c r="B408" s="28" t="s">
        <v>124</v>
      </c>
      <c r="C408" s="27" t="s">
        <v>4388</v>
      </c>
      <c r="D408" s="58">
        <v>5268570.6399999997</v>
      </c>
    </row>
    <row r="409" spans="1:4" x14ac:dyDescent="0.25">
      <c r="A409" s="27" t="s">
        <v>2929</v>
      </c>
      <c r="B409" s="28" t="s">
        <v>125</v>
      </c>
      <c r="C409" s="27" t="s">
        <v>4389</v>
      </c>
      <c r="D409" s="58">
        <v>3421409.43</v>
      </c>
    </row>
    <row r="410" spans="1:4" x14ac:dyDescent="0.25">
      <c r="A410" s="27" t="s">
        <v>2930</v>
      </c>
      <c r="B410" s="28" t="s">
        <v>126</v>
      </c>
      <c r="C410" s="27" t="s">
        <v>4386</v>
      </c>
      <c r="D410" s="58">
        <v>4576973.18</v>
      </c>
    </row>
    <row r="411" spans="1:4" x14ac:dyDescent="0.25">
      <c r="A411" s="27" t="s">
        <v>2931</v>
      </c>
      <c r="B411" s="28" t="s">
        <v>127</v>
      </c>
      <c r="C411" s="27" t="s">
        <v>4388</v>
      </c>
      <c r="D411" s="58">
        <v>8066576.21</v>
      </c>
    </row>
    <row r="412" spans="1:4" x14ac:dyDescent="0.25">
      <c r="A412" s="27" t="s">
        <v>2932</v>
      </c>
      <c r="B412" s="28" t="s">
        <v>128</v>
      </c>
      <c r="C412" s="27" t="s">
        <v>4380</v>
      </c>
      <c r="D412" s="58">
        <v>4261638.63</v>
      </c>
    </row>
    <row r="413" spans="1:4" x14ac:dyDescent="0.25">
      <c r="A413" s="27" t="s">
        <v>2933</v>
      </c>
      <c r="B413" s="28" t="s">
        <v>129</v>
      </c>
      <c r="C413" s="27" t="s">
        <v>4381</v>
      </c>
      <c r="D413" s="58">
        <v>7551120.8099999996</v>
      </c>
    </row>
    <row r="414" spans="1:4" x14ac:dyDescent="0.25">
      <c r="A414" s="27" t="s">
        <v>2934</v>
      </c>
      <c r="B414" s="28" t="s">
        <v>130</v>
      </c>
      <c r="C414" s="27" t="s">
        <v>4388</v>
      </c>
      <c r="D414" s="58">
        <v>7560487.0899999999</v>
      </c>
    </row>
    <row r="415" spans="1:4" x14ac:dyDescent="0.25">
      <c r="A415" s="27" t="s">
        <v>2935</v>
      </c>
      <c r="B415" s="28" t="s">
        <v>131</v>
      </c>
      <c r="C415" s="27" t="s">
        <v>4389</v>
      </c>
      <c r="D415" s="58">
        <v>6627330.0599999996</v>
      </c>
    </row>
    <row r="416" spans="1:4" x14ac:dyDescent="0.25">
      <c r="A416" s="27" t="s">
        <v>2936</v>
      </c>
      <c r="B416" s="28" t="s">
        <v>132</v>
      </c>
      <c r="C416" s="27" t="s">
        <v>4381</v>
      </c>
      <c r="D416" s="58">
        <v>4628573.3600000003</v>
      </c>
    </row>
    <row r="417" spans="1:4" x14ac:dyDescent="0.25">
      <c r="A417" s="27" t="s">
        <v>2937</v>
      </c>
      <c r="B417" s="28" t="s">
        <v>133</v>
      </c>
      <c r="C417" s="27" t="s">
        <v>4389</v>
      </c>
      <c r="D417" s="58">
        <v>3289253.25</v>
      </c>
    </row>
    <row r="418" spans="1:4" x14ac:dyDescent="0.25">
      <c r="A418" s="27" t="s">
        <v>2938</v>
      </c>
      <c r="B418" s="28" t="s">
        <v>134</v>
      </c>
      <c r="C418" s="27" t="s">
        <v>4386</v>
      </c>
      <c r="D418" s="58">
        <v>10014771.66</v>
      </c>
    </row>
    <row r="419" spans="1:4" x14ac:dyDescent="0.25">
      <c r="A419" s="27" t="s">
        <v>2939</v>
      </c>
      <c r="B419" s="28" t="s">
        <v>135</v>
      </c>
      <c r="C419" s="27" t="s">
        <v>4380</v>
      </c>
      <c r="D419" s="58">
        <v>7384496.5999999996</v>
      </c>
    </row>
    <row r="420" spans="1:4" x14ac:dyDescent="0.25">
      <c r="A420" s="27" t="s">
        <v>2940</v>
      </c>
      <c r="B420" s="28" t="s">
        <v>136</v>
      </c>
      <c r="C420" s="27" t="s">
        <v>4389</v>
      </c>
      <c r="D420" s="58">
        <v>9318468.9000000004</v>
      </c>
    </row>
    <row r="421" spans="1:4" x14ac:dyDescent="0.25">
      <c r="A421" s="27" t="s">
        <v>2941</v>
      </c>
      <c r="B421" s="28" t="s">
        <v>137</v>
      </c>
      <c r="C421" s="27" t="s">
        <v>4381</v>
      </c>
      <c r="D421" s="58">
        <v>11211050.83</v>
      </c>
    </row>
    <row r="422" spans="1:4" x14ac:dyDescent="0.25">
      <c r="A422" s="27" t="s">
        <v>2942</v>
      </c>
      <c r="B422" s="28" t="s">
        <v>138</v>
      </c>
      <c r="C422" s="27" t="s">
        <v>4388</v>
      </c>
      <c r="D422" s="58">
        <v>4211101.6500000004</v>
      </c>
    </row>
    <row r="423" spans="1:4" x14ac:dyDescent="0.25">
      <c r="A423" s="27" t="s">
        <v>2943</v>
      </c>
      <c r="B423" s="28" t="s">
        <v>139</v>
      </c>
      <c r="C423" s="27" t="s">
        <v>4376</v>
      </c>
      <c r="D423" s="58">
        <v>9294233.7799999993</v>
      </c>
    </row>
    <row r="424" spans="1:4" x14ac:dyDescent="0.25">
      <c r="A424" s="27" t="s">
        <v>2944</v>
      </c>
      <c r="B424" s="28" t="s">
        <v>140</v>
      </c>
      <c r="C424" s="27" t="s">
        <v>4386</v>
      </c>
      <c r="D424" s="58">
        <v>6539259.1399999997</v>
      </c>
    </row>
    <row r="425" spans="1:4" x14ac:dyDescent="0.25">
      <c r="A425" s="27" t="s">
        <v>2945</v>
      </c>
      <c r="B425" s="28" t="s">
        <v>141</v>
      </c>
      <c r="C425" s="27" t="s">
        <v>4388</v>
      </c>
      <c r="D425" s="58">
        <v>8962086.0399999991</v>
      </c>
    </row>
    <row r="426" spans="1:4" x14ac:dyDescent="0.25">
      <c r="A426" s="27" t="s">
        <v>2946</v>
      </c>
      <c r="B426" s="28" t="s">
        <v>142</v>
      </c>
      <c r="C426" s="27" t="s">
        <v>4381</v>
      </c>
      <c r="D426" s="58">
        <v>3438729.89</v>
      </c>
    </row>
    <row r="427" spans="1:4" x14ac:dyDescent="0.25">
      <c r="A427" s="27" t="s">
        <v>2947</v>
      </c>
      <c r="B427" s="28" t="s">
        <v>143</v>
      </c>
      <c r="C427" s="27" t="s">
        <v>4388</v>
      </c>
      <c r="D427" s="58">
        <v>4349127.6399999997</v>
      </c>
    </row>
    <row r="428" spans="1:4" x14ac:dyDescent="0.25">
      <c r="A428" s="27" t="s">
        <v>2948</v>
      </c>
      <c r="B428" s="28" t="s">
        <v>144</v>
      </c>
      <c r="C428" s="27" t="s">
        <v>4386</v>
      </c>
      <c r="D428" s="58">
        <v>5916299.1500000004</v>
      </c>
    </row>
    <row r="429" spans="1:4" x14ac:dyDescent="0.25">
      <c r="A429" s="27" t="s">
        <v>2949</v>
      </c>
      <c r="B429" s="28" t="s">
        <v>145</v>
      </c>
      <c r="C429" s="27" t="s">
        <v>4379</v>
      </c>
      <c r="D429" s="58">
        <v>10776411.58</v>
      </c>
    </row>
    <row r="430" spans="1:4" x14ac:dyDescent="0.25">
      <c r="A430" s="27" t="s">
        <v>2950</v>
      </c>
      <c r="B430" s="28" t="s">
        <v>146</v>
      </c>
      <c r="C430" s="27" t="s">
        <v>4376</v>
      </c>
      <c r="D430" s="58">
        <v>10502776.119999999</v>
      </c>
    </row>
    <row r="431" spans="1:4" x14ac:dyDescent="0.25">
      <c r="A431" s="27" t="s">
        <v>4623</v>
      </c>
      <c r="B431" s="28" t="s">
        <v>4624</v>
      </c>
      <c r="C431" s="27" t="s">
        <v>4389</v>
      </c>
      <c r="D431" s="58">
        <v>10845090.619999999</v>
      </c>
    </row>
    <row r="432" spans="1:4" x14ac:dyDescent="0.25">
      <c r="A432" s="27" t="s">
        <v>2951</v>
      </c>
      <c r="B432" s="28" t="s">
        <v>147</v>
      </c>
      <c r="C432" s="27" t="s">
        <v>4388</v>
      </c>
      <c r="D432" s="58">
        <v>3583456.73</v>
      </c>
    </row>
    <row r="433" spans="1:4" x14ac:dyDescent="0.25">
      <c r="A433" s="27" t="s">
        <v>2952</v>
      </c>
      <c r="B433" s="28" t="s">
        <v>148</v>
      </c>
      <c r="C433" s="27" t="s">
        <v>4388</v>
      </c>
      <c r="D433" s="58">
        <v>6365229.5199999996</v>
      </c>
    </row>
    <row r="434" spans="1:4" x14ac:dyDescent="0.25">
      <c r="A434" s="27" t="s">
        <v>2953</v>
      </c>
      <c r="B434" s="28" t="s">
        <v>149</v>
      </c>
      <c r="C434" s="27" t="s">
        <v>4385</v>
      </c>
      <c r="D434" s="58">
        <v>12295905.949999999</v>
      </c>
    </row>
    <row r="435" spans="1:4" x14ac:dyDescent="0.25">
      <c r="A435" s="27" t="s">
        <v>2954</v>
      </c>
      <c r="B435" s="28" t="s">
        <v>150</v>
      </c>
      <c r="C435" s="27" t="s">
        <v>4388</v>
      </c>
      <c r="D435" s="58">
        <v>5784497.3499999996</v>
      </c>
    </row>
    <row r="436" spans="1:4" x14ac:dyDescent="0.25">
      <c r="A436" s="27" t="s">
        <v>4663</v>
      </c>
      <c r="B436" s="28" t="s">
        <v>4664</v>
      </c>
      <c r="C436" s="27" t="s">
        <v>4388</v>
      </c>
      <c r="D436" s="58">
        <v>7274116.4199999999</v>
      </c>
    </row>
    <row r="437" spans="1:4" x14ac:dyDescent="0.25">
      <c r="A437" s="27" t="s">
        <v>2955</v>
      </c>
      <c r="B437" s="28" t="s">
        <v>151</v>
      </c>
      <c r="C437" s="27" t="s">
        <v>4390</v>
      </c>
      <c r="D437" s="58">
        <v>10456099.720000001</v>
      </c>
    </row>
    <row r="438" spans="1:4" x14ac:dyDescent="0.25">
      <c r="A438" s="27" t="s">
        <v>2956</v>
      </c>
      <c r="B438" s="28" t="s">
        <v>152</v>
      </c>
      <c r="C438" s="27" t="s">
        <v>4381</v>
      </c>
      <c r="D438" s="58">
        <v>7926519.2000000002</v>
      </c>
    </row>
    <row r="439" spans="1:4" x14ac:dyDescent="0.25">
      <c r="A439" s="27" t="s">
        <v>2957</v>
      </c>
      <c r="B439" s="28" t="s">
        <v>153</v>
      </c>
      <c r="C439" s="27" t="s">
        <v>4390</v>
      </c>
      <c r="D439" s="58">
        <v>12341764.630000001</v>
      </c>
    </row>
    <row r="440" spans="1:4" x14ac:dyDescent="0.25">
      <c r="A440" s="27" t="s">
        <v>2958</v>
      </c>
      <c r="B440" s="28" t="s">
        <v>2645</v>
      </c>
      <c r="C440" s="27" t="s">
        <v>4388</v>
      </c>
      <c r="D440" s="58">
        <v>2954957.58</v>
      </c>
    </row>
    <row r="441" spans="1:4" x14ac:dyDescent="0.25">
      <c r="A441" s="27" t="s">
        <v>2959</v>
      </c>
      <c r="B441" s="28" t="s">
        <v>154</v>
      </c>
      <c r="C441" s="27" t="s">
        <v>4380</v>
      </c>
      <c r="D441" s="58">
        <v>6689333.7699999996</v>
      </c>
    </row>
    <row r="442" spans="1:4" x14ac:dyDescent="0.25">
      <c r="A442" s="27" t="s">
        <v>2960</v>
      </c>
      <c r="B442" s="28" t="s">
        <v>155</v>
      </c>
      <c r="C442" s="27" t="s">
        <v>4381</v>
      </c>
      <c r="D442" s="58">
        <v>11186478.300000001</v>
      </c>
    </row>
    <row r="443" spans="1:4" x14ac:dyDescent="0.25">
      <c r="A443" s="27" t="s">
        <v>4430</v>
      </c>
      <c r="B443" s="28" t="s">
        <v>4431</v>
      </c>
      <c r="C443" s="27" t="s">
        <v>4380</v>
      </c>
      <c r="D443" s="58">
        <v>14352717.67</v>
      </c>
    </row>
    <row r="444" spans="1:4" x14ac:dyDescent="0.25">
      <c r="A444" s="27" t="s">
        <v>4584</v>
      </c>
      <c r="B444" s="28" t="s">
        <v>4585</v>
      </c>
      <c r="C444" s="27" t="s">
        <v>4388</v>
      </c>
      <c r="D444" s="58">
        <v>7860119.4100000001</v>
      </c>
    </row>
    <row r="445" spans="1:4" x14ac:dyDescent="0.25">
      <c r="A445" s="27" t="s">
        <v>4665</v>
      </c>
      <c r="B445" s="28" t="s">
        <v>4666</v>
      </c>
      <c r="C445" s="27" t="s">
        <v>4388</v>
      </c>
      <c r="D445" s="58">
        <v>17280581.920000002</v>
      </c>
    </row>
    <row r="446" spans="1:4" x14ac:dyDescent="0.25">
      <c r="A446" s="27" t="s">
        <v>2961</v>
      </c>
      <c r="B446" s="28" t="s">
        <v>156</v>
      </c>
      <c r="C446" s="27" t="s">
        <v>4385</v>
      </c>
      <c r="D446" s="58">
        <v>14363272.16</v>
      </c>
    </row>
    <row r="447" spans="1:4" x14ac:dyDescent="0.25">
      <c r="A447" s="27" t="s">
        <v>2962</v>
      </c>
      <c r="B447" s="28" t="s">
        <v>157</v>
      </c>
      <c r="C447" s="27" t="s">
        <v>4385</v>
      </c>
      <c r="D447" s="58">
        <v>10484058.029999999</v>
      </c>
    </row>
    <row r="448" spans="1:4" x14ac:dyDescent="0.25">
      <c r="A448" s="27" t="s">
        <v>2963</v>
      </c>
      <c r="B448" s="28" t="s">
        <v>158</v>
      </c>
      <c r="C448" s="27" t="s">
        <v>4388</v>
      </c>
      <c r="D448" s="58">
        <v>8625279.4700000007</v>
      </c>
    </row>
    <row r="449" spans="1:4" x14ac:dyDescent="0.25">
      <c r="A449" s="27" t="s">
        <v>4586</v>
      </c>
      <c r="B449" s="28" t="s">
        <v>4587</v>
      </c>
      <c r="C449" s="27" t="s">
        <v>4376</v>
      </c>
      <c r="D449" s="58">
        <v>6725162.8700000001</v>
      </c>
    </row>
    <row r="450" spans="1:4" x14ac:dyDescent="0.25">
      <c r="A450" s="27" t="s">
        <v>2964</v>
      </c>
      <c r="B450" s="28" t="s">
        <v>159</v>
      </c>
      <c r="C450" s="27" t="s">
        <v>4389</v>
      </c>
      <c r="D450" s="58">
        <v>6843853.8099999996</v>
      </c>
    </row>
    <row r="451" spans="1:4" x14ac:dyDescent="0.25">
      <c r="A451" s="27" t="s">
        <v>2965</v>
      </c>
      <c r="B451" s="28" t="s">
        <v>160</v>
      </c>
      <c r="C451" s="27" t="s">
        <v>4389</v>
      </c>
      <c r="D451" s="58">
        <v>6816238.2999999998</v>
      </c>
    </row>
    <row r="452" spans="1:4" x14ac:dyDescent="0.25">
      <c r="A452" s="27" t="s">
        <v>4667</v>
      </c>
      <c r="B452" s="28" t="s">
        <v>4668</v>
      </c>
      <c r="C452" s="27" t="s">
        <v>4379</v>
      </c>
      <c r="D452" s="58">
        <v>12563089.75</v>
      </c>
    </row>
    <row r="453" spans="1:4" x14ac:dyDescent="0.25">
      <c r="A453" s="27" t="s">
        <v>4588</v>
      </c>
      <c r="B453" s="28" t="s">
        <v>4589</v>
      </c>
      <c r="C453" s="27" t="s">
        <v>4386</v>
      </c>
      <c r="D453" s="58">
        <v>13621633.529999999</v>
      </c>
    </row>
    <row r="454" spans="1:4" x14ac:dyDescent="0.25">
      <c r="A454" s="27" t="s">
        <v>4484</v>
      </c>
      <c r="B454" s="28" t="s">
        <v>4485</v>
      </c>
      <c r="C454" s="27" t="s">
        <v>4389</v>
      </c>
      <c r="D454" s="58">
        <v>9959142.5199999996</v>
      </c>
    </row>
    <row r="455" spans="1:4" x14ac:dyDescent="0.25">
      <c r="A455" s="27" t="s">
        <v>2966</v>
      </c>
      <c r="B455" s="28" t="s">
        <v>161</v>
      </c>
      <c r="C455" s="27" t="s">
        <v>4379</v>
      </c>
      <c r="D455" s="58">
        <v>12422578.369999999</v>
      </c>
    </row>
    <row r="456" spans="1:4" x14ac:dyDescent="0.25">
      <c r="A456" s="27" t="s">
        <v>2967</v>
      </c>
      <c r="B456" s="28" t="s">
        <v>162</v>
      </c>
      <c r="C456" s="27" t="s">
        <v>4389</v>
      </c>
      <c r="D456" s="58">
        <v>11706489.57</v>
      </c>
    </row>
    <row r="457" spans="1:4" x14ac:dyDescent="0.25">
      <c r="A457" s="27" t="s">
        <v>2968</v>
      </c>
      <c r="B457" s="28" t="s">
        <v>163</v>
      </c>
      <c r="C457" s="27" t="s">
        <v>4380</v>
      </c>
      <c r="D457" s="58">
        <v>8468031.6500000004</v>
      </c>
    </row>
    <row r="458" spans="1:4" x14ac:dyDescent="0.25">
      <c r="A458" s="27" t="s">
        <v>2969</v>
      </c>
      <c r="B458" s="28" t="s">
        <v>164</v>
      </c>
      <c r="C458" s="27" t="s">
        <v>4386</v>
      </c>
      <c r="D458" s="58">
        <v>7792480.9400000004</v>
      </c>
    </row>
    <row r="459" spans="1:4" x14ac:dyDescent="0.25">
      <c r="A459" s="27" t="s">
        <v>4543</v>
      </c>
      <c r="B459" s="28" t="s">
        <v>4544</v>
      </c>
      <c r="C459" s="27" t="s">
        <v>4376</v>
      </c>
      <c r="D459" s="58">
        <v>14073282.33</v>
      </c>
    </row>
    <row r="460" spans="1:4" x14ac:dyDescent="0.25">
      <c r="A460" s="27" t="s">
        <v>2970</v>
      </c>
      <c r="B460" s="28" t="s">
        <v>165</v>
      </c>
      <c r="C460" s="27" t="s">
        <v>4390</v>
      </c>
      <c r="D460" s="58">
        <v>8550851.0399999991</v>
      </c>
    </row>
    <row r="461" spans="1:4" x14ac:dyDescent="0.25">
      <c r="A461" s="27" t="s">
        <v>4718</v>
      </c>
      <c r="B461" s="28" t="s">
        <v>4719</v>
      </c>
      <c r="C461" s="27" t="s">
        <v>4381</v>
      </c>
      <c r="D461" s="58">
        <v>8895144.9499999993</v>
      </c>
    </row>
    <row r="462" spans="1:4" x14ac:dyDescent="0.25">
      <c r="A462" s="27" t="s">
        <v>2971</v>
      </c>
      <c r="B462" s="28" t="s">
        <v>166</v>
      </c>
      <c r="C462" s="27" t="s">
        <v>4390</v>
      </c>
      <c r="D462" s="58">
        <v>12806782.4</v>
      </c>
    </row>
    <row r="463" spans="1:4" x14ac:dyDescent="0.25">
      <c r="A463" s="27" t="s">
        <v>4720</v>
      </c>
      <c r="B463" s="28" t="s">
        <v>4721</v>
      </c>
      <c r="C463" s="27" t="s">
        <v>4390</v>
      </c>
      <c r="D463" s="58">
        <v>9987336.8300000001</v>
      </c>
    </row>
    <row r="464" spans="1:4" x14ac:dyDescent="0.25">
      <c r="A464" s="27" t="s">
        <v>4625</v>
      </c>
      <c r="B464" s="28" t="s">
        <v>4626</v>
      </c>
      <c r="C464" s="27" t="s">
        <v>4376</v>
      </c>
      <c r="D464" s="58">
        <v>10332667.119999999</v>
      </c>
    </row>
    <row r="465" spans="1:4" x14ac:dyDescent="0.25">
      <c r="A465" s="27" t="s">
        <v>2972</v>
      </c>
      <c r="B465" s="28" t="s">
        <v>167</v>
      </c>
      <c r="C465" s="27" t="s">
        <v>4376</v>
      </c>
      <c r="D465" s="58">
        <v>9967999.5399999991</v>
      </c>
    </row>
    <row r="466" spans="1:4" x14ac:dyDescent="0.25">
      <c r="A466" s="27" t="s">
        <v>2973</v>
      </c>
      <c r="B466" s="28" t="s">
        <v>168</v>
      </c>
      <c r="C466" s="27" t="s">
        <v>4385</v>
      </c>
      <c r="D466" s="58">
        <v>11172817.800000001</v>
      </c>
    </row>
    <row r="467" spans="1:4" x14ac:dyDescent="0.25">
      <c r="A467" s="27" t="s">
        <v>2974</v>
      </c>
      <c r="B467" s="28" t="s">
        <v>169</v>
      </c>
      <c r="C467" s="27" t="s">
        <v>4380</v>
      </c>
      <c r="D467" s="58">
        <v>10352556.720000001</v>
      </c>
    </row>
    <row r="468" spans="1:4" x14ac:dyDescent="0.25">
      <c r="A468" s="27" t="s">
        <v>2975</v>
      </c>
      <c r="B468" s="28" t="s">
        <v>170</v>
      </c>
      <c r="C468" s="27" t="s">
        <v>4380</v>
      </c>
      <c r="D468" s="58">
        <v>10061576.119999999</v>
      </c>
    </row>
    <row r="469" spans="1:4" x14ac:dyDescent="0.25">
      <c r="A469" s="27" t="s">
        <v>2976</v>
      </c>
      <c r="B469" s="28" t="s">
        <v>171</v>
      </c>
      <c r="C469" s="27" t="s">
        <v>4380</v>
      </c>
      <c r="D469" s="58">
        <v>6610358.7699999996</v>
      </c>
    </row>
    <row r="470" spans="1:4" x14ac:dyDescent="0.25">
      <c r="A470" s="27" t="s">
        <v>2977</v>
      </c>
      <c r="B470" s="28" t="s">
        <v>172</v>
      </c>
      <c r="C470" s="27" t="s">
        <v>4390</v>
      </c>
      <c r="D470" s="58">
        <v>6518583.5800000001</v>
      </c>
    </row>
    <row r="471" spans="1:4" x14ac:dyDescent="0.25">
      <c r="A471" s="27" t="s">
        <v>2978</v>
      </c>
      <c r="B471" s="28" t="s">
        <v>173</v>
      </c>
      <c r="C471" s="27" t="s">
        <v>4376</v>
      </c>
      <c r="D471" s="58">
        <v>9718341.6799999997</v>
      </c>
    </row>
    <row r="472" spans="1:4" x14ac:dyDescent="0.25">
      <c r="A472" s="27" t="s">
        <v>4722</v>
      </c>
      <c r="B472" s="28" t="s">
        <v>4723</v>
      </c>
      <c r="C472" s="27" t="s">
        <v>4380</v>
      </c>
      <c r="D472" s="58">
        <v>6086243.9800000004</v>
      </c>
    </row>
    <row r="473" spans="1:4" x14ac:dyDescent="0.25">
      <c r="A473" s="27" t="s">
        <v>4545</v>
      </c>
      <c r="B473" s="28" t="s">
        <v>4546</v>
      </c>
      <c r="C473" s="27" t="s">
        <v>4376</v>
      </c>
      <c r="D473" s="58">
        <v>8566829.7200000007</v>
      </c>
    </row>
    <row r="474" spans="1:4" x14ac:dyDescent="0.25">
      <c r="A474" s="27" t="s">
        <v>4590</v>
      </c>
      <c r="B474" s="28" t="s">
        <v>4591</v>
      </c>
      <c r="C474" s="27" t="s">
        <v>4388</v>
      </c>
      <c r="D474" s="58">
        <v>10055477.42</v>
      </c>
    </row>
    <row r="475" spans="1:4" x14ac:dyDescent="0.25">
      <c r="A475" s="27" t="s">
        <v>2979</v>
      </c>
      <c r="B475" s="28" t="s">
        <v>174</v>
      </c>
      <c r="C475" s="27" t="s">
        <v>4386</v>
      </c>
      <c r="D475" s="58">
        <v>11425705.6</v>
      </c>
    </row>
    <row r="476" spans="1:4" x14ac:dyDescent="0.25">
      <c r="A476" s="27" t="s">
        <v>2980</v>
      </c>
      <c r="B476" s="28" t="s">
        <v>175</v>
      </c>
      <c r="C476" s="27" t="s">
        <v>4390</v>
      </c>
      <c r="D476" s="58">
        <v>9019350.7699999996</v>
      </c>
    </row>
    <row r="477" spans="1:4" x14ac:dyDescent="0.25">
      <c r="A477" s="27" t="s">
        <v>2981</v>
      </c>
      <c r="B477" s="28" t="s">
        <v>176</v>
      </c>
      <c r="C477" s="27" t="s">
        <v>4376</v>
      </c>
      <c r="D477" s="58">
        <v>8042036.6100000003</v>
      </c>
    </row>
    <row r="478" spans="1:4" x14ac:dyDescent="0.25">
      <c r="A478" s="27" t="s">
        <v>2982</v>
      </c>
      <c r="B478" s="28" t="s">
        <v>177</v>
      </c>
      <c r="C478" s="27" t="s">
        <v>4390</v>
      </c>
      <c r="D478" s="58">
        <v>10600555.199999999</v>
      </c>
    </row>
    <row r="479" spans="1:4" x14ac:dyDescent="0.25">
      <c r="A479" s="27" t="s">
        <v>2983</v>
      </c>
      <c r="B479" s="28" t="s">
        <v>178</v>
      </c>
      <c r="C479" s="27" t="s">
        <v>4376</v>
      </c>
      <c r="D479" s="58">
        <v>9399921.5800000001</v>
      </c>
    </row>
    <row r="480" spans="1:4" x14ac:dyDescent="0.25">
      <c r="A480" s="27" t="s">
        <v>2984</v>
      </c>
      <c r="B480" s="28" t="s">
        <v>179</v>
      </c>
      <c r="C480" s="27" t="s">
        <v>4380</v>
      </c>
      <c r="D480" s="58">
        <v>6800149.29</v>
      </c>
    </row>
    <row r="481" spans="1:4" x14ac:dyDescent="0.25">
      <c r="A481" s="27" t="s">
        <v>4724</v>
      </c>
      <c r="B481" s="28" t="s">
        <v>4725</v>
      </c>
      <c r="C481" s="27" t="s">
        <v>4379</v>
      </c>
      <c r="D481" s="58">
        <v>14830520.27</v>
      </c>
    </row>
    <row r="482" spans="1:4" x14ac:dyDescent="0.25">
      <c r="A482" s="27" t="s">
        <v>2985</v>
      </c>
      <c r="B482" s="28" t="s">
        <v>180</v>
      </c>
      <c r="C482" s="27" t="s">
        <v>4381</v>
      </c>
      <c r="D482" s="58">
        <v>6504069.8200000003</v>
      </c>
    </row>
    <row r="483" spans="1:4" x14ac:dyDescent="0.25">
      <c r="A483" s="27" t="s">
        <v>2986</v>
      </c>
      <c r="B483" s="28" t="s">
        <v>181</v>
      </c>
      <c r="C483" s="27" t="s">
        <v>4376</v>
      </c>
      <c r="D483" s="58">
        <v>6528176.71</v>
      </c>
    </row>
    <row r="484" spans="1:4" x14ac:dyDescent="0.25">
      <c r="A484" s="27" t="s">
        <v>2987</v>
      </c>
      <c r="B484" s="28" t="s">
        <v>182</v>
      </c>
      <c r="C484" s="27" t="s">
        <v>4379</v>
      </c>
      <c r="D484" s="58">
        <v>15871075.91</v>
      </c>
    </row>
    <row r="485" spans="1:4" x14ac:dyDescent="0.25">
      <c r="A485" s="27" t="s">
        <v>2988</v>
      </c>
      <c r="B485" s="28" t="s">
        <v>183</v>
      </c>
      <c r="C485" s="27" t="s">
        <v>4388</v>
      </c>
      <c r="D485" s="58">
        <v>9407075.6099999994</v>
      </c>
    </row>
    <row r="486" spans="1:4" x14ac:dyDescent="0.25">
      <c r="A486" s="27" t="s">
        <v>4547</v>
      </c>
      <c r="B486" s="28" t="s">
        <v>4548</v>
      </c>
      <c r="C486" s="27" t="s">
        <v>4390</v>
      </c>
      <c r="D486" s="58">
        <v>8371197.8300000001</v>
      </c>
    </row>
    <row r="487" spans="1:4" x14ac:dyDescent="0.25">
      <c r="A487" s="27" t="s">
        <v>2989</v>
      </c>
      <c r="B487" s="28" t="s">
        <v>184</v>
      </c>
      <c r="C487" s="27" t="s">
        <v>4389</v>
      </c>
      <c r="D487" s="58">
        <v>10929514.59</v>
      </c>
    </row>
    <row r="488" spans="1:4" x14ac:dyDescent="0.25">
      <c r="A488" s="27" t="s">
        <v>2990</v>
      </c>
      <c r="B488" s="28" t="s">
        <v>185</v>
      </c>
      <c r="C488" s="27" t="s">
        <v>4390</v>
      </c>
      <c r="D488" s="58">
        <v>11354600.359999999</v>
      </c>
    </row>
    <row r="489" spans="1:4" x14ac:dyDescent="0.25">
      <c r="A489" s="27" t="s">
        <v>2991</v>
      </c>
      <c r="B489" s="28" t="s">
        <v>186</v>
      </c>
      <c r="C489" s="27" t="s">
        <v>4386</v>
      </c>
      <c r="D489" s="58">
        <v>5418947.3499999996</v>
      </c>
    </row>
    <row r="490" spans="1:4" x14ac:dyDescent="0.25">
      <c r="A490" s="27" t="s">
        <v>2992</v>
      </c>
      <c r="B490" s="28" t="s">
        <v>187</v>
      </c>
      <c r="C490" s="27" t="s">
        <v>4385</v>
      </c>
      <c r="D490" s="58">
        <v>9231615.5199999996</v>
      </c>
    </row>
    <row r="491" spans="1:4" x14ac:dyDescent="0.25">
      <c r="A491" s="27" t="s">
        <v>2993</v>
      </c>
      <c r="B491" s="28" t="s">
        <v>188</v>
      </c>
      <c r="C491" s="27" t="s">
        <v>4380</v>
      </c>
      <c r="D491" s="58">
        <v>7217690.3700000001</v>
      </c>
    </row>
    <row r="492" spans="1:4" x14ac:dyDescent="0.25">
      <c r="A492" s="27" t="s">
        <v>2994</v>
      </c>
      <c r="B492" s="28" t="s">
        <v>189</v>
      </c>
      <c r="C492" s="27" t="s">
        <v>4380</v>
      </c>
      <c r="D492" s="58">
        <v>4010922.18</v>
      </c>
    </row>
    <row r="493" spans="1:4" x14ac:dyDescent="0.25">
      <c r="A493" s="27" t="s">
        <v>2995</v>
      </c>
      <c r="B493" s="28" t="s">
        <v>190</v>
      </c>
      <c r="C493" s="27" t="s">
        <v>4381</v>
      </c>
      <c r="D493" s="58">
        <v>7496927.0199999996</v>
      </c>
    </row>
    <row r="494" spans="1:4" x14ac:dyDescent="0.25">
      <c r="A494" s="27" t="s">
        <v>2996</v>
      </c>
      <c r="B494" s="28" t="s">
        <v>191</v>
      </c>
      <c r="C494" s="27" t="s">
        <v>4386</v>
      </c>
      <c r="D494" s="58">
        <v>11829735.34</v>
      </c>
    </row>
    <row r="495" spans="1:4" x14ac:dyDescent="0.25">
      <c r="A495" s="27" t="s">
        <v>2997</v>
      </c>
      <c r="B495" s="28" t="s">
        <v>192</v>
      </c>
      <c r="C495" s="27" t="s">
        <v>4381</v>
      </c>
      <c r="D495" s="58">
        <v>5786212.1299999999</v>
      </c>
    </row>
    <row r="496" spans="1:4" x14ac:dyDescent="0.25">
      <c r="A496" s="27" t="s">
        <v>2998</v>
      </c>
      <c r="B496" s="28" t="s">
        <v>193</v>
      </c>
      <c r="C496" s="27" t="s">
        <v>4389</v>
      </c>
      <c r="D496" s="58">
        <v>2097165.52</v>
      </c>
    </row>
    <row r="497" spans="1:4" x14ac:dyDescent="0.25">
      <c r="A497" s="27" t="s">
        <v>2999</v>
      </c>
      <c r="B497" s="28" t="s">
        <v>194</v>
      </c>
      <c r="C497" s="27" t="s">
        <v>4390</v>
      </c>
      <c r="D497" s="58">
        <v>4076190.86</v>
      </c>
    </row>
    <row r="498" spans="1:4" x14ac:dyDescent="0.25">
      <c r="A498" s="27" t="s">
        <v>4669</v>
      </c>
      <c r="B498" s="28" t="s">
        <v>4670</v>
      </c>
      <c r="C498" s="27" t="s">
        <v>4378</v>
      </c>
      <c r="D498" s="58">
        <v>8963003.6799999997</v>
      </c>
    </row>
    <row r="499" spans="1:4" x14ac:dyDescent="0.25">
      <c r="A499" s="27" t="s">
        <v>3000</v>
      </c>
      <c r="B499" s="28" t="s">
        <v>195</v>
      </c>
      <c r="C499" s="27" t="s">
        <v>4390</v>
      </c>
      <c r="D499" s="58">
        <v>7308668.8200000003</v>
      </c>
    </row>
    <row r="500" spans="1:4" x14ac:dyDescent="0.25">
      <c r="A500" s="27" t="s">
        <v>3001</v>
      </c>
      <c r="B500" s="28" t="s">
        <v>196</v>
      </c>
      <c r="C500" s="27" t="s">
        <v>4385</v>
      </c>
      <c r="D500" s="58">
        <v>11868496.060000001</v>
      </c>
    </row>
    <row r="501" spans="1:4" x14ac:dyDescent="0.25">
      <c r="A501" s="27" t="s">
        <v>3002</v>
      </c>
      <c r="B501" s="28" t="s">
        <v>197</v>
      </c>
      <c r="C501" s="27" t="s">
        <v>4376</v>
      </c>
      <c r="D501" s="58">
        <v>7176416.4900000002</v>
      </c>
    </row>
    <row r="502" spans="1:4" x14ac:dyDescent="0.25">
      <c r="A502" s="27" t="s">
        <v>3003</v>
      </c>
      <c r="B502" s="28" t="s">
        <v>198</v>
      </c>
      <c r="C502" s="27" t="s">
        <v>4390</v>
      </c>
      <c r="D502" s="58">
        <v>1613241.09</v>
      </c>
    </row>
    <row r="503" spans="1:4" x14ac:dyDescent="0.25">
      <c r="A503" s="27" t="s">
        <v>3004</v>
      </c>
      <c r="B503" s="28" t="s">
        <v>199</v>
      </c>
      <c r="C503" s="27" t="s">
        <v>4388</v>
      </c>
      <c r="D503" s="58">
        <v>10749862.189999999</v>
      </c>
    </row>
    <row r="504" spans="1:4" x14ac:dyDescent="0.25">
      <c r="A504" s="27" t="s">
        <v>4549</v>
      </c>
      <c r="B504" s="28" t="s">
        <v>4550</v>
      </c>
      <c r="C504" s="27" t="s">
        <v>4389</v>
      </c>
      <c r="D504" s="58">
        <v>4649829.54</v>
      </c>
    </row>
    <row r="505" spans="1:4" x14ac:dyDescent="0.25">
      <c r="A505" s="27" t="s">
        <v>3005</v>
      </c>
      <c r="B505" s="28" t="s">
        <v>200</v>
      </c>
      <c r="C505" s="27" t="s">
        <v>4389</v>
      </c>
      <c r="D505" s="58">
        <v>6622359.5700000003</v>
      </c>
    </row>
    <row r="506" spans="1:4" x14ac:dyDescent="0.25">
      <c r="A506" s="27" t="s">
        <v>4726</v>
      </c>
      <c r="B506" s="28" t="s">
        <v>4727</v>
      </c>
      <c r="C506" s="27" t="s">
        <v>4388</v>
      </c>
      <c r="D506" s="58">
        <v>5761185.4000000004</v>
      </c>
    </row>
    <row r="507" spans="1:4" x14ac:dyDescent="0.25">
      <c r="A507" s="27" t="s">
        <v>3006</v>
      </c>
      <c r="B507" s="28" t="s">
        <v>201</v>
      </c>
      <c r="C507" s="27" t="s">
        <v>4390</v>
      </c>
      <c r="D507" s="58">
        <v>8515500.4600000009</v>
      </c>
    </row>
    <row r="508" spans="1:4" x14ac:dyDescent="0.25">
      <c r="A508" s="27" t="s">
        <v>3007</v>
      </c>
      <c r="B508" s="28" t="s">
        <v>202</v>
      </c>
      <c r="C508" s="27" t="s">
        <v>4389</v>
      </c>
      <c r="D508" s="58">
        <v>8846213.7300000004</v>
      </c>
    </row>
    <row r="509" spans="1:4" x14ac:dyDescent="0.25">
      <c r="A509" s="27" t="s">
        <v>3008</v>
      </c>
      <c r="B509" s="28" t="s">
        <v>203</v>
      </c>
      <c r="C509" s="27" t="s">
        <v>4385</v>
      </c>
      <c r="D509" s="58">
        <v>2772471.98</v>
      </c>
    </row>
    <row r="510" spans="1:4" x14ac:dyDescent="0.25">
      <c r="A510" s="27" t="s">
        <v>3009</v>
      </c>
      <c r="B510" s="28" t="s">
        <v>204</v>
      </c>
      <c r="C510" s="27" t="s">
        <v>4389</v>
      </c>
      <c r="D510" s="58">
        <v>5405155.25</v>
      </c>
    </row>
    <row r="511" spans="1:4" x14ac:dyDescent="0.25">
      <c r="A511" s="27" t="s">
        <v>3010</v>
      </c>
      <c r="B511" s="28" t="s">
        <v>205</v>
      </c>
      <c r="C511" s="27" t="s">
        <v>4380</v>
      </c>
      <c r="D511" s="58">
        <v>6712669.9199999999</v>
      </c>
    </row>
    <row r="512" spans="1:4" x14ac:dyDescent="0.25">
      <c r="A512" s="27" t="s">
        <v>3011</v>
      </c>
      <c r="B512" s="28" t="s">
        <v>206</v>
      </c>
      <c r="C512" s="27" t="s">
        <v>4389</v>
      </c>
      <c r="D512" s="58">
        <v>1525106.2</v>
      </c>
    </row>
    <row r="513" spans="1:4" x14ac:dyDescent="0.25">
      <c r="A513" s="27" t="s">
        <v>3013</v>
      </c>
      <c r="B513" s="28" t="s">
        <v>208</v>
      </c>
      <c r="C513" s="27" t="s">
        <v>4386</v>
      </c>
      <c r="D513" s="58">
        <v>5190799.7300000004</v>
      </c>
    </row>
    <row r="514" spans="1:4" x14ac:dyDescent="0.25">
      <c r="A514" s="27" t="s">
        <v>3014</v>
      </c>
      <c r="B514" s="28" t="s">
        <v>209</v>
      </c>
      <c r="C514" s="27" t="s">
        <v>4386</v>
      </c>
      <c r="D514" s="58">
        <v>2246952.65</v>
      </c>
    </row>
    <row r="515" spans="1:4" x14ac:dyDescent="0.25">
      <c r="A515" s="27" t="s">
        <v>3015</v>
      </c>
      <c r="B515" s="28" t="s">
        <v>210</v>
      </c>
      <c r="C515" s="27" t="s">
        <v>4379</v>
      </c>
      <c r="D515" s="58">
        <v>5491824.3200000003</v>
      </c>
    </row>
    <row r="516" spans="1:4" x14ac:dyDescent="0.25">
      <c r="A516" s="27" t="s">
        <v>3016</v>
      </c>
      <c r="B516" s="28" t="s">
        <v>211</v>
      </c>
      <c r="C516" s="27" t="s">
        <v>4385</v>
      </c>
      <c r="D516" s="58">
        <v>5314301.1900000004</v>
      </c>
    </row>
    <row r="517" spans="1:4" x14ac:dyDescent="0.25">
      <c r="A517" s="27" t="s">
        <v>3017</v>
      </c>
      <c r="B517" s="28" t="s">
        <v>212</v>
      </c>
      <c r="C517" s="27" t="s">
        <v>4379</v>
      </c>
      <c r="D517" s="58">
        <v>5734884.3099999996</v>
      </c>
    </row>
    <row r="518" spans="1:4" x14ac:dyDescent="0.25">
      <c r="A518" s="27" t="s">
        <v>3018</v>
      </c>
      <c r="B518" s="28" t="s">
        <v>213</v>
      </c>
      <c r="C518" s="27" t="s">
        <v>4376</v>
      </c>
      <c r="D518" s="58">
        <v>6245514.6100000003</v>
      </c>
    </row>
    <row r="519" spans="1:4" x14ac:dyDescent="0.25">
      <c r="A519" s="27" t="s">
        <v>3019</v>
      </c>
      <c r="B519" s="28" t="s">
        <v>214</v>
      </c>
      <c r="C519" s="27" t="s">
        <v>4390</v>
      </c>
      <c r="D519" s="58">
        <v>2243387.16</v>
      </c>
    </row>
    <row r="520" spans="1:4" x14ac:dyDescent="0.25">
      <c r="A520" s="27" t="s">
        <v>3020</v>
      </c>
      <c r="B520" s="28" t="s">
        <v>215</v>
      </c>
      <c r="C520" s="27" t="s">
        <v>4388</v>
      </c>
      <c r="D520" s="58">
        <v>4192094.06</v>
      </c>
    </row>
    <row r="521" spans="1:4" x14ac:dyDescent="0.25">
      <c r="A521" s="27" t="s">
        <v>4627</v>
      </c>
      <c r="B521" s="28" t="s">
        <v>4628</v>
      </c>
      <c r="C521" s="27" t="s">
        <v>4386</v>
      </c>
      <c r="D521" s="58">
        <v>9384728.0099999998</v>
      </c>
    </row>
    <row r="522" spans="1:4" x14ac:dyDescent="0.25">
      <c r="A522" s="27" t="s">
        <v>3021</v>
      </c>
      <c r="B522" s="28" t="s">
        <v>216</v>
      </c>
      <c r="C522" s="27" t="s">
        <v>4385</v>
      </c>
      <c r="D522" s="58">
        <v>11597079.539999999</v>
      </c>
    </row>
    <row r="523" spans="1:4" x14ac:dyDescent="0.25">
      <c r="A523" s="27" t="s">
        <v>3022</v>
      </c>
      <c r="B523" s="28" t="s">
        <v>217</v>
      </c>
      <c r="C523" s="27" t="s">
        <v>4385</v>
      </c>
      <c r="D523" s="58">
        <v>2899570.14</v>
      </c>
    </row>
    <row r="524" spans="1:4" x14ac:dyDescent="0.25">
      <c r="A524" s="27" t="s">
        <v>3023</v>
      </c>
      <c r="B524" s="28" t="s">
        <v>218</v>
      </c>
      <c r="C524" s="27" t="s">
        <v>4378</v>
      </c>
      <c r="D524" s="58">
        <v>2153500.59</v>
      </c>
    </row>
    <row r="525" spans="1:4" x14ac:dyDescent="0.25">
      <c r="A525" s="27" t="s">
        <v>3024</v>
      </c>
      <c r="B525" s="28" t="s">
        <v>219</v>
      </c>
      <c r="C525" s="27" t="s">
        <v>4381</v>
      </c>
      <c r="D525" s="58">
        <v>8431559.9199999999</v>
      </c>
    </row>
    <row r="526" spans="1:4" x14ac:dyDescent="0.25">
      <c r="A526" s="27" t="s">
        <v>3025</v>
      </c>
      <c r="B526" s="28" t="s">
        <v>220</v>
      </c>
      <c r="C526" s="27" t="s">
        <v>4385</v>
      </c>
      <c r="D526" s="58">
        <v>2784366.41</v>
      </c>
    </row>
    <row r="527" spans="1:4" x14ac:dyDescent="0.25">
      <c r="A527" s="27" t="s">
        <v>3027</v>
      </c>
      <c r="B527" s="28" t="s">
        <v>222</v>
      </c>
      <c r="C527" s="27" t="s">
        <v>4385</v>
      </c>
      <c r="D527" s="58">
        <v>4093827.94</v>
      </c>
    </row>
    <row r="528" spans="1:4" x14ac:dyDescent="0.25">
      <c r="A528" s="27" t="s">
        <v>3028</v>
      </c>
      <c r="B528" s="28" t="s">
        <v>223</v>
      </c>
      <c r="C528" s="27" t="s">
        <v>4390</v>
      </c>
      <c r="D528" s="58">
        <v>10264641.140000001</v>
      </c>
    </row>
    <row r="529" spans="1:4" x14ac:dyDescent="0.25">
      <c r="A529" s="27" t="s">
        <v>3029</v>
      </c>
      <c r="B529" s="28" t="s">
        <v>224</v>
      </c>
      <c r="C529" s="27" t="s">
        <v>4385</v>
      </c>
      <c r="D529" s="58">
        <v>8499201.5500000007</v>
      </c>
    </row>
    <row r="530" spans="1:4" x14ac:dyDescent="0.25">
      <c r="A530" s="27" t="s">
        <v>3030</v>
      </c>
      <c r="B530" s="28" t="s">
        <v>225</v>
      </c>
      <c r="C530" s="27" t="s">
        <v>4386</v>
      </c>
      <c r="D530" s="58">
        <v>7683244.0499999998</v>
      </c>
    </row>
    <row r="531" spans="1:4" x14ac:dyDescent="0.25">
      <c r="A531" s="27" t="s">
        <v>3031</v>
      </c>
      <c r="B531" s="28" t="s">
        <v>226</v>
      </c>
      <c r="C531" s="27" t="s">
        <v>4385</v>
      </c>
      <c r="D531" s="58">
        <v>4917032.6100000003</v>
      </c>
    </row>
    <row r="532" spans="1:4" x14ac:dyDescent="0.25">
      <c r="A532" s="27" t="s">
        <v>3032</v>
      </c>
      <c r="B532" s="28" t="s">
        <v>227</v>
      </c>
      <c r="C532" s="27" t="s">
        <v>4390</v>
      </c>
      <c r="D532" s="58">
        <v>3141464.34</v>
      </c>
    </row>
    <row r="533" spans="1:4" x14ac:dyDescent="0.25">
      <c r="A533" s="27" t="s">
        <v>3033</v>
      </c>
      <c r="B533" s="28" t="s">
        <v>228</v>
      </c>
      <c r="C533" s="27" t="s">
        <v>4385</v>
      </c>
      <c r="D533" s="58">
        <v>6662915.0099999998</v>
      </c>
    </row>
    <row r="534" spans="1:4" x14ac:dyDescent="0.25">
      <c r="A534" s="27" t="s">
        <v>3034</v>
      </c>
      <c r="B534" s="28" t="s">
        <v>229</v>
      </c>
      <c r="C534" s="27" t="s">
        <v>4385</v>
      </c>
      <c r="D534" s="58">
        <v>3216728.13</v>
      </c>
    </row>
    <row r="535" spans="1:4" x14ac:dyDescent="0.25">
      <c r="A535" s="27" t="s">
        <v>3035</v>
      </c>
      <c r="B535" s="28" t="s">
        <v>230</v>
      </c>
      <c r="C535" s="27" t="s">
        <v>4391</v>
      </c>
      <c r="D535" s="58">
        <v>4107618.71</v>
      </c>
    </row>
    <row r="536" spans="1:4" x14ac:dyDescent="0.25">
      <c r="A536" s="27" t="s">
        <v>3036</v>
      </c>
      <c r="B536" s="28" t="s">
        <v>231</v>
      </c>
      <c r="C536" s="27" t="s">
        <v>4390</v>
      </c>
      <c r="D536" s="58">
        <v>4045481.33</v>
      </c>
    </row>
    <row r="537" spans="1:4" x14ac:dyDescent="0.25">
      <c r="A537" s="27" t="s">
        <v>3037</v>
      </c>
      <c r="B537" s="28" t="s">
        <v>232</v>
      </c>
      <c r="C537" s="27" t="s">
        <v>4385</v>
      </c>
      <c r="D537" s="58">
        <v>4501993.91</v>
      </c>
    </row>
    <row r="538" spans="1:4" x14ac:dyDescent="0.25">
      <c r="A538" s="27" t="s">
        <v>3038</v>
      </c>
      <c r="B538" s="28" t="s">
        <v>233</v>
      </c>
      <c r="C538" s="27" t="s">
        <v>4385</v>
      </c>
      <c r="D538" s="58">
        <v>2582124.29</v>
      </c>
    </row>
    <row r="539" spans="1:4" x14ac:dyDescent="0.25">
      <c r="A539" s="27" t="s">
        <v>3039</v>
      </c>
      <c r="B539" s="28" t="s">
        <v>234</v>
      </c>
      <c r="C539" s="27" t="s">
        <v>4385</v>
      </c>
      <c r="D539" s="58">
        <v>2501676.41</v>
      </c>
    </row>
    <row r="540" spans="1:4" x14ac:dyDescent="0.25">
      <c r="A540" s="27" t="s">
        <v>3040</v>
      </c>
      <c r="B540" s="28" t="s">
        <v>235</v>
      </c>
      <c r="C540" s="27" t="s">
        <v>4385</v>
      </c>
      <c r="D540" s="58">
        <v>1464101.83</v>
      </c>
    </row>
    <row r="541" spans="1:4" x14ac:dyDescent="0.25">
      <c r="A541" s="27" t="s">
        <v>3041</v>
      </c>
      <c r="B541" s="28" t="s">
        <v>236</v>
      </c>
      <c r="C541" s="27" t="s">
        <v>4381</v>
      </c>
      <c r="D541" s="58">
        <v>3773736.36</v>
      </c>
    </row>
    <row r="542" spans="1:4" x14ac:dyDescent="0.25">
      <c r="A542" s="27" t="s">
        <v>3042</v>
      </c>
      <c r="B542" s="28" t="s">
        <v>12</v>
      </c>
      <c r="C542" s="27" t="s">
        <v>4378</v>
      </c>
      <c r="D542" s="58">
        <v>9524866.3699999992</v>
      </c>
    </row>
    <row r="543" spans="1:4" x14ac:dyDescent="0.25">
      <c r="A543" s="27" t="s">
        <v>3043</v>
      </c>
      <c r="B543" s="28" t="s">
        <v>237</v>
      </c>
      <c r="C543" s="27" t="s">
        <v>4380</v>
      </c>
      <c r="D543" s="58">
        <v>4791778.74</v>
      </c>
    </row>
    <row r="544" spans="1:4" x14ac:dyDescent="0.25">
      <c r="A544" s="27" t="s">
        <v>3044</v>
      </c>
      <c r="B544" s="28" t="s">
        <v>238</v>
      </c>
      <c r="C544" s="27" t="s">
        <v>4389</v>
      </c>
      <c r="D544" s="58">
        <v>3977311.31</v>
      </c>
    </row>
    <row r="545" spans="1:4" x14ac:dyDescent="0.25">
      <c r="A545" s="27" t="s">
        <v>3045</v>
      </c>
      <c r="B545" s="28" t="s">
        <v>239</v>
      </c>
      <c r="C545" s="27" t="s">
        <v>4379</v>
      </c>
      <c r="D545" s="58">
        <v>4870398.88</v>
      </c>
    </row>
    <row r="546" spans="1:4" x14ac:dyDescent="0.25">
      <c r="A546" s="27" t="s">
        <v>3046</v>
      </c>
      <c r="B546" s="28" t="s">
        <v>240</v>
      </c>
      <c r="C546" s="27" t="s">
        <v>4379</v>
      </c>
      <c r="D546" s="58">
        <v>5228179.75</v>
      </c>
    </row>
    <row r="547" spans="1:4" x14ac:dyDescent="0.25">
      <c r="A547" s="27" t="s">
        <v>3047</v>
      </c>
      <c r="B547" s="28" t="s">
        <v>241</v>
      </c>
      <c r="C547" s="27" t="s">
        <v>4386</v>
      </c>
      <c r="D547" s="58">
        <v>8086374.9299999997</v>
      </c>
    </row>
    <row r="548" spans="1:4" x14ac:dyDescent="0.25">
      <c r="A548" s="27" t="s">
        <v>3048</v>
      </c>
      <c r="B548" s="28" t="s">
        <v>242</v>
      </c>
      <c r="C548" s="27" t="s">
        <v>4388</v>
      </c>
      <c r="D548" s="58">
        <v>5877451.9699999997</v>
      </c>
    </row>
    <row r="549" spans="1:4" x14ac:dyDescent="0.25">
      <c r="A549" s="27" t="s">
        <v>3049</v>
      </c>
      <c r="B549" s="28" t="s">
        <v>243</v>
      </c>
      <c r="C549" s="27" t="s">
        <v>4388</v>
      </c>
      <c r="D549" s="58">
        <v>6556176.2599999998</v>
      </c>
    </row>
    <row r="550" spans="1:4" x14ac:dyDescent="0.25">
      <c r="A550" s="27" t="s">
        <v>3050</v>
      </c>
      <c r="B550" s="28" t="s">
        <v>244</v>
      </c>
      <c r="C550" s="27" t="s">
        <v>4381</v>
      </c>
      <c r="D550" s="58">
        <v>3651776.82</v>
      </c>
    </row>
    <row r="551" spans="1:4" x14ac:dyDescent="0.25">
      <c r="A551" s="27" t="s">
        <v>3051</v>
      </c>
      <c r="B551" s="28" t="s">
        <v>245</v>
      </c>
      <c r="C551" s="27" t="s">
        <v>4378</v>
      </c>
      <c r="D551" s="58">
        <v>4453362.46</v>
      </c>
    </row>
    <row r="552" spans="1:4" x14ac:dyDescent="0.25">
      <c r="A552" s="27" t="s">
        <v>3052</v>
      </c>
      <c r="B552" s="28" t="s">
        <v>246</v>
      </c>
      <c r="C552" s="27" t="s">
        <v>4388</v>
      </c>
      <c r="D552" s="58">
        <v>7044995.0199999996</v>
      </c>
    </row>
    <row r="553" spans="1:4" x14ac:dyDescent="0.25">
      <c r="A553" s="27" t="s">
        <v>3053</v>
      </c>
      <c r="B553" s="28" t="s">
        <v>247</v>
      </c>
      <c r="C553" s="27" t="s">
        <v>4380</v>
      </c>
      <c r="D553" s="58">
        <v>8323358.6900000004</v>
      </c>
    </row>
    <row r="554" spans="1:4" x14ac:dyDescent="0.25">
      <c r="A554" s="27" t="s">
        <v>3054</v>
      </c>
      <c r="B554" s="28" t="s">
        <v>248</v>
      </c>
      <c r="C554" s="27" t="s">
        <v>4386</v>
      </c>
      <c r="D554" s="58">
        <v>3327413.15</v>
      </c>
    </row>
    <row r="555" spans="1:4" x14ac:dyDescent="0.25">
      <c r="A555" s="27" t="s">
        <v>4728</v>
      </c>
      <c r="B555" s="28" t="s">
        <v>4729</v>
      </c>
      <c r="C555" s="27" t="s">
        <v>4378</v>
      </c>
      <c r="D555" s="58">
        <v>7304826.0899999999</v>
      </c>
    </row>
    <row r="556" spans="1:4" x14ac:dyDescent="0.25">
      <c r="A556" s="27" t="s">
        <v>3055</v>
      </c>
      <c r="B556" s="28" t="s">
        <v>249</v>
      </c>
      <c r="C556" s="27" t="s">
        <v>4391</v>
      </c>
      <c r="D556" s="58">
        <v>5166873.2699999996</v>
      </c>
    </row>
    <row r="557" spans="1:4" x14ac:dyDescent="0.25">
      <c r="A557" s="27" t="s">
        <v>3056</v>
      </c>
      <c r="B557" s="28" t="s">
        <v>250</v>
      </c>
      <c r="C557" s="27" t="s">
        <v>4378</v>
      </c>
      <c r="D557" s="58">
        <v>3462359.13</v>
      </c>
    </row>
    <row r="558" spans="1:4" x14ac:dyDescent="0.25">
      <c r="A558" s="27" t="s">
        <v>3057</v>
      </c>
      <c r="B558" s="28" t="s">
        <v>251</v>
      </c>
      <c r="C558" s="27" t="s">
        <v>4385</v>
      </c>
      <c r="D558" s="58">
        <v>4412342.84</v>
      </c>
    </row>
    <row r="559" spans="1:4" x14ac:dyDescent="0.25">
      <c r="A559" s="27" t="s">
        <v>3058</v>
      </c>
      <c r="B559" s="28" t="s">
        <v>252</v>
      </c>
      <c r="C559" s="27" t="s">
        <v>4381</v>
      </c>
      <c r="D559" s="58">
        <v>8063418.7300000004</v>
      </c>
    </row>
    <row r="560" spans="1:4" x14ac:dyDescent="0.25">
      <c r="A560" s="27" t="s">
        <v>3059</v>
      </c>
      <c r="B560" s="28" t="s">
        <v>253</v>
      </c>
      <c r="C560" s="27" t="s">
        <v>4388</v>
      </c>
      <c r="D560" s="58">
        <v>12323657.380000001</v>
      </c>
    </row>
    <row r="561" spans="1:4" x14ac:dyDescent="0.25">
      <c r="A561" s="27" t="s">
        <v>3060</v>
      </c>
      <c r="B561" s="28" t="s">
        <v>254</v>
      </c>
      <c r="C561" s="27" t="s">
        <v>4388</v>
      </c>
      <c r="D561" s="58">
        <v>8986591.5800000001</v>
      </c>
    </row>
    <row r="562" spans="1:4" x14ac:dyDescent="0.25">
      <c r="A562" s="27" t="s">
        <v>3061</v>
      </c>
      <c r="B562" s="28" t="s">
        <v>255</v>
      </c>
      <c r="C562" s="27" t="s">
        <v>4388</v>
      </c>
      <c r="D562" s="58">
        <v>3439093.03</v>
      </c>
    </row>
    <row r="563" spans="1:4" x14ac:dyDescent="0.25">
      <c r="A563" s="27" t="s">
        <v>3062</v>
      </c>
      <c r="B563" s="28" t="s">
        <v>256</v>
      </c>
      <c r="C563" s="27" t="s">
        <v>4376</v>
      </c>
      <c r="D563" s="58">
        <v>4678044.09</v>
      </c>
    </row>
    <row r="564" spans="1:4" x14ac:dyDescent="0.25">
      <c r="A564" s="27" t="s">
        <v>3063</v>
      </c>
      <c r="B564" s="28" t="s">
        <v>257</v>
      </c>
      <c r="C564" s="27" t="s">
        <v>4380</v>
      </c>
      <c r="D564" s="58">
        <v>2170312.56</v>
      </c>
    </row>
    <row r="565" spans="1:4" x14ac:dyDescent="0.25">
      <c r="A565" s="27" t="s">
        <v>4730</v>
      </c>
      <c r="B565" s="28" t="s">
        <v>4731</v>
      </c>
      <c r="C565" s="27" t="s">
        <v>4386</v>
      </c>
      <c r="D565" s="58">
        <v>6816344.0599999996</v>
      </c>
    </row>
    <row r="566" spans="1:4" x14ac:dyDescent="0.25">
      <c r="A566" s="27" t="s">
        <v>3064</v>
      </c>
      <c r="B566" s="28" t="s">
        <v>258</v>
      </c>
      <c r="C566" s="27" t="s">
        <v>4389</v>
      </c>
      <c r="D566" s="58">
        <v>8721626.0800000001</v>
      </c>
    </row>
    <row r="567" spans="1:4" x14ac:dyDescent="0.25">
      <c r="A567" s="27" t="s">
        <v>3065</v>
      </c>
      <c r="B567" s="28" t="s">
        <v>259</v>
      </c>
      <c r="C567" s="27" t="s">
        <v>4390</v>
      </c>
      <c r="D567" s="58">
        <v>6435953.3899999997</v>
      </c>
    </row>
    <row r="568" spans="1:4" x14ac:dyDescent="0.25">
      <c r="A568" s="27" t="s">
        <v>3066</v>
      </c>
      <c r="B568" s="28" t="s">
        <v>260</v>
      </c>
      <c r="C568" s="27" t="s">
        <v>4391</v>
      </c>
      <c r="D568" s="58">
        <v>7862321.8899999997</v>
      </c>
    </row>
    <row r="569" spans="1:4" x14ac:dyDescent="0.25">
      <c r="A569" s="27" t="s">
        <v>3067</v>
      </c>
      <c r="B569" s="28" t="s">
        <v>261</v>
      </c>
      <c r="C569" s="27" t="s">
        <v>4391</v>
      </c>
      <c r="D569" s="58">
        <v>4201381.7699999996</v>
      </c>
    </row>
    <row r="570" spans="1:4" x14ac:dyDescent="0.25">
      <c r="A570" s="27" t="s">
        <v>3068</v>
      </c>
      <c r="B570" s="28" t="s">
        <v>262</v>
      </c>
      <c r="C570" s="27" t="s">
        <v>4389</v>
      </c>
      <c r="D570" s="58">
        <v>5126890.45</v>
      </c>
    </row>
    <row r="571" spans="1:4" x14ac:dyDescent="0.25">
      <c r="A571" s="27" t="s">
        <v>3069</v>
      </c>
      <c r="B571" s="28" t="s">
        <v>263</v>
      </c>
      <c r="C571" s="27" t="s">
        <v>4385</v>
      </c>
      <c r="D571" s="58">
        <v>6603531.54</v>
      </c>
    </row>
    <row r="572" spans="1:4" x14ac:dyDescent="0.25">
      <c r="A572" s="27" t="s">
        <v>3070</v>
      </c>
      <c r="B572" s="28" t="s">
        <v>264</v>
      </c>
      <c r="C572" s="27" t="s">
        <v>4381</v>
      </c>
      <c r="D572" s="58">
        <v>4181728.95</v>
      </c>
    </row>
    <row r="573" spans="1:4" x14ac:dyDescent="0.25">
      <c r="A573" s="27" t="s">
        <v>3071</v>
      </c>
      <c r="B573" s="28" t="s">
        <v>265</v>
      </c>
      <c r="C573" s="27" t="s">
        <v>4391</v>
      </c>
      <c r="D573" s="58">
        <v>5657781.6900000004</v>
      </c>
    </row>
    <row r="574" spans="1:4" x14ac:dyDescent="0.25">
      <c r="A574" s="27" t="s">
        <v>3072</v>
      </c>
      <c r="B574" s="28" t="s">
        <v>266</v>
      </c>
      <c r="C574" s="27" t="s">
        <v>4386</v>
      </c>
      <c r="D574" s="58">
        <v>6962998.3499999996</v>
      </c>
    </row>
    <row r="575" spans="1:4" x14ac:dyDescent="0.25">
      <c r="A575" s="27" t="s">
        <v>4671</v>
      </c>
      <c r="B575" s="28" t="s">
        <v>4672</v>
      </c>
      <c r="C575" s="27" t="s">
        <v>4386</v>
      </c>
      <c r="D575" s="58">
        <v>7570811.4900000002</v>
      </c>
    </row>
    <row r="576" spans="1:4" x14ac:dyDescent="0.25">
      <c r="A576" s="27" t="s">
        <v>4551</v>
      </c>
      <c r="B576" s="28" t="s">
        <v>4552</v>
      </c>
      <c r="C576" s="27" t="s">
        <v>4386</v>
      </c>
      <c r="D576" s="58">
        <v>11064698.859999999</v>
      </c>
    </row>
    <row r="577" spans="1:4" x14ac:dyDescent="0.25">
      <c r="A577" s="27" t="s">
        <v>3073</v>
      </c>
      <c r="B577" s="28" t="s">
        <v>267</v>
      </c>
      <c r="C577" s="27" t="s">
        <v>4389</v>
      </c>
      <c r="D577" s="58">
        <v>6239141.8499999996</v>
      </c>
    </row>
    <row r="578" spans="1:4" x14ac:dyDescent="0.25">
      <c r="A578" s="27" t="s">
        <v>3074</v>
      </c>
      <c r="B578" s="28" t="s">
        <v>268</v>
      </c>
      <c r="C578" s="27" t="s">
        <v>4380</v>
      </c>
      <c r="D578" s="58">
        <v>8358793.25</v>
      </c>
    </row>
    <row r="579" spans="1:4" x14ac:dyDescent="0.25">
      <c r="A579" s="27" t="s">
        <v>4673</v>
      </c>
      <c r="B579" s="28" t="s">
        <v>4674</v>
      </c>
      <c r="C579" s="27" t="s">
        <v>4376</v>
      </c>
      <c r="D579" s="58">
        <v>6583257.2199999997</v>
      </c>
    </row>
    <row r="580" spans="1:4" x14ac:dyDescent="0.25">
      <c r="A580" s="27" t="s">
        <v>3075</v>
      </c>
      <c r="B580" s="28" t="s">
        <v>269</v>
      </c>
      <c r="C580" s="27" t="s">
        <v>4376</v>
      </c>
      <c r="D580" s="58">
        <v>5711659.8799999999</v>
      </c>
    </row>
    <row r="581" spans="1:4" x14ac:dyDescent="0.25">
      <c r="A581" s="27" t="s">
        <v>3076</v>
      </c>
      <c r="B581" s="28" t="s">
        <v>270</v>
      </c>
      <c r="C581" s="27" t="s">
        <v>4380</v>
      </c>
      <c r="D581" s="58">
        <v>15155802.42</v>
      </c>
    </row>
    <row r="582" spans="1:4" x14ac:dyDescent="0.25">
      <c r="A582" s="27" t="s">
        <v>3077</v>
      </c>
      <c r="B582" s="28" t="s">
        <v>271</v>
      </c>
      <c r="C582" s="27" t="s">
        <v>4380</v>
      </c>
      <c r="D582" s="58">
        <v>6533893.79</v>
      </c>
    </row>
    <row r="583" spans="1:4" x14ac:dyDescent="0.25">
      <c r="A583" s="27" t="s">
        <v>3078</v>
      </c>
      <c r="B583" s="28" t="s">
        <v>272</v>
      </c>
      <c r="C583" s="27" t="s">
        <v>4376</v>
      </c>
      <c r="D583" s="58">
        <v>3210122.47</v>
      </c>
    </row>
    <row r="584" spans="1:4" x14ac:dyDescent="0.25">
      <c r="A584" s="27" t="s">
        <v>3079</v>
      </c>
      <c r="B584" s="28" t="s">
        <v>273</v>
      </c>
      <c r="C584" s="27" t="s">
        <v>4390</v>
      </c>
      <c r="D584" s="58">
        <v>10027016.99</v>
      </c>
    </row>
    <row r="585" spans="1:4" x14ac:dyDescent="0.25">
      <c r="A585" s="27" t="s">
        <v>3080</v>
      </c>
      <c r="B585" s="28" t="s">
        <v>274</v>
      </c>
      <c r="C585" s="27" t="s">
        <v>4380</v>
      </c>
      <c r="D585" s="58">
        <v>4657234.91</v>
      </c>
    </row>
    <row r="586" spans="1:4" x14ac:dyDescent="0.25">
      <c r="A586" s="27" t="s">
        <v>4369</v>
      </c>
      <c r="B586" s="28" t="s">
        <v>4370</v>
      </c>
      <c r="C586" s="27" t="s">
        <v>4389</v>
      </c>
      <c r="D586" s="58">
        <v>8968852.5099999998</v>
      </c>
    </row>
    <row r="587" spans="1:4" x14ac:dyDescent="0.25">
      <c r="A587" s="27" t="s">
        <v>3081</v>
      </c>
      <c r="B587" s="28" t="s">
        <v>275</v>
      </c>
      <c r="C587" s="27" t="s">
        <v>4391</v>
      </c>
      <c r="D587" s="58">
        <v>7191971.1100000003</v>
      </c>
    </row>
    <row r="588" spans="1:4" x14ac:dyDescent="0.25">
      <c r="A588" s="27" t="s">
        <v>3082</v>
      </c>
      <c r="B588" s="28" t="s">
        <v>276</v>
      </c>
      <c r="C588" s="27" t="s">
        <v>4390</v>
      </c>
      <c r="D588" s="58">
        <v>8165212.0800000001</v>
      </c>
    </row>
    <row r="589" spans="1:4" x14ac:dyDescent="0.25">
      <c r="A589" s="27" t="s">
        <v>3083</v>
      </c>
      <c r="B589" s="28" t="s">
        <v>277</v>
      </c>
      <c r="C589" s="27" t="s">
        <v>4389</v>
      </c>
      <c r="D589" s="58">
        <v>10029564.66</v>
      </c>
    </row>
    <row r="590" spans="1:4" x14ac:dyDescent="0.25">
      <c r="A590" s="27" t="s">
        <v>3084</v>
      </c>
      <c r="B590" s="28" t="s">
        <v>278</v>
      </c>
      <c r="C590" s="27" t="s">
        <v>4390</v>
      </c>
      <c r="D590" s="58">
        <v>2341589.65</v>
      </c>
    </row>
    <row r="591" spans="1:4" x14ac:dyDescent="0.25">
      <c r="A591" s="27" t="s">
        <v>4675</v>
      </c>
      <c r="B591" s="28" t="s">
        <v>4676</v>
      </c>
      <c r="C591" s="27" t="s">
        <v>4390</v>
      </c>
      <c r="D591" s="58">
        <v>9806636.0600000005</v>
      </c>
    </row>
    <row r="592" spans="1:4" x14ac:dyDescent="0.25">
      <c r="A592" s="27" t="s">
        <v>3085</v>
      </c>
      <c r="B592" s="28" t="s">
        <v>279</v>
      </c>
      <c r="C592" s="27" t="s">
        <v>4391</v>
      </c>
      <c r="D592" s="58">
        <v>7328239.7199999997</v>
      </c>
    </row>
    <row r="593" spans="1:4" x14ac:dyDescent="0.25">
      <c r="A593" s="27" t="s">
        <v>3086</v>
      </c>
      <c r="B593" s="28" t="s">
        <v>280</v>
      </c>
      <c r="C593" s="27" t="s">
        <v>4382</v>
      </c>
      <c r="D593" s="58">
        <v>1769906.56</v>
      </c>
    </row>
    <row r="594" spans="1:4" x14ac:dyDescent="0.25">
      <c r="A594" s="27" t="s">
        <v>3087</v>
      </c>
      <c r="B594" s="28" t="s">
        <v>281</v>
      </c>
      <c r="C594" s="27" t="s">
        <v>4382</v>
      </c>
      <c r="D594" s="58">
        <v>4458948.9000000004</v>
      </c>
    </row>
    <row r="595" spans="1:4" x14ac:dyDescent="0.25">
      <c r="A595" s="27" t="s">
        <v>3088</v>
      </c>
      <c r="B595" s="28" t="s">
        <v>282</v>
      </c>
      <c r="C595" s="27" t="s">
        <v>4382</v>
      </c>
      <c r="D595" s="58">
        <v>2547170.85</v>
      </c>
    </row>
    <row r="596" spans="1:4" x14ac:dyDescent="0.25">
      <c r="A596" s="27" t="s">
        <v>3089</v>
      </c>
      <c r="B596" s="28" t="s">
        <v>283</v>
      </c>
      <c r="C596" s="27" t="s">
        <v>4382</v>
      </c>
      <c r="D596" s="58">
        <v>1164313</v>
      </c>
    </row>
    <row r="597" spans="1:4" x14ac:dyDescent="0.25">
      <c r="A597" s="27" t="s">
        <v>3090</v>
      </c>
      <c r="B597" s="28" t="s">
        <v>284</v>
      </c>
      <c r="C597" s="27" t="s">
        <v>4386</v>
      </c>
      <c r="D597" s="58">
        <v>12013003.42</v>
      </c>
    </row>
    <row r="598" spans="1:4" x14ac:dyDescent="0.25">
      <c r="A598" s="27" t="s">
        <v>3091</v>
      </c>
      <c r="B598" s="28" t="s">
        <v>285</v>
      </c>
      <c r="C598" s="27" t="s">
        <v>4382</v>
      </c>
      <c r="D598" s="58">
        <v>2178932.2200000002</v>
      </c>
    </row>
    <row r="599" spans="1:4" x14ac:dyDescent="0.25">
      <c r="A599" s="27" t="s">
        <v>3092</v>
      </c>
      <c r="B599" s="28" t="s">
        <v>286</v>
      </c>
      <c r="C599" s="27" t="s">
        <v>4382</v>
      </c>
      <c r="D599" s="58">
        <v>3191032.25</v>
      </c>
    </row>
    <row r="600" spans="1:4" x14ac:dyDescent="0.25">
      <c r="A600" s="27" t="s">
        <v>3093</v>
      </c>
      <c r="B600" s="28" t="s">
        <v>287</v>
      </c>
      <c r="C600" s="27" t="s">
        <v>4384</v>
      </c>
      <c r="D600" s="58">
        <v>2895472.22</v>
      </c>
    </row>
    <row r="601" spans="1:4" x14ac:dyDescent="0.25">
      <c r="A601" s="27" t="s">
        <v>3094</v>
      </c>
      <c r="B601" s="28" t="s">
        <v>288</v>
      </c>
      <c r="C601" s="27" t="s">
        <v>4384</v>
      </c>
      <c r="D601" s="58">
        <v>2379359.46</v>
      </c>
    </row>
    <row r="602" spans="1:4" x14ac:dyDescent="0.25">
      <c r="A602" s="27" t="s">
        <v>3095</v>
      </c>
      <c r="B602" s="28" t="s">
        <v>289</v>
      </c>
      <c r="C602" s="27" t="s">
        <v>4384</v>
      </c>
      <c r="D602" s="58">
        <v>9371841.6400000006</v>
      </c>
    </row>
    <row r="603" spans="1:4" x14ac:dyDescent="0.25">
      <c r="A603" s="27" t="s">
        <v>3096</v>
      </c>
      <c r="B603" s="28" t="s">
        <v>290</v>
      </c>
      <c r="C603" s="27" t="s">
        <v>4384</v>
      </c>
      <c r="D603" s="58">
        <v>3034716.36</v>
      </c>
    </row>
    <row r="604" spans="1:4" x14ac:dyDescent="0.25">
      <c r="A604" s="27" t="s">
        <v>3097</v>
      </c>
      <c r="B604" s="28" t="s">
        <v>291</v>
      </c>
      <c r="C604" s="27" t="s">
        <v>4384</v>
      </c>
      <c r="D604" s="58">
        <v>2254167.86</v>
      </c>
    </row>
    <row r="605" spans="1:4" x14ac:dyDescent="0.25">
      <c r="A605" s="27" t="s">
        <v>3098</v>
      </c>
      <c r="B605" s="28" t="s">
        <v>292</v>
      </c>
      <c r="C605" s="27" t="s">
        <v>4384</v>
      </c>
      <c r="D605" s="58">
        <v>5019407.54</v>
      </c>
    </row>
    <row r="606" spans="1:4" x14ac:dyDescent="0.25">
      <c r="A606" s="27" t="s">
        <v>3099</v>
      </c>
      <c r="B606" s="28" t="s">
        <v>293</v>
      </c>
      <c r="C606" s="27" t="s">
        <v>4384</v>
      </c>
      <c r="D606" s="58">
        <v>2190771.36</v>
      </c>
    </row>
    <row r="607" spans="1:4" x14ac:dyDescent="0.25">
      <c r="A607" s="27" t="s">
        <v>3100</v>
      </c>
      <c r="B607" s="28" t="s">
        <v>294</v>
      </c>
      <c r="C607" s="27" t="s">
        <v>4384</v>
      </c>
      <c r="D607" s="58">
        <v>3034986.1</v>
      </c>
    </row>
    <row r="608" spans="1:4" x14ac:dyDescent="0.25">
      <c r="A608" s="27" t="s">
        <v>3101</v>
      </c>
      <c r="B608" s="28" t="s">
        <v>295</v>
      </c>
      <c r="C608" s="27" t="s">
        <v>4384</v>
      </c>
      <c r="D608" s="58">
        <v>2537301.71</v>
      </c>
    </row>
    <row r="609" spans="1:4" x14ac:dyDescent="0.25">
      <c r="A609" s="27" t="s">
        <v>3102</v>
      </c>
      <c r="B609" s="28" t="s">
        <v>296</v>
      </c>
      <c r="C609" s="27" t="s">
        <v>4386</v>
      </c>
      <c r="D609" s="58">
        <v>2727727.51</v>
      </c>
    </row>
    <row r="610" spans="1:4" x14ac:dyDescent="0.25">
      <c r="A610" s="27" t="s">
        <v>3103</v>
      </c>
      <c r="B610" s="28" t="s">
        <v>297</v>
      </c>
      <c r="C610" s="27" t="s">
        <v>4391</v>
      </c>
      <c r="D610" s="58">
        <v>2320328.7799999998</v>
      </c>
    </row>
    <row r="611" spans="1:4" x14ac:dyDescent="0.25">
      <c r="A611" s="27" t="s">
        <v>3104</v>
      </c>
      <c r="B611" s="28" t="s">
        <v>298</v>
      </c>
      <c r="C611" s="27" t="s">
        <v>4381</v>
      </c>
      <c r="D611" s="58">
        <v>3567550.93</v>
      </c>
    </row>
    <row r="612" spans="1:4" x14ac:dyDescent="0.25">
      <c r="A612" s="27" t="s">
        <v>3105</v>
      </c>
      <c r="B612" s="28" t="s">
        <v>299</v>
      </c>
      <c r="C612" s="27" t="s">
        <v>4391</v>
      </c>
      <c r="D612" s="58">
        <v>1993469.1</v>
      </c>
    </row>
    <row r="613" spans="1:4" x14ac:dyDescent="0.25">
      <c r="A613" s="27" t="s">
        <v>3106</v>
      </c>
      <c r="B613" s="28" t="s">
        <v>300</v>
      </c>
      <c r="C613" s="27" t="s">
        <v>4380</v>
      </c>
      <c r="D613" s="58">
        <v>5567541.2999999998</v>
      </c>
    </row>
    <row r="614" spans="1:4" x14ac:dyDescent="0.25">
      <c r="A614" s="27" t="s">
        <v>3107</v>
      </c>
      <c r="B614" s="28" t="s">
        <v>301</v>
      </c>
      <c r="C614" s="27" t="s">
        <v>4381</v>
      </c>
      <c r="D614" s="58">
        <v>2385763.65</v>
      </c>
    </row>
    <row r="615" spans="1:4" x14ac:dyDescent="0.25">
      <c r="A615" s="27" t="s">
        <v>3108</v>
      </c>
      <c r="B615" s="28" t="s">
        <v>302</v>
      </c>
      <c r="C615" s="27" t="s">
        <v>4391</v>
      </c>
      <c r="D615" s="58">
        <v>4059864.59</v>
      </c>
    </row>
    <row r="616" spans="1:4" x14ac:dyDescent="0.25">
      <c r="A616" s="27" t="s">
        <v>3109</v>
      </c>
      <c r="B616" s="28" t="s">
        <v>303</v>
      </c>
      <c r="C616" s="27" t="s">
        <v>4381</v>
      </c>
      <c r="D616" s="58">
        <v>3278496.89</v>
      </c>
    </row>
    <row r="617" spans="1:4" x14ac:dyDescent="0.25">
      <c r="A617" s="27" t="s">
        <v>3110</v>
      </c>
      <c r="B617" s="28" t="s">
        <v>304</v>
      </c>
      <c r="C617" s="27" t="s">
        <v>4389</v>
      </c>
      <c r="D617" s="58">
        <v>5376801.9900000002</v>
      </c>
    </row>
    <row r="618" spans="1:4" x14ac:dyDescent="0.25">
      <c r="A618" s="27" t="s">
        <v>3111</v>
      </c>
      <c r="B618" s="28" t="s">
        <v>305</v>
      </c>
      <c r="C618" s="27" t="s">
        <v>4389</v>
      </c>
      <c r="D618" s="58">
        <v>7673867.9000000004</v>
      </c>
    </row>
    <row r="619" spans="1:4" x14ac:dyDescent="0.25">
      <c r="A619" s="27" t="s">
        <v>3112</v>
      </c>
      <c r="B619" s="28" t="s">
        <v>306</v>
      </c>
      <c r="C619" s="27" t="s">
        <v>4380</v>
      </c>
      <c r="D619" s="58">
        <v>5453825.7599999998</v>
      </c>
    </row>
    <row r="620" spans="1:4" x14ac:dyDescent="0.25">
      <c r="A620" s="27" t="s">
        <v>3113</v>
      </c>
      <c r="B620" s="28" t="s">
        <v>307</v>
      </c>
      <c r="C620" s="27" t="s">
        <v>4391</v>
      </c>
      <c r="D620" s="58">
        <v>3915411.99</v>
      </c>
    </row>
    <row r="621" spans="1:4" x14ac:dyDescent="0.25">
      <c r="A621" s="27" t="s">
        <v>3114</v>
      </c>
      <c r="B621" s="28" t="s">
        <v>308</v>
      </c>
      <c r="C621" s="27" t="s">
        <v>4380</v>
      </c>
      <c r="D621" s="58">
        <v>7855416.4199999999</v>
      </c>
    </row>
    <row r="622" spans="1:4" x14ac:dyDescent="0.25">
      <c r="A622" s="27" t="s">
        <v>3115</v>
      </c>
      <c r="B622" s="28" t="s">
        <v>11</v>
      </c>
      <c r="C622" s="27" t="s">
        <v>4378</v>
      </c>
      <c r="D622" s="58">
        <v>8841467.0500000007</v>
      </c>
    </row>
    <row r="623" spans="1:4" x14ac:dyDescent="0.25">
      <c r="A623" s="27" t="s">
        <v>3116</v>
      </c>
      <c r="B623" s="28" t="s">
        <v>309</v>
      </c>
      <c r="C623" s="27" t="s">
        <v>4378</v>
      </c>
      <c r="D623" s="58">
        <v>2984244.38</v>
      </c>
    </row>
    <row r="624" spans="1:4" x14ac:dyDescent="0.25">
      <c r="A624" s="27" t="s">
        <v>3117</v>
      </c>
      <c r="B624" s="28" t="s">
        <v>310</v>
      </c>
      <c r="C624" s="27" t="s">
        <v>4376</v>
      </c>
      <c r="D624" s="58">
        <v>3124638.74</v>
      </c>
    </row>
    <row r="625" spans="1:4" x14ac:dyDescent="0.25">
      <c r="A625" s="27" t="s">
        <v>3118</v>
      </c>
      <c r="B625" s="28" t="s">
        <v>311</v>
      </c>
      <c r="C625" s="27" t="s">
        <v>4381</v>
      </c>
      <c r="D625" s="58">
        <v>6321152.4199999999</v>
      </c>
    </row>
    <row r="626" spans="1:4" x14ac:dyDescent="0.25">
      <c r="A626" s="27" t="s">
        <v>3119</v>
      </c>
      <c r="B626" s="28" t="s">
        <v>312</v>
      </c>
      <c r="C626" s="27" t="s">
        <v>4391</v>
      </c>
      <c r="D626" s="58">
        <v>4792006.9000000004</v>
      </c>
    </row>
    <row r="627" spans="1:4" x14ac:dyDescent="0.25">
      <c r="A627" s="27" t="s">
        <v>3120</v>
      </c>
      <c r="B627" s="28" t="s">
        <v>313</v>
      </c>
      <c r="C627" s="27" t="s">
        <v>4391</v>
      </c>
      <c r="D627" s="58">
        <v>5981554.79</v>
      </c>
    </row>
    <row r="628" spans="1:4" x14ac:dyDescent="0.25">
      <c r="A628" s="27" t="s">
        <v>3121</v>
      </c>
      <c r="B628" s="28" t="s">
        <v>314</v>
      </c>
      <c r="C628" s="27" t="s">
        <v>4376</v>
      </c>
      <c r="D628" s="58">
        <v>3090295.04</v>
      </c>
    </row>
    <row r="629" spans="1:4" x14ac:dyDescent="0.25">
      <c r="A629" s="27" t="s">
        <v>3122</v>
      </c>
      <c r="B629" s="28" t="s">
        <v>315</v>
      </c>
      <c r="C629" s="27" t="s">
        <v>4390</v>
      </c>
      <c r="D629" s="58">
        <v>2439525.4300000002</v>
      </c>
    </row>
    <row r="630" spans="1:4" x14ac:dyDescent="0.25">
      <c r="A630" s="27" t="s">
        <v>4629</v>
      </c>
      <c r="B630" s="28" t="s">
        <v>4630</v>
      </c>
      <c r="C630" s="27" t="s">
        <v>4385</v>
      </c>
      <c r="D630" s="58">
        <v>7926731.3200000003</v>
      </c>
    </row>
    <row r="631" spans="1:4" x14ac:dyDescent="0.25">
      <c r="A631" s="27" t="s">
        <v>3123</v>
      </c>
      <c r="B631" s="28" t="s">
        <v>316</v>
      </c>
      <c r="C631" s="27" t="s">
        <v>4376</v>
      </c>
      <c r="D631" s="58">
        <v>4995586.91</v>
      </c>
    </row>
    <row r="632" spans="1:4" x14ac:dyDescent="0.25">
      <c r="A632" s="27" t="s">
        <v>3124</v>
      </c>
      <c r="B632" s="28" t="s">
        <v>317</v>
      </c>
      <c r="C632" s="27" t="s">
        <v>4389</v>
      </c>
      <c r="D632" s="58">
        <v>4185239.79</v>
      </c>
    </row>
    <row r="633" spans="1:4" x14ac:dyDescent="0.25">
      <c r="A633" s="27" t="s">
        <v>3125</v>
      </c>
      <c r="B633" s="28" t="s">
        <v>318</v>
      </c>
      <c r="C633" s="27" t="s">
        <v>4376</v>
      </c>
      <c r="D633" s="58">
        <v>5724166.9299999997</v>
      </c>
    </row>
    <row r="634" spans="1:4" x14ac:dyDescent="0.25">
      <c r="A634" s="27" t="s">
        <v>3126</v>
      </c>
      <c r="B634" s="28" t="s">
        <v>319</v>
      </c>
      <c r="C634" s="27" t="s">
        <v>4389</v>
      </c>
      <c r="D634" s="58">
        <v>3908603.19</v>
      </c>
    </row>
    <row r="635" spans="1:4" x14ac:dyDescent="0.25">
      <c r="A635" s="27" t="s">
        <v>3127</v>
      </c>
      <c r="B635" s="28" t="s">
        <v>320</v>
      </c>
      <c r="C635" s="27" t="s">
        <v>4388</v>
      </c>
      <c r="D635" s="58">
        <v>6090899.7300000004</v>
      </c>
    </row>
    <row r="636" spans="1:4" x14ac:dyDescent="0.25">
      <c r="A636" s="27" t="s">
        <v>3128</v>
      </c>
      <c r="B636" s="28" t="s">
        <v>321</v>
      </c>
      <c r="C636" s="27" t="s">
        <v>4389</v>
      </c>
      <c r="D636" s="58">
        <v>3164811.63</v>
      </c>
    </row>
    <row r="637" spans="1:4" x14ac:dyDescent="0.25">
      <c r="A637" s="27" t="s">
        <v>3129</v>
      </c>
      <c r="B637" s="28" t="s">
        <v>322</v>
      </c>
      <c r="C637" s="27" t="s">
        <v>4380</v>
      </c>
      <c r="D637" s="58">
        <v>4441809.0599999996</v>
      </c>
    </row>
    <row r="638" spans="1:4" x14ac:dyDescent="0.25">
      <c r="A638" s="27" t="s">
        <v>3130</v>
      </c>
      <c r="B638" s="28" t="s">
        <v>323</v>
      </c>
      <c r="C638" s="27" t="s">
        <v>4388</v>
      </c>
      <c r="D638" s="58">
        <v>3874879.03</v>
      </c>
    </row>
    <row r="639" spans="1:4" x14ac:dyDescent="0.25">
      <c r="A639" s="27" t="s">
        <v>3131</v>
      </c>
      <c r="B639" s="28" t="s">
        <v>324</v>
      </c>
      <c r="C639" s="27" t="s">
        <v>4380</v>
      </c>
      <c r="D639" s="58">
        <v>3948115.85</v>
      </c>
    </row>
    <row r="640" spans="1:4" x14ac:dyDescent="0.25">
      <c r="A640" s="27" t="s">
        <v>3132</v>
      </c>
      <c r="B640" s="28" t="s">
        <v>325</v>
      </c>
      <c r="C640" s="27" t="s">
        <v>4380</v>
      </c>
      <c r="D640" s="58">
        <v>10162981.609999999</v>
      </c>
    </row>
    <row r="641" spans="1:4" x14ac:dyDescent="0.25">
      <c r="A641" s="27" t="s">
        <v>4677</v>
      </c>
      <c r="B641" s="28" t="s">
        <v>4678</v>
      </c>
      <c r="C641" s="27" t="s">
        <v>4390</v>
      </c>
      <c r="D641" s="58">
        <v>10947985.300000001</v>
      </c>
    </row>
    <row r="642" spans="1:4" x14ac:dyDescent="0.25">
      <c r="A642" s="27" t="s">
        <v>3133</v>
      </c>
      <c r="B642" s="28" t="s">
        <v>326</v>
      </c>
      <c r="C642" s="27" t="s">
        <v>4379</v>
      </c>
      <c r="D642" s="58">
        <v>8017093.7199999997</v>
      </c>
    </row>
    <row r="643" spans="1:4" x14ac:dyDescent="0.25">
      <c r="A643" s="27" t="s">
        <v>3134</v>
      </c>
      <c r="B643" s="28" t="s">
        <v>327</v>
      </c>
      <c r="C643" s="27" t="s">
        <v>4390</v>
      </c>
      <c r="D643" s="58">
        <v>2353768.12</v>
      </c>
    </row>
    <row r="644" spans="1:4" x14ac:dyDescent="0.25">
      <c r="A644" s="27" t="s">
        <v>3135</v>
      </c>
      <c r="B644" s="28" t="s">
        <v>328</v>
      </c>
      <c r="C644" s="27" t="s">
        <v>4378</v>
      </c>
      <c r="D644" s="58">
        <v>5991625.7800000003</v>
      </c>
    </row>
    <row r="645" spans="1:4" x14ac:dyDescent="0.25">
      <c r="A645" s="27" t="s">
        <v>3136</v>
      </c>
      <c r="B645" s="28" t="s">
        <v>329</v>
      </c>
      <c r="C645" s="27" t="s">
        <v>4381</v>
      </c>
      <c r="D645" s="58">
        <v>3989103.85</v>
      </c>
    </row>
    <row r="646" spans="1:4" x14ac:dyDescent="0.25">
      <c r="A646" s="27" t="s">
        <v>3137</v>
      </c>
      <c r="B646" s="28" t="s">
        <v>330</v>
      </c>
      <c r="C646" s="27" t="s">
        <v>4384</v>
      </c>
      <c r="D646" s="58">
        <v>2080625.52</v>
      </c>
    </row>
    <row r="647" spans="1:4" x14ac:dyDescent="0.25">
      <c r="A647" s="27" t="s">
        <v>3138</v>
      </c>
      <c r="B647" s="28" t="s">
        <v>331</v>
      </c>
      <c r="C647" s="27" t="s">
        <v>4389</v>
      </c>
      <c r="D647" s="58">
        <v>3761044.35</v>
      </c>
    </row>
    <row r="648" spans="1:4" x14ac:dyDescent="0.25">
      <c r="A648" s="27" t="s">
        <v>3139</v>
      </c>
      <c r="B648" s="28" t="s">
        <v>332</v>
      </c>
      <c r="C648" s="27" t="s">
        <v>4379</v>
      </c>
      <c r="D648" s="58">
        <v>6555488.21</v>
      </c>
    </row>
    <row r="649" spans="1:4" x14ac:dyDescent="0.25">
      <c r="A649" s="27" t="s">
        <v>3140</v>
      </c>
      <c r="B649" s="28" t="s">
        <v>333</v>
      </c>
      <c r="C649" s="27" t="s">
        <v>4388</v>
      </c>
      <c r="D649" s="58">
        <v>8435183.5399999991</v>
      </c>
    </row>
    <row r="650" spans="1:4" x14ac:dyDescent="0.25">
      <c r="A650" s="27" t="s">
        <v>3141</v>
      </c>
      <c r="B650" s="28" t="s">
        <v>334</v>
      </c>
      <c r="C650" s="27" t="s">
        <v>4385</v>
      </c>
      <c r="D650" s="58">
        <v>5349434.0999999996</v>
      </c>
    </row>
    <row r="651" spans="1:4" x14ac:dyDescent="0.25">
      <c r="A651" s="27" t="s">
        <v>3142</v>
      </c>
      <c r="B651" s="28" t="s">
        <v>335</v>
      </c>
      <c r="C651" s="27" t="s">
        <v>4391</v>
      </c>
      <c r="D651" s="58">
        <v>3254013.02</v>
      </c>
    </row>
    <row r="652" spans="1:4" x14ac:dyDescent="0.25">
      <c r="A652" s="27" t="s">
        <v>3143</v>
      </c>
      <c r="B652" s="28" t="s">
        <v>336</v>
      </c>
      <c r="C652" s="27" t="s">
        <v>4384</v>
      </c>
      <c r="D652" s="58">
        <v>2377610.15</v>
      </c>
    </row>
    <row r="653" spans="1:4" x14ac:dyDescent="0.25">
      <c r="A653" s="27" t="s">
        <v>3144</v>
      </c>
      <c r="B653" s="28" t="s">
        <v>337</v>
      </c>
      <c r="C653" s="27" t="s">
        <v>4378</v>
      </c>
      <c r="D653" s="58">
        <v>5840294.0499999998</v>
      </c>
    </row>
    <row r="654" spans="1:4" x14ac:dyDescent="0.25">
      <c r="A654" s="27" t="s">
        <v>3145</v>
      </c>
      <c r="B654" s="28" t="s">
        <v>338</v>
      </c>
      <c r="C654" s="27" t="s">
        <v>4382</v>
      </c>
      <c r="D654" s="58">
        <v>3644362.93</v>
      </c>
    </row>
    <row r="655" spans="1:4" x14ac:dyDescent="0.25">
      <c r="A655" s="27" t="s">
        <v>3146</v>
      </c>
      <c r="B655" s="28" t="s">
        <v>339</v>
      </c>
      <c r="C655" s="27" t="s">
        <v>4391</v>
      </c>
      <c r="D655" s="58">
        <v>7051656.0099999998</v>
      </c>
    </row>
    <row r="656" spans="1:4" x14ac:dyDescent="0.25">
      <c r="A656" s="27" t="s">
        <v>3147</v>
      </c>
      <c r="B656" s="28" t="s">
        <v>340</v>
      </c>
      <c r="C656" s="27" t="s">
        <v>4376</v>
      </c>
      <c r="D656" s="58">
        <v>11914160.33</v>
      </c>
    </row>
    <row r="657" spans="1:4" x14ac:dyDescent="0.25">
      <c r="A657" s="27" t="s">
        <v>3148</v>
      </c>
      <c r="B657" s="28" t="s">
        <v>341</v>
      </c>
      <c r="C657" s="27" t="s">
        <v>4382</v>
      </c>
      <c r="D657" s="58">
        <v>2038017.27</v>
      </c>
    </row>
    <row r="658" spans="1:4" x14ac:dyDescent="0.25">
      <c r="A658" s="27" t="s">
        <v>3149</v>
      </c>
      <c r="B658" s="28" t="s">
        <v>342</v>
      </c>
      <c r="C658" s="27" t="s">
        <v>4382</v>
      </c>
      <c r="D658" s="58">
        <v>2475841.75</v>
      </c>
    </row>
    <row r="659" spans="1:4" x14ac:dyDescent="0.25">
      <c r="A659" s="27" t="s">
        <v>3150</v>
      </c>
      <c r="B659" s="28" t="s">
        <v>343</v>
      </c>
      <c r="C659" s="27" t="s">
        <v>4391</v>
      </c>
      <c r="D659" s="58">
        <v>2909956.19</v>
      </c>
    </row>
    <row r="660" spans="1:4" x14ac:dyDescent="0.25">
      <c r="A660" s="27" t="s">
        <v>3151</v>
      </c>
      <c r="B660" s="28" t="s">
        <v>344</v>
      </c>
      <c r="C660" s="27" t="s">
        <v>4391</v>
      </c>
      <c r="D660" s="58">
        <v>7506626.0499999998</v>
      </c>
    </row>
    <row r="661" spans="1:4" x14ac:dyDescent="0.25">
      <c r="A661" s="27" t="s">
        <v>3152</v>
      </c>
      <c r="B661" s="28" t="s">
        <v>345</v>
      </c>
      <c r="C661" s="27" t="s">
        <v>4378</v>
      </c>
      <c r="D661" s="58">
        <v>4572897.8099999996</v>
      </c>
    </row>
    <row r="662" spans="1:4" x14ac:dyDescent="0.25">
      <c r="A662" s="27" t="s">
        <v>3153</v>
      </c>
      <c r="B662" s="28" t="s">
        <v>346</v>
      </c>
      <c r="C662" s="27" t="s">
        <v>4376</v>
      </c>
      <c r="D662" s="58">
        <v>5085350.12</v>
      </c>
    </row>
    <row r="663" spans="1:4" x14ac:dyDescent="0.25">
      <c r="A663" s="27" t="s">
        <v>3154</v>
      </c>
      <c r="B663" s="28" t="s">
        <v>347</v>
      </c>
      <c r="C663" s="27" t="s">
        <v>4390</v>
      </c>
      <c r="D663" s="58">
        <v>3748016.97</v>
      </c>
    </row>
    <row r="664" spans="1:4" x14ac:dyDescent="0.25">
      <c r="A664" s="27" t="s">
        <v>3155</v>
      </c>
      <c r="B664" s="28" t="s">
        <v>348</v>
      </c>
      <c r="C664" s="27" t="s">
        <v>4382</v>
      </c>
      <c r="D664" s="58">
        <v>3743679.88</v>
      </c>
    </row>
    <row r="665" spans="1:4" x14ac:dyDescent="0.25">
      <c r="A665" s="27" t="s">
        <v>3156</v>
      </c>
      <c r="B665" s="28" t="s">
        <v>349</v>
      </c>
      <c r="C665" s="27" t="s">
        <v>4391</v>
      </c>
      <c r="D665" s="58">
        <v>2490680.14</v>
      </c>
    </row>
    <row r="666" spans="1:4" x14ac:dyDescent="0.25">
      <c r="A666" s="27" t="s">
        <v>3157</v>
      </c>
      <c r="B666" s="28" t="s">
        <v>350</v>
      </c>
      <c r="C666" s="27" t="s">
        <v>4390</v>
      </c>
      <c r="D666" s="58">
        <v>10900397.26</v>
      </c>
    </row>
    <row r="667" spans="1:4" x14ac:dyDescent="0.25">
      <c r="A667" s="27" t="s">
        <v>3158</v>
      </c>
      <c r="B667" s="28" t="s">
        <v>351</v>
      </c>
      <c r="C667" s="27" t="s">
        <v>4379</v>
      </c>
      <c r="D667" s="58">
        <v>6970467.75</v>
      </c>
    </row>
    <row r="668" spans="1:4" x14ac:dyDescent="0.25">
      <c r="A668" s="27" t="s">
        <v>3159</v>
      </c>
      <c r="B668" s="28" t="s">
        <v>352</v>
      </c>
      <c r="C668" s="27" t="s">
        <v>4376</v>
      </c>
      <c r="D668" s="58">
        <v>2740389.75</v>
      </c>
    </row>
    <row r="669" spans="1:4" x14ac:dyDescent="0.25">
      <c r="A669" s="27" t="s">
        <v>3160</v>
      </c>
      <c r="B669" s="28" t="s">
        <v>353</v>
      </c>
      <c r="C669" s="27" t="s">
        <v>4384</v>
      </c>
      <c r="D669" s="58">
        <v>3772939.9</v>
      </c>
    </row>
    <row r="670" spans="1:4" x14ac:dyDescent="0.25">
      <c r="A670" s="27" t="s">
        <v>3161</v>
      </c>
      <c r="B670" s="28" t="s">
        <v>354</v>
      </c>
      <c r="C670" s="27" t="s">
        <v>4382</v>
      </c>
      <c r="D670" s="58">
        <v>2319255.4700000002</v>
      </c>
    </row>
    <row r="671" spans="1:4" x14ac:dyDescent="0.25">
      <c r="A671" s="27" t="s">
        <v>3162</v>
      </c>
      <c r="B671" s="28" t="s">
        <v>355</v>
      </c>
      <c r="C671" s="27" t="s">
        <v>4381</v>
      </c>
      <c r="D671" s="58">
        <v>6634735.7199999997</v>
      </c>
    </row>
    <row r="672" spans="1:4" x14ac:dyDescent="0.25">
      <c r="A672" s="27" t="s">
        <v>3163</v>
      </c>
      <c r="B672" s="28" t="s">
        <v>356</v>
      </c>
      <c r="C672" s="27" t="s">
        <v>4390</v>
      </c>
      <c r="D672" s="58">
        <v>5003522.5199999996</v>
      </c>
    </row>
    <row r="673" spans="1:4" x14ac:dyDescent="0.25">
      <c r="A673" s="27" t="s">
        <v>3164</v>
      </c>
      <c r="B673" s="28" t="s">
        <v>357</v>
      </c>
      <c r="C673" s="27" t="s">
        <v>4379</v>
      </c>
      <c r="D673" s="58">
        <v>2546056.5</v>
      </c>
    </row>
    <row r="674" spans="1:4" x14ac:dyDescent="0.25">
      <c r="A674" s="27" t="s">
        <v>4152</v>
      </c>
      <c r="B674" s="28" t="s">
        <v>4153</v>
      </c>
      <c r="C674" s="27" t="s">
        <v>4377</v>
      </c>
      <c r="D674" s="58">
        <v>5883624.2300000004</v>
      </c>
    </row>
    <row r="675" spans="1:4" x14ac:dyDescent="0.25">
      <c r="A675" s="27" t="s">
        <v>3165</v>
      </c>
      <c r="B675" s="28" t="s">
        <v>358</v>
      </c>
      <c r="C675" s="27" t="s">
        <v>4390</v>
      </c>
      <c r="D675" s="58">
        <v>2394515.61</v>
      </c>
    </row>
    <row r="676" spans="1:4" x14ac:dyDescent="0.25">
      <c r="A676" s="27" t="s">
        <v>4760</v>
      </c>
      <c r="B676" s="28" t="s">
        <v>4761</v>
      </c>
      <c r="C676" s="27" t="s">
        <v>4381</v>
      </c>
      <c r="D676" s="58">
        <v>9951733.3200000003</v>
      </c>
    </row>
    <row r="677" spans="1:4" x14ac:dyDescent="0.25">
      <c r="A677" s="27" t="s">
        <v>3166</v>
      </c>
      <c r="B677" s="28" t="s">
        <v>359</v>
      </c>
      <c r="C677" s="27" t="s">
        <v>4380</v>
      </c>
      <c r="D677" s="58">
        <v>5841445.0999999996</v>
      </c>
    </row>
    <row r="678" spans="1:4" x14ac:dyDescent="0.25">
      <c r="A678" s="27" t="s">
        <v>3167</v>
      </c>
      <c r="B678" s="28" t="s">
        <v>360</v>
      </c>
      <c r="C678" s="27" t="s">
        <v>4382</v>
      </c>
      <c r="D678" s="58">
        <v>2135340.2799999998</v>
      </c>
    </row>
    <row r="679" spans="1:4" x14ac:dyDescent="0.25">
      <c r="A679" s="27" t="s">
        <v>3168</v>
      </c>
      <c r="B679" s="28" t="s">
        <v>361</v>
      </c>
      <c r="C679" s="27" t="s">
        <v>4391</v>
      </c>
      <c r="D679" s="58">
        <v>5743957.9900000002</v>
      </c>
    </row>
    <row r="680" spans="1:4" x14ac:dyDescent="0.25">
      <c r="A680" s="27" t="s">
        <v>3169</v>
      </c>
      <c r="B680" s="28" t="s">
        <v>362</v>
      </c>
      <c r="C680" s="27" t="s">
        <v>4390</v>
      </c>
      <c r="D680" s="58">
        <v>2368370.9300000002</v>
      </c>
    </row>
    <row r="681" spans="1:4" x14ac:dyDescent="0.25">
      <c r="A681" s="27" t="s">
        <v>3170</v>
      </c>
      <c r="B681" s="28" t="s">
        <v>363</v>
      </c>
      <c r="C681" s="27" t="s">
        <v>4390</v>
      </c>
      <c r="D681" s="58">
        <v>3753883.66</v>
      </c>
    </row>
    <row r="682" spans="1:4" x14ac:dyDescent="0.25">
      <c r="A682" s="27" t="s">
        <v>3171</v>
      </c>
      <c r="B682" s="28" t="s">
        <v>364</v>
      </c>
      <c r="C682" s="27" t="s">
        <v>4380</v>
      </c>
      <c r="D682" s="58">
        <v>7328377.0300000003</v>
      </c>
    </row>
    <row r="683" spans="1:4" x14ac:dyDescent="0.25">
      <c r="A683" s="27" t="s">
        <v>3172</v>
      </c>
      <c r="B683" s="28" t="s">
        <v>365</v>
      </c>
      <c r="C683" s="27" t="s">
        <v>4382</v>
      </c>
      <c r="D683" s="58">
        <v>3986843.92</v>
      </c>
    </row>
    <row r="684" spans="1:4" x14ac:dyDescent="0.25">
      <c r="A684" s="27" t="s">
        <v>3173</v>
      </c>
      <c r="B684" s="28" t="s">
        <v>366</v>
      </c>
      <c r="C684" s="27" t="s">
        <v>4378</v>
      </c>
      <c r="D684" s="58">
        <v>2626613.98</v>
      </c>
    </row>
    <row r="685" spans="1:4" x14ac:dyDescent="0.25">
      <c r="A685" s="27" t="s">
        <v>3174</v>
      </c>
      <c r="B685" s="28" t="s">
        <v>367</v>
      </c>
      <c r="C685" s="27" t="s">
        <v>4384</v>
      </c>
      <c r="D685" s="58">
        <v>5782562.4500000002</v>
      </c>
    </row>
    <row r="686" spans="1:4" x14ac:dyDescent="0.25">
      <c r="A686" s="27" t="s">
        <v>3175</v>
      </c>
      <c r="B686" s="28" t="s">
        <v>368</v>
      </c>
      <c r="C686" s="27" t="s">
        <v>4382</v>
      </c>
      <c r="D686" s="58">
        <v>3375771.45</v>
      </c>
    </row>
    <row r="687" spans="1:4" x14ac:dyDescent="0.25">
      <c r="A687" s="27" t="s">
        <v>3176</v>
      </c>
      <c r="B687" s="28" t="s">
        <v>369</v>
      </c>
      <c r="C687" s="27" t="s">
        <v>4384</v>
      </c>
      <c r="D687" s="58">
        <v>3923670.65</v>
      </c>
    </row>
    <row r="688" spans="1:4" x14ac:dyDescent="0.25">
      <c r="A688" s="27" t="s">
        <v>3177</v>
      </c>
      <c r="B688" s="28" t="s">
        <v>370</v>
      </c>
      <c r="C688" s="27" t="s">
        <v>4391</v>
      </c>
      <c r="D688" s="58">
        <v>1708070.19</v>
      </c>
    </row>
    <row r="689" spans="1:4" x14ac:dyDescent="0.25">
      <c r="A689" s="27" t="s">
        <v>3178</v>
      </c>
      <c r="B689" s="28" t="s">
        <v>9</v>
      </c>
      <c r="C689" s="27" t="s">
        <v>4378</v>
      </c>
      <c r="D689" s="58">
        <v>4956937.13</v>
      </c>
    </row>
    <row r="690" spans="1:4" x14ac:dyDescent="0.25">
      <c r="A690" s="27" t="s">
        <v>3179</v>
      </c>
      <c r="B690" s="28" t="s">
        <v>371</v>
      </c>
      <c r="C690" s="27" t="s">
        <v>4391</v>
      </c>
      <c r="D690" s="58">
        <v>2786049.28</v>
      </c>
    </row>
    <row r="691" spans="1:4" x14ac:dyDescent="0.25">
      <c r="A691" s="27" t="s">
        <v>3180</v>
      </c>
      <c r="B691" s="28" t="s">
        <v>372</v>
      </c>
      <c r="C691" s="27" t="s">
        <v>4384</v>
      </c>
      <c r="D691" s="58">
        <v>3014008.08</v>
      </c>
    </row>
    <row r="692" spans="1:4" x14ac:dyDescent="0.25">
      <c r="A692" s="27" t="s">
        <v>3181</v>
      </c>
      <c r="B692" s="28" t="s">
        <v>373</v>
      </c>
      <c r="C692" s="27" t="s">
        <v>4384</v>
      </c>
      <c r="D692" s="58">
        <v>2624363.63</v>
      </c>
    </row>
    <row r="693" spans="1:4" x14ac:dyDescent="0.25">
      <c r="A693" s="27" t="s">
        <v>3182</v>
      </c>
      <c r="B693" s="28" t="s">
        <v>374</v>
      </c>
      <c r="C693" s="27" t="s">
        <v>4384</v>
      </c>
      <c r="D693" s="58">
        <v>1771699.83</v>
      </c>
    </row>
    <row r="694" spans="1:4" x14ac:dyDescent="0.25">
      <c r="A694" s="27" t="s">
        <v>3183</v>
      </c>
      <c r="B694" s="28" t="s">
        <v>375</v>
      </c>
      <c r="C694" s="27" t="s">
        <v>4382</v>
      </c>
      <c r="D694" s="58">
        <v>1449170.95</v>
      </c>
    </row>
    <row r="695" spans="1:4" x14ac:dyDescent="0.25">
      <c r="A695" s="27" t="s">
        <v>4154</v>
      </c>
      <c r="B695" s="28" t="s">
        <v>4155</v>
      </c>
      <c r="C695" s="27" t="s">
        <v>4373</v>
      </c>
      <c r="D695" s="58">
        <v>2739650.21</v>
      </c>
    </row>
    <row r="696" spans="1:4" x14ac:dyDescent="0.25">
      <c r="A696" s="27" t="s">
        <v>4156</v>
      </c>
      <c r="B696" s="28" t="s">
        <v>4157</v>
      </c>
      <c r="C696" s="27" t="s">
        <v>4377</v>
      </c>
      <c r="D696" s="58">
        <v>6125890</v>
      </c>
    </row>
    <row r="697" spans="1:4" x14ac:dyDescent="0.25">
      <c r="A697" s="27" t="s">
        <v>4158</v>
      </c>
      <c r="B697" s="28" t="s">
        <v>4159</v>
      </c>
      <c r="C697" s="27" t="s">
        <v>4373</v>
      </c>
      <c r="D697" s="58">
        <v>3304850.02</v>
      </c>
    </row>
    <row r="698" spans="1:4" x14ac:dyDescent="0.25">
      <c r="A698" s="27" t="s">
        <v>4160</v>
      </c>
      <c r="B698" s="28" t="s">
        <v>4161</v>
      </c>
      <c r="C698" s="27" t="s">
        <v>4373</v>
      </c>
      <c r="D698" s="58">
        <v>3133577.04</v>
      </c>
    </row>
    <row r="699" spans="1:4" x14ac:dyDescent="0.25">
      <c r="A699" s="27" t="s">
        <v>4162</v>
      </c>
      <c r="B699" s="28" t="s">
        <v>4163</v>
      </c>
      <c r="C699" s="27" t="s">
        <v>4377</v>
      </c>
      <c r="D699" s="58">
        <v>8568776.2599999998</v>
      </c>
    </row>
    <row r="700" spans="1:4" x14ac:dyDescent="0.25">
      <c r="A700" s="27" t="s">
        <v>4164</v>
      </c>
      <c r="B700" s="28" t="s">
        <v>4165</v>
      </c>
      <c r="C700" s="27" t="s">
        <v>4377</v>
      </c>
      <c r="D700" s="58">
        <v>3767495.64</v>
      </c>
    </row>
    <row r="701" spans="1:4" x14ac:dyDescent="0.25">
      <c r="A701" s="27" t="s">
        <v>4166</v>
      </c>
      <c r="B701" s="28" t="s">
        <v>4167</v>
      </c>
      <c r="C701" s="27" t="s">
        <v>4377</v>
      </c>
      <c r="D701" s="58">
        <v>7534597.8600000003</v>
      </c>
    </row>
    <row r="702" spans="1:4" x14ac:dyDescent="0.25">
      <c r="A702" s="27" t="s">
        <v>4168</v>
      </c>
      <c r="B702" s="28" t="s">
        <v>4169</v>
      </c>
      <c r="C702" s="27" t="s">
        <v>4377</v>
      </c>
      <c r="D702" s="58">
        <v>4782307.7300000004</v>
      </c>
    </row>
    <row r="703" spans="1:4" x14ac:dyDescent="0.25">
      <c r="A703" s="27" t="s">
        <v>4170</v>
      </c>
      <c r="B703" s="28" t="s">
        <v>4171</v>
      </c>
      <c r="C703" s="27" t="s">
        <v>4377</v>
      </c>
      <c r="D703" s="58">
        <v>3414267.36</v>
      </c>
    </row>
    <row r="704" spans="1:4" x14ac:dyDescent="0.25">
      <c r="A704" s="27" t="s">
        <v>4172</v>
      </c>
      <c r="B704" s="28" t="s">
        <v>4173</v>
      </c>
      <c r="C704" s="27" t="s">
        <v>4373</v>
      </c>
      <c r="D704" s="58">
        <v>3746082.9</v>
      </c>
    </row>
    <row r="705" spans="1:4" x14ac:dyDescent="0.25">
      <c r="A705" s="27" t="s">
        <v>3184</v>
      </c>
      <c r="B705" s="28" t="s">
        <v>376</v>
      </c>
      <c r="C705" s="27" t="s">
        <v>4380</v>
      </c>
      <c r="D705" s="58">
        <v>2577433.6800000002</v>
      </c>
    </row>
    <row r="706" spans="1:4" x14ac:dyDescent="0.25">
      <c r="A706" s="27" t="s">
        <v>3401</v>
      </c>
      <c r="B706" s="28" t="s">
        <v>3402</v>
      </c>
      <c r="C706" s="27" t="s">
        <v>4391</v>
      </c>
      <c r="D706" s="58">
        <v>6964413.3899999997</v>
      </c>
    </row>
    <row r="707" spans="1:4" x14ac:dyDescent="0.25">
      <c r="A707" s="27" t="s">
        <v>4174</v>
      </c>
      <c r="B707" s="28" t="s">
        <v>4175</v>
      </c>
      <c r="C707" s="27" t="s">
        <v>4373</v>
      </c>
      <c r="D707" s="58">
        <v>2236156.3199999998</v>
      </c>
    </row>
    <row r="708" spans="1:4" x14ac:dyDescent="0.25">
      <c r="A708" s="27" t="s">
        <v>3185</v>
      </c>
      <c r="B708" s="28" t="s">
        <v>377</v>
      </c>
      <c r="C708" s="27" t="s">
        <v>4386</v>
      </c>
      <c r="D708" s="58">
        <v>4033787.94</v>
      </c>
    </row>
    <row r="709" spans="1:4" x14ac:dyDescent="0.25">
      <c r="A709" s="27" t="s">
        <v>3186</v>
      </c>
      <c r="B709" s="28" t="s">
        <v>378</v>
      </c>
      <c r="C709" s="27" t="s">
        <v>4386</v>
      </c>
      <c r="D709" s="58">
        <v>6049823.7300000004</v>
      </c>
    </row>
    <row r="710" spans="1:4" x14ac:dyDescent="0.25">
      <c r="A710" s="27" t="s">
        <v>3187</v>
      </c>
      <c r="B710" s="28" t="s">
        <v>379</v>
      </c>
      <c r="C710" s="27" t="s">
        <v>4387</v>
      </c>
      <c r="D710" s="58">
        <v>2087503.14</v>
      </c>
    </row>
    <row r="711" spans="1:4" x14ac:dyDescent="0.25">
      <c r="A711" s="27" t="s">
        <v>3188</v>
      </c>
      <c r="B711" s="28" t="s">
        <v>380</v>
      </c>
      <c r="C711" s="27" t="s">
        <v>4378</v>
      </c>
      <c r="D711" s="58">
        <v>2507951.06</v>
      </c>
    </row>
    <row r="712" spans="1:4" x14ac:dyDescent="0.25">
      <c r="A712" s="27" t="s">
        <v>3189</v>
      </c>
      <c r="B712" s="28" t="s">
        <v>381</v>
      </c>
      <c r="C712" s="27" t="s">
        <v>4391</v>
      </c>
      <c r="D712" s="58">
        <v>2006834.03</v>
      </c>
    </row>
    <row r="713" spans="1:4" x14ac:dyDescent="0.25">
      <c r="A713" s="27" t="s">
        <v>3190</v>
      </c>
      <c r="B713" s="28" t="s">
        <v>382</v>
      </c>
      <c r="C713" s="27" t="s">
        <v>4387</v>
      </c>
      <c r="D713" s="58">
        <v>1966382.98</v>
      </c>
    </row>
    <row r="714" spans="1:4" x14ac:dyDescent="0.25">
      <c r="A714" s="27" t="s">
        <v>3191</v>
      </c>
      <c r="B714" s="28" t="s">
        <v>383</v>
      </c>
      <c r="C714" s="27" t="s">
        <v>4384</v>
      </c>
      <c r="D714" s="58">
        <v>2040651.79</v>
      </c>
    </row>
    <row r="715" spans="1:4" x14ac:dyDescent="0.25">
      <c r="A715" s="27" t="s">
        <v>3192</v>
      </c>
      <c r="B715" s="28" t="s">
        <v>384</v>
      </c>
      <c r="C715" s="27" t="s">
        <v>4387</v>
      </c>
      <c r="D715" s="58">
        <v>3331990.13</v>
      </c>
    </row>
    <row r="716" spans="1:4" x14ac:dyDescent="0.25">
      <c r="A716" s="27" t="s">
        <v>3193</v>
      </c>
      <c r="B716" s="28" t="s">
        <v>385</v>
      </c>
      <c r="C716" s="27" t="s">
        <v>4380</v>
      </c>
      <c r="D716" s="58">
        <v>4683267.04</v>
      </c>
    </row>
    <row r="717" spans="1:4" x14ac:dyDescent="0.25">
      <c r="A717" s="27" t="s">
        <v>3194</v>
      </c>
      <c r="B717" s="28" t="s">
        <v>386</v>
      </c>
      <c r="C717" s="27" t="s">
        <v>4383</v>
      </c>
      <c r="D717" s="58">
        <v>4649117.28</v>
      </c>
    </row>
    <row r="718" spans="1:4" x14ac:dyDescent="0.25">
      <c r="A718" s="27" t="s">
        <v>3195</v>
      </c>
      <c r="B718" s="28" t="s">
        <v>387</v>
      </c>
      <c r="C718" s="27" t="s">
        <v>4382</v>
      </c>
      <c r="D718" s="58">
        <v>1754987.57</v>
      </c>
    </row>
    <row r="719" spans="1:4" x14ac:dyDescent="0.25">
      <c r="A719" s="27" t="s">
        <v>3196</v>
      </c>
      <c r="B719" s="28" t="s">
        <v>388</v>
      </c>
      <c r="C719" s="27" t="s">
        <v>4378</v>
      </c>
      <c r="D719" s="58">
        <v>5249605.3899999997</v>
      </c>
    </row>
    <row r="720" spans="1:4" x14ac:dyDescent="0.25">
      <c r="A720" s="27" t="s">
        <v>3197</v>
      </c>
      <c r="B720" s="28" t="s">
        <v>389</v>
      </c>
      <c r="C720" s="27" t="s">
        <v>4378</v>
      </c>
      <c r="D720" s="58">
        <v>3585542.93</v>
      </c>
    </row>
    <row r="721" spans="1:4" x14ac:dyDescent="0.25">
      <c r="A721" s="27" t="s">
        <v>3198</v>
      </c>
      <c r="B721" s="28" t="s">
        <v>390</v>
      </c>
      <c r="C721" s="27" t="s">
        <v>4378</v>
      </c>
      <c r="D721" s="58">
        <v>7357699.3799999999</v>
      </c>
    </row>
    <row r="722" spans="1:4" x14ac:dyDescent="0.25">
      <c r="A722" s="27" t="s">
        <v>3199</v>
      </c>
      <c r="B722" s="28" t="s">
        <v>391</v>
      </c>
      <c r="C722" s="27" t="s">
        <v>4384</v>
      </c>
      <c r="D722" s="58">
        <v>3006841.91</v>
      </c>
    </row>
    <row r="723" spans="1:4" x14ac:dyDescent="0.25">
      <c r="A723" s="27" t="s">
        <v>3200</v>
      </c>
      <c r="B723" s="28" t="s">
        <v>392</v>
      </c>
      <c r="C723" s="27" t="s">
        <v>4383</v>
      </c>
      <c r="D723" s="58">
        <v>4869857.66</v>
      </c>
    </row>
    <row r="724" spans="1:4" x14ac:dyDescent="0.25">
      <c r="A724" s="27" t="s">
        <v>3201</v>
      </c>
      <c r="B724" s="28" t="s">
        <v>393</v>
      </c>
      <c r="C724" s="27" t="s">
        <v>4380</v>
      </c>
      <c r="D724" s="58">
        <v>5096243.28</v>
      </c>
    </row>
    <row r="725" spans="1:4" x14ac:dyDescent="0.25">
      <c r="A725" s="27" t="s">
        <v>3202</v>
      </c>
      <c r="B725" s="28" t="s">
        <v>394</v>
      </c>
      <c r="C725" s="27" t="s">
        <v>4387</v>
      </c>
      <c r="D725" s="58">
        <v>1640242.65</v>
      </c>
    </row>
    <row r="726" spans="1:4" x14ac:dyDescent="0.25">
      <c r="A726" s="27" t="s">
        <v>3203</v>
      </c>
      <c r="B726" s="28" t="s">
        <v>395</v>
      </c>
      <c r="C726" s="27" t="s">
        <v>4387</v>
      </c>
      <c r="D726" s="58">
        <v>2181598.0099999998</v>
      </c>
    </row>
    <row r="727" spans="1:4" x14ac:dyDescent="0.25">
      <c r="A727" s="27" t="s">
        <v>3204</v>
      </c>
      <c r="B727" s="28" t="s">
        <v>396</v>
      </c>
      <c r="C727" s="27" t="s">
        <v>4390</v>
      </c>
      <c r="D727" s="58">
        <v>4015452.09</v>
      </c>
    </row>
    <row r="728" spans="1:4" x14ac:dyDescent="0.25">
      <c r="A728" s="27" t="s">
        <v>3205</v>
      </c>
      <c r="B728" s="28" t="s">
        <v>397</v>
      </c>
      <c r="C728" s="27" t="s">
        <v>4379</v>
      </c>
      <c r="D728" s="58">
        <v>3657646.91</v>
      </c>
    </row>
    <row r="729" spans="1:4" x14ac:dyDescent="0.25">
      <c r="A729" s="27" t="s">
        <v>3206</v>
      </c>
      <c r="B729" s="28" t="s">
        <v>398</v>
      </c>
      <c r="C729" s="27" t="s">
        <v>4380</v>
      </c>
      <c r="D729" s="58">
        <v>7376835.0499999998</v>
      </c>
    </row>
    <row r="730" spans="1:4" x14ac:dyDescent="0.25">
      <c r="A730" s="27" t="s">
        <v>3207</v>
      </c>
      <c r="B730" s="28" t="s">
        <v>399</v>
      </c>
      <c r="C730" s="27" t="s">
        <v>4384</v>
      </c>
      <c r="D730" s="58">
        <v>2752843.65</v>
      </c>
    </row>
    <row r="731" spans="1:4" x14ac:dyDescent="0.25">
      <c r="A731" s="27" t="s">
        <v>3208</v>
      </c>
      <c r="B731" s="28" t="s">
        <v>400</v>
      </c>
      <c r="C731" s="27" t="s">
        <v>4391</v>
      </c>
      <c r="D731" s="58">
        <v>2258556.09</v>
      </c>
    </row>
    <row r="732" spans="1:4" x14ac:dyDescent="0.25">
      <c r="A732" s="27" t="s">
        <v>3209</v>
      </c>
      <c r="B732" s="28" t="s">
        <v>401</v>
      </c>
      <c r="C732" s="27" t="s">
        <v>4382</v>
      </c>
      <c r="D732" s="58">
        <v>3354946.38</v>
      </c>
    </row>
    <row r="733" spans="1:4" x14ac:dyDescent="0.25">
      <c r="A733" s="27" t="s">
        <v>3210</v>
      </c>
      <c r="B733" s="28" t="s">
        <v>402</v>
      </c>
      <c r="C733" s="27" t="s">
        <v>4387</v>
      </c>
      <c r="D733" s="58">
        <v>2381564.89</v>
      </c>
    </row>
    <row r="734" spans="1:4" x14ac:dyDescent="0.25">
      <c r="A734" s="27" t="s">
        <v>3211</v>
      </c>
      <c r="B734" s="28" t="s">
        <v>403</v>
      </c>
      <c r="C734" s="27" t="s">
        <v>4391</v>
      </c>
      <c r="D734" s="58">
        <v>3627580.16</v>
      </c>
    </row>
    <row r="735" spans="1:4" x14ac:dyDescent="0.25">
      <c r="A735" s="27" t="s">
        <v>4176</v>
      </c>
      <c r="B735" s="28" t="s">
        <v>4177</v>
      </c>
      <c r="C735" s="27" t="s">
        <v>4377</v>
      </c>
      <c r="D735" s="58">
        <v>6092051.6799999997</v>
      </c>
    </row>
    <row r="736" spans="1:4" x14ac:dyDescent="0.25">
      <c r="A736" s="27" t="s">
        <v>4178</v>
      </c>
      <c r="B736" s="28" t="s">
        <v>4179</v>
      </c>
      <c r="C736" s="27" t="s">
        <v>4377</v>
      </c>
      <c r="D736" s="58">
        <v>3325634.91</v>
      </c>
    </row>
    <row r="737" spans="1:4" x14ac:dyDescent="0.25">
      <c r="A737" s="27" t="s">
        <v>3212</v>
      </c>
      <c r="B737" s="28" t="s">
        <v>404</v>
      </c>
      <c r="C737" s="27" t="s">
        <v>4383</v>
      </c>
      <c r="D737" s="58">
        <v>1948734.04</v>
      </c>
    </row>
    <row r="738" spans="1:4" x14ac:dyDescent="0.25">
      <c r="A738" s="27" t="s">
        <v>3213</v>
      </c>
      <c r="B738" s="28" t="s">
        <v>405</v>
      </c>
      <c r="C738" s="27" t="s">
        <v>4383</v>
      </c>
      <c r="D738" s="58">
        <v>1153309.99</v>
      </c>
    </row>
    <row r="739" spans="1:4" x14ac:dyDescent="0.25">
      <c r="A739" s="27" t="s">
        <v>3214</v>
      </c>
      <c r="B739" s="28" t="s">
        <v>406</v>
      </c>
      <c r="C739" s="27" t="s">
        <v>4384</v>
      </c>
      <c r="D739" s="58">
        <v>2470370.5499999998</v>
      </c>
    </row>
    <row r="740" spans="1:4" x14ac:dyDescent="0.25">
      <c r="A740" s="27" t="s">
        <v>3215</v>
      </c>
      <c r="B740" s="28" t="s">
        <v>407</v>
      </c>
      <c r="C740" s="27" t="s">
        <v>4378</v>
      </c>
      <c r="D740" s="58">
        <v>7520026.79</v>
      </c>
    </row>
    <row r="741" spans="1:4" x14ac:dyDescent="0.25">
      <c r="A741" s="27" t="s">
        <v>3216</v>
      </c>
      <c r="B741" s="28" t="s">
        <v>408</v>
      </c>
      <c r="C741" s="27" t="s">
        <v>4378</v>
      </c>
      <c r="D741" s="58">
        <v>2510112.36</v>
      </c>
    </row>
    <row r="742" spans="1:4" x14ac:dyDescent="0.25">
      <c r="A742" s="27" t="s">
        <v>3217</v>
      </c>
      <c r="B742" s="28" t="s">
        <v>409</v>
      </c>
      <c r="C742" s="27" t="s">
        <v>4383</v>
      </c>
      <c r="D742" s="58">
        <v>659296.04</v>
      </c>
    </row>
    <row r="743" spans="1:4" x14ac:dyDescent="0.25">
      <c r="A743" s="27" t="s">
        <v>3218</v>
      </c>
      <c r="B743" s="28" t="s">
        <v>410</v>
      </c>
      <c r="C743" s="27" t="s">
        <v>4381</v>
      </c>
      <c r="D743" s="58">
        <v>4506545.2699999996</v>
      </c>
    </row>
    <row r="744" spans="1:4" x14ac:dyDescent="0.25">
      <c r="A744" s="27" t="s">
        <v>3219</v>
      </c>
      <c r="B744" s="28" t="s">
        <v>411</v>
      </c>
      <c r="C744" s="27" t="s">
        <v>4383</v>
      </c>
      <c r="D744" s="58">
        <v>4889557.67</v>
      </c>
    </row>
    <row r="745" spans="1:4" x14ac:dyDescent="0.25">
      <c r="A745" s="27" t="s">
        <v>3220</v>
      </c>
      <c r="B745" s="28" t="s">
        <v>412</v>
      </c>
      <c r="C745" s="27" t="s">
        <v>4391</v>
      </c>
      <c r="D745" s="58">
        <v>3695770.54</v>
      </c>
    </row>
    <row r="746" spans="1:4" x14ac:dyDescent="0.25">
      <c r="A746" s="27" t="s">
        <v>4432</v>
      </c>
      <c r="B746" s="28" t="s">
        <v>4433</v>
      </c>
      <c r="C746" s="27" t="s">
        <v>4379</v>
      </c>
      <c r="D746" s="58">
        <v>5656365.0599999996</v>
      </c>
    </row>
    <row r="747" spans="1:4" x14ac:dyDescent="0.25">
      <c r="A747" s="27" t="s">
        <v>3221</v>
      </c>
      <c r="B747" s="28" t="s">
        <v>413</v>
      </c>
      <c r="C747" s="27" t="s">
        <v>4378</v>
      </c>
      <c r="D747" s="58">
        <v>4563183.2</v>
      </c>
    </row>
    <row r="748" spans="1:4" x14ac:dyDescent="0.25">
      <c r="A748" s="27" t="s">
        <v>3222</v>
      </c>
      <c r="B748" s="28" t="s">
        <v>414</v>
      </c>
      <c r="C748" s="27" t="s">
        <v>4380</v>
      </c>
      <c r="D748" s="58">
        <v>3012671.86</v>
      </c>
    </row>
    <row r="749" spans="1:4" x14ac:dyDescent="0.25">
      <c r="A749" s="27" t="s">
        <v>3223</v>
      </c>
      <c r="B749" s="28" t="s">
        <v>415</v>
      </c>
      <c r="C749" s="27" t="s">
        <v>4384</v>
      </c>
      <c r="D749" s="58">
        <v>3389678.04</v>
      </c>
    </row>
    <row r="750" spans="1:4" x14ac:dyDescent="0.25">
      <c r="A750" s="27" t="s">
        <v>3224</v>
      </c>
      <c r="B750" s="28" t="s">
        <v>416</v>
      </c>
      <c r="C750" s="27" t="s">
        <v>4379</v>
      </c>
      <c r="D750" s="58">
        <v>2941149.29</v>
      </c>
    </row>
    <row r="751" spans="1:4" x14ac:dyDescent="0.25">
      <c r="A751" s="27" t="s">
        <v>3225</v>
      </c>
      <c r="B751" s="28" t="s">
        <v>417</v>
      </c>
      <c r="C751" s="27" t="s">
        <v>4383</v>
      </c>
      <c r="D751" s="58">
        <v>1484501.35</v>
      </c>
    </row>
    <row r="752" spans="1:4" x14ac:dyDescent="0.25">
      <c r="A752" s="27" t="s">
        <v>3226</v>
      </c>
      <c r="B752" s="28" t="s">
        <v>418</v>
      </c>
      <c r="C752" s="27" t="s">
        <v>4376</v>
      </c>
      <c r="D752" s="58">
        <v>5148791.42</v>
      </c>
    </row>
    <row r="753" spans="1:4" x14ac:dyDescent="0.25">
      <c r="A753" s="27" t="s">
        <v>3227</v>
      </c>
      <c r="B753" s="28" t="s">
        <v>419</v>
      </c>
      <c r="C753" s="27" t="s">
        <v>4380</v>
      </c>
      <c r="D753" s="58">
        <v>8397167.8800000008</v>
      </c>
    </row>
    <row r="754" spans="1:4" x14ac:dyDescent="0.25">
      <c r="A754" s="27" t="s">
        <v>3228</v>
      </c>
      <c r="B754" s="28" t="s">
        <v>420</v>
      </c>
      <c r="C754" s="27" t="s">
        <v>4387</v>
      </c>
      <c r="D754" s="58">
        <v>6502163.8399999999</v>
      </c>
    </row>
    <row r="755" spans="1:4" x14ac:dyDescent="0.25">
      <c r="A755" s="27" t="s">
        <v>3229</v>
      </c>
      <c r="B755" s="28" t="s">
        <v>421</v>
      </c>
      <c r="C755" s="27" t="s">
        <v>4391</v>
      </c>
      <c r="D755" s="58">
        <v>2272297.9300000002</v>
      </c>
    </row>
    <row r="756" spans="1:4" x14ac:dyDescent="0.25">
      <c r="A756" s="27" t="s">
        <v>3230</v>
      </c>
      <c r="B756" s="28" t="s">
        <v>422</v>
      </c>
      <c r="C756" s="27" t="s">
        <v>4381</v>
      </c>
      <c r="D756" s="58">
        <v>5773434.0199999996</v>
      </c>
    </row>
    <row r="757" spans="1:4" x14ac:dyDescent="0.25">
      <c r="A757" s="27" t="s">
        <v>3231</v>
      </c>
      <c r="B757" s="28" t="s">
        <v>423</v>
      </c>
      <c r="C757" s="27" t="s">
        <v>4382</v>
      </c>
      <c r="D757" s="58">
        <v>4219779.8600000003</v>
      </c>
    </row>
    <row r="758" spans="1:4" x14ac:dyDescent="0.25">
      <c r="A758" s="27" t="s">
        <v>3232</v>
      </c>
      <c r="B758" s="28" t="s">
        <v>424</v>
      </c>
      <c r="C758" s="27" t="s">
        <v>4391</v>
      </c>
      <c r="D758" s="58">
        <v>2644833.3199999998</v>
      </c>
    </row>
    <row r="759" spans="1:4" x14ac:dyDescent="0.25">
      <c r="A759" s="27" t="s">
        <v>3233</v>
      </c>
      <c r="B759" s="28" t="s">
        <v>425</v>
      </c>
      <c r="C759" s="27" t="s">
        <v>4387</v>
      </c>
      <c r="D759" s="58">
        <v>3919095.87</v>
      </c>
    </row>
    <row r="760" spans="1:4" x14ac:dyDescent="0.25">
      <c r="A760" s="27" t="s">
        <v>3234</v>
      </c>
      <c r="B760" s="28" t="s">
        <v>426</v>
      </c>
      <c r="C760" s="27" t="s">
        <v>4376</v>
      </c>
      <c r="D760" s="58">
        <v>4679203.05</v>
      </c>
    </row>
    <row r="761" spans="1:4" x14ac:dyDescent="0.25">
      <c r="A761" s="27" t="s">
        <v>3235</v>
      </c>
      <c r="B761" s="28" t="s">
        <v>427</v>
      </c>
      <c r="C761" s="27" t="s">
        <v>4379</v>
      </c>
      <c r="D761" s="58">
        <v>2861415.17</v>
      </c>
    </row>
    <row r="762" spans="1:4" x14ac:dyDescent="0.25">
      <c r="A762" s="27" t="s">
        <v>3236</v>
      </c>
      <c r="B762" s="28" t="s">
        <v>428</v>
      </c>
      <c r="C762" s="27" t="s">
        <v>4391</v>
      </c>
      <c r="D762" s="58">
        <v>9061398.0700000003</v>
      </c>
    </row>
    <row r="763" spans="1:4" x14ac:dyDescent="0.25">
      <c r="A763" s="27" t="s">
        <v>3237</v>
      </c>
      <c r="B763" s="28" t="s">
        <v>429</v>
      </c>
      <c r="C763" s="27" t="s">
        <v>4378</v>
      </c>
      <c r="D763" s="58">
        <v>3016924.64</v>
      </c>
    </row>
    <row r="764" spans="1:4" x14ac:dyDescent="0.25">
      <c r="A764" s="27" t="s">
        <v>3238</v>
      </c>
      <c r="B764" s="28" t="s">
        <v>430</v>
      </c>
      <c r="C764" s="27" t="s">
        <v>4376</v>
      </c>
      <c r="D764" s="58">
        <v>5452633.6399999997</v>
      </c>
    </row>
    <row r="765" spans="1:4" x14ac:dyDescent="0.25">
      <c r="A765" s="27" t="s">
        <v>3239</v>
      </c>
      <c r="B765" s="28" t="s">
        <v>431</v>
      </c>
      <c r="C765" s="27" t="s">
        <v>4383</v>
      </c>
      <c r="D765" s="58">
        <v>6452613.8399999999</v>
      </c>
    </row>
    <row r="766" spans="1:4" x14ac:dyDescent="0.25">
      <c r="A766" s="27" t="s">
        <v>4486</v>
      </c>
      <c r="B766" s="28" t="s">
        <v>4487</v>
      </c>
      <c r="C766" s="27" t="s">
        <v>4376</v>
      </c>
      <c r="D766" s="58">
        <v>7953271.5999999996</v>
      </c>
    </row>
    <row r="767" spans="1:4" x14ac:dyDescent="0.25">
      <c r="A767" s="27" t="s">
        <v>3240</v>
      </c>
      <c r="B767" s="28" t="s">
        <v>432</v>
      </c>
      <c r="C767" s="27" t="s">
        <v>4379</v>
      </c>
      <c r="D767" s="58">
        <v>3666685.6</v>
      </c>
    </row>
    <row r="768" spans="1:4" x14ac:dyDescent="0.25">
      <c r="A768" s="27" t="s">
        <v>3241</v>
      </c>
      <c r="B768" s="28" t="s">
        <v>433</v>
      </c>
      <c r="C768" s="27" t="s">
        <v>4378</v>
      </c>
      <c r="D768" s="58">
        <v>6785918.3499999996</v>
      </c>
    </row>
    <row r="769" spans="1:4" x14ac:dyDescent="0.25">
      <c r="A769" s="27" t="s">
        <v>3242</v>
      </c>
      <c r="B769" s="28" t="s">
        <v>434</v>
      </c>
      <c r="C769" s="27" t="s">
        <v>4384</v>
      </c>
      <c r="D769" s="58">
        <v>2695193.84</v>
      </c>
    </row>
    <row r="770" spans="1:4" x14ac:dyDescent="0.25">
      <c r="A770" s="27" t="s">
        <v>3243</v>
      </c>
      <c r="B770" s="28" t="s">
        <v>435</v>
      </c>
      <c r="C770" s="27" t="s">
        <v>4380</v>
      </c>
      <c r="D770" s="58">
        <v>3242303.46</v>
      </c>
    </row>
    <row r="771" spans="1:4" x14ac:dyDescent="0.25">
      <c r="A771" s="27" t="s">
        <v>3244</v>
      </c>
      <c r="B771" s="28" t="s">
        <v>436</v>
      </c>
      <c r="C771" s="27" t="s">
        <v>4381</v>
      </c>
      <c r="D771" s="58">
        <v>6518116.6399999997</v>
      </c>
    </row>
    <row r="772" spans="1:4" x14ac:dyDescent="0.25">
      <c r="A772" s="27" t="s">
        <v>3245</v>
      </c>
      <c r="B772" s="28" t="s">
        <v>437</v>
      </c>
      <c r="C772" s="27" t="s">
        <v>4383</v>
      </c>
      <c r="D772" s="58">
        <v>2298110.46</v>
      </c>
    </row>
    <row r="773" spans="1:4" x14ac:dyDescent="0.25">
      <c r="A773" s="27" t="s">
        <v>3246</v>
      </c>
      <c r="B773" s="28" t="s">
        <v>438</v>
      </c>
      <c r="C773" s="27" t="s">
        <v>4376</v>
      </c>
      <c r="D773" s="58">
        <v>6982453.2000000002</v>
      </c>
    </row>
    <row r="774" spans="1:4" x14ac:dyDescent="0.25">
      <c r="A774" s="27" t="s">
        <v>3247</v>
      </c>
      <c r="B774" s="28" t="s">
        <v>439</v>
      </c>
      <c r="C774" s="27" t="s">
        <v>4380</v>
      </c>
      <c r="D774" s="58">
        <v>4782965.67</v>
      </c>
    </row>
    <row r="775" spans="1:4" x14ac:dyDescent="0.25">
      <c r="A775" s="27" t="s">
        <v>4180</v>
      </c>
      <c r="B775" s="28" t="s">
        <v>4181</v>
      </c>
      <c r="C775" s="27" t="s">
        <v>4374</v>
      </c>
      <c r="D775" s="58">
        <v>2328754.58</v>
      </c>
    </row>
    <row r="776" spans="1:4" x14ac:dyDescent="0.25">
      <c r="A776" s="27" t="s">
        <v>3248</v>
      </c>
      <c r="B776" s="28" t="s">
        <v>440</v>
      </c>
      <c r="C776" s="27" t="s">
        <v>4391</v>
      </c>
      <c r="D776" s="58">
        <v>3234734.43</v>
      </c>
    </row>
    <row r="777" spans="1:4" x14ac:dyDescent="0.25">
      <c r="A777" s="27" t="s">
        <v>3249</v>
      </c>
      <c r="B777" s="28" t="s">
        <v>441</v>
      </c>
      <c r="C777" s="27" t="s">
        <v>4382</v>
      </c>
      <c r="D777" s="58">
        <v>3082605.11</v>
      </c>
    </row>
    <row r="778" spans="1:4" x14ac:dyDescent="0.25">
      <c r="A778" s="27" t="s">
        <v>3250</v>
      </c>
      <c r="B778" s="28" t="s">
        <v>442</v>
      </c>
      <c r="C778" s="27" t="s">
        <v>4391</v>
      </c>
      <c r="D778" s="58">
        <v>2826916.2</v>
      </c>
    </row>
    <row r="779" spans="1:4" x14ac:dyDescent="0.25">
      <c r="A779" s="27" t="s">
        <v>3251</v>
      </c>
      <c r="B779" s="28" t="s">
        <v>443</v>
      </c>
      <c r="C779" s="27" t="s">
        <v>4383</v>
      </c>
      <c r="D779" s="58">
        <v>3954064.47</v>
      </c>
    </row>
    <row r="780" spans="1:4" x14ac:dyDescent="0.25">
      <c r="A780" s="27" t="s">
        <v>3252</v>
      </c>
      <c r="B780" s="28" t="s">
        <v>10</v>
      </c>
      <c r="C780" s="27" t="s">
        <v>4383</v>
      </c>
      <c r="D780" s="58">
        <v>2657005.35</v>
      </c>
    </row>
    <row r="781" spans="1:4" x14ac:dyDescent="0.25">
      <c r="A781" s="27" t="s">
        <v>3253</v>
      </c>
      <c r="B781" s="28" t="s">
        <v>444</v>
      </c>
      <c r="C781" s="27" t="s">
        <v>4391</v>
      </c>
      <c r="D781" s="58">
        <v>2716664.83</v>
      </c>
    </row>
    <row r="782" spans="1:4" x14ac:dyDescent="0.25">
      <c r="A782" s="27" t="s">
        <v>4182</v>
      </c>
      <c r="B782" s="28" t="s">
        <v>4183</v>
      </c>
      <c r="C782" s="27" t="s">
        <v>4374</v>
      </c>
      <c r="D782" s="58">
        <v>6685807.9100000001</v>
      </c>
    </row>
    <row r="783" spans="1:4" x14ac:dyDescent="0.25">
      <c r="A783" s="27" t="s">
        <v>3254</v>
      </c>
      <c r="B783" s="28" t="s">
        <v>445</v>
      </c>
      <c r="C783" s="27" t="s">
        <v>4379</v>
      </c>
      <c r="D783" s="58">
        <v>4561637.54</v>
      </c>
    </row>
    <row r="784" spans="1:4" x14ac:dyDescent="0.25">
      <c r="A784" s="27" t="s">
        <v>3255</v>
      </c>
      <c r="B784" s="28" t="s">
        <v>446</v>
      </c>
      <c r="C784" s="27" t="s">
        <v>4382</v>
      </c>
      <c r="D784" s="58">
        <v>2784929.03</v>
      </c>
    </row>
    <row r="785" spans="1:4" x14ac:dyDescent="0.25">
      <c r="A785" s="27" t="s">
        <v>3256</v>
      </c>
      <c r="B785" s="28" t="s">
        <v>447</v>
      </c>
      <c r="C785" s="27" t="s">
        <v>4391</v>
      </c>
      <c r="D785" s="58">
        <v>7522510.7400000002</v>
      </c>
    </row>
    <row r="786" spans="1:4" x14ac:dyDescent="0.25">
      <c r="A786" s="27" t="s">
        <v>4184</v>
      </c>
      <c r="B786" s="28" t="s">
        <v>4185</v>
      </c>
      <c r="C786" s="27" t="s">
        <v>4373</v>
      </c>
      <c r="D786" s="58">
        <v>2029124.08</v>
      </c>
    </row>
    <row r="787" spans="1:4" x14ac:dyDescent="0.25">
      <c r="A787" s="27" t="s">
        <v>3257</v>
      </c>
      <c r="B787" s="28" t="s">
        <v>448</v>
      </c>
      <c r="C787" s="27" t="s">
        <v>4376</v>
      </c>
      <c r="D787" s="58">
        <v>6327780.8899999997</v>
      </c>
    </row>
    <row r="788" spans="1:4" x14ac:dyDescent="0.25">
      <c r="A788" s="27" t="s">
        <v>3258</v>
      </c>
      <c r="B788" s="28" t="s">
        <v>449</v>
      </c>
      <c r="C788" s="27" t="s">
        <v>4383</v>
      </c>
      <c r="D788" s="58">
        <v>3755617.58</v>
      </c>
    </row>
    <row r="789" spans="1:4" x14ac:dyDescent="0.25">
      <c r="A789" s="27" t="s">
        <v>3259</v>
      </c>
      <c r="B789" s="28" t="s">
        <v>450</v>
      </c>
      <c r="C789" s="27" t="s">
        <v>4380</v>
      </c>
      <c r="D789" s="58">
        <v>5707142.1500000004</v>
      </c>
    </row>
    <row r="790" spans="1:4" x14ac:dyDescent="0.25">
      <c r="A790" s="27" t="s">
        <v>3260</v>
      </c>
      <c r="B790" s="28" t="s">
        <v>451</v>
      </c>
      <c r="C790" s="27" t="s">
        <v>4381</v>
      </c>
      <c r="D790" s="58">
        <v>5781326.3600000003</v>
      </c>
    </row>
    <row r="791" spans="1:4" x14ac:dyDescent="0.25">
      <c r="A791" s="27" t="s">
        <v>3261</v>
      </c>
      <c r="B791" s="28" t="s">
        <v>452</v>
      </c>
      <c r="C791" s="27" t="s">
        <v>4382</v>
      </c>
      <c r="D791" s="58">
        <v>3101103.97</v>
      </c>
    </row>
    <row r="792" spans="1:4" x14ac:dyDescent="0.25">
      <c r="A792" s="27" t="s">
        <v>3262</v>
      </c>
      <c r="B792" s="28" t="s">
        <v>453</v>
      </c>
      <c r="C792" s="27" t="s">
        <v>4383</v>
      </c>
      <c r="D792" s="58">
        <v>1334673.7</v>
      </c>
    </row>
    <row r="793" spans="1:4" x14ac:dyDescent="0.25">
      <c r="A793" s="27" t="s">
        <v>3263</v>
      </c>
      <c r="B793" s="28" t="s">
        <v>454</v>
      </c>
      <c r="C793" s="27" t="s">
        <v>4381</v>
      </c>
      <c r="D793" s="58">
        <v>1621909.46</v>
      </c>
    </row>
    <row r="794" spans="1:4" x14ac:dyDescent="0.25">
      <c r="A794" s="27" t="s">
        <v>3264</v>
      </c>
      <c r="B794" s="28" t="s">
        <v>455</v>
      </c>
      <c r="C794" s="27" t="s">
        <v>4387</v>
      </c>
      <c r="D794" s="58">
        <v>5356652.46</v>
      </c>
    </row>
    <row r="795" spans="1:4" x14ac:dyDescent="0.25">
      <c r="A795" s="27" t="s">
        <v>4186</v>
      </c>
      <c r="B795" s="28" t="s">
        <v>4187</v>
      </c>
      <c r="C795" s="27" t="s">
        <v>4374</v>
      </c>
      <c r="D795" s="58">
        <v>1813343.68</v>
      </c>
    </row>
    <row r="796" spans="1:4" x14ac:dyDescent="0.25">
      <c r="A796" s="27" t="s">
        <v>4188</v>
      </c>
      <c r="B796" s="28" t="s">
        <v>4189</v>
      </c>
      <c r="C796" s="27" t="s">
        <v>4374</v>
      </c>
      <c r="D796" s="58">
        <v>3971741.23</v>
      </c>
    </row>
    <row r="797" spans="1:4" x14ac:dyDescent="0.25">
      <c r="A797" s="27" t="s">
        <v>3265</v>
      </c>
      <c r="B797" s="28" t="s">
        <v>456</v>
      </c>
      <c r="C797" s="27" t="s">
        <v>4378</v>
      </c>
      <c r="D797" s="58">
        <v>3068837.89</v>
      </c>
    </row>
    <row r="798" spans="1:4" x14ac:dyDescent="0.25">
      <c r="A798" s="27" t="s">
        <v>3266</v>
      </c>
      <c r="B798" s="28" t="s">
        <v>457</v>
      </c>
      <c r="C798" s="27" t="s">
        <v>4380</v>
      </c>
      <c r="D798" s="58">
        <v>3984607.59</v>
      </c>
    </row>
    <row r="799" spans="1:4" x14ac:dyDescent="0.25">
      <c r="A799" s="27" t="s">
        <v>4190</v>
      </c>
      <c r="B799" s="28" t="s">
        <v>4191</v>
      </c>
      <c r="C799" s="27" t="s">
        <v>4374</v>
      </c>
      <c r="D799" s="58">
        <v>1739249.46</v>
      </c>
    </row>
    <row r="800" spans="1:4" x14ac:dyDescent="0.25">
      <c r="A800" s="27" t="s">
        <v>3267</v>
      </c>
      <c r="B800" s="28" t="s">
        <v>458</v>
      </c>
      <c r="C800" s="27" t="s">
        <v>4381</v>
      </c>
      <c r="D800" s="58">
        <v>5845793.4400000004</v>
      </c>
    </row>
    <row r="801" spans="1:4" x14ac:dyDescent="0.25">
      <c r="A801" s="27" t="s">
        <v>3268</v>
      </c>
      <c r="B801" s="28" t="s">
        <v>459</v>
      </c>
      <c r="C801" s="27" t="s">
        <v>4382</v>
      </c>
      <c r="D801" s="58">
        <v>4563966.96</v>
      </c>
    </row>
    <row r="802" spans="1:4" x14ac:dyDescent="0.25">
      <c r="A802" s="27" t="s">
        <v>3269</v>
      </c>
      <c r="B802" s="28" t="s">
        <v>460</v>
      </c>
      <c r="C802" s="27" t="s">
        <v>4384</v>
      </c>
      <c r="D802" s="58">
        <v>4222025.0999999996</v>
      </c>
    </row>
    <row r="803" spans="1:4" x14ac:dyDescent="0.25">
      <c r="A803" s="27" t="s">
        <v>3270</v>
      </c>
      <c r="B803" s="28" t="s">
        <v>461</v>
      </c>
      <c r="C803" s="27" t="s">
        <v>4382</v>
      </c>
      <c r="D803" s="58">
        <v>3035959.41</v>
      </c>
    </row>
    <row r="804" spans="1:4" x14ac:dyDescent="0.25">
      <c r="A804" s="27" t="s">
        <v>3271</v>
      </c>
      <c r="B804" s="28" t="s">
        <v>462</v>
      </c>
      <c r="C804" s="27" t="s">
        <v>4381</v>
      </c>
      <c r="D804" s="58">
        <v>1166023.47</v>
      </c>
    </row>
    <row r="805" spans="1:4" x14ac:dyDescent="0.25">
      <c r="A805" s="27" t="s">
        <v>3272</v>
      </c>
      <c r="B805" s="28" t="s">
        <v>463</v>
      </c>
      <c r="C805" s="27" t="s">
        <v>4383</v>
      </c>
      <c r="D805" s="58">
        <v>5616635.7400000002</v>
      </c>
    </row>
    <row r="806" spans="1:4" x14ac:dyDescent="0.25">
      <c r="A806" s="27" t="s">
        <v>3273</v>
      </c>
      <c r="B806" s="28" t="s">
        <v>464</v>
      </c>
      <c r="C806" s="27" t="s">
        <v>4387</v>
      </c>
      <c r="D806" s="58">
        <v>2279576.8199999998</v>
      </c>
    </row>
    <row r="807" spans="1:4" x14ac:dyDescent="0.25">
      <c r="A807" s="27" t="s">
        <v>3274</v>
      </c>
      <c r="B807" s="28" t="s">
        <v>465</v>
      </c>
      <c r="C807" s="27" t="s">
        <v>4384</v>
      </c>
      <c r="D807" s="58">
        <v>3559054.78</v>
      </c>
    </row>
    <row r="808" spans="1:4" x14ac:dyDescent="0.25">
      <c r="A808" s="27" t="s">
        <v>3275</v>
      </c>
      <c r="B808" s="28" t="s">
        <v>466</v>
      </c>
      <c r="C808" s="27" t="s">
        <v>4383</v>
      </c>
      <c r="D808" s="58">
        <v>2787262.66</v>
      </c>
    </row>
    <row r="809" spans="1:4" x14ac:dyDescent="0.25">
      <c r="A809" s="27" t="s">
        <v>3276</v>
      </c>
      <c r="B809" s="28" t="s">
        <v>467</v>
      </c>
      <c r="C809" s="27" t="s">
        <v>4384</v>
      </c>
      <c r="D809" s="58">
        <v>3619405.13</v>
      </c>
    </row>
    <row r="810" spans="1:4" x14ac:dyDescent="0.25">
      <c r="A810" s="27" t="s">
        <v>3277</v>
      </c>
      <c r="B810" s="28" t="s">
        <v>468</v>
      </c>
      <c r="C810" s="27" t="s">
        <v>4378</v>
      </c>
      <c r="D810" s="58">
        <v>4650269.6500000004</v>
      </c>
    </row>
    <row r="811" spans="1:4" x14ac:dyDescent="0.25">
      <c r="A811" s="27" t="s">
        <v>3278</v>
      </c>
      <c r="B811" s="28" t="s">
        <v>469</v>
      </c>
      <c r="C811" s="27" t="s">
        <v>4378</v>
      </c>
      <c r="D811" s="58">
        <v>7016602.1799999997</v>
      </c>
    </row>
    <row r="812" spans="1:4" x14ac:dyDescent="0.25">
      <c r="A812" s="27" t="s">
        <v>3279</v>
      </c>
      <c r="B812" s="28" t="s">
        <v>470</v>
      </c>
      <c r="C812" s="27" t="s">
        <v>4380</v>
      </c>
      <c r="D812" s="58">
        <v>5890560.79</v>
      </c>
    </row>
    <row r="813" spans="1:4" x14ac:dyDescent="0.25">
      <c r="A813" s="27" t="s">
        <v>3280</v>
      </c>
      <c r="B813" s="28" t="s">
        <v>471</v>
      </c>
      <c r="C813" s="27" t="s">
        <v>4376</v>
      </c>
      <c r="D813" s="58">
        <v>3166029.32</v>
      </c>
    </row>
    <row r="814" spans="1:4" x14ac:dyDescent="0.25">
      <c r="A814" s="27" t="s">
        <v>4192</v>
      </c>
      <c r="B814" s="28" t="s">
        <v>4193</v>
      </c>
      <c r="C814" s="27" t="s">
        <v>4374</v>
      </c>
      <c r="D814" s="58">
        <v>2568360.64</v>
      </c>
    </row>
    <row r="815" spans="1:4" x14ac:dyDescent="0.25">
      <c r="A815" s="27" t="s">
        <v>4194</v>
      </c>
      <c r="B815" s="28" t="s">
        <v>4195</v>
      </c>
      <c r="C815" s="27" t="s">
        <v>4374</v>
      </c>
      <c r="D815" s="58">
        <v>2994089.23</v>
      </c>
    </row>
    <row r="816" spans="1:4" x14ac:dyDescent="0.25">
      <c r="A816" s="27" t="s">
        <v>3281</v>
      </c>
      <c r="B816" s="28" t="s">
        <v>472</v>
      </c>
      <c r="C816" s="27" t="s">
        <v>4378</v>
      </c>
      <c r="D816" s="58">
        <v>3706425.74</v>
      </c>
    </row>
    <row r="817" spans="1:4" x14ac:dyDescent="0.25">
      <c r="A817" s="27" t="s">
        <v>3282</v>
      </c>
      <c r="B817" s="28" t="s">
        <v>473</v>
      </c>
      <c r="C817" s="27" t="s">
        <v>4383</v>
      </c>
      <c r="D817" s="58">
        <v>3099782.02</v>
      </c>
    </row>
    <row r="818" spans="1:4" x14ac:dyDescent="0.25">
      <c r="A818" s="27" t="s">
        <v>3283</v>
      </c>
      <c r="B818" s="28" t="s">
        <v>474</v>
      </c>
      <c r="C818" s="27" t="s">
        <v>4383</v>
      </c>
      <c r="D818" s="58">
        <v>2303811.2799999998</v>
      </c>
    </row>
    <row r="819" spans="1:4" x14ac:dyDescent="0.25">
      <c r="A819" s="27" t="s">
        <v>3284</v>
      </c>
      <c r="B819" s="28" t="s">
        <v>475</v>
      </c>
      <c r="C819" s="27" t="s">
        <v>4378</v>
      </c>
      <c r="D819" s="58">
        <v>6185502.7400000002</v>
      </c>
    </row>
    <row r="820" spans="1:4" x14ac:dyDescent="0.25">
      <c r="A820" s="27" t="s">
        <v>3285</v>
      </c>
      <c r="B820" s="28" t="s">
        <v>476</v>
      </c>
      <c r="C820" s="27" t="s">
        <v>4381</v>
      </c>
      <c r="D820" s="58">
        <v>5965389.4199999999</v>
      </c>
    </row>
    <row r="821" spans="1:4" x14ac:dyDescent="0.25">
      <c r="A821" s="27" t="s">
        <v>3286</v>
      </c>
      <c r="B821" s="28" t="s">
        <v>477</v>
      </c>
      <c r="C821" s="27" t="s">
        <v>4380</v>
      </c>
      <c r="D821" s="58">
        <v>2808118.25</v>
      </c>
    </row>
    <row r="822" spans="1:4" x14ac:dyDescent="0.25">
      <c r="A822" s="27" t="s">
        <v>4196</v>
      </c>
      <c r="B822" s="28" t="s">
        <v>4197</v>
      </c>
      <c r="C822" s="27" t="s">
        <v>4374</v>
      </c>
      <c r="D822" s="58">
        <v>2093208.28</v>
      </c>
    </row>
    <row r="823" spans="1:4" x14ac:dyDescent="0.25">
      <c r="A823" s="27" t="s">
        <v>3287</v>
      </c>
      <c r="B823" s="28" t="s">
        <v>478</v>
      </c>
      <c r="C823" s="27" t="s">
        <v>4384</v>
      </c>
      <c r="D823" s="58">
        <v>1610232.17</v>
      </c>
    </row>
    <row r="824" spans="1:4" x14ac:dyDescent="0.25">
      <c r="A824" s="27" t="s">
        <v>3288</v>
      </c>
      <c r="B824" s="28" t="s">
        <v>479</v>
      </c>
      <c r="C824" s="27" t="s">
        <v>4379</v>
      </c>
      <c r="D824" s="58">
        <v>2178956.33</v>
      </c>
    </row>
    <row r="825" spans="1:4" x14ac:dyDescent="0.25">
      <c r="A825" s="27" t="s">
        <v>3289</v>
      </c>
      <c r="B825" s="28" t="s">
        <v>480</v>
      </c>
      <c r="C825" s="27" t="s">
        <v>4378</v>
      </c>
      <c r="D825" s="58">
        <v>3137715.26</v>
      </c>
    </row>
    <row r="826" spans="1:4" x14ac:dyDescent="0.25">
      <c r="A826" s="27" t="s">
        <v>3290</v>
      </c>
      <c r="B826" s="28" t="s">
        <v>481</v>
      </c>
      <c r="C826" s="27" t="s">
        <v>4378</v>
      </c>
      <c r="D826" s="58">
        <v>4784033.53</v>
      </c>
    </row>
    <row r="827" spans="1:4" x14ac:dyDescent="0.25">
      <c r="A827" s="27" t="s">
        <v>4553</v>
      </c>
      <c r="B827" s="28" t="s">
        <v>4554</v>
      </c>
      <c r="C827" s="27" t="s">
        <v>4386</v>
      </c>
      <c r="D827" s="58">
        <v>8352630.7800000003</v>
      </c>
    </row>
    <row r="828" spans="1:4" x14ac:dyDescent="0.25">
      <c r="A828" s="27" t="s">
        <v>4198</v>
      </c>
      <c r="B828" s="28" t="s">
        <v>4199</v>
      </c>
      <c r="C828" s="27" t="s">
        <v>4377</v>
      </c>
      <c r="D828" s="58">
        <v>1617243.3</v>
      </c>
    </row>
    <row r="829" spans="1:4" x14ac:dyDescent="0.25">
      <c r="A829" s="27" t="s">
        <v>3291</v>
      </c>
      <c r="B829" s="28" t="s">
        <v>482</v>
      </c>
      <c r="C829" s="27" t="s">
        <v>4381</v>
      </c>
      <c r="D829" s="58">
        <v>9399684.5600000005</v>
      </c>
    </row>
    <row r="830" spans="1:4" x14ac:dyDescent="0.25">
      <c r="A830" s="27" t="s">
        <v>3292</v>
      </c>
      <c r="B830" s="28" t="s">
        <v>483</v>
      </c>
      <c r="C830" s="27" t="s">
        <v>4382</v>
      </c>
      <c r="D830" s="58">
        <v>1970687.16</v>
      </c>
    </row>
    <row r="831" spans="1:4" x14ac:dyDescent="0.25">
      <c r="A831" s="27" t="s">
        <v>3293</v>
      </c>
      <c r="B831" s="28" t="s">
        <v>484</v>
      </c>
      <c r="C831" s="27" t="s">
        <v>4570</v>
      </c>
      <c r="D831" s="58">
        <v>2965800.08</v>
      </c>
    </row>
    <row r="832" spans="1:4" x14ac:dyDescent="0.25">
      <c r="A832" s="27" t="s">
        <v>3294</v>
      </c>
      <c r="B832" s="28" t="s">
        <v>485</v>
      </c>
      <c r="C832" s="27" t="s">
        <v>4390</v>
      </c>
      <c r="D832" s="58">
        <v>8269826.29</v>
      </c>
    </row>
    <row r="833" spans="1:4" x14ac:dyDescent="0.25">
      <c r="A833" s="27" t="s">
        <v>3295</v>
      </c>
      <c r="B833" s="28" t="s">
        <v>486</v>
      </c>
      <c r="C833" s="27" t="s">
        <v>4381</v>
      </c>
      <c r="D833" s="58">
        <v>6651946.2800000003</v>
      </c>
    </row>
    <row r="834" spans="1:4" x14ac:dyDescent="0.25">
      <c r="A834" s="27" t="s">
        <v>3296</v>
      </c>
      <c r="B834" s="28" t="s">
        <v>487</v>
      </c>
      <c r="C834" s="27" t="s">
        <v>4390</v>
      </c>
      <c r="D834" s="58">
        <v>6400347.1200000001</v>
      </c>
    </row>
    <row r="835" spans="1:4" x14ac:dyDescent="0.25">
      <c r="A835" s="27" t="s">
        <v>3297</v>
      </c>
      <c r="B835" s="28" t="s">
        <v>488</v>
      </c>
      <c r="C835" s="27" t="s">
        <v>4390</v>
      </c>
      <c r="D835" s="58">
        <v>7140159.1399999997</v>
      </c>
    </row>
    <row r="836" spans="1:4" x14ac:dyDescent="0.25">
      <c r="A836" s="27" t="s">
        <v>3299</v>
      </c>
      <c r="B836" s="28" t="s">
        <v>490</v>
      </c>
      <c r="C836" s="27" t="s">
        <v>4387</v>
      </c>
      <c r="D836" s="58">
        <v>2379018.73</v>
      </c>
    </row>
    <row r="837" spans="1:4" x14ac:dyDescent="0.25">
      <c r="A837" s="27" t="s">
        <v>4200</v>
      </c>
      <c r="B837" s="28" t="s">
        <v>4201</v>
      </c>
      <c r="C837" s="27" t="s">
        <v>4374</v>
      </c>
      <c r="D837" s="58">
        <v>2796041.51</v>
      </c>
    </row>
    <row r="838" spans="1:4" x14ac:dyDescent="0.25">
      <c r="A838" s="27" t="s">
        <v>3300</v>
      </c>
      <c r="B838" s="28" t="s">
        <v>491</v>
      </c>
      <c r="C838" s="27" t="s">
        <v>4384</v>
      </c>
      <c r="D838" s="58">
        <v>1651491.31</v>
      </c>
    </row>
    <row r="839" spans="1:4" x14ac:dyDescent="0.25">
      <c r="A839" s="27" t="s">
        <v>3301</v>
      </c>
      <c r="B839" s="28" t="s">
        <v>492</v>
      </c>
      <c r="C839" s="27" t="s">
        <v>4387</v>
      </c>
      <c r="D839" s="58">
        <v>2783783.16</v>
      </c>
    </row>
    <row r="840" spans="1:4" x14ac:dyDescent="0.25">
      <c r="A840" s="27" t="s">
        <v>4202</v>
      </c>
      <c r="B840" s="28" t="s">
        <v>4203</v>
      </c>
      <c r="C840" s="27" t="s">
        <v>4377</v>
      </c>
      <c r="D840" s="58">
        <v>2444252.21</v>
      </c>
    </row>
    <row r="841" spans="1:4" x14ac:dyDescent="0.25">
      <c r="A841" s="27" t="s">
        <v>3302</v>
      </c>
      <c r="B841" s="28" t="s">
        <v>493</v>
      </c>
      <c r="C841" s="27" t="s">
        <v>4383</v>
      </c>
      <c r="D841" s="58">
        <v>2378439.2200000002</v>
      </c>
    </row>
    <row r="842" spans="1:4" x14ac:dyDescent="0.25">
      <c r="A842" s="27" t="s">
        <v>3303</v>
      </c>
      <c r="B842" s="28" t="s">
        <v>494</v>
      </c>
      <c r="C842" s="27" t="s">
        <v>4390</v>
      </c>
      <c r="D842" s="58">
        <v>10169751</v>
      </c>
    </row>
    <row r="843" spans="1:4" x14ac:dyDescent="0.25">
      <c r="A843" s="27" t="s">
        <v>3304</v>
      </c>
      <c r="B843" s="28" t="s">
        <v>495</v>
      </c>
      <c r="C843" s="27" t="s">
        <v>4379</v>
      </c>
      <c r="D843" s="58">
        <v>6663667.79</v>
      </c>
    </row>
    <row r="844" spans="1:4" x14ac:dyDescent="0.25">
      <c r="A844" s="27" t="s">
        <v>3305</v>
      </c>
      <c r="B844" s="28" t="s">
        <v>496</v>
      </c>
      <c r="C844" s="27" t="s">
        <v>4387</v>
      </c>
      <c r="D844" s="58">
        <v>1411553.19</v>
      </c>
    </row>
    <row r="845" spans="1:4" x14ac:dyDescent="0.25">
      <c r="A845" s="27" t="s">
        <v>4204</v>
      </c>
      <c r="B845" s="28" t="s">
        <v>4205</v>
      </c>
      <c r="C845" s="27" t="s">
        <v>4374</v>
      </c>
      <c r="D845" s="58">
        <v>3827179.6</v>
      </c>
    </row>
    <row r="846" spans="1:4" x14ac:dyDescent="0.25">
      <c r="A846" s="27" t="s">
        <v>3306</v>
      </c>
      <c r="B846" s="28" t="s">
        <v>497</v>
      </c>
      <c r="C846" s="27" t="s">
        <v>4383</v>
      </c>
      <c r="D846" s="58">
        <v>4012135.66</v>
      </c>
    </row>
    <row r="847" spans="1:4" x14ac:dyDescent="0.25">
      <c r="A847" s="27" t="s">
        <v>4206</v>
      </c>
      <c r="B847" s="28" t="s">
        <v>4207</v>
      </c>
      <c r="C847" s="27" t="s">
        <v>4377</v>
      </c>
      <c r="D847" s="58">
        <v>5276439.8499999996</v>
      </c>
    </row>
    <row r="848" spans="1:4" x14ac:dyDescent="0.25">
      <c r="A848" s="27" t="s">
        <v>3307</v>
      </c>
      <c r="B848" s="28" t="s">
        <v>498</v>
      </c>
      <c r="C848" s="27" t="s">
        <v>4390</v>
      </c>
      <c r="D848" s="58">
        <v>6766196.4900000002</v>
      </c>
    </row>
    <row r="849" spans="1:4" x14ac:dyDescent="0.25">
      <c r="A849" s="27" t="s">
        <v>3308</v>
      </c>
      <c r="B849" s="28" t="s">
        <v>499</v>
      </c>
      <c r="C849" s="27" t="s">
        <v>4387</v>
      </c>
      <c r="D849" s="58">
        <v>4869914.3499999996</v>
      </c>
    </row>
    <row r="850" spans="1:4" x14ac:dyDescent="0.25">
      <c r="A850" s="27" t="s">
        <v>3309</v>
      </c>
      <c r="B850" s="28" t="s">
        <v>500</v>
      </c>
      <c r="C850" s="27" t="s">
        <v>4381</v>
      </c>
      <c r="D850" s="58">
        <v>2888931.53</v>
      </c>
    </row>
    <row r="851" spans="1:4" x14ac:dyDescent="0.25">
      <c r="A851" s="27" t="s">
        <v>3310</v>
      </c>
      <c r="B851" s="28" t="s">
        <v>501</v>
      </c>
      <c r="C851" s="27" t="s">
        <v>4384</v>
      </c>
      <c r="D851" s="58">
        <v>4658152.7300000004</v>
      </c>
    </row>
    <row r="852" spans="1:4" x14ac:dyDescent="0.25">
      <c r="A852" s="27" t="s">
        <v>3311</v>
      </c>
      <c r="B852" s="28" t="s">
        <v>502</v>
      </c>
      <c r="C852" s="27" t="s">
        <v>4391</v>
      </c>
      <c r="D852" s="58">
        <v>3143260.35</v>
      </c>
    </row>
    <row r="853" spans="1:4" x14ac:dyDescent="0.25">
      <c r="A853" s="27" t="s">
        <v>3312</v>
      </c>
      <c r="B853" s="28" t="s">
        <v>503</v>
      </c>
      <c r="C853" s="27" t="s">
        <v>4570</v>
      </c>
      <c r="D853" s="58">
        <v>4079995.06</v>
      </c>
    </row>
    <row r="854" spans="1:4" x14ac:dyDescent="0.25">
      <c r="A854" s="27" t="s">
        <v>3313</v>
      </c>
      <c r="B854" s="28" t="s">
        <v>504</v>
      </c>
      <c r="C854" s="27" t="s">
        <v>4384</v>
      </c>
      <c r="D854" s="58">
        <v>2316620.4</v>
      </c>
    </row>
    <row r="855" spans="1:4" x14ac:dyDescent="0.25">
      <c r="A855" s="27" t="s">
        <v>3314</v>
      </c>
      <c r="B855" s="28" t="s">
        <v>505</v>
      </c>
      <c r="C855" s="27" t="s">
        <v>4383</v>
      </c>
      <c r="D855" s="58">
        <v>2074076.04</v>
      </c>
    </row>
    <row r="856" spans="1:4" x14ac:dyDescent="0.25">
      <c r="A856" s="27" t="s">
        <v>3315</v>
      </c>
      <c r="B856" s="28" t="s">
        <v>506</v>
      </c>
      <c r="C856" s="27" t="s">
        <v>4391</v>
      </c>
      <c r="D856" s="58">
        <v>3429392.8</v>
      </c>
    </row>
    <row r="857" spans="1:4" x14ac:dyDescent="0.25">
      <c r="A857" s="27" t="s">
        <v>3316</v>
      </c>
      <c r="B857" s="28" t="s">
        <v>507</v>
      </c>
      <c r="C857" s="27" t="s">
        <v>4382</v>
      </c>
      <c r="D857" s="58">
        <v>3076752.05</v>
      </c>
    </row>
    <row r="858" spans="1:4" x14ac:dyDescent="0.25">
      <c r="A858" s="27" t="s">
        <v>3317</v>
      </c>
      <c r="B858" s="28" t="s">
        <v>508</v>
      </c>
      <c r="C858" s="27" t="s">
        <v>4378</v>
      </c>
      <c r="D858" s="58">
        <v>4514444.96</v>
      </c>
    </row>
    <row r="859" spans="1:4" x14ac:dyDescent="0.25">
      <c r="A859" s="27" t="s">
        <v>3318</v>
      </c>
      <c r="B859" s="28" t="s">
        <v>509</v>
      </c>
      <c r="C859" s="27" t="s">
        <v>4382</v>
      </c>
      <c r="D859" s="58">
        <v>2391138.7599999998</v>
      </c>
    </row>
    <row r="860" spans="1:4" x14ac:dyDescent="0.25">
      <c r="A860" s="27" t="s">
        <v>3319</v>
      </c>
      <c r="B860" s="28" t="s">
        <v>510</v>
      </c>
      <c r="C860" s="27" t="s">
        <v>4378</v>
      </c>
      <c r="D860" s="58">
        <v>2993708.25</v>
      </c>
    </row>
    <row r="861" spans="1:4" x14ac:dyDescent="0.25">
      <c r="A861" s="27" t="s">
        <v>3320</v>
      </c>
      <c r="B861" s="28" t="s">
        <v>511</v>
      </c>
      <c r="C861" s="27" t="s">
        <v>4382</v>
      </c>
      <c r="D861" s="58">
        <v>2604954.16</v>
      </c>
    </row>
    <row r="862" spans="1:4" x14ac:dyDescent="0.25">
      <c r="A862" s="27" t="s">
        <v>3321</v>
      </c>
      <c r="B862" s="28" t="s">
        <v>512</v>
      </c>
      <c r="C862" s="27" t="s">
        <v>4376</v>
      </c>
      <c r="D862" s="58">
        <v>5412537.7599999998</v>
      </c>
    </row>
    <row r="863" spans="1:4" x14ac:dyDescent="0.25">
      <c r="A863" s="27" t="s">
        <v>3322</v>
      </c>
      <c r="B863" s="28" t="s">
        <v>513</v>
      </c>
      <c r="C863" s="27" t="s">
        <v>4390</v>
      </c>
      <c r="D863" s="58">
        <v>3919480.38</v>
      </c>
    </row>
    <row r="864" spans="1:4" x14ac:dyDescent="0.25">
      <c r="A864" s="27" t="s">
        <v>3323</v>
      </c>
      <c r="B864" s="28" t="s">
        <v>514</v>
      </c>
      <c r="C864" s="27" t="s">
        <v>4378</v>
      </c>
      <c r="D864" s="58">
        <v>3318133.73</v>
      </c>
    </row>
    <row r="865" spans="1:4" x14ac:dyDescent="0.25">
      <c r="A865" s="27" t="s">
        <v>3324</v>
      </c>
      <c r="B865" s="28" t="s">
        <v>515</v>
      </c>
      <c r="C865" s="27" t="s">
        <v>4383</v>
      </c>
      <c r="D865" s="58">
        <v>4675915.6100000003</v>
      </c>
    </row>
    <row r="866" spans="1:4" x14ac:dyDescent="0.25">
      <c r="A866" s="27" t="s">
        <v>3325</v>
      </c>
      <c r="B866" s="28" t="s">
        <v>516</v>
      </c>
      <c r="C866" s="27" t="s">
        <v>4379</v>
      </c>
      <c r="D866" s="58">
        <v>3283809.37</v>
      </c>
    </row>
    <row r="867" spans="1:4" x14ac:dyDescent="0.25">
      <c r="A867" s="27" t="s">
        <v>3326</v>
      </c>
      <c r="B867" s="28" t="s">
        <v>517</v>
      </c>
      <c r="C867" s="27" t="s">
        <v>4384</v>
      </c>
      <c r="D867" s="58">
        <v>1495653.35</v>
      </c>
    </row>
    <row r="868" spans="1:4" x14ac:dyDescent="0.25">
      <c r="A868" s="27" t="s">
        <v>3327</v>
      </c>
      <c r="B868" s="28" t="s">
        <v>518</v>
      </c>
      <c r="C868" s="27" t="s">
        <v>4387</v>
      </c>
      <c r="D868" s="58">
        <v>2025920.66</v>
      </c>
    </row>
    <row r="869" spans="1:4" x14ac:dyDescent="0.25">
      <c r="A869" s="27" t="s">
        <v>3328</v>
      </c>
      <c r="B869" s="28" t="s">
        <v>519</v>
      </c>
      <c r="C869" s="27" t="s">
        <v>4383</v>
      </c>
      <c r="D869" s="58">
        <v>4344178.9800000004</v>
      </c>
    </row>
    <row r="870" spans="1:4" x14ac:dyDescent="0.25">
      <c r="A870" s="27" t="s">
        <v>3329</v>
      </c>
      <c r="B870" s="28" t="s">
        <v>520</v>
      </c>
      <c r="C870" s="27" t="s">
        <v>4570</v>
      </c>
      <c r="D870" s="58">
        <v>3656728.99</v>
      </c>
    </row>
    <row r="871" spans="1:4" x14ac:dyDescent="0.25">
      <c r="A871" s="27" t="s">
        <v>3330</v>
      </c>
      <c r="B871" s="28" t="s">
        <v>521</v>
      </c>
      <c r="C871" s="27" t="s">
        <v>4570</v>
      </c>
      <c r="D871" s="58">
        <v>3042427.27</v>
      </c>
    </row>
    <row r="872" spans="1:4" x14ac:dyDescent="0.25">
      <c r="A872" s="27" t="s">
        <v>3331</v>
      </c>
      <c r="B872" s="28" t="s">
        <v>522</v>
      </c>
      <c r="C872" s="27" t="s">
        <v>4381</v>
      </c>
      <c r="D872" s="58">
        <v>5165629.4000000004</v>
      </c>
    </row>
    <row r="873" spans="1:4" x14ac:dyDescent="0.25">
      <c r="A873" s="27" t="s">
        <v>3332</v>
      </c>
      <c r="B873" s="28" t="s">
        <v>523</v>
      </c>
      <c r="C873" s="27" t="s">
        <v>4382</v>
      </c>
      <c r="D873" s="58">
        <v>3261254.17</v>
      </c>
    </row>
    <row r="874" spans="1:4" x14ac:dyDescent="0.25">
      <c r="A874" s="27" t="s">
        <v>3333</v>
      </c>
      <c r="B874" s="28" t="s">
        <v>524</v>
      </c>
      <c r="C874" s="27" t="s">
        <v>4380</v>
      </c>
      <c r="D874" s="58">
        <v>6189381.4800000004</v>
      </c>
    </row>
    <row r="875" spans="1:4" x14ac:dyDescent="0.25">
      <c r="A875" s="27" t="s">
        <v>3334</v>
      </c>
      <c r="B875" s="28" t="s">
        <v>525</v>
      </c>
      <c r="C875" s="27" t="s">
        <v>4387</v>
      </c>
      <c r="D875" s="58">
        <v>4357106.8600000003</v>
      </c>
    </row>
    <row r="876" spans="1:4" x14ac:dyDescent="0.25">
      <c r="A876" s="27" t="s">
        <v>3335</v>
      </c>
      <c r="B876" s="28" t="s">
        <v>526</v>
      </c>
      <c r="C876" s="27" t="s">
        <v>4382</v>
      </c>
      <c r="D876" s="58">
        <v>2641803.9900000002</v>
      </c>
    </row>
    <row r="877" spans="1:4" x14ac:dyDescent="0.25">
      <c r="A877" s="27" t="s">
        <v>3336</v>
      </c>
      <c r="B877" s="28" t="s">
        <v>527</v>
      </c>
      <c r="C877" s="27" t="s">
        <v>4384</v>
      </c>
      <c r="D877" s="58">
        <v>1319051.28</v>
      </c>
    </row>
    <row r="878" spans="1:4" x14ac:dyDescent="0.25">
      <c r="A878" s="27" t="s">
        <v>4208</v>
      </c>
      <c r="B878" s="28" t="s">
        <v>4209</v>
      </c>
      <c r="C878" s="27" t="s">
        <v>4377</v>
      </c>
      <c r="D878" s="58">
        <v>5036426.29</v>
      </c>
    </row>
    <row r="879" spans="1:4" x14ac:dyDescent="0.25">
      <c r="A879" s="27" t="s">
        <v>3337</v>
      </c>
      <c r="B879" s="28" t="s">
        <v>528</v>
      </c>
      <c r="C879" s="27" t="s">
        <v>4383</v>
      </c>
      <c r="D879" s="58">
        <v>2135924.37</v>
      </c>
    </row>
    <row r="880" spans="1:4" x14ac:dyDescent="0.25">
      <c r="A880" s="27" t="s">
        <v>3338</v>
      </c>
      <c r="B880" s="28" t="s">
        <v>529</v>
      </c>
      <c r="C880" s="27" t="s">
        <v>4570</v>
      </c>
      <c r="D880" s="58">
        <v>2144190.7200000002</v>
      </c>
    </row>
    <row r="881" spans="1:4" x14ac:dyDescent="0.25">
      <c r="A881" s="27" t="s">
        <v>3339</v>
      </c>
      <c r="B881" s="28" t="s">
        <v>530</v>
      </c>
      <c r="C881" s="27" t="s">
        <v>4379</v>
      </c>
      <c r="D881" s="58">
        <v>6309180.4100000001</v>
      </c>
    </row>
    <row r="882" spans="1:4" x14ac:dyDescent="0.25">
      <c r="A882" s="27" t="s">
        <v>3340</v>
      </c>
      <c r="B882" s="28" t="s">
        <v>531</v>
      </c>
      <c r="C882" s="27" t="s">
        <v>4381</v>
      </c>
      <c r="D882" s="58">
        <v>4164228.14</v>
      </c>
    </row>
    <row r="883" spans="1:4" x14ac:dyDescent="0.25">
      <c r="A883" s="27" t="s">
        <v>4210</v>
      </c>
      <c r="B883" s="28" t="s">
        <v>4211</v>
      </c>
      <c r="C883" s="27" t="s">
        <v>4377</v>
      </c>
      <c r="D883" s="58">
        <v>6831684.8200000003</v>
      </c>
    </row>
    <row r="884" spans="1:4" x14ac:dyDescent="0.25">
      <c r="A884" s="27" t="s">
        <v>3341</v>
      </c>
      <c r="B884" s="28" t="s">
        <v>532</v>
      </c>
      <c r="C884" s="27" t="s">
        <v>4382</v>
      </c>
      <c r="D884" s="58">
        <v>2575128.73</v>
      </c>
    </row>
    <row r="885" spans="1:4" x14ac:dyDescent="0.25">
      <c r="A885" s="27" t="s">
        <v>3342</v>
      </c>
      <c r="B885" s="28" t="s">
        <v>533</v>
      </c>
      <c r="C885" s="27" t="s">
        <v>4383</v>
      </c>
      <c r="D885" s="58">
        <v>7153373.0499999998</v>
      </c>
    </row>
    <row r="886" spans="1:4" x14ac:dyDescent="0.25">
      <c r="A886" s="27" t="s">
        <v>3343</v>
      </c>
      <c r="B886" s="28" t="s">
        <v>534</v>
      </c>
      <c r="C886" s="27" t="s">
        <v>4378</v>
      </c>
      <c r="D886" s="58">
        <v>3765387.22</v>
      </c>
    </row>
    <row r="887" spans="1:4" x14ac:dyDescent="0.25">
      <c r="A887" s="27" t="s">
        <v>3344</v>
      </c>
      <c r="B887" s="28" t="s">
        <v>535</v>
      </c>
      <c r="C887" s="27" t="s">
        <v>4387</v>
      </c>
      <c r="D887" s="58">
        <v>3135499.83</v>
      </c>
    </row>
    <row r="888" spans="1:4" x14ac:dyDescent="0.25">
      <c r="A888" s="27" t="s">
        <v>3345</v>
      </c>
      <c r="B888" s="28" t="s">
        <v>536</v>
      </c>
      <c r="C888" s="27" t="s">
        <v>4387</v>
      </c>
      <c r="D888" s="58">
        <v>3076572.15</v>
      </c>
    </row>
    <row r="889" spans="1:4" x14ac:dyDescent="0.25">
      <c r="A889" s="27" t="s">
        <v>3346</v>
      </c>
      <c r="B889" s="28" t="s">
        <v>537</v>
      </c>
      <c r="C889" s="27" t="s">
        <v>4382</v>
      </c>
      <c r="D889" s="58">
        <v>3709299.85</v>
      </c>
    </row>
    <row r="890" spans="1:4" x14ac:dyDescent="0.25">
      <c r="A890" s="27" t="s">
        <v>3347</v>
      </c>
      <c r="B890" s="28" t="s">
        <v>538</v>
      </c>
      <c r="C890" s="27" t="s">
        <v>4378</v>
      </c>
      <c r="D890" s="58">
        <v>2876457.27</v>
      </c>
    </row>
    <row r="891" spans="1:4" x14ac:dyDescent="0.25">
      <c r="A891" s="27" t="s">
        <v>4212</v>
      </c>
      <c r="B891" s="28" t="s">
        <v>4213</v>
      </c>
      <c r="C891" s="27" t="s">
        <v>4377</v>
      </c>
      <c r="D891" s="58">
        <v>4423519.24</v>
      </c>
    </row>
    <row r="892" spans="1:4" x14ac:dyDescent="0.25">
      <c r="A892" s="27" t="s">
        <v>4214</v>
      </c>
      <c r="B892" s="28" t="s">
        <v>4215</v>
      </c>
      <c r="C892" s="27" t="s">
        <v>4373</v>
      </c>
      <c r="D892" s="58">
        <v>1698211.36</v>
      </c>
    </row>
    <row r="893" spans="1:4" x14ac:dyDescent="0.25">
      <c r="A893" s="27" t="s">
        <v>3348</v>
      </c>
      <c r="B893" s="28" t="s">
        <v>539</v>
      </c>
      <c r="C893" s="27" t="s">
        <v>4384</v>
      </c>
      <c r="D893" s="58">
        <v>4060035.88</v>
      </c>
    </row>
    <row r="894" spans="1:4" x14ac:dyDescent="0.25">
      <c r="A894" s="27" t="s">
        <v>3349</v>
      </c>
      <c r="B894" s="28" t="s">
        <v>540</v>
      </c>
      <c r="C894" s="27" t="s">
        <v>4387</v>
      </c>
      <c r="D894" s="58">
        <v>2632547.7599999998</v>
      </c>
    </row>
    <row r="895" spans="1:4" x14ac:dyDescent="0.25">
      <c r="A895" s="27" t="s">
        <v>4216</v>
      </c>
      <c r="B895" s="28" t="s">
        <v>4217</v>
      </c>
      <c r="C895" s="27" t="s">
        <v>4377</v>
      </c>
      <c r="D895" s="58">
        <v>3160125.88</v>
      </c>
    </row>
    <row r="896" spans="1:4" x14ac:dyDescent="0.25">
      <c r="A896" s="27" t="s">
        <v>3350</v>
      </c>
      <c r="B896" s="28" t="s">
        <v>541</v>
      </c>
      <c r="C896" s="27" t="s">
        <v>4383</v>
      </c>
      <c r="D896" s="58">
        <v>2411970.6800000002</v>
      </c>
    </row>
    <row r="897" spans="1:4" x14ac:dyDescent="0.25">
      <c r="A897" s="27" t="s">
        <v>3351</v>
      </c>
      <c r="B897" s="28" t="s">
        <v>542</v>
      </c>
      <c r="C897" s="27" t="s">
        <v>4376</v>
      </c>
      <c r="D897" s="58">
        <v>15114076.58</v>
      </c>
    </row>
    <row r="898" spans="1:4" x14ac:dyDescent="0.25">
      <c r="A898" s="27" t="s">
        <v>3352</v>
      </c>
      <c r="B898" s="28" t="s">
        <v>543</v>
      </c>
      <c r="C898" s="27" t="s">
        <v>4381</v>
      </c>
      <c r="D898" s="58">
        <v>4204783.53</v>
      </c>
    </row>
    <row r="899" spans="1:4" x14ac:dyDescent="0.25">
      <c r="A899" s="27" t="s">
        <v>3353</v>
      </c>
      <c r="B899" s="28" t="s">
        <v>544</v>
      </c>
      <c r="C899" s="27" t="s">
        <v>4381</v>
      </c>
      <c r="D899" s="58">
        <v>7597493.7599999998</v>
      </c>
    </row>
    <row r="900" spans="1:4" x14ac:dyDescent="0.25">
      <c r="A900" s="27" t="s">
        <v>3354</v>
      </c>
      <c r="B900" s="28" t="s">
        <v>545</v>
      </c>
      <c r="C900" s="27" t="s">
        <v>4383</v>
      </c>
      <c r="D900" s="58">
        <v>1785045.68</v>
      </c>
    </row>
    <row r="901" spans="1:4" x14ac:dyDescent="0.25">
      <c r="A901" s="27" t="s">
        <v>3355</v>
      </c>
      <c r="B901" s="28" t="s">
        <v>546</v>
      </c>
      <c r="C901" s="27" t="s">
        <v>4384</v>
      </c>
      <c r="D901" s="58">
        <v>1679881.36</v>
      </c>
    </row>
    <row r="902" spans="1:4" x14ac:dyDescent="0.25">
      <c r="A902" s="27" t="s">
        <v>3356</v>
      </c>
      <c r="B902" s="28" t="s">
        <v>547</v>
      </c>
      <c r="C902" s="27" t="s">
        <v>4387</v>
      </c>
      <c r="D902" s="58">
        <v>2953810.79</v>
      </c>
    </row>
    <row r="903" spans="1:4" x14ac:dyDescent="0.25">
      <c r="A903" s="27" t="s">
        <v>3357</v>
      </c>
      <c r="B903" s="28" t="s">
        <v>548</v>
      </c>
      <c r="C903" s="27" t="s">
        <v>4387</v>
      </c>
      <c r="D903" s="58">
        <v>2275612.2999999998</v>
      </c>
    </row>
    <row r="904" spans="1:4" x14ac:dyDescent="0.25">
      <c r="A904" s="27" t="s">
        <v>3358</v>
      </c>
      <c r="B904" s="28" t="s">
        <v>549</v>
      </c>
      <c r="C904" s="27" t="s">
        <v>4376</v>
      </c>
      <c r="D904" s="58">
        <v>2973812.31</v>
      </c>
    </row>
    <row r="905" spans="1:4" x14ac:dyDescent="0.25">
      <c r="A905" s="27" t="s">
        <v>4218</v>
      </c>
      <c r="B905" s="28" t="s">
        <v>4219</v>
      </c>
      <c r="C905" s="27" t="s">
        <v>4377</v>
      </c>
      <c r="D905" s="58">
        <v>3869223.62</v>
      </c>
    </row>
    <row r="906" spans="1:4" x14ac:dyDescent="0.25">
      <c r="A906" s="27" t="s">
        <v>4220</v>
      </c>
      <c r="B906" s="28" t="s">
        <v>4221</v>
      </c>
      <c r="C906" s="27" t="s">
        <v>4374</v>
      </c>
      <c r="D906" s="58">
        <v>3684674.59</v>
      </c>
    </row>
    <row r="907" spans="1:4" x14ac:dyDescent="0.25">
      <c r="A907" s="27" t="s">
        <v>4222</v>
      </c>
      <c r="B907" s="28" t="s">
        <v>4223</v>
      </c>
      <c r="C907" s="27" t="s">
        <v>4374</v>
      </c>
      <c r="D907" s="58">
        <v>6100940.0999999996</v>
      </c>
    </row>
    <row r="908" spans="1:4" x14ac:dyDescent="0.25">
      <c r="A908" s="27" t="s">
        <v>4224</v>
      </c>
      <c r="B908" s="28" t="s">
        <v>4225</v>
      </c>
      <c r="C908" s="27" t="s">
        <v>4373</v>
      </c>
      <c r="D908" s="58">
        <v>4259786.91</v>
      </c>
    </row>
    <row r="909" spans="1:4" x14ac:dyDescent="0.25">
      <c r="A909" s="27" t="s">
        <v>4226</v>
      </c>
      <c r="B909" s="28" t="s">
        <v>4227</v>
      </c>
      <c r="C909" s="27" t="s">
        <v>4377</v>
      </c>
      <c r="D909" s="58">
        <v>2689233.3</v>
      </c>
    </row>
    <row r="910" spans="1:4" x14ac:dyDescent="0.25">
      <c r="A910" s="27" t="s">
        <v>4228</v>
      </c>
      <c r="B910" s="28" t="s">
        <v>4229</v>
      </c>
      <c r="C910" s="27" t="s">
        <v>4377</v>
      </c>
      <c r="D910" s="58">
        <v>6834036.6500000004</v>
      </c>
    </row>
    <row r="911" spans="1:4" x14ac:dyDescent="0.25">
      <c r="A911" s="27" t="s">
        <v>4488</v>
      </c>
      <c r="B911" s="28" t="s">
        <v>4489</v>
      </c>
      <c r="C911" s="27" t="s">
        <v>4382</v>
      </c>
      <c r="D911" s="58">
        <v>4887128.22</v>
      </c>
    </row>
    <row r="912" spans="1:4" x14ac:dyDescent="0.25">
      <c r="A912" s="27" t="s">
        <v>3359</v>
      </c>
      <c r="B912" s="28" t="s">
        <v>550</v>
      </c>
      <c r="C912" s="27" t="s">
        <v>4386</v>
      </c>
      <c r="D912" s="58">
        <v>5623776.8399999999</v>
      </c>
    </row>
    <row r="913" spans="1:4" x14ac:dyDescent="0.25">
      <c r="A913" s="27" t="s">
        <v>3360</v>
      </c>
      <c r="B913" s="28" t="s">
        <v>551</v>
      </c>
      <c r="C913" s="27" t="s">
        <v>4384</v>
      </c>
      <c r="D913" s="58">
        <v>1940649.82</v>
      </c>
    </row>
    <row r="914" spans="1:4" x14ac:dyDescent="0.25">
      <c r="A914" s="27" t="s">
        <v>3361</v>
      </c>
      <c r="B914" s="28" t="s">
        <v>552</v>
      </c>
      <c r="C914" s="27" t="s">
        <v>4384</v>
      </c>
      <c r="D914" s="58">
        <v>3072356.83</v>
      </c>
    </row>
    <row r="915" spans="1:4" x14ac:dyDescent="0.25">
      <c r="A915" s="27" t="s">
        <v>3362</v>
      </c>
      <c r="B915" s="28" t="s">
        <v>553</v>
      </c>
      <c r="C915" s="27" t="s">
        <v>4391</v>
      </c>
      <c r="D915" s="58">
        <v>2023629.07</v>
      </c>
    </row>
    <row r="916" spans="1:4" x14ac:dyDescent="0.25">
      <c r="A916" s="27" t="s">
        <v>3363</v>
      </c>
      <c r="B916" s="28" t="s">
        <v>554</v>
      </c>
      <c r="C916" s="27" t="s">
        <v>4383</v>
      </c>
      <c r="D916" s="58">
        <v>3721350.09</v>
      </c>
    </row>
    <row r="917" spans="1:4" x14ac:dyDescent="0.25">
      <c r="A917" s="27" t="s">
        <v>3364</v>
      </c>
      <c r="B917" s="28" t="s">
        <v>555</v>
      </c>
      <c r="C917" s="27" t="s">
        <v>4381</v>
      </c>
      <c r="D917" s="58">
        <v>3889000.68</v>
      </c>
    </row>
    <row r="918" spans="1:4" x14ac:dyDescent="0.25">
      <c r="A918" s="27" t="s">
        <v>3365</v>
      </c>
      <c r="B918" s="28" t="s">
        <v>556</v>
      </c>
      <c r="C918" s="27" t="s">
        <v>4391</v>
      </c>
      <c r="D918" s="58">
        <v>4892876.08</v>
      </c>
    </row>
    <row r="919" spans="1:4" x14ac:dyDescent="0.25">
      <c r="A919" s="27" t="s">
        <v>3366</v>
      </c>
      <c r="B919" s="28" t="s">
        <v>557</v>
      </c>
      <c r="C919" s="27" t="s">
        <v>4378</v>
      </c>
      <c r="D919" s="58">
        <v>2942812.32</v>
      </c>
    </row>
    <row r="920" spans="1:4" x14ac:dyDescent="0.25">
      <c r="A920" s="27" t="s">
        <v>3367</v>
      </c>
      <c r="B920" s="28" t="s">
        <v>558</v>
      </c>
      <c r="C920" s="27" t="s">
        <v>4391</v>
      </c>
      <c r="D920" s="58">
        <v>2886508.56</v>
      </c>
    </row>
    <row r="921" spans="1:4" x14ac:dyDescent="0.25">
      <c r="A921" s="27" t="s">
        <v>3368</v>
      </c>
      <c r="B921" s="28" t="s">
        <v>559</v>
      </c>
      <c r="C921" s="27" t="s">
        <v>4378</v>
      </c>
      <c r="D921" s="58">
        <v>2433376.14</v>
      </c>
    </row>
    <row r="922" spans="1:4" x14ac:dyDescent="0.25">
      <c r="A922" s="27" t="s">
        <v>3369</v>
      </c>
      <c r="B922" s="28" t="s">
        <v>560</v>
      </c>
      <c r="C922" s="27" t="s">
        <v>4378</v>
      </c>
      <c r="D922" s="58">
        <v>2509484.77</v>
      </c>
    </row>
    <row r="923" spans="1:4" x14ac:dyDescent="0.25">
      <c r="A923" s="27" t="s">
        <v>3370</v>
      </c>
      <c r="B923" s="28" t="s">
        <v>561</v>
      </c>
      <c r="C923" s="27" t="s">
        <v>4391</v>
      </c>
      <c r="D923" s="58">
        <v>2491743.0099999998</v>
      </c>
    </row>
    <row r="924" spans="1:4" x14ac:dyDescent="0.25">
      <c r="A924" s="27" t="s">
        <v>4230</v>
      </c>
      <c r="B924" s="28" t="s">
        <v>4231</v>
      </c>
      <c r="C924" s="27" t="s">
        <v>4374</v>
      </c>
      <c r="D924" s="58">
        <v>5642061.2999999998</v>
      </c>
    </row>
    <row r="925" spans="1:4" x14ac:dyDescent="0.25">
      <c r="A925" s="27" t="s">
        <v>3371</v>
      </c>
      <c r="B925" s="28" t="s">
        <v>562</v>
      </c>
      <c r="C925" s="27" t="s">
        <v>4391</v>
      </c>
      <c r="D925" s="58">
        <v>2823341.4</v>
      </c>
    </row>
    <row r="926" spans="1:4" x14ac:dyDescent="0.25">
      <c r="A926" s="27" t="s">
        <v>3372</v>
      </c>
      <c r="B926" s="28" t="s">
        <v>563</v>
      </c>
      <c r="C926" s="27" t="s">
        <v>4384</v>
      </c>
      <c r="D926" s="58">
        <v>2558949.36</v>
      </c>
    </row>
    <row r="927" spans="1:4" x14ac:dyDescent="0.25">
      <c r="A927" s="27" t="s">
        <v>3373</v>
      </c>
      <c r="B927" s="28" t="s">
        <v>564</v>
      </c>
      <c r="C927" s="27" t="s">
        <v>4383</v>
      </c>
      <c r="D927" s="58">
        <v>4783422.59</v>
      </c>
    </row>
    <row r="928" spans="1:4" x14ac:dyDescent="0.25">
      <c r="A928" s="27" t="s">
        <v>3374</v>
      </c>
      <c r="B928" s="28" t="s">
        <v>565</v>
      </c>
      <c r="C928" s="27" t="s">
        <v>4391</v>
      </c>
      <c r="D928" s="58">
        <v>4367394.75</v>
      </c>
    </row>
    <row r="929" spans="1:4" x14ac:dyDescent="0.25">
      <c r="A929" s="27" t="s">
        <v>3375</v>
      </c>
      <c r="B929" s="28" t="s">
        <v>566</v>
      </c>
      <c r="C929" s="27" t="s">
        <v>4386</v>
      </c>
      <c r="D929" s="58">
        <v>11741662.99</v>
      </c>
    </row>
    <row r="930" spans="1:4" x14ac:dyDescent="0.25">
      <c r="A930" s="27" t="s">
        <v>3376</v>
      </c>
      <c r="B930" s="28" t="s">
        <v>567</v>
      </c>
      <c r="C930" s="27" t="s">
        <v>4391</v>
      </c>
      <c r="D930" s="58">
        <v>2097055.14</v>
      </c>
    </row>
    <row r="931" spans="1:4" x14ac:dyDescent="0.25">
      <c r="A931" s="27" t="s">
        <v>3377</v>
      </c>
      <c r="B931" s="28" t="s">
        <v>568</v>
      </c>
      <c r="C931" s="27" t="s">
        <v>4376</v>
      </c>
      <c r="D931" s="58">
        <v>8264157.5</v>
      </c>
    </row>
    <row r="932" spans="1:4" x14ac:dyDescent="0.25">
      <c r="A932" s="27" t="s">
        <v>3378</v>
      </c>
      <c r="B932" s="28" t="s">
        <v>569</v>
      </c>
      <c r="C932" s="27" t="s">
        <v>4378</v>
      </c>
      <c r="D932" s="58">
        <v>3376720.11</v>
      </c>
    </row>
    <row r="933" spans="1:4" x14ac:dyDescent="0.25">
      <c r="A933" s="27" t="s">
        <v>3379</v>
      </c>
      <c r="B933" s="28" t="s">
        <v>570</v>
      </c>
      <c r="C933" s="27" t="s">
        <v>4389</v>
      </c>
      <c r="D933" s="58">
        <v>7334603.2300000004</v>
      </c>
    </row>
    <row r="934" spans="1:4" x14ac:dyDescent="0.25">
      <c r="A934" s="27" t="s">
        <v>3380</v>
      </c>
      <c r="B934" s="28" t="s">
        <v>571</v>
      </c>
      <c r="C934" s="27" t="s">
        <v>4376</v>
      </c>
      <c r="D934" s="58">
        <v>3582256.01</v>
      </c>
    </row>
    <row r="935" spans="1:4" x14ac:dyDescent="0.25">
      <c r="A935" s="27" t="s">
        <v>3381</v>
      </c>
      <c r="B935" s="28" t="s">
        <v>572</v>
      </c>
      <c r="C935" s="27" t="s">
        <v>4378</v>
      </c>
      <c r="D935" s="58">
        <v>641130.19999999995</v>
      </c>
    </row>
    <row r="936" spans="1:4" x14ac:dyDescent="0.25">
      <c r="A936" s="27" t="s">
        <v>3382</v>
      </c>
      <c r="B936" s="28" t="s">
        <v>573</v>
      </c>
      <c r="C936" s="27" t="s">
        <v>4387</v>
      </c>
      <c r="D936" s="58">
        <v>1766739.92</v>
      </c>
    </row>
    <row r="937" spans="1:4" x14ac:dyDescent="0.25">
      <c r="A937" s="27" t="s">
        <v>3383</v>
      </c>
      <c r="B937" s="28" t="s">
        <v>574</v>
      </c>
      <c r="C937" s="27" t="s">
        <v>4391</v>
      </c>
      <c r="D937" s="58">
        <v>3741092.45</v>
      </c>
    </row>
    <row r="938" spans="1:4" x14ac:dyDescent="0.25">
      <c r="A938" s="27" t="s">
        <v>3384</v>
      </c>
      <c r="B938" s="28" t="s">
        <v>575</v>
      </c>
      <c r="C938" s="27" t="s">
        <v>4378</v>
      </c>
      <c r="D938" s="58">
        <v>3899295.56</v>
      </c>
    </row>
    <row r="939" spans="1:4" x14ac:dyDescent="0.25">
      <c r="A939" s="27" t="s">
        <v>4631</v>
      </c>
      <c r="B939" s="28" t="s">
        <v>4632</v>
      </c>
      <c r="C939" s="27" t="s">
        <v>4388</v>
      </c>
      <c r="D939" s="58">
        <v>4286896.1100000003</v>
      </c>
    </row>
    <row r="940" spans="1:4" x14ac:dyDescent="0.25">
      <c r="A940" s="27" t="s">
        <v>3385</v>
      </c>
      <c r="B940" s="28" t="s">
        <v>576</v>
      </c>
      <c r="C940" s="27" t="s">
        <v>4391</v>
      </c>
      <c r="D940" s="58">
        <v>2617272.12</v>
      </c>
    </row>
    <row r="941" spans="1:4" x14ac:dyDescent="0.25">
      <c r="A941" s="27" t="s">
        <v>3386</v>
      </c>
      <c r="B941" s="28" t="s">
        <v>577</v>
      </c>
      <c r="C941" s="27" t="s">
        <v>4391</v>
      </c>
      <c r="D941" s="58">
        <v>2600251.1</v>
      </c>
    </row>
    <row r="942" spans="1:4" x14ac:dyDescent="0.25">
      <c r="A942" s="27" t="s">
        <v>3387</v>
      </c>
      <c r="B942" s="28" t="s">
        <v>578</v>
      </c>
      <c r="C942" s="27" t="s">
        <v>4383</v>
      </c>
      <c r="D942" s="58">
        <v>4285054.84</v>
      </c>
    </row>
    <row r="943" spans="1:4" x14ac:dyDescent="0.25">
      <c r="A943" s="27" t="s">
        <v>2792</v>
      </c>
      <c r="B943" s="28" t="s">
        <v>1507</v>
      </c>
      <c r="C943" s="27" t="s">
        <v>4375</v>
      </c>
      <c r="D943" s="58">
        <v>3251133.72</v>
      </c>
    </row>
    <row r="944" spans="1:4" x14ac:dyDescent="0.25">
      <c r="A944" s="27" t="s">
        <v>3388</v>
      </c>
      <c r="B944" s="28" t="s">
        <v>579</v>
      </c>
      <c r="C944" s="27" t="s">
        <v>4570</v>
      </c>
      <c r="D944" s="58">
        <v>4145112.83</v>
      </c>
    </row>
    <row r="945" spans="1:4" x14ac:dyDescent="0.25">
      <c r="A945" s="27" t="s">
        <v>3410</v>
      </c>
      <c r="B945" s="28" t="s">
        <v>580</v>
      </c>
      <c r="C945" s="27" t="s">
        <v>4570</v>
      </c>
      <c r="D945" s="58">
        <v>2765476.11</v>
      </c>
    </row>
    <row r="946" spans="1:4" x14ac:dyDescent="0.25">
      <c r="A946" s="27" t="s">
        <v>2793</v>
      </c>
      <c r="B946" s="28" t="s">
        <v>2794</v>
      </c>
      <c r="C946" s="27" t="s">
        <v>4375</v>
      </c>
      <c r="D946" s="58">
        <v>5023398.4800000004</v>
      </c>
    </row>
    <row r="947" spans="1:4" x14ac:dyDescent="0.25">
      <c r="A947" s="27" t="s">
        <v>2714</v>
      </c>
      <c r="B947" s="28" t="s">
        <v>2770</v>
      </c>
      <c r="C947" s="27" t="s">
        <v>4386</v>
      </c>
      <c r="D947" s="58">
        <v>3794711.12</v>
      </c>
    </row>
    <row r="948" spans="1:4" x14ac:dyDescent="0.25">
      <c r="A948" s="27" t="s">
        <v>4762</v>
      </c>
      <c r="B948" s="28" t="s">
        <v>4763</v>
      </c>
      <c r="C948" s="27" t="s">
        <v>4375</v>
      </c>
      <c r="D948" s="58">
        <v>3049846.58</v>
      </c>
    </row>
    <row r="949" spans="1:4" x14ac:dyDescent="0.25">
      <c r="A949" s="27" t="s">
        <v>4232</v>
      </c>
      <c r="B949" s="28" t="s">
        <v>4233</v>
      </c>
      <c r="C949" s="27" t="s">
        <v>4386</v>
      </c>
      <c r="D949" s="58">
        <v>5310618.9800000004</v>
      </c>
    </row>
    <row r="950" spans="1:4" x14ac:dyDescent="0.25">
      <c r="A950" s="27" t="s">
        <v>4371</v>
      </c>
      <c r="B950" s="28" t="s">
        <v>4372</v>
      </c>
      <c r="C950" s="27" t="s">
        <v>4382</v>
      </c>
      <c r="D950" s="58">
        <v>2291264.6</v>
      </c>
    </row>
    <row r="951" spans="1:4" x14ac:dyDescent="0.25">
      <c r="A951" s="27" t="s">
        <v>4633</v>
      </c>
      <c r="B951" s="28" t="s">
        <v>4634</v>
      </c>
      <c r="C951" s="27" t="s">
        <v>4377</v>
      </c>
      <c r="D951" s="58">
        <v>5584585.79</v>
      </c>
    </row>
    <row r="952" spans="1:4" x14ac:dyDescent="0.25">
      <c r="A952" s="27" t="s">
        <v>4764</v>
      </c>
      <c r="B952" s="28" t="s">
        <v>4765</v>
      </c>
      <c r="C952" s="27" t="s">
        <v>4392</v>
      </c>
      <c r="D952" s="58">
        <v>1713540.64</v>
      </c>
    </row>
    <row r="953" spans="1:4" x14ac:dyDescent="0.25">
      <c r="A953" s="27" t="s">
        <v>4766</v>
      </c>
      <c r="B953" s="28" t="s">
        <v>4767</v>
      </c>
      <c r="C953" s="27" t="s">
        <v>4392</v>
      </c>
      <c r="D953" s="58">
        <v>2730805.21</v>
      </c>
    </row>
    <row r="954" spans="1:4" x14ac:dyDescent="0.25">
      <c r="A954" s="27" t="s">
        <v>4768</v>
      </c>
      <c r="B954" s="28" t="s">
        <v>4769</v>
      </c>
      <c r="C954" s="27" t="s">
        <v>4392</v>
      </c>
      <c r="D954" s="58">
        <v>4582203.3099999996</v>
      </c>
    </row>
    <row r="955" spans="1:4" x14ac:dyDescent="0.25">
      <c r="A955" s="27" t="s">
        <v>4770</v>
      </c>
      <c r="B955" s="28" t="s">
        <v>4771</v>
      </c>
      <c r="C955" s="27" t="s">
        <v>4392</v>
      </c>
      <c r="D955" s="58">
        <v>5221994.29</v>
      </c>
    </row>
    <row r="956" spans="1:4" x14ac:dyDescent="0.25">
      <c r="A956" s="27" t="s">
        <v>4772</v>
      </c>
      <c r="B956" s="28" t="s">
        <v>4773</v>
      </c>
      <c r="C956" s="27" t="s">
        <v>4392</v>
      </c>
      <c r="D956" s="58">
        <v>3499111.14</v>
      </c>
    </row>
    <row r="957" spans="1:4" x14ac:dyDescent="0.25">
      <c r="A957" s="27" t="s">
        <v>11733</v>
      </c>
      <c r="B957" s="28" t="s">
        <v>11734</v>
      </c>
      <c r="C957" s="27" t="s">
        <v>4377</v>
      </c>
      <c r="D957" s="58">
        <v>3248487.18</v>
      </c>
    </row>
    <row r="958" spans="1:4" x14ac:dyDescent="0.25">
      <c r="A958" s="27" t="s">
        <v>11687</v>
      </c>
      <c r="B958" s="28" t="s">
        <v>11688</v>
      </c>
      <c r="C958" s="27" t="s">
        <v>4375</v>
      </c>
      <c r="D958" s="58">
        <v>1636320.64</v>
      </c>
    </row>
    <row r="959" spans="1:4" x14ac:dyDescent="0.25">
      <c r="A959" s="27" t="s">
        <v>11696</v>
      </c>
      <c r="B959" s="28" t="s">
        <v>11697</v>
      </c>
      <c r="C959" s="27" t="s">
        <v>4376</v>
      </c>
      <c r="D959" s="58">
        <v>6827873.7599999998</v>
      </c>
    </row>
    <row r="960" spans="1:4" x14ac:dyDescent="0.25">
      <c r="A960" s="27" t="s">
        <v>11791</v>
      </c>
      <c r="B960" s="28" t="s">
        <v>11803</v>
      </c>
      <c r="C960" s="27" t="s">
        <v>4376</v>
      </c>
      <c r="D960" s="58">
        <v>4379645.92</v>
      </c>
    </row>
    <row r="961" spans="1:4" x14ac:dyDescent="0.25">
      <c r="A961" s="27" t="s">
        <v>11735</v>
      </c>
      <c r="B961" s="28" t="s">
        <v>11736</v>
      </c>
      <c r="C961" s="27" t="s">
        <v>4379</v>
      </c>
      <c r="D961" s="58">
        <v>3421418.53</v>
      </c>
    </row>
    <row r="962" spans="1:4" x14ac:dyDescent="0.25">
      <c r="A962" s="27" t="s">
        <v>11789</v>
      </c>
      <c r="B962" s="28" t="s">
        <v>11804</v>
      </c>
      <c r="C962" s="27" t="s">
        <v>4376</v>
      </c>
      <c r="D962" s="58">
        <v>3791802.92</v>
      </c>
    </row>
    <row r="963" spans="1:4" x14ac:dyDescent="0.25">
      <c r="A963" s="27" t="s">
        <v>3754</v>
      </c>
      <c r="B963" s="28" t="s">
        <v>4234</v>
      </c>
      <c r="C963" s="27" t="s">
        <v>4377</v>
      </c>
      <c r="D963" s="58">
        <v>5648450.1799999997</v>
      </c>
    </row>
    <row r="964" spans="1:4" x14ac:dyDescent="0.25">
      <c r="A964" s="27" t="s">
        <v>581</v>
      </c>
      <c r="B964" s="28" t="s">
        <v>582</v>
      </c>
      <c r="C964" s="27" t="s">
        <v>4379</v>
      </c>
      <c r="D964" s="58">
        <v>6622318.5899999999</v>
      </c>
    </row>
    <row r="965" spans="1:4" x14ac:dyDescent="0.25">
      <c r="A965" s="27" t="s">
        <v>583</v>
      </c>
      <c r="B965" s="28" t="s">
        <v>584</v>
      </c>
      <c r="C965" s="27" t="s">
        <v>4383</v>
      </c>
      <c r="D965" s="58">
        <v>4826669.76</v>
      </c>
    </row>
    <row r="966" spans="1:4" x14ac:dyDescent="0.25">
      <c r="A966" s="27" t="s">
        <v>585</v>
      </c>
      <c r="B966" s="28" t="s">
        <v>586</v>
      </c>
      <c r="C966" s="27" t="s">
        <v>4379</v>
      </c>
      <c r="D966" s="58">
        <v>9524532.2899999991</v>
      </c>
    </row>
    <row r="967" spans="1:4" x14ac:dyDescent="0.25">
      <c r="A967" s="27" t="s">
        <v>587</v>
      </c>
      <c r="B967" s="28" t="s">
        <v>588</v>
      </c>
      <c r="C967" s="27" t="s">
        <v>4391</v>
      </c>
      <c r="D967" s="58">
        <v>2461938.4</v>
      </c>
    </row>
    <row r="968" spans="1:4" x14ac:dyDescent="0.25">
      <c r="A968" s="27" t="s">
        <v>589</v>
      </c>
      <c r="B968" s="28" t="s">
        <v>590</v>
      </c>
      <c r="C968" s="27" t="s">
        <v>4381</v>
      </c>
      <c r="D968" s="58">
        <v>2918589.69</v>
      </c>
    </row>
    <row r="969" spans="1:4" x14ac:dyDescent="0.25">
      <c r="A969" s="27" t="s">
        <v>591</v>
      </c>
      <c r="B969" s="28" t="s">
        <v>592</v>
      </c>
      <c r="C969" s="27" t="s">
        <v>4391</v>
      </c>
      <c r="D969" s="58">
        <v>2219006.0499999998</v>
      </c>
    </row>
    <row r="970" spans="1:4" x14ac:dyDescent="0.25">
      <c r="A970" s="27" t="s">
        <v>593</v>
      </c>
      <c r="B970" s="28" t="s">
        <v>594</v>
      </c>
      <c r="C970" s="27" t="s">
        <v>4376</v>
      </c>
      <c r="D970" s="58">
        <v>4841299.1399999997</v>
      </c>
    </row>
    <row r="971" spans="1:4" x14ac:dyDescent="0.25">
      <c r="A971" s="27" t="s">
        <v>595</v>
      </c>
      <c r="B971" s="28" t="s">
        <v>596</v>
      </c>
      <c r="C971" s="27" t="s">
        <v>4387</v>
      </c>
      <c r="D971" s="58">
        <v>2624136.39</v>
      </c>
    </row>
    <row r="972" spans="1:4" x14ac:dyDescent="0.25">
      <c r="A972" s="27" t="s">
        <v>597</v>
      </c>
      <c r="B972" s="28" t="s">
        <v>4555</v>
      </c>
      <c r="C972" s="27" t="s">
        <v>4389</v>
      </c>
      <c r="D972" s="58">
        <v>3212950.31</v>
      </c>
    </row>
    <row r="973" spans="1:4" x14ac:dyDescent="0.25">
      <c r="A973" s="27" t="s">
        <v>3756</v>
      </c>
      <c r="B973" s="28" t="s">
        <v>4235</v>
      </c>
      <c r="C973" s="27" t="s">
        <v>4374</v>
      </c>
      <c r="D973" s="58">
        <v>6425824.7199999997</v>
      </c>
    </row>
    <row r="974" spans="1:4" x14ac:dyDescent="0.25">
      <c r="A974" s="27" t="s">
        <v>3762</v>
      </c>
      <c r="B974" s="28" t="s">
        <v>4236</v>
      </c>
      <c r="C974" s="27" t="s">
        <v>4373</v>
      </c>
      <c r="D974" s="58">
        <v>1462790.37</v>
      </c>
    </row>
    <row r="975" spans="1:4" x14ac:dyDescent="0.25">
      <c r="A975" s="27" t="s">
        <v>3758</v>
      </c>
      <c r="B975" s="28" t="s">
        <v>4237</v>
      </c>
      <c r="C975" s="27" t="s">
        <v>4373</v>
      </c>
      <c r="D975" s="58">
        <v>3050634.2</v>
      </c>
    </row>
    <row r="976" spans="1:4" x14ac:dyDescent="0.25">
      <c r="A976" s="27" t="s">
        <v>598</v>
      </c>
      <c r="B976" s="28" t="s">
        <v>599</v>
      </c>
      <c r="C976" s="27" t="s">
        <v>4375</v>
      </c>
      <c r="D976" s="58">
        <v>4013514.18</v>
      </c>
    </row>
    <row r="977" spans="1:4" x14ac:dyDescent="0.25">
      <c r="A977" s="27" t="s">
        <v>3760</v>
      </c>
      <c r="B977" s="28" t="s">
        <v>4238</v>
      </c>
      <c r="C977" s="27" t="s">
        <v>4374</v>
      </c>
      <c r="D977" s="58">
        <v>2014770.19</v>
      </c>
    </row>
    <row r="978" spans="1:4" x14ac:dyDescent="0.25">
      <c r="A978" s="27" t="s">
        <v>600</v>
      </c>
      <c r="B978" s="28" t="s">
        <v>601</v>
      </c>
      <c r="C978" s="27" t="s">
        <v>4570</v>
      </c>
      <c r="D978" s="58">
        <v>3527704.05</v>
      </c>
    </row>
    <row r="979" spans="1:4" x14ac:dyDescent="0.25">
      <c r="A979" s="27" t="s">
        <v>602</v>
      </c>
      <c r="B979" s="28" t="s">
        <v>603</v>
      </c>
      <c r="C979" s="27" t="s">
        <v>4375</v>
      </c>
      <c r="D979" s="58">
        <v>5489155.2300000004</v>
      </c>
    </row>
    <row r="980" spans="1:4" x14ac:dyDescent="0.25">
      <c r="A980" s="27" t="s">
        <v>604</v>
      </c>
      <c r="B980" s="28" t="s">
        <v>605</v>
      </c>
      <c r="C980" s="27" t="s">
        <v>4382</v>
      </c>
      <c r="D980" s="58">
        <v>3174135.56</v>
      </c>
    </row>
    <row r="981" spans="1:4" x14ac:dyDescent="0.25">
      <c r="A981" s="27" t="s">
        <v>1494</v>
      </c>
      <c r="B981" s="28" t="s">
        <v>1503</v>
      </c>
      <c r="C981" s="27" t="s">
        <v>4384</v>
      </c>
      <c r="D981" s="58">
        <v>2404709.4</v>
      </c>
    </row>
    <row r="982" spans="1:4" x14ac:dyDescent="0.25">
      <c r="A982" s="27" t="s">
        <v>3766</v>
      </c>
      <c r="B982" s="28" t="s">
        <v>4239</v>
      </c>
      <c r="C982" s="27" t="s">
        <v>4377</v>
      </c>
      <c r="D982" s="58">
        <v>857686.62</v>
      </c>
    </row>
    <row r="983" spans="1:4" x14ac:dyDescent="0.25">
      <c r="A983" s="27" t="s">
        <v>3770</v>
      </c>
      <c r="B983" s="28" t="s">
        <v>4240</v>
      </c>
      <c r="C983" s="27" t="s">
        <v>4377</v>
      </c>
      <c r="D983" s="58">
        <v>2728401.03</v>
      </c>
    </row>
    <row r="984" spans="1:4" x14ac:dyDescent="0.25">
      <c r="A984" s="27" t="s">
        <v>606</v>
      </c>
      <c r="B984" s="28" t="s">
        <v>607</v>
      </c>
      <c r="C984" s="27" t="s">
        <v>4386</v>
      </c>
      <c r="D984" s="58">
        <v>15967695.32</v>
      </c>
    </row>
    <row r="985" spans="1:4" x14ac:dyDescent="0.25">
      <c r="A985" s="27" t="s">
        <v>3768</v>
      </c>
      <c r="B985" s="28" t="s">
        <v>4241</v>
      </c>
      <c r="C985" s="27" t="s">
        <v>4377</v>
      </c>
      <c r="D985" s="58">
        <v>3528638.3</v>
      </c>
    </row>
    <row r="986" spans="1:4" x14ac:dyDescent="0.25">
      <c r="A986" s="27" t="s">
        <v>608</v>
      </c>
      <c r="B986" s="28" t="s">
        <v>609</v>
      </c>
      <c r="C986" s="27" t="s">
        <v>4570</v>
      </c>
      <c r="D986" s="58">
        <v>3206406.84</v>
      </c>
    </row>
    <row r="987" spans="1:4" x14ac:dyDescent="0.25">
      <c r="A987" s="27" t="s">
        <v>610</v>
      </c>
      <c r="B987" s="28" t="s">
        <v>611</v>
      </c>
      <c r="C987" s="27" t="s">
        <v>4382</v>
      </c>
      <c r="D987" s="58">
        <v>2831382.84</v>
      </c>
    </row>
    <row r="988" spans="1:4" x14ac:dyDescent="0.25">
      <c r="A988" s="27" t="s">
        <v>612</v>
      </c>
      <c r="B988" s="28" t="s">
        <v>613</v>
      </c>
      <c r="C988" s="27" t="s">
        <v>4384</v>
      </c>
      <c r="D988" s="58">
        <v>2208154.1</v>
      </c>
    </row>
    <row r="989" spans="1:4" x14ac:dyDescent="0.25">
      <c r="A989" s="27" t="s">
        <v>614</v>
      </c>
      <c r="B989" s="28" t="s">
        <v>615</v>
      </c>
      <c r="C989" s="27" t="s">
        <v>4570</v>
      </c>
      <c r="D989" s="58">
        <v>5161206.63</v>
      </c>
    </row>
    <row r="990" spans="1:4" x14ac:dyDescent="0.25">
      <c r="A990" s="27" t="s">
        <v>616</v>
      </c>
      <c r="B990" s="28" t="s">
        <v>617</v>
      </c>
      <c r="C990" s="27" t="s">
        <v>4387</v>
      </c>
      <c r="D990" s="58">
        <v>2280089.5099999998</v>
      </c>
    </row>
    <row r="991" spans="1:4" x14ac:dyDescent="0.25">
      <c r="A991" s="27" t="s">
        <v>3772</v>
      </c>
      <c r="B991" s="28" t="s">
        <v>4242</v>
      </c>
      <c r="C991" s="27" t="s">
        <v>4374</v>
      </c>
      <c r="D991" s="58">
        <v>4327778.75</v>
      </c>
    </row>
    <row r="992" spans="1:4" x14ac:dyDescent="0.25">
      <c r="A992" s="27" t="s">
        <v>618</v>
      </c>
      <c r="B992" s="28" t="s">
        <v>619</v>
      </c>
      <c r="C992" s="27" t="s">
        <v>4382</v>
      </c>
      <c r="D992" s="58">
        <v>3859065.34</v>
      </c>
    </row>
    <row r="993" spans="1:4" x14ac:dyDescent="0.25">
      <c r="A993" s="27" t="s">
        <v>620</v>
      </c>
      <c r="B993" s="28" t="s">
        <v>621</v>
      </c>
      <c r="C993" s="27" t="s">
        <v>4383</v>
      </c>
      <c r="D993" s="58">
        <v>4572311.9800000004</v>
      </c>
    </row>
    <row r="994" spans="1:4" x14ac:dyDescent="0.25">
      <c r="A994" s="27" t="s">
        <v>3774</v>
      </c>
      <c r="B994" s="28" t="s">
        <v>4243</v>
      </c>
      <c r="C994" s="27" t="s">
        <v>4373</v>
      </c>
      <c r="D994" s="58">
        <v>1773887.19</v>
      </c>
    </row>
    <row r="995" spans="1:4" x14ac:dyDescent="0.25">
      <c r="A995" s="27" t="s">
        <v>3528</v>
      </c>
      <c r="B995" s="28" t="s">
        <v>3542</v>
      </c>
      <c r="C995" s="27" t="s">
        <v>4383</v>
      </c>
      <c r="D995" s="58">
        <v>1855381.36</v>
      </c>
    </row>
    <row r="996" spans="1:4" x14ac:dyDescent="0.25">
      <c r="A996" s="27" t="s">
        <v>622</v>
      </c>
      <c r="B996" s="28" t="s">
        <v>623</v>
      </c>
      <c r="C996" s="27" t="s">
        <v>4384</v>
      </c>
      <c r="D996" s="58">
        <v>2895787.77</v>
      </c>
    </row>
    <row r="997" spans="1:4" x14ac:dyDescent="0.25">
      <c r="A997" s="27" t="s">
        <v>624</v>
      </c>
      <c r="B997" s="28" t="s">
        <v>625</v>
      </c>
      <c r="C997" s="27" t="s">
        <v>4382</v>
      </c>
      <c r="D997" s="58">
        <v>3821507.35</v>
      </c>
    </row>
    <row r="998" spans="1:4" x14ac:dyDescent="0.25">
      <c r="A998" s="27" t="s">
        <v>3976</v>
      </c>
      <c r="B998" s="28" t="s">
        <v>4035</v>
      </c>
      <c r="C998" s="27" t="s">
        <v>4384</v>
      </c>
      <c r="D998" s="58">
        <v>2381509.0299999998</v>
      </c>
    </row>
    <row r="999" spans="1:4" x14ac:dyDescent="0.25">
      <c r="A999" s="27" t="s">
        <v>2667</v>
      </c>
      <c r="B999" s="28" t="s">
        <v>2687</v>
      </c>
      <c r="C999" s="27" t="s">
        <v>4384</v>
      </c>
      <c r="D999" s="58">
        <v>1835496.96</v>
      </c>
    </row>
    <row r="1000" spans="1:4" x14ac:dyDescent="0.25">
      <c r="A1000" s="27" t="s">
        <v>626</v>
      </c>
      <c r="B1000" s="28" t="s">
        <v>627</v>
      </c>
      <c r="C1000" s="27" t="s">
        <v>4389</v>
      </c>
      <c r="D1000" s="58">
        <v>5940883.8799999999</v>
      </c>
    </row>
    <row r="1001" spans="1:4" x14ac:dyDescent="0.25">
      <c r="A1001" s="27" t="s">
        <v>628</v>
      </c>
      <c r="B1001" s="28" t="s">
        <v>629</v>
      </c>
      <c r="C1001" s="27" t="s">
        <v>4388</v>
      </c>
      <c r="D1001" s="58">
        <v>4510227.53</v>
      </c>
    </row>
    <row r="1002" spans="1:4" x14ac:dyDescent="0.25">
      <c r="A1002" s="27" t="s">
        <v>630</v>
      </c>
      <c r="B1002" s="28" t="s">
        <v>631</v>
      </c>
      <c r="C1002" s="27" t="s">
        <v>4382</v>
      </c>
      <c r="D1002" s="58">
        <v>1975095.88</v>
      </c>
    </row>
    <row r="1003" spans="1:4" x14ac:dyDescent="0.25">
      <c r="A1003" s="27" t="s">
        <v>3661</v>
      </c>
      <c r="B1003" s="28" t="s">
        <v>4244</v>
      </c>
      <c r="C1003" s="27" t="s">
        <v>4374</v>
      </c>
      <c r="D1003" s="58">
        <v>2266562.15</v>
      </c>
    </row>
    <row r="1004" spans="1:4" x14ac:dyDescent="0.25">
      <c r="A1004" s="27" t="s">
        <v>632</v>
      </c>
      <c r="B1004" s="28" t="s">
        <v>633</v>
      </c>
      <c r="C1004" s="27" t="s">
        <v>4570</v>
      </c>
      <c r="D1004" s="58">
        <v>4085503.35</v>
      </c>
    </row>
    <row r="1005" spans="1:4" x14ac:dyDescent="0.25">
      <c r="A1005" s="27" t="s">
        <v>634</v>
      </c>
      <c r="B1005" s="28" t="s">
        <v>635</v>
      </c>
      <c r="C1005" s="27" t="s">
        <v>4382</v>
      </c>
      <c r="D1005" s="58">
        <v>2112956.14</v>
      </c>
    </row>
    <row r="1006" spans="1:4" x14ac:dyDescent="0.25">
      <c r="A1006" s="27" t="s">
        <v>636</v>
      </c>
      <c r="B1006" s="28" t="s">
        <v>637</v>
      </c>
      <c r="C1006" s="27" t="s">
        <v>4385</v>
      </c>
      <c r="D1006" s="58">
        <v>3950499.09</v>
      </c>
    </row>
    <row r="1007" spans="1:4" x14ac:dyDescent="0.25">
      <c r="A1007" s="27" t="s">
        <v>638</v>
      </c>
      <c r="B1007" s="28" t="s">
        <v>639</v>
      </c>
      <c r="C1007" s="27" t="s">
        <v>4375</v>
      </c>
      <c r="D1007" s="58">
        <v>3010403.96</v>
      </c>
    </row>
    <row r="1008" spans="1:4" x14ac:dyDescent="0.25">
      <c r="A1008" s="27" t="s">
        <v>640</v>
      </c>
      <c r="B1008" s="28" t="s">
        <v>641</v>
      </c>
      <c r="C1008" s="27" t="s">
        <v>4391</v>
      </c>
      <c r="D1008" s="58">
        <v>2550264.4700000002</v>
      </c>
    </row>
    <row r="1009" spans="1:4" x14ac:dyDescent="0.25">
      <c r="A1009" s="27" t="s">
        <v>642</v>
      </c>
      <c r="B1009" s="28" t="s">
        <v>643</v>
      </c>
      <c r="C1009" s="27" t="s">
        <v>4391</v>
      </c>
      <c r="D1009" s="58">
        <v>1775976.65</v>
      </c>
    </row>
    <row r="1010" spans="1:4" x14ac:dyDescent="0.25">
      <c r="A1010" s="27" t="s">
        <v>644</v>
      </c>
      <c r="B1010" s="28" t="s">
        <v>645</v>
      </c>
      <c r="C1010" s="27" t="s">
        <v>4380</v>
      </c>
      <c r="D1010" s="58">
        <v>3206893.6</v>
      </c>
    </row>
    <row r="1011" spans="1:4" x14ac:dyDescent="0.25">
      <c r="A1011" s="27" t="s">
        <v>646</v>
      </c>
      <c r="B1011" s="28" t="s">
        <v>3567</v>
      </c>
      <c r="C1011" s="27" t="s">
        <v>4383</v>
      </c>
      <c r="D1011" s="58">
        <v>5901462.7400000002</v>
      </c>
    </row>
    <row r="1012" spans="1:4" x14ac:dyDescent="0.25">
      <c r="A1012" s="27" t="s">
        <v>647</v>
      </c>
      <c r="B1012" s="28" t="s">
        <v>648</v>
      </c>
      <c r="C1012" s="27" t="s">
        <v>4375</v>
      </c>
      <c r="D1012" s="58">
        <v>3798298.45</v>
      </c>
    </row>
    <row r="1013" spans="1:4" x14ac:dyDescent="0.25">
      <c r="A1013" s="27" t="s">
        <v>649</v>
      </c>
      <c r="B1013" s="28" t="s">
        <v>650</v>
      </c>
      <c r="C1013" s="27" t="s">
        <v>4570</v>
      </c>
      <c r="D1013" s="58">
        <v>2875005.55</v>
      </c>
    </row>
    <row r="1014" spans="1:4" x14ac:dyDescent="0.25">
      <c r="A1014" s="27" t="s">
        <v>651</v>
      </c>
      <c r="B1014" s="28" t="s">
        <v>652</v>
      </c>
      <c r="C1014" s="27" t="s">
        <v>4386</v>
      </c>
      <c r="D1014" s="58">
        <v>7319024.9299999997</v>
      </c>
    </row>
    <row r="1015" spans="1:4" x14ac:dyDescent="0.25">
      <c r="A1015" s="27" t="s">
        <v>653</v>
      </c>
      <c r="B1015" s="28" t="s">
        <v>654</v>
      </c>
      <c r="C1015" s="27" t="s">
        <v>4380</v>
      </c>
      <c r="D1015" s="58">
        <v>9904613.0299999993</v>
      </c>
    </row>
    <row r="1016" spans="1:4" x14ac:dyDescent="0.25">
      <c r="A1016" s="27" t="s">
        <v>655</v>
      </c>
      <c r="B1016" s="28" t="s">
        <v>656</v>
      </c>
      <c r="C1016" s="27" t="s">
        <v>4385</v>
      </c>
      <c r="D1016" s="58">
        <v>2739429.65</v>
      </c>
    </row>
    <row r="1017" spans="1:4" x14ac:dyDescent="0.25">
      <c r="A1017" s="27" t="s">
        <v>657</v>
      </c>
      <c r="B1017" s="28" t="s">
        <v>658</v>
      </c>
      <c r="C1017" s="27" t="s">
        <v>4376</v>
      </c>
      <c r="D1017" s="58">
        <v>5266802.8899999997</v>
      </c>
    </row>
    <row r="1018" spans="1:4" x14ac:dyDescent="0.25">
      <c r="A1018" s="27" t="s">
        <v>659</v>
      </c>
      <c r="B1018" s="28" t="s">
        <v>660</v>
      </c>
      <c r="C1018" s="27" t="s">
        <v>4378</v>
      </c>
      <c r="D1018" s="58">
        <v>5995053.1600000001</v>
      </c>
    </row>
    <row r="1019" spans="1:4" x14ac:dyDescent="0.25">
      <c r="A1019" s="27" t="s">
        <v>661</v>
      </c>
      <c r="B1019" s="28" t="s">
        <v>662</v>
      </c>
      <c r="C1019" s="27" t="s">
        <v>4383</v>
      </c>
      <c r="D1019" s="58">
        <v>1830028.54</v>
      </c>
    </row>
    <row r="1020" spans="1:4" x14ac:dyDescent="0.25">
      <c r="A1020" s="27" t="s">
        <v>663</v>
      </c>
      <c r="B1020" s="28" t="s">
        <v>664</v>
      </c>
      <c r="C1020" s="27" t="s">
        <v>4383</v>
      </c>
      <c r="D1020" s="58">
        <v>2655332.91</v>
      </c>
    </row>
    <row r="1021" spans="1:4" x14ac:dyDescent="0.25">
      <c r="A1021" s="27" t="s">
        <v>665</v>
      </c>
      <c r="B1021" s="28" t="s">
        <v>666</v>
      </c>
      <c r="C1021" s="27" t="s">
        <v>4379</v>
      </c>
      <c r="D1021" s="58">
        <v>3140024.48</v>
      </c>
    </row>
    <row r="1022" spans="1:4" x14ac:dyDescent="0.25">
      <c r="A1022" s="27" t="s">
        <v>667</v>
      </c>
      <c r="B1022" s="28" t="s">
        <v>668</v>
      </c>
      <c r="C1022" s="27" t="s">
        <v>4379</v>
      </c>
      <c r="D1022" s="58">
        <v>4186389.13</v>
      </c>
    </row>
    <row r="1023" spans="1:4" x14ac:dyDescent="0.25">
      <c r="A1023" s="27" t="s">
        <v>669</v>
      </c>
      <c r="B1023" s="28" t="s">
        <v>670</v>
      </c>
      <c r="C1023" s="27" t="s">
        <v>4390</v>
      </c>
      <c r="D1023" s="58">
        <v>4501545.49</v>
      </c>
    </row>
    <row r="1024" spans="1:4" x14ac:dyDescent="0.25">
      <c r="A1024" s="27" t="s">
        <v>671</v>
      </c>
      <c r="B1024" s="28" t="s">
        <v>672</v>
      </c>
      <c r="C1024" s="27" t="s">
        <v>4380</v>
      </c>
      <c r="D1024" s="58">
        <v>2654129.83</v>
      </c>
    </row>
    <row r="1025" spans="1:4" x14ac:dyDescent="0.25">
      <c r="A1025" s="27" t="s">
        <v>673</v>
      </c>
      <c r="B1025" s="28" t="s">
        <v>674</v>
      </c>
      <c r="C1025" s="27" t="s">
        <v>4386</v>
      </c>
      <c r="D1025" s="58">
        <v>6586434.4699999997</v>
      </c>
    </row>
    <row r="1026" spans="1:4" x14ac:dyDescent="0.25">
      <c r="A1026" s="27" t="s">
        <v>675</v>
      </c>
      <c r="B1026" s="28" t="s">
        <v>676</v>
      </c>
      <c r="C1026" s="27" t="s">
        <v>4570</v>
      </c>
      <c r="D1026" s="58">
        <v>3304921.57</v>
      </c>
    </row>
    <row r="1027" spans="1:4" x14ac:dyDescent="0.25">
      <c r="A1027" s="27" t="s">
        <v>677</v>
      </c>
      <c r="B1027" s="28" t="s">
        <v>678</v>
      </c>
      <c r="C1027" s="27" t="s">
        <v>4376</v>
      </c>
      <c r="D1027" s="58">
        <v>5617681.1200000001</v>
      </c>
    </row>
    <row r="1028" spans="1:4" x14ac:dyDescent="0.25">
      <c r="A1028" s="27" t="s">
        <v>679</v>
      </c>
      <c r="B1028" s="28" t="s">
        <v>680</v>
      </c>
      <c r="C1028" s="27" t="s">
        <v>4388</v>
      </c>
      <c r="D1028" s="58">
        <v>2810663.39</v>
      </c>
    </row>
    <row r="1029" spans="1:4" x14ac:dyDescent="0.25">
      <c r="A1029" s="27" t="s">
        <v>681</v>
      </c>
      <c r="B1029" s="28" t="s">
        <v>682</v>
      </c>
      <c r="C1029" s="27" t="s">
        <v>4387</v>
      </c>
      <c r="D1029" s="58">
        <v>2777444.88</v>
      </c>
    </row>
    <row r="1030" spans="1:4" x14ac:dyDescent="0.25">
      <c r="A1030" s="27" t="s">
        <v>683</v>
      </c>
      <c r="B1030" s="28" t="s">
        <v>684</v>
      </c>
      <c r="C1030" s="27" t="s">
        <v>4391</v>
      </c>
      <c r="D1030" s="58">
        <v>3108613.89</v>
      </c>
    </row>
    <row r="1031" spans="1:4" x14ac:dyDescent="0.25">
      <c r="A1031" s="27" t="s">
        <v>685</v>
      </c>
      <c r="B1031" s="28" t="s">
        <v>686</v>
      </c>
      <c r="C1031" s="27" t="s">
        <v>4391</v>
      </c>
      <c r="D1031" s="58">
        <v>2404890.25</v>
      </c>
    </row>
    <row r="1032" spans="1:4" x14ac:dyDescent="0.25">
      <c r="A1032" s="27" t="s">
        <v>687</v>
      </c>
      <c r="B1032" s="28" t="s">
        <v>688</v>
      </c>
      <c r="C1032" s="27" t="s">
        <v>4383</v>
      </c>
      <c r="D1032" s="58">
        <v>4183178.06</v>
      </c>
    </row>
    <row r="1033" spans="1:4" x14ac:dyDescent="0.25">
      <c r="A1033" s="27" t="s">
        <v>689</v>
      </c>
      <c r="B1033" s="28" t="s">
        <v>690</v>
      </c>
      <c r="C1033" s="27" t="s">
        <v>4382</v>
      </c>
      <c r="D1033" s="58">
        <v>2944487.6</v>
      </c>
    </row>
    <row r="1034" spans="1:4" x14ac:dyDescent="0.25">
      <c r="A1034" s="27" t="s">
        <v>691</v>
      </c>
      <c r="B1034" s="28" t="s">
        <v>692</v>
      </c>
      <c r="C1034" s="27" t="s">
        <v>4376</v>
      </c>
      <c r="D1034" s="58">
        <v>2569938.0299999998</v>
      </c>
    </row>
    <row r="1035" spans="1:4" x14ac:dyDescent="0.25">
      <c r="A1035" s="27" t="s">
        <v>693</v>
      </c>
      <c r="B1035" s="28" t="s">
        <v>694</v>
      </c>
      <c r="C1035" s="27" t="s">
        <v>4570</v>
      </c>
      <c r="D1035" s="58">
        <v>2361965.4</v>
      </c>
    </row>
    <row r="1036" spans="1:4" x14ac:dyDescent="0.25">
      <c r="A1036" s="27" t="s">
        <v>695</v>
      </c>
      <c r="B1036" s="28" t="s">
        <v>696</v>
      </c>
      <c r="C1036" s="27" t="s">
        <v>4386</v>
      </c>
      <c r="D1036" s="58">
        <v>4246001.34</v>
      </c>
    </row>
    <row r="1037" spans="1:4" x14ac:dyDescent="0.25">
      <c r="A1037" s="27" t="s">
        <v>697</v>
      </c>
      <c r="B1037" s="28" t="s">
        <v>698</v>
      </c>
      <c r="C1037" s="27" t="s">
        <v>4384</v>
      </c>
      <c r="D1037" s="58">
        <v>3036764.46</v>
      </c>
    </row>
    <row r="1038" spans="1:4" x14ac:dyDescent="0.25">
      <c r="A1038" s="27" t="s">
        <v>699</v>
      </c>
      <c r="B1038" s="28" t="s">
        <v>700</v>
      </c>
      <c r="C1038" s="27" t="s">
        <v>4391</v>
      </c>
      <c r="D1038" s="58">
        <v>3065957.25</v>
      </c>
    </row>
    <row r="1039" spans="1:4" x14ac:dyDescent="0.25">
      <c r="A1039" s="27" t="s">
        <v>701</v>
      </c>
      <c r="B1039" s="28" t="s">
        <v>702</v>
      </c>
      <c r="C1039" s="27" t="s">
        <v>4385</v>
      </c>
      <c r="D1039" s="58">
        <v>5315198.5</v>
      </c>
    </row>
    <row r="1040" spans="1:4" x14ac:dyDescent="0.25">
      <c r="A1040" s="27" t="s">
        <v>3665</v>
      </c>
      <c r="B1040" s="28" t="s">
        <v>4245</v>
      </c>
      <c r="C1040" s="27" t="s">
        <v>4374</v>
      </c>
      <c r="D1040" s="58">
        <v>7188630.8799999999</v>
      </c>
    </row>
    <row r="1041" spans="1:4" x14ac:dyDescent="0.25">
      <c r="A1041" s="27" t="s">
        <v>703</v>
      </c>
      <c r="B1041" s="28" t="s">
        <v>704</v>
      </c>
      <c r="C1041" s="27" t="s">
        <v>4387</v>
      </c>
      <c r="D1041" s="58">
        <v>2168066.36</v>
      </c>
    </row>
    <row r="1042" spans="1:4" x14ac:dyDescent="0.25">
      <c r="A1042" s="27" t="s">
        <v>3695</v>
      </c>
      <c r="B1042" s="28" t="s">
        <v>4246</v>
      </c>
      <c r="C1042" s="27" t="s">
        <v>4373</v>
      </c>
      <c r="D1042" s="58">
        <v>5767548.4000000004</v>
      </c>
    </row>
    <row r="1043" spans="1:4" x14ac:dyDescent="0.25">
      <c r="A1043" s="27" t="s">
        <v>3667</v>
      </c>
      <c r="B1043" s="28" t="s">
        <v>4247</v>
      </c>
      <c r="C1043" s="27" t="s">
        <v>4373</v>
      </c>
      <c r="D1043" s="58">
        <v>3812370.51</v>
      </c>
    </row>
    <row r="1044" spans="1:4" x14ac:dyDescent="0.25">
      <c r="A1044" s="27" t="s">
        <v>3675</v>
      </c>
      <c r="B1044" s="28" t="s">
        <v>4248</v>
      </c>
      <c r="C1044" s="27" t="s">
        <v>4374</v>
      </c>
      <c r="D1044" s="58">
        <v>2106878.61</v>
      </c>
    </row>
    <row r="1045" spans="1:4" x14ac:dyDescent="0.25">
      <c r="A1045" s="27" t="s">
        <v>705</v>
      </c>
      <c r="B1045" s="28" t="s">
        <v>706</v>
      </c>
      <c r="C1045" s="27" t="s">
        <v>4383</v>
      </c>
      <c r="D1045" s="58">
        <v>2166562.9900000002</v>
      </c>
    </row>
    <row r="1046" spans="1:4" x14ac:dyDescent="0.25">
      <c r="A1046" s="27" t="s">
        <v>707</v>
      </c>
      <c r="B1046" s="28" t="s">
        <v>708</v>
      </c>
      <c r="C1046" s="27" t="s">
        <v>4383</v>
      </c>
      <c r="D1046" s="58">
        <v>4057275.13</v>
      </c>
    </row>
    <row r="1047" spans="1:4" x14ac:dyDescent="0.25">
      <c r="A1047" s="27" t="s">
        <v>709</v>
      </c>
      <c r="B1047" s="28" t="s">
        <v>710</v>
      </c>
      <c r="C1047" s="27" t="s">
        <v>4378</v>
      </c>
      <c r="D1047" s="58">
        <v>4818997.22</v>
      </c>
    </row>
    <row r="1048" spans="1:4" x14ac:dyDescent="0.25">
      <c r="A1048" s="27" t="s">
        <v>711</v>
      </c>
      <c r="B1048" s="28" t="s">
        <v>712</v>
      </c>
      <c r="C1048" s="27" t="s">
        <v>4379</v>
      </c>
      <c r="D1048" s="58">
        <v>2191034.85</v>
      </c>
    </row>
    <row r="1049" spans="1:4" x14ac:dyDescent="0.25">
      <c r="A1049" s="27" t="s">
        <v>713</v>
      </c>
      <c r="B1049" s="28" t="s">
        <v>714</v>
      </c>
      <c r="C1049" s="27" t="s">
        <v>4380</v>
      </c>
      <c r="D1049" s="58">
        <v>2629378.13</v>
      </c>
    </row>
    <row r="1050" spans="1:4" x14ac:dyDescent="0.25">
      <c r="A1050" s="27" t="s">
        <v>715</v>
      </c>
      <c r="B1050" s="28" t="s">
        <v>716</v>
      </c>
      <c r="C1050" s="27" t="s">
        <v>4384</v>
      </c>
      <c r="D1050" s="58">
        <v>2066105.43</v>
      </c>
    </row>
    <row r="1051" spans="1:4" x14ac:dyDescent="0.25">
      <c r="A1051" s="27" t="s">
        <v>717</v>
      </c>
      <c r="B1051" s="28" t="s">
        <v>718</v>
      </c>
      <c r="C1051" s="27" t="s">
        <v>4382</v>
      </c>
      <c r="D1051" s="58">
        <v>2925520.39</v>
      </c>
    </row>
    <row r="1052" spans="1:4" x14ac:dyDescent="0.25">
      <c r="A1052" s="27" t="s">
        <v>719</v>
      </c>
      <c r="B1052" s="28" t="s">
        <v>720</v>
      </c>
      <c r="C1052" s="27" t="s">
        <v>4375</v>
      </c>
      <c r="D1052" s="58">
        <v>2906043.97</v>
      </c>
    </row>
    <row r="1053" spans="1:4" x14ac:dyDescent="0.25">
      <c r="A1053" s="27" t="s">
        <v>721</v>
      </c>
      <c r="B1053" s="28" t="s">
        <v>722</v>
      </c>
      <c r="C1053" s="27" t="s">
        <v>4380</v>
      </c>
      <c r="D1053" s="58">
        <v>3456129.18</v>
      </c>
    </row>
    <row r="1054" spans="1:4" x14ac:dyDescent="0.25">
      <c r="A1054" s="27" t="s">
        <v>3699</v>
      </c>
      <c r="B1054" s="28" t="s">
        <v>4249</v>
      </c>
      <c r="C1054" s="27" t="s">
        <v>4374</v>
      </c>
      <c r="D1054" s="58">
        <v>1769028.64</v>
      </c>
    </row>
    <row r="1055" spans="1:4" x14ac:dyDescent="0.25">
      <c r="A1055" s="27" t="s">
        <v>723</v>
      </c>
      <c r="B1055" s="28" t="s">
        <v>724</v>
      </c>
      <c r="C1055" s="27" t="s">
        <v>4386</v>
      </c>
      <c r="D1055" s="58">
        <v>6608269.2199999997</v>
      </c>
    </row>
    <row r="1056" spans="1:4" x14ac:dyDescent="0.25">
      <c r="A1056" s="27" t="s">
        <v>725</v>
      </c>
      <c r="B1056" s="28" t="s">
        <v>726</v>
      </c>
      <c r="C1056" s="27" t="s">
        <v>4384</v>
      </c>
      <c r="D1056" s="58">
        <v>2471475.71</v>
      </c>
    </row>
    <row r="1057" spans="1:4" x14ac:dyDescent="0.25">
      <c r="A1057" s="27" t="s">
        <v>727</v>
      </c>
      <c r="B1057" s="28" t="s">
        <v>728</v>
      </c>
      <c r="C1057" s="27" t="s">
        <v>4570</v>
      </c>
      <c r="D1057" s="58">
        <v>3685733.19</v>
      </c>
    </row>
    <row r="1058" spans="1:4" x14ac:dyDescent="0.25">
      <c r="A1058" s="27" t="s">
        <v>729</v>
      </c>
      <c r="B1058" s="28" t="s">
        <v>730</v>
      </c>
      <c r="C1058" s="27" t="s">
        <v>4570</v>
      </c>
      <c r="D1058" s="58">
        <v>8390767.4800000004</v>
      </c>
    </row>
    <row r="1059" spans="1:4" x14ac:dyDescent="0.25">
      <c r="A1059" s="27" t="s">
        <v>731</v>
      </c>
      <c r="B1059" s="28" t="s">
        <v>732</v>
      </c>
      <c r="C1059" s="27" t="s">
        <v>4376</v>
      </c>
      <c r="D1059" s="58">
        <v>4237839.87</v>
      </c>
    </row>
    <row r="1060" spans="1:4" x14ac:dyDescent="0.25">
      <c r="A1060" s="27" t="s">
        <v>733</v>
      </c>
      <c r="B1060" s="28" t="s">
        <v>734</v>
      </c>
      <c r="C1060" s="27" t="s">
        <v>4378</v>
      </c>
      <c r="D1060" s="58">
        <v>5708597.7300000004</v>
      </c>
    </row>
    <row r="1061" spans="1:4" x14ac:dyDescent="0.25">
      <c r="A1061" s="27" t="s">
        <v>735</v>
      </c>
      <c r="B1061" s="28" t="s">
        <v>736</v>
      </c>
      <c r="C1061" s="27" t="s">
        <v>4381</v>
      </c>
      <c r="D1061" s="58">
        <v>1723101.1</v>
      </c>
    </row>
    <row r="1062" spans="1:4" x14ac:dyDescent="0.25">
      <c r="A1062" s="27" t="s">
        <v>737</v>
      </c>
      <c r="B1062" s="28" t="s">
        <v>738</v>
      </c>
      <c r="C1062" s="27" t="s">
        <v>4376</v>
      </c>
      <c r="D1062" s="58">
        <v>4496413.46</v>
      </c>
    </row>
    <row r="1063" spans="1:4" x14ac:dyDescent="0.25">
      <c r="A1063" s="27" t="s">
        <v>739</v>
      </c>
      <c r="B1063" s="28" t="s">
        <v>740</v>
      </c>
      <c r="C1063" s="27" t="s">
        <v>4376</v>
      </c>
      <c r="D1063" s="58">
        <v>3562857.4</v>
      </c>
    </row>
    <row r="1064" spans="1:4" x14ac:dyDescent="0.25">
      <c r="A1064" s="27" t="s">
        <v>3744</v>
      </c>
      <c r="B1064" s="28" t="s">
        <v>4250</v>
      </c>
      <c r="C1064" s="27" t="s">
        <v>4377</v>
      </c>
      <c r="D1064" s="58">
        <v>3804273.97</v>
      </c>
    </row>
    <row r="1065" spans="1:4" x14ac:dyDescent="0.25">
      <c r="A1065" s="27" t="s">
        <v>741</v>
      </c>
      <c r="B1065" s="28" t="s">
        <v>742</v>
      </c>
      <c r="C1065" s="27" t="s">
        <v>4383</v>
      </c>
      <c r="D1065" s="58">
        <v>12033749.08</v>
      </c>
    </row>
    <row r="1066" spans="1:4" x14ac:dyDescent="0.25">
      <c r="A1066" s="27" t="s">
        <v>743</v>
      </c>
      <c r="B1066" s="28" t="s">
        <v>744</v>
      </c>
      <c r="C1066" s="27" t="s">
        <v>4379</v>
      </c>
      <c r="D1066" s="58">
        <v>4746653.04</v>
      </c>
    </row>
    <row r="1067" spans="1:4" x14ac:dyDescent="0.25">
      <c r="A1067" s="27" t="s">
        <v>745</v>
      </c>
      <c r="B1067" s="28" t="s">
        <v>746</v>
      </c>
      <c r="C1067" s="27" t="s">
        <v>4379</v>
      </c>
      <c r="D1067" s="58">
        <v>3959591.84</v>
      </c>
    </row>
    <row r="1068" spans="1:4" x14ac:dyDescent="0.25">
      <c r="A1068" s="27" t="s">
        <v>2610</v>
      </c>
      <c r="B1068" s="28" t="s">
        <v>2654</v>
      </c>
      <c r="C1068" s="27" t="s">
        <v>4381</v>
      </c>
      <c r="D1068" s="58">
        <v>7153052.8499999996</v>
      </c>
    </row>
    <row r="1069" spans="1:4" x14ac:dyDescent="0.25">
      <c r="A1069" s="27" t="s">
        <v>747</v>
      </c>
      <c r="B1069" s="28" t="s">
        <v>748</v>
      </c>
      <c r="C1069" s="27" t="s">
        <v>4381</v>
      </c>
      <c r="D1069" s="58">
        <v>2471198.79</v>
      </c>
    </row>
    <row r="1070" spans="1:4" x14ac:dyDescent="0.25">
      <c r="A1070" s="27" t="s">
        <v>749</v>
      </c>
      <c r="B1070" s="28" t="s">
        <v>750</v>
      </c>
      <c r="C1070" s="27" t="s">
        <v>4383</v>
      </c>
      <c r="D1070" s="58">
        <v>3285080.5</v>
      </c>
    </row>
    <row r="1071" spans="1:4" x14ac:dyDescent="0.25">
      <c r="A1071" s="27" t="s">
        <v>751</v>
      </c>
      <c r="B1071" s="28" t="s">
        <v>752</v>
      </c>
      <c r="C1071" s="27" t="s">
        <v>4387</v>
      </c>
      <c r="D1071" s="58">
        <v>1612607.93</v>
      </c>
    </row>
    <row r="1072" spans="1:4" x14ac:dyDescent="0.25">
      <c r="A1072" s="27" t="s">
        <v>753</v>
      </c>
      <c r="B1072" s="28" t="s">
        <v>754</v>
      </c>
      <c r="C1072" s="27" t="s">
        <v>4387</v>
      </c>
      <c r="D1072" s="58">
        <v>2461995.61</v>
      </c>
    </row>
    <row r="1073" spans="1:4" x14ac:dyDescent="0.25">
      <c r="A1073" s="27" t="s">
        <v>755</v>
      </c>
      <c r="B1073" s="28" t="s">
        <v>756</v>
      </c>
      <c r="C1073" s="27" t="s">
        <v>4383</v>
      </c>
      <c r="D1073" s="58">
        <v>6264323.9299999997</v>
      </c>
    </row>
    <row r="1074" spans="1:4" x14ac:dyDescent="0.25">
      <c r="A1074" s="27" t="s">
        <v>757</v>
      </c>
      <c r="B1074" s="28" t="s">
        <v>758</v>
      </c>
      <c r="C1074" s="27" t="s">
        <v>4391</v>
      </c>
      <c r="D1074" s="58">
        <v>2620715.9300000002</v>
      </c>
    </row>
    <row r="1075" spans="1:4" x14ac:dyDescent="0.25">
      <c r="A1075" s="27" t="s">
        <v>759</v>
      </c>
      <c r="B1075" s="28" t="s">
        <v>760</v>
      </c>
      <c r="C1075" s="27" t="s">
        <v>4376</v>
      </c>
      <c r="D1075" s="58">
        <v>4227122.3099999996</v>
      </c>
    </row>
    <row r="1076" spans="1:4" x14ac:dyDescent="0.25">
      <c r="A1076" s="27" t="s">
        <v>761</v>
      </c>
      <c r="B1076" s="28" t="s">
        <v>762</v>
      </c>
      <c r="C1076" s="27" t="s">
        <v>4387</v>
      </c>
      <c r="D1076" s="58">
        <v>2225432.59</v>
      </c>
    </row>
    <row r="1077" spans="1:4" x14ac:dyDescent="0.25">
      <c r="A1077" s="27" t="s">
        <v>763</v>
      </c>
      <c r="B1077" s="28" t="s">
        <v>764</v>
      </c>
      <c r="C1077" s="27" t="s">
        <v>4390</v>
      </c>
      <c r="D1077" s="58">
        <v>5781052.0199999996</v>
      </c>
    </row>
    <row r="1078" spans="1:4" x14ac:dyDescent="0.25">
      <c r="A1078" s="27" t="s">
        <v>765</v>
      </c>
      <c r="B1078" s="28" t="s">
        <v>766</v>
      </c>
      <c r="C1078" s="27" t="s">
        <v>4388</v>
      </c>
      <c r="D1078" s="58">
        <v>7357651.5199999996</v>
      </c>
    </row>
    <row r="1079" spans="1:4" x14ac:dyDescent="0.25">
      <c r="A1079" s="27" t="s">
        <v>3736</v>
      </c>
      <c r="B1079" s="28" t="s">
        <v>4251</v>
      </c>
      <c r="C1079" s="27" t="s">
        <v>4374</v>
      </c>
      <c r="D1079" s="58">
        <v>3877501.29</v>
      </c>
    </row>
    <row r="1080" spans="1:4" x14ac:dyDescent="0.25">
      <c r="A1080" s="27" t="s">
        <v>767</v>
      </c>
      <c r="B1080" s="28" t="s">
        <v>768</v>
      </c>
      <c r="C1080" s="27" t="s">
        <v>4388</v>
      </c>
      <c r="D1080" s="58">
        <v>3437987.95</v>
      </c>
    </row>
    <row r="1081" spans="1:4" x14ac:dyDescent="0.25">
      <c r="A1081" s="27" t="s">
        <v>3740</v>
      </c>
      <c r="B1081" s="28" t="s">
        <v>4252</v>
      </c>
      <c r="C1081" s="27" t="s">
        <v>4377</v>
      </c>
      <c r="D1081" s="58">
        <v>3477781.23</v>
      </c>
    </row>
    <row r="1082" spans="1:4" x14ac:dyDescent="0.25">
      <c r="A1082" s="27" t="s">
        <v>769</v>
      </c>
      <c r="B1082" s="28" t="s">
        <v>770</v>
      </c>
      <c r="C1082" s="27" t="s">
        <v>4570</v>
      </c>
      <c r="D1082" s="58">
        <v>3187052.01</v>
      </c>
    </row>
    <row r="1083" spans="1:4" x14ac:dyDescent="0.25">
      <c r="A1083" s="27" t="s">
        <v>771</v>
      </c>
      <c r="B1083" s="28" t="s">
        <v>772</v>
      </c>
      <c r="C1083" s="27" t="s">
        <v>4387</v>
      </c>
      <c r="D1083" s="58">
        <v>1867881.66</v>
      </c>
    </row>
    <row r="1084" spans="1:4" x14ac:dyDescent="0.25">
      <c r="A1084" s="27" t="s">
        <v>773</v>
      </c>
      <c r="B1084" s="28" t="s">
        <v>774</v>
      </c>
      <c r="C1084" s="27" t="s">
        <v>4380</v>
      </c>
      <c r="D1084" s="58">
        <v>4549494.3899999997</v>
      </c>
    </row>
    <row r="1085" spans="1:4" x14ac:dyDescent="0.25">
      <c r="A1085" s="27" t="s">
        <v>775</v>
      </c>
      <c r="B1085" s="28" t="s">
        <v>776</v>
      </c>
      <c r="C1085" s="27" t="s">
        <v>4378</v>
      </c>
      <c r="D1085" s="58">
        <v>3200700.75</v>
      </c>
    </row>
    <row r="1086" spans="1:4" x14ac:dyDescent="0.25">
      <c r="A1086" s="27" t="s">
        <v>777</v>
      </c>
      <c r="B1086" s="28" t="s">
        <v>778</v>
      </c>
      <c r="C1086" s="27" t="s">
        <v>4378</v>
      </c>
      <c r="D1086" s="58">
        <v>2576756.4900000002</v>
      </c>
    </row>
    <row r="1087" spans="1:4" x14ac:dyDescent="0.25">
      <c r="A1087" s="27" t="s">
        <v>779</v>
      </c>
      <c r="B1087" s="28" t="s">
        <v>780</v>
      </c>
      <c r="C1087" s="27" t="s">
        <v>4378</v>
      </c>
      <c r="D1087" s="58">
        <v>2323179.25</v>
      </c>
    </row>
    <row r="1088" spans="1:4" x14ac:dyDescent="0.25">
      <c r="A1088" s="27" t="s">
        <v>781</v>
      </c>
      <c r="B1088" s="28" t="s">
        <v>3568</v>
      </c>
      <c r="C1088" s="27" t="s">
        <v>4385</v>
      </c>
      <c r="D1088" s="58">
        <v>4220673.63</v>
      </c>
    </row>
    <row r="1089" spans="1:4" x14ac:dyDescent="0.25">
      <c r="A1089" s="27" t="s">
        <v>782</v>
      </c>
      <c r="B1089" s="28" t="s">
        <v>783</v>
      </c>
      <c r="C1089" s="27" t="s">
        <v>4384</v>
      </c>
      <c r="D1089" s="58">
        <v>1924903.58</v>
      </c>
    </row>
    <row r="1090" spans="1:4" x14ac:dyDescent="0.25">
      <c r="A1090" s="27" t="s">
        <v>784</v>
      </c>
      <c r="B1090" s="28" t="s">
        <v>785</v>
      </c>
      <c r="C1090" s="27" t="s">
        <v>4383</v>
      </c>
      <c r="D1090" s="58">
        <v>5298126.4400000004</v>
      </c>
    </row>
    <row r="1091" spans="1:4" x14ac:dyDescent="0.25">
      <c r="A1091" s="27" t="s">
        <v>786</v>
      </c>
      <c r="B1091" s="28" t="s">
        <v>787</v>
      </c>
      <c r="C1091" s="27" t="s">
        <v>4383</v>
      </c>
      <c r="D1091" s="58">
        <v>2494903.92</v>
      </c>
    </row>
    <row r="1092" spans="1:4" x14ac:dyDescent="0.25">
      <c r="A1092" s="27" t="s">
        <v>788</v>
      </c>
      <c r="B1092" s="28" t="s">
        <v>789</v>
      </c>
      <c r="C1092" s="27" t="s">
        <v>4375</v>
      </c>
      <c r="D1092" s="58">
        <v>7846908.96</v>
      </c>
    </row>
    <row r="1093" spans="1:4" x14ac:dyDescent="0.25">
      <c r="A1093" s="27" t="s">
        <v>790</v>
      </c>
      <c r="B1093" s="28" t="s">
        <v>791</v>
      </c>
      <c r="C1093" s="27" t="s">
        <v>4385</v>
      </c>
      <c r="D1093" s="58">
        <v>3088716.87</v>
      </c>
    </row>
    <row r="1094" spans="1:4" x14ac:dyDescent="0.25">
      <c r="A1094" s="27" t="s">
        <v>792</v>
      </c>
      <c r="B1094" s="28" t="s">
        <v>793</v>
      </c>
      <c r="C1094" s="27" t="s">
        <v>4385</v>
      </c>
      <c r="D1094" s="58">
        <v>4308788.8</v>
      </c>
    </row>
    <row r="1095" spans="1:4" x14ac:dyDescent="0.25">
      <c r="A1095" s="27" t="s">
        <v>794</v>
      </c>
      <c r="B1095" s="28" t="s">
        <v>795</v>
      </c>
      <c r="C1095" s="27" t="s">
        <v>4386</v>
      </c>
      <c r="D1095" s="58">
        <v>6134624.2800000003</v>
      </c>
    </row>
    <row r="1096" spans="1:4" x14ac:dyDescent="0.25">
      <c r="A1096" s="27" t="s">
        <v>796</v>
      </c>
      <c r="B1096" s="28" t="s">
        <v>797</v>
      </c>
      <c r="C1096" s="27" t="s">
        <v>4388</v>
      </c>
      <c r="D1096" s="58">
        <v>5473142.7000000002</v>
      </c>
    </row>
    <row r="1097" spans="1:4" x14ac:dyDescent="0.25">
      <c r="A1097" s="27" t="s">
        <v>798</v>
      </c>
      <c r="B1097" s="28" t="s">
        <v>799</v>
      </c>
      <c r="C1097" s="27" t="s">
        <v>4379</v>
      </c>
      <c r="D1097" s="58">
        <v>4210094.82</v>
      </c>
    </row>
    <row r="1098" spans="1:4" x14ac:dyDescent="0.25">
      <c r="A1098" s="27" t="s">
        <v>800</v>
      </c>
      <c r="B1098" s="28" t="s">
        <v>801</v>
      </c>
      <c r="C1098" s="27" t="s">
        <v>4570</v>
      </c>
      <c r="D1098" s="58">
        <v>5087985.5199999996</v>
      </c>
    </row>
    <row r="1099" spans="1:4" x14ac:dyDescent="0.25">
      <c r="A1099" s="27" t="s">
        <v>802</v>
      </c>
      <c r="B1099" s="28" t="s">
        <v>803</v>
      </c>
      <c r="C1099" s="27" t="s">
        <v>4385</v>
      </c>
      <c r="D1099" s="58">
        <v>5181774.37</v>
      </c>
    </row>
    <row r="1100" spans="1:4" x14ac:dyDescent="0.25">
      <c r="A1100" s="27" t="s">
        <v>804</v>
      </c>
      <c r="B1100" s="28" t="s">
        <v>805</v>
      </c>
      <c r="C1100" s="27" t="s">
        <v>4385</v>
      </c>
      <c r="D1100" s="58">
        <v>9078810.2300000004</v>
      </c>
    </row>
    <row r="1101" spans="1:4" x14ac:dyDescent="0.25">
      <c r="A1101" s="27" t="s">
        <v>806</v>
      </c>
      <c r="B1101" s="28" t="s">
        <v>807</v>
      </c>
      <c r="C1101" s="27" t="s">
        <v>4388</v>
      </c>
      <c r="D1101" s="58">
        <v>3859524.69</v>
      </c>
    </row>
    <row r="1102" spans="1:4" x14ac:dyDescent="0.25">
      <c r="A1102" s="27" t="s">
        <v>808</v>
      </c>
      <c r="B1102" s="28" t="s">
        <v>809</v>
      </c>
      <c r="C1102" s="27" t="s">
        <v>4376</v>
      </c>
      <c r="D1102" s="58">
        <v>6940794.2599999998</v>
      </c>
    </row>
    <row r="1103" spans="1:4" x14ac:dyDescent="0.25">
      <c r="A1103" s="27" t="s">
        <v>810</v>
      </c>
      <c r="B1103" s="28" t="s">
        <v>811</v>
      </c>
      <c r="C1103" s="27" t="s">
        <v>4384</v>
      </c>
      <c r="D1103" s="58">
        <v>2886112.81</v>
      </c>
    </row>
    <row r="1104" spans="1:4" x14ac:dyDescent="0.25">
      <c r="A1104" s="27" t="s">
        <v>3746</v>
      </c>
      <c r="B1104" s="28" t="s">
        <v>4253</v>
      </c>
      <c r="C1104" s="27" t="s">
        <v>4377</v>
      </c>
      <c r="D1104" s="58">
        <v>2303273.84</v>
      </c>
    </row>
    <row r="1105" spans="1:4" x14ac:dyDescent="0.25">
      <c r="A1105" s="27" t="s">
        <v>812</v>
      </c>
      <c r="B1105" s="28" t="s">
        <v>813</v>
      </c>
      <c r="C1105" s="27" t="s">
        <v>4385</v>
      </c>
      <c r="D1105" s="58">
        <v>5277144.07</v>
      </c>
    </row>
    <row r="1106" spans="1:4" x14ac:dyDescent="0.25">
      <c r="A1106" s="27" t="s">
        <v>3748</v>
      </c>
      <c r="B1106" s="28" t="s">
        <v>4254</v>
      </c>
      <c r="C1106" s="27" t="s">
        <v>4374</v>
      </c>
      <c r="D1106" s="58">
        <v>3308371.66</v>
      </c>
    </row>
    <row r="1107" spans="1:4" x14ac:dyDescent="0.25">
      <c r="A1107" s="27" t="s">
        <v>814</v>
      </c>
      <c r="B1107" s="28" t="s">
        <v>815</v>
      </c>
      <c r="C1107" s="27" t="s">
        <v>4387</v>
      </c>
      <c r="D1107" s="58">
        <v>2963258.53</v>
      </c>
    </row>
    <row r="1108" spans="1:4" x14ac:dyDescent="0.25">
      <c r="A1108" s="27" t="s">
        <v>816</v>
      </c>
      <c r="B1108" s="28" t="s">
        <v>817</v>
      </c>
      <c r="C1108" s="27" t="s">
        <v>4382</v>
      </c>
      <c r="D1108" s="58">
        <v>3035408.13</v>
      </c>
    </row>
    <row r="1109" spans="1:4" x14ac:dyDescent="0.25">
      <c r="A1109" s="27" t="s">
        <v>2618</v>
      </c>
      <c r="B1109" s="28" t="s">
        <v>2643</v>
      </c>
      <c r="C1109" s="27" t="s">
        <v>4375</v>
      </c>
      <c r="D1109" s="58">
        <v>5259753.7</v>
      </c>
    </row>
    <row r="1110" spans="1:4" x14ac:dyDescent="0.25">
      <c r="A1110" s="27" t="s">
        <v>3750</v>
      </c>
      <c r="B1110" s="28" t="s">
        <v>4255</v>
      </c>
      <c r="C1110" s="27" t="s">
        <v>4377</v>
      </c>
      <c r="D1110" s="58">
        <v>4806010.8799999999</v>
      </c>
    </row>
    <row r="1111" spans="1:4" x14ac:dyDescent="0.25">
      <c r="A1111" s="27" t="s">
        <v>3752</v>
      </c>
      <c r="B1111" s="28" t="s">
        <v>4256</v>
      </c>
      <c r="C1111" s="27" t="s">
        <v>4377</v>
      </c>
      <c r="D1111" s="58">
        <v>3106406.9</v>
      </c>
    </row>
    <row r="1112" spans="1:4" x14ac:dyDescent="0.25">
      <c r="A1112" s="27" t="s">
        <v>2719</v>
      </c>
      <c r="B1112" s="28" t="s">
        <v>2771</v>
      </c>
      <c r="C1112" s="27" t="s">
        <v>4388</v>
      </c>
      <c r="D1112" s="58">
        <v>2137062.73</v>
      </c>
    </row>
    <row r="1113" spans="1:4" x14ac:dyDescent="0.25">
      <c r="A1113" s="27" t="s">
        <v>818</v>
      </c>
      <c r="B1113" s="28" t="s">
        <v>819</v>
      </c>
      <c r="C1113" s="27" t="s">
        <v>4388</v>
      </c>
      <c r="D1113" s="58">
        <v>3759639.69</v>
      </c>
    </row>
    <row r="1114" spans="1:4" x14ac:dyDescent="0.25">
      <c r="A1114" s="27" t="s">
        <v>820</v>
      </c>
      <c r="B1114" s="28" t="s">
        <v>821</v>
      </c>
      <c r="C1114" s="27" t="s">
        <v>4378</v>
      </c>
      <c r="D1114" s="58">
        <v>3696044.01</v>
      </c>
    </row>
    <row r="1115" spans="1:4" x14ac:dyDescent="0.25">
      <c r="A1115" s="27" t="s">
        <v>822</v>
      </c>
      <c r="B1115" s="28" t="s">
        <v>823</v>
      </c>
      <c r="C1115" s="27" t="s">
        <v>4381</v>
      </c>
      <c r="D1115" s="58">
        <v>4608462.13</v>
      </c>
    </row>
    <row r="1116" spans="1:4" x14ac:dyDescent="0.25">
      <c r="A1116" s="27" t="s">
        <v>824</v>
      </c>
      <c r="B1116" s="28" t="s">
        <v>825</v>
      </c>
      <c r="C1116" s="27" t="s">
        <v>4390</v>
      </c>
      <c r="D1116" s="58">
        <v>3185480.09</v>
      </c>
    </row>
    <row r="1117" spans="1:4" x14ac:dyDescent="0.25">
      <c r="A1117" s="27" t="s">
        <v>826</v>
      </c>
      <c r="B1117" s="28" t="s">
        <v>827</v>
      </c>
      <c r="C1117" s="27" t="s">
        <v>4390</v>
      </c>
      <c r="D1117" s="58">
        <v>1610971.31</v>
      </c>
    </row>
    <row r="1118" spans="1:4" x14ac:dyDescent="0.25">
      <c r="A1118" s="27" t="s">
        <v>828</v>
      </c>
      <c r="B1118" s="28" t="s">
        <v>829</v>
      </c>
      <c r="C1118" s="27" t="s">
        <v>4380</v>
      </c>
      <c r="D1118" s="58">
        <v>5089837.24</v>
      </c>
    </row>
    <row r="1119" spans="1:4" x14ac:dyDescent="0.25">
      <c r="A1119" s="27" t="s">
        <v>830</v>
      </c>
      <c r="B1119" s="28" t="s">
        <v>831</v>
      </c>
      <c r="C1119" s="27" t="s">
        <v>4385</v>
      </c>
      <c r="D1119" s="58">
        <v>6105392.5300000003</v>
      </c>
    </row>
    <row r="1120" spans="1:4" x14ac:dyDescent="0.25">
      <c r="A1120" s="27" t="s">
        <v>3764</v>
      </c>
      <c r="B1120" s="28" t="s">
        <v>4257</v>
      </c>
      <c r="C1120" s="27" t="s">
        <v>4374</v>
      </c>
      <c r="D1120" s="58">
        <v>2271608.71</v>
      </c>
    </row>
    <row r="1121" spans="1:4" x14ac:dyDescent="0.25">
      <c r="A1121" s="27" t="s">
        <v>832</v>
      </c>
      <c r="B1121" s="28" t="s">
        <v>833</v>
      </c>
      <c r="C1121" s="27" t="s">
        <v>4381</v>
      </c>
      <c r="D1121" s="58">
        <v>2083844.79</v>
      </c>
    </row>
    <row r="1122" spans="1:4" x14ac:dyDescent="0.25">
      <c r="A1122" s="27" t="s">
        <v>834</v>
      </c>
      <c r="B1122" s="28" t="s">
        <v>835</v>
      </c>
      <c r="C1122" s="27" t="s">
        <v>4389</v>
      </c>
      <c r="D1122" s="58">
        <v>3266299.18</v>
      </c>
    </row>
    <row r="1123" spans="1:4" x14ac:dyDescent="0.25">
      <c r="A1123" s="27" t="s">
        <v>836</v>
      </c>
      <c r="B1123" s="28" t="s">
        <v>837</v>
      </c>
      <c r="C1123" s="27" t="s">
        <v>4381</v>
      </c>
      <c r="D1123" s="58">
        <v>3774692.31</v>
      </c>
    </row>
    <row r="1124" spans="1:4" x14ac:dyDescent="0.25">
      <c r="A1124" s="27" t="s">
        <v>838</v>
      </c>
      <c r="B1124" s="28" t="s">
        <v>839</v>
      </c>
      <c r="C1124" s="27" t="s">
        <v>4391</v>
      </c>
      <c r="D1124" s="58">
        <v>1777940.75</v>
      </c>
    </row>
    <row r="1125" spans="1:4" x14ac:dyDescent="0.25">
      <c r="A1125" s="27" t="s">
        <v>840</v>
      </c>
      <c r="B1125" s="28" t="s">
        <v>841</v>
      </c>
      <c r="C1125" s="27" t="s">
        <v>4391</v>
      </c>
      <c r="D1125" s="58">
        <v>3756810.49</v>
      </c>
    </row>
    <row r="1126" spans="1:4" x14ac:dyDescent="0.25">
      <c r="A1126" s="27" t="s">
        <v>842</v>
      </c>
      <c r="B1126" s="28" t="s">
        <v>843</v>
      </c>
      <c r="C1126" s="27" t="s">
        <v>4570</v>
      </c>
      <c r="D1126" s="58">
        <v>5477375.0499999998</v>
      </c>
    </row>
    <row r="1127" spans="1:4" x14ac:dyDescent="0.25">
      <c r="A1127" s="27" t="s">
        <v>3673</v>
      </c>
      <c r="B1127" s="28" t="s">
        <v>4258</v>
      </c>
      <c r="C1127" s="27" t="s">
        <v>4377</v>
      </c>
      <c r="D1127" s="58">
        <v>4566449.91</v>
      </c>
    </row>
    <row r="1128" spans="1:4" x14ac:dyDescent="0.25">
      <c r="A1128" s="27" t="s">
        <v>3669</v>
      </c>
      <c r="B1128" s="28" t="s">
        <v>4259</v>
      </c>
      <c r="C1128" s="27" t="s">
        <v>4373</v>
      </c>
      <c r="D1128" s="58">
        <v>1265031.44</v>
      </c>
    </row>
    <row r="1129" spans="1:4" x14ac:dyDescent="0.25">
      <c r="A1129" s="27" t="s">
        <v>3683</v>
      </c>
      <c r="B1129" s="28" t="s">
        <v>4260</v>
      </c>
      <c r="C1129" s="27" t="s">
        <v>4373</v>
      </c>
      <c r="D1129" s="58">
        <v>5904411.5499999998</v>
      </c>
    </row>
    <row r="1130" spans="1:4" x14ac:dyDescent="0.25">
      <c r="A1130" s="27" t="s">
        <v>3681</v>
      </c>
      <c r="B1130" s="28" t="s">
        <v>4261</v>
      </c>
      <c r="C1130" s="27" t="s">
        <v>4374</v>
      </c>
      <c r="D1130" s="58">
        <v>2879588.76</v>
      </c>
    </row>
    <row r="1131" spans="1:4" x14ac:dyDescent="0.25">
      <c r="A1131" s="27" t="s">
        <v>3671</v>
      </c>
      <c r="B1131" s="28" t="s">
        <v>4262</v>
      </c>
      <c r="C1131" s="27" t="s">
        <v>4377</v>
      </c>
      <c r="D1131" s="58">
        <v>9812509.8900000006</v>
      </c>
    </row>
    <row r="1132" spans="1:4" x14ac:dyDescent="0.25">
      <c r="A1132" s="27" t="s">
        <v>3677</v>
      </c>
      <c r="B1132" s="28" t="s">
        <v>4263</v>
      </c>
      <c r="C1132" s="27" t="s">
        <v>4377</v>
      </c>
      <c r="D1132" s="58">
        <v>4761489.7</v>
      </c>
    </row>
    <row r="1133" spans="1:4" x14ac:dyDescent="0.25">
      <c r="A1133" s="27" t="s">
        <v>3685</v>
      </c>
      <c r="B1133" s="28" t="s">
        <v>4264</v>
      </c>
      <c r="C1133" s="27" t="s">
        <v>4377</v>
      </c>
      <c r="D1133" s="58">
        <v>4800525.82</v>
      </c>
    </row>
    <row r="1134" spans="1:4" x14ac:dyDescent="0.25">
      <c r="A1134" s="27" t="s">
        <v>3689</v>
      </c>
      <c r="B1134" s="28" t="s">
        <v>4265</v>
      </c>
      <c r="C1134" s="27" t="s">
        <v>4373</v>
      </c>
      <c r="D1134" s="58">
        <v>1861872.94</v>
      </c>
    </row>
    <row r="1135" spans="1:4" x14ac:dyDescent="0.25">
      <c r="A1135" s="27" t="s">
        <v>3722</v>
      </c>
      <c r="B1135" s="28" t="s">
        <v>4266</v>
      </c>
      <c r="C1135" s="27" t="s">
        <v>4377</v>
      </c>
      <c r="D1135" s="58">
        <v>3192442.2</v>
      </c>
    </row>
    <row r="1136" spans="1:4" x14ac:dyDescent="0.25">
      <c r="A1136" s="27" t="s">
        <v>844</v>
      </c>
      <c r="B1136" s="28" t="s">
        <v>845</v>
      </c>
      <c r="C1136" s="27" t="s">
        <v>4380</v>
      </c>
      <c r="D1136" s="58">
        <v>2706716.01</v>
      </c>
    </row>
    <row r="1137" spans="1:4" x14ac:dyDescent="0.25">
      <c r="A1137" s="27" t="s">
        <v>846</v>
      </c>
      <c r="B1137" s="28" t="s">
        <v>847</v>
      </c>
      <c r="C1137" s="27" t="s">
        <v>4376</v>
      </c>
      <c r="D1137" s="58">
        <v>3796428.98</v>
      </c>
    </row>
    <row r="1138" spans="1:4" x14ac:dyDescent="0.25">
      <c r="A1138" s="27" t="s">
        <v>848</v>
      </c>
      <c r="B1138" s="28" t="s">
        <v>849</v>
      </c>
      <c r="C1138" s="27" t="s">
        <v>4384</v>
      </c>
      <c r="D1138" s="58">
        <v>6447942.8600000003</v>
      </c>
    </row>
    <row r="1139" spans="1:4" x14ac:dyDescent="0.25">
      <c r="A1139" s="27" t="s">
        <v>850</v>
      </c>
      <c r="B1139" s="28" t="s">
        <v>851</v>
      </c>
      <c r="C1139" s="27" t="s">
        <v>4570</v>
      </c>
      <c r="D1139" s="58">
        <v>5390746.7699999996</v>
      </c>
    </row>
    <row r="1140" spans="1:4" x14ac:dyDescent="0.25">
      <c r="A1140" s="27" t="s">
        <v>852</v>
      </c>
      <c r="B1140" s="28" t="s">
        <v>853</v>
      </c>
      <c r="C1140" s="27" t="s">
        <v>4375</v>
      </c>
      <c r="D1140" s="58">
        <v>4981766.42</v>
      </c>
    </row>
    <row r="1141" spans="1:4" x14ac:dyDescent="0.25">
      <c r="A1141" s="27" t="s">
        <v>854</v>
      </c>
      <c r="B1141" s="28" t="s">
        <v>855</v>
      </c>
      <c r="C1141" s="27" t="s">
        <v>4391</v>
      </c>
      <c r="D1141" s="58">
        <v>2029890.33</v>
      </c>
    </row>
    <row r="1142" spans="1:4" x14ac:dyDescent="0.25">
      <c r="A1142" s="27" t="s">
        <v>856</v>
      </c>
      <c r="B1142" s="28" t="s">
        <v>857</v>
      </c>
      <c r="C1142" s="27" t="s">
        <v>4386</v>
      </c>
      <c r="D1142" s="58">
        <v>3752551.04</v>
      </c>
    </row>
    <row r="1143" spans="1:4" x14ac:dyDescent="0.25">
      <c r="A1143" s="27" t="s">
        <v>858</v>
      </c>
      <c r="B1143" s="28" t="s">
        <v>859</v>
      </c>
      <c r="C1143" s="27" t="s">
        <v>4376</v>
      </c>
      <c r="D1143" s="58">
        <v>8517101.9499999993</v>
      </c>
    </row>
    <row r="1144" spans="1:4" x14ac:dyDescent="0.25">
      <c r="A1144" s="27" t="s">
        <v>3693</v>
      </c>
      <c r="B1144" s="28" t="s">
        <v>4267</v>
      </c>
      <c r="C1144" s="27" t="s">
        <v>4374</v>
      </c>
      <c r="D1144" s="58">
        <v>1876486.02</v>
      </c>
    </row>
    <row r="1145" spans="1:4" x14ac:dyDescent="0.25">
      <c r="A1145" s="27" t="s">
        <v>3716</v>
      </c>
      <c r="B1145" s="28" t="s">
        <v>4268</v>
      </c>
      <c r="C1145" s="27" t="s">
        <v>4373</v>
      </c>
      <c r="D1145" s="58">
        <v>2096392.52</v>
      </c>
    </row>
    <row r="1146" spans="1:4" x14ac:dyDescent="0.25">
      <c r="A1146" s="27" t="s">
        <v>860</v>
      </c>
      <c r="B1146" s="28" t="s">
        <v>861</v>
      </c>
      <c r="C1146" s="27" t="s">
        <v>4389</v>
      </c>
      <c r="D1146" s="58">
        <v>4002885.97</v>
      </c>
    </row>
    <row r="1147" spans="1:4" x14ac:dyDescent="0.25">
      <c r="A1147" s="27" t="s">
        <v>862</v>
      </c>
      <c r="B1147" s="28" t="s">
        <v>863</v>
      </c>
      <c r="C1147" s="27" t="s">
        <v>4389</v>
      </c>
      <c r="D1147" s="58">
        <v>4285186.0199999996</v>
      </c>
    </row>
    <row r="1148" spans="1:4" x14ac:dyDescent="0.25">
      <c r="A1148" s="27" t="s">
        <v>864</v>
      </c>
      <c r="B1148" s="28" t="s">
        <v>865</v>
      </c>
      <c r="C1148" s="27" t="s">
        <v>4378</v>
      </c>
      <c r="D1148" s="58">
        <v>3937722.53</v>
      </c>
    </row>
    <row r="1149" spans="1:4" x14ac:dyDescent="0.25">
      <c r="A1149" s="27" t="s">
        <v>866</v>
      </c>
      <c r="B1149" s="28" t="s">
        <v>867</v>
      </c>
      <c r="C1149" s="27" t="s">
        <v>4384</v>
      </c>
      <c r="D1149" s="58">
        <v>3991959.73</v>
      </c>
    </row>
    <row r="1150" spans="1:4" x14ac:dyDescent="0.25">
      <c r="A1150" s="27" t="s">
        <v>868</v>
      </c>
      <c r="B1150" s="28" t="s">
        <v>869</v>
      </c>
      <c r="C1150" s="27" t="s">
        <v>4391</v>
      </c>
      <c r="D1150" s="58">
        <v>4612244.58</v>
      </c>
    </row>
    <row r="1151" spans="1:4" x14ac:dyDescent="0.25">
      <c r="A1151" s="27" t="s">
        <v>3679</v>
      </c>
      <c r="B1151" s="28" t="s">
        <v>4269</v>
      </c>
      <c r="C1151" s="27" t="s">
        <v>4374</v>
      </c>
      <c r="D1151" s="58">
        <v>2412156.85</v>
      </c>
    </row>
    <row r="1152" spans="1:4" x14ac:dyDescent="0.25">
      <c r="A1152" s="27" t="s">
        <v>3691</v>
      </c>
      <c r="B1152" s="28" t="s">
        <v>4270</v>
      </c>
      <c r="C1152" s="27" t="s">
        <v>4373</v>
      </c>
      <c r="D1152" s="58">
        <v>2964365.77</v>
      </c>
    </row>
    <row r="1153" spans="1:4" x14ac:dyDescent="0.25">
      <c r="A1153" s="27" t="s">
        <v>870</v>
      </c>
      <c r="B1153" s="28" t="s">
        <v>871</v>
      </c>
      <c r="C1153" s="27" t="s">
        <v>4570</v>
      </c>
      <c r="D1153" s="58">
        <v>3027237.03</v>
      </c>
    </row>
    <row r="1154" spans="1:4" x14ac:dyDescent="0.25">
      <c r="A1154" s="27" t="s">
        <v>872</v>
      </c>
      <c r="B1154" s="28" t="s">
        <v>873</v>
      </c>
      <c r="C1154" s="27" t="s">
        <v>4387</v>
      </c>
      <c r="D1154" s="58">
        <v>2888356.15</v>
      </c>
    </row>
    <row r="1155" spans="1:4" x14ac:dyDescent="0.25">
      <c r="A1155" s="27" t="s">
        <v>874</v>
      </c>
      <c r="B1155" s="28" t="s">
        <v>875</v>
      </c>
      <c r="C1155" s="27" t="s">
        <v>4390</v>
      </c>
      <c r="D1155" s="58">
        <v>4201554.8099999996</v>
      </c>
    </row>
    <row r="1156" spans="1:4" x14ac:dyDescent="0.25">
      <c r="A1156" s="27" t="s">
        <v>876</v>
      </c>
      <c r="B1156" s="28" t="s">
        <v>877</v>
      </c>
      <c r="C1156" s="27" t="s">
        <v>4378</v>
      </c>
      <c r="D1156" s="58">
        <v>3752335.74</v>
      </c>
    </row>
    <row r="1157" spans="1:4" x14ac:dyDescent="0.25">
      <c r="A1157" s="27" t="s">
        <v>878</v>
      </c>
      <c r="B1157" s="28" t="s">
        <v>879</v>
      </c>
      <c r="C1157" s="27" t="s">
        <v>4391</v>
      </c>
      <c r="D1157" s="58">
        <v>2972698.18</v>
      </c>
    </row>
    <row r="1158" spans="1:4" x14ac:dyDescent="0.25">
      <c r="A1158" s="27" t="s">
        <v>880</v>
      </c>
      <c r="B1158" s="28" t="s">
        <v>881</v>
      </c>
      <c r="C1158" s="27" t="s">
        <v>4382</v>
      </c>
      <c r="D1158" s="58">
        <v>5948036.8600000003</v>
      </c>
    </row>
    <row r="1159" spans="1:4" x14ac:dyDescent="0.25">
      <c r="A1159" s="27" t="s">
        <v>882</v>
      </c>
      <c r="B1159" s="28" t="s">
        <v>883</v>
      </c>
      <c r="C1159" s="27" t="s">
        <v>4387</v>
      </c>
      <c r="D1159" s="58">
        <v>2329445.86</v>
      </c>
    </row>
    <row r="1160" spans="1:4" x14ac:dyDescent="0.25">
      <c r="A1160" s="27" t="s">
        <v>884</v>
      </c>
      <c r="B1160" s="28" t="s">
        <v>885</v>
      </c>
      <c r="C1160" s="27" t="s">
        <v>4375</v>
      </c>
      <c r="D1160" s="58">
        <v>3080733.71</v>
      </c>
    </row>
    <row r="1161" spans="1:4" x14ac:dyDescent="0.25">
      <c r="A1161" s="27" t="s">
        <v>886</v>
      </c>
      <c r="B1161" s="28" t="s">
        <v>887</v>
      </c>
      <c r="C1161" s="27" t="s">
        <v>4375</v>
      </c>
      <c r="D1161" s="58">
        <v>3056955.68</v>
      </c>
    </row>
    <row r="1162" spans="1:4" x14ac:dyDescent="0.25">
      <c r="A1162" s="27" t="s">
        <v>888</v>
      </c>
      <c r="B1162" s="28" t="s">
        <v>889</v>
      </c>
      <c r="C1162" s="27" t="s">
        <v>4383</v>
      </c>
      <c r="D1162" s="58">
        <v>2936258.85</v>
      </c>
    </row>
    <row r="1163" spans="1:4" x14ac:dyDescent="0.25">
      <c r="A1163" s="27" t="s">
        <v>890</v>
      </c>
      <c r="B1163" s="28" t="s">
        <v>891</v>
      </c>
      <c r="C1163" s="27" t="s">
        <v>4376</v>
      </c>
      <c r="D1163" s="58">
        <v>3159958.22</v>
      </c>
    </row>
    <row r="1164" spans="1:4" x14ac:dyDescent="0.25">
      <c r="A1164" s="27" t="s">
        <v>3687</v>
      </c>
      <c r="B1164" s="28" t="s">
        <v>4271</v>
      </c>
      <c r="C1164" s="27" t="s">
        <v>4377</v>
      </c>
      <c r="D1164" s="58">
        <v>3330939.09</v>
      </c>
    </row>
    <row r="1165" spans="1:4" x14ac:dyDescent="0.25">
      <c r="A1165" s="27" t="s">
        <v>892</v>
      </c>
      <c r="B1165" s="28" t="s">
        <v>893</v>
      </c>
      <c r="C1165" s="27" t="s">
        <v>4378</v>
      </c>
      <c r="D1165" s="58">
        <v>6144243.2300000004</v>
      </c>
    </row>
    <row r="1166" spans="1:4" x14ac:dyDescent="0.25">
      <c r="A1166" s="27" t="s">
        <v>894</v>
      </c>
      <c r="B1166" s="28" t="s">
        <v>895</v>
      </c>
      <c r="C1166" s="27" t="s">
        <v>4387</v>
      </c>
      <c r="D1166" s="58">
        <v>3876026.2</v>
      </c>
    </row>
    <row r="1167" spans="1:4" x14ac:dyDescent="0.25">
      <c r="A1167" s="27" t="s">
        <v>896</v>
      </c>
      <c r="B1167" s="28" t="s">
        <v>897</v>
      </c>
      <c r="C1167" s="27" t="s">
        <v>4383</v>
      </c>
      <c r="D1167" s="58">
        <v>4817501.08</v>
      </c>
    </row>
    <row r="1168" spans="1:4" x14ac:dyDescent="0.25">
      <c r="A1168" s="27" t="s">
        <v>898</v>
      </c>
      <c r="B1168" s="28" t="s">
        <v>10016</v>
      </c>
      <c r="C1168" s="27" t="s">
        <v>4376</v>
      </c>
      <c r="D1168" s="58">
        <v>1954302.77</v>
      </c>
    </row>
    <row r="1169" spans="1:4" x14ac:dyDescent="0.25">
      <c r="A1169" s="27" t="s">
        <v>899</v>
      </c>
      <c r="B1169" s="28" t="s">
        <v>900</v>
      </c>
      <c r="C1169" s="27" t="s">
        <v>4383</v>
      </c>
      <c r="D1169" s="58">
        <v>2935046.36</v>
      </c>
    </row>
    <row r="1170" spans="1:4" x14ac:dyDescent="0.25">
      <c r="A1170" s="27" t="s">
        <v>901</v>
      </c>
      <c r="B1170" s="28" t="s">
        <v>902</v>
      </c>
      <c r="C1170" s="27" t="s">
        <v>4384</v>
      </c>
      <c r="D1170" s="58">
        <v>1561676.49</v>
      </c>
    </row>
    <row r="1171" spans="1:4" x14ac:dyDescent="0.25">
      <c r="A1171" s="27" t="s">
        <v>903</v>
      </c>
      <c r="B1171" s="28" t="s">
        <v>904</v>
      </c>
      <c r="C1171" s="27" t="s">
        <v>4385</v>
      </c>
      <c r="D1171" s="58">
        <v>3268856.09</v>
      </c>
    </row>
    <row r="1172" spans="1:4" x14ac:dyDescent="0.25">
      <c r="A1172" s="27" t="s">
        <v>905</v>
      </c>
      <c r="B1172" s="28" t="s">
        <v>906</v>
      </c>
      <c r="C1172" s="27" t="s">
        <v>4380</v>
      </c>
      <c r="D1172" s="58">
        <v>3287184.25</v>
      </c>
    </row>
    <row r="1173" spans="1:4" x14ac:dyDescent="0.25">
      <c r="A1173" s="27" t="s">
        <v>907</v>
      </c>
      <c r="B1173" s="28" t="s">
        <v>908</v>
      </c>
      <c r="C1173" s="27" t="s">
        <v>4382</v>
      </c>
      <c r="D1173" s="58">
        <v>1954140.45</v>
      </c>
    </row>
    <row r="1174" spans="1:4" x14ac:dyDescent="0.25">
      <c r="A1174" s="27" t="s">
        <v>909</v>
      </c>
      <c r="B1174" s="28" t="s">
        <v>910</v>
      </c>
      <c r="C1174" s="27" t="s">
        <v>4385</v>
      </c>
      <c r="D1174" s="58">
        <v>4148427.84</v>
      </c>
    </row>
    <row r="1175" spans="1:4" x14ac:dyDescent="0.25">
      <c r="A1175" s="27" t="s">
        <v>11668</v>
      </c>
      <c r="B1175" s="28" t="s">
        <v>11707</v>
      </c>
      <c r="C1175" s="27" t="s">
        <v>4376</v>
      </c>
      <c r="D1175" s="58">
        <v>5527590.7800000003</v>
      </c>
    </row>
    <row r="1176" spans="1:4" x14ac:dyDescent="0.25">
      <c r="A1176" s="27" t="s">
        <v>911</v>
      </c>
      <c r="B1176" s="28" t="s">
        <v>912</v>
      </c>
      <c r="C1176" s="27" t="s">
        <v>4380</v>
      </c>
      <c r="D1176" s="58">
        <v>3670091.65</v>
      </c>
    </row>
    <row r="1177" spans="1:4" x14ac:dyDescent="0.25">
      <c r="A1177" s="27" t="s">
        <v>913</v>
      </c>
      <c r="B1177" s="28" t="s">
        <v>914</v>
      </c>
      <c r="C1177" s="27" t="s">
        <v>4381</v>
      </c>
      <c r="D1177" s="58">
        <v>5842110.0300000003</v>
      </c>
    </row>
    <row r="1178" spans="1:4" x14ac:dyDescent="0.25">
      <c r="A1178" s="27" t="s">
        <v>915</v>
      </c>
      <c r="B1178" s="28" t="s">
        <v>916</v>
      </c>
      <c r="C1178" s="27" t="s">
        <v>4388</v>
      </c>
      <c r="D1178" s="58">
        <v>3912649.76</v>
      </c>
    </row>
    <row r="1179" spans="1:4" x14ac:dyDescent="0.25">
      <c r="A1179" s="27" t="s">
        <v>917</v>
      </c>
      <c r="B1179" s="28" t="s">
        <v>918</v>
      </c>
      <c r="C1179" s="27" t="s">
        <v>4379</v>
      </c>
      <c r="D1179" s="58">
        <v>4471194.58</v>
      </c>
    </row>
    <row r="1180" spans="1:4" x14ac:dyDescent="0.25">
      <c r="A1180" s="27" t="s">
        <v>919</v>
      </c>
      <c r="B1180" s="28" t="s">
        <v>920</v>
      </c>
      <c r="C1180" s="27" t="s">
        <v>4388</v>
      </c>
      <c r="D1180" s="58">
        <v>4849801.04</v>
      </c>
    </row>
    <row r="1181" spans="1:4" x14ac:dyDescent="0.25">
      <c r="A1181" s="27" t="s">
        <v>921</v>
      </c>
      <c r="B1181" s="28" t="s">
        <v>922</v>
      </c>
      <c r="C1181" s="27" t="s">
        <v>4389</v>
      </c>
      <c r="D1181" s="58">
        <v>3921540.7</v>
      </c>
    </row>
    <row r="1182" spans="1:4" x14ac:dyDescent="0.25">
      <c r="A1182" s="27" t="s">
        <v>923</v>
      </c>
      <c r="B1182" s="28" t="s">
        <v>924</v>
      </c>
      <c r="C1182" s="27" t="s">
        <v>4391</v>
      </c>
      <c r="D1182" s="58">
        <v>2708164.23</v>
      </c>
    </row>
    <row r="1183" spans="1:4" x14ac:dyDescent="0.25">
      <c r="A1183" s="27" t="s">
        <v>925</v>
      </c>
      <c r="B1183" s="28" t="s">
        <v>926</v>
      </c>
      <c r="C1183" s="27" t="s">
        <v>4387</v>
      </c>
      <c r="D1183" s="58">
        <v>3253862.45</v>
      </c>
    </row>
    <row r="1184" spans="1:4" x14ac:dyDescent="0.25">
      <c r="A1184" s="27" t="s">
        <v>927</v>
      </c>
      <c r="B1184" s="28" t="s">
        <v>928</v>
      </c>
      <c r="C1184" s="27" t="s">
        <v>4378</v>
      </c>
      <c r="D1184" s="58">
        <v>2384819.2999999998</v>
      </c>
    </row>
    <row r="1185" spans="1:4" x14ac:dyDescent="0.25">
      <c r="A1185" s="27" t="s">
        <v>929</v>
      </c>
      <c r="B1185" s="28" t="s">
        <v>930</v>
      </c>
      <c r="C1185" s="27" t="s">
        <v>4375</v>
      </c>
      <c r="D1185" s="58">
        <v>4042650.23</v>
      </c>
    </row>
    <row r="1186" spans="1:4" x14ac:dyDescent="0.25">
      <c r="A1186" s="27" t="s">
        <v>931</v>
      </c>
      <c r="B1186" s="28" t="s">
        <v>932</v>
      </c>
      <c r="C1186" s="27" t="s">
        <v>4381</v>
      </c>
      <c r="D1186" s="58">
        <v>6324021.1500000004</v>
      </c>
    </row>
    <row r="1187" spans="1:4" x14ac:dyDescent="0.25">
      <c r="A1187" s="27" t="s">
        <v>933</v>
      </c>
      <c r="B1187" s="28" t="s">
        <v>934</v>
      </c>
      <c r="C1187" s="27" t="s">
        <v>4383</v>
      </c>
      <c r="D1187" s="58">
        <v>2172862.98</v>
      </c>
    </row>
    <row r="1188" spans="1:4" x14ac:dyDescent="0.25">
      <c r="A1188" s="27" t="s">
        <v>935</v>
      </c>
      <c r="B1188" s="28" t="s">
        <v>936</v>
      </c>
      <c r="C1188" s="27" t="s">
        <v>4390</v>
      </c>
      <c r="D1188" s="58">
        <v>2535801.2400000002</v>
      </c>
    </row>
    <row r="1189" spans="1:4" x14ac:dyDescent="0.25">
      <c r="A1189" s="27" t="s">
        <v>3625</v>
      </c>
      <c r="B1189" s="28" t="s">
        <v>4272</v>
      </c>
      <c r="C1189" s="27" t="s">
        <v>4377</v>
      </c>
      <c r="D1189" s="58">
        <v>2414474.08</v>
      </c>
    </row>
    <row r="1190" spans="1:4" x14ac:dyDescent="0.25">
      <c r="A1190" s="27" t="s">
        <v>937</v>
      </c>
      <c r="B1190" s="28" t="s">
        <v>938</v>
      </c>
      <c r="C1190" s="27" t="s">
        <v>4385</v>
      </c>
      <c r="D1190" s="58">
        <v>3231602.14</v>
      </c>
    </row>
    <row r="1191" spans="1:4" x14ac:dyDescent="0.25">
      <c r="A1191" s="27" t="s">
        <v>939</v>
      </c>
      <c r="B1191" s="28" t="s">
        <v>940</v>
      </c>
      <c r="C1191" s="27" t="s">
        <v>4382</v>
      </c>
      <c r="D1191" s="58">
        <v>2648371.96</v>
      </c>
    </row>
    <row r="1192" spans="1:4" x14ac:dyDescent="0.25">
      <c r="A1192" s="27" t="s">
        <v>941</v>
      </c>
      <c r="B1192" s="28" t="s">
        <v>942</v>
      </c>
      <c r="C1192" s="27" t="s">
        <v>4378</v>
      </c>
      <c r="D1192" s="58">
        <v>2943056.97</v>
      </c>
    </row>
    <row r="1193" spans="1:4" x14ac:dyDescent="0.25">
      <c r="A1193" s="27" t="s">
        <v>943</v>
      </c>
      <c r="B1193" s="28" t="s">
        <v>944</v>
      </c>
      <c r="C1193" s="27" t="s">
        <v>4383</v>
      </c>
      <c r="D1193" s="58">
        <v>2965301.48</v>
      </c>
    </row>
    <row r="1194" spans="1:4" x14ac:dyDescent="0.25">
      <c r="A1194" s="27" t="s">
        <v>3627</v>
      </c>
      <c r="B1194" s="28" t="s">
        <v>4273</v>
      </c>
      <c r="C1194" s="27" t="s">
        <v>4373</v>
      </c>
      <c r="D1194" s="58">
        <v>2881408.2</v>
      </c>
    </row>
    <row r="1195" spans="1:4" x14ac:dyDescent="0.25">
      <c r="A1195" s="27" t="s">
        <v>3629</v>
      </c>
      <c r="B1195" s="28" t="s">
        <v>4274</v>
      </c>
      <c r="C1195" s="27" t="s">
        <v>4374</v>
      </c>
      <c r="D1195" s="58">
        <v>2352888.2999999998</v>
      </c>
    </row>
    <row r="1196" spans="1:4" x14ac:dyDescent="0.25">
      <c r="A1196" s="27" t="s">
        <v>945</v>
      </c>
      <c r="B1196" s="28" t="s">
        <v>946</v>
      </c>
      <c r="C1196" s="27" t="s">
        <v>4387</v>
      </c>
      <c r="D1196" s="58">
        <v>2044838.09</v>
      </c>
    </row>
    <row r="1197" spans="1:4" x14ac:dyDescent="0.25">
      <c r="A1197" s="27" t="s">
        <v>3631</v>
      </c>
      <c r="B1197" s="28" t="s">
        <v>4275</v>
      </c>
      <c r="C1197" s="27" t="s">
        <v>4377</v>
      </c>
      <c r="D1197" s="58">
        <v>3166702.65</v>
      </c>
    </row>
    <row r="1198" spans="1:4" x14ac:dyDescent="0.25">
      <c r="A1198" s="27" t="s">
        <v>947</v>
      </c>
      <c r="B1198" s="28" t="s">
        <v>948</v>
      </c>
      <c r="C1198" s="27" t="s">
        <v>4385</v>
      </c>
      <c r="D1198" s="58">
        <v>3708552.19</v>
      </c>
    </row>
    <row r="1199" spans="1:4" x14ac:dyDescent="0.25">
      <c r="A1199" s="27" t="s">
        <v>949</v>
      </c>
      <c r="B1199" s="28" t="s">
        <v>950</v>
      </c>
      <c r="C1199" s="27" t="s">
        <v>4385</v>
      </c>
      <c r="D1199" s="58">
        <v>3740636.64</v>
      </c>
    </row>
    <row r="1200" spans="1:4" x14ac:dyDescent="0.25">
      <c r="A1200" s="27" t="s">
        <v>951</v>
      </c>
      <c r="B1200" s="28" t="s">
        <v>952</v>
      </c>
      <c r="C1200" s="27" t="s">
        <v>4389</v>
      </c>
      <c r="D1200" s="58">
        <v>3432135.78</v>
      </c>
    </row>
    <row r="1201" spans="1:4" x14ac:dyDescent="0.25">
      <c r="A1201" s="27" t="s">
        <v>953</v>
      </c>
      <c r="B1201" s="28" t="s">
        <v>954</v>
      </c>
      <c r="C1201" s="27" t="s">
        <v>4381</v>
      </c>
      <c r="D1201" s="58">
        <v>2328400.06</v>
      </c>
    </row>
    <row r="1202" spans="1:4" x14ac:dyDescent="0.25">
      <c r="A1202" s="27" t="s">
        <v>955</v>
      </c>
      <c r="B1202" s="28" t="s">
        <v>956</v>
      </c>
      <c r="C1202" s="27" t="s">
        <v>4391</v>
      </c>
      <c r="D1202" s="58">
        <v>2359511.79</v>
      </c>
    </row>
    <row r="1203" spans="1:4" x14ac:dyDescent="0.25">
      <c r="A1203" s="27" t="s">
        <v>957</v>
      </c>
      <c r="B1203" s="28" t="s">
        <v>958</v>
      </c>
      <c r="C1203" s="27" t="s">
        <v>4383</v>
      </c>
      <c r="D1203" s="58">
        <v>2625197.15</v>
      </c>
    </row>
    <row r="1204" spans="1:4" x14ac:dyDescent="0.25">
      <c r="A1204" s="27" t="s">
        <v>959</v>
      </c>
      <c r="B1204" s="28" t="s">
        <v>960</v>
      </c>
      <c r="C1204" s="27" t="s">
        <v>4384</v>
      </c>
      <c r="D1204" s="58">
        <v>3405940.19</v>
      </c>
    </row>
    <row r="1205" spans="1:4" x14ac:dyDescent="0.25">
      <c r="A1205" s="27" t="s">
        <v>961</v>
      </c>
      <c r="B1205" s="28" t="s">
        <v>962</v>
      </c>
      <c r="C1205" s="27" t="s">
        <v>4387</v>
      </c>
      <c r="D1205" s="58">
        <v>1538254.53</v>
      </c>
    </row>
    <row r="1206" spans="1:4" x14ac:dyDescent="0.25">
      <c r="A1206" s="27" t="s">
        <v>963</v>
      </c>
      <c r="B1206" s="28" t="s">
        <v>964</v>
      </c>
      <c r="C1206" s="27" t="s">
        <v>4391</v>
      </c>
      <c r="D1206" s="58">
        <v>2669293.7400000002</v>
      </c>
    </row>
    <row r="1207" spans="1:4" x14ac:dyDescent="0.25">
      <c r="A1207" s="27" t="s">
        <v>965</v>
      </c>
      <c r="B1207" s="28" t="s">
        <v>966</v>
      </c>
      <c r="C1207" s="27" t="s">
        <v>4379</v>
      </c>
      <c r="D1207" s="58">
        <v>2632870.46</v>
      </c>
    </row>
    <row r="1208" spans="1:4" x14ac:dyDescent="0.25">
      <c r="A1208" s="27" t="s">
        <v>967</v>
      </c>
      <c r="B1208" s="28" t="s">
        <v>968</v>
      </c>
      <c r="C1208" s="27" t="s">
        <v>4381</v>
      </c>
      <c r="D1208" s="58">
        <v>2585442.65</v>
      </c>
    </row>
    <row r="1209" spans="1:4" x14ac:dyDescent="0.25">
      <c r="A1209" s="27" t="s">
        <v>969</v>
      </c>
      <c r="B1209" s="28" t="s">
        <v>970</v>
      </c>
      <c r="C1209" s="27" t="s">
        <v>4391</v>
      </c>
      <c r="D1209" s="58">
        <v>2488530.17</v>
      </c>
    </row>
    <row r="1210" spans="1:4" x14ac:dyDescent="0.25">
      <c r="A1210" s="27" t="s">
        <v>971</v>
      </c>
      <c r="B1210" s="28" t="s">
        <v>972</v>
      </c>
      <c r="C1210" s="27" t="s">
        <v>4387</v>
      </c>
      <c r="D1210" s="58">
        <v>1475535.72</v>
      </c>
    </row>
    <row r="1211" spans="1:4" x14ac:dyDescent="0.25">
      <c r="A1211" s="27" t="s">
        <v>3633</v>
      </c>
      <c r="B1211" s="28" t="s">
        <v>4276</v>
      </c>
      <c r="C1211" s="27" t="s">
        <v>4377</v>
      </c>
      <c r="D1211" s="58">
        <v>1857966.86</v>
      </c>
    </row>
    <row r="1212" spans="1:4" x14ac:dyDescent="0.25">
      <c r="A1212" s="27" t="s">
        <v>973</v>
      </c>
      <c r="B1212" s="28" t="s">
        <v>974</v>
      </c>
      <c r="C1212" s="27" t="s">
        <v>4387</v>
      </c>
      <c r="D1212" s="58">
        <v>2529912.5699999998</v>
      </c>
    </row>
    <row r="1213" spans="1:4" x14ac:dyDescent="0.25">
      <c r="A1213" s="27" t="s">
        <v>3635</v>
      </c>
      <c r="B1213" s="28" t="s">
        <v>4277</v>
      </c>
      <c r="C1213" s="27" t="s">
        <v>4374</v>
      </c>
      <c r="D1213" s="58">
        <v>1941038.75</v>
      </c>
    </row>
    <row r="1214" spans="1:4" x14ac:dyDescent="0.25">
      <c r="A1214" s="27" t="s">
        <v>975</v>
      </c>
      <c r="B1214" s="28" t="s">
        <v>976</v>
      </c>
      <c r="C1214" s="27" t="s">
        <v>4388</v>
      </c>
      <c r="D1214" s="58">
        <v>4014330.35</v>
      </c>
    </row>
    <row r="1215" spans="1:4" x14ac:dyDescent="0.25">
      <c r="A1215" s="27" t="s">
        <v>977</v>
      </c>
      <c r="B1215" s="28" t="s">
        <v>978</v>
      </c>
      <c r="C1215" s="27" t="s">
        <v>4379</v>
      </c>
      <c r="D1215" s="58">
        <v>2451564.13</v>
      </c>
    </row>
    <row r="1216" spans="1:4" x14ac:dyDescent="0.25">
      <c r="A1216" s="27" t="s">
        <v>979</v>
      </c>
      <c r="B1216" s="28" t="s">
        <v>980</v>
      </c>
      <c r="C1216" s="27" t="s">
        <v>4389</v>
      </c>
      <c r="D1216" s="58">
        <v>2645612.11</v>
      </c>
    </row>
    <row r="1217" spans="1:4" x14ac:dyDescent="0.25">
      <c r="A1217" s="27" t="s">
        <v>981</v>
      </c>
      <c r="B1217" s="28" t="s">
        <v>982</v>
      </c>
      <c r="C1217" s="27" t="s">
        <v>4384</v>
      </c>
      <c r="D1217" s="58">
        <v>3118672.76</v>
      </c>
    </row>
    <row r="1218" spans="1:4" x14ac:dyDescent="0.25">
      <c r="A1218" s="27" t="s">
        <v>983</v>
      </c>
      <c r="B1218" s="28" t="s">
        <v>984</v>
      </c>
      <c r="C1218" s="27" t="s">
        <v>4570</v>
      </c>
      <c r="D1218" s="58">
        <v>2122928.62</v>
      </c>
    </row>
    <row r="1219" spans="1:4" x14ac:dyDescent="0.25">
      <c r="A1219" s="27" t="s">
        <v>985</v>
      </c>
      <c r="B1219" s="28" t="s">
        <v>986</v>
      </c>
      <c r="C1219" s="27" t="s">
        <v>4570</v>
      </c>
      <c r="D1219" s="58">
        <v>5074574.57</v>
      </c>
    </row>
    <row r="1220" spans="1:4" x14ac:dyDescent="0.25">
      <c r="A1220" s="27" t="s">
        <v>987</v>
      </c>
      <c r="B1220" s="28" t="s">
        <v>988</v>
      </c>
      <c r="C1220" s="27" t="s">
        <v>4379</v>
      </c>
      <c r="D1220" s="58">
        <v>4473510.42</v>
      </c>
    </row>
    <row r="1221" spans="1:4" x14ac:dyDescent="0.25">
      <c r="A1221" s="27" t="s">
        <v>989</v>
      </c>
      <c r="B1221" s="28" t="s">
        <v>990</v>
      </c>
      <c r="C1221" s="27" t="s">
        <v>4570</v>
      </c>
      <c r="D1221" s="58">
        <v>2673861.9900000002</v>
      </c>
    </row>
    <row r="1222" spans="1:4" x14ac:dyDescent="0.25">
      <c r="A1222" s="27" t="s">
        <v>991</v>
      </c>
      <c r="B1222" s="28" t="s">
        <v>992</v>
      </c>
      <c r="C1222" s="27" t="s">
        <v>4378</v>
      </c>
      <c r="D1222" s="58">
        <v>4592354.33</v>
      </c>
    </row>
    <row r="1223" spans="1:4" x14ac:dyDescent="0.25">
      <c r="A1223" s="27" t="s">
        <v>993</v>
      </c>
      <c r="B1223" s="28" t="s">
        <v>994</v>
      </c>
      <c r="C1223" s="27" t="s">
        <v>4379</v>
      </c>
      <c r="D1223" s="58">
        <v>5713808.9699999997</v>
      </c>
    </row>
    <row r="1224" spans="1:4" x14ac:dyDescent="0.25">
      <c r="A1224" s="27" t="s">
        <v>995</v>
      </c>
      <c r="B1224" s="28" t="s">
        <v>996</v>
      </c>
      <c r="C1224" s="27" t="s">
        <v>4382</v>
      </c>
      <c r="D1224" s="58">
        <v>3559682.59</v>
      </c>
    </row>
    <row r="1225" spans="1:4" x14ac:dyDescent="0.25">
      <c r="A1225" s="27" t="s">
        <v>997</v>
      </c>
      <c r="B1225" s="28" t="s">
        <v>998</v>
      </c>
      <c r="C1225" s="27" t="s">
        <v>4382</v>
      </c>
      <c r="D1225" s="58">
        <v>4401938.79</v>
      </c>
    </row>
    <row r="1226" spans="1:4" x14ac:dyDescent="0.25">
      <c r="A1226" s="27" t="s">
        <v>999</v>
      </c>
      <c r="B1226" s="28" t="s">
        <v>1000</v>
      </c>
      <c r="C1226" s="27" t="s">
        <v>4382</v>
      </c>
      <c r="D1226" s="58">
        <v>3218350.92</v>
      </c>
    </row>
    <row r="1227" spans="1:4" x14ac:dyDescent="0.25">
      <c r="A1227" s="27" t="s">
        <v>1001</v>
      </c>
      <c r="B1227" s="28" t="s">
        <v>1002</v>
      </c>
      <c r="C1227" s="27" t="s">
        <v>4387</v>
      </c>
      <c r="D1227" s="58">
        <v>2926871.79</v>
      </c>
    </row>
    <row r="1228" spans="1:4" x14ac:dyDescent="0.25">
      <c r="A1228" s="27" t="s">
        <v>1003</v>
      </c>
      <c r="B1228" s="28" t="s">
        <v>1004</v>
      </c>
      <c r="C1228" s="27" t="s">
        <v>4387</v>
      </c>
      <c r="D1228" s="58">
        <v>2688322.41</v>
      </c>
    </row>
    <row r="1229" spans="1:4" x14ac:dyDescent="0.25">
      <c r="A1229" s="27" t="s">
        <v>1005</v>
      </c>
      <c r="B1229" s="28" t="s">
        <v>1006</v>
      </c>
      <c r="C1229" s="27" t="s">
        <v>4381</v>
      </c>
      <c r="D1229" s="58">
        <v>2814230.19</v>
      </c>
    </row>
    <row r="1230" spans="1:4" x14ac:dyDescent="0.25">
      <c r="A1230" s="27" t="s">
        <v>1007</v>
      </c>
      <c r="B1230" s="28" t="s">
        <v>1008</v>
      </c>
      <c r="C1230" s="27" t="s">
        <v>4389</v>
      </c>
      <c r="D1230" s="58">
        <v>4620379.6399999997</v>
      </c>
    </row>
    <row r="1231" spans="1:4" x14ac:dyDescent="0.25">
      <c r="A1231" s="27" t="s">
        <v>1009</v>
      </c>
      <c r="B1231" s="28" t="s">
        <v>1010</v>
      </c>
      <c r="C1231" s="27" t="s">
        <v>4570</v>
      </c>
      <c r="D1231" s="58">
        <v>2680068.38</v>
      </c>
    </row>
    <row r="1232" spans="1:4" x14ac:dyDescent="0.25">
      <c r="A1232" s="27" t="s">
        <v>3637</v>
      </c>
      <c r="B1232" s="28" t="s">
        <v>4278</v>
      </c>
      <c r="C1232" s="27" t="s">
        <v>4377</v>
      </c>
      <c r="D1232" s="58">
        <v>3368264.73</v>
      </c>
    </row>
    <row r="1233" spans="1:4" x14ac:dyDescent="0.25">
      <c r="A1233" s="27" t="s">
        <v>3639</v>
      </c>
      <c r="B1233" s="28" t="s">
        <v>4279</v>
      </c>
      <c r="C1233" s="27" t="s">
        <v>4374</v>
      </c>
      <c r="D1233" s="58">
        <v>2095083.21</v>
      </c>
    </row>
    <row r="1234" spans="1:4" x14ac:dyDescent="0.25">
      <c r="A1234" s="27" t="s">
        <v>1011</v>
      </c>
      <c r="B1234" s="28" t="s">
        <v>1012</v>
      </c>
      <c r="C1234" s="27" t="s">
        <v>4385</v>
      </c>
      <c r="D1234" s="58">
        <v>4934678.51</v>
      </c>
    </row>
    <row r="1235" spans="1:4" x14ac:dyDescent="0.25">
      <c r="A1235" s="27" t="s">
        <v>1013</v>
      </c>
      <c r="B1235" s="28" t="s">
        <v>1014</v>
      </c>
      <c r="C1235" s="27" t="s">
        <v>4375</v>
      </c>
      <c r="D1235" s="58">
        <v>11783254.85</v>
      </c>
    </row>
    <row r="1236" spans="1:4" x14ac:dyDescent="0.25">
      <c r="A1236" s="27" t="s">
        <v>1015</v>
      </c>
      <c r="B1236" s="28" t="s">
        <v>1016</v>
      </c>
      <c r="C1236" s="27" t="s">
        <v>4384</v>
      </c>
      <c r="D1236" s="58">
        <v>2742107.79</v>
      </c>
    </row>
    <row r="1237" spans="1:4" x14ac:dyDescent="0.25">
      <c r="A1237" s="27" t="s">
        <v>1017</v>
      </c>
      <c r="B1237" s="28" t="s">
        <v>1018</v>
      </c>
      <c r="C1237" s="27" t="s">
        <v>4375</v>
      </c>
      <c r="D1237" s="58">
        <v>4473742.7300000004</v>
      </c>
    </row>
    <row r="1238" spans="1:4" x14ac:dyDescent="0.25">
      <c r="A1238" s="27" t="s">
        <v>1019</v>
      </c>
      <c r="B1238" s="28" t="s">
        <v>1020</v>
      </c>
      <c r="C1238" s="27" t="s">
        <v>4375</v>
      </c>
      <c r="D1238" s="58">
        <v>4969194.29</v>
      </c>
    </row>
    <row r="1239" spans="1:4" x14ac:dyDescent="0.25">
      <c r="A1239" s="27" t="s">
        <v>1021</v>
      </c>
      <c r="B1239" s="28" t="s">
        <v>1022</v>
      </c>
      <c r="C1239" s="27" t="s">
        <v>4381</v>
      </c>
      <c r="D1239" s="58">
        <v>5694219.7199999997</v>
      </c>
    </row>
    <row r="1240" spans="1:4" x14ac:dyDescent="0.25">
      <c r="A1240" s="27" t="s">
        <v>1023</v>
      </c>
      <c r="B1240" s="28" t="s">
        <v>1024</v>
      </c>
      <c r="C1240" s="27" t="s">
        <v>4570</v>
      </c>
      <c r="D1240" s="58">
        <v>3854235.48</v>
      </c>
    </row>
    <row r="1241" spans="1:4" x14ac:dyDescent="0.25">
      <c r="A1241" s="27" t="s">
        <v>1025</v>
      </c>
      <c r="B1241" s="28" t="s">
        <v>1026</v>
      </c>
      <c r="C1241" s="27" t="s">
        <v>4375</v>
      </c>
      <c r="D1241" s="58">
        <v>8732863.4700000007</v>
      </c>
    </row>
    <row r="1242" spans="1:4" x14ac:dyDescent="0.25">
      <c r="A1242" s="27" t="s">
        <v>1027</v>
      </c>
      <c r="B1242" s="28" t="s">
        <v>1028</v>
      </c>
      <c r="C1242" s="27" t="s">
        <v>4378</v>
      </c>
      <c r="D1242" s="58">
        <v>4491771.0999999996</v>
      </c>
    </row>
    <row r="1243" spans="1:4" x14ac:dyDescent="0.25">
      <c r="A1243" s="27" t="s">
        <v>3796</v>
      </c>
      <c r="B1243" s="28" t="s">
        <v>4280</v>
      </c>
      <c r="C1243" s="27" t="s">
        <v>4377</v>
      </c>
      <c r="D1243" s="58">
        <v>2552873.71</v>
      </c>
    </row>
    <row r="1244" spans="1:4" x14ac:dyDescent="0.25">
      <c r="A1244" s="27" t="s">
        <v>3904</v>
      </c>
      <c r="B1244" s="28" t="s">
        <v>4281</v>
      </c>
      <c r="C1244" s="27" t="s">
        <v>4377</v>
      </c>
      <c r="D1244" s="58">
        <v>3255025.14</v>
      </c>
    </row>
    <row r="1245" spans="1:4" x14ac:dyDescent="0.25">
      <c r="A1245" s="27" t="s">
        <v>1508</v>
      </c>
      <c r="B1245" s="28" t="s">
        <v>1509</v>
      </c>
      <c r="C1245" s="27" t="s">
        <v>4570</v>
      </c>
      <c r="D1245" s="58">
        <v>5987165.5999999996</v>
      </c>
    </row>
    <row r="1246" spans="1:4" x14ac:dyDescent="0.25">
      <c r="A1246" s="27" t="s">
        <v>3800</v>
      </c>
      <c r="B1246" s="28" t="s">
        <v>4282</v>
      </c>
      <c r="C1246" s="27" t="s">
        <v>4377</v>
      </c>
      <c r="D1246" s="58">
        <v>3707294.19</v>
      </c>
    </row>
    <row r="1247" spans="1:4" x14ac:dyDescent="0.25">
      <c r="A1247" s="27" t="s">
        <v>3776</v>
      </c>
      <c r="B1247" s="28" t="s">
        <v>4283</v>
      </c>
      <c r="C1247" s="27" t="s">
        <v>4373</v>
      </c>
      <c r="D1247" s="58">
        <v>2320199.5299999998</v>
      </c>
    </row>
    <row r="1248" spans="1:4" x14ac:dyDescent="0.25">
      <c r="A1248" s="27" t="s">
        <v>3798</v>
      </c>
      <c r="B1248" s="28" t="s">
        <v>4284</v>
      </c>
      <c r="C1248" s="27" t="s">
        <v>4374</v>
      </c>
      <c r="D1248" s="58">
        <v>2497173.44</v>
      </c>
    </row>
    <row r="1249" spans="1:4" x14ac:dyDescent="0.25">
      <c r="A1249" s="27" t="s">
        <v>3786</v>
      </c>
      <c r="B1249" s="28" t="s">
        <v>4285</v>
      </c>
      <c r="C1249" s="27" t="s">
        <v>4374</v>
      </c>
      <c r="D1249" s="58">
        <v>1980773.97</v>
      </c>
    </row>
    <row r="1250" spans="1:4" x14ac:dyDescent="0.25">
      <c r="A1250" s="27" t="s">
        <v>3778</v>
      </c>
      <c r="B1250" s="28" t="s">
        <v>4286</v>
      </c>
      <c r="C1250" s="27" t="s">
        <v>4374</v>
      </c>
      <c r="D1250" s="58">
        <v>2964618.61</v>
      </c>
    </row>
    <row r="1251" spans="1:4" x14ac:dyDescent="0.25">
      <c r="A1251" s="27" t="s">
        <v>3780</v>
      </c>
      <c r="B1251" s="28" t="s">
        <v>4287</v>
      </c>
      <c r="C1251" s="27" t="s">
        <v>4377</v>
      </c>
      <c r="D1251" s="58">
        <v>2723806.11</v>
      </c>
    </row>
    <row r="1252" spans="1:4" x14ac:dyDescent="0.25">
      <c r="A1252" s="27" t="s">
        <v>3782</v>
      </c>
      <c r="B1252" s="28" t="s">
        <v>4288</v>
      </c>
      <c r="C1252" s="27" t="s">
        <v>4374</v>
      </c>
      <c r="D1252" s="58">
        <v>2888452.59</v>
      </c>
    </row>
    <row r="1253" spans="1:4" x14ac:dyDescent="0.25">
      <c r="A1253" s="27" t="s">
        <v>3788</v>
      </c>
      <c r="B1253" s="28" t="s">
        <v>4289</v>
      </c>
      <c r="C1253" s="27" t="s">
        <v>4374</v>
      </c>
      <c r="D1253" s="58">
        <v>3318139.13</v>
      </c>
    </row>
    <row r="1254" spans="1:4" x14ac:dyDescent="0.25">
      <c r="A1254" s="27" t="s">
        <v>3806</v>
      </c>
      <c r="B1254" s="28" t="s">
        <v>4290</v>
      </c>
      <c r="C1254" s="27" t="s">
        <v>4374</v>
      </c>
      <c r="D1254" s="58">
        <v>2846544.24</v>
      </c>
    </row>
    <row r="1255" spans="1:4" x14ac:dyDescent="0.25">
      <c r="A1255" s="27" t="s">
        <v>3808</v>
      </c>
      <c r="B1255" s="28" t="s">
        <v>4291</v>
      </c>
      <c r="C1255" s="27" t="s">
        <v>4377</v>
      </c>
      <c r="D1255" s="58">
        <v>3428792.73</v>
      </c>
    </row>
    <row r="1256" spans="1:4" x14ac:dyDescent="0.25">
      <c r="A1256" s="27" t="s">
        <v>3790</v>
      </c>
      <c r="B1256" s="28" t="s">
        <v>4292</v>
      </c>
      <c r="C1256" s="27" t="s">
        <v>4373</v>
      </c>
      <c r="D1256" s="58">
        <v>3427799.41</v>
      </c>
    </row>
    <row r="1257" spans="1:4" x14ac:dyDescent="0.25">
      <c r="A1257" s="27" t="s">
        <v>3810</v>
      </c>
      <c r="B1257" s="28" t="s">
        <v>4293</v>
      </c>
      <c r="C1257" s="27" t="s">
        <v>4377</v>
      </c>
      <c r="D1257" s="58">
        <v>1822374.31</v>
      </c>
    </row>
    <row r="1258" spans="1:4" x14ac:dyDescent="0.25">
      <c r="A1258" s="27" t="s">
        <v>3792</v>
      </c>
      <c r="B1258" s="28" t="s">
        <v>4294</v>
      </c>
      <c r="C1258" s="27" t="s">
        <v>4377</v>
      </c>
      <c r="D1258" s="58">
        <v>6280286.25</v>
      </c>
    </row>
    <row r="1259" spans="1:4" x14ac:dyDescent="0.25">
      <c r="A1259" s="27" t="s">
        <v>3390</v>
      </c>
      <c r="B1259" s="28" t="s">
        <v>3411</v>
      </c>
      <c r="C1259" s="27" t="s">
        <v>4379</v>
      </c>
      <c r="D1259" s="58">
        <v>2211169.1</v>
      </c>
    </row>
    <row r="1260" spans="1:4" x14ac:dyDescent="0.25">
      <c r="A1260" s="27" t="s">
        <v>1029</v>
      </c>
      <c r="B1260" s="28" t="s">
        <v>1030</v>
      </c>
      <c r="C1260" s="27" t="s">
        <v>4375</v>
      </c>
      <c r="D1260" s="58">
        <v>9424804.5500000007</v>
      </c>
    </row>
    <row r="1261" spans="1:4" x14ac:dyDescent="0.25">
      <c r="A1261" s="27" t="s">
        <v>4013</v>
      </c>
      <c r="B1261" s="28" t="s">
        <v>4295</v>
      </c>
      <c r="C1261" s="27" t="s">
        <v>4373</v>
      </c>
      <c r="D1261" s="58">
        <v>3066795.96</v>
      </c>
    </row>
    <row r="1262" spans="1:4" x14ac:dyDescent="0.25">
      <c r="A1262" s="27" t="s">
        <v>1504</v>
      </c>
      <c r="B1262" s="28" t="s">
        <v>1505</v>
      </c>
      <c r="C1262" s="27" t="s">
        <v>4384</v>
      </c>
      <c r="D1262" s="58">
        <v>3726707.02</v>
      </c>
    </row>
    <row r="1263" spans="1:4" x14ac:dyDescent="0.25">
      <c r="A1263" s="27" t="s">
        <v>1031</v>
      </c>
      <c r="B1263" s="28" t="s">
        <v>1032</v>
      </c>
      <c r="C1263" s="27" t="s">
        <v>4387</v>
      </c>
      <c r="D1263" s="58">
        <v>1792589.52</v>
      </c>
    </row>
    <row r="1264" spans="1:4" x14ac:dyDescent="0.25">
      <c r="A1264" s="27" t="s">
        <v>2665</v>
      </c>
      <c r="B1264" s="28" t="s">
        <v>2688</v>
      </c>
      <c r="C1264" s="27" t="s">
        <v>4384</v>
      </c>
      <c r="D1264" s="58">
        <v>2494713.89</v>
      </c>
    </row>
    <row r="1265" spans="1:4" x14ac:dyDescent="0.25">
      <c r="A1265" s="27" t="s">
        <v>2611</v>
      </c>
      <c r="B1265" s="28" t="s">
        <v>2636</v>
      </c>
      <c r="C1265" s="27" t="s">
        <v>4382</v>
      </c>
      <c r="D1265" s="58">
        <v>1429864.93</v>
      </c>
    </row>
    <row r="1266" spans="1:4" x14ac:dyDescent="0.25">
      <c r="A1266" s="27" t="s">
        <v>1513</v>
      </c>
      <c r="B1266" s="28" t="s">
        <v>1514</v>
      </c>
      <c r="C1266" s="27" t="s">
        <v>4386</v>
      </c>
      <c r="D1266" s="58">
        <v>2624962.6</v>
      </c>
    </row>
    <row r="1267" spans="1:4" x14ac:dyDescent="0.25">
      <c r="A1267" s="27" t="s">
        <v>3784</v>
      </c>
      <c r="B1267" s="28" t="s">
        <v>4296</v>
      </c>
      <c r="C1267" s="27" t="s">
        <v>4374</v>
      </c>
      <c r="D1267" s="58">
        <v>3211768.79</v>
      </c>
    </row>
    <row r="1268" spans="1:4" x14ac:dyDescent="0.25">
      <c r="A1268" s="27" t="s">
        <v>1033</v>
      </c>
      <c r="B1268" s="28" t="s">
        <v>1034</v>
      </c>
      <c r="C1268" s="27" t="s">
        <v>4383</v>
      </c>
      <c r="D1268" s="58">
        <v>4499365.3499999996</v>
      </c>
    </row>
    <row r="1269" spans="1:4" x14ac:dyDescent="0.25">
      <c r="A1269" s="27" t="s">
        <v>2617</v>
      </c>
      <c r="B1269" s="28" t="s">
        <v>2637</v>
      </c>
      <c r="C1269" s="27" t="s">
        <v>4382</v>
      </c>
      <c r="D1269" s="58">
        <v>2839968.26</v>
      </c>
    </row>
    <row r="1270" spans="1:4" x14ac:dyDescent="0.25">
      <c r="A1270" s="27" t="s">
        <v>3794</v>
      </c>
      <c r="B1270" s="28" t="s">
        <v>4297</v>
      </c>
      <c r="C1270" s="27" t="s">
        <v>4373</v>
      </c>
      <c r="D1270" s="58">
        <v>3108969.29</v>
      </c>
    </row>
    <row r="1271" spans="1:4" x14ac:dyDescent="0.25">
      <c r="A1271" s="27" t="s">
        <v>1035</v>
      </c>
      <c r="B1271" s="28" t="s">
        <v>1036</v>
      </c>
      <c r="C1271" s="27" t="s">
        <v>4379</v>
      </c>
      <c r="D1271" s="58">
        <v>4691579.55</v>
      </c>
    </row>
    <row r="1272" spans="1:4" x14ac:dyDescent="0.25">
      <c r="A1272" s="27" t="s">
        <v>3802</v>
      </c>
      <c r="B1272" s="28" t="s">
        <v>4298</v>
      </c>
      <c r="C1272" s="27" t="s">
        <v>4373</v>
      </c>
      <c r="D1272" s="58">
        <v>2977721.88</v>
      </c>
    </row>
    <row r="1273" spans="1:4" x14ac:dyDescent="0.25">
      <c r="A1273" s="27" t="s">
        <v>3828</v>
      </c>
      <c r="B1273" s="28" t="s">
        <v>4299</v>
      </c>
      <c r="C1273" s="27" t="s">
        <v>4374</v>
      </c>
      <c r="D1273" s="58">
        <v>2477573.2400000002</v>
      </c>
    </row>
    <row r="1274" spans="1:4" x14ac:dyDescent="0.25">
      <c r="A1274" s="27" t="s">
        <v>3804</v>
      </c>
      <c r="B1274" s="28" t="s">
        <v>4300</v>
      </c>
      <c r="C1274" s="27" t="s">
        <v>4374</v>
      </c>
      <c r="D1274" s="58">
        <v>2871106.96</v>
      </c>
    </row>
    <row r="1275" spans="1:4" x14ac:dyDescent="0.25">
      <c r="A1275" s="27" t="s">
        <v>3812</v>
      </c>
      <c r="B1275" s="28" t="s">
        <v>4301</v>
      </c>
      <c r="C1275" s="27" t="s">
        <v>4374</v>
      </c>
      <c r="D1275" s="58">
        <v>3140655.62</v>
      </c>
    </row>
    <row r="1276" spans="1:4" x14ac:dyDescent="0.25">
      <c r="A1276" s="27" t="s">
        <v>3814</v>
      </c>
      <c r="B1276" s="28" t="s">
        <v>4302</v>
      </c>
      <c r="C1276" s="27" t="s">
        <v>4373</v>
      </c>
      <c r="D1276" s="58">
        <v>1931119</v>
      </c>
    </row>
    <row r="1277" spans="1:4" x14ac:dyDescent="0.25">
      <c r="A1277" s="27" t="s">
        <v>3816</v>
      </c>
      <c r="B1277" s="28" t="s">
        <v>4303</v>
      </c>
      <c r="C1277" s="27" t="s">
        <v>4374</v>
      </c>
      <c r="D1277" s="58">
        <v>2107863.54</v>
      </c>
    </row>
    <row r="1278" spans="1:4" x14ac:dyDescent="0.25">
      <c r="A1278" s="27" t="s">
        <v>3862</v>
      </c>
      <c r="B1278" s="28" t="s">
        <v>4304</v>
      </c>
      <c r="C1278" s="27" t="s">
        <v>4373</v>
      </c>
      <c r="D1278" s="58">
        <v>4243703.95</v>
      </c>
    </row>
    <row r="1279" spans="1:4" x14ac:dyDescent="0.25">
      <c r="A1279" s="27" t="s">
        <v>3858</v>
      </c>
      <c r="B1279" s="28" t="s">
        <v>4305</v>
      </c>
      <c r="C1279" s="27" t="s">
        <v>4377</v>
      </c>
      <c r="D1279" s="58">
        <v>2607553.48</v>
      </c>
    </row>
    <row r="1280" spans="1:4" x14ac:dyDescent="0.25">
      <c r="A1280" s="27" t="s">
        <v>3818</v>
      </c>
      <c r="B1280" s="28" t="s">
        <v>4306</v>
      </c>
      <c r="C1280" s="27" t="s">
        <v>4373</v>
      </c>
      <c r="D1280" s="58">
        <v>2801179.81</v>
      </c>
    </row>
    <row r="1281" spans="1:4" x14ac:dyDescent="0.25">
      <c r="A1281" s="27" t="s">
        <v>3864</v>
      </c>
      <c r="B1281" s="28" t="s">
        <v>4307</v>
      </c>
      <c r="C1281" s="27" t="s">
        <v>4373</v>
      </c>
      <c r="D1281" s="58">
        <v>3282578.06</v>
      </c>
    </row>
    <row r="1282" spans="1:4" x14ac:dyDescent="0.25">
      <c r="A1282" s="27" t="s">
        <v>3820</v>
      </c>
      <c r="B1282" s="28" t="s">
        <v>4308</v>
      </c>
      <c r="C1282" s="27" t="s">
        <v>4373</v>
      </c>
      <c r="D1282" s="58">
        <v>1484604.25</v>
      </c>
    </row>
    <row r="1283" spans="1:4" x14ac:dyDescent="0.25">
      <c r="A1283" s="27" t="s">
        <v>3822</v>
      </c>
      <c r="B1283" s="28" t="s">
        <v>4309</v>
      </c>
      <c r="C1283" s="27" t="s">
        <v>4373</v>
      </c>
      <c r="D1283" s="58">
        <v>1565697.82</v>
      </c>
    </row>
    <row r="1284" spans="1:4" x14ac:dyDescent="0.25">
      <c r="A1284" s="27" t="s">
        <v>3824</v>
      </c>
      <c r="B1284" s="28" t="s">
        <v>4310</v>
      </c>
      <c r="C1284" s="27" t="s">
        <v>4374</v>
      </c>
      <c r="D1284" s="58">
        <v>6219514.1299999999</v>
      </c>
    </row>
    <row r="1285" spans="1:4" x14ac:dyDescent="0.25">
      <c r="A1285" s="27" t="s">
        <v>1037</v>
      </c>
      <c r="B1285" s="28" t="s">
        <v>1038</v>
      </c>
      <c r="C1285" s="27" t="s">
        <v>4378</v>
      </c>
      <c r="D1285" s="58">
        <v>4361139.09</v>
      </c>
    </row>
    <row r="1286" spans="1:4" x14ac:dyDescent="0.25">
      <c r="A1286" s="27" t="s">
        <v>3394</v>
      </c>
      <c r="B1286" s="28" t="s">
        <v>3412</v>
      </c>
      <c r="C1286" s="27" t="s">
        <v>4383</v>
      </c>
      <c r="D1286" s="58">
        <v>3820999.52</v>
      </c>
    </row>
    <row r="1287" spans="1:4" x14ac:dyDescent="0.25">
      <c r="A1287" s="27" t="s">
        <v>1039</v>
      </c>
      <c r="B1287" s="28" t="s">
        <v>1040</v>
      </c>
      <c r="C1287" s="27" t="s">
        <v>4388</v>
      </c>
      <c r="D1287" s="58">
        <v>4009382.73</v>
      </c>
    </row>
    <row r="1288" spans="1:4" x14ac:dyDescent="0.25">
      <c r="A1288" s="27" t="s">
        <v>1041</v>
      </c>
      <c r="B1288" s="28" t="s">
        <v>1042</v>
      </c>
      <c r="C1288" s="27" t="s">
        <v>4384</v>
      </c>
      <c r="D1288" s="58">
        <v>2756930.02</v>
      </c>
    </row>
    <row r="1289" spans="1:4" x14ac:dyDescent="0.25">
      <c r="A1289" s="27" t="s">
        <v>1491</v>
      </c>
      <c r="B1289" s="28" t="s">
        <v>1502</v>
      </c>
      <c r="C1289" s="27" t="s">
        <v>4382</v>
      </c>
      <c r="D1289" s="58">
        <v>2291723.19</v>
      </c>
    </row>
    <row r="1290" spans="1:4" x14ac:dyDescent="0.25">
      <c r="A1290" s="27" t="s">
        <v>2633</v>
      </c>
      <c r="B1290" s="28" t="s">
        <v>2634</v>
      </c>
      <c r="C1290" s="27" t="s">
        <v>4380</v>
      </c>
      <c r="D1290" s="58">
        <v>1657715.77</v>
      </c>
    </row>
    <row r="1291" spans="1:4" x14ac:dyDescent="0.25">
      <c r="A1291" s="27" t="s">
        <v>1497</v>
      </c>
      <c r="B1291" s="28" t="s">
        <v>1498</v>
      </c>
      <c r="C1291" s="27" t="s">
        <v>4376</v>
      </c>
      <c r="D1291" s="58">
        <v>6351280.3300000001</v>
      </c>
    </row>
    <row r="1292" spans="1:4" x14ac:dyDescent="0.25">
      <c r="A1292" s="27" t="s">
        <v>1516</v>
      </c>
      <c r="B1292" s="28" t="s">
        <v>1517</v>
      </c>
      <c r="C1292" s="27" t="s">
        <v>4387</v>
      </c>
      <c r="D1292" s="58">
        <v>3280356.12</v>
      </c>
    </row>
    <row r="1293" spans="1:4" x14ac:dyDescent="0.25">
      <c r="A1293" s="27" t="s">
        <v>2619</v>
      </c>
      <c r="B1293" s="28" t="s">
        <v>2638</v>
      </c>
      <c r="C1293" s="27" t="s">
        <v>4382</v>
      </c>
      <c r="D1293" s="58">
        <v>4204356.72</v>
      </c>
    </row>
    <row r="1294" spans="1:4" x14ac:dyDescent="0.25">
      <c r="A1294" s="27" t="s">
        <v>2616</v>
      </c>
      <c r="B1294" s="28" t="s">
        <v>2650</v>
      </c>
      <c r="C1294" s="27" t="s">
        <v>4386</v>
      </c>
      <c r="D1294" s="58">
        <v>2948154.65</v>
      </c>
    </row>
    <row r="1295" spans="1:4" x14ac:dyDescent="0.25">
      <c r="A1295" s="27" t="s">
        <v>2612</v>
      </c>
      <c r="B1295" s="28" t="s">
        <v>2653</v>
      </c>
      <c r="C1295" s="27" t="s">
        <v>4387</v>
      </c>
      <c r="D1295" s="58">
        <v>2956275.58</v>
      </c>
    </row>
    <row r="1296" spans="1:4" x14ac:dyDescent="0.25">
      <c r="A1296" s="27" t="s">
        <v>3826</v>
      </c>
      <c r="B1296" s="28" t="s">
        <v>4311</v>
      </c>
      <c r="C1296" s="27" t="s">
        <v>4373</v>
      </c>
      <c r="D1296" s="58">
        <v>2125155.23</v>
      </c>
    </row>
    <row r="1297" spans="1:4" x14ac:dyDescent="0.25">
      <c r="A1297" s="27" t="s">
        <v>1492</v>
      </c>
      <c r="B1297" s="28" t="s">
        <v>1515</v>
      </c>
      <c r="C1297" s="27" t="s">
        <v>4386</v>
      </c>
      <c r="D1297" s="58">
        <v>5200600</v>
      </c>
    </row>
    <row r="1298" spans="1:4" x14ac:dyDescent="0.25">
      <c r="A1298" s="27" t="s">
        <v>3866</v>
      </c>
      <c r="B1298" s="28" t="s">
        <v>4312</v>
      </c>
      <c r="C1298" s="27" t="s">
        <v>4374</v>
      </c>
      <c r="D1298" s="58">
        <v>4414651.3099999996</v>
      </c>
    </row>
    <row r="1299" spans="1:4" x14ac:dyDescent="0.25">
      <c r="A1299" s="27" t="s">
        <v>1493</v>
      </c>
      <c r="B1299" s="28" t="s">
        <v>1499</v>
      </c>
      <c r="C1299" s="27" t="s">
        <v>4391</v>
      </c>
      <c r="D1299" s="58">
        <v>2603823.7799999998</v>
      </c>
    </row>
    <row r="1300" spans="1:4" x14ac:dyDescent="0.25">
      <c r="A1300" s="27" t="s">
        <v>1510</v>
      </c>
      <c r="B1300" s="28" t="s">
        <v>1511</v>
      </c>
      <c r="C1300" s="27" t="s">
        <v>4570</v>
      </c>
      <c r="D1300" s="58">
        <v>4211188.66</v>
      </c>
    </row>
    <row r="1301" spans="1:4" x14ac:dyDescent="0.25">
      <c r="A1301" s="27" t="s">
        <v>2718</v>
      </c>
      <c r="B1301" s="28" t="s">
        <v>2772</v>
      </c>
      <c r="C1301" s="27" t="s">
        <v>4389</v>
      </c>
      <c r="D1301" s="58">
        <v>5979252.5899999999</v>
      </c>
    </row>
    <row r="1302" spans="1:4" x14ac:dyDescent="0.25">
      <c r="A1302" s="27" t="s">
        <v>1496</v>
      </c>
      <c r="B1302" s="28" t="s">
        <v>1506</v>
      </c>
      <c r="C1302" s="27" t="s">
        <v>4385</v>
      </c>
      <c r="D1302" s="58">
        <v>2342883.1800000002</v>
      </c>
    </row>
    <row r="1303" spans="1:4" x14ac:dyDescent="0.25">
      <c r="A1303" s="27" t="s">
        <v>2615</v>
      </c>
      <c r="B1303" s="28" t="s">
        <v>2639</v>
      </c>
      <c r="C1303" s="27" t="s">
        <v>4382</v>
      </c>
      <c r="D1303" s="58">
        <v>3348425.26</v>
      </c>
    </row>
    <row r="1304" spans="1:4" x14ac:dyDescent="0.25">
      <c r="A1304" s="27" t="s">
        <v>1495</v>
      </c>
      <c r="B1304" s="28" t="s">
        <v>1512</v>
      </c>
      <c r="C1304" s="27" t="s">
        <v>4379</v>
      </c>
      <c r="D1304" s="58">
        <v>5823964.1500000004</v>
      </c>
    </row>
    <row r="1305" spans="1:4" x14ac:dyDescent="0.25">
      <c r="A1305" s="27" t="s">
        <v>1500</v>
      </c>
      <c r="B1305" s="28" t="s">
        <v>1501</v>
      </c>
      <c r="C1305" s="27" t="s">
        <v>4378</v>
      </c>
      <c r="D1305" s="58">
        <v>5600116.7999999998</v>
      </c>
    </row>
    <row r="1306" spans="1:4" x14ac:dyDescent="0.25">
      <c r="A1306" s="27" t="s">
        <v>2666</v>
      </c>
      <c r="B1306" s="28" t="s">
        <v>2681</v>
      </c>
      <c r="C1306" s="27" t="s">
        <v>4385</v>
      </c>
      <c r="D1306" s="58">
        <v>2628797.96</v>
      </c>
    </row>
    <row r="1307" spans="1:4" x14ac:dyDescent="0.25">
      <c r="A1307" s="27" t="s">
        <v>2609</v>
      </c>
      <c r="B1307" s="28" t="s">
        <v>2644</v>
      </c>
      <c r="C1307" s="27" t="s">
        <v>4375</v>
      </c>
      <c r="D1307" s="58">
        <v>4223641.79</v>
      </c>
    </row>
    <row r="1308" spans="1:4" x14ac:dyDescent="0.25">
      <c r="A1308" s="27" t="s">
        <v>2669</v>
      </c>
      <c r="B1308" s="28" t="s">
        <v>2686</v>
      </c>
      <c r="C1308" s="27" t="s">
        <v>4382</v>
      </c>
      <c r="D1308" s="58">
        <v>2542848.7999999998</v>
      </c>
    </row>
    <row r="1309" spans="1:4" x14ac:dyDescent="0.25">
      <c r="A1309" s="27" t="s">
        <v>3391</v>
      </c>
      <c r="B1309" s="28" t="s">
        <v>3413</v>
      </c>
      <c r="C1309" s="27" t="s">
        <v>4570</v>
      </c>
      <c r="D1309" s="58">
        <v>3587150.92</v>
      </c>
    </row>
    <row r="1310" spans="1:4" x14ac:dyDescent="0.25">
      <c r="A1310" s="27" t="s">
        <v>3840</v>
      </c>
      <c r="B1310" s="28" t="s">
        <v>4313</v>
      </c>
      <c r="C1310" s="27" t="s">
        <v>4374</v>
      </c>
      <c r="D1310" s="58">
        <v>4135700.41</v>
      </c>
    </row>
    <row r="1311" spans="1:4" x14ac:dyDescent="0.25">
      <c r="A1311" s="27" t="s">
        <v>3830</v>
      </c>
      <c r="B1311" s="28" t="s">
        <v>4314</v>
      </c>
      <c r="C1311" s="27" t="s">
        <v>4373</v>
      </c>
      <c r="D1311" s="58">
        <v>5113275.96</v>
      </c>
    </row>
    <row r="1312" spans="1:4" x14ac:dyDescent="0.25">
      <c r="A1312" s="27" t="s">
        <v>3834</v>
      </c>
      <c r="B1312" s="28" t="s">
        <v>4315</v>
      </c>
      <c r="C1312" s="27" t="s">
        <v>4377</v>
      </c>
      <c r="D1312" s="58">
        <v>2703236.65</v>
      </c>
    </row>
    <row r="1313" spans="1:4" x14ac:dyDescent="0.25">
      <c r="A1313" s="27" t="s">
        <v>3846</v>
      </c>
      <c r="B1313" s="28" t="s">
        <v>4316</v>
      </c>
      <c r="C1313" s="27" t="s">
        <v>4374</v>
      </c>
      <c r="D1313" s="58">
        <v>1811360.65</v>
      </c>
    </row>
    <row r="1314" spans="1:4" x14ac:dyDescent="0.25">
      <c r="A1314" s="27" t="s">
        <v>3832</v>
      </c>
      <c r="B1314" s="28" t="s">
        <v>4317</v>
      </c>
      <c r="C1314" s="27" t="s">
        <v>4373</v>
      </c>
      <c r="D1314" s="58">
        <v>3495019.69</v>
      </c>
    </row>
    <row r="1315" spans="1:4" x14ac:dyDescent="0.25">
      <c r="A1315" s="27" t="s">
        <v>3836</v>
      </c>
      <c r="B1315" s="28" t="s">
        <v>4318</v>
      </c>
      <c r="C1315" s="27" t="s">
        <v>4374</v>
      </c>
      <c r="D1315" s="58">
        <v>2230862.42</v>
      </c>
    </row>
    <row r="1316" spans="1:4" x14ac:dyDescent="0.25">
      <c r="A1316" s="27" t="s">
        <v>3848</v>
      </c>
      <c r="B1316" s="28" t="s">
        <v>4319</v>
      </c>
      <c r="C1316" s="27" t="s">
        <v>4374</v>
      </c>
      <c r="D1316" s="58">
        <v>2098661.9700000002</v>
      </c>
    </row>
    <row r="1317" spans="1:4" x14ac:dyDescent="0.25">
      <c r="A1317" s="27" t="s">
        <v>3842</v>
      </c>
      <c r="B1317" s="28" t="s">
        <v>4320</v>
      </c>
      <c r="C1317" s="27" t="s">
        <v>4373</v>
      </c>
      <c r="D1317" s="58">
        <v>2279683.73</v>
      </c>
    </row>
    <row r="1318" spans="1:4" x14ac:dyDescent="0.25">
      <c r="A1318" s="27" t="s">
        <v>3844</v>
      </c>
      <c r="B1318" s="28" t="s">
        <v>4321</v>
      </c>
      <c r="C1318" s="27" t="s">
        <v>4374</v>
      </c>
      <c r="D1318" s="58">
        <v>2792367.14</v>
      </c>
    </row>
    <row r="1319" spans="1:4" x14ac:dyDescent="0.25">
      <c r="A1319" s="27" t="s">
        <v>3860</v>
      </c>
      <c r="B1319" s="28" t="s">
        <v>4322</v>
      </c>
      <c r="C1319" s="27" t="s">
        <v>4374</v>
      </c>
      <c r="D1319" s="58">
        <v>3217081.84</v>
      </c>
    </row>
    <row r="1320" spans="1:4" x14ac:dyDescent="0.25">
      <c r="A1320" s="27" t="s">
        <v>3838</v>
      </c>
      <c r="B1320" s="28" t="s">
        <v>4323</v>
      </c>
      <c r="C1320" s="27" t="s">
        <v>4373</v>
      </c>
      <c r="D1320" s="58">
        <v>2867714.3</v>
      </c>
    </row>
    <row r="1321" spans="1:4" x14ac:dyDescent="0.25">
      <c r="A1321" s="27" t="s">
        <v>2682</v>
      </c>
      <c r="B1321" s="28" t="s">
        <v>2683</v>
      </c>
      <c r="C1321" s="27" t="s">
        <v>4391</v>
      </c>
      <c r="D1321" s="58">
        <v>1940695.98</v>
      </c>
    </row>
    <row r="1322" spans="1:4" x14ac:dyDescent="0.25">
      <c r="A1322" s="27" t="s">
        <v>2671</v>
      </c>
      <c r="B1322" s="28" t="s">
        <v>2700</v>
      </c>
      <c r="C1322" s="27" t="s">
        <v>4390</v>
      </c>
      <c r="D1322" s="58">
        <v>3164192.15</v>
      </c>
    </row>
    <row r="1323" spans="1:4" x14ac:dyDescent="0.25">
      <c r="A1323" s="27" t="s">
        <v>2614</v>
      </c>
      <c r="B1323" s="28" t="s">
        <v>2640</v>
      </c>
      <c r="C1323" s="27" t="s">
        <v>4384</v>
      </c>
      <c r="D1323" s="58">
        <v>2081781.16</v>
      </c>
    </row>
    <row r="1324" spans="1:4" x14ac:dyDescent="0.25">
      <c r="A1324" s="27" t="s">
        <v>3870</v>
      </c>
      <c r="B1324" s="28" t="s">
        <v>4324</v>
      </c>
      <c r="C1324" s="27" t="s">
        <v>4377</v>
      </c>
      <c r="D1324" s="58">
        <v>6694000.7699999996</v>
      </c>
    </row>
    <row r="1325" spans="1:4" x14ac:dyDescent="0.25">
      <c r="A1325" s="27" t="s">
        <v>2651</v>
      </c>
      <c r="B1325" s="28" t="s">
        <v>2652</v>
      </c>
      <c r="C1325" s="27" t="s">
        <v>4389</v>
      </c>
      <c r="D1325" s="58">
        <v>4238902.17</v>
      </c>
    </row>
    <row r="1326" spans="1:4" x14ac:dyDescent="0.25">
      <c r="A1326" s="27" t="s">
        <v>2646</v>
      </c>
      <c r="B1326" s="28" t="s">
        <v>2647</v>
      </c>
      <c r="C1326" s="27" t="s">
        <v>4390</v>
      </c>
      <c r="D1326" s="58">
        <v>2363616.96</v>
      </c>
    </row>
    <row r="1327" spans="1:4" x14ac:dyDescent="0.25">
      <c r="A1327" s="27" t="s">
        <v>3884</v>
      </c>
      <c r="B1327" s="28" t="s">
        <v>4325</v>
      </c>
      <c r="C1327" s="27" t="s">
        <v>4377</v>
      </c>
      <c r="D1327" s="58">
        <v>4594231.51</v>
      </c>
    </row>
    <row r="1328" spans="1:4" x14ac:dyDescent="0.25">
      <c r="A1328" s="27" t="s">
        <v>2641</v>
      </c>
      <c r="B1328" s="28" t="s">
        <v>2642</v>
      </c>
      <c r="C1328" s="27" t="s">
        <v>4384</v>
      </c>
      <c r="D1328" s="58">
        <v>1878371.77</v>
      </c>
    </row>
    <row r="1329" spans="1:4" x14ac:dyDescent="0.25">
      <c r="A1329" s="27" t="s">
        <v>2613</v>
      </c>
      <c r="B1329" s="28" t="s">
        <v>2635</v>
      </c>
      <c r="C1329" s="27" t="s">
        <v>4390</v>
      </c>
      <c r="D1329" s="58">
        <v>8031102.6900000004</v>
      </c>
    </row>
    <row r="1330" spans="1:4" x14ac:dyDescent="0.25">
      <c r="A1330" s="27" t="s">
        <v>4445</v>
      </c>
      <c r="B1330" s="28" t="s">
        <v>4456</v>
      </c>
      <c r="C1330" s="27" t="s">
        <v>4388</v>
      </c>
      <c r="D1330" s="58">
        <v>4013626.79</v>
      </c>
    </row>
    <row r="1331" spans="1:4" x14ac:dyDescent="0.25">
      <c r="A1331" s="27" t="s">
        <v>3872</v>
      </c>
      <c r="B1331" s="28" t="s">
        <v>4326</v>
      </c>
      <c r="C1331" s="27" t="s">
        <v>4377</v>
      </c>
      <c r="D1331" s="58">
        <v>3079756.39</v>
      </c>
    </row>
    <row r="1332" spans="1:4" x14ac:dyDescent="0.25">
      <c r="A1332" s="27" t="s">
        <v>3868</v>
      </c>
      <c r="B1332" s="28" t="s">
        <v>4327</v>
      </c>
      <c r="C1332" s="27" t="s">
        <v>4373</v>
      </c>
      <c r="D1332" s="58">
        <v>3048879.04</v>
      </c>
    </row>
    <row r="1333" spans="1:4" x14ac:dyDescent="0.25">
      <c r="A1333" s="27" t="s">
        <v>3850</v>
      </c>
      <c r="B1333" s="28" t="s">
        <v>4328</v>
      </c>
      <c r="C1333" s="27" t="s">
        <v>4373</v>
      </c>
      <c r="D1333" s="58">
        <v>3158684.43</v>
      </c>
    </row>
    <row r="1334" spans="1:4" x14ac:dyDescent="0.25">
      <c r="A1334" s="27" t="s">
        <v>2648</v>
      </c>
      <c r="B1334" s="28" t="s">
        <v>2649</v>
      </c>
      <c r="C1334" s="27" t="s">
        <v>4383</v>
      </c>
      <c r="D1334" s="58">
        <v>2414235.9300000002</v>
      </c>
    </row>
    <row r="1335" spans="1:4" x14ac:dyDescent="0.25">
      <c r="A1335" s="27" t="s">
        <v>2664</v>
      </c>
      <c r="B1335" s="28" t="s">
        <v>2697</v>
      </c>
      <c r="C1335" s="27" t="s">
        <v>4387</v>
      </c>
      <c r="D1335" s="58">
        <v>1470005.26</v>
      </c>
    </row>
    <row r="1336" spans="1:4" x14ac:dyDescent="0.25">
      <c r="A1336" s="27" t="s">
        <v>2746</v>
      </c>
      <c r="B1336" s="28" t="s">
        <v>2773</v>
      </c>
      <c r="C1336" s="27" t="s">
        <v>4383</v>
      </c>
      <c r="D1336" s="58">
        <v>2380481.7799999998</v>
      </c>
    </row>
    <row r="1337" spans="1:4" x14ac:dyDescent="0.25">
      <c r="A1337" s="27" t="s">
        <v>1043</v>
      </c>
      <c r="B1337" s="28" t="s">
        <v>1044</v>
      </c>
      <c r="C1337" s="27" t="s">
        <v>4375</v>
      </c>
      <c r="D1337" s="58">
        <v>7229328.79</v>
      </c>
    </row>
    <row r="1338" spans="1:4" x14ac:dyDescent="0.25">
      <c r="A1338" s="27" t="s">
        <v>1045</v>
      </c>
      <c r="B1338" s="28" t="s">
        <v>1046</v>
      </c>
      <c r="C1338" s="27" t="s">
        <v>4383</v>
      </c>
      <c r="D1338" s="58">
        <v>2341488.15</v>
      </c>
    </row>
    <row r="1339" spans="1:4" x14ac:dyDescent="0.25">
      <c r="A1339" s="27" t="s">
        <v>1047</v>
      </c>
      <c r="B1339" s="28" t="s">
        <v>1048</v>
      </c>
      <c r="C1339" s="27" t="s">
        <v>4570</v>
      </c>
      <c r="D1339" s="58">
        <v>2431768.29</v>
      </c>
    </row>
    <row r="1340" spans="1:4" x14ac:dyDescent="0.25">
      <c r="A1340" s="27" t="s">
        <v>1049</v>
      </c>
      <c r="B1340" s="28" t="s">
        <v>1050</v>
      </c>
      <c r="C1340" s="27" t="s">
        <v>4390</v>
      </c>
      <c r="D1340" s="58">
        <v>2678180.84</v>
      </c>
    </row>
    <row r="1341" spans="1:4" x14ac:dyDescent="0.25">
      <c r="A1341" s="27" t="s">
        <v>1051</v>
      </c>
      <c r="B1341" s="28" t="s">
        <v>1052</v>
      </c>
      <c r="C1341" s="27" t="s">
        <v>4385</v>
      </c>
      <c r="D1341" s="58">
        <v>4790730.9800000004</v>
      </c>
    </row>
    <row r="1342" spans="1:4" x14ac:dyDescent="0.25">
      <c r="A1342" s="27" t="s">
        <v>1053</v>
      </c>
      <c r="B1342" s="28" t="s">
        <v>1054</v>
      </c>
      <c r="C1342" s="27" t="s">
        <v>4379</v>
      </c>
      <c r="D1342" s="58">
        <v>2843925.58</v>
      </c>
    </row>
    <row r="1343" spans="1:4" x14ac:dyDescent="0.25">
      <c r="A1343" s="27" t="s">
        <v>1055</v>
      </c>
      <c r="B1343" s="28" t="s">
        <v>1056</v>
      </c>
      <c r="C1343" s="27" t="s">
        <v>4386</v>
      </c>
      <c r="D1343" s="58">
        <v>6870625.5899999999</v>
      </c>
    </row>
    <row r="1344" spans="1:4" x14ac:dyDescent="0.25">
      <c r="A1344" s="27" t="s">
        <v>1057</v>
      </c>
      <c r="B1344" s="28" t="s">
        <v>1058</v>
      </c>
      <c r="C1344" s="27" t="s">
        <v>4384</v>
      </c>
      <c r="D1344" s="58">
        <v>1376804.29</v>
      </c>
    </row>
    <row r="1345" spans="1:4" x14ac:dyDescent="0.25">
      <c r="A1345" s="27" t="s">
        <v>1059</v>
      </c>
      <c r="B1345" s="28" t="s">
        <v>1060</v>
      </c>
      <c r="C1345" s="27" t="s">
        <v>4376</v>
      </c>
      <c r="D1345" s="58">
        <v>4862795.25</v>
      </c>
    </row>
    <row r="1346" spans="1:4" x14ac:dyDescent="0.25">
      <c r="A1346" s="27" t="s">
        <v>3643</v>
      </c>
      <c r="B1346" s="28" t="s">
        <v>4329</v>
      </c>
      <c r="C1346" s="27" t="s">
        <v>4377</v>
      </c>
      <c r="D1346" s="58">
        <v>1695428.91</v>
      </c>
    </row>
    <row r="1347" spans="1:4" x14ac:dyDescent="0.25">
      <c r="A1347" s="27" t="s">
        <v>1061</v>
      </c>
      <c r="B1347" s="28" t="s">
        <v>1062</v>
      </c>
      <c r="C1347" s="27" t="s">
        <v>4388</v>
      </c>
      <c r="D1347" s="58">
        <v>5104072.99</v>
      </c>
    </row>
    <row r="1348" spans="1:4" x14ac:dyDescent="0.25">
      <c r="A1348" s="27" t="s">
        <v>3641</v>
      </c>
      <c r="B1348" s="28" t="s">
        <v>4330</v>
      </c>
      <c r="C1348" s="27" t="s">
        <v>4373</v>
      </c>
      <c r="D1348" s="58">
        <v>3908351.48</v>
      </c>
    </row>
    <row r="1349" spans="1:4" x14ac:dyDescent="0.25">
      <c r="A1349" s="27" t="s">
        <v>1063</v>
      </c>
      <c r="B1349" s="28" t="s">
        <v>1064</v>
      </c>
      <c r="C1349" s="27" t="s">
        <v>4379</v>
      </c>
      <c r="D1349" s="58">
        <v>2625064.04</v>
      </c>
    </row>
    <row r="1350" spans="1:4" x14ac:dyDescent="0.25">
      <c r="A1350" s="27" t="s">
        <v>1065</v>
      </c>
      <c r="B1350" s="28" t="s">
        <v>1066</v>
      </c>
      <c r="C1350" s="27" t="s">
        <v>4383</v>
      </c>
      <c r="D1350" s="58">
        <v>2802266.17</v>
      </c>
    </row>
    <row r="1351" spans="1:4" x14ac:dyDescent="0.25">
      <c r="A1351" s="27" t="s">
        <v>1067</v>
      </c>
      <c r="B1351" s="28" t="s">
        <v>1068</v>
      </c>
      <c r="C1351" s="27" t="s">
        <v>4384</v>
      </c>
      <c r="D1351" s="58">
        <v>2335386.64</v>
      </c>
    </row>
    <row r="1352" spans="1:4" x14ac:dyDescent="0.25">
      <c r="A1352" s="27" t="s">
        <v>1069</v>
      </c>
      <c r="B1352" s="28" t="s">
        <v>1070</v>
      </c>
      <c r="C1352" s="27" t="s">
        <v>4391</v>
      </c>
      <c r="D1352" s="58">
        <v>2880786.83</v>
      </c>
    </row>
    <row r="1353" spans="1:4" x14ac:dyDescent="0.25">
      <c r="A1353" s="27" t="s">
        <v>1071</v>
      </c>
      <c r="B1353" s="28" t="s">
        <v>1072</v>
      </c>
      <c r="C1353" s="27" t="s">
        <v>4391</v>
      </c>
      <c r="D1353" s="58">
        <v>3008067.14</v>
      </c>
    </row>
    <row r="1354" spans="1:4" x14ac:dyDescent="0.25">
      <c r="A1354" s="27" t="s">
        <v>1073</v>
      </c>
      <c r="B1354" s="28" t="s">
        <v>1074</v>
      </c>
      <c r="C1354" s="27" t="s">
        <v>4386</v>
      </c>
      <c r="D1354" s="58">
        <v>5918793.1299999999</v>
      </c>
    </row>
    <row r="1355" spans="1:4" x14ac:dyDescent="0.25">
      <c r="A1355" s="27" t="s">
        <v>1075</v>
      </c>
      <c r="B1355" s="28" t="s">
        <v>1076</v>
      </c>
      <c r="C1355" s="27" t="s">
        <v>4385</v>
      </c>
      <c r="D1355" s="58">
        <v>6406584.1200000001</v>
      </c>
    </row>
    <row r="1356" spans="1:4" x14ac:dyDescent="0.25">
      <c r="A1356" s="27" t="s">
        <v>1077</v>
      </c>
      <c r="B1356" s="28" t="s">
        <v>1078</v>
      </c>
      <c r="C1356" s="27" t="s">
        <v>4385</v>
      </c>
      <c r="D1356" s="58">
        <v>6799590.4800000004</v>
      </c>
    </row>
    <row r="1357" spans="1:4" x14ac:dyDescent="0.25">
      <c r="A1357" s="27" t="s">
        <v>3645</v>
      </c>
      <c r="B1357" s="28" t="s">
        <v>4331</v>
      </c>
      <c r="C1357" s="27" t="s">
        <v>4373</v>
      </c>
      <c r="D1357" s="58">
        <v>1674237.52</v>
      </c>
    </row>
    <row r="1358" spans="1:4" x14ac:dyDescent="0.25">
      <c r="A1358" s="27" t="s">
        <v>1079</v>
      </c>
      <c r="B1358" s="28" t="s">
        <v>1080</v>
      </c>
      <c r="C1358" s="27" t="s">
        <v>4385</v>
      </c>
      <c r="D1358" s="58">
        <v>4187554.26</v>
      </c>
    </row>
    <row r="1359" spans="1:4" x14ac:dyDescent="0.25">
      <c r="A1359" s="27" t="s">
        <v>1081</v>
      </c>
      <c r="B1359" s="28" t="s">
        <v>1082</v>
      </c>
      <c r="C1359" s="27" t="s">
        <v>4378</v>
      </c>
      <c r="D1359" s="58">
        <v>3570103.51</v>
      </c>
    </row>
    <row r="1360" spans="1:4" x14ac:dyDescent="0.25">
      <c r="A1360" s="27" t="s">
        <v>1083</v>
      </c>
      <c r="B1360" s="28" t="s">
        <v>1084</v>
      </c>
      <c r="C1360" s="27" t="s">
        <v>4380</v>
      </c>
      <c r="D1360" s="58">
        <v>4634981.9000000004</v>
      </c>
    </row>
    <row r="1361" spans="1:4" x14ac:dyDescent="0.25">
      <c r="A1361" s="27" t="s">
        <v>1085</v>
      </c>
      <c r="B1361" s="28" t="s">
        <v>1086</v>
      </c>
      <c r="C1361" s="27" t="s">
        <v>4379</v>
      </c>
      <c r="D1361" s="58">
        <v>2531483.96</v>
      </c>
    </row>
    <row r="1362" spans="1:4" x14ac:dyDescent="0.25">
      <c r="A1362" s="27" t="s">
        <v>1087</v>
      </c>
      <c r="B1362" s="28" t="s">
        <v>1088</v>
      </c>
      <c r="C1362" s="27" t="s">
        <v>4383</v>
      </c>
      <c r="D1362" s="58">
        <v>5047806.51</v>
      </c>
    </row>
    <row r="1363" spans="1:4" x14ac:dyDescent="0.25">
      <c r="A1363" s="27" t="s">
        <v>1089</v>
      </c>
      <c r="B1363" s="28" t="s">
        <v>1090</v>
      </c>
      <c r="C1363" s="27" t="s">
        <v>4375</v>
      </c>
      <c r="D1363" s="58">
        <v>1948743.49</v>
      </c>
    </row>
    <row r="1364" spans="1:4" x14ac:dyDescent="0.25">
      <c r="A1364" s="27" t="s">
        <v>1091</v>
      </c>
      <c r="B1364" s="28" t="s">
        <v>1092</v>
      </c>
      <c r="C1364" s="27" t="s">
        <v>4375</v>
      </c>
      <c r="D1364" s="58">
        <v>5113151.93</v>
      </c>
    </row>
    <row r="1365" spans="1:4" x14ac:dyDescent="0.25">
      <c r="A1365" s="27" t="s">
        <v>1093</v>
      </c>
      <c r="B1365" s="28" t="s">
        <v>1094</v>
      </c>
      <c r="C1365" s="27" t="s">
        <v>4382</v>
      </c>
      <c r="D1365" s="58">
        <v>4007463.99</v>
      </c>
    </row>
    <row r="1366" spans="1:4" x14ac:dyDescent="0.25">
      <c r="A1366" s="27" t="s">
        <v>1095</v>
      </c>
      <c r="B1366" s="28" t="s">
        <v>1096</v>
      </c>
      <c r="C1366" s="27" t="s">
        <v>4570</v>
      </c>
      <c r="D1366" s="58">
        <v>3232252.68</v>
      </c>
    </row>
    <row r="1367" spans="1:4" x14ac:dyDescent="0.25">
      <c r="A1367" s="27" t="s">
        <v>1097</v>
      </c>
      <c r="B1367" s="28" t="s">
        <v>1098</v>
      </c>
      <c r="C1367" s="27" t="s">
        <v>4381</v>
      </c>
      <c r="D1367" s="58">
        <v>6488972.7300000004</v>
      </c>
    </row>
    <row r="1368" spans="1:4" x14ac:dyDescent="0.25">
      <c r="A1368" s="27" t="s">
        <v>1099</v>
      </c>
      <c r="B1368" s="28" t="s">
        <v>1100</v>
      </c>
      <c r="C1368" s="27" t="s">
        <v>4389</v>
      </c>
      <c r="D1368" s="58">
        <v>6305706.5700000003</v>
      </c>
    </row>
    <row r="1369" spans="1:4" x14ac:dyDescent="0.25">
      <c r="A1369" s="27" t="s">
        <v>1101</v>
      </c>
      <c r="B1369" s="28" t="s">
        <v>1102</v>
      </c>
      <c r="C1369" s="27" t="s">
        <v>4384</v>
      </c>
      <c r="D1369" s="58">
        <v>2952533.3</v>
      </c>
    </row>
    <row r="1370" spans="1:4" x14ac:dyDescent="0.25">
      <c r="A1370" s="27" t="s">
        <v>1103</v>
      </c>
      <c r="B1370" s="28" t="s">
        <v>1104</v>
      </c>
      <c r="C1370" s="27" t="s">
        <v>4382</v>
      </c>
      <c r="D1370" s="58">
        <v>2544696.1</v>
      </c>
    </row>
    <row r="1371" spans="1:4" x14ac:dyDescent="0.25">
      <c r="A1371" s="27" t="s">
        <v>1105</v>
      </c>
      <c r="B1371" s="28" t="s">
        <v>1106</v>
      </c>
      <c r="C1371" s="27" t="s">
        <v>4379</v>
      </c>
      <c r="D1371" s="58">
        <v>6866212.8200000003</v>
      </c>
    </row>
    <row r="1372" spans="1:4" x14ac:dyDescent="0.25">
      <c r="A1372" s="27" t="s">
        <v>1107</v>
      </c>
      <c r="B1372" s="28" t="s">
        <v>1108</v>
      </c>
      <c r="C1372" s="27" t="s">
        <v>4388</v>
      </c>
      <c r="D1372" s="58">
        <v>3331879.35</v>
      </c>
    </row>
    <row r="1373" spans="1:4" x14ac:dyDescent="0.25">
      <c r="A1373" s="27" t="s">
        <v>3647</v>
      </c>
      <c r="B1373" s="28" t="s">
        <v>4332</v>
      </c>
      <c r="C1373" s="27" t="s">
        <v>4377</v>
      </c>
      <c r="D1373" s="58">
        <v>4030362.96</v>
      </c>
    </row>
    <row r="1374" spans="1:4" x14ac:dyDescent="0.25">
      <c r="A1374" s="27" t="s">
        <v>3649</v>
      </c>
      <c r="B1374" s="28" t="s">
        <v>4333</v>
      </c>
      <c r="C1374" s="27" t="s">
        <v>4374</v>
      </c>
      <c r="D1374" s="58">
        <v>1307991.07</v>
      </c>
    </row>
    <row r="1375" spans="1:4" x14ac:dyDescent="0.25">
      <c r="A1375" s="27" t="s">
        <v>1109</v>
      </c>
      <c r="B1375" s="28" t="s">
        <v>1110</v>
      </c>
      <c r="C1375" s="27" t="s">
        <v>4389</v>
      </c>
      <c r="D1375" s="58">
        <v>2379469.96</v>
      </c>
    </row>
    <row r="1376" spans="1:4" x14ac:dyDescent="0.25">
      <c r="A1376" s="27" t="s">
        <v>3651</v>
      </c>
      <c r="B1376" s="28" t="s">
        <v>4334</v>
      </c>
      <c r="C1376" s="27" t="s">
        <v>4374</v>
      </c>
      <c r="D1376" s="58">
        <v>2722837.06</v>
      </c>
    </row>
    <row r="1377" spans="1:4" x14ac:dyDescent="0.25">
      <c r="A1377" s="27" t="s">
        <v>3663</v>
      </c>
      <c r="B1377" s="28" t="s">
        <v>4335</v>
      </c>
      <c r="C1377" s="27" t="s">
        <v>4377</v>
      </c>
      <c r="D1377" s="58">
        <v>3593987.24</v>
      </c>
    </row>
    <row r="1378" spans="1:4" x14ac:dyDescent="0.25">
      <c r="A1378" s="27" t="s">
        <v>3659</v>
      </c>
      <c r="B1378" s="28" t="s">
        <v>4336</v>
      </c>
      <c r="C1378" s="27" t="s">
        <v>4374</v>
      </c>
      <c r="D1378" s="58">
        <v>3402645.68</v>
      </c>
    </row>
    <row r="1379" spans="1:4" x14ac:dyDescent="0.25">
      <c r="A1379" s="27" t="s">
        <v>1111</v>
      </c>
      <c r="B1379" s="28" t="s">
        <v>1112</v>
      </c>
      <c r="C1379" s="27" t="s">
        <v>4375</v>
      </c>
      <c r="D1379" s="58">
        <v>2774035.5</v>
      </c>
    </row>
    <row r="1380" spans="1:4" x14ac:dyDescent="0.25">
      <c r="A1380" s="27" t="s">
        <v>1113</v>
      </c>
      <c r="B1380" s="28" t="s">
        <v>1114</v>
      </c>
      <c r="C1380" s="27" t="s">
        <v>4570</v>
      </c>
      <c r="D1380" s="58">
        <v>4418722.8</v>
      </c>
    </row>
    <row r="1381" spans="1:4" x14ac:dyDescent="0.25">
      <c r="A1381" s="27" t="s">
        <v>1115</v>
      </c>
      <c r="B1381" s="28" t="s">
        <v>1116</v>
      </c>
      <c r="C1381" s="27" t="s">
        <v>4570</v>
      </c>
      <c r="D1381" s="58">
        <v>4680703.3499999996</v>
      </c>
    </row>
    <row r="1382" spans="1:4" x14ac:dyDescent="0.25">
      <c r="A1382" s="27" t="s">
        <v>1117</v>
      </c>
      <c r="B1382" s="28" t="s">
        <v>1118</v>
      </c>
      <c r="C1382" s="27" t="s">
        <v>4382</v>
      </c>
      <c r="D1382" s="58">
        <v>2283322.2000000002</v>
      </c>
    </row>
    <row r="1383" spans="1:4" x14ac:dyDescent="0.25">
      <c r="A1383" s="27" t="s">
        <v>1119</v>
      </c>
      <c r="B1383" s="28" t="s">
        <v>1120</v>
      </c>
      <c r="C1383" s="27" t="s">
        <v>4383</v>
      </c>
      <c r="D1383" s="58">
        <v>3933691.18</v>
      </c>
    </row>
    <row r="1384" spans="1:4" x14ac:dyDescent="0.25">
      <c r="A1384" s="27" t="s">
        <v>1121</v>
      </c>
      <c r="B1384" s="28" t="s">
        <v>1122</v>
      </c>
      <c r="C1384" s="27" t="s">
        <v>4384</v>
      </c>
      <c r="D1384" s="58">
        <v>1501124.2</v>
      </c>
    </row>
    <row r="1385" spans="1:4" x14ac:dyDescent="0.25">
      <c r="A1385" s="27" t="s">
        <v>1123</v>
      </c>
      <c r="B1385" s="28" t="s">
        <v>1124</v>
      </c>
      <c r="C1385" s="27" t="s">
        <v>4382</v>
      </c>
      <c r="D1385" s="58">
        <v>1486282.74</v>
      </c>
    </row>
    <row r="1386" spans="1:4" x14ac:dyDescent="0.25">
      <c r="A1386" s="27" t="s">
        <v>1125</v>
      </c>
      <c r="B1386" s="28" t="s">
        <v>1126</v>
      </c>
      <c r="C1386" s="27" t="s">
        <v>4390</v>
      </c>
      <c r="D1386" s="58">
        <v>5553368.4400000004</v>
      </c>
    </row>
    <row r="1387" spans="1:4" x14ac:dyDescent="0.25">
      <c r="A1387" s="27" t="s">
        <v>1127</v>
      </c>
      <c r="B1387" s="28" t="s">
        <v>1128</v>
      </c>
      <c r="C1387" s="27" t="s">
        <v>4390</v>
      </c>
      <c r="D1387" s="58">
        <v>3351265.54</v>
      </c>
    </row>
    <row r="1388" spans="1:4" x14ac:dyDescent="0.25">
      <c r="A1388" s="27" t="s">
        <v>1129</v>
      </c>
      <c r="B1388" s="28" t="s">
        <v>1130</v>
      </c>
      <c r="C1388" s="27" t="s">
        <v>4389</v>
      </c>
      <c r="D1388" s="58">
        <v>3186130.71</v>
      </c>
    </row>
    <row r="1389" spans="1:4" x14ac:dyDescent="0.25">
      <c r="A1389" s="27" t="s">
        <v>1131</v>
      </c>
      <c r="B1389" s="28" t="s">
        <v>1132</v>
      </c>
      <c r="C1389" s="27" t="s">
        <v>4388</v>
      </c>
      <c r="D1389" s="58">
        <v>2903704.17</v>
      </c>
    </row>
    <row r="1390" spans="1:4" x14ac:dyDescent="0.25">
      <c r="A1390" s="27" t="s">
        <v>1133</v>
      </c>
      <c r="B1390" s="28" t="s">
        <v>1134</v>
      </c>
      <c r="C1390" s="27" t="s">
        <v>4384</v>
      </c>
      <c r="D1390" s="58">
        <v>4585561.08</v>
      </c>
    </row>
    <row r="1391" spans="1:4" x14ac:dyDescent="0.25">
      <c r="A1391" s="27" t="s">
        <v>1135</v>
      </c>
      <c r="B1391" s="28" t="s">
        <v>1136</v>
      </c>
      <c r="C1391" s="27" t="s">
        <v>4570</v>
      </c>
      <c r="D1391" s="58">
        <v>2647024.04</v>
      </c>
    </row>
    <row r="1392" spans="1:4" x14ac:dyDescent="0.25">
      <c r="A1392" s="27" t="s">
        <v>3655</v>
      </c>
      <c r="B1392" s="28" t="s">
        <v>4337</v>
      </c>
      <c r="C1392" s="27" t="s">
        <v>4374</v>
      </c>
      <c r="D1392" s="58">
        <v>2198169.48</v>
      </c>
    </row>
    <row r="1393" spans="1:4" x14ac:dyDescent="0.25">
      <c r="A1393" s="27" t="s">
        <v>3653</v>
      </c>
      <c r="B1393" s="28" t="s">
        <v>4338</v>
      </c>
      <c r="C1393" s="27" t="s">
        <v>4373</v>
      </c>
      <c r="D1393" s="58">
        <v>2472293.77</v>
      </c>
    </row>
    <row r="1394" spans="1:4" x14ac:dyDescent="0.25">
      <c r="A1394" s="27" t="s">
        <v>1137</v>
      </c>
      <c r="B1394" s="28" t="s">
        <v>1138</v>
      </c>
      <c r="C1394" s="27" t="s">
        <v>4375</v>
      </c>
      <c r="D1394" s="58">
        <v>3602602.69</v>
      </c>
    </row>
    <row r="1395" spans="1:4" x14ac:dyDescent="0.25">
      <c r="A1395" s="27" t="s">
        <v>1139</v>
      </c>
      <c r="B1395" s="28" t="s">
        <v>1140</v>
      </c>
      <c r="C1395" s="27" t="s">
        <v>4383</v>
      </c>
      <c r="D1395" s="58">
        <v>2310147.2999999998</v>
      </c>
    </row>
    <row r="1396" spans="1:4" x14ac:dyDescent="0.25">
      <c r="A1396" s="27" t="s">
        <v>1141</v>
      </c>
      <c r="B1396" s="28" t="s">
        <v>1142</v>
      </c>
      <c r="C1396" s="27" t="s">
        <v>4382</v>
      </c>
      <c r="D1396" s="58">
        <v>2339535.29</v>
      </c>
    </row>
    <row r="1397" spans="1:4" x14ac:dyDescent="0.25">
      <c r="A1397" s="27" t="s">
        <v>1143</v>
      </c>
      <c r="B1397" s="28" t="s">
        <v>1144</v>
      </c>
      <c r="C1397" s="27" t="s">
        <v>4376</v>
      </c>
      <c r="D1397" s="58">
        <v>2921336.61</v>
      </c>
    </row>
    <row r="1398" spans="1:4" x14ac:dyDescent="0.25">
      <c r="A1398" s="27" t="s">
        <v>1145</v>
      </c>
      <c r="B1398" s="28" t="s">
        <v>1146</v>
      </c>
      <c r="C1398" s="27" t="s">
        <v>4385</v>
      </c>
      <c r="D1398" s="58">
        <v>1672285.73</v>
      </c>
    </row>
    <row r="1399" spans="1:4" x14ac:dyDescent="0.25">
      <c r="A1399" s="27" t="s">
        <v>1147</v>
      </c>
      <c r="B1399" s="28" t="s">
        <v>1148</v>
      </c>
      <c r="C1399" s="27" t="s">
        <v>4390</v>
      </c>
      <c r="D1399" s="58">
        <v>2800822.26</v>
      </c>
    </row>
    <row r="1400" spans="1:4" x14ac:dyDescent="0.25">
      <c r="A1400" s="27" t="s">
        <v>1149</v>
      </c>
      <c r="B1400" s="28" t="s">
        <v>1150</v>
      </c>
      <c r="C1400" s="27" t="s">
        <v>4380</v>
      </c>
      <c r="D1400" s="58">
        <v>3894138.47</v>
      </c>
    </row>
    <row r="1401" spans="1:4" x14ac:dyDescent="0.25">
      <c r="A1401" s="27" t="s">
        <v>1151</v>
      </c>
      <c r="B1401" s="28" t="s">
        <v>1152</v>
      </c>
      <c r="C1401" s="27" t="s">
        <v>4385</v>
      </c>
      <c r="D1401" s="58">
        <v>3615387.96</v>
      </c>
    </row>
    <row r="1402" spans="1:4" x14ac:dyDescent="0.25">
      <c r="A1402" s="27" t="s">
        <v>1153</v>
      </c>
      <c r="B1402" s="28" t="s">
        <v>1154</v>
      </c>
      <c r="C1402" s="27" t="s">
        <v>4382</v>
      </c>
      <c r="D1402" s="58">
        <v>3481109.42</v>
      </c>
    </row>
    <row r="1403" spans="1:4" x14ac:dyDescent="0.25">
      <c r="A1403" s="27" t="s">
        <v>1155</v>
      </c>
      <c r="B1403" s="28" t="s">
        <v>1156</v>
      </c>
      <c r="C1403" s="27" t="s">
        <v>4380</v>
      </c>
      <c r="D1403" s="58">
        <v>6093801.2599999998</v>
      </c>
    </row>
    <row r="1404" spans="1:4" x14ac:dyDescent="0.25">
      <c r="A1404" s="27" t="s">
        <v>1157</v>
      </c>
      <c r="B1404" s="28" t="s">
        <v>1158</v>
      </c>
      <c r="C1404" s="27" t="s">
        <v>4381</v>
      </c>
      <c r="D1404" s="58">
        <v>4149941.52</v>
      </c>
    </row>
    <row r="1405" spans="1:4" x14ac:dyDescent="0.25">
      <c r="A1405" s="27" t="s">
        <v>1159</v>
      </c>
      <c r="B1405" s="28" t="s">
        <v>1160</v>
      </c>
      <c r="C1405" s="27" t="s">
        <v>4378</v>
      </c>
      <c r="D1405" s="58">
        <v>7869257.4100000001</v>
      </c>
    </row>
    <row r="1406" spans="1:4" x14ac:dyDescent="0.25">
      <c r="A1406" s="27" t="s">
        <v>1161</v>
      </c>
      <c r="B1406" s="28" t="s">
        <v>1162</v>
      </c>
      <c r="C1406" s="27" t="s">
        <v>4385</v>
      </c>
      <c r="D1406" s="58">
        <v>2359125.1</v>
      </c>
    </row>
    <row r="1407" spans="1:4" x14ac:dyDescent="0.25">
      <c r="A1407" s="27" t="s">
        <v>1163</v>
      </c>
      <c r="B1407" s="28" t="s">
        <v>1164</v>
      </c>
      <c r="C1407" s="27" t="s">
        <v>4385</v>
      </c>
      <c r="D1407" s="58">
        <v>3928202.21</v>
      </c>
    </row>
    <row r="1408" spans="1:4" x14ac:dyDescent="0.25">
      <c r="A1408" s="27" t="s">
        <v>1165</v>
      </c>
      <c r="B1408" s="28" t="s">
        <v>1166</v>
      </c>
      <c r="C1408" s="27" t="s">
        <v>4388</v>
      </c>
      <c r="D1408" s="58">
        <v>3618889.84</v>
      </c>
    </row>
    <row r="1409" spans="1:4" x14ac:dyDescent="0.25">
      <c r="A1409" s="27" t="s">
        <v>1167</v>
      </c>
      <c r="B1409" s="28" t="s">
        <v>1168</v>
      </c>
      <c r="C1409" s="27" t="s">
        <v>4375</v>
      </c>
      <c r="D1409" s="58">
        <v>4953821.59</v>
      </c>
    </row>
    <row r="1410" spans="1:4" x14ac:dyDescent="0.25">
      <c r="A1410" s="27" t="s">
        <v>1169</v>
      </c>
      <c r="B1410" s="28" t="s">
        <v>1170</v>
      </c>
      <c r="C1410" s="27" t="s">
        <v>4386</v>
      </c>
      <c r="D1410" s="58">
        <v>6081096.9000000004</v>
      </c>
    </row>
    <row r="1411" spans="1:4" x14ac:dyDescent="0.25">
      <c r="A1411" s="27" t="s">
        <v>1171</v>
      </c>
      <c r="B1411" s="28" t="s">
        <v>1172</v>
      </c>
      <c r="C1411" s="27" t="s">
        <v>4570</v>
      </c>
      <c r="D1411" s="58">
        <v>2346385.92</v>
      </c>
    </row>
    <row r="1412" spans="1:4" x14ac:dyDescent="0.25">
      <c r="A1412" s="27" t="s">
        <v>1173</v>
      </c>
      <c r="B1412" s="28" t="s">
        <v>1174</v>
      </c>
      <c r="C1412" s="27" t="s">
        <v>4386</v>
      </c>
      <c r="D1412" s="58">
        <v>6326219.3099999996</v>
      </c>
    </row>
    <row r="1413" spans="1:4" x14ac:dyDescent="0.25">
      <c r="A1413" s="27" t="s">
        <v>1175</v>
      </c>
      <c r="B1413" s="28" t="s">
        <v>1176</v>
      </c>
      <c r="C1413" s="27" t="s">
        <v>4385</v>
      </c>
      <c r="D1413" s="58">
        <v>5151546.41</v>
      </c>
    </row>
    <row r="1414" spans="1:4" x14ac:dyDescent="0.25">
      <c r="A1414" s="27" t="s">
        <v>3657</v>
      </c>
      <c r="B1414" s="28" t="s">
        <v>4339</v>
      </c>
      <c r="C1414" s="27" t="s">
        <v>4377</v>
      </c>
      <c r="D1414" s="58">
        <v>4830521.33</v>
      </c>
    </row>
    <row r="1415" spans="1:4" x14ac:dyDescent="0.25">
      <c r="A1415" s="27" t="s">
        <v>1177</v>
      </c>
      <c r="B1415" s="28" t="s">
        <v>1178</v>
      </c>
      <c r="C1415" s="27" t="s">
        <v>4378</v>
      </c>
      <c r="D1415" s="58">
        <v>4301759</v>
      </c>
    </row>
    <row r="1416" spans="1:4" x14ac:dyDescent="0.25">
      <c r="A1416" s="27" t="s">
        <v>1179</v>
      </c>
      <c r="B1416" s="28" t="s">
        <v>1180</v>
      </c>
      <c r="C1416" s="27" t="s">
        <v>4378</v>
      </c>
      <c r="D1416" s="58">
        <v>5955748.4900000002</v>
      </c>
    </row>
    <row r="1417" spans="1:4" x14ac:dyDescent="0.25">
      <c r="A1417" s="27" t="s">
        <v>1181</v>
      </c>
      <c r="B1417" s="28" t="s">
        <v>1182</v>
      </c>
      <c r="C1417" s="27" t="s">
        <v>4383</v>
      </c>
      <c r="D1417" s="58">
        <v>3276205.79</v>
      </c>
    </row>
    <row r="1418" spans="1:4" x14ac:dyDescent="0.25">
      <c r="A1418" s="27" t="s">
        <v>1183</v>
      </c>
      <c r="B1418" s="28" t="s">
        <v>1184</v>
      </c>
      <c r="C1418" s="27" t="s">
        <v>4381</v>
      </c>
      <c r="D1418" s="58">
        <v>5429216.75</v>
      </c>
    </row>
    <row r="1419" spans="1:4" x14ac:dyDescent="0.25">
      <c r="A1419" s="27" t="s">
        <v>1185</v>
      </c>
      <c r="B1419" s="28" t="s">
        <v>1186</v>
      </c>
      <c r="C1419" s="27" t="s">
        <v>4385</v>
      </c>
      <c r="D1419" s="58">
        <v>2594127.1800000002</v>
      </c>
    </row>
    <row r="1420" spans="1:4" x14ac:dyDescent="0.25">
      <c r="A1420" s="27" t="s">
        <v>1187</v>
      </c>
      <c r="B1420" s="28" t="s">
        <v>1188</v>
      </c>
      <c r="C1420" s="27" t="s">
        <v>4378</v>
      </c>
      <c r="D1420" s="58">
        <v>7259434.8200000003</v>
      </c>
    </row>
    <row r="1421" spans="1:4" x14ac:dyDescent="0.25">
      <c r="A1421" s="27" t="s">
        <v>1189</v>
      </c>
      <c r="B1421" s="28" t="s">
        <v>1190</v>
      </c>
      <c r="C1421" s="27" t="s">
        <v>4388</v>
      </c>
      <c r="D1421" s="58">
        <v>4772039.34</v>
      </c>
    </row>
    <row r="1422" spans="1:4" x14ac:dyDescent="0.25">
      <c r="A1422" s="27" t="s">
        <v>1191</v>
      </c>
      <c r="B1422" s="28" t="s">
        <v>1192</v>
      </c>
      <c r="C1422" s="27" t="s">
        <v>4379</v>
      </c>
      <c r="D1422" s="58">
        <v>6203689.0700000003</v>
      </c>
    </row>
    <row r="1423" spans="1:4" x14ac:dyDescent="0.25">
      <c r="A1423" s="27" t="s">
        <v>1193</v>
      </c>
      <c r="B1423" s="28" t="s">
        <v>1194</v>
      </c>
      <c r="C1423" s="27" t="s">
        <v>4389</v>
      </c>
      <c r="D1423" s="58">
        <v>2067213.99</v>
      </c>
    </row>
    <row r="1424" spans="1:4" x14ac:dyDescent="0.25">
      <c r="A1424" s="27" t="s">
        <v>1195</v>
      </c>
      <c r="B1424" s="28" t="s">
        <v>1196</v>
      </c>
      <c r="C1424" s="27" t="s">
        <v>4391</v>
      </c>
      <c r="D1424" s="58">
        <v>2215736.3199999998</v>
      </c>
    </row>
    <row r="1425" spans="1:4" x14ac:dyDescent="0.25">
      <c r="A1425" s="27" t="s">
        <v>1197</v>
      </c>
      <c r="B1425" s="28" t="s">
        <v>1198</v>
      </c>
      <c r="C1425" s="27" t="s">
        <v>4391</v>
      </c>
      <c r="D1425" s="58">
        <v>2228226.59</v>
      </c>
    </row>
    <row r="1426" spans="1:4" x14ac:dyDescent="0.25">
      <c r="A1426" s="27" t="s">
        <v>1199</v>
      </c>
      <c r="B1426" s="28" t="s">
        <v>1200</v>
      </c>
      <c r="C1426" s="27" t="s">
        <v>4379</v>
      </c>
      <c r="D1426" s="58">
        <v>3497419.65</v>
      </c>
    </row>
    <row r="1427" spans="1:4" x14ac:dyDescent="0.25">
      <c r="A1427" s="27" t="s">
        <v>1201</v>
      </c>
      <c r="B1427" s="28" t="s">
        <v>1202</v>
      </c>
      <c r="C1427" s="27" t="s">
        <v>4381</v>
      </c>
      <c r="D1427" s="58">
        <v>3089222.43</v>
      </c>
    </row>
    <row r="1428" spans="1:4" x14ac:dyDescent="0.25">
      <c r="A1428" s="27" t="s">
        <v>1203</v>
      </c>
      <c r="B1428" s="28" t="s">
        <v>1204</v>
      </c>
      <c r="C1428" s="27" t="s">
        <v>4378</v>
      </c>
      <c r="D1428" s="58">
        <v>6169812.5999999996</v>
      </c>
    </row>
    <row r="1429" spans="1:4" x14ac:dyDescent="0.25">
      <c r="A1429" s="27" t="s">
        <v>1205</v>
      </c>
      <c r="B1429" s="28" t="s">
        <v>1206</v>
      </c>
      <c r="C1429" s="27" t="s">
        <v>4387</v>
      </c>
      <c r="D1429" s="58">
        <v>3440234.71</v>
      </c>
    </row>
    <row r="1430" spans="1:4" x14ac:dyDescent="0.25">
      <c r="A1430" s="27" t="s">
        <v>3697</v>
      </c>
      <c r="B1430" s="28" t="s">
        <v>4340</v>
      </c>
      <c r="C1430" s="27" t="s">
        <v>4373</v>
      </c>
      <c r="D1430" s="58">
        <v>1961670.89</v>
      </c>
    </row>
    <row r="1431" spans="1:4" x14ac:dyDescent="0.25">
      <c r="A1431" s="27" t="s">
        <v>1207</v>
      </c>
      <c r="B1431" s="28" t="s">
        <v>1208</v>
      </c>
      <c r="C1431" s="27" t="s">
        <v>4383</v>
      </c>
      <c r="D1431" s="58">
        <v>5621962.8799999999</v>
      </c>
    </row>
    <row r="1432" spans="1:4" x14ac:dyDescent="0.25">
      <c r="A1432" s="27" t="s">
        <v>1209</v>
      </c>
      <c r="B1432" s="28" t="s">
        <v>1210</v>
      </c>
      <c r="C1432" s="27" t="s">
        <v>4376</v>
      </c>
      <c r="D1432" s="58">
        <v>3573080.16</v>
      </c>
    </row>
    <row r="1433" spans="1:4" x14ac:dyDescent="0.25">
      <c r="A1433" s="27" t="s">
        <v>1211</v>
      </c>
      <c r="B1433" s="28" t="s">
        <v>1212</v>
      </c>
      <c r="C1433" s="27" t="s">
        <v>4385</v>
      </c>
      <c r="D1433" s="58">
        <v>3678549.12</v>
      </c>
    </row>
    <row r="1434" spans="1:4" x14ac:dyDescent="0.25">
      <c r="A1434" s="27" t="s">
        <v>1213</v>
      </c>
      <c r="B1434" s="28" t="s">
        <v>1214</v>
      </c>
      <c r="C1434" s="27" t="s">
        <v>4570</v>
      </c>
      <c r="D1434" s="58">
        <v>3377591.91</v>
      </c>
    </row>
    <row r="1435" spans="1:4" x14ac:dyDescent="0.25">
      <c r="A1435" s="27" t="s">
        <v>1215</v>
      </c>
      <c r="B1435" s="28" t="s">
        <v>1216</v>
      </c>
      <c r="C1435" s="27" t="s">
        <v>4570</v>
      </c>
      <c r="D1435" s="58">
        <v>2344771.7999999998</v>
      </c>
    </row>
    <row r="1436" spans="1:4" x14ac:dyDescent="0.25">
      <c r="A1436" s="27" t="s">
        <v>1217</v>
      </c>
      <c r="B1436" s="28" t="s">
        <v>1218</v>
      </c>
      <c r="C1436" s="27" t="s">
        <v>4389</v>
      </c>
      <c r="D1436" s="58">
        <v>2056725.14</v>
      </c>
    </row>
    <row r="1437" spans="1:4" x14ac:dyDescent="0.25">
      <c r="A1437" s="27" t="s">
        <v>1219</v>
      </c>
      <c r="B1437" s="28" t="s">
        <v>1220</v>
      </c>
      <c r="C1437" s="27" t="s">
        <v>4380</v>
      </c>
      <c r="D1437" s="58">
        <v>3840845.1</v>
      </c>
    </row>
    <row r="1438" spans="1:4" x14ac:dyDescent="0.25">
      <c r="A1438" s="27" t="s">
        <v>1221</v>
      </c>
      <c r="B1438" s="28" t="s">
        <v>1222</v>
      </c>
      <c r="C1438" s="27" t="s">
        <v>4389</v>
      </c>
      <c r="D1438" s="58">
        <v>4397613.2699999996</v>
      </c>
    </row>
    <row r="1439" spans="1:4" x14ac:dyDescent="0.25">
      <c r="A1439" s="27" t="s">
        <v>1223</v>
      </c>
      <c r="B1439" s="28" t="s">
        <v>1224</v>
      </c>
      <c r="C1439" s="27" t="s">
        <v>4379</v>
      </c>
      <c r="D1439" s="58">
        <v>3500712.29</v>
      </c>
    </row>
    <row r="1440" spans="1:4" x14ac:dyDescent="0.25">
      <c r="A1440" s="27" t="s">
        <v>1225</v>
      </c>
      <c r="B1440" s="28" t="s">
        <v>1226</v>
      </c>
      <c r="C1440" s="27" t="s">
        <v>4376</v>
      </c>
      <c r="D1440" s="58">
        <v>6121504.4500000002</v>
      </c>
    </row>
    <row r="1441" spans="1:4" x14ac:dyDescent="0.25">
      <c r="A1441" s="27" t="s">
        <v>1227</v>
      </c>
      <c r="B1441" s="28" t="s">
        <v>1228</v>
      </c>
      <c r="C1441" s="27" t="s">
        <v>4386</v>
      </c>
      <c r="D1441" s="58">
        <v>2321403.62</v>
      </c>
    </row>
    <row r="1442" spans="1:4" x14ac:dyDescent="0.25">
      <c r="A1442" s="27" t="s">
        <v>1229</v>
      </c>
      <c r="B1442" s="28" t="s">
        <v>1230</v>
      </c>
      <c r="C1442" s="27" t="s">
        <v>4391</v>
      </c>
      <c r="D1442" s="58">
        <v>1368451.57</v>
      </c>
    </row>
    <row r="1443" spans="1:4" x14ac:dyDescent="0.25">
      <c r="A1443" s="27" t="s">
        <v>1231</v>
      </c>
      <c r="B1443" s="28" t="s">
        <v>1232</v>
      </c>
      <c r="C1443" s="27" t="s">
        <v>4391</v>
      </c>
      <c r="D1443" s="58">
        <v>2452400.4900000002</v>
      </c>
    </row>
    <row r="1444" spans="1:4" x14ac:dyDescent="0.25">
      <c r="A1444" s="27" t="s">
        <v>1233</v>
      </c>
      <c r="B1444" s="28" t="s">
        <v>1234</v>
      </c>
      <c r="C1444" s="27" t="s">
        <v>4387</v>
      </c>
      <c r="D1444" s="58">
        <v>2051362.23</v>
      </c>
    </row>
    <row r="1445" spans="1:4" x14ac:dyDescent="0.25">
      <c r="A1445" s="27" t="s">
        <v>1235</v>
      </c>
      <c r="B1445" s="28" t="s">
        <v>1236</v>
      </c>
      <c r="C1445" s="27" t="s">
        <v>4387</v>
      </c>
      <c r="D1445" s="58">
        <v>1746640.09</v>
      </c>
    </row>
    <row r="1446" spans="1:4" x14ac:dyDescent="0.25">
      <c r="A1446" s="27" t="s">
        <v>1237</v>
      </c>
      <c r="B1446" s="28" t="s">
        <v>1238</v>
      </c>
      <c r="C1446" s="27" t="s">
        <v>4381</v>
      </c>
      <c r="D1446" s="58">
        <v>3078784.3</v>
      </c>
    </row>
    <row r="1447" spans="1:4" x14ac:dyDescent="0.25">
      <c r="A1447" s="27" t="s">
        <v>3701</v>
      </c>
      <c r="B1447" s="28" t="s">
        <v>4341</v>
      </c>
      <c r="C1447" s="27" t="s">
        <v>4377</v>
      </c>
      <c r="D1447" s="58">
        <v>3620960.49</v>
      </c>
    </row>
    <row r="1448" spans="1:4" x14ac:dyDescent="0.25">
      <c r="A1448" s="27" t="s">
        <v>3742</v>
      </c>
      <c r="B1448" s="28" t="s">
        <v>4342</v>
      </c>
      <c r="C1448" s="27" t="s">
        <v>4374</v>
      </c>
      <c r="D1448" s="58">
        <v>2764962.65</v>
      </c>
    </row>
    <row r="1449" spans="1:4" x14ac:dyDescent="0.25">
      <c r="A1449" s="27" t="s">
        <v>3703</v>
      </c>
      <c r="B1449" s="28" t="s">
        <v>4343</v>
      </c>
      <c r="C1449" s="27" t="s">
        <v>4373</v>
      </c>
      <c r="D1449" s="58">
        <v>1886483.04</v>
      </c>
    </row>
    <row r="1450" spans="1:4" x14ac:dyDescent="0.25">
      <c r="A1450" s="27" t="s">
        <v>1239</v>
      </c>
      <c r="B1450" s="28" t="s">
        <v>1240</v>
      </c>
      <c r="C1450" s="27" t="s">
        <v>4387</v>
      </c>
      <c r="D1450" s="58">
        <v>5240547.93</v>
      </c>
    </row>
    <row r="1451" spans="1:4" x14ac:dyDescent="0.25">
      <c r="A1451" s="27" t="s">
        <v>1241</v>
      </c>
      <c r="B1451" s="28" t="s">
        <v>1242</v>
      </c>
      <c r="C1451" s="27" t="s">
        <v>4388</v>
      </c>
      <c r="D1451" s="58">
        <v>5652231.2400000002</v>
      </c>
    </row>
    <row r="1452" spans="1:4" x14ac:dyDescent="0.25">
      <c r="A1452" s="27" t="s">
        <v>1243</v>
      </c>
      <c r="B1452" s="28" t="s">
        <v>1244</v>
      </c>
      <c r="C1452" s="27" t="s">
        <v>4376</v>
      </c>
      <c r="D1452" s="58">
        <v>6198871.8899999997</v>
      </c>
    </row>
    <row r="1453" spans="1:4" x14ac:dyDescent="0.25">
      <c r="A1453" s="27" t="s">
        <v>1245</v>
      </c>
      <c r="B1453" s="28" t="s">
        <v>1246</v>
      </c>
      <c r="C1453" s="27" t="s">
        <v>4378</v>
      </c>
      <c r="D1453" s="58">
        <v>4394034.1100000003</v>
      </c>
    </row>
    <row r="1454" spans="1:4" x14ac:dyDescent="0.25">
      <c r="A1454" s="27" t="s">
        <v>3730</v>
      </c>
      <c r="B1454" s="28" t="s">
        <v>4344</v>
      </c>
      <c r="C1454" s="27" t="s">
        <v>4377</v>
      </c>
      <c r="D1454" s="58">
        <v>5294736.3499999996</v>
      </c>
    </row>
    <row r="1455" spans="1:4" x14ac:dyDescent="0.25">
      <c r="A1455" s="27" t="s">
        <v>1247</v>
      </c>
      <c r="B1455" s="28" t="s">
        <v>1248</v>
      </c>
      <c r="C1455" s="27" t="s">
        <v>4389</v>
      </c>
      <c r="D1455" s="58">
        <v>3011464.21</v>
      </c>
    </row>
    <row r="1456" spans="1:4" x14ac:dyDescent="0.25">
      <c r="A1456" s="27" t="s">
        <v>1249</v>
      </c>
      <c r="B1456" s="28" t="s">
        <v>1250</v>
      </c>
      <c r="C1456" s="27" t="s">
        <v>4390</v>
      </c>
      <c r="D1456" s="58">
        <v>5319150.1399999997</v>
      </c>
    </row>
    <row r="1457" spans="1:4" x14ac:dyDescent="0.25">
      <c r="A1457" s="27" t="s">
        <v>1251</v>
      </c>
      <c r="B1457" s="28" t="s">
        <v>1252</v>
      </c>
      <c r="C1457" s="27" t="s">
        <v>4391</v>
      </c>
      <c r="D1457" s="58">
        <v>3949286.97</v>
      </c>
    </row>
    <row r="1458" spans="1:4" x14ac:dyDescent="0.25">
      <c r="A1458" s="27" t="s">
        <v>1253</v>
      </c>
      <c r="B1458" s="28" t="s">
        <v>1254</v>
      </c>
      <c r="C1458" s="27" t="s">
        <v>4390</v>
      </c>
      <c r="D1458" s="58">
        <v>8179974.8300000001</v>
      </c>
    </row>
    <row r="1459" spans="1:4" x14ac:dyDescent="0.25">
      <c r="A1459" s="27" t="s">
        <v>1255</v>
      </c>
      <c r="B1459" s="28" t="s">
        <v>1256</v>
      </c>
      <c r="C1459" s="27" t="s">
        <v>4378</v>
      </c>
      <c r="D1459" s="58">
        <v>1945797.37</v>
      </c>
    </row>
    <row r="1460" spans="1:4" x14ac:dyDescent="0.25">
      <c r="A1460" s="27" t="s">
        <v>1257</v>
      </c>
      <c r="B1460" s="28" t="s">
        <v>1258</v>
      </c>
      <c r="C1460" s="27" t="s">
        <v>4381</v>
      </c>
      <c r="D1460" s="58">
        <v>6258290.6799999997</v>
      </c>
    </row>
    <row r="1461" spans="1:4" x14ac:dyDescent="0.25">
      <c r="A1461" s="27" t="s">
        <v>3705</v>
      </c>
      <c r="B1461" s="28" t="s">
        <v>11805</v>
      </c>
      <c r="C1461" s="27" t="s">
        <v>4373</v>
      </c>
      <c r="D1461" s="58">
        <v>0</v>
      </c>
    </row>
    <row r="1462" spans="1:4" x14ac:dyDescent="0.25">
      <c r="A1462" s="27" t="s">
        <v>1259</v>
      </c>
      <c r="B1462" s="28" t="s">
        <v>1260</v>
      </c>
      <c r="C1462" s="27" t="s">
        <v>4382</v>
      </c>
      <c r="D1462" s="58">
        <v>1903335.92</v>
      </c>
    </row>
    <row r="1463" spans="1:4" x14ac:dyDescent="0.25">
      <c r="A1463" s="27" t="s">
        <v>1261</v>
      </c>
      <c r="B1463" s="28" t="s">
        <v>1262</v>
      </c>
      <c r="C1463" s="27" t="s">
        <v>4381</v>
      </c>
      <c r="D1463" s="58">
        <v>6390695.9500000002</v>
      </c>
    </row>
    <row r="1464" spans="1:4" x14ac:dyDescent="0.25">
      <c r="A1464" s="27" t="s">
        <v>1263</v>
      </c>
      <c r="B1464" s="28" t="s">
        <v>1264</v>
      </c>
      <c r="C1464" s="27" t="s">
        <v>4375</v>
      </c>
      <c r="D1464" s="58">
        <v>2064327</v>
      </c>
    </row>
    <row r="1465" spans="1:4" x14ac:dyDescent="0.25">
      <c r="A1465" s="27" t="s">
        <v>1265</v>
      </c>
      <c r="B1465" s="28" t="s">
        <v>1266</v>
      </c>
      <c r="C1465" s="27" t="s">
        <v>4387</v>
      </c>
      <c r="D1465" s="58">
        <v>2631155.5299999998</v>
      </c>
    </row>
    <row r="1466" spans="1:4" x14ac:dyDescent="0.25">
      <c r="A1466" s="27" t="s">
        <v>1267</v>
      </c>
      <c r="B1466" s="28" t="s">
        <v>1268</v>
      </c>
      <c r="C1466" s="27" t="s">
        <v>4570</v>
      </c>
      <c r="D1466" s="58">
        <v>2349150.71</v>
      </c>
    </row>
    <row r="1467" spans="1:4" x14ac:dyDescent="0.25">
      <c r="A1467" s="27" t="s">
        <v>1269</v>
      </c>
      <c r="B1467" s="28" t="s">
        <v>1270</v>
      </c>
      <c r="C1467" s="27" t="s">
        <v>4379</v>
      </c>
      <c r="D1467" s="58">
        <v>3905282.37</v>
      </c>
    </row>
    <row r="1468" spans="1:4" x14ac:dyDescent="0.25">
      <c r="A1468" s="27" t="s">
        <v>1271</v>
      </c>
      <c r="B1468" s="28" t="s">
        <v>1272</v>
      </c>
      <c r="C1468" s="27" t="s">
        <v>4386</v>
      </c>
      <c r="D1468" s="58">
        <v>3861358.07</v>
      </c>
    </row>
    <row r="1469" spans="1:4" x14ac:dyDescent="0.25">
      <c r="A1469" s="27" t="s">
        <v>1273</v>
      </c>
      <c r="B1469" s="28" t="s">
        <v>1274</v>
      </c>
      <c r="C1469" s="27" t="s">
        <v>4386</v>
      </c>
      <c r="D1469" s="58">
        <v>5735204.8200000003</v>
      </c>
    </row>
    <row r="1470" spans="1:4" x14ac:dyDescent="0.25">
      <c r="A1470" s="27" t="s">
        <v>1275</v>
      </c>
      <c r="B1470" s="28" t="s">
        <v>1276</v>
      </c>
      <c r="C1470" s="27" t="s">
        <v>4376</v>
      </c>
      <c r="D1470" s="58">
        <v>4319734.53</v>
      </c>
    </row>
    <row r="1471" spans="1:4" x14ac:dyDescent="0.25">
      <c r="A1471" s="27" t="s">
        <v>1277</v>
      </c>
      <c r="B1471" s="28" t="s">
        <v>1278</v>
      </c>
      <c r="C1471" s="27" t="s">
        <v>4387</v>
      </c>
      <c r="D1471" s="58">
        <v>2341853.91</v>
      </c>
    </row>
    <row r="1472" spans="1:4" x14ac:dyDescent="0.25">
      <c r="A1472" s="27" t="s">
        <v>1279</v>
      </c>
      <c r="B1472" s="28" t="s">
        <v>1280</v>
      </c>
      <c r="C1472" s="27" t="s">
        <v>4386</v>
      </c>
      <c r="D1472" s="58">
        <v>2893527.78</v>
      </c>
    </row>
    <row r="1473" spans="1:4" x14ac:dyDescent="0.25">
      <c r="A1473" s="27" t="s">
        <v>3706</v>
      </c>
      <c r="B1473" s="28" t="s">
        <v>4345</v>
      </c>
      <c r="C1473" s="27" t="s">
        <v>4374</v>
      </c>
      <c r="D1473" s="58">
        <v>3380998.37</v>
      </c>
    </row>
    <row r="1474" spans="1:4" x14ac:dyDescent="0.25">
      <c r="A1474" s="27" t="s">
        <v>1281</v>
      </c>
      <c r="B1474" s="28" t="s">
        <v>1282</v>
      </c>
      <c r="C1474" s="27" t="s">
        <v>4378</v>
      </c>
      <c r="D1474" s="58">
        <v>3334619.37</v>
      </c>
    </row>
    <row r="1475" spans="1:4" x14ac:dyDescent="0.25">
      <c r="A1475" s="27" t="s">
        <v>1283</v>
      </c>
      <c r="B1475" s="28" t="s">
        <v>1284</v>
      </c>
      <c r="C1475" s="27" t="s">
        <v>4386</v>
      </c>
      <c r="D1475" s="58">
        <v>6527835.8300000001</v>
      </c>
    </row>
    <row r="1476" spans="1:4" x14ac:dyDescent="0.25">
      <c r="A1476" s="27" t="s">
        <v>1285</v>
      </c>
      <c r="B1476" s="28" t="s">
        <v>1286</v>
      </c>
      <c r="C1476" s="27" t="s">
        <v>4379</v>
      </c>
      <c r="D1476" s="58">
        <v>1380737.08</v>
      </c>
    </row>
    <row r="1477" spans="1:4" x14ac:dyDescent="0.25">
      <c r="A1477" s="27" t="s">
        <v>1287</v>
      </c>
      <c r="B1477" s="28" t="s">
        <v>1288</v>
      </c>
      <c r="C1477" s="27" t="s">
        <v>4380</v>
      </c>
      <c r="D1477" s="58">
        <v>1951535.53</v>
      </c>
    </row>
    <row r="1478" spans="1:4" x14ac:dyDescent="0.25">
      <c r="A1478" s="27" t="s">
        <v>1289</v>
      </c>
      <c r="B1478" s="28" t="s">
        <v>1290</v>
      </c>
      <c r="C1478" s="27" t="s">
        <v>4379</v>
      </c>
      <c r="D1478" s="58">
        <v>1201803.03</v>
      </c>
    </row>
    <row r="1479" spans="1:4" x14ac:dyDescent="0.25">
      <c r="A1479" s="27" t="s">
        <v>1291</v>
      </c>
      <c r="B1479" s="28" t="s">
        <v>1292</v>
      </c>
      <c r="C1479" s="27" t="s">
        <v>4379</v>
      </c>
      <c r="D1479" s="58">
        <v>1209643.53</v>
      </c>
    </row>
    <row r="1480" spans="1:4" x14ac:dyDescent="0.25">
      <c r="A1480" s="27" t="s">
        <v>1293</v>
      </c>
      <c r="B1480" s="28" t="s">
        <v>1294</v>
      </c>
      <c r="C1480" s="27" t="s">
        <v>4379</v>
      </c>
      <c r="D1480" s="58">
        <v>1041471.99</v>
      </c>
    </row>
    <row r="1481" spans="1:4" x14ac:dyDescent="0.25">
      <c r="A1481" s="27" t="s">
        <v>1295</v>
      </c>
      <c r="B1481" s="28" t="s">
        <v>1296</v>
      </c>
      <c r="C1481" s="27" t="s">
        <v>4385</v>
      </c>
      <c r="D1481" s="58">
        <v>566877.81999999995</v>
      </c>
    </row>
    <row r="1482" spans="1:4" x14ac:dyDescent="0.25">
      <c r="A1482" s="27" t="s">
        <v>1297</v>
      </c>
      <c r="B1482" s="28" t="s">
        <v>1298</v>
      </c>
      <c r="C1482" s="27" t="s">
        <v>4379</v>
      </c>
      <c r="D1482" s="58">
        <v>568639.09</v>
      </c>
    </row>
    <row r="1483" spans="1:4" x14ac:dyDescent="0.25">
      <c r="A1483" s="27" t="s">
        <v>1299</v>
      </c>
      <c r="B1483" s="28" t="s">
        <v>1300</v>
      </c>
      <c r="C1483" s="27" t="s">
        <v>4380</v>
      </c>
      <c r="D1483" s="58">
        <v>1111610.45</v>
      </c>
    </row>
    <row r="1484" spans="1:4" x14ac:dyDescent="0.25">
      <c r="A1484" s="27" t="s">
        <v>1301</v>
      </c>
      <c r="B1484" s="28" t="s">
        <v>1302</v>
      </c>
      <c r="C1484" s="27" t="s">
        <v>4388</v>
      </c>
      <c r="D1484" s="58">
        <v>1092515.8500000001</v>
      </c>
    </row>
    <row r="1485" spans="1:4" x14ac:dyDescent="0.25">
      <c r="A1485" s="27" t="s">
        <v>1303</v>
      </c>
      <c r="B1485" s="28" t="s">
        <v>1304</v>
      </c>
      <c r="C1485" s="27" t="s">
        <v>4381</v>
      </c>
      <c r="D1485" s="58">
        <v>1247307.8</v>
      </c>
    </row>
    <row r="1486" spans="1:4" x14ac:dyDescent="0.25">
      <c r="A1486" s="27" t="s">
        <v>1305</v>
      </c>
      <c r="B1486" s="28" t="s">
        <v>1306</v>
      </c>
      <c r="C1486" s="27" t="s">
        <v>4390</v>
      </c>
      <c r="D1486" s="58">
        <v>1472688.58</v>
      </c>
    </row>
    <row r="1487" spans="1:4" x14ac:dyDescent="0.25">
      <c r="A1487" s="27" t="s">
        <v>1307</v>
      </c>
      <c r="B1487" s="28" t="s">
        <v>1308</v>
      </c>
      <c r="C1487" s="27" t="s">
        <v>4382</v>
      </c>
      <c r="D1487" s="58">
        <v>408713.34</v>
      </c>
    </row>
    <row r="1488" spans="1:4" x14ac:dyDescent="0.25">
      <c r="A1488" s="27" t="s">
        <v>1309</v>
      </c>
      <c r="B1488" s="28" t="s">
        <v>1310</v>
      </c>
      <c r="C1488" s="27" t="s">
        <v>4381</v>
      </c>
      <c r="D1488" s="58">
        <v>425269.42</v>
      </c>
    </row>
    <row r="1489" spans="1:4" x14ac:dyDescent="0.25">
      <c r="A1489" s="27" t="s">
        <v>1311</v>
      </c>
      <c r="B1489" s="28" t="s">
        <v>1312</v>
      </c>
      <c r="C1489" s="27" t="s">
        <v>4391</v>
      </c>
      <c r="D1489" s="58">
        <v>1110030.3999999999</v>
      </c>
    </row>
    <row r="1490" spans="1:4" x14ac:dyDescent="0.25">
      <c r="A1490" s="27" t="s">
        <v>2655</v>
      </c>
      <c r="B1490" s="28" t="s">
        <v>2656</v>
      </c>
      <c r="C1490" s="27" t="s">
        <v>4381</v>
      </c>
      <c r="D1490" s="58">
        <v>768223.05</v>
      </c>
    </row>
    <row r="1491" spans="1:4" x14ac:dyDescent="0.25">
      <c r="A1491" s="27" t="s">
        <v>2748</v>
      </c>
      <c r="B1491" s="28" t="s">
        <v>2774</v>
      </c>
      <c r="C1491" s="27" t="s">
        <v>4382</v>
      </c>
      <c r="D1491" s="58">
        <v>715297.47</v>
      </c>
    </row>
    <row r="1492" spans="1:4" x14ac:dyDescent="0.25">
      <c r="A1492" s="27" t="s">
        <v>2720</v>
      </c>
      <c r="B1492" s="28" t="s">
        <v>2775</v>
      </c>
      <c r="C1492" s="27" t="s">
        <v>4381</v>
      </c>
      <c r="D1492" s="58">
        <v>1182131.83</v>
      </c>
    </row>
    <row r="1493" spans="1:4" x14ac:dyDescent="0.25">
      <c r="A1493" s="27" t="s">
        <v>2724</v>
      </c>
      <c r="B1493" s="28" t="s">
        <v>2776</v>
      </c>
      <c r="C1493" s="27" t="s">
        <v>4380</v>
      </c>
      <c r="D1493" s="58">
        <v>1184534.3999999999</v>
      </c>
    </row>
    <row r="1494" spans="1:4" x14ac:dyDescent="0.25">
      <c r="A1494" s="27" t="s">
        <v>2725</v>
      </c>
      <c r="B1494" s="28" t="s">
        <v>2777</v>
      </c>
      <c r="C1494" s="27" t="s">
        <v>4375</v>
      </c>
      <c r="D1494" s="58">
        <v>1018575.28</v>
      </c>
    </row>
    <row r="1495" spans="1:4" x14ac:dyDescent="0.25">
      <c r="A1495" s="27" t="s">
        <v>2752</v>
      </c>
      <c r="B1495" s="28" t="s">
        <v>2795</v>
      </c>
      <c r="C1495" s="27" t="s">
        <v>4389</v>
      </c>
      <c r="D1495" s="58">
        <v>619033.56000000006</v>
      </c>
    </row>
    <row r="1496" spans="1:4" x14ac:dyDescent="0.25">
      <c r="A1496" s="27" t="s">
        <v>2753</v>
      </c>
      <c r="B1496" s="28" t="s">
        <v>2796</v>
      </c>
      <c r="C1496" s="27" t="s">
        <v>4386</v>
      </c>
      <c r="D1496" s="58">
        <v>1237004.42</v>
      </c>
    </row>
    <row r="1497" spans="1:4" x14ac:dyDescent="0.25">
      <c r="A1497" s="27" t="s">
        <v>3485</v>
      </c>
      <c r="B1497" s="28" t="s">
        <v>3486</v>
      </c>
      <c r="C1497" s="27" t="s">
        <v>4380</v>
      </c>
      <c r="D1497" s="58">
        <v>1045539.29</v>
      </c>
    </row>
    <row r="1498" spans="1:4" x14ac:dyDescent="0.25">
      <c r="A1498" s="27" t="s">
        <v>3544</v>
      </c>
      <c r="B1498" s="28" t="s">
        <v>3569</v>
      </c>
      <c r="C1498" s="27" t="s">
        <v>4385</v>
      </c>
      <c r="D1498" s="58">
        <v>685296.37</v>
      </c>
    </row>
    <row r="1499" spans="1:4" x14ac:dyDescent="0.25">
      <c r="A1499" s="27" t="s">
        <v>3552</v>
      </c>
      <c r="B1499" s="28" t="s">
        <v>3570</v>
      </c>
      <c r="C1499" s="27" t="s">
        <v>4391</v>
      </c>
      <c r="D1499" s="58">
        <v>956448.42</v>
      </c>
    </row>
    <row r="1500" spans="1:4" x14ac:dyDescent="0.25">
      <c r="A1500" s="27" t="s">
        <v>1313</v>
      </c>
      <c r="B1500" s="28" t="s">
        <v>1314</v>
      </c>
      <c r="C1500" s="27" t="s">
        <v>4376</v>
      </c>
      <c r="D1500" s="58">
        <v>6155103.3899999997</v>
      </c>
    </row>
    <row r="1501" spans="1:4" x14ac:dyDescent="0.25">
      <c r="A1501" s="27" t="s">
        <v>1315</v>
      </c>
      <c r="B1501" s="28" t="s">
        <v>1316</v>
      </c>
      <c r="C1501" s="27" t="s">
        <v>4570</v>
      </c>
      <c r="D1501" s="58">
        <v>5953282.2699999996</v>
      </c>
    </row>
    <row r="1502" spans="1:4" x14ac:dyDescent="0.25">
      <c r="A1502" s="27" t="s">
        <v>1317</v>
      </c>
      <c r="B1502" s="28" t="s">
        <v>1318</v>
      </c>
      <c r="C1502" s="27" t="s">
        <v>4376</v>
      </c>
      <c r="D1502" s="58">
        <v>6168374.5</v>
      </c>
    </row>
    <row r="1503" spans="1:4" x14ac:dyDescent="0.25">
      <c r="A1503" s="27" t="s">
        <v>1319</v>
      </c>
      <c r="B1503" s="28" t="s">
        <v>1320</v>
      </c>
      <c r="C1503" s="27" t="s">
        <v>4376</v>
      </c>
      <c r="D1503" s="58">
        <v>5928358.4100000001</v>
      </c>
    </row>
    <row r="1504" spans="1:4" x14ac:dyDescent="0.25">
      <c r="A1504" s="27" t="s">
        <v>1321</v>
      </c>
      <c r="B1504" s="28" t="s">
        <v>1322</v>
      </c>
      <c r="C1504" s="27" t="s">
        <v>4375</v>
      </c>
      <c r="D1504" s="58">
        <v>3809383.22</v>
      </c>
    </row>
    <row r="1505" spans="1:4" x14ac:dyDescent="0.25">
      <c r="A1505" s="27" t="s">
        <v>1323</v>
      </c>
      <c r="B1505" s="28" t="s">
        <v>1324</v>
      </c>
      <c r="C1505" s="27" t="s">
        <v>4384</v>
      </c>
      <c r="D1505" s="58">
        <v>2956777.49</v>
      </c>
    </row>
    <row r="1506" spans="1:4" x14ac:dyDescent="0.25">
      <c r="A1506" s="27" t="s">
        <v>1325</v>
      </c>
      <c r="B1506" s="28" t="s">
        <v>1326</v>
      </c>
      <c r="C1506" s="27" t="s">
        <v>4391</v>
      </c>
      <c r="D1506" s="58">
        <v>2263845.9300000002</v>
      </c>
    </row>
    <row r="1507" spans="1:4" x14ac:dyDescent="0.25">
      <c r="A1507" s="27" t="s">
        <v>1327</v>
      </c>
      <c r="B1507" s="28" t="s">
        <v>1328</v>
      </c>
      <c r="C1507" s="27" t="s">
        <v>4382</v>
      </c>
      <c r="D1507" s="58">
        <v>3181287.85</v>
      </c>
    </row>
    <row r="1508" spans="1:4" x14ac:dyDescent="0.25">
      <c r="A1508" s="27" t="s">
        <v>3714</v>
      </c>
      <c r="B1508" s="28" t="s">
        <v>4346</v>
      </c>
      <c r="C1508" s="27" t="s">
        <v>4374</v>
      </c>
      <c r="D1508" s="58">
        <v>2174119.9</v>
      </c>
    </row>
    <row r="1509" spans="1:4" x14ac:dyDescent="0.25">
      <c r="A1509" s="27" t="s">
        <v>1329</v>
      </c>
      <c r="B1509" s="28" t="s">
        <v>1330</v>
      </c>
      <c r="C1509" s="27" t="s">
        <v>4381</v>
      </c>
      <c r="D1509" s="58">
        <v>3785031.77</v>
      </c>
    </row>
    <row r="1510" spans="1:4" x14ac:dyDescent="0.25">
      <c r="A1510" s="27" t="s">
        <v>1331</v>
      </c>
      <c r="B1510" s="28" t="s">
        <v>1332</v>
      </c>
      <c r="C1510" s="27" t="s">
        <v>4383</v>
      </c>
      <c r="D1510" s="58">
        <v>1954139.16</v>
      </c>
    </row>
    <row r="1511" spans="1:4" x14ac:dyDescent="0.25">
      <c r="A1511" s="27" t="s">
        <v>1333</v>
      </c>
      <c r="B1511" s="28" t="s">
        <v>1334</v>
      </c>
      <c r="C1511" s="27" t="s">
        <v>4380</v>
      </c>
      <c r="D1511" s="58">
        <v>3311126.49</v>
      </c>
    </row>
    <row r="1512" spans="1:4" x14ac:dyDescent="0.25">
      <c r="A1512" s="27" t="s">
        <v>1335</v>
      </c>
      <c r="B1512" s="28" t="s">
        <v>1336</v>
      </c>
      <c r="C1512" s="27" t="s">
        <v>4382</v>
      </c>
      <c r="D1512" s="58">
        <v>5362504.49</v>
      </c>
    </row>
    <row r="1513" spans="1:4" x14ac:dyDescent="0.25">
      <c r="A1513" s="27" t="s">
        <v>1337</v>
      </c>
      <c r="B1513" s="28" t="s">
        <v>1338</v>
      </c>
      <c r="C1513" s="27" t="s">
        <v>4383</v>
      </c>
      <c r="D1513" s="58">
        <v>4454135.79</v>
      </c>
    </row>
    <row r="1514" spans="1:4" x14ac:dyDescent="0.25">
      <c r="A1514" s="27" t="s">
        <v>1339</v>
      </c>
      <c r="B1514" s="28" t="s">
        <v>1340</v>
      </c>
      <c r="C1514" s="27" t="s">
        <v>4384</v>
      </c>
      <c r="D1514" s="58">
        <v>1302484.42</v>
      </c>
    </row>
    <row r="1515" spans="1:4" x14ac:dyDescent="0.25">
      <c r="A1515" s="27" t="s">
        <v>1341</v>
      </c>
      <c r="B1515" s="28" t="s">
        <v>1342</v>
      </c>
      <c r="C1515" s="27" t="s">
        <v>4386</v>
      </c>
      <c r="D1515" s="58">
        <v>2940517.92</v>
      </c>
    </row>
    <row r="1516" spans="1:4" x14ac:dyDescent="0.25">
      <c r="A1516" s="27" t="s">
        <v>1343</v>
      </c>
      <c r="B1516" s="28" t="s">
        <v>1344</v>
      </c>
      <c r="C1516" s="27" t="s">
        <v>4376</v>
      </c>
      <c r="D1516" s="58">
        <v>7351782.0899999999</v>
      </c>
    </row>
    <row r="1517" spans="1:4" x14ac:dyDescent="0.25">
      <c r="A1517" s="27" t="s">
        <v>3738</v>
      </c>
      <c r="B1517" s="28" t="s">
        <v>4347</v>
      </c>
      <c r="C1517" s="27" t="s">
        <v>4373</v>
      </c>
      <c r="D1517" s="58">
        <v>3484306.36</v>
      </c>
    </row>
    <row r="1518" spans="1:4" x14ac:dyDescent="0.25">
      <c r="A1518" s="27" t="s">
        <v>1345</v>
      </c>
      <c r="B1518" s="28" t="s">
        <v>1346</v>
      </c>
      <c r="C1518" s="27" t="s">
        <v>4379</v>
      </c>
      <c r="D1518" s="58">
        <v>2075105.92</v>
      </c>
    </row>
    <row r="1519" spans="1:4" x14ac:dyDescent="0.25">
      <c r="A1519" s="27" t="s">
        <v>1347</v>
      </c>
      <c r="B1519" s="28" t="s">
        <v>1348</v>
      </c>
      <c r="C1519" s="27" t="s">
        <v>4376</v>
      </c>
      <c r="D1519" s="58">
        <v>5165924.05</v>
      </c>
    </row>
    <row r="1520" spans="1:4" x14ac:dyDescent="0.25">
      <c r="A1520" s="27" t="s">
        <v>3708</v>
      </c>
      <c r="B1520" s="28" t="s">
        <v>4348</v>
      </c>
      <c r="C1520" s="27" t="s">
        <v>4374</v>
      </c>
      <c r="D1520" s="58">
        <v>2033712.14</v>
      </c>
    </row>
    <row r="1521" spans="1:4" x14ac:dyDescent="0.25">
      <c r="A1521" s="27" t="s">
        <v>1349</v>
      </c>
      <c r="B1521" s="28" t="s">
        <v>1350</v>
      </c>
      <c r="C1521" s="27" t="s">
        <v>4570</v>
      </c>
      <c r="D1521" s="58">
        <v>3800484.16</v>
      </c>
    </row>
    <row r="1522" spans="1:4" x14ac:dyDescent="0.25">
      <c r="A1522" s="27" t="s">
        <v>3710</v>
      </c>
      <c r="B1522" s="28" t="s">
        <v>4349</v>
      </c>
      <c r="C1522" s="27" t="s">
        <v>4377</v>
      </c>
      <c r="D1522" s="58">
        <v>2427751.2000000002</v>
      </c>
    </row>
    <row r="1523" spans="1:4" x14ac:dyDescent="0.25">
      <c r="A1523" s="27" t="s">
        <v>1351</v>
      </c>
      <c r="B1523" s="28" t="s">
        <v>1352</v>
      </c>
      <c r="C1523" s="27" t="s">
        <v>4387</v>
      </c>
      <c r="D1523" s="58">
        <v>3008197.73</v>
      </c>
    </row>
    <row r="1524" spans="1:4" x14ac:dyDescent="0.25">
      <c r="A1524" s="27" t="s">
        <v>1353</v>
      </c>
      <c r="B1524" s="28" t="s">
        <v>1354</v>
      </c>
      <c r="C1524" s="27" t="s">
        <v>4390</v>
      </c>
      <c r="D1524" s="58">
        <v>3874808.14</v>
      </c>
    </row>
    <row r="1525" spans="1:4" x14ac:dyDescent="0.25">
      <c r="A1525" s="27" t="s">
        <v>1355</v>
      </c>
      <c r="B1525" s="28" t="s">
        <v>1356</v>
      </c>
      <c r="C1525" s="27" t="s">
        <v>4387</v>
      </c>
      <c r="D1525" s="58">
        <v>2637616.06</v>
      </c>
    </row>
    <row r="1526" spans="1:4" x14ac:dyDescent="0.25">
      <c r="A1526" s="27" t="s">
        <v>1357</v>
      </c>
      <c r="B1526" s="28" t="s">
        <v>1358</v>
      </c>
      <c r="C1526" s="27" t="s">
        <v>4375</v>
      </c>
      <c r="D1526" s="58">
        <v>2665587.61</v>
      </c>
    </row>
    <row r="1527" spans="1:4" x14ac:dyDescent="0.25">
      <c r="A1527" s="27" t="s">
        <v>1359</v>
      </c>
      <c r="B1527" s="28" t="s">
        <v>1360</v>
      </c>
      <c r="C1527" s="27" t="s">
        <v>4375</v>
      </c>
      <c r="D1527" s="58">
        <v>4005886.43</v>
      </c>
    </row>
    <row r="1528" spans="1:4" x14ac:dyDescent="0.25">
      <c r="A1528" s="27" t="s">
        <v>1361</v>
      </c>
      <c r="B1528" s="28" t="s">
        <v>1362</v>
      </c>
      <c r="C1528" s="27" t="s">
        <v>4382</v>
      </c>
      <c r="D1528" s="58">
        <v>2329370.17</v>
      </c>
    </row>
    <row r="1529" spans="1:4" x14ac:dyDescent="0.25">
      <c r="A1529" s="27" t="s">
        <v>1363</v>
      </c>
      <c r="B1529" s="28" t="s">
        <v>1364</v>
      </c>
      <c r="C1529" s="27" t="s">
        <v>4570</v>
      </c>
      <c r="D1529" s="58">
        <v>4074809.97</v>
      </c>
    </row>
    <row r="1530" spans="1:4" x14ac:dyDescent="0.25">
      <c r="A1530" s="27" t="s">
        <v>1365</v>
      </c>
      <c r="B1530" s="28" t="s">
        <v>1366</v>
      </c>
      <c r="C1530" s="27" t="s">
        <v>4379</v>
      </c>
      <c r="D1530" s="58">
        <v>3470712.5</v>
      </c>
    </row>
    <row r="1531" spans="1:4" x14ac:dyDescent="0.25">
      <c r="A1531" s="27" t="s">
        <v>1367</v>
      </c>
      <c r="B1531" s="28" t="s">
        <v>1368</v>
      </c>
      <c r="C1531" s="27" t="s">
        <v>4378</v>
      </c>
      <c r="D1531" s="58">
        <v>2506115.84</v>
      </c>
    </row>
    <row r="1532" spans="1:4" x14ac:dyDescent="0.25">
      <c r="A1532" s="27" t="s">
        <v>3726</v>
      </c>
      <c r="B1532" s="28" t="s">
        <v>4350</v>
      </c>
      <c r="C1532" s="27" t="s">
        <v>4377</v>
      </c>
      <c r="D1532" s="58">
        <v>7504756.0999999996</v>
      </c>
    </row>
    <row r="1533" spans="1:4" x14ac:dyDescent="0.25">
      <c r="A1533" s="27" t="s">
        <v>3718</v>
      </c>
      <c r="B1533" s="28" t="s">
        <v>4351</v>
      </c>
      <c r="C1533" s="27" t="s">
        <v>4373</v>
      </c>
      <c r="D1533" s="58">
        <v>2750887.76</v>
      </c>
    </row>
    <row r="1534" spans="1:4" x14ac:dyDescent="0.25">
      <c r="A1534" s="27" t="s">
        <v>1369</v>
      </c>
      <c r="B1534" s="28" t="s">
        <v>1370</v>
      </c>
      <c r="C1534" s="27" t="s">
        <v>4381</v>
      </c>
      <c r="D1534" s="58">
        <v>3677211.37</v>
      </c>
    </row>
    <row r="1535" spans="1:4" x14ac:dyDescent="0.25">
      <c r="A1535" s="27" t="s">
        <v>1371</v>
      </c>
      <c r="B1535" s="28" t="s">
        <v>1372</v>
      </c>
      <c r="C1535" s="27" t="s">
        <v>4378</v>
      </c>
      <c r="D1535" s="58">
        <v>8269438.46</v>
      </c>
    </row>
    <row r="1536" spans="1:4" x14ac:dyDescent="0.25">
      <c r="A1536" s="27" t="s">
        <v>3712</v>
      </c>
      <c r="B1536" s="28" t="s">
        <v>4352</v>
      </c>
      <c r="C1536" s="27" t="s">
        <v>4377</v>
      </c>
      <c r="D1536" s="58">
        <v>3064254.64</v>
      </c>
    </row>
    <row r="1537" spans="1:4" x14ac:dyDescent="0.25">
      <c r="A1537" s="27" t="s">
        <v>1373</v>
      </c>
      <c r="B1537" s="28" t="s">
        <v>1374</v>
      </c>
      <c r="C1537" s="27" t="s">
        <v>4379</v>
      </c>
      <c r="D1537" s="58">
        <v>3767964.91</v>
      </c>
    </row>
    <row r="1538" spans="1:4" x14ac:dyDescent="0.25">
      <c r="A1538" s="27" t="s">
        <v>1375</v>
      </c>
      <c r="B1538" s="28" t="s">
        <v>1376</v>
      </c>
      <c r="C1538" s="27" t="s">
        <v>4570</v>
      </c>
      <c r="D1538" s="58">
        <v>4464269.1399999997</v>
      </c>
    </row>
    <row r="1539" spans="1:4" x14ac:dyDescent="0.25">
      <c r="A1539" s="27" t="s">
        <v>1377</v>
      </c>
      <c r="B1539" s="28" t="s">
        <v>1378</v>
      </c>
      <c r="C1539" s="27" t="s">
        <v>4384</v>
      </c>
      <c r="D1539" s="58">
        <v>3151148.77</v>
      </c>
    </row>
    <row r="1540" spans="1:4" x14ac:dyDescent="0.25">
      <c r="A1540" s="27" t="s">
        <v>1379</v>
      </c>
      <c r="B1540" s="28" t="s">
        <v>1380</v>
      </c>
      <c r="C1540" s="27" t="s">
        <v>4375</v>
      </c>
      <c r="D1540" s="58">
        <v>3227195.01</v>
      </c>
    </row>
    <row r="1541" spans="1:4" x14ac:dyDescent="0.25">
      <c r="A1541" s="27" t="s">
        <v>1381</v>
      </c>
      <c r="B1541" s="28" t="s">
        <v>1382</v>
      </c>
      <c r="C1541" s="27" t="s">
        <v>4390</v>
      </c>
      <c r="D1541" s="58">
        <v>4714736.4800000004</v>
      </c>
    </row>
    <row r="1542" spans="1:4" x14ac:dyDescent="0.25">
      <c r="A1542" s="27" t="s">
        <v>1383</v>
      </c>
      <c r="B1542" s="28" t="s">
        <v>1384</v>
      </c>
      <c r="C1542" s="27" t="s">
        <v>4379</v>
      </c>
      <c r="D1542" s="58">
        <v>5536122.1699999999</v>
      </c>
    </row>
    <row r="1543" spans="1:4" x14ac:dyDescent="0.25">
      <c r="A1543" s="27" t="s">
        <v>1385</v>
      </c>
      <c r="B1543" s="28" t="s">
        <v>1386</v>
      </c>
      <c r="C1543" s="27" t="s">
        <v>4388</v>
      </c>
      <c r="D1543" s="58">
        <v>1899943.11</v>
      </c>
    </row>
    <row r="1544" spans="1:4" x14ac:dyDescent="0.25">
      <c r="A1544" s="27" t="s">
        <v>1387</v>
      </c>
      <c r="B1544" s="28" t="s">
        <v>1388</v>
      </c>
      <c r="C1544" s="27" t="s">
        <v>4380</v>
      </c>
      <c r="D1544" s="58">
        <v>8820248.9399999995</v>
      </c>
    </row>
    <row r="1545" spans="1:4" x14ac:dyDescent="0.25">
      <c r="A1545" s="27" t="s">
        <v>1389</v>
      </c>
      <c r="B1545" s="28" t="s">
        <v>1390</v>
      </c>
      <c r="C1545" s="27" t="s">
        <v>4383</v>
      </c>
      <c r="D1545" s="58">
        <v>5346419.6900000004</v>
      </c>
    </row>
    <row r="1546" spans="1:4" x14ac:dyDescent="0.25">
      <c r="A1546" s="27" t="s">
        <v>1391</v>
      </c>
      <c r="B1546" s="28" t="s">
        <v>1392</v>
      </c>
      <c r="C1546" s="27" t="s">
        <v>4387</v>
      </c>
      <c r="D1546" s="58">
        <v>1651183.83</v>
      </c>
    </row>
    <row r="1547" spans="1:4" x14ac:dyDescent="0.25">
      <c r="A1547" s="27" t="s">
        <v>1393</v>
      </c>
      <c r="B1547" s="28" t="s">
        <v>1394</v>
      </c>
      <c r="C1547" s="27" t="s">
        <v>4376</v>
      </c>
      <c r="D1547" s="58">
        <v>6327707.8600000003</v>
      </c>
    </row>
    <row r="1548" spans="1:4" x14ac:dyDescent="0.25">
      <c r="A1548" s="27" t="s">
        <v>1395</v>
      </c>
      <c r="B1548" s="28" t="s">
        <v>1396</v>
      </c>
      <c r="C1548" s="27" t="s">
        <v>4386</v>
      </c>
      <c r="D1548" s="58">
        <v>7107101.9199999999</v>
      </c>
    </row>
    <row r="1549" spans="1:4" x14ac:dyDescent="0.25">
      <c r="A1549" s="27" t="s">
        <v>1397</v>
      </c>
      <c r="B1549" s="28" t="s">
        <v>1398</v>
      </c>
      <c r="C1549" s="27" t="s">
        <v>4386</v>
      </c>
      <c r="D1549" s="58">
        <v>2415273.9</v>
      </c>
    </row>
    <row r="1550" spans="1:4" x14ac:dyDescent="0.25">
      <c r="A1550" s="27" t="s">
        <v>1399</v>
      </c>
      <c r="B1550" s="28" t="s">
        <v>1400</v>
      </c>
      <c r="C1550" s="27" t="s">
        <v>4380</v>
      </c>
      <c r="D1550" s="58">
        <v>4308842.33</v>
      </c>
    </row>
    <row r="1551" spans="1:4" x14ac:dyDescent="0.25">
      <c r="A1551" s="27" t="s">
        <v>1401</v>
      </c>
      <c r="B1551" s="28" t="s">
        <v>1402</v>
      </c>
      <c r="C1551" s="27" t="s">
        <v>4375</v>
      </c>
      <c r="D1551" s="58">
        <v>2168850.58</v>
      </c>
    </row>
    <row r="1552" spans="1:4" x14ac:dyDescent="0.25">
      <c r="A1552" s="27" t="s">
        <v>1403</v>
      </c>
      <c r="B1552" s="28" t="s">
        <v>1404</v>
      </c>
      <c r="C1552" s="27" t="s">
        <v>4389</v>
      </c>
      <c r="D1552" s="58">
        <v>5715138.0899999999</v>
      </c>
    </row>
    <row r="1553" spans="1:4" x14ac:dyDescent="0.25">
      <c r="A1553" s="27" t="s">
        <v>1405</v>
      </c>
      <c r="B1553" s="28" t="s">
        <v>1406</v>
      </c>
      <c r="C1553" s="27" t="s">
        <v>4385</v>
      </c>
      <c r="D1553" s="58">
        <v>2436400.56</v>
      </c>
    </row>
    <row r="1554" spans="1:4" x14ac:dyDescent="0.25">
      <c r="A1554" s="27" t="s">
        <v>1407</v>
      </c>
      <c r="B1554" s="28" t="s">
        <v>1408</v>
      </c>
      <c r="C1554" s="27" t="s">
        <v>4386</v>
      </c>
      <c r="D1554" s="58">
        <v>5697973.2300000004</v>
      </c>
    </row>
    <row r="1555" spans="1:4" x14ac:dyDescent="0.25">
      <c r="A1555" s="27" t="s">
        <v>3728</v>
      </c>
      <c r="B1555" s="28" t="s">
        <v>4353</v>
      </c>
      <c r="C1555" s="27" t="s">
        <v>4373</v>
      </c>
      <c r="D1555" s="58">
        <v>2514567.85</v>
      </c>
    </row>
    <row r="1556" spans="1:4" x14ac:dyDescent="0.25">
      <c r="A1556" s="27" t="s">
        <v>1409</v>
      </c>
      <c r="B1556" s="28" t="s">
        <v>1410</v>
      </c>
      <c r="C1556" s="27" t="s">
        <v>4389</v>
      </c>
      <c r="D1556" s="58">
        <v>3388880.44</v>
      </c>
    </row>
    <row r="1557" spans="1:4" x14ac:dyDescent="0.25">
      <c r="A1557" s="27" t="s">
        <v>1411</v>
      </c>
      <c r="B1557" s="28" t="s">
        <v>1412</v>
      </c>
      <c r="C1557" s="27" t="s">
        <v>4379</v>
      </c>
      <c r="D1557" s="58">
        <v>4753431.1399999997</v>
      </c>
    </row>
    <row r="1558" spans="1:4" x14ac:dyDescent="0.25">
      <c r="A1558" s="27" t="s">
        <v>1413</v>
      </c>
      <c r="B1558" s="28" t="s">
        <v>1414</v>
      </c>
      <c r="C1558" s="27" t="s">
        <v>4383</v>
      </c>
      <c r="D1558" s="58">
        <v>2494727.34</v>
      </c>
    </row>
    <row r="1559" spans="1:4" x14ac:dyDescent="0.25">
      <c r="A1559" s="27" t="s">
        <v>1415</v>
      </c>
      <c r="B1559" s="28" t="s">
        <v>1416</v>
      </c>
      <c r="C1559" s="27" t="s">
        <v>4389</v>
      </c>
      <c r="D1559" s="58">
        <v>8124242.6200000001</v>
      </c>
    </row>
    <row r="1560" spans="1:4" x14ac:dyDescent="0.25">
      <c r="A1560" s="27" t="s">
        <v>3720</v>
      </c>
      <c r="B1560" s="28" t="s">
        <v>4354</v>
      </c>
      <c r="C1560" s="27" t="s">
        <v>4374</v>
      </c>
      <c r="D1560" s="58">
        <v>2623746.9900000002</v>
      </c>
    </row>
    <row r="1561" spans="1:4" x14ac:dyDescent="0.25">
      <c r="A1561" s="27" t="s">
        <v>1417</v>
      </c>
      <c r="B1561" s="28" t="s">
        <v>1418</v>
      </c>
      <c r="C1561" s="27" t="s">
        <v>4391</v>
      </c>
      <c r="D1561" s="58">
        <v>3137855.23</v>
      </c>
    </row>
    <row r="1562" spans="1:4" x14ac:dyDescent="0.25">
      <c r="A1562" s="27" t="s">
        <v>1419</v>
      </c>
      <c r="B1562" s="28" t="s">
        <v>1420</v>
      </c>
      <c r="C1562" s="27" t="s">
        <v>4384</v>
      </c>
      <c r="D1562" s="58">
        <v>2477161.33</v>
      </c>
    </row>
    <row r="1563" spans="1:4" x14ac:dyDescent="0.25">
      <c r="A1563" s="27" t="s">
        <v>1421</v>
      </c>
      <c r="B1563" s="28" t="s">
        <v>1422</v>
      </c>
      <c r="C1563" s="27" t="s">
        <v>4570</v>
      </c>
      <c r="D1563" s="58">
        <v>2288490.98</v>
      </c>
    </row>
    <row r="1564" spans="1:4" x14ac:dyDescent="0.25">
      <c r="A1564" s="27" t="s">
        <v>1423</v>
      </c>
      <c r="B1564" s="28" t="s">
        <v>1424</v>
      </c>
      <c r="C1564" s="27" t="s">
        <v>4389</v>
      </c>
      <c r="D1564" s="58">
        <v>2948671.11</v>
      </c>
    </row>
    <row r="1565" spans="1:4" x14ac:dyDescent="0.25">
      <c r="A1565" s="27" t="s">
        <v>1425</v>
      </c>
      <c r="B1565" s="28" t="s">
        <v>1426</v>
      </c>
      <c r="C1565" s="27" t="s">
        <v>4378</v>
      </c>
      <c r="D1565" s="58">
        <v>1993756.72</v>
      </c>
    </row>
    <row r="1566" spans="1:4" x14ac:dyDescent="0.25">
      <c r="A1566" s="27" t="s">
        <v>1427</v>
      </c>
      <c r="B1566" s="28" t="s">
        <v>1428</v>
      </c>
      <c r="C1566" s="27" t="s">
        <v>4389</v>
      </c>
      <c r="D1566" s="58">
        <v>3340325.4</v>
      </c>
    </row>
    <row r="1567" spans="1:4" x14ac:dyDescent="0.25">
      <c r="A1567" s="27" t="s">
        <v>1429</v>
      </c>
      <c r="B1567" s="28" t="s">
        <v>1430</v>
      </c>
      <c r="C1567" s="27" t="s">
        <v>4376</v>
      </c>
      <c r="D1567" s="58">
        <v>5239903.8</v>
      </c>
    </row>
    <row r="1568" spans="1:4" x14ac:dyDescent="0.25">
      <c r="A1568" s="27" t="s">
        <v>1431</v>
      </c>
      <c r="B1568" s="28" t="s">
        <v>1432</v>
      </c>
      <c r="C1568" s="27" t="s">
        <v>4378</v>
      </c>
      <c r="D1568" s="58">
        <v>2714437.22</v>
      </c>
    </row>
    <row r="1569" spans="1:4" x14ac:dyDescent="0.25">
      <c r="A1569" s="27" t="s">
        <v>1433</v>
      </c>
      <c r="B1569" s="28" t="s">
        <v>1434</v>
      </c>
      <c r="C1569" s="27" t="s">
        <v>4376</v>
      </c>
      <c r="D1569" s="58">
        <v>7826829.2000000002</v>
      </c>
    </row>
    <row r="1570" spans="1:4" x14ac:dyDescent="0.25">
      <c r="A1570" s="27" t="s">
        <v>1435</v>
      </c>
      <c r="B1570" s="28" t="s">
        <v>1436</v>
      </c>
      <c r="C1570" s="27" t="s">
        <v>4570</v>
      </c>
      <c r="D1570" s="58">
        <v>7905691.6500000004</v>
      </c>
    </row>
    <row r="1571" spans="1:4" x14ac:dyDescent="0.25">
      <c r="A1571" s="27" t="s">
        <v>1437</v>
      </c>
      <c r="B1571" s="28" t="s">
        <v>1438</v>
      </c>
      <c r="C1571" s="27" t="s">
        <v>4391</v>
      </c>
      <c r="D1571" s="58">
        <v>2123395.2799999998</v>
      </c>
    </row>
    <row r="1572" spans="1:4" x14ac:dyDescent="0.25">
      <c r="A1572" s="27" t="s">
        <v>1439</v>
      </c>
      <c r="B1572" s="28" t="s">
        <v>1440</v>
      </c>
      <c r="C1572" s="27" t="s">
        <v>4380</v>
      </c>
      <c r="D1572" s="58">
        <v>2923677.31</v>
      </c>
    </row>
    <row r="1573" spans="1:4" x14ac:dyDescent="0.25">
      <c r="A1573" s="27" t="s">
        <v>1441</v>
      </c>
      <c r="B1573" s="28" t="s">
        <v>1442</v>
      </c>
      <c r="C1573" s="27" t="s">
        <v>4384</v>
      </c>
      <c r="D1573" s="58">
        <v>1950680.99</v>
      </c>
    </row>
    <row r="1574" spans="1:4" x14ac:dyDescent="0.25">
      <c r="A1574" s="27" t="s">
        <v>3724</v>
      </c>
      <c r="B1574" s="28" t="s">
        <v>4355</v>
      </c>
      <c r="C1574" s="27" t="s">
        <v>4373</v>
      </c>
      <c r="D1574" s="58">
        <v>2892289.2</v>
      </c>
    </row>
    <row r="1575" spans="1:4" x14ac:dyDescent="0.25">
      <c r="A1575" s="27" t="s">
        <v>1443</v>
      </c>
      <c r="B1575" s="28" t="s">
        <v>1444</v>
      </c>
      <c r="C1575" s="27" t="s">
        <v>4390</v>
      </c>
      <c r="D1575" s="58">
        <v>9389099.9100000001</v>
      </c>
    </row>
    <row r="1576" spans="1:4" x14ac:dyDescent="0.25">
      <c r="A1576" s="27" t="s">
        <v>1445</v>
      </c>
      <c r="B1576" s="28" t="s">
        <v>1446</v>
      </c>
      <c r="C1576" s="27" t="s">
        <v>4381</v>
      </c>
      <c r="D1576" s="58">
        <v>4524983.0599999996</v>
      </c>
    </row>
    <row r="1577" spans="1:4" x14ac:dyDescent="0.25">
      <c r="A1577" s="27" t="s">
        <v>1447</v>
      </c>
      <c r="B1577" s="28" t="s">
        <v>1448</v>
      </c>
      <c r="C1577" s="27" t="s">
        <v>4380</v>
      </c>
      <c r="D1577" s="58">
        <v>3993791.73</v>
      </c>
    </row>
    <row r="1578" spans="1:4" x14ac:dyDescent="0.25">
      <c r="A1578" s="27" t="s">
        <v>1449</v>
      </c>
      <c r="B1578" s="28" t="s">
        <v>1450</v>
      </c>
      <c r="C1578" s="27" t="s">
        <v>4383</v>
      </c>
      <c r="D1578" s="58">
        <v>2061144.15</v>
      </c>
    </row>
    <row r="1579" spans="1:4" x14ac:dyDescent="0.25">
      <c r="A1579" s="27" t="s">
        <v>1451</v>
      </c>
      <c r="B1579" s="28" t="s">
        <v>1452</v>
      </c>
      <c r="C1579" s="27" t="s">
        <v>4386</v>
      </c>
      <c r="D1579" s="58">
        <v>8108576.8499999996</v>
      </c>
    </row>
    <row r="1580" spans="1:4" x14ac:dyDescent="0.25">
      <c r="A1580" s="27" t="s">
        <v>1453</v>
      </c>
      <c r="B1580" s="28" t="s">
        <v>1454</v>
      </c>
      <c r="C1580" s="27" t="s">
        <v>4378</v>
      </c>
      <c r="D1580" s="58">
        <v>6373620.9199999999</v>
      </c>
    </row>
    <row r="1581" spans="1:4" x14ac:dyDescent="0.25">
      <c r="A1581" s="27" t="s">
        <v>1455</v>
      </c>
      <c r="B1581" s="28" t="s">
        <v>1456</v>
      </c>
      <c r="C1581" s="27" t="s">
        <v>4389</v>
      </c>
      <c r="D1581" s="58">
        <v>5371162.96</v>
      </c>
    </row>
    <row r="1582" spans="1:4" x14ac:dyDescent="0.25">
      <c r="A1582" s="27" t="s">
        <v>1457</v>
      </c>
      <c r="B1582" s="28" t="s">
        <v>1458</v>
      </c>
      <c r="C1582" s="27" t="s">
        <v>4391</v>
      </c>
      <c r="D1582" s="58">
        <v>3042404.9</v>
      </c>
    </row>
    <row r="1583" spans="1:4" x14ac:dyDescent="0.25">
      <c r="A1583" s="27" t="s">
        <v>1459</v>
      </c>
      <c r="B1583" s="28" t="s">
        <v>1460</v>
      </c>
      <c r="C1583" s="27" t="s">
        <v>4388</v>
      </c>
      <c r="D1583" s="58">
        <v>2751227.53</v>
      </c>
    </row>
    <row r="1584" spans="1:4" x14ac:dyDescent="0.25">
      <c r="A1584" s="27" t="s">
        <v>1461</v>
      </c>
      <c r="B1584" s="28" t="s">
        <v>1462</v>
      </c>
      <c r="C1584" s="27" t="s">
        <v>4378</v>
      </c>
      <c r="D1584" s="58">
        <v>5725352.3899999997</v>
      </c>
    </row>
    <row r="1585" spans="1:4" x14ac:dyDescent="0.25">
      <c r="A1585" s="27" t="s">
        <v>1463</v>
      </c>
      <c r="B1585" s="28" t="s">
        <v>1464</v>
      </c>
      <c r="C1585" s="27" t="s">
        <v>4570</v>
      </c>
      <c r="D1585" s="58">
        <v>3314369.78</v>
      </c>
    </row>
    <row r="1586" spans="1:4" x14ac:dyDescent="0.25">
      <c r="A1586" s="27" t="s">
        <v>1465</v>
      </c>
      <c r="B1586" s="28" t="s">
        <v>1466</v>
      </c>
      <c r="C1586" s="27" t="s">
        <v>4382</v>
      </c>
      <c r="D1586" s="58">
        <v>2068160.53</v>
      </c>
    </row>
    <row r="1587" spans="1:4" x14ac:dyDescent="0.25">
      <c r="A1587" s="27" t="s">
        <v>1467</v>
      </c>
      <c r="B1587" s="28" t="s">
        <v>1468</v>
      </c>
      <c r="C1587" s="27" t="s">
        <v>4389</v>
      </c>
      <c r="D1587" s="58">
        <v>2714807.51</v>
      </c>
    </row>
    <row r="1588" spans="1:4" x14ac:dyDescent="0.25">
      <c r="A1588" s="27" t="s">
        <v>1469</v>
      </c>
      <c r="B1588" s="28" t="s">
        <v>1470</v>
      </c>
      <c r="C1588" s="27" t="s">
        <v>4385</v>
      </c>
      <c r="D1588" s="58">
        <v>3654055.01</v>
      </c>
    </row>
    <row r="1589" spans="1:4" x14ac:dyDescent="0.25">
      <c r="A1589" s="27" t="s">
        <v>1471</v>
      </c>
      <c r="B1589" s="28" t="s">
        <v>1472</v>
      </c>
      <c r="C1589" s="27" t="s">
        <v>4380</v>
      </c>
      <c r="D1589" s="58">
        <v>6899749.7599999998</v>
      </c>
    </row>
    <row r="1590" spans="1:4" x14ac:dyDescent="0.25">
      <c r="A1590" s="27" t="s">
        <v>1473</v>
      </c>
      <c r="B1590" s="28" t="s">
        <v>1474</v>
      </c>
      <c r="C1590" s="27" t="s">
        <v>4383</v>
      </c>
      <c r="D1590" s="58">
        <v>4175099.72</v>
      </c>
    </row>
    <row r="1591" spans="1:4" x14ac:dyDescent="0.25">
      <c r="A1591" s="27" t="s">
        <v>1475</v>
      </c>
      <c r="B1591" s="28" t="s">
        <v>1476</v>
      </c>
      <c r="C1591" s="27" t="s">
        <v>4382</v>
      </c>
      <c r="D1591" s="58">
        <v>2008682.86</v>
      </c>
    </row>
    <row r="1592" spans="1:4" x14ac:dyDescent="0.25">
      <c r="A1592" s="27" t="s">
        <v>1477</v>
      </c>
      <c r="B1592" s="28" t="s">
        <v>1478</v>
      </c>
      <c r="C1592" s="27" t="s">
        <v>4376</v>
      </c>
      <c r="D1592" s="58">
        <v>7390000.0800000001</v>
      </c>
    </row>
    <row r="1593" spans="1:4" x14ac:dyDescent="0.25">
      <c r="A1593" s="27" t="s">
        <v>1479</v>
      </c>
      <c r="B1593" s="28" t="s">
        <v>1480</v>
      </c>
      <c r="C1593" s="27" t="s">
        <v>4390</v>
      </c>
      <c r="D1593" s="58">
        <v>5915963.96</v>
      </c>
    </row>
    <row r="1594" spans="1:4" x14ac:dyDescent="0.25">
      <c r="A1594" s="27" t="s">
        <v>1481</v>
      </c>
      <c r="B1594" s="28" t="s">
        <v>1482</v>
      </c>
      <c r="C1594" s="27" t="s">
        <v>4390</v>
      </c>
      <c r="D1594" s="58">
        <v>2643551.54</v>
      </c>
    </row>
    <row r="1595" spans="1:4" x14ac:dyDescent="0.25">
      <c r="A1595" s="27" t="s">
        <v>1483</v>
      </c>
      <c r="B1595" s="28" t="s">
        <v>1484</v>
      </c>
      <c r="C1595" s="27" t="s">
        <v>4384</v>
      </c>
      <c r="D1595" s="58">
        <v>2389165.16</v>
      </c>
    </row>
    <row r="1596" spans="1:4" x14ac:dyDescent="0.25">
      <c r="A1596" s="27" t="s">
        <v>1485</v>
      </c>
      <c r="B1596" s="28" t="s">
        <v>1486</v>
      </c>
      <c r="C1596" s="27" t="s">
        <v>4379</v>
      </c>
      <c r="D1596" s="58">
        <v>3483004.89</v>
      </c>
    </row>
    <row r="1597" spans="1:4" x14ac:dyDescent="0.25">
      <c r="A1597" s="27" t="s">
        <v>3734</v>
      </c>
      <c r="B1597" s="28" t="s">
        <v>4356</v>
      </c>
      <c r="C1597" s="27" t="s">
        <v>4374</v>
      </c>
      <c r="D1597" s="58">
        <v>2300309.0299999998</v>
      </c>
    </row>
    <row r="1598" spans="1:4" x14ac:dyDescent="0.25">
      <c r="A1598" s="27" t="s">
        <v>1487</v>
      </c>
      <c r="B1598" s="28" t="s">
        <v>1488</v>
      </c>
      <c r="C1598" s="27" t="s">
        <v>4388</v>
      </c>
      <c r="D1598" s="58">
        <v>3345641.46</v>
      </c>
    </row>
    <row r="1599" spans="1:4" x14ac:dyDescent="0.25">
      <c r="A1599" s="27" t="s">
        <v>3732</v>
      </c>
      <c r="B1599" s="28" t="s">
        <v>4357</v>
      </c>
      <c r="C1599" s="27" t="s">
        <v>4377</v>
      </c>
      <c r="D1599" s="58">
        <v>2724961.7</v>
      </c>
    </row>
    <row r="1600" spans="1:4" x14ac:dyDescent="0.25">
      <c r="A1600" s="27" t="s">
        <v>1489</v>
      </c>
      <c r="B1600" s="27" t="s">
        <v>1490</v>
      </c>
      <c r="C1600" s="27" t="s">
        <v>4387</v>
      </c>
      <c r="D1600" s="59">
        <v>2729877.63</v>
      </c>
    </row>
  </sheetData>
  <pageMargins left="0.7" right="0.7" top="0.75" bottom="0.75" header="0.3" footer="0.3"/>
  <pageSetup paperSize="9" orientation="portrait" r:id="rId1"/>
  <customProperties>
    <customPr name="_pios_id" r:id="rId2"/>
    <customPr name="CofWorksheetType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A3" sqref="A3:A9"/>
    </sheetView>
  </sheetViews>
  <sheetFormatPr defaultRowHeight="15" x14ac:dyDescent="0.25"/>
  <cols>
    <col min="1" max="1" width="9.28515625" customWidth="1"/>
    <col min="2" max="2" width="13.28515625" bestFit="1" customWidth="1"/>
    <col min="3" max="3" width="13" customWidth="1"/>
    <col min="4" max="4" width="7.7109375" bestFit="1" customWidth="1"/>
    <col min="5" max="5" width="13.140625" bestFit="1" customWidth="1"/>
    <col min="6" max="6" width="10.140625" bestFit="1" customWidth="1"/>
  </cols>
  <sheetData>
    <row r="1" spans="1:6" x14ac:dyDescent="0.25">
      <c r="A1" s="36" t="s">
        <v>4792</v>
      </c>
      <c r="F1" s="39">
        <v>44347</v>
      </c>
    </row>
    <row r="2" spans="1:6" s="35" customFormat="1" ht="60" x14ac:dyDescent="0.25">
      <c r="A2" s="35" t="s">
        <v>4741</v>
      </c>
      <c r="B2" s="35" t="s">
        <v>4610</v>
      </c>
      <c r="C2" s="34" t="s">
        <v>4611</v>
      </c>
      <c r="D2" s="35" t="s">
        <v>4612</v>
      </c>
      <c r="E2" s="35" t="s">
        <v>4613</v>
      </c>
    </row>
    <row r="3" spans="1:6" x14ac:dyDescent="0.25">
      <c r="A3" s="12" t="s">
        <v>11786</v>
      </c>
      <c r="B3" s="13">
        <v>350000</v>
      </c>
      <c r="C3" s="16">
        <v>44347</v>
      </c>
      <c r="D3">
        <f>$F$1-C3+1</f>
        <v>1</v>
      </c>
      <c r="E3" s="13">
        <f>D3*B3*коэф!$B$5*коэф!$F$2</f>
        <v>312560.00046311185</v>
      </c>
    </row>
    <row r="4" spans="1:6" x14ac:dyDescent="0.25">
      <c r="A4" s="12" t="s">
        <v>11862</v>
      </c>
      <c r="B4" s="13">
        <v>250000</v>
      </c>
      <c r="C4" s="16">
        <v>44344</v>
      </c>
      <c r="D4">
        <f t="shared" ref="D4:D9" si="0">$F$1-C4+1</f>
        <v>4</v>
      </c>
      <c r="E4" s="13">
        <f>D4*B4*коэф!$B$5*коэф!$F$2</f>
        <v>893028.57275174803</v>
      </c>
    </row>
    <row r="5" spans="1:6" x14ac:dyDescent="0.25">
      <c r="A5" s="12" t="s">
        <v>11863</v>
      </c>
      <c r="B5" s="13">
        <v>210677</v>
      </c>
      <c r="C5" s="16">
        <v>44344</v>
      </c>
      <c r="D5">
        <f t="shared" si="0"/>
        <v>4</v>
      </c>
      <c r="E5" s="13">
        <f>D5*B5*коэф!$B$5*коэф!$F$2</f>
        <v>752562.32248648012</v>
      </c>
    </row>
    <row r="6" spans="1:6" x14ac:dyDescent="0.25">
      <c r="A6" s="12" t="s">
        <v>11864</v>
      </c>
      <c r="B6" s="13">
        <v>350000</v>
      </c>
      <c r="C6" s="16">
        <v>44344</v>
      </c>
      <c r="D6">
        <f t="shared" si="0"/>
        <v>4</v>
      </c>
      <c r="E6" s="13">
        <f>D6*B6*коэф!$B$5*коэф!$F$2</f>
        <v>1250240.0018524474</v>
      </c>
    </row>
    <row r="7" spans="1:6" x14ac:dyDescent="0.25">
      <c r="A7" s="12" t="s">
        <v>11865</v>
      </c>
      <c r="B7" s="13">
        <v>270000</v>
      </c>
      <c r="C7" s="16">
        <v>44330</v>
      </c>
      <c r="D7">
        <f t="shared" si="0"/>
        <v>18</v>
      </c>
      <c r="E7" s="13">
        <f>D7*B7*коэф!$B$5*коэф!$F$2</f>
        <v>4340118.8635734953</v>
      </c>
      <c r="F7" s="16"/>
    </row>
    <row r="8" spans="1:6" x14ac:dyDescent="0.25">
      <c r="A8" s="12" t="s">
        <v>11866</v>
      </c>
      <c r="B8" s="13">
        <v>260330</v>
      </c>
      <c r="C8" s="16">
        <v>44344</v>
      </c>
      <c r="D8">
        <f t="shared" si="0"/>
        <v>4</v>
      </c>
      <c r="E8" s="13">
        <f>D8*B8*коэф!$B$5*коэф!$F$2</f>
        <v>929928.51337785018</v>
      </c>
      <c r="F8" s="16"/>
    </row>
    <row r="9" spans="1:6" x14ac:dyDescent="0.25">
      <c r="A9" s="12" t="s">
        <v>11867</v>
      </c>
      <c r="B9" s="13">
        <v>400000</v>
      </c>
      <c r="C9" s="16">
        <v>44344</v>
      </c>
      <c r="D9">
        <f t="shared" si="0"/>
        <v>4</v>
      </c>
      <c r="E9" s="13">
        <f>D9*B9*коэф!$B$5*коэф!$F$2</f>
        <v>1428845.7164027968</v>
      </c>
      <c r="F9" s="16"/>
    </row>
    <row r="10" spans="1:6" x14ac:dyDescent="0.25">
      <c r="A10" s="12"/>
      <c r="B10" s="13"/>
      <c r="C10" s="16"/>
      <c r="E10" s="13"/>
      <c r="F10" s="16"/>
    </row>
    <row r="11" spans="1:6" x14ac:dyDescent="0.25">
      <c r="A11" s="12"/>
      <c r="B11" s="40"/>
      <c r="C11" s="16"/>
      <c r="E11" s="13"/>
      <c r="F11" s="16"/>
    </row>
  </sheetData>
  <autoFilter ref="A2:F2">
    <sortState ref="A3:I14">
      <sortCondition ref="C2"/>
    </sortState>
  </autoFilter>
  <conditionalFormatting sqref="A2 A12:A1048576">
    <cfRule type="duplicateValues" dxfId="8" priority="13"/>
  </conditionalFormatting>
  <conditionalFormatting sqref="A3:A11">
    <cfRule type="duplicateValues" dxfId="7" priority="1"/>
  </conditionalFormatting>
  <conditionalFormatting sqref="A3:A11">
    <cfRule type="duplicateValues" dxfId="6" priority="2"/>
  </conditionalFormatting>
  <conditionalFormatting sqref="A3:A11">
    <cfRule type="duplicateValues" dxfId="5" priority="3"/>
    <cfRule type="duplicateValues" dxfId="4" priority="4"/>
  </conditionalFormatting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F2" sqref="F2"/>
    </sheetView>
  </sheetViews>
  <sheetFormatPr defaultRowHeight="15" x14ac:dyDescent="0.25"/>
  <cols>
    <col min="1" max="1" width="21.28515625" style="22" customWidth="1"/>
    <col min="2" max="16384" width="9.140625" style="22"/>
  </cols>
  <sheetData>
    <row r="1" spans="1:16" x14ac:dyDescent="0.25">
      <c r="A1" s="67" t="s">
        <v>4830</v>
      </c>
      <c r="B1" s="41">
        <v>1</v>
      </c>
      <c r="C1" s="41">
        <v>2</v>
      </c>
      <c r="D1" s="41">
        <v>3</v>
      </c>
      <c r="E1" s="41">
        <v>4</v>
      </c>
      <c r="F1" s="41">
        <v>5</v>
      </c>
      <c r="G1" s="41">
        <v>6</v>
      </c>
      <c r="H1" s="41">
        <v>7</v>
      </c>
      <c r="I1" s="41">
        <v>8</v>
      </c>
      <c r="J1" s="41">
        <v>9</v>
      </c>
      <c r="K1" s="41">
        <v>10</v>
      </c>
      <c r="L1" s="41">
        <v>11</v>
      </c>
      <c r="M1" s="41">
        <v>12</v>
      </c>
      <c r="N1" s="41"/>
      <c r="O1" s="42"/>
      <c r="P1" s="42"/>
    </row>
    <row r="2" spans="1:16" x14ac:dyDescent="0.25">
      <c r="A2" s="68"/>
      <c r="B2" s="43">
        <v>0.9321095774751571</v>
      </c>
      <c r="C2" s="43">
        <v>0.90619704366920284</v>
      </c>
      <c r="D2" s="43">
        <v>1.0364666806148737</v>
      </c>
      <c r="E2" s="43">
        <v>1.0579657975915597</v>
      </c>
      <c r="F2" s="43">
        <v>1.0861098673909746</v>
      </c>
      <c r="G2" s="43">
        <v>1.0594452904234</v>
      </c>
      <c r="H2" s="43">
        <v>1.0255256346763029</v>
      </c>
      <c r="I2" s="43">
        <v>1.0179516496708185</v>
      </c>
      <c r="J2" s="43">
        <v>0.97984256742120868</v>
      </c>
      <c r="K2" s="43">
        <v>0.99112286858476695</v>
      </c>
      <c r="L2" s="43">
        <v>0.94558052987874508</v>
      </c>
      <c r="M2" s="43">
        <v>0.96168249260298955</v>
      </c>
      <c r="N2" s="43"/>
      <c r="O2" s="42"/>
      <c r="P2" s="42"/>
    </row>
    <row r="3" spans="1:16" x14ac:dyDescent="0.25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</row>
    <row r="4" spans="1:16" x14ac:dyDescent="0.25">
      <c r="A4" s="44" t="s">
        <v>4829</v>
      </c>
      <c r="B4" s="41">
        <v>1</v>
      </c>
      <c r="C4" s="41">
        <v>2</v>
      </c>
      <c r="D4" s="41">
        <v>3</v>
      </c>
      <c r="E4" s="41">
        <v>4</v>
      </c>
      <c r="F4" s="41">
        <v>5</v>
      </c>
      <c r="G4" s="41">
        <v>6</v>
      </c>
      <c r="H4" s="41">
        <v>7</v>
      </c>
      <c r="I4" s="41">
        <v>8</v>
      </c>
      <c r="J4" s="41">
        <v>9</v>
      </c>
      <c r="K4" s="41">
        <v>10</v>
      </c>
      <c r="L4" s="41">
        <v>11</v>
      </c>
      <c r="M4" s="41">
        <v>12</v>
      </c>
      <c r="N4" s="41">
        <v>13</v>
      </c>
      <c r="O4" s="41">
        <v>14</v>
      </c>
      <c r="P4" s="41">
        <v>15</v>
      </c>
    </row>
    <row r="5" spans="1:16" x14ac:dyDescent="0.25">
      <c r="A5" s="45" t="s">
        <v>2806</v>
      </c>
      <c r="B5" s="46">
        <v>0.82222673742662744</v>
      </c>
      <c r="C5" s="46">
        <v>0.7596266413599787</v>
      </c>
      <c r="D5" s="46">
        <v>0.81641571122456058</v>
      </c>
      <c r="E5" s="46">
        <v>0.84325946308912614</v>
      </c>
      <c r="F5" s="46">
        <v>0.86795342918375573</v>
      </c>
      <c r="G5" s="46">
        <v>0.89578501678395295</v>
      </c>
      <c r="H5" s="46">
        <v>0.90602965697791182</v>
      </c>
      <c r="I5" s="46">
        <v>0.87900215272322446</v>
      </c>
      <c r="J5" s="46">
        <v>0.87959944948234625</v>
      </c>
      <c r="K5" s="46">
        <v>0.9029768836278661</v>
      </c>
      <c r="L5" s="46">
        <v>0.90211863665082992</v>
      </c>
      <c r="M5" s="46">
        <v>0.91388186577427566</v>
      </c>
      <c r="N5" s="46">
        <v>0.93496629536737663</v>
      </c>
      <c r="O5" s="47">
        <v>1</v>
      </c>
      <c r="P5" s="47">
        <v>1</v>
      </c>
    </row>
  </sheetData>
  <mergeCells count="1">
    <mergeCell ref="A1:A2"/>
  </mergeCells>
  <conditionalFormatting sqref="D2">
    <cfRule type="duplicateValues" dxfId="3" priority="4"/>
  </conditionalFormatting>
  <conditionalFormatting sqref="B2">
    <cfRule type="duplicateValues" dxfId="2" priority="3"/>
  </conditionalFormatting>
  <conditionalFormatting sqref="D5">
    <cfRule type="duplicateValues" dxfId="1" priority="2"/>
  </conditionalFormatting>
  <conditionalFormatting sqref="B5">
    <cfRule type="duplicateValues" dxfId="0" priority="1"/>
  </conditionalFormatting>
  <pageMargins left="0.7" right="0.7" top="0.75" bottom="0.75" header="0.3" footer="0.3"/>
  <customProperties>
    <customPr name="_pios_id" r:id="rId1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T1602"/>
  <sheetViews>
    <sheetView topLeftCell="M1" zoomScale="80" zoomScaleNormal="80" workbookViewId="0">
      <selection activeCell="R11" sqref="R11"/>
    </sheetView>
  </sheetViews>
  <sheetFormatPr defaultRowHeight="15" x14ac:dyDescent="0.25"/>
  <cols>
    <col min="1" max="1" width="7" bestFit="1" customWidth="1"/>
    <col min="2" max="2" width="32.85546875" bestFit="1" customWidth="1"/>
    <col min="3" max="3" width="16.42578125" bestFit="1" customWidth="1"/>
    <col min="4" max="4" width="17.85546875" bestFit="1" customWidth="1"/>
    <col min="5" max="5" width="11.42578125" bestFit="1" customWidth="1"/>
    <col min="6" max="6" width="14.28515625" bestFit="1" customWidth="1"/>
    <col min="7" max="7" width="14.42578125" bestFit="1" customWidth="1"/>
    <col min="8" max="8" width="16.28515625" bestFit="1" customWidth="1"/>
    <col min="9" max="9" width="46" bestFit="1" customWidth="1"/>
    <col min="10" max="10" width="21.7109375" bestFit="1" customWidth="1"/>
    <col min="11" max="11" width="15.5703125" bestFit="1" customWidth="1"/>
    <col min="12" max="12" width="17.85546875" bestFit="1" customWidth="1"/>
    <col min="13" max="13" width="40.5703125" bestFit="1" customWidth="1"/>
    <col min="14" max="14" width="63.85546875" bestFit="1" customWidth="1"/>
    <col min="15" max="15" width="23.140625" bestFit="1" customWidth="1"/>
    <col min="16" max="16" width="14.28515625" bestFit="1" customWidth="1"/>
    <col min="17" max="17" width="26.28515625" bestFit="1" customWidth="1"/>
    <col min="18" max="18" width="22.28515625" bestFit="1" customWidth="1"/>
    <col min="19" max="19" width="22.42578125" bestFit="1" customWidth="1"/>
    <col min="20" max="20" width="18.42578125" bestFit="1" customWidth="1"/>
  </cols>
  <sheetData>
    <row r="1" spans="1:20" x14ac:dyDescent="0.25">
      <c r="A1" s="26" t="s">
        <v>1</v>
      </c>
      <c r="B1" s="25"/>
      <c r="C1" s="26" t="s">
        <v>4841</v>
      </c>
      <c r="D1" s="26" t="s">
        <v>4842</v>
      </c>
      <c r="E1" s="26" t="s">
        <v>1518</v>
      </c>
      <c r="F1" s="26" t="s">
        <v>4843</v>
      </c>
      <c r="G1" s="26" t="s">
        <v>4844</v>
      </c>
      <c r="H1" s="26" t="s">
        <v>4845</v>
      </c>
      <c r="I1" s="26" t="s">
        <v>4846</v>
      </c>
      <c r="J1" s="26" t="s">
        <v>4847</v>
      </c>
      <c r="K1" s="26" t="s">
        <v>4</v>
      </c>
      <c r="L1" s="26" t="s">
        <v>4848</v>
      </c>
      <c r="M1" s="26" t="s">
        <v>4849</v>
      </c>
      <c r="N1" s="26" t="s">
        <v>4850</v>
      </c>
      <c r="O1" s="26" t="s">
        <v>4851</v>
      </c>
      <c r="P1" s="26" t="s">
        <v>4852</v>
      </c>
      <c r="Q1" s="26" t="s">
        <v>4853</v>
      </c>
      <c r="R1" s="27" t="s">
        <v>4854</v>
      </c>
      <c r="S1" s="27" t="s">
        <v>4855</v>
      </c>
      <c r="T1" s="27" t="s">
        <v>4856</v>
      </c>
    </row>
    <row r="2" spans="1:20" x14ac:dyDescent="0.25">
      <c r="A2" s="27" t="s">
        <v>3874</v>
      </c>
      <c r="B2" s="28" t="s">
        <v>4085</v>
      </c>
      <c r="C2" s="28" t="s">
        <v>4857</v>
      </c>
      <c r="D2" s="28" t="s">
        <v>4858</v>
      </c>
      <c r="E2" s="28" t="s">
        <v>3875</v>
      </c>
      <c r="F2" s="28" t="s">
        <v>4859</v>
      </c>
      <c r="G2" s="28" t="s">
        <v>4860</v>
      </c>
      <c r="H2" s="28" t="s">
        <v>4601</v>
      </c>
      <c r="I2" s="28" t="s">
        <v>4373</v>
      </c>
      <c r="J2" s="28" t="s">
        <v>4861</v>
      </c>
      <c r="K2" s="28" t="s">
        <v>4862</v>
      </c>
      <c r="L2" s="28" t="s">
        <v>4863</v>
      </c>
      <c r="M2" s="28" t="s">
        <v>4864</v>
      </c>
      <c r="N2" s="28" t="s">
        <v>4865</v>
      </c>
      <c r="O2" s="28" t="s">
        <v>4866</v>
      </c>
      <c r="P2" s="28" t="s">
        <v>4867</v>
      </c>
      <c r="Q2" s="27" t="s">
        <v>4868</v>
      </c>
      <c r="R2" s="56">
        <v>420.3</v>
      </c>
      <c r="S2" s="56">
        <v>445</v>
      </c>
      <c r="T2" s="58">
        <v>291</v>
      </c>
    </row>
    <row r="3" spans="1:20" x14ac:dyDescent="0.25">
      <c r="A3" s="27" t="s">
        <v>3981</v>
      </c>
      <c r="B3" s="28" t="s">
        <v>4086</v>
      </c>
      <c r="C3" s="28" t="s">
        <v>4869</v>
      </c>
      <c r="D3" s="28" t="s">
        <v>4870</v>
      </c>
      <c r="E3" s="28" t="s">
        <v>4044</v>
      </c>
      <c r="F3" s="28" t="s">
        <v>4859</v>
      </c>
      <c r="G3" s="28" t="s">
        <v>4860</v>
      </c>
      <c r="H3" s="28" t="s">
        <v>4601</v>
      </c>
      <c r="I3" s="28" t="s">
        <v>4374</v>
      </c>
      <c r="J3" s="28" t="s">
        <v>4861</v>
      </c>
      <c r="K3" s="28" t="s">
        <v>4871</v>
      </c>
      <c r="L3" s="28" t="s">
        <v>4872</v>
      </c>
      <c r="M3" s="28" t="s">
        <v>4873</v>
      </c>
      <c r="N3" s="28" t="s">
        <v>4874</v>
      </c>
      <c r="O3" s="28" t="s">
        <v>4866</v>
      </c>
      <c r="P3" s="28" t="s">
        <v>4867</v>
      </c>
      <c r="Q3" s="27" t="s">
        <v>4868</v>
      </c>
      <c r="R3" s="56">
        <v>794.5</v>
      </c>
      <c r="S3" s="56">
        <v>744</v>
      </c>
      <c r="T3" s="58">
        <v>403</v>
      </c>
    </row>
    <row r="4" spans="1:20" x14ac:dyDescent="0.25">
      <c r="A4" s="27" t="s">
        <v>2668</v>
      </c>
      <c r="B4" s="28" t="s">
        <v>2689</v>
      </c>
      <c r="C4" s="28" t="s">
        <v>4875</v>
      </c>
      <c r="D4" s="28" t="s">
        <v>4876</v>
      </c>
      <c r="E4" s="28" t="s">
        <v>2676</v>
      </c>
      <c r="F4" s="28" t="s">
        <v>4859</v>
      </c>
      <c r="G4" s="28" t="s">
        <v>4860</v>
      </c>
      <c r="H4" s="28" t="s">
        <v>4600</v>
      </c>
      <c r="I4" s="28" t="s">
        <v>4375</v>
      </c>
      <c r="J4" s="28" t="s">
        <v>4877</v>
      </c>
      <c r="K4" s="28" t="s">
        <v>4878</v>
      </c>
      <c r="L4" s="28" t="s">
        <v>4879</v>
      </c>
      <c r="M4" s="28" t="s">
        <v>4880</v>
      </c>
      <c r="N4" s="28" t="s">
        <v>4881</v>
      </c>
      <c r="O4" s="28" t="s">
        <v>4866</v>
      </c>
      <c r="P4" s="28" t="s">
        <v>4882</v>
      </c>
      <c r="Q4" s="27" t="s">
        <v>4883</v>
      </c>
      <c r="R4" s="56">
        <v>571.79999999999995</v>
      </c>
      <c r="S4" s="56">
        <v>546.70000000000005</v>
      </c>
      <c r="T4" s="58">
        <v>409.6</v>
      </c>
    </row>
    <row r="5" spans="1:20" x14ac:dyDescent="0.25">
      <c r="A5" s="27" t="s">
        <v>3852</v>
      </c>
      <c r="B5" s="28" t="s">
        <v>4087</v>
      </c>
      <c r="C5" s="28" t="s">
        <v>4884</v>
      </c>
      <c r="D5" s="28" t="s">
        <v>4885</v>
      </c>
      <c r="E5" s="28" t="s">
        <v>3853</v>
      </c>
      <c r="F5" s="28" t="s">
        <v>4859</v>
      </c>
      <c r="G5" s="28" t="s">
        <v>4860</v>
      </c>
      <c r="H5" s="28" t="s">
        <v>4601</v>
      </c>
      <c r="I5" s="28" t="s">
        <v>4374</v>
      </c>
      <c r="J5" s="28" t="s">
        <v>4861</v>
      </c>
      <c r="K5" s="28" t="s">
        <v>4886</v>
      </c>
      <c r="L5" s="28" t="s">
        <v>4887</v>
      </c>
      <c r="M5" s="28" t="s">
        <v>4888</v>
      </c>
      <c r="N5" s="28" t="s">
        <v>4889</v>
      </c>
      <c r="O5" s="28" t="s">
        <v>4866</v>
      </c>
      <c r="P5" s="28" t="s">
        <v>4867</v>
      </c>
      <c r="Q5" s="27" t="s">
        <v>4868</v>
      </c>
      <c r="R5" s="56">
        <v>630.6</v>
      </c>
      <c r="S5" s="56">
        <v>591</v>
      </c>
      <c r="T5" s="58">
        <v>445</v>
      </c>
    </row>
    <row r="6" spans="1:20" x14ac:dyDescent="0.25">
      <c r="A6" s="27" t="s">
        <v>2670</v>
      </c>
      <c r="B6" s="28" t="s">
        <v>2680</v>
      </c>
      <c r="C6" s="28" t="s">
        <v>4890</v>
      </c>
      <c r="D6" s="28" t="s">
        <v>4891</v>
      </c>
      <c r="E6" s="28" t="s">
        <v>2678</v>
      </c>
      <c r="F6" s="28" t="s">
        <v>4859</v>
      </c>
      <c r="G6" s="28" t="s">
        <v>4860</v>
      </c>
      <c r="H6" s="28" t="s">
        <v>4600</v>
      </c>
      <c r="I6" s="28" t="s">
        <v>4892</v>
      </c>
      <c r="J6" s="28" t="s">
        <v>4893</v>
      </c>
      <c r="K6" s="28" t="s">
        <v>4894</v>
      </c>
      <c r="L6" s="28" t="s">
        <v>4895</v>
      </c>
      <c r="M6" s="28" t="s">
        <v>4896</v>
      </c>
      <c r="N6" s="28" t="s">
        <v>4897</v>
      </c>
      <c r="O6" s="28" t="s">
        <v>4866</v>
      </c>
      <c r="P6" s="28" t="s">
        <v>4882</v>
      </c>
      <c r="Q6" s="27" t="s">
        <v>4868</v>
      </c>
      <c r="R6" s="56">
        <v>573.29999999999995</v>
      </c>
      <c r="S6" s="56">
        <v>567</v>
      </c>
      <c r="T6" s="58">
        <v>428</v>
      </c>
    </row>
    <row r="7" spans="1:20" x14ac:dyDescent="0.25">
      <c r="A7" s="27" t="s">
        <v>2684</v>
      </c>
      <c r="B7" s="28" t="s">
        <v>2685</v>
      </c>
      <c r="C7" s="28" t="s">
        <v>4898</v>
      </c>
      <c r="D7" s="28" t="s">
        <v>4899</v>
      </c>
      <c r="E7" s="28" t="s">
        <v>2705</v>
      </c>
      <c r="F7" s="28" t="s">
        <v>4859</v>
      </c>
      <c r="G7" s="28" t="s">
        <v>4860</v>
      </c>
      <c r="H7" s="28" t="s">
        <v>4601</v>
      </c>
      <c r="I7" s="28" t="s">
        <v>4378</v>
      </c>
      <c r="J7" s="28" t="s">
        <v>4893</v>
      </c>
      <c r="K7" s="28" t="s">
        <v>4900</v>
      </c>
      <c r="L7" s="28" t="s">
        <v>4901</v>
      </c>
      <c r="M7" s="28" t="s">
        <v>4902</v>
      </c>
      <c r="N7" s="28" t="s">
        <v>4903</v>
      </c>
      <c r="O7" s="28" t="s">
        <v>4866</v>
      </c>
      <c r="P7" s="28" t="s">
        <v>4882</v>
      </c>
      <c r="Q7" s="27" t="s">
        <v>4868</v>
      </c>
      <c r="R7" s="56">
        <v>396.4</v>
      </c>
      <c r="S7" s="56">
        <v>414</v>
      </c>
      <c r="T7" s="58">
        <v>281</v>
      </c>
    </row>
    <row r="8" spans="1:20" x14ac:dyDescent="0.25">
      <c r="A8" s="27" t="s">
        <v>2754</v>
      </c>
      <c r="B8" s="28" t="s">
        <v>2787</v>
      </c>
      <c r="C8" s="28" t="s">
        <v>4904</v>
      </c>
      <c r="D8" s="28" t="s">
        <v>4905</v>
      </c>
      <c r="E8" s="28" t="s">
        <v>2782</v>
      </c>
      <c r="F8" s="28" t="s">
        <v>4859</v>
      </c>
      <c r="G8" s="28" t="s">
        <v>4860</v>
      </c>
      <c r="H8" s="28" t="s">
        <v>4906</v>
      </c>
      <c r="I8" s="28" t="s">
        <v>4379</v>
      </c>
      <c r="J8" s="28" t="s">
        <v>4907</v>
      </c>
      <c r="K8" s="28" t="s">
        <v>4908</v>
      </c>
      <c r="L8" s="28" t="s">
        <v>4909</v>
      </c>
      <c r="M8" s="28" t="s">
        <v>4910</v>
      </c>
      <c r="N8" s="28" t="s">
        <v>4911</v>
      </c>
      <c r="O8" s="28" t="s">
        <v>4866</v>
      </c>
      <c r="P8" s="28" t="s">
        <v>4882</v>
      </c>
      <c r="Q8" s="27" t="s">
        <v>4868</v>
      </c>
      <c r="R8" s="56">
        <v>425</v>
      </c>
      <c r="S8" s="56">
        <v>422.5</v>
      </c>
      <c r="T8" s="58">
        <v>284</v>
      </c>
    </row>
    <row r="9" spans="1:20" x14ac:dyDescent="0.25">
      <c r="A9" s="27" t="s">
        <v>2690</v>
      </c>
      <c r="B9" s="28" t="s">
        <v>2691</v>
      </c>
      <c r="C9" s="28" t="s">
        <v>4912</v>
      </c>
      <c r="D9" s="28" t="s">
        <v>4913</v>
      </c>
      <c r="E9" s="28" t="s">
        <v>2702</v>
      </c>
      <c r="F9" s="28" t="s">
        <v>4859</v>
      </c>
      <c r="G9" s="28" t="s">
        <v>4860</v>
      </c>
      <c r="H9" s="28" t="s">
        <v>4600</v>
      </c>
      <c r="I9" s="28" t="s">
        <v>4570</v>
      </c>
      <c r="J9" s="28" t="s">
        <v>4877</v>
      </c>
      <c r="K9" s="28" t="s">
        <v>4914</v>
      </c>
      <c r="L9" s="28" t="s">
        <v>4915</v>
      </c>
      <c r="M9" s="28" t="s">
        <v>4916</v>
      </c>
      <c r="N9" s="28" t="s">
        <v>4917</v>
      </c>
      <c r="O9" s="28" t="s">
        <v>4866</v>
      </c>
      <c r="P9" s="28" t="s">
        <v>4882</v>
      </c>
      <c r="Q9" s="27" t="s">
        <v>4868</v>
      </c>
      <c r="R9" s="56">
        <v>521.9</v>
      </c>
      <c r="S9" s="56">
        <v>510.1</v>
      </c>
      <c r="T9" s="58">
        <v>353.7</v>
      </c>
    </row>
    <row r="10" spans="1:20" x14ac:dyDescent="0.25">
      <c r="A10" s="27" t="s">
        <v>2692</v>
      </c>
      <c r="B10" s="28" t="s">
        <v>2693</v>
      </c>
      <c r="C10" s="28" t="s">
        <v>4918</v>
      </c>
      <c r="D10" s="28" t="s">
        <v>4919</v>
      </c>
      <c r="E10" s="28" t="s">
        <v>2701</v>
      </c>
      <c r="F10" s="28" t="s">
        <v>4859</v>
      </c>
      <c r="G10" s="28" t="s">
        <v>4860</v>
      </c>
      <c r="H10" s="28" t="s">
        <v>4600</v>
      </c>
      <c r="I10" s="28" t="s">
        <v>4375</v>
      </c>
      <c r="J10" s="28" t="s">
        <v>4877</v>
      </c>
      <c r="K10" s="28" t="s">
        <v>4920</v>
      </c>
      <c r="L10" s="28" t="s">
        <v>4921</v>
      </c>
      <c r="M10" s="28" t="s">
        <v>4922</v>
      </c>
      <c r="N10" s="28" t="s">
        <v>4923</v>
      </c>
      <c r="O10" s="28" t="s">
        <v>4866</v>
      </c>
      <c r="P10" s="28" t="s">
        <v>4882</v>
      </c>
      <c r="Q10" s="27" t="s">
        <v>4868</v>
      </c>
      <c r="R10" s="56">
        <v>715.8</v>
      </c>
      <c r="S10" s="56">
        <v>685.7</v>
      </c>
      <c r="T10" s="58">
        <v>534.70000000000005</v>
      </c>
    </row>
    <row r="11" spans="1:20" x14ac:dyDescent="0.25">
      <c r="A11" s="27" t="s">
        <v>2694</v>
      </c>
      <c r="B11" s="28" t="s">
        <v>2695</v>
      </c>
      <c r="C11" s="28" t="s">
        <v>4924</v>
      </c>
      <c r="D11" s="28" t="s">
        <v>4925</v>
      </c>
      <c r="E11" s="28" t="s">
        <v>2703</v>
      </c>
      <c r="F11" s="28" t="s">
        <v>4859</v>
      </c>
      <c r="G11" s="28" t="s">
        <v>4860</v>
      </c>
      <c r="H11" s="28" t="s">
        <v>4600</v>
      </c>
      <c r="I11" s="28" t="s">
        <v>4570</v>
      </c>
      <c r="J11" s="28" t="s">
        <v>4877</v>
      </c>
      <c r="K11" s="28" t="s">
        <v>4926</v>
      </c>
      <c r="L11" s="28" t="s">
        <v>4927</v>
      </c>
      <c r="M11" s="28" t="s">
        <v>4928</v>
      </c>
      <c r="N11" s="28" t="s">
        <v>4929</v>
      </c>
      <c r="O11" s="28" t="s">
        <v>4866</v>
      </c>
      <c r="P11" s="28" t="s">
        <v>4882</v>
      </c>
      <c r="Q11" s="27" t="s">
        <v>4868</v>
      </c>
      <c r="R11" s="56">
        <v>502.4</v>
      </c>
      <c r="S11" s="56">
        <v>519.79999999999995</v>
      </c>
      <c r="T11" s="58">
        <v>379.1</v>
      </c>
    </row>
    <row r="12" spans="1:20" x14ac:dyDescent="0.25">
      <c r="A12" s="27" t="s">
        <v>2696</v>
      </c>
      <c r="B12" s="28" t="s">
        <v>2756</v>
      </c>
      <c r="C12" s="28" t="s">
        <v>4930</v>
      </c>
      <c r="D12" s="28" t="s">
        <v>4931</v>
      </c>
      <c r="E12" s="28" t="s">
        <v>2726</v>
      </c>
      <c r="F12" s="28" t="s">
        <v>4859</v>
      </c>
      <c r="G12" s="28" t="s">
        <v>4860</v>
      </c>
      <c r="H12" s="28" t="s">
        <v>4600</v>
      </c>
      <c r="I12" s="28" t="s">
        <v>4375</v>
      </c>
      <c r="J12" s="28" t="s">
        <v>4877</v>
      </c>
      <c r="K12" s="28" t="s">
        <v>4932</v>
      </c>
      <c r="L12" s="28" t="s">
        <v>4933</v>
      </c>
      <c r="M12" s="28" t="s">
        <v>4922</v>
      </c>
      <c r="N12" s="28" t="s">
        <v>4934</v>
      </c>
      <c r="O12" s="28" t="s">
        <v>4866</v>
      </c>
      <c r="P12" s="28" t="s">
        <v>4882</v>
      </c>
      <c r="Q12" s="27" t="s">
        <v>4868</v>
      </c>
      <c r="R12" s="56">
        <v>413</v>
      </c>
      <c r="S12" s="56">
        <v>411.3</v>
      </c>
      <c r="T12" s="58">
        <v>252.2</v>
      </c>
    </row>
    <row r="13" spans="1:20" x14ac:dyDescent="0.25">
      <c r="A13" s="27" t="s">
        <v>2750</v>
      </c>
      <c r="B13" s="28" t="s">
        <v>2788</v>
      </c>
      <c r="C13" s="28" t="s">
        <v>4935</v>
      </c>
      <c r="D13" s="28" t="s">
        <v>4936</v>
      </c>
      <c r="E13" s="28" t="s">
        <v>2778</v>
      </c>
      <c r="F13" s="28" t="s">
        <v>4859</v>
      </c>
      <c r="G13" s="28" t="s">
        <v>4860</v>
      </c>
      <c r="H13" s="28" t="s">
        <v>4906</v>
      </c>
      <c r="I13" s="28" t="s">
        <v>4380</v>
      </c>
      <c r="J13" s="28" t="s">
        <v>4907</v>
      </c>
      <c r="K13" s="28" t="s">
        <v>4937</v>
      </c>
      <c r="L13" s="28" t="s">
        <v>4938</v>
      </c>
      <c r="M13" s="28" t="s">
        <v>4939</v>
      </c>
      <c r="N13" s="28" t="s">
        <v>4940</v>
      </c>
      <c r="O13" s="28" t="s">
        <v>4866</v>
      </c>
      <c r="P13" s="28" t="s">
        <v>4882</v>
      </c>
      <c r="Q13" s="27" t="s">
        <v>4868</v>
      </c>
      <c r="R13" s="56">
        <v>363.2</v>
      </c>
      <c r="S13" s="56">
        <v>370</v>
      </c>
      <c r="T13" s="58">
        <v>260</v>
      </c>
    </row>
    <row r="14" spans="1:20" x14ac:dyDescent="0.25">
      <c r="A14" s="27" t="s">
        <v>2716</v>
      </c>
      <c r="B14" s="28" t="s">
        <v>2757</v>
      </c>
      <c r="C14" s="28" t="s">
        <v>4941</v>
      </c>
      <c r="D14" s="28" t="s">
        <v>4942</v>
      </c>
      <c r="E14" s="28" t="s">
        <v>2733</v>
      </c>
      <c r="F14" s="28" t="s">
        <v>4859</v>
      </c>
      <c r="G14" s="28" t="s">
        <v>4860</v>
      </c>
      <c r="H14" s="28" t="s">
        <v>4600</v>
      </c>
      <c r="I14" s="28" t="s">
        <v>4375</v>
      </c>
      <c r="J14" s="28" t="s">
        <v>4877</v>
      </c>
      <c r="K14" s="28" t="s">
        <v>4943</v>
      </c>
      <c r="L14" s="28" t="s">
        <v>4944</v>
      </c>
      <c r="M14" s="28" t="s">
        <v>4945</v>
      </c>
      <c r="N14" s="28" t="s">
        <v>4946</v>
      </c>
      <c r="O14" s="28" t="s">
        <v>4866</v>
      </c>
      <c r="P14" s="28" t="s">
        <v>4882</v>
      </c>
      <c r="Q14" s="27" t="s">
        <v>4868</v>
      </c>
      <c r="R14" s="56">
        <v>463</v>
      </c>
      <c r="S14" s="56">
        <v>469</v>
      </c>
      <c r="T14" s="58">
        <v>334.1</v>
      </c>
    </row>
    <row r="15" spans="1:20" x14ac:dyDescent="0.25">
      <c r="A15" s="27" t="s">
        <v>2698</v>
      </c>
      <c r="B15" s="28" t="s">
        <v>2699</v>
      </c>
      <c r="C15" s="28" t="s">
        <v>4947</v>
      </c>
      <c r="D15" s="28" t="s">
        <v>4948</v>
      </c>
      <c r="E15" s="28" t="s">
        <v>2706</v>
      </c>
      <c r="F15" s="28" t="s">
        <v>4859</v>
      </c>
      <c r="G15" s="28" t="s">
        <v>4860</v>
      </c>
      <c r="H15" s="28" t="s">
        <v>4906</v>
      </c>
      <c r="I15" s="28" t="s">
        <v>4381</v>
      </c>
      <c r="J15" s="28" t="s">
        <v>4907</v>
      </c>
      <c r="K15" s="28" t="s">
        <v>4949</v>
      </c>
      <c r="L15" s="28" t="s">
        <v>4950</v>
      </c>
      <c r="M15" s="28" t="s">
        <v>4939</v>
      </c>
      <c r="N15" s="28" t="s">
        <v>4951</v>
      </c>
      <c r="O15" s="28" t="s">
        <v>4866</v>
      </c>
      <c r="P15" s="28" t="s">
        <v>4882</v>
      </c>
      <c r="Q15" s="27" t="s">
        <v>4868</v>
      </c>
      <c r="R15" s="56">
        <v>480.5</v>
      </c>
      <c r="S15" s="56">
        <v>476</v>
      </c>
      <c r="T15" s="58">
        <v>344</v>
      </c>
    </row>
    <row r="16" spans="1:20" x14ac:dyDescent="0.25">
      <c r="A16" s="27" t="s">
        <v>2713</v>
      </c>
      <c r="B16" s="28" t="s">
        <v>2758</v>
      </c>
      <c r="C16" s="28" t="s">
        <v>4952</v>
      </c>
      <c r="D16" s="28" t="s">
        <v>4953</v>
      </c>
      <c r="E16" s="28" t="s">
        <v>2731</v>
      </c>
      <c r="F16" s="28" t="s">
        <v>4859</v>
      </c>
      <c r="G16" s="28" t="s">
        <v>4860</v>
      </c>
      <c r="H16" s="28" t="s">
        <v>4906</v>
      </c>
      <c r="I16" s="28" t="s">
        <v>4380</v>
      </c>
      <c r="J16" s="28" t="s">
        <v>4907</v>
      </c>
      <c r="K16" s="28" t="s">
        <v>4954</v>
      </c>
      <c r="L16" s="28" t="s">
        <v>4955</v>
      </c>
      <c r="M16" s="28" t="s">
        <v>4956</v>
      </c>
      <c r="N16" s="28" t="s">
        <v>4957</v>
      </c>
      <c r="O16" s="28" t="s">
        <v>4866</v>
      </c>
      <c r="P16" s="28" t="s">
        <v>4882</v>
      </c>
      <c r="Q16" s="27" t="s">
        <v>4868</v>
      </c>
      <c r="R16" s="56">
        <v>900</v>
      </c>
      <c r="S16" s="56">
        <v>900</v>
      </c>
      <c r="T16" s="58">
        <v>651</v>
      </c>
    </row>
    <row r="17" spans="1:20" x14ac:dyDescent="0.25">
      <c r="A17" s="27" t="s">
        <v>2709</v>
      </c>
      <c r="B17" s="28" t="s">
        <v>2759</v>
      </c>
      <c r="C17" s="28" t="s">
        <v>4958</v>
      </c>
      <c r="D17" s="28" t="s">
        <v>4959</v>
      </c>
      <c r="E17" s="28" t="s">
        <v>2745</v>
      </c>
      <c r="F17" s="28" t="s">
        <v>4859</v>
      </c>
      <c r="G17" s="28" t="s">
        <v>4860</v>
      </c>
      <c r="H17" s="28" t="s">
        <v>4600</v>
      </c>
      <c r="I17" s="28" t="s">
        <v>4383</v>
      </c>
      <c r="J17" s="28" t="s">
        <v>4960</v>
      </c>
      <c r="K17" s="28" t="s">
        <v>4961</v>
      </c>
      <c r="L17" s="28" t="s">
        <v>4962</v>
      </c>
      <c r="M17" s="28" t="s">
        <v>4963</v>
      </c>
      <c r="N17" s="28" t="s">
        <v>4964</v>
      </c>
      <c r="O17" s="28" t="s">
        <v>4866</v>
      </c>
      <c r="P17" s="28" t="s">
        <v>4882</v>
      </c>
      <c r="Q17" s="27" t="s">
        <v>4868</v>
      </c>
      <c r="R17" s="56">
        <v>970.7</v>
      </c>
      <c r="S17" s="56">
        <v>981</v>
      </c>
      <c r="T17" s="58">
        <v>726</v>
      </c>
    </row>
    <row r="18" spans="1:20" x14ac:dyDescent="0.25">
      <c r="A18" s="27" t="s">
        <v>2710</v>
      </c>
      <c r="B18" s="28" t="s">
        <v>2760</v>
      </c>
      <c r="C18" s="28" t="s">
        <v>4965</v>
      </c>
      <c r="D18" s="28" t="s">
        <v>4966</v>
      </c>
      <c r="E18" s="28" t="s">
        <v>2729</v>
      </c>
      <c r="F18" s="28" t="s">
        <v>4859</v>
      </c>
      <c r="G18" s="28" t="s">
        <v>4860</v>
      </c>
      <c r="H18" s="28" t="s">
        <v>4601</v>
      </c>
      <c r="I18" s="28" t="s">
        <v>4382</v>
      </c>
      <c r="J18" s="28" t="s">
        <v>4967</v>
      </c>
      <c r="K18" s="28" t="s">
        <v>4961</v>
      </c>
      <c r="L18" s="28" t="s">
        <v>4968</v>
      </c>
      <c r="M18" s="28" t="s">
        <v>4969</v>
      </c>
      <c r="N18" s="28" t="s">
        <v>4970</v>
      </c>
      <c r="O18" s="28" t="s">
        <v>4866</v>
      </c>
      <c r="P18" s="28" t="s">
        <v>4882</v>
      </c>
      <c r="Q18" s="27" t="s">
        <v>4868</v>
      </c>
      <c r="R18" s="56">
        <v>694.1</v>
      </c>
      <c r="S18" s="56">
        <v>659</v>
      </c>
      <c r="T18" s="58">
        <v>503</v>
      </c>
    </row>
    <row r="19" spans="1:20" x14ac:dyDescent="0.25">
      <c r="A19" s="27" t="s">
        <v>3876</v>
      </c>
      <c r="B19" s="28" t="s">
        <v>4088</v>
      </c>
      <c r="C19" s="28" t="s">
        <v>4971</v>
      </c>
      <c r="D19" s="28" t="s">
        <v>4972</v>
      </c>
      <c r="E19" s="28" t="s">
        <v>3877</v>
      </c>
      <c r="F19" s="28" t="s">
        <v>4859</v>
      </c>
      <c r="G19" s="28" t="s">
        <v>4860</v>
      </c>
      <c r="H19" s="28" t="s">
        <v>4601</v>
      </c>
      <c r="I19" s="28" t="s">
        <v>4373</v>
      </c>
      <c r="J19" s="28" t="s">
        <v>4861</v>
      </c>
      <c r="K19" s="28" t="s">
        <v>4862</v>
      </c>
      <c r="L19" s="28" t="s">
        <v>4973</v>
      </c>
      <c r="M19" s="28" t="s">
        <v>4974</v>
      </c>
      <c r="N19" s="28" t="s">
        <v>4975</v>
      </c>
      <c r="O19" s="28" t="s">
        <v>4866</v>
      </c>
      <c r="P19" s="28" t="s">
        <v>4867</v>
      </c>
      <c r="Q19" s="27" t="s">
        <v>4868</v>
      </c>
      <c r="R19" s="56">
        <v>497.1</v>
      </c>
      <c r="S19" s="56">
        <v>486</v>
      </c>
      <c r="T19" s="58">
        <v>366</v>
      </c>
    </row>
    <row r="20" spans="1:20" x14ac:dyDescent="0.25">
      <c r="A20" s="27" t="s">
        <v>3878</v>
      </c>
      <c r="B20" s="28" t="s">
        <v>4089</v>
      </c>
      <c r="C20" s="28" t="s">
        <v>4976</v>
      </c>
      <c r="D20" s="28" t="s">
        <v>4977</v>
      </c>
      <c r="E20" s="28" t="s">
        <v>3879</v>
      </c>
      <c r="F20" s="28" t="s">
        <v>4859</v>
      </c>
      <c r="G20" s="28" t="s">
        <v>4860</v>
      </c>
      <c r="H20" s="28" t="s">
        <v>4601</v>
      </c>
      <c r="I20" s="28" t="s">
        <v>4377</v>
      </c>
      <c r="J20" s="28" t="s">
        <v>4861</v>
      </c>
      <c r="K20" s="28" t="s">
        <v>4862</v>
      </c>
      <c r="L20" s="28" t="s">
        <v>4978</v>
      </c>
      <c r="M20" s="28" t="s">
        <v>4979</v>
      </c>
      <c r="N20" s="28" t="s">
        <v>4980</v>
      </c>
      <c r="O20" s="28" t="s">
        <v>4866</v>
      </c>
      <c r="P20" s="28" t="s">
        <v>4867</v>
      </c>
      <c r="Q20" s="27" t="s">
        <v>4868</v>
      </c>
      <c r="R20" s="56">
        <v>399.1</v>
      </c>
      <c r="S20" s="56">
        <v>425</v>
      </c>
      <c r="T20" s="58">
        <v>276</v>
      </c>
    </row>
    <row r="21" spans="1:20" x14ac:dyDescent="0.25">
      <c r="A21" s="27" t="s">
        <v>2707</v>
      </c>
      <c r="B21" s="28" t="s">
        <v>2761</v>
      </c>
      <c r="C21" s="28" t="s">
        <v>4981</v>
      </c>
      <c r="D21" s="28" t="s">
        <v>4982</v>
      </c>
      <c r="E21" s="28" t="s">
        <v>2727</v>
      </c>
      <c r="F21" s="28" t="s">
        <v>4859</v>
      </c>
      <c r="G21" s="28" t="s">
        <v>4860</v>
      </c>
      <c r="H21" s="28" t="s">
        <v>4600</v>
      </c>
      <c r="I21" s="28" t="s">
        <v>4892</v>
      </c>
      <c r="J21" s="28" t="s">
        <v>4893</v>
      </c>
      <c r="K21" s="28" t="s">
        <v>4983</v>
      </c>
      <c r="L21" s="28" t="s">
        <v>4895</v>
      </c>
      <c r="M21" s="28" t="s">
        <v>4896</v>
      </c>
      <c r="N21" s="28" t="s">
        <v>4984</v>
      </c>
      <c r="O21" s="28" t="s">
        <v>4866</v>
      </c>
      <c r="P21" s="28" t="s">
        <v>4882</v>
      </c>
      <c r="Q21" s="27" t="s">
        <v>4868</v>
      </c>
      <c r="R21" s="56">
        <v>582</v>
      </c>
      <c r="S21" s="56">
        <v>572</v>
      </c>
      <c r="T21" s="58">
        <v>441</v>
      </c>
    </row>
    <row r="22" spans="1:20" x14ac:dyDescent="0.25">
      <c r="A22" s="27" t="s">
        <v>3421</v>
      </c>
      <c r="B22" s="28" t="s">
        <v>3427</v>
      </c>
      <c r="C22" s="28" t="s">
        <v>4985</v>
      </c>
      <c r="D22" s="28" t="s">
        <v>4986</v>
      </c>
      <c r="E22" s="28" t="s">
        <v>3440</v>
      </c>
      <c r="F22" s="28" t="s">
        <v>4859</v>
      </c>
      <c r="G22" s="28" t="s">
        <v>4860</v>
      </c>
      <c r="H22" s="28" t="s">
        <v>4601</v>
      </c>
      <c r="I22" s="28" t="s">
        <v>4384</v>
      </c>
      <c r="J22" s="28" t="s">
        <v>4987</v>
      </c>
      <c r="K22" s="28" t="s">
        <v>4988</v>
      </c>
      <c r="L22" s="28" t="s">
        <v>4989</v>
      </c>
      <c r="M22" s="28" t="s">
        <v>4990</v>
      </c>
      <c r="N22" s="28" t="s">
        <v>4991</v>
      </c>
      <c r="O22" s="28" t="s">
        <v>4866</v>
      </c>
      <c r="P22" s="28" t="s">
        <v>4882</v>
      </c>
      <c r="Q22" s="27" t="s">
        <v>4868</v>
      </c>
      <c r="R22" s="56">
        <v>359</v>
      </c>
      <c r="S22" s="56">
        <v>359</v>
      </c>
      <c r="T22" s="58">
        <v>251</v>
      </c>
    </row>
    <row r="23" spans="1:20" x14ac:dyDescent="0.25">
      <c r="A23" s="27" t="s">
        <v>2751</v>
      </c>
      <c r="B23" s="28" t="s">
        <v>2789</v>
      </c>
      <c r="C23" s="28" t="s">
        <v>4992</v>
      </c>
      <c r="D23" s="28" t="s">
        <v>4993</v>
      </c>
      <c r="E23" s="28" t="s">
        <v>2779</v>
      </c>
      <c r="F23" s="28" t="s">
        <v>4859</v>
      </c>
      <c r="G23" s="28" t="s">
        <v>4860</v>
      </c>
      <c r="H23" s="28" t="s">
        <v>4906</v>
      </c>
      <c r="I23" s="28" t="s">
        <v>4385</v>
      </c>
      <c r="J23" s="28" t="s">
        <v>4907</v>
      </c>
      <c r="K23" s="28" t="s">
        <v>4994</v>
      </c>
      <c r="L23" s="28" t="s">
        <v>4995</v>
      </c>
      <c r="M23" s="28" t="s">
        <v>4939</v>
      </c>
      <c r="N23" s="28" t="s">
        <v>4996</v>
      </c>
      <c r="O23" s="28" t="s">
        <v>4866</v>
      </c>
      <c r="P23" s="28" t="s">
        <v>4882</v>
      </c>
      <c r="Q23" s="27" t="s">
        <v>4868</v>
      </c>
      <c r="R23" s="56">
        <v>440.2</v>
      </c>
      <c r="S23" s="56">
        <v>453.7</v>
      </c>
      <c r="T23" s="58">
        <v>302</v>
      </c>
    </row>
    <row r="24" spans="1:20" x14ac:dyDescent="0.25">
      <c r="A24" s="27" t="s">
        <v>4366</v>
      </c>
      <c r="B24" s="28" t="s">
        <v>4367</v>
      </c>
      <c r="C24" s="28" t="s">
        <v>4997</v>
      </c>
      <c r="D24" s="28" t="s">
        <v>4998</v>
      </c>
      <c r="E24" s="28" t="s">
        <v>4393</v>
      </c>
      <c r="F24" s="28" t="s">
        <v>4859</v>
      </c>
      <c r="G24" s="28" t="s">
        <v>4860</v>
      </c>
      <c r="H24" s="28" t="s">
        <v>4600</v>
      </c>
      <c r="I24" s="28" t="s">
        <v>4892</v>
      </c>
      <c r="J24" s="28" t="s">
        <v>4907</v>
      </c>
      <c r="K24" s="28" t="s">
        <v>4999</v>
      </c>
      <c r="L24" s="28" t="s">
        <v>5000</v>
      </c>
      <c r="M24" s="28" t="s">
        <v>4939</v>
      </c>
      <c r="N24" s="28" t="s">
        <v>5001</v>
      </c>
      <c r="O24" s="28" t="s">
        <v>4866</v>
      </c>
      <c r="P24" s="28" t="s">
        <v>4882</v>
      </c>
      <c r="Q24" s="27" t="s">
        <v>4868</v>
      </c>
      <c r="R24" s="56">
        <v>355.2</v>
      </c>
      <c r="S24" s="56">
        <v>353</v>
      </c>
      <c r="T24" s="58">
        <v>229</v>
      </c>
    </row>
    <row r="25" spans="1:20" x14ac:dyDescent="0.25">
      <c r="A25" s="27" t="s">
        <v>4443</v>
      </c>
      <c r="B25" s="28" t="s">
        <v>4447</v>
      </c>
      <c r="C25" s="28" t="s">
        <v>5002</v>
      </c>
      <c r="D25" s="28" t="s">
        <v>5003</v>
      </c>
      <c r="E25" s="28" t="s">
        <v>4464</v>
      </c>
      <c r="F25" s="28" t="s">
        <v>4859</v>
      </c>
      <c r="G25" s="28" t="s">
        <v>4860</v>
      </c>
      <c r="H25" s="28" t="s">
        <v>4600</v>
      </c>
      <c r="I25" s="28" t="s">
        <v>4570</v>
      </c>
      <c r="J25" s="28" t="s">
        <v>4877</v>
      </c>
      <c r="K25" s="28" t="s">
        <v>5004</v>
      </c>
      <c r="L25" s="28" t="s">
        <v>9961</v>
      </c>
      <c r="M25" s="28" t="s">
        <v>5006</v>
      </c>
      <c r="N25" s="28" t="s">
        <v>5007</v>
      </c>
      <c r="O25" s="28" t="s">
        <v>4866</v>
      </c>
      <c r="P25" s="28" t="s">
        <v>4882</v>
      </c>
      <c r="Q25" s="27" t="s">
        <v>4868</v>
      </c>
      <c r="R25" s="56">
        <v>636</v>
      </c>
      <c r="S25" s="56">
        <v>613.9</v>
      </c>
      <c r="T25" s="58">
        <v>472.9</v>
      </c>
    </row>
    <row r="26" spans="1:20" x14ac:dyDescent="0.25">
      <c r="A26" s="27" t="s">
        <v>4401</v>
      </c>
      <c r="B26" s="28" t="s">
        <v>4417</v>
      </c>
      <c r="C26" s="28" t="s">
        <v>5008</v>
      </c>
      <c r="D26" s="28" t="s">
        <v>5009</v>
      </c>
      <c r="E26" s="28" t="s">
        <v>4435</v>
      </c>
      <c r="F26" s="28" t="s">
        <v>4859</v>
      </c>
      <c r="G26" s="28" t="s">
        <v>4860</v>
      </c>
      <c r="H26" s="28" t="s">
        <v>4601</v>
      </c>
      <c r="I26" s="28" t="s">
        <v>4377</v>
      </c>
      <c r="J26" s="28" t="s">
        <v>4861</v>
      </c>
      <c r="K26" s="28" t="s">
        <v>5010</v>
      </c>
      <c r="L26" s="28" t="s">
        <v>5011</v>
      </c>
      <c r="M26" s="28" t="s">
        <v>5012</v>
      </c>
      <c r="N26" s="28" t="s">
        <v>5013</v>
      </c>
      <c r="O26" s="28" t="s">
        <v>4866</v>
      </c>
      <c r="P26" s="28" t="s">
        <v>4882</v>
      </c>
      <c r="Q26" s="27" t="s">
        <v>4868</v>
      </c>
      <c r="R26" s="56">
        <v>563.20000000000005</v>
      </c>
      <c r="S26" s="56">
        <v>552</v>
      </c>
      <c r="T26" s="58">
        <v>432</v>
      </c>
    </row>
    <row r="27" spans="1:20" x14ac:dyDescent="0.25">
      <c r="A27" s="27" t="s">
        <v>4439</v>
      </c>
      <c r="B27" s="28" t="s">
        <v>4448</v>
      </c>
      <c r="C27" s="28" t="s">
        <v>5014</v>
      </c>
      <c r="D27" s="28" t="s">
        <v>5015</v>
      </c>
      <c r="E27" s="28" t="s">
        <v>4462</v>
      </c>
      <c r="F27" s="28" t="s">
        <v>4859</v>
      </c>
      <c r="G27" s="28" t="s">
        <v>4860</v>
      </c>
      <c r="H27" s="28" t="s">
        <v>4600</v>
      </c>
      <c r="I27" s="28" t="s">
        <v>4383</v>
      </c>
      <c r="J27" s="28" t="s">
        <v>4960</v>
      </c>
      <c r="K27" s="28" t="s">
        <v>5016</v>
      </c>
      <c r="L27" s="28" t="s">
        <v>5017</v>
      </c>
      <c r="M27" s="28" t="s">
        <v>4963</v>
      </c>
      <c r="N27" s="28" t="s">
        <v>5018</v>
      </c>
      <c r="O27" s="28" t="s">
        <v>4866</v>
      </c>
      <c r="P27" s="28" t="s">
        <v>4882</v>
      </c>
      <c r="Q27" s="27" t="s">
        <v>4868</v>
      </c>
      <c r="R27" s="56">
        <v>362</v>
      </c>
      <c r="S27" s="56">
        <v>372</v>
      </c>
      <c r="T27" s="58">
        <v>230</v>
      </c>
    </row>
    <row r="28" spans="1:20" x14ac:dyDescent="0.25">
      <c r="A28" s="27" t="s">
        <v>4415</v>
      </c>
      <c r="B28" s="28" t="s">
        <v>4418</v>
      </c>
      <c r="C28" s="28" t="s">
        <v>5019</v>
      </c>
      <c r="D28" s="28" t="s">
        <v>5020</v>
      </c>
      <c r="E28" s="28" t="s">
        <v>4457</v>
      </c>
      <c r="F28" s="28" t="s">
        <v>4859</v>
      </c>
      <c r="G28" s="28" t="s">
        <v>4860</v>
      </c>
      <c r="H28" s="28" t="s">
        <v>4601</v>
      </c>
      <c r="I28" s="28" t="s">
        <v>4387</v>
      </c>
      <c r="J28" s="28" t="s">
        <v>4967</v>
      </c>
      <c r="K28" s="28" t="s">
        <v>5021</v>
      </c>
      <c r="L28" s="28" t="s">
        <v>9633</v>
      </c>
      <c r="M28" s="28" t="s">
        <v>5022</v>
      </c>
      <c r="N28" s="28" t="s">
        <v>5023</v>
      </c>
      <c r="O28" s="28" t="s">
        <v>4866</v>
      </c>
      <c r="P28" s="28" t="s">
        <v>4882</v>
      </c>
      <c r="Q28" s="27" t="s">
        <v>4868</v>
      </c>
      <c r="R28" s="56">
        <v>489</v>
      </c>
      <c r="S28" s="56">
        <v>496</v>
      </c>
      <c r="T28" s="58">
        <v>348</v>
      </c>
    </row>
    <row r="29" spans="1:20" x14ac:dyDescent="0.25">
      <c r="A29" s="27" t="s">
        <v>4419</v>
      </c>
      <c r="B29" s="28" t="s">
        <v>4420</v>
      </c>
      <c r="C29" s="28" t="s">
        <v>5024</v>
      </c>
      <c r="D29" s="28" t="s">
        <v>5025</v>
      </c>
      <c r="E29" s="28" t="s">
        <v>4458</v>
      </c>
      <c r="F29" s="28" t="s">
        <v>4859</v>
      </c>
      <c r="G29" s="28" t="s">
        <v>4860</v>
      </c>
      <c r="H29" s="28" t="s">
        <v>4601</v>
      </c>
      <c r="I29" s="28" t="s">
        <v>4378</v>
      </c>
      <c r="J29" s="28" t="s">
        <v>4893</v>
      </c>
      <c r="K29" s="28" t="s">
        <v>5026</v>
      </c>
      <c r="L29" s="28" t="s">
        <v>5027</v>
      </c>
      <c r="M29" s="28" t="s">
        <v>5028</v>
      </c>
      <c r="N29" s="28" t="s">
        <v>5029</v>
      </c>
      <c r="O29" s="28" t="s">
        <v>4866</v>
      </c>
      <c r="P29" s="28" t="s">
        <v>4882</v>
      </c>
      <c r="Q29" s="27" t="s">
        <v>4868</v>
      </c>
      <c r="R29" s="56">
        <v>446</v>
      </c>
      <c r="S29" s="56">
        <v>446</v>
      </c>
      <c r="T29" s="58">
        <v>333</v>
      </c>
    </row>
    <row r="30" spans="1:20" x14ac:dyDescent="0.25">
      <c r="A30" s="27" t="s">
        <v>4416</v>
      </c>
      <c r="B30" s="28" t="s">
        <v>4421</v>
      </c>
      <c r="C30" s="28" t="s">
        <v>5030</v>
      </c>
      <c r="D30" s="28" t="s">
        <v>5031</v>
      </c>
      <c r="E30" s="28" t="s">
        <v>4459</v>
      </c>
      <c r="F30" s="28" t="s">
        <v>4859</v>
      </c>
      <c r="G30" s="28" t="s">
        <v>4860</v>
      </c>
      <c r="H30" s="28" t="s">
        <v>4906</v>
      </c>
      <c r="I30" s="28" t="s">
        <v>4379</v>
      </c>
      <c r="J30" s="28" t="s">
        <v>4907</v>
      </c>
      <c r="K30" s="28" t="s">
        <v>5032</v>
      </c>
      <c r="L30" s="28" t="s">
        <v>5033</v>
      </c>
      <c r="M30" s="28" t="s">
        <v>4939</v>
      </c>
      <c r="N30" s="28" t="s">
        <v>5034</v>
      </c>
      <c r="O30" s="28" t="s">
        <v>4866</v>
      </c>
      <c r="P30" s="28" t="s">
        <v>4882</v>
      </c>
      <c r="Q30" s="27" t="s">
        <v>4868</v>
      </c>
      <c r="R30" s="56">
        <v>670</v>
      </c>
      <c r="S30" s="56">
        <v>670</v>
      </c>
      <c r="T30" s="58">
        <v>393</v>
      </c>
    </row>
    <row r="31" spans="1:20" x14ac:dyDescent="0.25">
      <c r="A31" s="27" t="s">
        <v>4414</v>
      </c>
      <c r="B31" s="28" t="s">
        <v>4422</v>
      </c>
      <c r="C31" s="28" t="s">
        <v>5035</v>
      </c>
      <c r="D31" s="28" t="s">
        <v>5036</v>
      </c>
      <c r="E31" s="28" t="s">
        <v>4437</v>
      </c>
      <c r="F31" s="28" t="s">
        <v>4859</v>
      </c>
      <c r="G31" s="28" t="s">
        <v>4860</v>
      </c>
      <c r="H31" s="28" t="s">
        <v>4601</v>
      </c>
      <c r="I31" s="28" t="s">
        <v>4384</v>
      </c>
      <c r="J31" s="28" t="s">
        <v>4987</v>
      </c>
      <c r="K31" s="28" t="s">
        <v>5037</v>
      </c>
      <c r="L31" s="28" t="s">
        <v>5038</v>
      </c>
      <c r="M31" s="28" t="s">
        <v>5039</v>
      </c>
      <c r="N31" s="28" t="s">
        <v>5040</v>
      </c>
      <c r="O31" s="28" t="s">
        <v>4866</v>
      </c>
      <c r="P31" s="28" t="s">
        <v>4882</v>
      </c>
      <c r="Q31" s="27" t="s">
        <v>4868</v>
      </c>
      <c r="R31" s="56">
        <v>320.8</v>
      </c>
      <c r="S31" s="56">
        <v>328</v>
      </c>
      <c r="T31" s="58">
        <v>208</v>
      </c>
    </row>
    <row r="32" spans="1:20" x14ac:dyDescent="0.25">
      <c r="A32" s="27" t="s">
        <v>4525</v>
      </c>
      <c r="B32" s="28" t="s">
        <v>4528</v>
      </c>
      <c r="C32" s="28" t="s">
        <v>5041</v>
      </c>
      <c r="D32" s="28" t="s">
        <v>5042</v>
      </c>
      <c r="E32" s="28" t="s">
        <v>4559</v>
      </c>
      <c r="F32" s="28" t="s">
        <v>4859</v>
      </c>
      <c r="G32" s="28" t="s">
        <v>4860</v>
      </c>
      <c r="H32" s="28" t="s">
        <v>4600</v>
      </c>
      <c r="I32" s="28" t="s">
        <v>4392</v>
      </c>
      <c r="J32" s="28" t="s">
        <v>5043</v>
      </c>
      <c r="K32" s="28" t="s">
        <v>5044</v>
      </c>
      <c r="L32" s="28" t="s">
        <v>11737</v>
      </c>
      <c r="M32" s="28" t="s">
        <v>5045</v>
      </c>
      <c r="N32" s="28" t="s">
        <v>5046</v>
      </c>
      <c r="O32" s="28" t="s">
        <v>4866</v>
      </c>
      <c r="P32" s="28" t="s">
        <v>4882</v>
      </c>
      <c r="Q32" s="27" t="s">
        <v>5047</v>
      </c>
      <c r="R32" s="56">
        <v>599.5</v>
      </c>
      <c r="S32" s="56">
        <v>590</v>
      </c>
      <c r="T32" s="58">
        <v>435</v>
      </c>
    </row>
    <row r="33" spans="1:20" x14ac:dyDescent="0.25">
      <c r="A33" s="27" t="s">
        <v>4423</v>
      </c>
      <c r="B33" s="28" t="s">
        <v>4424</v>
      </c>
      <c r="C33" s="28" t="s">
        <v>5048</v>
      </c>
      <c r="D33" s="28" t="s">
        <v>5049</v>
      </c>
      <c r="E33" s="28" t="s">
        <v>4460</v>
      </c>
      <c r="F33" s="28" t="s">
        <v>4859</v>
      </c>
      <c r="G33" s="28" t="s">
        <v>4860</v>
      </c>
      <c r="H33" s="28" t="s">
        <v>4601</v>
      </c>
      <c r="I33" s="28" t="s">
        <v>4373</v>
      </c>
      <c r="J33" s="28" t="s">
        <v>4861</v>
      </c>
      <c r="K33" s="28" t="s">
        <v>5032</v>
      </c>
      <c r="L33" s="28" t="s">
        <v>4973</v>
      </c>
      <c r="M33" s="28" t="s">
        <v>4974</v>
      </c>
      <c r="N33" s="28" t="s">
        <v>5050</v>
      </c>
      <c r="O33" s="28" t="s">
        <v>4866</v>
      </c>
      <c r="P33" s="28" t="s">
        <v>4882</v>
      </c>
      <c r="Q33" s="27" t="s">
        <v>4868</v>
      </c>
      <c r="R33" s="56">
        <v>793.5</v>
      </c>
      <c r="S33" s="56">
        <v>787</v>
      </c>
      <c r="T33" s="58">
        <v>622</v>
      </c>
    </row>
    <row r="34" spans="1:20" x14ac:dyDescent="0.25">
      <c r="A34" s="27" t="s">
        <v>4700</v>
      </c>
      <c r="B34" s="28" t="s">
        <v>4710</v>
      </c>
      <c r="C34" s="28" t="s">
        <v>4737</v>
      </c>
      <c r="D34" s="28" t="s">
        <v>5051</v>
      </c>
      <c r="E34" s="28" t="s">
        <v>4706</v>
      </c>
      <c r="F34" s="28" t="s">
        <v>4859</v>
      </c>
      <c r="G34" s="28" t="s">
        <v>4860</v>
      </c>
      <c r="H34" s="28" t="s">
        <v>4600</v>
      </c>
      <c r="I34" s="28" t="s">
        <v>4392</v>
      </c>
      <c r="J34" s="28" t="s">
        <v>5043</v>
      </c>
      <c r="K34" s="28" t="s">
        <v>5052</v>
      </c>
      <c r="L34" s="28" t="s">
        <v>5053</v>
      </c>
      <c r="M34" s="28" t="s">
        <v>5045</v>
      </c>
      <c r="N34" s="28" t="s">
        <v>11672</v>
      </c>
      <c r="O34" s="28" t="s">
        <v>4866</v>
      </c>
      <c r="P34" s="28" t="s">
        <v>4882</v>
      </c>
      <c r="Q34" s="27" t="s">
        <v>5047</v>
      </c>
      <c r="R34" s="56">
        <v>927.8</v>
      </c>
      <c r="S34" s="56">
        <v>965</v>
      </c>
      <c r="T34" s="58">
        <v>719</v>
      </c>
    </row>
    <row r="35" spans="1:20" x14ac:dyDescent="0.25">
      <c r="A35" s="27" t="s">
        <v>4438</v>
      </c>
      <c r="B35" s="28" t="s">
        <v>4449</v>
      </c>
      <c r="C35" s="28" t="s">
        <v>5054</v>
      </c>
      <c r="D35" s="28" t="s">
        <v>5055</v>
      </c>
      <c r="E35" s="28" t="s">
        <v>4461</v>
      </c>
      <c r="F35" s="28" t="s">
        <v>4859</v>
      </c>
      <c r="G35" s="28" t="s">
        <v>4860</v>
      </c>
      <c r="H35" s="28" t="s">
        <v>4601</v>
      </c>
      <c r="I35" s="28" t="s">
        <v>4377</v>
      </c>
      <c r="J35" s="28" t="s">
        <v>4861</v>
      </c>
      <c r="K35" s="28" t="s">
        <v>5056</v>
      </c>
      <c r="L35" s="28" t="s">
        <v>5057</v>
      </c>
      <c r="M35" s="28" t="s">
        <v>4864</v>
      </c>
      <c r="N35" s="28" t="s">
        <v>5058</v>
      </c>
      <c r="O35" s="28" t="s">
        <v>4866</v>
      </c>
      <c r="P35" s="28" t="s">
        <v>4882</v>
      </c>
      <c r="Q35" s="27" t="s">
        <v>4868</v>
      </c>
      <c r="R35" s="56">
        <v>555.4</v>
      </c>
      <c r="S35" s="56">
        <v>575</v>
      </c>
      <c r="T35" s="58">
        <v>440</v>
      </c>
    </row>
    <row r="36" spans="1:20" x14ac:dyDescent="0.25">
      <c r="A36" s="27" t="s">
        <v>4522</v>
      </c>
      <c r="B36" s="28" t="s">
        <v>4529</v>
      </c>
      <c r="C36" s="28" t="s">
        <v>5059</v>
      </c>
      <c r="D36" s="28" t="s">
        <v>5060</v>
      </c>
      <c r="E36" s="28" t="s">
        <v>4560</v>
      </c>
      <c r="F36" s="28" t="s">
        <v>4859</v>
      </c>
      <c r="G36" s="28" t="s">
        <v>4860</v>
      </c>
      <c r="H36" s="28" t="s">
        <v>4600</v>
      </c>
      <c r="I36" s="28" t="s">
        <v>4392</v>
      </c>
      <c r="J36" s="28" t="s">
        <v>5043</v>
      </c>
      <c r="K36" s="28" t="s">
        <v>5044</v>
      </c>
      <c r="L36" s="28" t="s">
        <v>5061</v>
      </c>
      <c r="M36" s="28" t="s">
        <v>5062</v>
      </c>
      <c r="N36" s="28" t="s">
        <v>5063</v>
      </c>
      <c r="O36" s="28" t="s">
        <v>4866</v>
      </c>
      <c r="P36" s="28" t="s">
        <v>4882</v>
      </c>
      <c r="Q36" s="27" t="s">
        <v>5047</v>
      </c>
      <c r="R36" s="56">
        <v>742</v>
      </c>
      <c r="S36" s="56">
        <v>742</v>
      </c>
      <c r="T36" s="58">
        <v>597</v>
      </c>
    </row>
    <row r="37" spans="1:20" x14ac:dyDescent="0.25">
      <c r="A37" s="27" t="s">
        <v>4441</v>
      </c>
      <c r="B37" s="28" t="s">
        <v>4450</v>
      </c>
      <c r="C37" s="28" t="s">
        <v>5064</v>
      </c>
      <c r="D37" s="28" t="s">
        <v>5065</v>
      </c>
      <c r="E37" s="28" t="s">
        <v>4465</v>
      </c>
      <c r="F37" s="28" t="s">
        <v>4859</v>
      </c>
      <c r="G37" s="28" t="s">
        <v>4860</v>
      </c>
      <c r="H37" s="28" t="s">
        <v>4601</v>
      </c>
      <c r="I37" s="28" t="s">
        <v>4377</v>
      </c>
      <c r="J37" s="28" t="s">
        <v>4861</v>
      </c>
      <c r="K37" s="28" t="s">
        <v>5066</v>
      </c>
      <c r="L37" s="28" t="s">
        <v>5067</v>
      </c>
      <c r="M37" s="28" t="s">
        <v>4864</v>
      </c>
      <c r="N37" s="28" t="s">
        <v>5068</v>
      </c>
      <c r="O37" s="28" t="s">
        <v>4866</v>
      </c>
      <c r="P37" s="28" t="s">
        <v>4882</v>
      </c>
      <c r="Q37" s="27" t="s">
        <v>4868</v>
      </c>
      <c r="R37" s="56">
        <v>617.1</v>
      </c>
      <c r="S37" s="56">
        <v>617</v>
      </c>
      <c r="T37" s="58">
        <v>469</v>
      </c>
    </row>
    <row r="38" spans="1:20" x14ac:dyDescent="0.25">
      <c r="A38" s="27" t="s">
        <v>4442</v>
      </c>
      <c r="B38" s="28" t="s">
        <v>4451</v>
      </c>
      <c r="C38" s="28" t="s">
        <v>5069</v>
      </c>
      <c r="D38" s="28" t="s">
        <v>5070</v>
      </c>
      <c r="E38" s="28" t="s">
        <v>4466</v>
      </c>
      <c r="F38" s="28" t="s">
        <v>4859</v>
      </c>
      <c r="G38" s="28" t="s">
        <v>4860</v>
      </c>
      <c r="H38" s="28" t="s">
        <v>4906</v>
      </c>
      <c r="I38" s="28" t="s">
        <v>4389</v>
      </c>
      <c r="J38" s="28" t="s">
        <v>4907</v>
      </c>
      <c r="K38" s="28" t="s">
        <v>5004</v>
      </c>
      <c r="L38" s="28" t="s">
        <v>5071</v>
      </c>
      <c r="M38" s="28" t="s">
        <v>4939</v>
      </c>
      <c r="N38" s="28" t="s">
        <v>5072</v>
      </c>
      <c r="O38" s="28" t="s">
        <v>4866</v>
      </c>
      <c r="P38" s="28" t="s">
        <v>4882</v>
      </c>
      <c r="Q38" s="27" t="s">
        <v>4868</v>
      </c>
      <c r="R38" s="56">
        <v>643</v>
      </c>
      <c r="S38" s="56">
        <v>669</v>
      </c>
      <c r="T38" s="58">
        <v>491</v>
      </c>
    </row>
    <row r="39" spans="1:20" x14ac:dyDescent="0.25">
      <c r="A39" s="27" t="s">
        <v>4444</v>
      </c>
      <c r="B39" s="28" t="s">
        <v>4475</v>
      </c>
      <c r="C39" s="28" t="s">
        <v>5073</v>
      </c>
      <c r="D39" s="28" t="s">
        <v>5074</v>
      </c>
      <c r="E39" s="28" t="s">
        <v>4490</v>
      </c>
      <c r="F39" s="28" t="s">
        <v>4859</v>
      </c>
      <c r="G39" s="28" t="s">
        <v>4860</v>
      </c>
      <c r="H39" s="28" t="s">
        <v>4601</v>
      </c>
      <c r="I39" s="28" t="s">
        <v>4384</v>
      </c>
      <c r="J39" s="28" t="s">
        <v>4987</v>
      </c>
      <c r="K39" s="28" t="s">
        <v>5075</v>
      </c>
      <c r="L39" s="28" t="s">
        <v>5076</v>
      </c>
      <c r="M39" s="28" t="s">
        <v>5039</v>
      </c>
      <c r="N39" s="28" t="s">
        <v>5077</v>
      </c>
      <c r="O39" s="28" t="s">
        <v>4866</v>
      </c>
      <c r="P39" s="28" t="s">
        <v>4882</v>
      </c>
      <c r="Q39" s="27" t="s">
        <v>4868</v>
      </c>
      <c r="R39" s="56">
        <v>680.7</v>
      </c>
      <c r="S39" s="56">
        <v>681</v>
      </c>
      <c r="T39" s="58">
        <v>522</v>
      </c>
    </row>
    <row r="40" spans="1:20" x14ac:dyDescent="0.25">
      <c r="A40" s="27" t="s">
        <v>4524</v>
      </c>
      <c r="B40" s="28" t="s">
        <v>4530</v>
      </c>
      <c r="C40" s="28" t="s">
        <v>5078</v>
      </c>
      <c r="D40" s="28" t="s">
        <v>5079</v>
      </c>
      <c r="E40" s="28" t="s">
        <v>4561</v>
      </c>
      <c r="F40" s="28" t="s">
        <v>4859</v>
      </c>
      <c r="G40" s="28" t="s">
        <v>4860</v>
      </c>
      <c r="H40" s="28" t="s">
        <v>4600</v>
      </c>
      <c r="I40" s="28" t="s">
        <v>4392</v>
      </c>
      <c r="J40" s="28" t="s">
        <v>5043</v>
      </c>
      <c r="K40" s="28" t="s">
        <v>5044</v>
      </c>
      <c r="L40" s="28" t="s">
        <v>5080</v>
      </c>
      <c r="M40" s="28" t="s">
        <v>5045</v>
      </c>
      <c r="N40" s="28" t="s">
        <v>5081</v>
      </c>
      <c r="O40" s="28" t="s">
        <v>4866</v>
      </c>
      <c r="P40" s="28" t="s">
        <v>4882</v>
      </c>
      <c r="Q40" s="27" t="s">
        <v>5047</v>
      </c>
      <c r="R40" s="56">
        <v>957.4</v>
      </c>
      <c r="S40" s="56">
        <v>966</v>
      </c>
      <c r="T40" s="58">
        <v>797</v>
      </c>
    </row>
    <row r="41" spans="1:20" x14ac:dyDescent="0.25">
      <c r="A41" s="27" t="s">
        <v>4446</v>
      </c>
      <c r="B41" s="28" t="s">
        <v>4452</v>
      </c>
      <c r="C41" s="28" t="s">
        <v>5082</v>
      </c>
      <c r="D41" s="28" t="s">
        <v>5083</v>
      </c>
      <c r="E41" s="28" t="s">
        <v>4467</v>
      </c>
      <c r="F41" s="28" t="s">
        <v>4859</v>
      </c>
      <c r="G41" s="28" t="s">
        <v>4860</v>
      </c>
      <c r="H41" s="28" t="s">
        <v>4600</v>
      </c>
      <c r="I41" s="28" t="s">
        <v>4570</v>
      </c>
      <c r="J41" s="28" t="s">
        <v>4877</v>
      </c>
      <c r="K41" s="28" t="s">
        <v>5004</v>
      </c>
      <c r="L41" s="28" t="s">
        <v>5084</v>
      </c>
      <c r="M41" s="28" t="s">
        <v>5085</v>
      </c>
      <c r="N41" s="28" t="s">
        <v>5086</v>
      </c>
      <c r="O41" s="28" t="s">
        <v>4866</v>
      </c>
      <c r="P41" s="28" t="s">
        <v>4882</v>
      </c>
      <c r="Q41" s="27" t="s">
        <v>4868</v>
      </c>
      <c r="R41" s="56">
        <v>540</v>
      </c>
      <c r="S41" s="56">
        <v>524.29999999999995</v>
      </c>
      <c r="T41" s="58">
        <v>376.6</v>
      </c>
    </row>
    <row r="42" spans="1:20" x14ac:dyDescent="0.25">
      <c r="A42" s="27" t="s">
        <v>4471</v>
      </c>
      <c r="B42" s="28" t="s">
        <v>4476</v>
      </c>
      <c r="C42" s="28" t="s">
        <v>5087</v>
      </c>
      <c r="D42" s="28" t="s">
        <v>5088</v>
      </c>
      <c r="E42" s="28" t="s">
        <v>4496</v>
      </c>
      <c r="F42" s="28" t="s">
        <v>4859</v>
      </c>
      <c r="G42" s="28" t="s">
        <v>4860</v>
      </c>
      <c r="H42" s="28" t="s">
        <v>4600</v>
      </c>
      <c r="I42" s="28" t="s">
        <v>4383</v>
      </c>
      <c r="J42" s="28" t="s">
        <v>4960</v>
      </c>
      <c r="K42" s="28" t="s">
        <v>5089</v>
      </c>
      <c r="L42" s="28" t="s">
        <v>5090</v>
      </c>
      <c r="M42" s="28" t="s">
        <v>4963</v>
      </c>
      <c r="N42" s="28" t="s">
        <v>5091</v>
      </c>
      <c r="O42" s="28" t="s">
        <v>4866</v>
      </c>
      <c r="P42" s="28" t="s">
        <v>4882</v>
      </c>
      <c r="Q42" s="27" t="s">
        <v>4868</v>
      </c>
      <c r="R42" s="56">
        <v>845</v>
      </c>
      <c r="S42" s="56">
        <v>829</v>
      </c>
      <c r="T42" s="58">
        <v>603</v>
      </c>
    </row>
    <row r="43" spans="1:20" x14ac:dyDescent="0.25">
      <c r="A43" s="27" t="s">
        <v>4519</v>
      </c>
      <c r="B43" s="28" t="s">
        <v>4614</v>
      </c>
      <c r="C43" s="28" t="s">
        <v>4639</v>
      </c>
      <c r="D43" s="28" t="s">
        <v>5092</v>
      </c>
      <c r="E43" s="28" t="s">
        <v>4640</v>
      </c>
      <c r="F43" s="28" t="s">
        <v>4859</v>
      </c>
      <c r="G43" s="28" t="s">
        <v>4860</v>
      </c>
      <c r="H43" s="28" t="s">
        <v>4601</v>
      </c>
      <c r="I43" s="28" t="s">
        <v>4373</v>
      </c>
      <c r="J43" s="28" t="s">
        <v>4861</v>
      </c>
      <c r="K43" s="28" t="s">
        <v>5093</v>
      </c>
      <c r="L43" s="28" t="s">
        <v>5094</v>
      </c>
      <c r="M43" s="28" t="s">
        <v>5095</v>
      </c>
      <c r="N43" s="28" t="s">
        <v>5096</v>
      </c>
      <c r="O43" s="28" t="s">
        <v>4866</v>
      </c>
      <c r="P43" s="28" t="s">
        <v>4882</v>
      </c>
      <c r="Q43" s="27" t="s">
        <v>4868</v>
      </c>
      <c r="R43" s="56">
        <v>306.60000000000002</v>
      </c>
      <c r="S43" s="56">
        <v>324</v>
      </c>
      <c r="T43" s="58">
        <v>203</v>
      </c>
    </row>
    <row r="44" spans="1:20" x14ac:dyDescent="0.25">
      <c r="A44" s="27" t="s">
        <v>4523</v>
      </c>
      <c r="B44" s="28" t="s">
        <v>4531</v>
      </c>
      <c r="C44" s="28" t="s">
        <v>4562</v>
      </c>
      <c r="D44" s="28" t="s">
        <v>5097</v>
      </c>
      <c r="E44" s="28" t="s">
        <v>4563</v>
      </c>
      <c r="F44" s="28" t="s">
        <v>4859</v>
      </c>
      <c r="G44" s="28" t="s">
        <v>4860</v>
      </c>
      <c r="H44" s="28" t="s">
        <v>4600</v>
      </c>
      <c r="I44" s="28" t="s">
        <v>4392</v>
      </c>
      <c r="J44" s="28" t="s">
        <v>5043</v>
      </c>
      <c r="K44" s="28" t="s">
        <v>5044</v>
      </c>
      <c r="L44" s="28" t="s">
        <v>5098</v>
      </c>
      <c r="M44" s="28" t="s">
        <v>5099</v>
      </c>
      <c r="N44" s="28" t="s">
        <v>5100</v>
      </c>
      <c r="O44" s="28" t="s">
        <v>4866</v>
      </c>
      <c r="P44" s="28" t="s">
        <v>4882</v>
      </c>
      <c r="Q44" s="27" t="s">
        <v>5047</v>
      </c>
      <c r="R44" s="56">
        <v>933.2</v>
      </c>
      <c r="S44" s="56">
        <v>919</v>
      </c>
      <c r="T44" s="58">
        <v>752</v>
      </c>
    </row>
    <row r="45" spans="1:20" x14ac:dyDescent="0.25">
      <c r="A45" s="27" t="s">
        <v>4504</v>
      </c>
      <c r="B45" s="28" t="s">
        <v>4505</v>
      </c>
      <c r="C45" s="28" t="s">
        <v>5101</v>
      </c>
      <c r="D45" s="28" t="s">
        <v>5102</v>
      </c>
      <c r="E45" s="28" t="s">
        <v>4556</v>
      </c>
      <c r="F45" s="28" t="s">
        <v>4859</v>
      </c>
      <c r="G45" s="28" t="s">
        <v>4860</v>
      </c>
      <c r="H45" s="28" t="s">
        <v>4600</v>
      </c>
      <c r="I45" s="28" t="s">
        <v>4383</v>
      </c>
      <c r="J45" s="28" t="s">
        <v>4960</v>
      </c>
      <c r="K45" s="28" t="s">
        <v>5103</v>
      </c>
      <c r="L45" s="28" t="s">
        <v>5104</v>
      </c>
      <c r="M45" s="28" t="s">
        <v>4963</v>
      </c>
      <c r="N45" s="28" t="s">
        <v>11806</v>
      </c>
      <c r="O45" s="28" t="s">
        <v>4866</v>
      </c>
      <c r="P45" s="28" t="s">
        <v>4882</v>
      </c>
      <c r="Q45" s="27" t="s">
        <v>4868</v>
      </c>
      <c r="R45" s="56">
        <v>442</v>
      </c>
      <c r="S45" s="56">
        <v>442</v>
      </c>
      <c r="T45" s="58">
        <v>297</v>
      </c>
    </row>
    <row r="46" spans="1:20" x14ac:dyDescent="0.25">
      <c r="A46" s="27" t="s">
        <v>4473</v>
      </c>
      <c r="B46" s="28" t="s">
        <v>4477</v>
      </c>
      <c r="C46" s="28" t="s">
        <v>5105</v>
      </c>
      <c r="D46" s="28" t="s">
        <v>5106</v>
      </c>
      <c r="E46" s="28" t="s">
        <v>4495</v>
      </c>
      <c r="F46" s="28" t="s">
        <v>4859</v>
      </c>
      <c r="G46" s="28" t="s">
        <v>4860</v>
      </c>
      <c r="H46" s="28" t="s">
        <v>4601</v>
      </c>
      <c r="I46" s="28" t="s">
        <v>4377</v>
      </c>
      <c r="J46" s="28" t="s">
        <v>4861</v>
      </c>
      <c r="K46" s="28" t="s">
        <v>5089</v>
      </c>
      <c r="L46" s="28" t="s">
        <v>5107</v>
      </c>
      <c r="M46" s="28" t="s">
        <v>4864</v>
      </c>
      <c r="N46" s="28" t="s">
        <v>5108</v>
      </c>
      <c r="O46" s="28" t="s">
        <v>4866</v>
      </c>
      <c r="P46" s="28" t="s">
        <v>4882</v>
      </c>
      <c r="Q46" s="27" t="s">
        <v>4868</v>
      </c>
      <c r="R46" s="56">
        <v>661.5</v>
      </c>
      <c r="S46" s="56">
        <v>639</v>
      </c>
      <c r="T46" s="58">
        <v>433</v>
      </c>
    </row>
    <row r="47" spans="1:20" x14ac:dyDescent="0.25">
      <c r="A47" s="27" t="s">
        <v>4474</v>
      </c>
      <c r="B47" s="28" t="s">
        <v>4478</v>
      </c>
      <c r="C47" s="28" t="s">
        <v>5109</v>
      </c>
      <c r="D47" s="28" t="s">
        <v>5110</v>
      </c>
      <c r="E47" s="28" t="s">
        <v>4492</v>
      </c>
      <c r="F47" s="28" t="s">
        <v>4859</v>
      </c>
      <c r="G47" s="28" t="s">
        <v>4860</v>
      </c>
      <c r="H47" s="28" t="s">
        <v>4601</v>
      </c>
      <c r="I47" s="28" t="s">
        <v>4382</v>
      </c>
      <c r="J47" s="28" t="s">
        <v>4967</v>
      </c>
      <c r="K47" s="28" t="s">
        <v>5089</v>
      </c>
      <c r="L47" s="28" t="s">
        <v>5111</v>
      </c>
      <c r="M47" s="28" t="s">
        <v>5112</v>
      </c>
      <c r="N47" s="28" t="s">
        <v>11807</v>
      </c>
      <c r="O47" s="28" t="s">
        <v>4866</v>
      </c>
      <c r="P47" s="28" t="s">
        <v>4882</v>
      </c>
      <c r="Q47" s="27" t="s">
        <v>4868</v>
      </c>
      <c r="R47" s="56">
        <v>437.2</v>
      </c>
      <c r="S47" s="56">
        <v>418</v>
      </c>
      <c r="T47" s="58">
        <v>308</v>
      </c>
    </row>
    <row r="48" spans="1:20" x14ac:dyDescent="0.25">
      <c r="A48" s="27" t="s">
        <v>4499</v>
      </c>
      <c r="B48" s="28" t="s">
        <v>4506</v>
      </c>
      <c r="C48" s="28" t="s">
        <v>5113</v>
      </c>
      <c r="D48" s="28" t="s">
        <v>5114</v>
      </c>
      <c r="E48" s="28" t="s">
        <v>4512</v>
      </c>
      <c r="F48" s="28" t="s">
        <v>4859</v>
      </c>
      <c r="G48" s="28" t="s">
        <v>4860</v>
      </c>
      <c r="H48" s="28" t="s">
        <v>4601</v>
      </c>
      <c r="I48" s="28" t="s">
        <v>4374</v>
      </c>
      <c r="J48" s="28" t="s">
        <v>4861</v>
      </c>
      <c r="K48" s="28" t="s">
        <v>5115</v>
      </c>
      <c r="L48" s="28" t="s">
        <v>5116</v>
      </c>
      <c r="M48" s="28" t="s">
        <v>5117</v>
      </c>
      <c r="N48" s="28" t="s">
        <v>5118</v>
      </c>
      <c r="O48" s="28" t="s">
        <v>4866</v>
      </c>
      <c r="P48" s="28" t="s">
        <v>4882</v>
      </c>
      <c r="Q48" s="27" t="s">
        <v>4868</v>
      </c>
      <c r="R48" s="56">
        <v>658</v>
      </c>
      <c r="S48" s="56">
        <v>539</v>
      </c>
      <c r="T48" s="58">
        <v>340</v>
      </c>
    </row>
    <row r="49" spans="1:20" x14ac:dyDescent="0.25">
      <c r="A49" s="27" t="s">
        <v>4472</v>
      </c>
      <c r="B49" s="28" t="s">
        <v>4479</v>
      </c>
      <c r="C49" s="28" t="s">
        <v>5119</v>
      </c>
      <c r="D49" s="28" t="s">
        <v>5120</v>
      </c>
      <c r="E49" s="28" t="s">
        <v>4494</v>
      </c>
      <c r="F49" s="28" t="s">
        <v>4859</v>
      </c>
      <c r="G49" s="28" t="s">
        <v>4860</v>
      </c>
      <c r="H49" s="28" t="s">
        <v>4601</v>
      </c>
      <c r="I49" s="28" t="s">
        <v>4373</v>
      </c>
      <c r="J49" s="28" t="s">
        <v>4861</v>
      </c>
      <c r="K49" s="28" t="s">
        <v>5089</v>
      </c>
      <c r="L49" s="28" t="s">
        <v>5067</v>
      </c>
      <c r="M49" s="28" t="s">
        <v>4864</v>
      </c>
      <c r="N49" s="28" t="s">
        <v>5121</v>
      </c>
      <c r="O49" s="28" t="s">
        <v>4866</v>
      </c>
      <c r="P49" s="28" t="s">
        <v>4882</v>
      </c>
      <c r="Q49" s="27" t="s">
        <v>4868</v>
      </c>
      <c r="R49" s="56">
        <v>346.4</v>
      </c>
      <c r="S49" s="56">
        <v>345</v>
      </c>
      <c r="T49" s="58">
        <v>217</v>
      </c>
    </row>
    <row r="50" spans="1:20" x14ac:dyDescent="0.25">
      <c r="A50" s="27" t="s">
        <v>4480</v>
      </c>
      <c r="B50" s="28" t="s">
        <v>4481</v>
      </c>
      <c r="C50" s="28" t="s">
        <v>5122</v>
      </c>
      <c r="D50" s="28" t="s">
        <v>5123</v>
      </c>
      <c r="E50" s="28" t="s">
        <v>4497</v>
      </c>
      <c r="F50" s="28" t="s">
        <v>4859</v>
      </c>
      <c r="G50" s="28" t="s">
        <v>4860</v>
      </c>
      <c r="H50" s="28" t="s">
        <v>4601</v>
      </c>
      <c r="I50" s="28" t="s">
        <v>4384</v>
      </c>
      <c r="J50" s="28" t="s">
        <v>4987</v>
      </c>
      <c r="K50" s="28" t="s">
        <v>5124</v>
      </c>
      <c r="L50" s="28" t="s">
        <v>5125</v>
      </c>
      <c r="M50" s="28" t="s">
        <v>5039</v>
      </c>
      <c r="N50" s="28" t="s">
        <v>5126</v>
      </c>
      <c r="O50" s="28" t="s">
        <v>4866</v>
      </c>
      <c r="P50" s="28" t="s">
        <v>4882</v>
      </c>
      <c r="Q50" s="27" t="s">
        <v>4868</v>
      </c>
      <c r="R50" s="56">
        <v>445.2</v>
      </c>
      <c r="S50" s="56">
        <v>434</v>
      </c>
      <c r="T50" s="58">
        <v>233</v>
      </c>
    </row>
    <row r="51" spans="1:20" x14ac:dyDescent="0.25">
      <c r="A51" s="27" t="s">
        <v>4500</v>
      </c>
      <c r="B51" s="28" t="s">
        <v>4507</v>
      </c>
      <c r="C51" s="28" t="s">
        <v>5127</v>
      </c>
      <c r="D51" s="28" t="s">
        <v>5128</v>
      </c>
      <c r="E51" s="28" t="s">
        <v>4513</v>
      </c>
      <c r="F51" s="28" t="s">
        <v>4859</v>
      </c>
      <c r="G51" s="28" t="s">
        <v>4860</v>
      </c>
      <c r="H51" s="28" t="s">
        <v>4600</v>
      </c>
      <c r="I51" s="28" t="s">
        <v>4383</v>
      </c>
      <c r="J51" s="28" t="s">
        <v>4960</v>
      </c>
      <c r="K51" s="28" t="s">
        <v>5129</v>
      </c>
      <c r="L51" s="28" t="s">
        <v>4962</v>
      </c>
      <c r="M51" s="28" t="s">
        <v>4963</v>
      </c>
      <c r="N51" s="28" t="s">
        <v>5130</v>
      </c>
      <c r="O51" s="28" t="s">
        <v>4866</v>
      </c>
      <c r="P51" s="28" t="s">
        <v>4882</v>
      </c>
      <c r="Q51" s="27" t="s">
        <v>4868</v>
      </c>
      <c r="R51" s="56">
        <v>742</v>
      </c>
      <c r="S51" s="56">
        <v>742</v>
      </c>
      <c r="T51" s="58">
        <v>588</v>
      </c>
    </row>
    <row r="52" spans="1:20" x14ac:dyDescent="0.25">
      <c r="A52" s="27" t="s">
        <v>4520</v>
      </c>
      <c r="B52" s="28" t="s">
        <v>4532</v>
      </c>
      <c r="C52" s="28" t="s">
        <v>5131</v>
      </c>
      <c r="D52" s="28" t="s">
        <v>5132</v>
      </c>
      <c r="E52" s="28" t="s">
        <v>4557</v>
      </c>
      <c r="F52" s="28" t="s">
        <v>4859</v>
      </c>
      <c r="G52" s="28" t="s">
        <v>4860</v>
      </c>
      <c r="H52" s="28" t="s">
        <v>4600</v>
      </c>
      <c r="I52" s="28" t="s">
        <v>4375</v>
      </c>
      <c r="J52" s="28" t="s">
        <v>4877</v>
      </c>
      <c r="K52" s="28" t="s">
        <v>5133</v>
      </c>
      <c r="L52" s="28" t="s">
        <v>5134</v>
      </c>
      <c r="M52" s="28" t="s">
        <v>4922</v>
      </c>
      <c r="N52" s="28" t="s">
        <v>5135</v>
      </c>
      <c r="O52" s="28" t="s">
        <v>4866</v>
      </c>
      <c r="P52" s="28" t="s">
        <v>4882</v>
      </c>
      <c r="Q52" s="27" t="s">
        <v>4868</v>
      </c>
      <c r="R52" s="56">
        <v>538</v>
      </c>
      <c r="S52" s="56">
        <v>524.29999999999995</v>
      </c>
      <c r="T52" s="58">
        <v>305.89999999999998</v>
      </c>
    </row>
    <row r="53" spans="1:20" x14ac:dyDescent="0.25">
      <c r="A53" s="27" t="s">
        <v>4527</v>
      </c>
      <c r="B53" s="28" t="s">
        <v>4571</v>
      </c>
      <c r="C53" s="28" t="s">
        <v>4603</v>
      </c>
      <c r="D53" s="28" t="s">
        <v>5136</v>
      </c>
      <c r="E53" s="28" t="s">
        <v>4595</v>
      </c>
      <c r="F53" s="28" t="s">
        <v>4859</v>
      </c>
      <c r="G53" s="28" t="s">
        <v>4860</v>
      </c>
      <c r="H53" s="28" t="s">
        <v>4600</v>
      </c>
      <c r="I53" s="28" t="s">
        <v>4570</v>
      </c>
      <c r="J53" s="28" t="s">
        <v>4877</v>
      </c>
      <c r="K53" s="28" t="s">
        <v>5137</v>
      </c>
      <c r="L53" s="28" t="s">
        <v>5005</v>
      </c>
      <c r="M53" s="28" t="s">
        <v>5006</v>
      </c>
      <c r="N53" s="28" t="s">
        <v>5138</v>
      </c>
      <c r="O53" s="28" t="s">
        <v>4866</v>
      </c>
      <c r="P53" s="28" t="s">
        <v>4882</v>
      </c>
      <c r="Q53" s="27" t="s">
        <v>4868</v>
      </c>
      <c r="R53" s="56">
        <v>519</v>
      </c>
      <c r="S53" s="56">
        <v>520.79999999999995</v>
      </c>
      <c r="T53" s="58">
        <v>370.2</v>
      </c>
    </row>
    <row r="54" spans="1:20" x14ac:dyDescent="0.25">
      <c r="A54" s="27" t="s">
        <v>4645</v>
      </c>
      <c r="B54" s="28" t="s">
        <v>4653</v>
      </c>
      <c r="C54" s="28" t="s">
        <v>4683</v>
      </c>
      <c r="D54" s="28" t="s">
        <v>5139</v>
      </c>
      <c r="E54" s="28" t="s">
        <v>4684</v>
      </c>
      <c r="F54" s="28" t="s">
        <v>4859</v>
      </c>
      <c r="G54" s="28" t="s">
        <v>4860</v>
      </c>
      <c r="H54" s="28" t="s">
        <v>4600</v>
      </c>
      <c r="I54" s="28" t="s">
        <v>4375</v>
      </c>
      <c r="J54" s="28" t="s">
        <v>4877</v>
      </c>
      <c r="K54" s="28" t="s">
        <v>5140</v>
      </c>
      <c r="L54" s="28" t="s">
        <v>5134</v>
      </c>
      <c r="M54" s="28" t="s">
        <v>4922</v>
      </c>
      <c r="N54" s="28" t="s">
        <v>5141</v>
      </c>
      <c r="O54" s="28" t="s">
        <v>4866</v>
      </c>
      <c r="P54" s="28" t="s">
        <v>4882</v>
      </c>
      <c r="Q54" s="27" t="s">
        <v>4868</v>
      </c>
      <c r="R54" s="56">
        <v>976.1</v>
      </c>
      <c r="S54" s="56">
        <v>950.7</v>
      </c>
      <c r="T54" s="58">
        <v>575.5</v>
      </c>
    </row>
    <row r="55" spans="1:20" x14ac:dyDescent="0.25">
      <c r="A55" s="27" t="s">
        <v>4502</v>
      </c>
      <c r="B55" s="28" t="s">
        <v>4508</v>
      </c>
      <c r="C55" s="28" t="s">
        <v>5142</v>
      </c>
      <c r="D55" s="28" t="s">
        <v>5143</v>
      </c>
      <c r="E55" s="28" t="s">
        <v>4515</v>
      </c>
      <c r="F55" s="28" t="s">
        <v>4859</v>
      </c>
      <c r="G55" s="28" t="s">
        <v>4860</v>
      </c>
      <c r="H55" s="28" t="s">
        <v>4600</v>
      </c>
      <c r="I55" s="28" t="s">
        <v>4383</v>
      </c>
      <c r="J55" s="28" t="s">
        <v>4960</v>
      </c>
      <c r="K55" s="28" t="s">
        <v>5144</v>
      </c>
      <c r="L55" s="28" t="s">
        <v>5145</v>
      </c>
      <c r="M55" s="28" t="s">
        <v>4963</v>
      </c>
      <c r="N55" s="28" t="s">
        <v>5146</v>
      </c>
      <c r="O55" s="28" t="s">
        <v>4866</v>
      </c>
      <c r="P55" s="28" t="s">
        <v>4882</v>
      </c>
      <c r="Q55" s="27" t="s">
        <v>4868</v>
      </c>
      <c r="R55" s="56">
        <v>465</v>
      </c>
      <c r="S55" s="56">
        <v>465</v>
      </c>
      <c r="T55" s="58">
        <v>338</v>
      </c>
    </row>
    <row r="56" spans="1:20" x14ac:dyDescent="0.25">
      <c r="A56" s="27" t="s">
        <v>4567</v>
      </c>
      <c r="B56" s="28" t="s">
        <v>4572</v>
      </c>
      <c r="C56" s="28" t="s">
        <v>4604</v>
      </c>
      <c r="D56" s="28" t="s">
        <v>5147</v>
      </c>
      <c r="E56" s="28" t="s">
        <v>4596</v>
      </c>
      <c r="F56" s="28" t="s">
        <v>4859</v>
      </c>
      <c r="G56" s="28" t="s">
        <v>4860</v>
      </c>
      <c r="H56" s="28" t="s">
        <v>4601</v>
      </c>
      <c r="I56" s="28" t="s">
        <v>4377</v>
      </c>
      <c r="J56" s="28" t="s">
        <v>4861</v>
      </c>
      <c r="K56" s="28" t="s">
        <v>5148</v>
      </c>
      <c r="L56" s="28" t="s">
        <v>5149</v>
      </c>
      <c r="M56" s="28" t="s">
        <v>4864</v>
      </c>
      <c r="N56" s="28" t="s">
        <v>5150</v>
      </c>
      <c r="O56" s="28" t="s">
        <v>4866</v>
      </c>
      <c r="P56" s="28" t="s">
        <v>4882</v>
      </c>
      <c r="Q56" s="27" t="s">
        <v>4868</v>
      </c>
      <c r="R56" s="56">
        <v>549.29999999999995</v>
      </c>
      <c r="S56" s="56">
        <v>569</v>
      </c>
      <c r="T56" s="58">
        <v>420</v>
      </c>
    </row>
    <row r="57" spans="1:20" x14ac:dyDescent="0.25">
      <c r="A57" s="27" t="s">
        <v>4518</v>
      </c>
      <c r="B57" s="28" t="s">
        <v>4533</v>
      </c>
      <c r="C57" s="28" t="s">
        <v>5151</v>
      </c>
      <c r="D57" s="28" t="s">
        <v>5152</v>
      </c>
      <c r="E57" s="28" t="s">
        <v>4558</v>
      </c>
      <c r="F57" s="28" t="s">
        <v>4859</v>
      </c>
      <c r="G57" s="28" t="s">
        <v>4860</v>
      </c>
      <c r="H57" s="28" t="s">
        <v>4600</v>
      </c>
      <c r="I57" s="28" t="s">
        <v>4570</v>
      </c>
      <c r="J57" s="28" t="s">
        <v>4877</v>
      </c>
      <c r="K57" s="28" t="s">
        <v>5153</v>
      </c>
      <c r="L57" s="28" t="s">
        <v>5154</v>
      </c>
      <c r="M57" s="28" t="s">
        <v>5155</v>
      </c>
      <c r="N57" s="28" t="s">
        <v>5156</v>
      </c>
      <c r="O57" s="28" t="s">
        <v>4866</v>
      </c>
      <c r="P57" s="28" t="s">
        <v>4882</v>
      </c>
      <c r="Q57" s="27" t="s">
        <v>4868</v>
      </c>
      <c r="R57" s="56">
        <v>575.20000000000005</v>
      </c>
      <c r="S57" s="56">
        <v>586.5</v>
      </c>
      <c r="T57" s="58">
        <v>436.8</v>
      </c>
    </row>
    <row r="58" spans="1:20" x14ac:dyDescent="0.25">
      <c r="A58" s="27" t="s">
        <v>4501</v>
      </c>
      <c r="B58" s="28" t="s">
        <v>4509</v>
      </c>
      <c r="C58" s="28" t="s">
        <v>5157</v>
      </c>
      <c r="D58" s="28" t="s">
        <v>5158</v>
      </c>
      <c r="E58" s="28" t="s">
        <v>4516</v>
      </c>
      <c r="F58" s="28" t="s">
        <v>4859</v>
      </c>
      <c r="G58" s="28" t="s">
        <v>4860</v>
      </c>
      <c r="H58" s="28" t="s">
        <v>4601</v>
      </c>
      <c r="I58" s="28" t="s">
        <v>4384</v>
      </c>
      <c r="J58" s="28" t="s">
        <v>4987</v>
      </c>
      <c r="K58" s="28" t="s">
        <v>5144</v>
      </c>
      <c r="L58" s="28" t="s">
        <v>5159</v>
      </c>
      <c r="M58" s="28" t="s">
        <v>5039</v>
      </c>
      <c r="N58" s="28" t="s">
        <v>5160</v>
      </c>
      <c r="O58" s="28" t="s">
        <v>4866</v>
      </c>
      <c r="P58" s="28" t="s">
        <v>4882</v>
      </c>
      <c r="Q58" s="27" t="s">
        <v>4868</v>
      </c>
      <c r="R58" s="56">
        <v>503</v>
      </c>
      <c r="S58" s="56">
        <v>503</v>
      </c>
      <c r="T58" s="58">
        <v>303</v>
      </c>
    </row>
    <row r="59" spans="1:20" x14ac:dyDescent="0.25">
      <c r="A59" s="27" t="s">
        <v>2800</v>
      </c>
      <c r="B59" s="28" t="s">
        <v>2807</v>
      </c>
      <c r="C59" s="28" t="s">
        <v>5161</v>
      </c>
      <c r="D59" s="28" t="s">
        <v>5162</v>
      </c>
      <c r="E59" s="28" t="s">
        <v>3396</v>
      </c>
      <c r="F59" s="28" t="s">
        <v>4859</v>
      </c>
      <c r="G59" s="28" t="s">
        <v>4860</v>
      </c>
      <c r="H59" s="28" t="s">
        <v>4906</v>
      </c>
      <c r="I59" s="28" t="s">
        <v>4381</v>
      </c>
      <c r="J59" s="28" t="s">
        <v>4907</v>
      </c>
      <c r="K59" s="28" t="s">
        <v>5163</v>
      </c>
      <c r="L59" s="28" t="s">
        <v>5164</v>
      </c>
      <c r="M59" s="28" t="s">
        <v>5165</v>
      </c>
      <c r="N59" s="28" t="s">
        <v>5166</v>
      </c>
      <c r="O59" s="28" t="s">
        <v>4866</v>
      </c>
      <c r="P59" s="28" t="s">
        <v>4882</v>
      </c>
      <c r="Q59" s="27" t="s">
        <v>4868</v>
      </c>
      <c r="R59" s="56">
        <v>608.4</v>
      </c>
      <c r="S59" s="56">
        <v>592.79999999999995</v>
      </c>
      <c r="T59" s="58">
        <v>382</v>
      </c>
    </row>
    <row r="60" spans="1:20" x14ac:dyDescent="0.25">
      <c r="A60" s="27" t="s">
        <v>2708</v>
      </c>
      <c r="B60" s="28" t="s">
        <v>2762</v>
      </c>
      <c r="C60" s="28" t="s">
        <v>5167</v>
      </c>
      <c r="D60" s="28" t="s">
        <v>5168</v>
      </c>
      <c r="E60" s="28" t="s">
        <v>2728</v>
      </c>
      <c r="F60" s="28" t="s">
        <v>4859</v>
      </c>
      <c r="G60" s="28" t="s">
        <v>4860</v>
      </c>
      <c r="H60" s="28" t="s">
        <v>4906</v>
      </c>
      <c r="I60" s="28" t="s">
        <v>4381</v>
      </c>
      <c r="J60" s="28" t="s">
        <v>4893</v>
      </c>
      <c r="K60" s="28" t="s">
        <v>5169</v>
      </c>
      <c r="L60" s="28" t="s">
        <v>5170</v>
      </c>
      <c r="M60" s="28" t="s">
        <v>5171</v>
      </c>
      <c r="N60" s="28" t="s">
        <v>5172</v>
      </c>
      <c r="O60" s="28" t="s">
        <v>4866</v>
      </c>
      <c r="P60" s="28" t="s">
        <v>4882</v>
      </c>
      <c r="Q60" s="27" t="s">
        <v>4868</v>
      </c>
      <c r="R60" s="56">
        <v>455</v>
      </c>
      <c r="S60" s="56">
        <v>452.3</v>
      </c>
      <c r="T60" s="58">
        <v>334</v>
      </c>
    </row>
    <row r="61" spans="1:20" x14ac:dyDescent="0.25">
      <c r="A61" s="27" t="s">
        <v>2715</v>
      </c>
      <c r="B61" s="28" t="s">
        <v>2763</v>
      </c>
      <c r="C61" s="28" t="s">
        <v>5173</v>
      </c>
      <c r="D61" s="28" t="s">
        <v>5174</v>
      </c>
      <c r="E61" s="28" t="s">
        <v>2732</v>
      </c>
      <c r="F61" s="28" t="s">
        <v>4859</v>
      </c>
      <c r="G61" s="28" t="s">
        <v>4860</v>
      </c>
      <c r="H61" s="28" t="s">
        <v>4600</v>
      </c>
      <c r="I61" s="28" t="s">
        <v>4892</v>
      </c>
      <c r="J61" s="28" t="s">
        <v>4893</v>
      </c>
      <c r="K61" s="28" t="s">
        <v>5175</v>
      </c>
      <c r="L61" s="28" t="s">
        <v>5176</v>
      </c>
      <c r="M61" s="28" t="s">
        <v>5177</v>
      </c>
      <c r="N61" s="28" t="s">
        <v>5178</v>
      </c>
      <c r="O61" s="28" t="s">
        <v>4866</v>
      </c>
      <c r="P61" s="28" t="s">
        <v>4882</v>
      </c>
      <c r="Q61" s="27" t="s">
        <v>4868</v>
      </c>
      <c r="R61" s="56">
        <v>620.70000000000005</v>
      </c>
      <c r="S61" s="56">
        <v>615.4</v>
      </c>
      <c r="T61" s="58">
        <v>446</v>
      </c>
    </row>
    <row r="62" spans="1:20" x14ac:dyDescent="0.25">
      <c r="A62" s="27" t="s">
        <v>3454</v>
      </c>
      <c r="B62" s="28" t="s">
        <v>3462</v>
      </c>
      <c r="C62" s="28" t="s">
        <v>5179</v>
      </c>
      <c r="D62" s="28" t="s">
        <v>5180</v>
      </c>
      <c r="E62" s="28" t="s">
        <v>3497</v>
      </c>
      <c r="F62" s="28" t="s">
        <v>4859</v>
      </c>
      <c r="G62" s="28" t="s">
        <v>4860</v>
      </c>
      <c r="H62" s="28" t="s">
        <v>4600</v>
      </c>
      <c r="I62" s="28" t="s">
        <v>4375</v>
      </c>
      <c r="J62" s="28" t="s">
        <v>4877</v>
      </c>
      <c r="K62" s="28" t="s">
        <v>5181</v>
      </c>
      <c r="L62" s="28" t="s">
        <v>4944</v>
      </c>
      <c r="M62" s="28" t="s">
        <v>5182</v>
      </c>
      <c r="N62" s="28" t="s">
        <v>5183</v>
      </c>
      <c r="O62" s="28" t="s">
        <v>4866</v>
      </c>
      <c r="P62" s="28" t="s">
        <v>4882</v>
      </c>
      <c r="Q62" s="27" t="s">
        <v>4868</v>
      </c>
      <c r="R62" s="56">
        <v>797</v>
      </c>
      <c r="S62" s="56">
        <v>794.8</v>
      </c>
      <c r="T62" s="58">
        <v>660</v>
      </c>
    </row>
    <row r="63" spans="1:20" x14ac:dyDescent="0.25">
      <c r="A63" s="27" t="s">
        <v>3898</v>
      </c>
      <c r="B63" s="28" t="s">
        <v>4090</v>
      </c>
      <c r="C63" s="28" t="s">
        <v>5184</v>
      </c>
      <c r="D63" s="28" t="s">
        <v>5185</v>
      </c>
      <c r="E63" s="28" t="s">
        <v>3899</v>
      </c>
      <c r="F63" s="28" t="s">
        <v>4859</v>
      </c>
      <c r="G63" s="28" t="s">
        <v>4860</v>
      </c>
      <c r="H63" s="28" t="s">
        <v>4601</v>
      </c>
      <c r="I63" s="28" t="s">
        <v>4374</v>
      </c>
      <c r="J63" s="28" t="s">
        <v>4861</v>
      </c>
      <c r="K63" s="28" t="s">
        <v>5186</v>
      </c>
      <c r="L63" s="28" t="s">
        <v>5187</v>
      </c>
      <c r="M63" s="28" t="s">
        <v>5188</v>
      </c>
      <c r="N63" s="28" t="s">
        <v>5189</v>
      </c>
      <c r="O63" s="28" t="s">
        <v>4866</v>
      </c>
      <c r="P63" s="28" t="s">
        <v>4867</v>
      </c>
      <c r="Q63" s="27" t="s">
        <v>4868</v>
      </c>
      <c r="R63" s="56">
        <v>408.9</v>
      </c>
      <c r="S63" s="56">
        <v>404</v>
      </c>
      <c r="T63" s="58">
        <v>267</v>
      </c>
    </row>
    <row r="64" spans="1:20" x14ac:dyDescent="0.25">
      <c r="A64" s="27" t="s">
        <v>2721</v>
      </c>
      <c r="B64" s="28" t="s">
        <v>2764</v>
      </c>
      <c r="C64" s="28" t="s">
        <v>5190</v>
      </c>
      <c r="D64" s="28" t="s">
        <v>5191</v>
      </c>
      <c r="E64" s="28" t="s">
        <v>2738</v>
      </c>
      <c r="F64" s="28" t="s">
        <v>4859</v>
      </c>
      <c r="G64" s="28" t="s">
        <v>4860</v>
      </c>
      <c r="H64" s="28" t="s">
        <v>4601</v>
      </c>
      <c r="I64" s="28" t="s">
        <v>4384</v>
      </c>
      <c r="J64" s="28" t="s">
        <v>4987</v>
      </c>
      <c r="K64" s="28" t="s">
        <v>4943</v>
      </c>
      <c r="L64" s="28" t="s">
        <v>5192</v>
      </c>
      <c r="M64" s="28" t="s">
        <v>5039</v>
      </c>
      <c r="N64" s="28" t="s">
        <v>5193</v>
      </c>
      <c r="O64" s="28" t="s">
        <v>4866</v>
      </c>
      <c r="P64" s="28" t="s">
        <v>4867</v>
      </c>
      <c r="Q64" s="27" t="s">
        <v>4868</v>
      </c>
      <c r="R64" s="56">
        <v>721.8</v>
      </c>
      <c r="S64" s="56">
        <v>719</v>
      </c>
      <c r="T64" s="58">
        <v>483</v>
      </c>
    </row>
    <row r="65" spans="1:20" x14ac:dyDescent="0.25">
      <c r="A65" s="27" t="s">
        <v>4498</v>
      </c>
      <c r="B65" s="28" t="s">
        <v>4510</v>
      </c>
      <c r="C65" s="28" t="s">
        <v>5194</v>
      </c>
      <c r="D65" s="28" t="s">
        <v>5195</v>
      </c>
      <c r="E65" s="28" t="s">
        <v>4514</v>
      </c>
      <c r="F65" s="28" t="s">
        <v>4859</v>
      </c>
      <c r="G65" s="28" t="s">
        <v>4860</v>
      </c>
      <c r="H65" s="28" t="s">
        <v>4906</v>
      </c>
      <c r="I65" s="28" t="s">
        <v>4379</v>
      </c>
      <c r="J65" s="28" t="s">
        <v>4907</v>
      </c>
      <c r="K65" s="28" t="s">
        <v>5196</v>
      </c>
      <c r="L65" s="28" t="s">
        <v>5197</v>
      </c>
      <c r="M65" s="28" t="s">
        <v>4910</v>
      </c>
      <c r="N65" s="28" t="s">
        <v>5198</v>
      </c>
      <c r="O65" s="28" t="s">
        <v>4866</v>
      </c>
      <c r="P65" s="28" t="s">
        <v>4882</v>
      </c>
      <c r="Q65" s="27" t="s">
        <v>4868</v>
      </c>
      <c r="R65" s="56">
        <v>509.6</v>
      </c>
      <c r="S65" s="56">
        <v>547</v>
      </c>
      <c r="T65" s="58">
        <v>368</v>
      </c>
    </row>
    <row r="66" spans="1:20" x14ac:dyDescent="0.25">
      <c r="A66" s="27" t="s">
        <v>3403</v>
      </c>
      <c r="B66" s="28" t="s">
        <v>3404</v>
      </c>
      <c r="C66" s="28" t="s">
        <v>5199</v>
      </c>
      <c r="D66" s="28" t="s">
        <v>5200</v>
      </c>
      <c r="E66" s="28" t="s">
        <v>3438</v>
      </c>
      <c r="F66" s="28" t="s">
        <v>4859</v>
      </c>
      <c r="G66" s="28" t="s">
        <v>4860</v>
      </c>
      <c r="H66" s="28" t="s">
        <v>4906</v>
      </c>
      <c r="I66" s="28" t="s">
        <v>4386</v>
      </c>
      <c r="J66" s="28" t="s">
        <v>4893</v>
      </c>
      <c r="K66" s="28" t="s">
        <v>5201</v>
      </c>
      <c r="L66" s="28" t="s">
        <v>5202</v>
      </c>
      <c r="M66" s="28" t="s">
        <v>5203</v>
      </c>
      <c r="N66" s="28" t="s">
        <v>5204</v>
      </c>
      <c r="O66" s="28" t="s">
        <v>4866</v>
      </c>
      <c r="P66" s="28" t="s">
        <v>4882</v>
      </c>
      <c r="Q66" s="27" t="s">
        <v>4868</v>
      </c>
      <c r="R66" s="56">
        <v>590</v>
      </c>
      <c r="S66" s="56">
        <v>609.6</v>
      </c>
      <c r="T66" s="58">
        <v>452</v>
      </c>
    </row>
    <row r="67" spans="1:20" x14ac:dyDescent="0.25">
      <c r="A67" s="27" t="s">
        <v>2723</v>
      </c>
      <c r="B67" s="28" t="s">
        <v>2765</v>
      </c>
      <c r="C67" s="28" t="s">
        <v>5205</v>
      </c>
      <c r="D67" s="28" t="s">
        <v>5206</v>
      </c>
      <c r="E67" s="28" t="s">
        <v>2741</v>
      </c>
      <c r="F67" s="28" t="s">
        <v>4859</v>
      </c>
      <c r="G67" s="28" t="s">
        <v>4860</v>
      </c>
      <c r="H67" s="28" t="s">
        <v>4906</v>
      </c>
      <c r="I67" s="28" t="s">
        <v>4379</v>
      </c>
      <c r="J67" s="28" t="s">
        <v>4907</v>
      </c>
      <c r="K67" s="28" t="s">
        <v>4943</v>
      </c>
      <c r="L67" s="28" t="s">
        <v>5207</v>
      </c>
      <c r="M67" s="28" t="s">
        <v>4939</v>
      </c>
      <c r="N67" s="28" t="s">
        <v>5208</v>
      </c>
      <c r="O67" s="28" t="s">
        <v>4866</v>
      </c>
      <c r="P67" s="28" t="s">
        <v>4882</v>
      </c>
      <c r="Q67" s="27" t="s">
        <v>4868</v>
      </c>
      <c r="R67" s="56">
        <v>400.1</v>
      </c>
      <c r="S67" s="56">
        <v>396</v>
      </c>
      <c r="T67" s="58">
        <v>252</v>
      </c>
    </row>
    <row r="68" spans="1:20" x14ac:dyDescent="0.25">
      <c r="A68" s="27" t="s">
        <v>3854</v>
      </c>
      <c r="B68" s="28" t="s">
        <v>4091</v>
      </c>
      <c r="C68" s="28" t="s">
        <v>5209</v>
      </c>
      <c r="D68" s="28" t="s">
        <v>5210</v>
      </c>
      <c r="E68" s="28" t="s">
        <v>3855</v>
      </c>
      <c r="F68" s="28" t="s">
        <v>4859</v>
      </c>
      <c r="G68" s="28" t="s">
        <v>4860</v>
      </c>
      <c r="H68" s="28" t="s">
        <v>4601</v>
      </c>
      <c r="I68" s="28" t="s">
        <v>4374</v>
      </c>
      <c r="J68" s="28" t="s">
        <v>4861</v>
      </c>
      <c r="K68" s="28" t="s">
        <v>4920</v>
      </c>
      <c r="L68" s="28" t="s">
        <v>5211</v>
      </c>
      <c r="M68" s="28" t="s">
        <v>4864</v>
      </c>
      <c r="N68" s="28" t="s">
        <v>5212</v>
      </c>
      <c r="O68" s="28" t="s">
        <v>4866</v>
      </c>
      <c r="P68" s="28" t="s">
        <v>4867</v>
      </c>
      <c r="Q68" s="27" t="s">
        <v>4868</v>
      </c>
      <c r="R68" s="56">
        <v>517.20000000000005</v>
      </c>
      <c r="S68" s="56">
        <v>535</v>
      </c>
      <c r="T68" s="58">
        <v>340</v>
      </c>
    </row>
    <row r="69" spans="1:20" x14ac:dyDescent="0.25">
      <c r="A69" s="27" t="s">
        <v>2722</v>
      </c>
      <c r="B69" s="28" t="s">
        <v>2766</v>
      </c>
      <c r="C69" s="28" t="s">
        <v>5213</v>
      </c>
      <c r="D69" s="28" t="s">
        <v>5214</v>
      </c>
      <c r="E69" s="28" t="s">
        <v>2740</v>
      </c>
      <c r="F69" s="28" t="s">
        <v>4859</v>
      </c>
      <c r="G69" s="28" t="s">
        <v>4860</v>
      </c>
      <c r="H69" s="28" t="s">
        <v>4601</v>
      </c>
      <c r="I69" s="28" t="s">
        <v>4387</v>
      </c>
      <c r="J69" s="28" t="s">
        <v>4967</v>
      </c>
      <c r="K69" s="28" t="s">
        <v>4943</v>
      </c>
      <c r="L69" s="28" t="s">
        <v>5215</v>
      </c>
      <c r="M69" s="28" t="s">
        <v>5022</v>
      </c>
      <c r="N69" s="28" t="s">
        <v>5216</v>
      </c>
      <c r="O69" s="28" t="s">
        <v>4866</v>
      </c>
      <c r="P69" s="28" t="s">
        <v>4867</v>
      </c>
      <c r="Q69" s="27" t="s">
        <v>4868</v>
      </c>
      <c r="R69" s="56">
        <v>520.5</v>
      </c>
      <c r="S69" s="56">
        <v>522</v>
      </c>
      <c r="T69" s="58">
        <v>353</v>
      </c>
    </row>
    <row r="70" spans="1:20" x14ac:dyDescent="0.25">
      <c r="A70" s="27" t="s">
        <v>3906</v>
      </c>
      <c r="B70" s="28" t="s">
        <v>4092</v>
      </c>
      <c r="C70" s="28" t="s">
        <v>5217</v>
      </c>
      <c r="D70" s="28" t="s">
        <v>5218</v>
      </c>
      <c r="E70" s="28" t="s">
        <v>3907</v>
      </c>
      <c r="F70" s="28" t="s">
        <v>4859</v>
      </c>
      <c r="G70" s="28" t="s">
        <v>4860</v>
      </c>
      <c r="H70" s="28" t="s">
        <v>4601</v>
      </c>
      <c r="I70" s="28" t="s">
        <v>4373</v>
      </c>
      <c r="J70" s="28" t="s">
        <v>4861</v>
      </c>
      <c r="K70" s="28" t="s">
        <v>5219</v>
      </c>
      <c r="L70" s="28" t="s">
        <v>5220</v>
      </c>
      <c r="M70" s="28" t="s">
        <v>5221</v>
      </c>
      <c r="N70" s="28" t="s">
        <v>5222</v>
      </c>
      <c r="O70" s="28" t="s">
        <v>4866</v>
      </c>
      <c r="P70" s="28" t="s">
        <v>4867</v>
      </c>
      <c r="Q70" s="27" t="s">
        <v>4868</v>
      </c>
      <c r="R70" s="56">
        <v>1151.0999999999999</v>
      </c>
      <c r="S70" s="56">
        <v>1154</v>
      </c>
      <c r="T70" s="58">
        <v>792</v>
      </c>
    </row>
    <row r="71" spans="1:20" x14ac:dyDescent="0.25">
      <c r="A71" s="27" t="s">
        <v>2799</v>
      </c>
      <c r="B71" s="28" t="s">
        <v>2808</v>
      </c>
      <c r="C71" s="28" t="s">
        <v>5223</v>
      </c>
      <c r="D71" s="28" t="s">
        <v>5224</v>
      </c>
      <c r="E71" s="28" t="s">
        <v>2805</v>
      </c>
      <c r="F71" s="28" t="s">
        <v>4859</v>
      </c>
      <c r="G71" s="28" t="s">
        <v>4860</v>
      </c>
      <c r="H71" s="28" t="s">
        <v>4601</v>
      </c>
      <c r="I71" s="28" t="s">
        <v>4378</v>
      </c>
      <c r="J71" s="28" t="s">
        <v>4893</v>
      </c>
      <c r="K71" s="28" t="s">
        <v>5225</v>
      </c>
      <c r="L71" s="28" t="s">
        <v>5226</v>
      </c>
      <c r="M71" s="28" t="s">
        <v>5227</v>
      </c>
      <c r="N71" s="28" t="s">
        <v>5228</v>
      </c>
      <c r="O71" s="28" t="s">
        <v>4866</v>
      </c>
      <c r="P71" s="28" t="s">
        <v>4882</v>
      </c>
      <c r="Q71" s="27" t="s">
        <v>4868</v>
      </c>
      <c r="R71" s="56">
        <v>385</v>
      </c>
      <c r="S71" s="56">
        <v>587</v>
      </c>
      <c r="T71" s="58">
        <v>443</v>
      </c>
    </row>
    <row r="72" spans="1:20" x14ac:dyDescent="0.25">
      <c r="A72" s="27" t="s">
        <v>3886</v>
      </c>
      <c r="B72" s="28" t="s">
        <v>4093</v>
      </c>
      <c r="C72" s="28" t="s">
        <v>5229</v>
      </c>
      <c r="D72" s="28" t="s">
        <v>5230</v>
      </c>
      <c r="E72" s="28" t="s">
        <v>3887</v>
      </c>
      <c r="F72" s="28" t="s">
        <v>4859</v>
      </c>
      <c r="G72" s="28" t="s">
        <v>4860</v>
      </c>
      <c r="H72" s="28" t="s">
        <v>4601</v>
      </c>
      <c r="I72" s="28" t="s">
        <v>4374</v>
      </c>
      <c r="J72" s="28" t="s">
        <v>4861</v>
      </c>
      <c r="K72" s="28" t="s">
        <v>5231</v>
      </c>
      <c r="L72" s="28" t="s">
        <v>5232</v>
      </c>
      <c r="M72" s="28" t="s">
        <v>5188</v>
      </c>
      <c r="N72" s="28" t="s">
        <v>5233</v>
      </c>
      <c r="O72" s="28" t="s">
        <v>4866</v>
      </c>
      <c r="P72" s="28" t="s">
        <v>4867</v>
      </c>
      <c r="Q72" s="27" t="s">
        <v>4868</v>
      </c>
      <c r="R72" s="56">
        <v>937.1</v>
      </c>
      <c r="S72" s="56">
        <v>935</v>
      </c>
      <c r="T72" s="58">
        <v>400</v>
      </c>
    </row>
    <row r="73" spans="1:20" x14ac:dyDescent="0.25">
      <c r="A73" s="27" t="s">
        <v>3900</v>
      </c>
      <c r="B73" s="28" t="s">
        <v>4094</v>
      </c>
      <c r="C73" s="28" t="s">
        <v>5234</v>
      </c>
      <c r="D73" s="28" t="s">
        <v>5235</v>
      </c>
      <c r="E73" s="28" t="s">
        <v>3901</v>
      </c>
      <c r="F73" s="28" t="s">
        <v>4859</v>
      </c>
      <c r="G73" s="28" t="s">
        <v>4860</v>
      </c>
      <c r="H73" s="28" t="s">
        <v>4601</v>
      </c>
      <c r="I73" s="28" t="s">
        <v>4373</v>
      </c>
      <c r="J73" s="28" t="s">
        <v>4861</v>
      </c>
      <c r="K73" s="28" t="s">
        <v>5186</v>
      </c>
      <c r="L73" s="28" t="s">
        <v>5236</v>
      </c>
      <c r="M73" s="28" t="s">
        <v>4864</v>
      </c>
      <c r="N73" s="28" t="s">
        <v>5237</v>
      </c>
      <c r="O73" s="28" t="s">
        <v>4866</v>
      </c>
      <c r="P73" s="28" t="s">
        <v>4867</v>
      </c>
      <c r="Q73" s="27" t="s">
        <v>4868</v>
      </c>
      <c r="R73" s="56">
        <v>420</v>
      </c>
      <c r="S73" s="56">
        <v>425</v>
      </c>
      <c r="T73" s="58">
        <v>264</v>
      </c>
    </row>
    <row r="74" spans="1:20" x14ac:dyDescent="0.25">
      <c r="A74" s="27" t="s">
        <v>3880</v>
      </c>
      <c r="B74" s="28" t="s">
        <v>4095</v>
      </c>
      <c r="C74" s="28" t="s">
        <v>5238</v>
      </c>
      <c r="D74" s="28" t="s">
        <v>5239</v>
      </c>
      <c r="E74" s="28" t="s">
        <v>3881</v>
      </c>
      <c r="F74" s="28" t="s">
        <v>4859</v>
      </c>
      <c r="G74" s="28" t="s">
        <v>4860</v>
      </c>
      <c r="H74" s="28" t="s">
        <v>4601</v>
      </c>
      <c r="I74" s="28" t="s">
        <v>4374</v>
      </c>
      <c r="J74" s="28" t="s">
        <v>4861</v>
      </c>
      <c r="K74" s="28" t="s">
        <v>5240</v>
      </c>
      <c r="L74" s="28" t="s">
        <v>5241</v>
      </c>
      <c r="M74" s="28" t="s">
        <v>4888</v>
      </c>
      <c r="N74" s="28" t="s">
        <v>5242</v>
      </c>
      <c r="O74" s="28" t="s">
        <v>4866</v>
      </c>
      <c r="P74" s="28" t="s">
        <v>4867</v>
      </c>
      <c r="Q74" s="27" t="s">
        <v>4868</v>
      </c>
      <c r="R74" s="56">
        <v>658.5</v>
      </c>
      <c r="S74" s="56">
        <v>634</v>
      </c>
      <c r="T74" s="58">
        <v>421</v>
      </c>
    </row>
    <row r="75" spans="1:20" x14ac:dyDescent="0.25">
      <c r="A75" s="27" t="s">
        <v>3888</v>
      </c>
      <c r="B75" s="28" t="s">
        <v>4096</v>
      </c>
      <c r="C75" s="28" t="s">
        <v>5243</v>
      </c>
      <c r="D75" s="28" t="s">
        <v>5244</v>
      </c>
      <c r="E75" s="28" t="s">
        <v>3889</v>
      </c>
      <c r="F75" s="28" t="s">
        <v>4859</v>
      </c>
      <c r="G75" s="28" t="s">
        <v>4860</v>
      </c>
      <c r="H75" s="28" t="s">
        <v>4601</v>
      </c>
      <c r="I75" s="28" t="s">
        <v>4374</v>
      </c>
      <c r="J75" s="28" t="s">
        <v>4861</v>
      </c>
      <c r="K75" s="28" t="s">
        <v>5225</v>
      </c>
      <c r="L75" s="28" t="s">
        <v>5187</v>
      </c>
      <c r="M75" s="28" t="s">
        <v>5188</v>
      </c>
      <c r="N75" s="28" t="s">
        <v>5245</v>
      </c>
      <c r="O75" s="28" t="s">
        <v>4866</v>
      </c>
      <c r="P75" s="28" t="s">
        <v>4867</v>
      </c>
      <c r="Q75" s="27" t="s">
        <v>4868</v>
      </c>
      <c r="R75" s="56">
        <v>458.5</v>
      </c>
      <c r="S75" s="56">
        <v>445</v>
      </c>
      <c r="T75" s="58">
        <v>302</v>
      </c>
    </row>
    <row r="76" spans="1:20" x14ac:dyDescent="0.25">
      <c r="A76" s="27" t="s">
        <v>3890</v>
      </c>
      <c r="B76" s="28" t="s">
        <v>4097</v>
      </c>
      <c r="C76" s="28" t="s">
        <v>5246</v>
      </c>
      <c r="D76" s="28" t="s">
        <v>5247</v>
      </c>
      <c r="E76" s="28" t="s">
        <v>3891</v>
      </c>
      <c r="F76" s="28" t="s">
        <v>4859</v>
      </c>
      <c r="G76" s="28" t="s">
        <v>4860</v>
      </c>
      <c r="H76" s="28" t="s">
        <v>4601</v>
      </c>
      <c r="I76" s="28" t="s">
        <v>4374</v>
      </c>
      <c r="J76" s="28" t="s">
        <v>4861</v>
      </c>
      <c r="K76" s="28" t="s">
        <v>5248</v>
      </c>
      <c r="L76" s="28" t="s">
        <v>5249</v>
      </c>
      <c r="M76" s="28" t="s">
        <v>4864</v>
      </c>
      <c r="N76" s="28" t="s">
        <v>5250</v>
      </c>
      <c r="O76" s="28" t="s">
        <v>4866</v>
      </c>
      <c r="P76" s="28" t="s">
        <v>4867</v>
      </c>
      <c r="Q76" s="27" t="s">
        <v>4868</v>
      </c>
      <c r="R76" s="56">
        <v>622.6</v>
      </c>
      <c r="S76" s="56">
        <v>615</v>
      </c>
      <c r="T76" s="58">
        <v>435</v>
      </c>
    </row>
    <row r="77" spans="1:20" x14ac:dyDescent="0.25">
      <c r="A77" s="27" t="s">
        <v>2755</v>
      </c>
      <c r="B77" s="28" t="s">
        <v>2790</v>
      </c>
      <c r="C77" s="28" t="s">
        <v>5251</v>
      </c>
      <c r="D77" s="28" t="s">
        <v>5252</v>
      </c>
      <c r="E77" s="28" t="s">
        <v>2783</v>
      </c>
      <c r="F77" s="28" t="s">
        <v>4859</v>
      </c>
      <c r="G77" s="28" t="s">
        <v>4860</v>
      </c>
      <c r="H77" s="28" t="s">
        <v>4906</v>
      </c>
      <c r="I77" s="28" t="s">
        <v>4388</v>
      </c>
      <c r="J77" s="28" t="s">
        <v>4907</v>
      </c>
      <c r="K77" s="28" t="s">
        <v>5253</v>
      </c>
      <c r="L77" s="28" t="s">
        <v>5254</v>
      </c>
      <c r="M77" s="28" t="s">
        <v>4939</v>
      </c>
      <c r="N77" s="28" t="s">
        <v>5255</v>
      </c>
      <c r="O77" s="28" t="s">
        <v>4866</v>
      </c>
      <c r="P77" s="28" t="s">
        <v>4882</v>
      </c>
      <c r="Q77" s="27" t="s">
        <v>4868</v>
      </c>
      <c r="R77" s="56">
        <v>313.7</v>
      </c>
      <c r="S77" s="56">
        <v>313.3</v>
      </c>
      <c r="T77" s="58">
        <v>214</v>
      </c>
    </row>
    <row r="78" spans="1:20" x14ac:dyDescent="0.25">
      <c r="A78" s="27" t="s">
        <v>3405</v>
      </c>
      <c r="B78" s="28" t="s">
        <v>3406</v>
      </c>
      <c r="C78" s="28" t="s">
        <v>5256</v>
      </c>
      <c r="D78" s="28" t="s">
        <v>5257</v>
      </c>
      <c r="E78" s="28" t="s">
        <v>3419</v>
      </c>
      <c r="F78" s="28" t="s">
        <v>4859</v>
      </c>
      <c r="G78" s="28" t="s">
        <v>4860</v>
      </c>
      <c r="H78" s="28" t="s">
        <v>4906</v>
      </c>
      <c r="I78" s="28" t="s">
        <v>4379</v>
      </c>
      <c r="J78" s="28" t="s">
        <v>4907</v>
      </c>
      <c r="K78" s="28" t="s">
        <v>5219</v>
      </c>
      <c r="L78" s="28" t="s">
        <v>5258</v>
      </c>
      <c r="M78" s="28" t="s">
        <v>5259</v>
      </c>
      <c r="N78" s="28" t="s">
        <v>5260</v>
      </c>
      <c r="O78" s="28" t="s">
        <v>4866</v>
      </c>
      <c r="P78" s="28" t="s">
        <v>4882</v>
      </c>
      <c r="Q78" s="27" t="s">
        <v>4868</v>
      </c>
      <c r="R78" s="56">
        <v>573.6</v>
      </c>
      <c r="S78" s="56">
        <v>580</v>
      </c>
      <c r="T78" s="58">
        <v>417</v>
      </c>
    </row>
    <row r="79" spans="1:20" x14ac:dyDescent="0.25">
      <c r="A79" s="27" t="s">
        <v>3892</v>
      </c>
      <c r="B79" s="28" t="s">
        <v>4098</v>
      </c>
      <c r="C79" s="28" t="s">
        <v>5261</v>
      </c>
      <c r="D79" s="28" t="s">
        <v>5262</v>
      </c>
      <c r="E79" s="28" t="s">
        <v>3893</v>
      </c>
      <c r="F79" s="28" t="s">
        <v>4859</v>
      </c>
      <c r="G79" s="28" t="s">
        <v>4860</v>
      </c>
      <c r="H79" s="28" t="s">
        <v>4601</v>
      </c>
      <c r="I79" s="28" t="s">
        <v>4374</v>
      </c>
      <c r="J79" s="28" t="s">
        <v>4861</v>
      </c>
      <c r="K79" s="28" t="s">
        <v>5263</v>
      </c>
      <c r="L79" s="28" t="s">
        <v>5264</v>
      </c>
      <c r="M79" s="28" t="s">
        <v>4864</v>
      </c>
      <c r="N79" s="28" t="s">
        <v>5265</v>
      </c>
      <c r="O79" s="28" t="s">
        <v>4866</v>
      </c>
      <c r="P79" s="28" t="s">
        <v>4867</v>
      </c>
      <c r="Q79" s="27" t="s">
        <v>4868</v>
      </c>
      <c r="R79" s="56">
        <v>793.8</v>
      </c>
      <c r="S79" s="56">
        <v>795</v>
      </c>
      <c r="T79" s="58">
        <v>538</v>
      </c>
    </row>
    <row r="80" spans="1:20" x14ac:dyDescent="0.25">
      <c r="A80" s="27" t="s">
        <v>3894</v>
      </c>
      <c r="B80" s="28" t="s">
        <v>4099</v>
      </c>
      <c r="C80" s="28" t="s">
        <v>5266</v>
      </c>
      <c r="D80" s="28" t="s">
        <v>5267</v>
      </c>
      <c r="E80" s="28" t="s">
        <v>3895</v>
      </c>
      <c r="F80" s="28" t="s">
        <v>4859</v>
      </c>
      <c r="G80" s="28" t="s">
        <v>4860</v>
      </c>
      <c r="H80" s="28" t="s">
        <v>4601</v>
      </c>
      <c r="I80" s="28" t="s">
        <v>4374</v>
      </c>
      <c r="J80" s="28" t="s">
        <v>4861</v>
      </c>
      <c r="K80" s="28" t="s">
        <v>5268</v>
      </c>
      <c r="L80" s="28" t="s">
        <v>5269</v>
      </c>
      <c r="M80" s="28" t="s">
        <v>4864</v>
      </c>
      <c r="N80" s="28" t="s">
        <v>5270</v>
      </c>
      <c r="O80" s="28" t="s">
        <v>4866</v>
      </c>
      <c r="P80" s="28" t="s">
        <v>4867</v>
      </c>
      <c r="Q80" s="27" t="s">
        <v>4868</v>
      </c>
      <c r="R80" s="56">
        <v>921.3</v>
      </c>
      <c r="S80" s="56">
        <v>918</v>
      </c>
      <c r="T80" s="58">
        <v>335</v>
      </c>
    </row>
    <row r="81" spans="1:20" x14ac:dyDescent="0.25">
      <c r="A81" s="27" t="s">
        <v>2809</v>
      </c>
      <c r="B81" s="28" t="s">
        <v>2810</v>
      </c>
      <c r="C81" s="28" t="s">
        <v>5271</v>
      </c>
      <c r="D81" s="28" t="s">
        <v>5272</v>
      </c>
      <c r="E81" s="28" t="s">
        <v>3397</v>
      </c>
      <c r="F81" s="28" t="s">
        <v>4859</v>
      </c>
      <c r="G81" s="28" t="s">
        <v>4860</v>
      </c>
      <c r="H81" s="28" t="s">
        <v>4601</v>
      </c>
      <c r="I81" s="28" t="s">
        <v>4387</v>
      </c>
      <c r="J81" s="28" t="s">
        <v>4967</v>
      </c>
      <c r="K81" s="28" t="s">
        <v>5273</v>
      </c>
      <c r="L81" s="28" t="s">
        <v>5274</v>
      </c>
      <c r="M81" s="28" t="s">
        <v>5022</v>
      </c>
      <c r="N81" s="28" t="s">
        <v>5275</v>
      </c>
      <c r="O81" s="28" t="s">
        <v>4866</v>
      </c>
      <c r="P81" s="28" t="s">
        <v>4882</v>
      </c>
      <c r="Q81" s="27" t="s">
        <v>4868</v>
      </c>
      <c r="R81" s="56">
        <v>417</v>
      </c>
      <c r="S81" s="56">
        <v>417</v>
      </c>
      <c r="T81" s="58">
        <v>295</v>
      </c>
    </row>
    <row r="82" spans="1:20" x14ac:dyDescent="0.25">
      <c r="A82" s="27" t="s">
        <v>3882</v>
      </c>
      <c r="B82" s="28" t="s">
        <v>4100</v>
      </c>
      <c r="C82" s="28" t="s">
        <v>5276</v>
      </c>
      <c r="D82" s="28" t="s">
        <v>5277</v>
      </c>
      <c r="E82" s="28" t="s">
        <v>3883</v>
      </c>
      <c r="F82" s="28" t="s">
        <v>4859</v>
      </c>
      <c r="G82" s="28" t="s">
        <v>4860</v>
      </c>
      <c r="H82" s="28" t="s">
        <v>4601</v>
      </c>
      <c r="I82" s="28" t="s">
        <v>4373</v>
      </c>
      <c r="J82" s="28" t="s">
        <v>4861</v>
      </c>
      <c r="K82" s="28" t="s">
        <v>4862</v>
      </c>
      <c r="L82" s="28" t="s">
        <v>5220</v>
      </c>
      <c r="M82" s="28" t="s">
        <v>5221</v>
      </c>
      <c r="N82" s="28" t="s">
        <v>5278</v>
      </c>
      <c r="O82" s="28" t="s">
        <v>4866</v>
      </c>
      <c r="P82" s="28" t="s">
        <v>4882</v>
      </c>
      <c r="Q82" s="27" t="s">
        <v>4868</v>
      </c>
      <c r="R82" s="56">
        <v>439</v>
      </c>
      <c r="S82" s="56">
        <v>439</v>
      </c>
      <c r="T82" s="58">
        <v>292</v>
      </c>
    </row>
    <row r="83" spans="1:20" x14ac:dyDescent="0.25">
      <c r="A83" s="27" t="s">
        <v>4521</v>
      </c>
      <c r="B83" s="28" t="s">
        <v>4534</v>
      </c>
      <c r="C83" s="28" t="s">
        <v>4564</v>
      </c>
      <c r="D83" s="28" t="s">
        <v>5279</v>
      </c>
      <c r="E83" s="28" t="s">
        <v>4565</v>
      </c>
      <c r="F83" s="28" t="s">
        <v>4859</v>
      </c>
      <c r="G83" s="28" t="s">
        <v>4860</v>
      </c>
      <c r="H83" s="28" t="s">
        <v>4600</v>
      </c>
      <c r="I83" s="28" t="s">
        <v>4392</v>
      </c>
      <c r="J83" s="28" t="s">
        <v>5043</v>
      </c>
      <c r="K83" s="28" t="s">
        <v>5044</v>
      </c>
      <c r="L83" s="28" t="s">
        <v>5280</v>
      </c>
      <c r="M83" s="28" t="s">
        <v>5045</v>
      </c>
      <c r="N83" s="28" t="s">
        <v>5281</v>
      </c>
      <c r="O83" s="28" t="s">
        <v>4866</v>
      </c>
      <c r="P83" s="28" t="s">
        <v>4882</v>
      </c>
      <c r="Q83" s="27" t="s">
        <v>5047</v>
      </c>
      <c r="R83" s="56">
        <v>866.8</v>
      </c>
      <c r="S83" s="56">
        <v>800</v>
      </c>
      <c r="T83" s="58">
        <v>554</v>
      </c>
    </row>
    <row r="84" spans="1:20" x14ac:dyDescent="0.25">
      <c r="A84" s="27" t="s">
        <v>4535</v>
      </c>
      <c r="B84" s="28" t="s">
        <v>4536</v>
      </c>
      <c r="C84" s="28" t="s">
        <v>4602</v>
      </c>
      <c r="D84" s="28" t="s">
        <v>5282</v>
      </c>
      <c r="E84" s="28" t="s">
        <v>4592</v>
      </c>
      <c r="F84" s="28" t="s">
        <v>4859</v>
      </c>
      <c r="G84" s="28" t="s">
        <v>4860</v>
      </c>
      <c r="H84" s="28" t="s">
        <v>4601</v>
      </c>
      <c r="I84" s="28" t="s">
        <v>4374</v>
      </c>
      <c r="J84" s="28" t="s">
        <v>4861</v>
      </c>
      <c r="K84" s="28" t="s">
        <v>5283</v>
      </c>
      <c r="L84" s="28" t="s">
        <v>5269</v>
      </c>
      <c r="M84" s="28" t="s">
        <v>4864</v>
      </c>
      <c r="N84" s="28" t="s">
        <v>5284</v>
      </c>
      <c r="O84" s="28" t="s">
        <v>4866</v>
      </c>
      <c r="P84" s="28" t="s">
        <v>4882</v>
      </c>
      <c r="Q84" s="27" t="s">
        <v>4868</v>
      </c>
      <c r="R84" s="56">
        <v>415</v>
      </c>
      <c r="S84" s="56">
        <v>400</v>
      </c>
      <c r="T84" s="58">
        <v>276</v>
      </c>
    </row>
    <row r="85" spans="1:20" x14ac:dyDescent="0.25">
      <c r="A85" s="27" t="s">
        <v>4526</v>
      </c>
      <c r="B85" s="28" t="s">
        <v>4573</v>
      </c>
      <c r="C85" s="28" t="s">
        <v>4605</v>
      </c>
      <c r="D85" s="28" t="s">
        <v>5285</v>
      </c>
      <c r="E85" s="28" t="s">
        <v>4593</v>
      </c>
      <c r="F85" s="28" t="s">
        <v>4859</v>
      </c>
      <c r="G85" s="28" t="s">
        <v>4860</v>
      </c>
      <c r="H85" s="28" t="s">
        <v>4906</v>
      </c>
      <c r="I85" s="28" t="s">
        <v>4379</v>
      </c>
      <c r="J85" s="28" t="s">
        <v>4907</v>
      </c>
      <c r="K85" s="28" t="s">
        <v>5286</v>
      </c>
      <c r="L85" s="28" t="s">
        <v>5033</v>
      </c>
      <c r="M85" s="28" t="s">
        <v>4939</v>
      </c>
      <c r="N85" s="28" t="s">
        <v>5287</v>
      </c>
      <c r="O85" s="28" t="s">
        <v>4866</v>
      </c>
      <c r="P85" s="28" t="s">
        <v>4882</v>
      </c>
      <c r="Q85" s="27" t="s">
        <v>4868</v>
      </c>
      <c r="R85" s="56">
        <v>919.1</v>
      </c>
      <c r="S85" s="56">
        <v>891</v>
      </c>
      <c r="T85" s="58">
        <v>520</v>
      </c>
    </row>
    <row r="86" spans="1:20" x14ac:dyDescent="0.25">
      <c r="A86" s="27" t="s">
        <v>4574</v>
      </c>
      <c r="B86" s="28" t="s">
        <v>4575</v>
      </c>
      <c r="C86" s="28" t="s">
        <v>4607</v>
      </c>
      <c r="D86" s="28" t="s">
        <v>5288</v>
      </c>
      <c r="E86" s="28" t="s">
        <v>4598</v>
      </c>
      <c r="F86" s="28" t="s">
        <v>4859</v>
      </c>
      <c r="G86" s="28" t="s">
        <v>4860</v>
      </c>
      <c r="H86" s="28" t="s">
        <v>4906</v>
      </c>
      <c r="I86" s="28" t="s">
        <v>4389</v>
      </c>
      <c r="J86" s="28" t="s">
        <v>4907</v>
      </c>
      <c r="K86" s="28" t="s">
        <v>5289</v>
      </c>
      <c r="L86" s="28" t="s">
        <v>5290</v>
      </c>
      <c r="M86" s="28" t="s">
        <v>4939</v>
      </c>
      <c r="N86" s="28" t="s">
        <v>5291</v>
      </c>
      <c r="O86" s="28" t="s">
        <v>4866</v>
      </c>
      <c r="P86" s="28" t="s">
        <v>4882</v>
      </c>
      <c r="Q86" s="27" t="s">
        <v>4868</v>
      </c>
      <c r="R86" s="56">
        <v>1133.9000000000001</v>
      </c>
      <c r="S86" s="56">
        <v>1131</v>
      </c>
      <c r="T86" s="58">
        <v>876</v>
      </c>
    </row>
    <row r="87" spans="1:20" x14ac:dyDescent="0.25">
      <c r="A87" s="27" t="s">
        <v>4646</v>
      </c>
      <c r="B87" s="28" t="s">
        <v>4654</v>
      </c>
      <c r="C87" s="28" t="s">
        <v>4685</v>
      </c>
      <c r="D87" s="28" t="s">
        <v>5292</v>
      </c>
      <c r="E87" s="28" t="s">
        <v>4686</v>
      </c>
      <c r="F87" s="28" t="s">
        <v>4859</v>
      </c>
      <c r="G87" s="28" t="s">
        <v>4860</v>
      </c>
      <c r="H87" s="28" t="s">
        <v>4600</v>
      </c>
      <c r="I87" s="28" t="s">
        <v>4375</v>
      </c>
      <c r="J87" s="28" t="s">
        <v>4877</v>
      </c>
      <c r="K87" s="28" t="s">
        <v>5293</v>
      </c>
      <c r="L87" s="28" t="s">
        <v>5294</v>
      </c>
      <c r="M87" s="28" t="s">
        <v>5295</v>
      </c>
      <c r="N87" s="28" t="s">
        <v>5296</v>
      </c>
      <c r="O87" s="28" t="s">
        <v>4866</v>
      </c>
      <c r="P87" s="28" t="s">
        <v>4882</v>
      </c>
      <c r="Q87" s="27" t="s">
        <v>4868</v>
      </c>
      <c r="R87" s="56">
        <v>695</v>
      </c>
      <c r="S87" s="56">
        <v>694.3</v>
      </c>
      <c r="T87" s="58">
        <v>500.3</v>
      </c>
    </row>
    <row r="88" spans="1:20" x14ac:dyDescent="0.25">
      <c r="A88" s="27" t="s">
        <v>4566</v>
      </c>
      <c r="B88" s="28" t="s">
        <v>4576</v>
      </c>
      <c r="C88" s="28" t="s">
        <v>4606</v>
      </c>
      <c r="D88" s="28" t="s">
        <v>5297</v>
      </c>
      <c r="E88" s="28" t="s">
        <v>4594</v>
      </c>
      <c r="F88" s="28" t="s">
        <v>4859</v>
      </c>
      <c r="G88" s="28" t="s">
        <v>4860</v>
      </c>
      <c r="H88" s="28" t="s">
        <v>4601</v>
      </c>
      <c r="I88" s="28" t="s">
        <v>4382</v>
      </c>
      <c r="J88" s="28" t="s">
        <v>4967</v>
      </c>
      <c r="K88" s="28" t="s">
        <v>5298</v>
      </c>
      <c r="L88" s="28" t="s">
        <v>4968</v>
      </c>
      <c r="M88" s="28" t="s">
        <v>4969</v>
      </c>
      <c r="N88" s="28" t="s">
        <v>5299</v>
      </c>
      <c r="O88" s="28" t="s">
        <v>4866</v>
      </c>
      <c r="P88" s="28" t="s">
        <v>4882</v>
      </c>
      <c r="Q88" s="27" t="s">
        <v>4868</v>
      </c>
      <c r="R88" s="56">
        <v>600</v>
      </c>
      <c r="S88" s="56">
        <v>595</v>
      </c>
      <c r="T88" s="58">
        <v>438</v>
      </c>
    </row>
    <row r="89" spans="1:20" x14ac:dyDescent="0.25">
      <c r="A89" s="27" t="s">
        <v>4569</v>
      </c>
      <c r="B89" s="28" t="s">
        <v>4577</v>
      </c>
      <c r="C89" s="28" t="s">
        <v>4635</v>
      </c>
      <c r="D89" s="28" t="s">
        <v>5300</v>
      </c>
      <c r="E89" s="28" t="s">
        <v>4636</v>
      </c>
      <c r="F89" s="28" t="s">
        <v>4859</v>
      </c>
      <c r="G89" s="28" t="s">
        <v>4860</v>
      </c>
      <c r="H89" s="28" t="s">
        <v>4600</v>
      </c>
      <c r="I89" s="28" t="s">
        <v>4392</v>
      </c>
      <c r="J89" s="28" t="s">
        <v>5043</v>
      </c>
      <c r="K89" s="28" t="s">
        <v>5301</v>
      </c>
      <c r="L89" s="28" t="s">
        <v>5302</v>
      </c>
      <c r="M89" s="28" t="s">
        <v>5303</v>
      </c>
      <c r="N89" s="28" t="s">
        <v>5304</v>
      </c>
      <c r="O89" s="28" t="s">
        <v>4866</v>
      </c>
      <c r="P89" s="28" t="s">
        <v>4882</v>
      </c>
      <c r="Q89" s="27" t="s">
        <v>5047</v>
      </c>
      <c r="R89" s="56">
        <v>917.8</v>
      </c>
      <c r="S89" s="56">
        <v>912</v>
      </c>
      <c r="T89" s="58">
        <v>740</v>
      </c>
    </row>
    <row r="90" spans="1:20" x14ac:dyDescent="0.25">
      <c r="A90" s="27" t="s">
        <v>4568</v>
      </c>
      <c r="B90" s="28" t="s">
        <v>4578</v>
      </c>
      <c r="C90" s="28" t="s">
        <v>4608</v>
      </c>
      <c r="D90" s="28" t="s">
        <v>5305</v>
      </c>
      <c r="E90" s="28" t="s">
        <v>4597</v>
      </c>
      <c r="F90" s="28" t="s">
        <v>4859</v>
      </c>
      <c r="G90" s="28" t="s">
        <v>4860</v>
      </c>
      <c r="H90" s="28" t="s">
        <v>4906</v>
      </c>
      <c r="I90" s="28" t="s">
        <v>4381</v>
      </c>
      <c r="J90" s="28" t="s">
        <v>4907</v>
      </c>
      <c r="K90" s="28" t="s">
        <v>5306</v>
      </c>
      <c r="L90" s="28" t="s">
        <v>5307</v>
      </c>
      <c r="M90" s="28" t="s">
        <v>5308</v>
      </c>
      <c r="N90" s="28" t="s">
        <v>5309</v>
      </c>
      <c r="O90" s="28" t="s">
        <v>4866</v>
      </c>
      <c r="P90" s="28" t="s">
        <v>4882</v>
      </c>
      <c r="Q90" s="27" t="s">
        <v>4868</v>
      </c>
      <c r="R90" s="56">
        <v>1000</v>
      </c>
      <c r="S90" s="56">
        <v>1001</v>
      </c>
      <c r="T90" s="58">
        <v>685</v>
      </c>
    </row>
    <row r="91" spans="1:20" x14ac:dyDescent="0.25">
      <c r="A91" s="27" t="s">
        <v>4579</v>
      </c>
      <c r="B91" s="28" t="s">
        <v>4580</v>
      </c>
      <c r="C91" s="28" t="s">
        <v>4609</v>
      </c>
      <c r="D91" s="28" t="s">
        <v>5310</v>
      </c>
      <c r="E91" s="28" t="s">
        <v>4599</v>
      </c>
      <c r="F91" s="28" t="s">
        <v>4859</v>
      </c>
      <c r="G91" s="28" t="s">
        <v>4860</v>
      </c>
      <c r="H91" s="28" t="s">
        <v>4601</v>
      </c>
      <c r="I91" s="28" t="s">
        <v>4373</v>
      </c>
      <c r="J91" s="28" t="s">
        <v>4861</v>
      </c>
      <c r="K91" s="28" t="s">
        <v>5311</v>
      </c>
      <c r="L91" s="28" t="s">
        <v>5312</v>
      </c>
      <c r="M91" s="28" t="s">
        <v>4974</v>
      </c>
      <c r="N91" s="28" t="s">
        <v>5313</v>
      </c>
      <c r="O91" s="28" t="s">
        <v>4866</v>
      </c>
      <c r="P91" s="28" t="s">
        <v>4882</v>
      </c>
      <c r="Q91" s="27" t="s">
        <v>4868</v>
      </c>
      <c r="R91" s="56">
        <v>521.5</v>
      </c>
      <c r="S91" s="56">
        <v>516</v>
      </c>
      <c r="T91" s="58">
        <v>389</v>
      </c>
    </row>
    <row r="92" spans="1:20" x14ac:dyDescent="0.25">
      <c r="A92" s="27" t="s">
        <v>4615</v>
      </c>
      <c r="B92" s="28" t="s">
        <v>4616</v>
      </c>
      <c r="C92" s="28" t="s">
        <v>4641</v>
      </c>
      <c r="D92" s="28" t="s">
        <v>5314</v>
      </c>
      <c r="E92" s="28" t="s">
        <v>4642</v>
      </c>
      <c r="F92" s="28" t="s">
        <v>4859</v>
      </c>
      <c r="G92" s="28" t="s">
        <v>4860</v>
      </c>
      <c r="H92" s="28" t="s">
        <v>4600</v>
      </c>
      <c r="I92" s="28" t="s">
        <v>4383</v>
      </c>
      <c r="J92" s="28" t="s">
        <v>4960</v>
      </c>
      <c r="K92" s="28" t="s">
        <v>5315</v>
      </c>
      <c r="L92" s="28" t="s">
        <v>5316</v>
      </c>
      <c r="M92" s="28" t="s">
        <v>4963</v>
      </c>
      <c r="N92" s="28" t="s">
        <v>5317</v>
      </c>
      <c r="O92" s="28" t="s">
        <v>4866</v>
      </c>
      <c r="P92" s="28" t="s">
        <v>4882</v>
      </c>
      <c r="Q92" s="27" t="s">
        <v>4868</v>
      </c>
      <c r="R92" s="56">
        <v>537</v>
      </c>
      <c r="S92" s="56">
        <v>537</v>
      </c>
      <c r="T92" s="58">
        <v>407</v>
      </c>
    </row>
    <row r="93" spans="1:20" x14ac:dyDescent="0.25">
      <c r="A93" s="27" t="s">
        <v>4617</v>
      </c>
      <c r="B93" s="28" t="s">
        <v>4618</v>
      </c>
      <c r="C93" s="28" t="s">
        <v>4643</v>
      </c>
      <c r="D93" s="28" t="s">
        <v>5318</v>
      </c>
      <c r="E93" s="28" t="s">
        <v>4644</v>
      </c>
      <c r="F93" s="28" t="s">
        <v>4859</v>
      </c>
      <c r="G93" s="28" t="s">
        <v>4860</v>
      </c>
      <c r="H93" s="28" t="s">
        <v>4600</v>
      </c>
      <c r="I93" s="28" t="s">
        <v>4383</v>
      </c>
      <c r="J93" s="28" t="s">
        <v>4960</v>
      </c>
      <c r="K93" s="28" t="s">
        <v>5319</v>
      </c>
      <c r="L93" s="28" t="s">
        <v>5320</v>
      </c>
      <c r="M93" s="28" t="s">
        <v>4963</v>
      </c>
      <c r="N93" s="28" t="s">
        <v>5321</v>
      </c>
      <c r="O93" s="28" t="s">
        <v>4866</v>
      </c>
      <c r="P93" s="28" t="s">
        <v>4882</v>
      </c>
      <c r="Q93" s="27" t="s">
        <v>4868</v>
      </c>
      <c r="R93" s="56">
        <v>431.8</v>
      </c>
      <c r="S93" s="56">
        <v>426</v>
      </c>
      <c r="T93" s="58">
        <v>250</v>
      </c>
    </row>
    <row r="94" spans="1:20" x14ac:dyDescent="0.25">
      <c r="A94" s="27" t="s">
        <v>11714</v>
      </c>
      <c r="B94" s="28" t="s">
        <v>11725</v>
      </c>
      <c r="C94" s="28" t="s">
        <v>11720</v>
      </c>
      <c r="D94" s="28" t="s">
        <v>11738</v>
      </c>
      <c r="E94" s="28" t="s">
        <v>11739</v>
      </c>
      <c r="F94" s="28" t="s">
        <v>4859</v>
      </c>
      <c r="G94" s="28" t="s">
        <v>4860</v>
      </c>
      <c r="H94" s="28" t="s">
        <v>4600</v>
      </c>
      <c r="I94" s="28" t="s">
        <v>4392</v>
      </c>
      <c r="J94" s="28" t="s">
        <v>5043</v>
      </c>
      <c r="K94" s="28" t="s">
        <v>11740</v>
      </c>
      <c r="L94" s="28" t="s">
        <v>5053</v>
      </c>
      <c r="M94" s="28" t="s">
        <v>5045</v>
      </c>
      <c r="N94" s="28" t="s">
        <v>11741</v>
      </c>
      <c r="O94" s="28" t="s">
        <v>4866</v>
      </c>
      <c r="P94" s="28" t="s">
        <v>4882</v>
      </c>
      <c r="Q94" s="27" t="s">
        <v>5047</v>
      </c>
      <c r="R94" s="56">
        <v>723</v>
      </c>
      <c r="S94" s="56">
        <v>746</v>
      </c>
      <c r="T94" s="58">
        <v>583</v>
      </c>
    </row>
    <row r="95" spans="1:20" x14ac:dyDescent="0.25">
      <c r="A95" s="27" t="s">
        <v>4619</v>
      </c>
      <c r="B95" s="28" t="s">
        <v>4620</v>
      </c>
      <c r="C95" s="28" t="s">
        <v>4679</v>
      </c>
      <c r="D95" s="28" t="s">
        <v>5322</v>
      </c>
      <c r="E95" s="28" t="s">
        <v>4680</v>
      </c>
      <c r="F95" s="28" t="s">
        <v>4859</v>
      </c>
      <c r="G95" s="28" t="s">
        <v>4860</v>
      </c>
      <c r="H95" s="28" t="s">
        <v>4600</v>
      </c>
      <c r="I95" s="28" t="s">
        <v>4375</v>
      </c>
      <c r="J95" s="28" t="s">
        <v>4877</v>
      </c>
      <c r="K95" s="28" t="s">
        <v>5323</v>
      </c>
      <c r="L95" s="28" t="s">
        <v>5324</v>
      </c>
      <c r="M95" s="28" t="s">
        <v>5325</v>
      </c>
      <c r="N95" s="28" t="s">
        <v>5326</v>
      </c>
      <c r="O95" s="28" t="s">
        <v>4866</v>
      </c>
      <c r="P95" s="28" t="s">
        <v>4882</v>
      </c>
      <c r="Q95" s="27" t="s">
        <v>4883</v>
      </c>
      <c r="R95" s="56">
        <v>630</v>
      </c>
      <c r="S95" s="56">
        <v>631.4</v>
      </c>
      <c r="T95" s="58">
        <v>487.9</v>
      </c>
    </row>
    <row r="96" spans="1:20" x14ac:dyDescent="0.25">
      <c r="A96" s="27" t="s">
        <v>4649</v>
      </c>
      <c r="B96" s="28" t="s">
        <v>4655</v>
      </c>
      <c r="C96" s="28" t="s">
        <v>4687</v>
      </c>
      <c r="D96" s="28" t="s">
        <v>5327</v>
      </c>
      <c r="E96" s="28" t="s">
        <v>4688</v>
      </c>
      <c r="F96" s="28" t="s">
        <v>4859</v>
      </c>
      <c r="G96" s="28" t="s">
        <v>4860</v>
      </c>
      <c r="H96" s="28" t="s">
        <v>4600</v>
      </c>
      <c r="I96" s="28" t="s">
        <v>4375</v>
      </c>
      <c r="J96" s="28" t="s">
        <v>4877</v>
      </c>
      <c r="K96" s="28" t="s">
        <v>5328</v>
      </c>
      <c r="L96" s="28" t="s">
        <v>5329</v>
      </c>
      <c r="M96" s="28" t="s">
        <v>4922</v>
      </c>
      <c r="N96" s="28" t="s">
        <v>5330</v>
      </c>
      <c r="O96" s="28" t="s">
        <v>4866</v>
      </c>
      <c r="P96" s="28" t="s">
        <v>4882</v>
      </c>
      <c r="Q96" s="27" t="s">
        <v>4868</v>
      </c>
      <c r="R96" s="56">
        <v>527</v>
      </c>
      <c r="S96" s="56">
        <v>525</v>
      </c>
      <c r="T96" s="58">
        <v>376.7</v>
      </c>
    </row>
    <row r="97" spans="1:20" x14ac:dyDescent="0.25">
      <c r="A97" s="27" t="s">
        <v>4648</v>
      </c>
      <c r="B97" s="28" t="s">
        <v>4656</v>
      </c>
      <c r="C97" s="28" t="s">
        <v>4689</v>
      </c>
      <c r="D97" s="28" t="s">
        <v>5331</v>
      </c>
      <c r="E97" s="28" t="s">
        <v>4690</v>
      </c>
      <c r="F97" s="28" t="s">
        <v>4859</v>
      </c>
      <c r="G97" s="28" t="s">
        <v>4860</v>
      </c>
      <c r="H97" s="28" t="s">
        <v>4600</v>
      </c>
      <c r="I97" s="28" t="s">
        <v>4392</v>
      </c>
      <c r="J97" s="28" t="s">
        <v>5043</v>
      </c>
      <c r="K97" s="28" t="s">
        <v>5328</v>
      </c>
      <c r="L97" s="28" t="s">
        <v>5302</v>
      </c>
      <c r="M97" s="28" t="s">
        <v>5045</v>
      </c>
      <c r="N97" s="28" t="s">
        <v>5332</v>
      </c>
      <c r="O97" s="28" t="s">
        <v>4866</v>
      </c>
      <c r="P97" s="28" t="s">
        <v>4882</v>
      </c>
      <c r="Q97" s="27" t="s">
        <v>5047</v>
      </c>
      <c r="R97" s="56">
        <v>607.4</v>
      </c>
      <c r="S97" s="56">
        <v>543</v>
      </c>
      <c r="T97" s="58">
        <v>398</v>
      </c>
    </row>
    <row r="98" spans="1:20" x14ac:dyDescent="0.25">
      <c r="A98" s="27" t="s">
        <v>4652</v>
      </c>
      <c r="B98" s="28" t="s">
        <v>4657</v>
      </c>
      <c r="C98" s="28" t="s">
        <v>4691</v>
      </c>
      <c r="D98" s="28" t="s">
        <v>5333</v>
      </c>
      <c r="E98" s="28" t="s">
        <v>4692</v>
      </c>
      <c r="F98" s="28" t="s">
        <v>4859</v>
      </c>
      <c r="G98" s="28" t="s">
        <v>4860</v>
      </c>
      <c r="H98" s="28" t="s">
        <v>4601</v>
      </c>
      <c r="I98" s="28" t="s">
        <v>4382</v>
      </c>
      <c r="J98" s="28" t="s">
        <v>4967</v>
      </c>
      <c r="K98" s="28" t="s">
        <v>5334</v>
      </c>
      <c r="L98" s="28" t="s">
        <v>5335</v>
      </c>
      <c r="M98" s="28" t="s">
        <v>4969</v>
      </c>
      <c r="N98" s="28" t="s">
        <v>5336</v>
      </c>
      <c r="O98" s="28" t="s">
        <v>4866</v>
      </c>
      <c r="P98" s="28" t="s">
        <v>4882</v>
      </c>
      <c r="Q98" s="27" t="s">
        <v>4868</v>
      </c>
      <c r="R98" s="56">
        <v>484.2</v>
      </c>
      <c r="S98" s="56">
        <v>482</v>
      </c>
      <c r="T98" s="58">
        <v>335</v>
      </c>
    </row>
    <row r="99" spans="1:20" x14ac:dyDescent="0.25">
      <c r="A99" s="27" t="s">
        <v>4651</v>
      </c>
      <c r="B99" s="28" t="s">
        <v>4658</v>
      </c>
      <c r="C99" s="28" t="s">
        <v>4693</v>
      </c>
      <c r="D99" s="28" t="s">
        <v>5337</v>
      </c>
      <c r="E99" s="28" t="s">
        <v>4694</v>
      </c>
      <c r="F99" s="28" t="s">
        <v>4859</v>
      </c>
      <c r="G99" s="28" t="s">
        <v>4860</v>
      </c>
      <c r="H99" s="28" t="s">
        <v>4600</v>
      </c>
      <c r="I99" s="28" t="s">
        <v>4383</v>
      </c>
      <c r="J99" s="28" t="s">
        <v>4960</v>
      </c>
      <c r="K99" s="28" t="s">
        <v>5328</v>
      </c>
      <c r="L99" s="28" t="s">
        <v>5320</v>
      </c>
      <c r="M99" s="28" t="s">
        <v>4963</v>
      </c>
      <c r="N99" s="28" t="s">
        <v>5338</v>
      </c>
      <c r="O99" s="28" t="s">
        <v>4866</v>
      </c>
      <c r="P99" s="28" t="s">
        <v>4882</v>
      </c>
      <c r="Q99" s="27" t="s">
        <v>4868</v>
      </c>
      <c r="R99" s="56">
        <v>518</v>
      </c>
      <c r="S99" s="56">
        <v>518</v>
      </c>
      <c r="T99" s="58">
        <v>361</v>
      </c>
    </row>
    <row r="100" spans="1:20" x14ac:dyDescent="0.25">
      <c r="A100" s="27" t="s">
        <v>4650</v>
      </c>
      <c r="B100" s="28" t="s">
        <v>4659</v>
      </c>
      <c r="C100" s="28" t="s">
        <v>4695</v>
      </c>
      <c r="D100" s="28" t="s">
        <v>5339</v>
      </c>
      <c r="E100" s="28" t="s">
        <v>4696</v>
      </c>
      <c r="F100" s="28" t="s">
        <v>4859</v>
      </c>
      <c r="G100" s="28" t="s">
        <v>4860</v>
      </c>
      <c r="H100" s="28" t="s">
        <v>4600</v>
      </c>
      <c r="I100" s="28" t="s">
        <v>4570</v>
      </c>
      <c r="J100" s="28" t="s">
        <v>4877</v>
      </c>
      <c r="K100" s="28" t="s">
        <v>5340</v>
      </c>
      <c r="L100" s="28" t="s">
        <v>5341</v>
      </c>
      <c r="M100" s="28" t="s">
        <v>5342</v>
      </c>
      <c r="N100" s="28" t="s">
        <v>5343</v>
      </c>
      <c r="O100" s="28" t="s">
        <v>4866</v>
      </c>
      <c r="P100" s="28" t="s">
        <v>4882</v>
      </c>
      <c r="Q100" s="27" t="s">
        <v>4868</v>
      </c>
      <c r="R100" s="56">
        <v>522</v>
      </c>
      <c r="S100" s="56">
        <v>523.5</v>
      </c>
      <c r="T100" s="58">
        <v>400</v>
      </c>
    </row>
    <row r="101" spans="1:20" x14ac:dyDescent="0.25">
      <c r="A101" s="27" t="s">
        <v>4699</v>
      </c>
      <c r="B101" s="28" t="s">
        <v>4711</v>
      </c>
      <c r="C101" s="28" t="s">
        <v>4733</v>
      </c>
      <c r="D101" s="28" t="s">
        <v>5344</v>
      </c>
      <c r="E101" s="28" t="s">
        <v>4705</v>
      </c>
      <c r="F101" s="28" t="s">
        <v>4859</v>
      </c>
      <c r="G101" s="28" t="s">
        <v>4860</v>
      </c>
      <c r="H101" s="28" t="s">
        <v>4600</v>
      </c>
      <c r="I101" s="28" t="s">
        <v>4375</v>
      </c>
      <c r="J101" s="28" t="s">
        <v>4877</v>
      </c>
      <c r="K101" s="28" t="s">
        <v>5345</v>
      </c>
      <c r="L101" s="28" t="s">
        <v>5346</v>
      </c>
      <c r="M101" s="28" t="s">
        <v>4922</v>
      </c>
      <c r="N101" s="28" t="s">
        <v>5347</v>
      </c>
      <c r="O101" s="28" t="s">
        <v>4866</v>
      </c>
      <c r="P101" s="28" t="s">
        <v>4882</v>
      </c>
      <c r="Q101" s="27" t="s">
        <v>4868</v>
      </c>
      <c r="R101" s="56">
        <v>499</v>
      </c>
      <c r="S101" s="56">
        <v>498.3</v>
      </c>
      <c r="T101" s="58">
        <v>344.9</v>
      </c>
    </row>
    <row r="102" spans="1:20" x14ac:dyDescent="0.25">
      <c r="A102" s="27" t="s">
        <v>4647</v>
      </c>
      <c r="B102" s="28" t="s">
        <v>4660</v>
      </c>
      <c r="C102" s="28" t="s">
        <v>4697</v>
      </c>
      <c r="D102" s="28" t="s">
        <v>5348</v>
      </c>
      <c r="E102" s="28" t="s">
        <v>4698</v>
      </c>
      <c r="F102" s="28" t="s">
        <v>4859</v>
      </c>
      <c r="G102" s="28" t="s">
        <v>4860</v>
      </c>
      <c r="H102" s="28" t="s">
        <v>4601</v>
      </c>
      <c r="I102" s="28" t="s">
        <v>4384</v>
      </c>
      <c r="J102" s="28" t="s">
        <v>4987</v>
      </c>
      <c r="K102" s="28" t="s">
        <v>5340</v>
      </c>
      <c r="L102" s="28" t="s">
        <v>5159</v>
      </c>
      <c r="M102" s="28" t="s">
        <v>5039</v>
      </c>
      <c r="N102" s="28" t="s">
        <v>5349</v>
      </c>
      <c r="O102" s="28" t="s">
        <v>4866</v>
      </c>
      <c r="P102" s="28" t="s">
        <v>4882</v>
      </c>
      <c r="Q102" s="27" t="s">
        <v>4868</v>
      </c>
      <c r="R102" s="56">
        <v>475.9</v>
      </c>
      <c r="S102" s="56">
        <v>473</v>
      </c>
      <c r="T102" s="58">
        <v>347</v>
      </c>
    </row>
    <row r="103" spans="1:20" x14ac:dyDescent="0.25">
      <c r="A103" s="27" t="s">
        <v>4704</v>
      </c>
      <c r="B103" s="28" t="s">
        <v>4712</v>
      </c>
      <c r="C103" s="28" t="s">
        <v>4735</v>
      </c>
      <c r="D103" s="28" t="s">
        <v>5350</v>
      </c>
      <c r="E103" s="28" t="s">
        <v>4709</v>
      </c>
      <c r="F103" s="28" t="s">
        <v>4859</v>
      </c>
      <c r="G103" s="28" t="s">
        <v>4860</v>
      </c>
      <c r="H103" s="28" t="s">
        <v>4600</v>
      </c>
      <c r="I103" s="28" t="s">
        <v>4375</v>
      </c>
      <c r="J103" s="28" t="s">
        <v>4877</v>
      </c>
      <c r="K103" s="28" t="s">
        <v>5351</v>
      </c>
      <c r="L103" s="28" t="s">
        <v>5352</v>
      </c>
      <c r="M103" s="28" t="s">
        <v>4922</v>
      </c>
      <c r="N103" s="28" t="s">
        <v>5353</v>
      </c>
      <c r="O103" s="28" t="s">
        <v>4866</v>
      </c>
      <c r="P103" s="28" t="s">
        <v>4882</v>
      </c>
      <c r="Q103" s="27" t="s">
        <v>4868</v>
      </c>
      <c r="R103" s="56">
        <v>767</v>
      </c>
      <c r="S103" s="56">
        <v>767.7</v>
      </c>
      <c r="T103" s="58">
        <v>598.6</v>
      </c>
    </row>
    <row r="104" spans="1:20" x14ac:dyDescent="0.25">
      <c r="A104" s="27" t="s">
        <v>4703</v>
      </c>
      <c r="B104" s="28" t="s">
        <v>4713</v>
      </c>
      <c r="C104" s="28" t="s">
        <v>4778</v>
      </c>
      <c r="D104" s="28" t="s">
        <v>5354</v>
      </c>
      <c r="E104" s="28" t="s">
        <v>4742</v>
      </c>
      <c r="F104" s="28" t="s">
        <v>4859</v>
      </c>
      <c r="G104" s="28" t="s">
        <v>4860</v>
      </c>
      <c r="H104" s="28" t="s">
        <v>4600</v>
      </c>
      <c r="I104" s="28" t="s">
        <v>4375</v>
      </c>
      <c r="J104" s="28" t="s">
        <v>4877</v>
      </c>
      <c r="K104" s="28" t="s">
        <v>5355</v>
      </c>
      <c r="L104" s="28" t="s">
        <v>5356</v>
      </c>
      <c r="M104" s="28" t="s">
        <v>4922</v>
      </c>
      <c r="N104" s="28" t="s">
        <v>5357</v>
      </c>
      <c r="O104" s="28" t="s">
        <v>4866</v>
      </c>
      <c r="P104" s="28" t="s">
        <v>4882</v>
      </c>
      <c r="Q104" s="27" t="s">
        <v>4868</v>
      </c>
      <c r="R104" s="56">
        <v>614.5</v>
      </c>
      <c r="S104" s="56">
        <v>625.4</v>
      </c>
      <c r="T104" s="58">
        <v>490</v>
      </c>
    </row>
    <row r="105" spans="1:20" x14ac:dyDescent="0.25">
      <c r="A105" s="27" t="s">
        <v>4702</v>
      </c>
      <c r="B105" s="28" t="s">
        <v>4714</v>
      </c>
      <c r="C105" s="28" t="s">
        <v>4734</v>
      </c>
      <c r="D105" s="28" t="s">
        <v>5358</v>
      </c>
      <c r="E105" s="28" t="s">
        <v>4708</v>
      </c>
      <c r="F105" s="28" t="s">
        <v>4859</v>
      </c>
      <c r="G105" s="28" t="s">
        <v>4860</v>
      </c>
      <c r="H105" s="28" t="s">
        <v>4601</v>
      </c>
      <c r="I105" s="28" t="s">
        <v>4377</v>
      </c>
      <c r="J105" s="28" t="s">
        <v>4861</v>
      </c>
      <c r="K105" s="28" t="s">
        <v>5345</v>
      </c>
      <c r="L105" s="28" t="s">
        <v>5107</v>
      </c>
      <c r="M105" s="28" t="s">
        <v>4864</v>
      </c>
      <c r="N105" s="28" t="s">
        <v>5359</v>
      </c>
      <c r="O105" s="28" t="s">
        <v>4866</v>
      </c>
      <c r="P105" s="28" t="s">
        <v>4882</v>
      </c>
      <c r="Q105" s="27" t="s">
        <v>4868</v>
      </c>
      <c r="R105" s="56">
        <v>565</v>
      </c>
      <c r="S105" s="56">
        <v>565</v>
      </c>
      <c r="T105" s="58">
        <v>417</v>
      </c>
    </row>
    <row r="106" spans="1:20" x14ac:dyDescent="0.25">
      <c r="A106" s="27" t="s">
        <v>4788</v>
      </c>
      <c r="B106" s="28" t="s">
        <v>4831</v>
      </c>
      <c r="C106" s="28" t="s">
        <v>5360</v>
      </c>
      <c r="D106" s="28" t="s">
        <v>5361</v>
      </c>
      <c r="E106" s="28" t="s">
        <v>5362</v>
      </c>
      <c r="F106" s="28" t="s">
        <v>4859</v>
      </c>
      <c r="G106" s="28" t="s">
        <v>4860</v>
      </c>
      <c r="H106" s="28" t="s">
        <v>4600</v>
      </c>
      <c r="I106" s="28" t="s">
        <v>4392</v>
      </c>
      <c r="J106" s="28" t="s">
        <v>5043</v>
      </c>
      <c r="K106" s="28" t="s">
        <v>5363</v>
      </c>
      <c r="L106" s="28" t="s">
        <v>5364</v>
      </c>
      <c r="M106" s="28" t="s">
        <v>5045</v>
      </c>
      <c r="N106" s="28" t="s">
        <v>11808</v>
      </c>
      <c r="O106" s="28" t="s">
        <v>4866</v>
      </c>
      <c r="P106" s="28" t="s">
        <v>4882</v>
      </c>
      <c r="Q106" s="27" t="s">
        <v>5047</v>
      </c>
      <c r="R106" s="56">
        <v>502.1</v>
      </c>
      <c r="S106" s="56">
        <v>501</v>
      </c>
      <c r="T106" s="58">
        <v>378</v>
      </c>
    </row>
    <row r="107" spans="1:20" x14ac:dyDescent="0.25">
      <c r="A107" s="27" t="s">
        <v>4826</v>
      </c>
      <c r="B107" s="28" t="s">
        <v>4832</v>
      </c>
      <c r="C107" s="28" t="s">
        <v>5365</v>
      </c>
      <c r="D107" s="28" t="s">
        <v>5366</v>
      </c>
      <c r="E107" s="28" t="s">
        <v>5367</v>
      </c>
      <c r="F107" s="28" t="s">
        <v>4859</v>
      </c>
      <c r="G107" s="28" t="s">
        <v>4860</v>
      </c>
      <c r="H107" s="28" t="s">
        <v>4600</v>
      </c>
      <c r="I107" s="28" t="s">
        <v>4392</v>
      </c>
      <c r="J107" s="28" t="s">
        <v>5043</v>
      </c>
      <c r="K107" s="28" t="s">
        <v>5368</v>
      </c>
      <c r="L107" s="28" t="s">
        <v>5369</v>
      </c>
      <c r="M107" s="28" t="s">
        <v>5045</v>
      </c>
      <c r="N107" s="28" t="s">
        <v>5370</v>
      </c>
      <c r="O107" s="28" t="s">
        <v>4866</v>
      </c>
      <c r="P107" s="28" t="s">
        <v>4882</v>
      </c>
      <c r="Q107" s="27" t="s">
        <v>5047</v>
      </c>
      <c r="R107" s="56">
        <v>615</v>
      </c>
      <c r="S107" s="56">
        <v>614</v>
      </c>
      <c r="T107" s="58">
        <v>402</v>
      </c>
    </row>
    <row r="108" spans="1:20" x14ac:dyDescent="0.25">
      <c r="A108" s="27" t="s">
        <v>4701</v>
      </c>
      <c r="B108" s="28" t="s">
        <v>4715</v>
      </c>
      <c r="C108" s="28" t="s">
        <v>4736</v>
      </c>
      <c r="D108" s="28" t="s">
        <v>5371</v>
      </c>
      <c r="E108" s="28" t="s">
        <v>4707</v>
      </c>
      <c r="F108" s="28" t="s">
        <v>4859</v>
      </c>
      <c r="G108" s="28" t="s">
        <v>4860</v>
      </c>
      <c r="H108" s="28" t="s">
        <v>4600</v>
      </c>
      <c r="I108" s="28" t="s">
        <v>4390</v>
      </c>
      <c r="J108" s="28" t="s">
        <v>4907</v>
      </c>
      <c r="K108" s="28" t="s">
        <v>5372</v>
      </c>
      <c r="L108" s="28" t="s">
        <v>5373</v>
      </c>
      <c r="M108" s="28" t="s">
        <v>5374</v>
      </c>
      <c r="N108" s="28" t="s">
        <v>5375</v>
      </c>
      <c r="O108" s="28" t="s">
        <v>4866</v>
      </c>
      <c r="P108" s="28" t="s">
        <v>4882</v>
      </c>
      <c r="Q108" s="27" t="s">
        <v>4868</v>
      </c>
      <c r="R108" s="56">
        <v>1193.5999999999999</v>
      </c>
      <c r="S108" s="56">
        <v>1180</v>
      </c>
      <c r="T108" s="58">
        <v>860</v>
      </c>
    </row>
    <row r="109" spans="1:20" x14ac:dyDescent="0.25">
      <c r="A109" s="27" t="s">
        <v>4786</v>
      </c>
      <c r="B109" s="28" t="s">
        <v>4793</v>
      </c>
      <c r="C109" s="28" t="s">
        <v>4811</v>
      </c>
      <c r="D109" s="28" t="s">
        <v>5376</v>
      </c>
      <c r="E109" s="28" t="s">
        <v>4800</v>
      </c>
      <c r="F109" s="28" t="s">
        <v>4859</v>
      </c>
      <c r="G109" s="28" t="s">
        <v>4860</v>
      </c>
      <c r="H109" s="28" t="s">
        <v>4601</v>
      </c>
      <c r="I109" s="28" t="s">
        <v>4374</v>
      </c>
      <c r="J109" s="28" t="s">
        <v>4861</v>
      </c>
      <c r="K109" s="28" t="s">
        <v>5377</v>
      </c>
      <c r="L109" s="28" t="s">
        <v>5378</v>
      </c>
      <c r="M109" s="28" t="s">
        <v>5379</v>
      </c>
      <c r="N109" s="28" t="s">
        <v>5380</v>
      </c>
      <c r="O109" s="28" t="s">
        <v>4866</v>
      </c>
      <c r="P109" s="28" t="s">
        <v>4882</v>
      </c>
      <c r="Q109" s="27" t="s">
        <v>4868</v>
      </c>
      <c r="R109" s="56">
        <v>339.6</v>
      </c>
      <c r="S109" s="56">
        <v>339</v>
      </c>
      <c r="T109" s="58">
        <v>225</v>
      </c>
    </row>
    <row r="110" spans="1:20" x14ac:dyDescent="0.25">
      <c r="A110" s="27" t="s">
        <v>4822</v>
      </c>
      <c r="B110" s="28" t="s">
        <v>4833</v>
      </c>
      <c r="C110" s="28" t="s">
        <v>5381</v>
      </c>
      <c r="D110" s="28" t="s">
        <v>5382</v>
      </c>
      <c r="E110" s="28" t="s">
        <v>5383</v>
      </c>
      <c r="F110" s="28" t="s">
        <v>4859</v>
      </c>
      <c r="G110" s="28" t="s">
        <v>4860</v>
      </c>
      <c r="H110" s="28" t="s">
        <v>4601</v>
      </c>
      <c r="I110" s="28" t="s">
        <v>4377</v>
      </c>
      <c r="J110" s="28" t="s">
        <v>4861</v>
      </c>
      <c r="K110" s="28" t="s">
        <v>5384</v>
      </c>
      <c r="L110" s="28" t="s">
        <v>5385</v>
      </c>
      <c r="M110" s="28" t="s">
        <v>4864</v>
      </c>
      <c r="N110" s="28" t="s">
        <v>5386</v>
      </c>
      <c r="O110" s="28" t="s">
        <v>4866</v>
      </c>
      <c r="P110" s="28" t="s">
        <v>4882</v>
      </c>
      <c r="Q110" s="27" t="s">
        <v>4868</v>
      </c>
      <c r="R110" s="56">
        <v>738.5</v>
      </c>
      <c r="S110" s="56">
        <v>705</v>
      </c>
      <c r="T110" s="58">
        <v>586</v>
      </c>
    </row>
    <row r="111" spans="1:20" x14ac:dyDescent="0.25">
      <c r="A111" s="27" t="s">
        <v>4834</v>
      </c>
      <c r="B111" s="28" t="s">
        <v>4835</v>
      </c>
      <c r="C111" s="28" t="s">
        <v>5387</v>
      </c>
      <c r="D111" s="28" t="s">
        <v>5388</v>
      </c>
      <c r="E111" s="28" t="s">
        <v>5389</v>
      </c>
      <c r="F111" s="28" t="s">
        <v>4859</v>
      </c>
      <c r="G111" s="28" t="s">
        <v>4860</v>
      </c>
      <c r="H111" s="28" t="s">
        <v>4600</v>
      </c>
      <c r="I111" s="28" t="s">
        <v>4383</v>
      </c>
      <c r="J111" s="28" t="s">
        <v>4960</v>
      </c>
      <c r="K111" s="28" t="s">
        <v>5390</v>
      </c>
      <c r="L111" s="28" t="s">
        <v>5391</v>
      </c>
      <c r="M111" s="28" t="s">
        <v>5392</v>
      </c>
      <c r="N111" s="28" t="s">
        <v>5393</v>
      </c>
      <c r="O111" s="28" t="s">
        <v>4866</v>
      </c>
      <c r="P111" s="28" t="s">
        <v>4882</v>
      </c>
      <c r="Q111" s="27" t="s">
        <v>4868</v>
      </c>
      <c r="R111" s="56">
        <v>448</v>
      </c>
      <c r="S111" s="56">
        <v>448</v>
      </c>
      <c r="T111" s="58">
        <v>339</v>
      </c>
    </row>
    <row r="112" spans="1:20" x14ac:dyDescent="0.25">
      <c r="A112" s="27" t="s">
        <v>4744</v>
      </c>
      <c r="B112" s="28" t="s">
        <v>4749</v>
      </c>
      <c r="C112" s="28" t="s">
        <v>4779</v>
      </c>
      <c r="D112" s="28" t="s">
        <v>5394</v>
      </c>
      <c r="E112" s="28" t="s">
        <v>4743</v>
      </c>
      <c r="F112" s="28" t="s">
        <v>4859</v>
      </c>
      <c r="G112" s="28" t="s">
        <v>4860</v>
      </c>
      <c r="H112" s="28" t="s">
        <v>4600</v>
      </c>
      <c r="I112" s="28" t="s">
        <v>4383</v>
      </c>
      <c r="J112" s="28" t="s">
        <v>4960</v>
      </c>
      <c r="K112" s="28" t="s">
        <v>5395</v>
      </c>
      <c r="L112" s="28" t="s">
        <v>5145</v>
      </c>
      <c r="M112" s="28" t="s">
        <v>5396</v>
      </c>
      <c r="N112" s="28" t="s">
        <v>5397</v>
      </c>
      <c r="O112" s="28" t="s">
        <v>4866</v>
      </c>
      <c r="P112" s="28" t="s">
        <v>4882</v>
      </c>
      <c r="Q112" s="27" t="s">
        <v>4868</v>
      </c>
      <c r="R112" s="56">
        <v>347.1</v>
      </c>
      <c r="S112" s="56">
        <v>336</v>
      </c>
      <c r="T112" s="58">
        <v>221</v>
      </c>
    </row>
    <row r="113" spans="1:20" x14ac:dyDescent="0.25">
      <c r="A113" s="27" t="s">
        <v>4746</v>
      </c>
      <c r="B113" s="28" t="s">
        <v>4750</v>
      </c>
      <c r="C113" s="28" t="s">
        <v>4780</v>
      </c>
      <c r="D113" s="28" t="s">
        <v>5398</v>
      </c>
      <c r="E113" s="28" t="s">
        <v>4745</v>
      </c>
      <c r="F113" s="28" t="s">
        <v>4859</v>
      </c>
      <c r="G113" s="28" t="s">
        <v>4860</v>
      </c>
      <c r="H113" s="28" t="s">
        <v>4600</v>
      </c>
      <c r="I113" s="28" t="s">
        <v>4570</v>
      </c>
      <c r="J113" s="28" t="s">
        <v>4960</v>
      </c>
      <c r="K113" s="28" t="s">
        <v>5399</v>
      </c>
      <c r="L113" s="28" t="s">
        <v>5400</v>
      </c>
      <c r="M113" s="28" t="s">
        <v>5401</v>
      </c>
      <c r="N113" s="28" t="s">
        <v>5402</v>
      </c>
      <c r="O113" s="28" t="s">
        <v>4866</v>
      </c>
      <c r="P113" s="28" t="s">
        <v>4882</v>
      </c>
      <c r="Q113" s="27" t="s">
        <v>4868</v>
      </c>
      <c r="R113" s="56">
        <v>355.9</v>
      </c>
      <c r="S113" s="56">
        <v>362</v>
      </c>
      <c r="T113" s="58">
        <v>252</v>
      </c>
    </row>
    <row r="114" spans="1:20" x14ac:dyDescent="0.25">
      <c r="A114" s="27" t="s">
        <v>4790</v>
      </c>
      <c r="B114" s="28" t="s">
        <v>4794</v>
      </c>
      <c r="C114" s="28" t="s">
        <v>4812</v>
      </c>
      <c r="D114" s="28" t="s">
        <v>5403</v>
      </c>
      <c r="E114" s="28" t="s">
        <v>4801</v>
      </c>
      <c r="F114" s="28" t="s">
        <v>4859</v>
      </c>
      <c r="G114" s="28" t="s">
        <v>4860</v>
      </c>
      <c r="H114" s="28" t="s">
        <v>4600</v>
      </c>
      <c r="I114" s="28" t="s">
        <v>4392</v>
      </c>
      <c r="J114" s="28" t="s">
        <v>5043</v>
      </c>
      <c r="K114" s="28" t="s">
        <v>5377</v>
      </c>
      <c r="L114" s="28" t="s">
        <v>5098</v>
      </c>
      <c r="M114" s="28" t="s">
        <v>5099</v>
      </c>
      <c r="N114" s="28" t="s">
        <v>5404</v>
      </c>
      <c r="O114" s="28" t="s">
        <v>4866</v>
      </c>
      <c r="P114" s="28" t="s">
        <v>4882</v>
      </c>
      <c r="Q114" s="27" t="s">
        <v>5047</v>
      </c>
      <c r="R114" s="56">
        <v>690</v>
      </c>
      <c r="S114" s="56">
        <v>693</v>
      </c>
      <c r="T114" s="58">
        <v>567</v>
      </c>
    </row>
    <row r="115" spans="1:20" x14ac:dyDescent="0.25">
      <c r="A115" s="27" t="s">
        <v>4751</v>
      </c>
      <c r="B115" s="28" t="s">
        <v>4752</v>
      </c>
      <c r="C115" s="28" t="s">
        <v>4813</v>
      </c>
      <c r="D115" s="28" t="s">
        <v>5405</v>
      </c>
      <c r="E115" s="28" t="s">
        <v>4802</v>
      </c>
      <c r="F115" s="28" t="s">
        <v>4859</v>
      </c>
      <c r="G115" s="28" t="s">
        <v>4860</v>
      </c>
      <c r="H115" s="28" t="s">
        <v>4600</v>
      </c>
      <c r="I115" s="28" t="s">
        <v>4392</v>
      </c>
      <c r="J115" s="28" t="s">
        <v>5043</v>
      </c>
      <c r="K115" s="28" t="s">
        <v>5406</v>
      </c>
      <c r="L115" s="28" t="s">
        <v>5053</v>
      </c>
      <c r="M115" s="28" t="s">
        <v>5045</v>
      </c>
      <c r="N115" s="28" t="s">
        <v>5407</v>
      </c>
      <c r="O115" s="28" t="s">
        <v>4866</v>
      </c>
      <c r="P115" s="28" t="s">
        <v>4882</v>
      </c>
      <c r="Q115" s="27" t="s">
        <v>5047</v>
      </c>
      <c r="R115" s="56">
        <v>694.1</v>
      </c>
      <c r="S115" s="56">
        <v>690.8</v>
      </c>
      <c r="T115" s="58">
        <v>239</v>
      </c>
    </row>
    <row r="116" spans="1:20" x14ac:dyDescent="0.25">
      <c r="A116" s="27" t="s">
        <v>4789</v>
      </c>
      <c r="B116" s="28" t="s">
        <v>4795</v>
      </c>
      <c r="C116" s="28" t="s">
        <v>4820</v>
      </c>
      <c r="D116" s="28" t="s">
        <v>5408</v>
      </c>
      <c r="E116" s="28" t="s">
        <v>4809</v>
      </c>
      <c r="F116" s="28" t="s">
        <v>4859</v>
      </c>
      <c r="G116" s="28" t="s">
        <v>4860</v>
      </c>
      <c r="H116" s="28" t="s">
        <v>4600</v>
      </c>
      <c r="I116" s="28" t="s">
        <v>4392</v>
      </c>
      <c r="J116" s="28" t="s">
        <v>5043</v>
      </c>
      <c r="K116" s="28" t="s">
        <v>5409</v>
      </c>
      <c r="L116" s="28" t="s">
        <v>5364</v>
      </c>
      <c r="M116" s="28" t="s">
        <v>5045</v>
      </c>
      <c r="N116" s="28" t="s">
        <v>5410</v>
      </c>
      <c r="O116" s="28" t="s">
        <v>4866</v>
      </c>
      <c r="P116" s="28" t="s">
        <v>4882</v>
      </c>
      <c r="Q116" s="27" t="s">
        <v>5047</v>
      </c>
      <c r="R116" s="56">
        <v>574.70000000000005</v>
      </c>
      <c r="S116" s="56">
        <v>593</v>
      </c>
      <c r="T116" s="58">
        <v>441</v>
      </c>
    </row>
    <row r="117" spans="1:20" x14ac:dyDescent="0.25">
      <c r="A117" s="27" t="s">
        <v>4791</v>
      </c>
      <c r="B117" s="28" t="s">
        <v>4796</v>
      </c>
      <c r="C117" s="28" t="s">
        <v>4814</v>
      </c>
      <c r="D117" s="28" t="s">
        <v>5411</v>
      </c>
      <c r="E117" s="28" t="s">
        <v>4803</v>
      </c>
      <c r="F117" s="28" t="s">
        <v>4859</v>
      </c>
      <c r="G117" s="28" t="s">
        <v>4860</v>
      </c>
      <c r="H117" s="28" t="s">
        <v>4600</v>
      </c>
      <c r="I117" s="28" t="s">
        <v>4392</v>
      </c>
      <c r="J117" s="28" t="s">
        <v>5043</v>
      </c>
      <c r="K117" s="28" t="s">
        <v>5377</v>
      </c>
      <c r="L117" s="28" t="s">
        <v>5412</v>
      </c>
      <c r="M117" s="28" t="s">
        <v>5413</v>
      </c>
      <c r="N117" s="28" t="s">
        <v>5414</v>
      </c>
      <c r="O117" s="28" t="s">
        <v>4866</v>
      </c>
      <c r="P117" s="28" t="s">
        <v>4882</v>
      </c>
      <c r="Q117" s="27" t="s">
        <v>5047</v>
      </c>
      <c r="R117" s="56">
        <v>576.79999999999995</v>
      </c>
      <c r="S117" s="56">
        <v>565.29999999999995</v>
      </c>
      <c r="T117" s="58">
        <v>425</v>
      </c>
    </row>
    <row r="118" spans="1:20" x14ac:dyDescent="0.25">
      <c r="A118" s="27" t="s">
        <v>4753</v>
      </c>
      <c r="B118" s="28" t="s">
        <v>4754</v>
      </c>
      <c r="C118" s="28" t="s">
        <v>4815</v>
      </c>
      <c r="D118" s="28" t="s">
        <v>5415</v>
      </c>
      <c r="E118" s="28" t="s">
        <v>4804</v>
      </c>
      <c r="F118" s="28" t="s">
        <v>4859</v>
      </c>
      <c r="G118" s="28" t="s">
        <v>4860</v>
      </c>
      <c r="H118" s="28" t="s">
        <v>4906</v>
      </c>
      <c r="I118" s="28" t="s">
        <v>4389</v>
      </c>
      <c r="J118" s="28" t="s">
        <v>4907</v>
      </c>
      <c r="K118" s="28" t="s">
        <v>5406</v>
      </c>
      <c r="L118" s="28" t="s">
        <v>5416</v>
      </c>
      <c r="M118" s="28" t="s">
        <v>4939</v>
      </c>
      <c r="N118" s="28" t="s">
        <v>5417</v>
      </c>
      <c r="O118" s="28" t="s">
        <v>4866</v>
      </c>
      <c r="P118" s="28" t="s">
        <v>4882</v>
      </c>
      <c r="Q118" s="27" t="s">
        <v>4868</v>
      </c>
      <c r="R118" s="56">
        <v>833.9</v>
      </c>
      <c r="S118" s="56">
        <v>833.9</v>
      </c>
      <c r="T118" s="58">
        <v>590</v>
      </c>
    </row>
    <row r="119" spans="1:20" x14ac:dyDescent="0.25">
      <c r="A119" s="27" t="s">
        <v>4755</v>
      </c>
      <c r="B119" s="28" t="s">
        <v>4756</v>
      </c>
      <c r="C119" s="28" t="s">
        <v>4816</v>
      </c>
      <c r="D119" s="28" t="s">
        <v>5418</v>
      </c>
      <c r="E119" s="28" t="s">
        <v>4805</v>
      </c>
      <c r="F119" s="28" t="s">
        <v>4859</v>
      </c>
      <c r="G119" s="28" t="s">
        <v>4860</v>
      </c>
      <c r="H119" s="28" t="s">
        <v>4601</v>
      </c>
      <c r="I119" s="28" t="s">
        <v>4377</v>
      </c>
      <c r="J119" s="28" t="s">
        <v>4861</v>
      </c>
      <c r="K119" s="28" t="s">
        <v>5419</v>
      </c>
      <c r="L119" s="28" t="s">
        <v>5420</v>
      </c>
      <c r="M119" s="28" t="s">
        <v>4864</v>
      </c>
      <c r="N119" s="28" t="s">
        <v>5421</v>
      </c>
      <c r="O119" s="28" t="s">
        <v>4866</v>
      </c>
      <c r="P119" s="28" t="s">
        <v>4882</v>
      </c>
      <c r="Q119" s="27" t="s">
        <v>4868</v>
      </c>
      <c r="R119" s="56">
        <v>648</v>
      </c>
      <c r="S119" s="56">
        <v>648</v>
      </c>
      <c r="T119" s="58">
        <v>528</v>
      </c>
    </row>
    <row r="120" spans="1:20" x14ac:dyDescent="0.25">
      <c r="A120" s="27" t="s">
        <v>4823</v>
      </c>
      <c r="B120" s="28" t="s">
        <v>4836</v>
      </c>
      <c r="C120" s="28" t="s">
        <v>5422</v>
      </c>
      <c r="D120" s="28" t="s">
        <v>5423</v>
      </c>
      <c r="E120" s="28" t="s">
        <v>5424</v>
      </c>
      <c r="F120" s="28" t="s">
        <v>4859</v>
      </c>
      <c r="G120" s="28" t="s">
        <v>4860</v>
      </c>
      <c r="H120" s="28" t="s">
        <v>4601</v>
      </c>
      <c r="I120" s="28" t="s">
        <v>4384</v>
      </c>
      <c r="J120" s="28" t="s">
        <v>4987</v>
      </c>
      <c r="K120" s="28" t="s">
        <v>5363</v>
      </c>
      <c r="L120" s="28" t="s">
        <v>5425</v>
      </c>
      <c r="M120" s="28" t="s">
        <v>5039</v>
      </c>
      <c r="N120" s="28" t="s">
        <v>5426</v>
      </c>
      <c r="O120" s="28" t="s">
        <v>4866</v>
      </c>
      <c r="P120" s="28" t="s">
        <v>4882</v>
      </c>
      <c r="Q120" s="27" t="s">
        <v>4868</v>
      </c>
      <c r="R120" s="56">
        <v>474.5</v>
      </c>
      <c r="S120" s="56">
        <v>460</v>
      </c>
      <c r="T120" s="58">
        <v>311</v>
      </c>
    </row>
    <row r="121" spans="1:20" x14ac:dyDescent="0.25">
      <c r="A121" s="27" t="s">
        <v>2797</v>
      </c>
      <c r="B121" s="28" t="s">
        <v>2811</v>
      </c>
      <c r="C121" s="28" t="s">
        <v>5427</v>
      </c>
      <c r="D121" s="28" t="s">
        <v>5428</v>
      </c>
      <c r="E121" s="28" t="s">
        <v>2803</v>
      </c>
      <c r="F121" s="28" t="s">
        <v>4859</v>
      </c>
      <c r="G121" s="28" t="s">
        <v>4860</v>
      </c>
      <c r="H121" s="28" t="s">
        <v>4601</v>
      </c>
      <c r="I121" s="28" t="s">
        <v>4384</v>
      </c>
      <c r="J121" s="28" t="s">
        <v>4987</v>
      </c>
      <c r="K121" s="28" t="s">
        <v>5231</v>
      </c>
      <c r="L121" s="28" t="s">
        <v>5429</v>
      </c>
      <c r="M121" s="28" t="s">
        <v>5039</v>
      </c>
      <c r="N121" s="28" t="s">
        <v>5430</v>
      </c>
      <c r="O121" s="28" t="s">
        <v>4866</v>
      </c>
      <c r="P121" s="28" t="s">
        <v>4867</v>
      </c>
      <c r="Q121" s="27" t="s">
        <v>4868</v>
      </c>
      <c r="R121" s="56">
        <v>710.8</v>
      </c>
      <c r="S121" s="56">
        <v>714.5</v>
      </c>
      <c r="T121" s="58">
        <v>307</v>
      </c>
    </row>
    <row r="122" spans="1:20" x14ac:dyDescent="0.25">
      <c r="A122" s="27" t="s">
        <v>2802</v>
      </c>
      <c r="B122" s="28" t="s">
        <v>2812</v>
      </c>
      <c r="C122" s="28" t="s">
        <v>5431</v>
      </c>
      <c r="D122" s="28" t="s">
        <v>5432</v>
      </c>
      <c r="E122" s="28" t="s">
        <v>3398</v>
      </c>
      <c r="F122" s="28" t="s">
        <v>4859</v>
      </c>
      <c r="G122" s="28" t="s">
        <v>4860</v>
      </c>
      <c r="H122" s="28" t="s">
        <v>4600</v>
      </c>
      <c r="I122" s="28" t="s">
        <v>4892</v>
      </c>
      <c r="J122" s="28" t="s">
        <v>4893</v>
      </c>
      <c r="K122" s="28" t="s">
        <v>5268</v>
      </c>
      <c r="L122" s="28" t="s">
        <v>5433</v>
      </c>
      <c r="M122" s="28" t="s">
        <v>5434</v>
      </c>
      <c r="N122" s="28" t="s">
        <v>5435</v>
      </c>
      <c r="O122" s="28" t="s">
        <v>4866</v>
      </c>
      <c r="P122" s="28" t="s">
        <v>4882</v>
      </c>
      <c r="Q122" s="27" t="s">
        <v>4868</v>
      </c>
      <c r="R122" s="56">
        <v>528.37</v>
      </c>
      <c r="S122" s="56">
        <v>528</v>
      </c>
      <c r="T122" s="58">
        <v>362</v>
      </c>
    </row>
    <row r="123" spans="1:20" x14ac:dyDescent="0.25">
      <c r="A123" s="27" t="s">
        <v>3916</v>
      </c>
      <c r="B123" s="28" t="s">
        <v>4101</v>
      </c>
      <c r="C123" s="28" t="s">
        <v>5436</v>
      </c>
      <c r="D123" s="28" t="s">
        <v>5437</v>
      </c>
      <c r="E123" s="28" t="s">
        <v>3917</v>
      </c>
      <c r="F123" s="28" t="s">
        <v>4859</v>
      </c>
      <c r="G123" s="28" t="s">
        <v>4860</v>
      </c>
      <c r="H123" s="28" t="s">
        <v>4601</v>
      </c>
      <c r="I123" s="28" t="s">
        <v>4373</v>
      </c>
      <c r="J123" s="28" t="s">
        <v>4861</v>
      </c>
      <c r="K123" s="28" t="s">
        <v>5438</v>
      </c>
      <c r="L123" s="28" t="s">
        <v>5067</v>
      </c>
      <c r="M123" s="28" t="s">
        <v>4864</v>
      </c>
      <c r="N123" s="28" t="s">
        <v>5439</v>
      </c>
      <c r="O123" s="28" t="s">
        <v>4866</v>
      </c>
      <c r="P123" s="28" t="s">
        <v>4867</v>
      </c>
      <c r="Q123" s="27" t="s">
        <v>4868</v>
      </c>
      <c r="R123" s="56">
        <v>798.7</v>
      </c>
      <c r="S123" s="56">
        <v>759</v>
      </c>
      <c r="T123" s="58">
        <v>531</v>
      </c>
    </row>
    <row r="124" spans="1:20" x14ac:dyDescent="0.25">
      <c r="A124" s="27" t="s">
        <v>3896</v>
      </c>
      <c r="B124" s="28" t="s">
        <v>4102</v>
      </c>
      <c r="C124" s="28" t="s">
        <v>5440</v>
      </c>
      <c r="D124" s="28" t="s">
        <v>5441</v>
      </c>
      <c r="E124" s="28" t="s">
        <v>3897</v>
      </c>
      <c r="F124" s="28" t="s">
        <v>4859</v>
      </c>
      <c r="G124" s="28" t="s">
        <v>4860</v>
      </c>
      <c r="H124" s="28" t="s">
        <v>4601</v>
      </c>
      <c r="I124" s="28" t="s">
        <v>4377</v>
      </c>
      <c r="J124" s="28" t="s">
        <v>4861</v>
      </c>
      <c r="K124" s="28" t="s">
        <v>5442</v>
      </c>
      <c r="L124" s="28" t="s">
        <v>5385</v>
      </c>
      <c r="M124" s="28" t="s">
        <v>4864</v>
      </c>
      <c r="N124" s="28" t="s">
        <v>5443</v>
      </c>
      <c r="O124" s="28" t="s">
        <v>4866</v>
      </c>
      <c r="P124" s="28" t="s">
        <v>4867</v>
      </c>
      <c r="Q124" s="27" t="s">
        <v>4868</v>
      </c>
      <c r="R124" s="56">
        <v>677.6</v>
      </c>
      <c r="S124" s="56">
        <v>676</v>
      </c>
      <c r="T124" s="58">
        <v>493</v>
      </c>
    </row>
    <row r="125" spans="1:20" x14ac:dyDescent="0.25">
      <c r="A125" s="27" t="s">
        <v>2798</v>
      </c>
      <c r="B125" s="28" t="s">
        <v>2813</v>
      </c>
      <c r="C125" s="28" t="s">
        <v>5444</v>
      </c>
      <c r="D125" s="28" t="s">
        <v>5445</v>
      </c>
      <c r="E125" s="28" t="s">
        <v>2804</v>
      </c>
      <c r="F125" s="28" t="s">
        <v>4859</v>
      </c>
      <c r="G125" s="28" t="s">
        <v>4860</v>
      </c>
      <c r="H125" s="28" t="s">
        <v>4600</v>
      </c>
      <c r="I125" s="28" t="s">
        <v>4383</v>
      </c>
      <c r="J125" s="28" t="s">
        <v>4960</v>
      </c>
      <c r="K125" s="28" t="s">
        <v>5446</v>
      </c>
      <c r="L125" s="28" t="s">
        <v>5447</v>
      </c>
      <c r="M125" s="28" t="s">
        <v>5448</v>
      </c>
      <c r="N125" s="28" t="s">
        <v>5449</v>
      </c>
      <c r="O125" s="28" t="s">
        <v>4866</v>
      </c>
      <c r="P125" s="28" t="s">
        <v>4882</v>
      </c>
      <c r="Q125" s="27" t="s">
        <v>4868</v>
      </c>
      <c r="R125" s="56">
        <v>482</v>
      </c>
      <c r="S125" s="56">
        <v>481.6</v>
      </c>
      <c r="T125" s="58">
        <v>309.8</v>
      </c>
    </row>
    <row r="126" spans="1:20" x14ac:dyDescent="0.25">
      <c r="A126" s="27" t="s">
        <v>3554</v>
      </c>
      <c r="B126" s="28" t="s">
        <v>3555</v>
      </c>
      <c r="C126" s="28" t="s">
        <v>5450</v>
      </c>
      <c r="D126" s="28" t="s">
        <v>5451</v>
      </c>
      <c r="E126" s="28" t="s">
        <v>3989</v>
      </c>
      <c r="F126" s="28" t="s">
        <v>4859</v>
      </c>
      <c r="G126" s="28" t="s">
        <v>4860</v>
      </c>
      <c r="H126" s="28" t="s">
        <v>4906</v>
      </c>
      <c r="I126" s="28" t="s">
        <v>4388</v>
      </c>
      <c r="J126" s="28" t="s">
        <v>4907</v>
      </c>
      <c r="K126" s="28" t="s">
        <v>5452</v>
      </c>
      <c r="L126" s="28" t="s">
        <v>5453</v>
      </c>
      <c r="M126" s="28" t="s">
        <v>4939</v>
      </c>
      <c r="N126" s="28" t="s">
        <v>5454</v>
      </c>
      <c r="O126" s="28" t="s">
        <v>4866</v>
      </c>
      <c r="P126" s="28" t="s">
        <v>5455</v>
      </c>
      <c r="Q126" s="27" t="s">
        <v>4868</v>
      </c>
      <c r="R126" s="56">
        <v>1222.5</v>
      </c>
      <c r="S126" s="56">
        <v>1226</v>
      </c>
      <c r="T126" s="58">
        <v>779</v>
      </c>
    </row>
    <row r="127" spans="1:20" x14ac:dyDescent="0.25">
      <c r="A127" s="27" t="s">
        <v>3426</v>
      </c>
      <c r="B127" s="28" t="s">
        <v>3428</v>
      </c>
      <c r="C127" s="28" t="s">
        <v>5456</v>
      </c>
      <c r="D127" s="28" t="s">
        <v>5457</v>
      </c>
      <c r="E127" s="28" t="s">
        <v>3442</v>
      </c>
      <c r="F127" s="28" t="s">
        <v>4859</v>
      </c>
      <c r="G127" s="28" t="s">
        <v>4860</v>
      </c>
      <c r="H127" s="28" t="s">
        <v>4906</v>
      </c>
      <c r="I127" s="28" t="s">
        <v>4386</v>
      </c>
      <c r="J127" s="28" t="s">
        <v>4907</v>
      </c>
      <c r="K127" s="28" t="s">
        <v>5438</v>
      </c>
      <c r="L127" s="28" t="s">
        <v>5458</v>
      </c>
      <c r="M127" s="28" t="s">
        <v>4939</v>
      </c>
      <c r="N127" s="28" t="s">
        <v>5459</v>
      </c>
      <c r="O127" s="28" t="s">
        <v>4866</v>
      </c>
      <c r="P127" s="28" t="s">
        <v>5455</v>
      </c>
      <c r="Q127" s="27" t="s">
        <v>4868</v>
      </c>
      <c r="R127" s="56">
        <v>442.9</v>
      </c>
      <c r="S127" s="56">
        <v>441</v>
      </c>
      <c r="T127" s="58">
        <v>331</v>
      </c>
    </row>
    <row r="128" spans="1:20" x14ac:dyDescent="0.25">
      <c r="A128" s="27" t="s">
        <v>3952</v>
      </c>
      <c r="B128" s="28" t="s">
        <v>3953</v>
      </c>
      <c r="C128" s="28" t="s">
        <v>5460</v>
      </c>
      <c r="D128" s="28" t="s">
        <v>5461</v>
      </c>
      <c r="E128" s="28" t="s">
        <v>4015</v>
      </c>
      <c r="F128" s="28" t="s">
        <v>4859</v>
      </c>
      <c r="G128" s="28" t="s">
        <v>4860</v>
      </c>
      <c r="H128" s="28" t="s">
        <v>4906</v>
      </c>
      <c r="I128" s="28" t="s">
        <v>4385</v>
      </c>
      <c r="J128" s="28" t="s">
        <v>4907</v>
      </c>
      <c r="K128" s="28" t="s">
        <v>5462</v>
      </c>
      <c r="L128" s="28" t="s">
        <v>5463</v>
      </c>
      <c r="M128" s="28" t="s">
        <v>4939</v>
      </c>
      <c r="N128" s="28" t="s">
        <v>5464</v>
      </c>
      <c r="O128" s="28" t="s">
        <v>4866</v>
      </c>
      <c r="P128" s="28" t="s">
        <v>5455</v>
      </c>
      <c r="Q128" s="27" t="s">
        <v>4868</v>
      </c>
      <c r="R128" s="56">
        <v>355</v>
      </c>
      <c r="S128" s="56">
        <v>327</v>
      </c>
      <c r="T128" s="58">
        <v>210</v>
      </c>
    </row>
    <row r="129" spans="1:20" x14ac:dyDescent="0.25">
      <c r="A129" s="27" t="s">
        <v>3524</v>
      </c>
      <c r="B129" s="28" t="s">
        <v>3530</v>
      </c>
      <c r="C129" s="28" t="s">
        <v>5465</v>
      </c>
      <c r="D129" s="28" t="s">
        <v>5466</v>
      </c>
      <c r="E129" s="28" t="s">
        <v>3525</v>
      </c>
      <c r="F129" s="28" t="s">
        <v>4859</v>
      </c>
      <c r="G129" s="28" t="s">
        <v>4860</v>
      </c>
      <c r="H129" s="28" t="s">
        <v>4906</v>
      </c>
      <c r="I129" s="28" t="s">
        <v>4380</v>
      </c>
      <c r="J129" s="28" t="s">
        <v>4907</v>
      </c>
      <c r="K129" s="28" t="s">
        <v>5467</v>
      </c>
      <c r="L129" s="28" t="s">
        <v>5468</v>
      </c>
      <c r="M129" s="28" t="s">
        <v>5469</v>
      </c>
      <c r="N129" s="28" t="s">
        <v>5470</v>
      </c>
      <c r="O129" s="28" t="s">
        <v>4866</v>
      </c>
      <c r="P129" s="28" t="s">
        <v>5455</v>
      </c>
      <c r="Q129" s="27" t="s">
        <v>4868</v>
      </c>
      <c r="R129" s="56">
        <v>410.7</v>
      </c>
      <c r="S129" s="56">
        <v>382</v>
      </c>
      <c r="T129" s="58">
        <v>243</v>
      </c>
    </row>
    <row r="130" spans="1:20" x14ac:dyDescent="0.25">
      <c r="A130" s="27" t="s">
        <v>3456</v>
      </c>
      <c r="B130" s="28" t="s">
        <v>3463</v>
      </c>
      <c r="C130" s="28" t="s">
        <v>5471</v>
      </c>
      <c r="D130" s="28" t="s">
        <v>5472</v>
      </c>
      <c r="E130" s="28" t="s">
        <v>3491</v>
      </c>
      <c r="F130" s="28" t="s">
        <v>4859</v>
      </c>
      <c r="G130" s="28" t="s">
        <v>4860</v>
      </c>
      <c r="H130" s="28" t="s">
        <v>4906</v>
      </c>
      <c r="I130" s="28" t="s">
        <v>4389</v>
      </c>
      <c r="J130" s="28" t="s">
        <v>4907</v>
      </c>
      <c r="K130" s="28" t="s">
        <v>5473</v>
      </c>
      <c r="L130" s="28" t="s">
        <v>5474</v>
      </c>
      <c r="M130" s="28" t="s">
        <v>4939</v>
      </c>
      <c r="N130" s="28" t="s">
        <v>5475</v>
      </c>
      <c r="O130" s="28" t="s">
        <v>4866</v>
      </c>
      <c r="P130" s="28" t="s">
        <v>5455</v>
      </c>
      <c r="Q130" s="27" t="s">
        <v>4868</v>
      </c>
      <c r="R130" s="56">
        <v>415.7</v>
      </c>
      <c r="S130" s="56">
        <v>421</v>
      </c>
      <c r="T130" s="58">
        <v>291</v>
      </c>
    </row>
    <row r="131" spans="1:20" x14ac:dyDescent="0.25">
      <c r="A131" s="27" t="s">
        <v>3464</v>
      </c>
      <c r="B131" s="28" t="s">
        <v>3465</v>
      </c>
      <c r="C131" s="28" t="s">
        <v>5476</v>
      </c>
      <c r="D131" s="28" t="s">
        <v>5477</v>
      </c>
      <c r="E131" s="28" t="s">
        <v>3502</v>
      </c>
      <c r="F131" s="28" t="s">
        <v>4859</v>
      </c>
      <c r="G131" s="28" t="s">
        <v>4860</v>
      </c>
      <c r="H131" s="28" t="s">
        <v>4906</v>
      </c>
      <c r="I131" s="28" t="s">
        <v>4379</v>
      </c>
      <c r="J131" s="28" t="s">
        <v>4907</v>
      </c>
      <c r="K131" s="28" t="s">
        <v>5478</v>
      </c>
      <c r="L131" s="28" t="s">
        <v>5033</v>
      </c>
      <c r="M131" s="28" t="s">
        <v>4939</v>
      </c>
      <c r="N131" s="28" t="s">
        <v>5479</v>
      </c>
      <c r="O131" s="28" t="s">
        <v>4866</v>
      </c>
      <c r="P131" s="28" t="s">
        <v>5455</v>
      </c>
      <c r="Q131" s="27" t="s">
        <v>4868</v>
      </c>
      <c r="R131" s="56">
        <v>902.5</v>
      </c>
      <c r="S131" s="56">
        <v>729</v>
      </c>
      <c r="T131" s="58">
        <v>430</v>
      </c>
    </row>
    <row r="132" spans="1:20" x14ac:dyDescent="0.25">
      <c r="A132" s="27" t="s">
        <v>3973</v>
      </c>
      <c r="B132" s="28" t="s">
        <v>4016</v>
      </c>
      <c r="C132" s="28" t="s">
        <v>5480</v>
      </c>
      <c r="D132" s="28" t="s">
        <v>5481</v>
      </c>
      <c r="E132" s="28" t="s">
        <v>4036</v>
      </c>
      <c r="F132" s="28" t="s">
        <v>4859</v>
      </c>
      <c r="G132" s="28" t="s">
        <v>4860</v>
      </c>
      <c r="H132" s="28" t="s">
        <v>4906</v>
      </c>
      <c r="I132" s="28" t="s">
        <v>4385</v>
      </c>
      <c r="J132" s="28" t="s">
        <v>4907</v>
      </c>
      <c r="K132" s="28" t="s">
        <v>5482</v>
      </c>
      <c r="L132" s="28" t="s">
        <v>5483</v>
      </c>
      <c r="M132" s="28" t="s">
        <v>4939</v>
      </c>
      <c r="N132" s="28" t="s">
        <v>5484</v>
      </c>
      <c r="O132" s="28" t="s">
        <v>4866</v>
      </c>
      <c r="P132" s="28" t="s">
        <v>5455</v>
      </c>
      <c r="Q132" s="27" t="s">
        <v>4868</v>
      </c>
      <c r="R132" s="56">
        <v>473.4</v>
      </c>
      <c r="S132" s="56">
        <v>474</v>
      </c>
      <c r="T132" s="58">
        <v>228</v>
      </c>
    </row>
    <row r="133" spans="1:20" x14ac:dyDescent="0.25">
      <c r="A133" s="27" t="s">
        <v>3547</v>
      </c>
      <c r="B133" s="28" t="s">
        <v>3556</v>
      </c>
      <c r="C133" s="28" t="s">
        <v>5485</v>
      </c>
      <c r="D133" s="28" t="s">
        <v>5486</v>
      </c>
      <c r="E133" s="28" t="s">
        <v>3927</v>
      </c>
      <c r="F133" s="28" t="s">
        <v>4859</v>
      </c>
      <c r="G133" s="28" t="s">
        <v>4860</v>
      </c>
      <c r="H133" s="28" t="s">
        <v>4906</v>
      </c>
      <c r="I133" s="28" t="s">
        <v>4388</v>
      </c>
      <c r="J133" s="28" t="s">
        <v>4907</v>
      </c>
      <c r="K133" s="28" t="s">
        <v>5487</v>
      </c>
      <c r="L133" s="28" t="s">
        <v>5488</v>
      </c>
      <c r="M133" s="28" t="s">
        <v>4939</v>
      </c>
      <c r="N133" s="28" t="s">
        <v>5489</v>
      </c>
      <c r="O133" s="28" t="s">
        <v>4866</v>
      </c>
      <c r="P133" s="28" t="s">
        <v>5455</v>
      </c>
      <c r="Q133" s="27" t="s">
        <v>4868</v>
      </c>
      <c r="R133" s="56">
        <v>920.4</v>
      </c>
      <c r="S133" s="56">
        <v>913</v>
      </c>
      <c r="T133" s="58">
        <v>378</v>
      </c>
    </row>
    <row r="134" spans="1:20" x14ac:dyDescent="0.25">
      <c r="A134" s="27" t="s">
        <v>3466</v>
      </c>
      <c r="B134" s="28" t="s">
        <v>3467</v>
      </c>
      <c r="C134" s="28" t="s">
        <v>5490</v>
      </c>
      <c r="D134" s="28" t="s">
        <v>5491</v>
      </c>
      <c r="E134" s="28" t="s">
        <v>3500</v>
      </c>
      <c r="F134" s="28" t="s">
        <v>4859</v>
      </c>
      <c r="G134" s="28" t="s">
        <v>4860</v>
      </c>
      <c r="H134" s="28" t="s">
        <v>4906</v>
      </c>
      <c r="I134" s="28" t="s">
        <v>4379</v>
      </c>
      <c r="J134" s="28" t="s">
        <v>4907</v>
      </c>
      <c r="K134" s="28" t="s">
        <v>5492</v>
      </c>
      <c r="L134" s="28" t="s">
        <v>5493</v>
      </c>
      <c r="M134" s="28" t="s">
        <v>4939</v>
      </c>
      <c r="N134" s="28" t="s">
        <v>5494</v>
      </c>
      <c r="O134" s="28" t="s">
        <v>4866</v>
      </c>
      <c r="P134" s="28" t="s">
        <v>5455</v>
      </c>
      <c r="Q134" s="27" t="s">
        <v>4868</v>
      </c>
      <c r="R134" s="56">
        <v>569.1</v>
      </c>
      <c r="S134" s="56">
        <v>567</v>
      </c>
      <c r="T134" s="58">
        <v>409</v>
      </c>
    </row>
    <row r="135" spans="1:20" x14ac:dyDescent="0.25">
      <c r="A135" s="27" t="s">
        <v>3452</v>
      </c>
      <c r="B135" s="28" t="s">
        <v>3468</v>
      </c>
      <c r="C135" s="28" t="s">
        <v>5497</v>
      </c>
      <c r="D135" s="28" t="s">
        <v>5498</v>
      </c>
      <c r="E135" s="28" t="s">
        <v>3492</v>
      </c>
      <c r="F135" s="28" t="s">
        <v>4859</v>
      </c>
      <c r="G135" s="28" t="s">
        <v>4860</v>
      </c>
      <c r="H135" s="28" t="s">
        <v>4906</v>
      </c>
      <c r="I135" s="28" t="s">
        <v>4380</v>
      </c>
      <c r="J135" s="28" t="s">
        <v>4907</v>
      </c>
      <c r="K135" s="28" t="s">
        <v>5473</v>
      </c>
      <c r="L135" s="28" t="s">
        <v>5499</v>
      </c>
      <c r="M135" s="28" t="s">
        <v>4939</v>
      </c>
      <c r="N135" s="28" t="s">
        <v>5500</v>
      </c>
      <c r="O135" s="28" t="s">
        <v>4866</v>
      </c>
      <c r="P135" s="28" t="s">
        <v>5455</v>
      </c>
      <c r="Q135" s="27" t="s">
        <v>4868</v>
      </c>
      <c r="R135" s="56">
        <v>627.4</v>
      </c>
      <c r="S135" s="56">
        <v>632</v>
      </c>
      <c r="T135" s="58">
        <v>374</v>
      </c>
    </row>
    <row r="136" spans="1:20" x14ac:dyDescent="0.25">
      <c r="A136" s="27" t="s">
        <v>3469</v>
      </c>
      <c r="B136" s="28" t="s">
        <v>3470</v>
      </c>
      <c r="C136" s="28" t="s">
        <v>5501</v>
      </c>
      <c r="D136" s="28" t="s">
        <v>5502</v>
      </c>
      <c r="E136" s="28" t="s">
        <v>3495</v>
      </c>
      <c r="F136" s="28" t="s">
        <v>4859</v>
      </c>
      <c r="G136" s="28" t="s">
        <v>4860</v>
      </c>
      <c r="H136" s="28" t="s">
        <v>4906</v>
      </c>
      <c r="I136" s="28" t="s">
        <v>4379</v>
      </c>
      <c r="J136" s="28" t="s">
        <v>4907</v>
      </c>
      <c r="K136" s="28" t="s">
        <v>5503</v>
      </c>
      <c r="L136" s="28" t="s">
        <v>5033</v>
      </c>
      <c r="M136" s="28" t="s">
        <v>4939</v>
      </c>
      <c r="N136" s="28" t="s">
        <v>5504</v>
      </c>
      <c r="O136" s="28" t="s">
        <v>4866</v>
      </c>
      <c r="P136" s="28" t="s">
        <v>5455</v>
      </c>
      <c r="Q136" s="27" t="s">
        <v>4868</v>
      </c>
      <c r="R136" s="56">
        <v>426.9</v>
      </c>
      <c r="S136" s="56">
        <v>426.9</v>
      </c>
      <c r="T136" s="58">
        <v>303</v>
      </c>
    </row>
    <row r="137" spans="1:20" x14ac:dyDescent="0.25">
      <c r="A137" s="27" t="s">
        <v>3531</v>
      </c>
      <c r="B137" s="28" t="s">
        <v>3532</v>
      </c>
      <c r="C137" s="28" t="s">
        <v>5506</v>
      </c>
      <c r="D137" s="28" t="s">
        <v>5507</v>
      </c>
      <c r="E137" s="28" t="s">
        <v>3543</v>
      </c>
      <c r="F137" s="28" t="s">
        <v>4859</v>
      </c>
      <c r="G137" s="28" t="s">
        <v>4860</v>
      </c>
      <c r="H137" s="28" t="s">
        <v>4906</v>
      </c>
      <c r="I137" s="28" t="s">
        <v>4386</v>
      </c>
      <c r="J137" s="28" t="s">
        <v>4907</v>
      </c>
      <c r="K137" s="28" t="s">
        <v>5508</v>
      </c>
      <c r="L137" s="28" t="s">
        <v>5509</v>
      </c>
      <c r="M137" s="28" t="s">
        <v>4939</v>
      </c>
      <c r="N137" s="28" t="s">
        <v>5510</v>
      </c>
      <c r="O137" s="28" t="s">
        <v>4866</v>
      </c>
      <c r="P137" s="28" t="s">
        <v>5455</v>
      </c>
      <c r="Q137" s="27" t="s">
        <v>4868</v>
      </c>
      <c r="R137" s="56">
        <v>2546.1</v>
      </c>
      <c r="S137" s="56">
        <v>2551</v>
      </c>
      <c r="T137" s="58">
        <v>728</v>
      </c>
    </row>
    <row r="138" spans="1:20" x14ac:dyDescent="0.25">
      <c r="A138" s="27" t="s">
        <v>3549</v>
      </c>
      <c r="B138" s="28" t="s">
        <v>3557</v>
      </c>
      <c r="C138" s="28" t="s">
        <v>5511</v>
      </c>
      <c r="D138" s="28" t="s">
        <v>5512</v>
      </c>
      <c r="E138" s="28" t="s">
        <v>3929</v>
      </c>
      <c r="F138" s="28" t="s">
        <v>4859</v>
      </c>
      <c r="G138" s="28" t="s">
        <v>4860</v>
      </c>
      <c r="H138" s="28" t="s">
        <v>4906</v>
      </c>
      <c r="I138" s="28" t="s">
        <v>4389</v>
      </c>
      <c r="J138" s="28" t="s">
        <v>4907</v>
      </c>
      <c r="K138" s="28" t="s">
        <v>5513</v>
      </c>
      <c r="L138" s="28" t="s">
        <v>5514</v>
      </c>
      <c r="M138" s="28" t="s">
        <v>4939</v>
      </c>
      <c r="N138" s="28" t="s">
        <v>5515</v>
      </c>
      <c r="O138" s="28" t="s">
        <v>4866</v>
      </c>
      <c r="P138" s="28" t="s">
        <v>5455</v>
      </c>
      <c r="Q138" s="27" t="s">
        <v>4868</v>
      </c>
      <c r="R138" s="56">
        <v>1306.7</v>
      </c>
      <c r="S138" s="56">
        <v>1334.5</v>
      </c>
      <c r="T138" s="58">
        <v>687</v>
      </c>
    </row>
    <row r="139" spans="1:20" x14ac:dyDescent="0.25">
      <c r="A139" s="27" t="s">
        <v>4399</v>
      </c>
      <c r="B139" s="28" t="s">
        <v>4404</v>
      </c>
      <c r="C139" s="28" t="s">
        <v>5516</v>
      </c>
      <c r="D139" s="28" t="s">
        <v>5517</v>
      </c>
      <c r="E139" s="28" t="s">
        <v>4409</v>
      </c>
      <c r="F139" s="28" t="s">
        <v>4859</v>
      </c>
      <c r="G139" s="28" t="s">
        <v>4860</v>
      </c>
      <c r="H139" s="28" t="s">
        <v>4906</v>
      </c>
      <c r="I139" s="28" t="s">
        <v>4385</v>
      </c>
      <c r="J139" s="28" t="s">
        <v>4907</v>
      </c>
      <c r="K139" s="28" t="s">
        <v>5518</v>
      </c>
      <c r="L139" s="28" t="s">
        <v>5519</v>
      </c>
      <c r="M139" s="28" t="s">
        <v>4939</v>
      </c>
      <c r="N139" s="28" t="s">
        <v>5520</v>
      </c>
      <c r="O139" s="28" t="s">
        <v>4866</v>
      </c>
      <c r="P139" s="28" t="s">
        <v>5455</v>
      </c>
      <c r="Q139" s="27" t="s">
        <v>4868</v>
      </c>
      <c r="R139" s="56">
        <v>699.4</v>
      </c>
      <c r="S139" s="56">
        <v>723</v>
      </c>
      <c r="T139" s="58">
        <v>557</v>
      </c>
    </row>
    <row r="140" spans="1:20" x14ac:dyDescent="0.25">
      <c r="A140" s="27" t="s">
        <v>3979</v>
      </c>
      <c r="B140" s="28" t="s">
        <v>4017</v>
      </c>
      <c r="C140" s="28" t="s">
        <v>5521</v>
      </c>
      <c r="D140" s="28" t="s">
        <v>5522</v>
      </c>
      <c r="E140" s="28" t="s">
        <v>4045</v>
      </c>
      <c r="F140" s="28" t="s">
        <v>4859</v>
      </c>
      <c r="G140" s="28" t="s">
        <v>4860</v>
      </c>
      <c r="H140" s="28" t="s">
        <v>4906</v>
      </c>
      <c r="I140" s="28" t="s">
        <v>4389</v>
      </c>
      <c r="J140" s="28" t="s">
        <v>4907</v>
      </c>
      <c r="K140" s="28" t="s">
        <v>4871</v>
      </c>
      <c r="L140" s="28" t="s">
        <v>5523</v>
      </c>
      <c r="M140" s="28" t="s">
        <v>4939</v>
      </c>
      <c r="N140" s="28" t="s">
        <v>5524</v>
      </c>
      <c r="O140" s="28" t="s">
        <v>4866</v>
      </c>
      <c r="P140" s="28" t="s">
        <v>5455</v>
      </c>
      <c r="Q140" s="27" t="s">
        <v>4868</v>
      </c>
      <c r="R140" s="56">
        <v>500</v>
      </c>
      <c r="S140" s="56">
        <v>494</v>
      </c>
      <c r="T140" s="58">
        <v>224</v>
      </c>
    </row>
    <row r="141" spans="1:20" x14ac:dyDescent="0.25">
      <c r="A141" s="27" t="s">
        <v>3471</v>
      </c>
      <c r="B141" s="28" t="s">
        <v>3472</v>
      </c>
      <c r="C141" s="28" t="s">
        <v>5525</v>
      </c>
      <c r="D141" s="28" t="s">
        <v>5526</v>
      </c>
      <c r="E141" s="28" t="s">
        <v>3503</v>
      </c>
      <c r="F141" s="28" t="s">
        <v>4859</v>
      </c>
      <c r="G141" s="28" t="s">
        <v>4860</v>
      </c>
      <c r="H141" s="28" t="s">
        <v>4906</v>
      </c>
      <c r="I141" s="28" t="s">
        <v>4385</v>
      </c>
      <c r="J141" s="28" t="s">
        <v>4907</v>
      </c>
      <c r="K141" s="28" t="s">
        <v>5527</v>
      </c>
      <c r="L141" s="28" t="s">
        <v>5528</v>
      </c>
      <c r="M141" s="28" t="s">
        <v>4939</v>
      </c>
      <c r="N141" s="28" t="s">
        <v>5529</v>
      </c>
      <c r="O141" s="28" t="s">
        <v>4866</v>
      </c>
      <c r="P141" s="28" t="s">
        <v>5455</v>
      </c>
      <c r="Q141" s="27" t="s">
        <v>4868</v>
      </c>
      <c r="R141" s="56">
        <v>426.4</v>
      </c>
      <c r="S141" s="56">
        <v>415</v>
      </c>
      <c r="T141" s="58">
        <v>300</v>
      </c>
    </row>
    <row r="142" spans="1:20" x14ac:dyDescent="0.25">
      <c r="A142" s="27" t="s">
        <v>4748</v>
      </c>
      <c r="B142" s="28" t="s">
        <v>4757</v>
      </c>
      <c r="C142" s="28" t="s">
        <v>4781</v>
      </c>
      <c r="D142" s="28" t="s">
        <v>5530</v>
      </c>
      <c r="E142" s="28" t="s">
        <v>4747</v>
      </c>
      <c r="F142" s="28" t="s">
        <v>4859</v>
      </c>
      <c r="G142" s="28" t="s">
        <v>4860</v>
      </c>
      <c r="H142" s="28" t="s">
        <v>4906</v>
      </c>
      <c r="I142" s="28" t="s">
        <v>4389</v>
      </c>
      <c r="J142" s="28" t="s">
        <v>4907</v>
      </c>
      <c r="K142" s="28" t="s">
        <v>5395</v>
      </c>
      <c r="L142" s="28" t="s">
        <v>5531</v>
      </c>
      <c r="M142" s="28" t="s">
        <v>4939</v>
      </c>
      <c r="N142" s="28" t="s">
        <v>5532</v>
      </c>
      <c r="O142" s="28" t="s">
        <v>4866</v>
      </c>
      <c r="P142" s="28" t="s">
        <v>5455</v>
      </c>
      <c r="Q142" s="27" t="s">
        <v>4868</v>
      </c>
      <c r="R142" s="56">
        <v>713.2</v>
      </c>
      <c r="S142" s="56">
        <v>627</v>
      </c>
      <c r="T142" s="58">
        <v>456</v>
      </c>
    </row>
    <row r="143" spans="1:20" x14ac:dyDescent="0.25">
      <c r="A143" s="27" t="s">
        <v>3548</v>
      </c>
      <c r="B143" s="28" t="s">
        <v>3954</v>
      </c>
      <c r="C143" s="28" t="s">
        <v>5533</v>
      </c>
      <c r="D143" s="28" t="s">
        <v>5534</v>
      </c>
      <c r="E143" s="28" t="s">
        <v>3993</v>
      </c>
      <c r="F143" s="28" t="s">
        <v>4859</v>
      </c>
      <c r="G143" s="28" t="s">
        <v>4860</v>
      </c>
      <c r="H143" s="28" t="s">
        <v>4906</v>
      </c>
      <c r="I143" s="28" t="s">
        <v>4379</v>
      </c>
      <c r="J143" s="28" t="s">
        <v>4907</v>
      </c>
      <c r="K143" s="28" t="s">
        <v>5535</v>
      </c>
      <c r="L143" s="28" t="s">
        <v>5207</v>
      </c>
      <c r="M143" s="28" t="s">
        <v>4939</v>
      </c>
      <c r="N143" s="28" t="s">
        <v>5536</v>
      </c>
      <c r="O143" s="28" t="s">
        <v>4866</v>
      </c>
      <c r="P143" s="28" t="s">
        <v>5455</v>
      </c>
      <c r="Q143" s="27" t="s">
        <v>4868</v>
      </c>
      <c r="R143" s="56">
        <v>610.4</v>
      </c>
      <c r="S143" s="56">
        <v>575</v>
      </c>
      <c r="T143" s="58">
        <v>270</v>
      </c>
    </row>
    <row r="144" spans="1:20" x14ac:dyDescent="0.25">
      <c r="A144" s="27" t="s">
        <v>3558</v>
      </c>
      <c r="B144" s="28" t="s">
        <v>3559</v>
      </c>
      <c r="C144" s="28" t="s">
        <v>5537</v>
      </c>
      <c r="D144" s="28" t="s">
        <v>5538</v>
      </c>
      <c r="E144" s="28" t="s">
        <v>3930</v>
      </c>
      <c r="F144" s="28" t="s">
        <v>4859</v>
      </c>
      <c r="G144" s="28" t="s">
        <v>4860</v>
      </c>
      <c r="H144" s="28" t="s">
        <v>4906</v>
      </c>
      <c r="I144" s="28" t="s">
        <v>4389</v>
      </c>
      <c r="J144" s="28" t="s">
        <v>4907</v>
      </c>
      <c r="K144" s="28" t="s">
        <v>5513</v>
      </c>
      <c r="L144" s="28" t="s">
        <v>5539</v>
      </c>
      <c r="M144" s="28" t="s">
        <v>4939</v>
      </c>
      <c r="N144" s="28" t="s">
        <v>5540</v>
      </c>
      <c r="O144" s="28" t="s">
        <v>4866</v>
      </c>
      <c r="P144" s="28" t="s">
        <v>5455</v>
      </c>
      <c r="Q144" s="27" t="s">
        <v>4868</v>
      </c>
      <c r="R144" s="56">
        <v>882.6</v>
      </c>
      <c r="S144" s="56">
        <v>921</v>
      </c>
      <c r="T144" s="58">
        <v>437</v>
      </c>
    </row>
    <row r="145" spans="1:20" x14ac:dyDescent="0.25">
      <c r="A145" s="27" t="s">
        <v>3946</v>
      </c>
      <c r="B145" s="28" t="s">
        <v>3955</v>
      </c>
      <c r="C145" s="28" t="s">
        <v>5541</v>
      </c>
      <c r="D145" s="28" t="s">
        <v>5542</v>
      </c>
      <c r="E145" s="28" t="s">
        <v>4004</v>
      </c>
      <c r="F145" s="28" t="s">
        <v>4859</v>
      </c>
      <c r="G145" s="28" t="s">
        <v>4860</v>
      </c>
      <c r="H145" s="28" t="s">
        <v>4906</v>
      </c>
      <c r="I145" s="28" t="s">
        <v>4389</v>
      </c>
      <c r="J145" s="28" t="s">
        <v>4907</v>
      </c>
      <c r="K145" s="28" t="s">
        <v>5543</v>
      </c>
      <c r="L145" s="28" t="s">
        <v>5544</v>
      </c>
      <c r="M145" s="28" t="s">
        <v>4939</v>
      </c>
      <c r="N145" s="28" t="s">
        <v>5545</v>
      </c>
      <c r="O145" s="28" t="s">
        <v>4866</v>
      </c>
      <c r="P145" s="28" t="s">
        <v>5455</v>
      </c>
      <c r="Q145" s="27" t="s">
        <v>4868</v>
      </c>
      <c r="R145" s="56">
        <v>505.7</v>
      </c>
      <c r="S145" s="56">
        <v>509</v>
      </c>
      <c r="T145" s="58">
        <v>340</v>
      </c>
    </row>
    <row r="146" spans="1:20" x14ac:dyDescent="0.25">
      <c r="A146" s="27" t="s">
        <v>3509</v>
      </c>
      <c r="B146" s="28" t="s">
        <v>3533</v>
      </c>
      <c r="C146" s="28" t="s">
        <v>5546</v>
      </c>
      <c r="D146" s="28" t="s">
        <v>5547</v>
      </c>
      <c r="E146" s="28" t="s">
        <v>3519</v>
      </c>
      <c r="F146" s="28" t="s">
        <v>4859</v>
      </c>
      <c r="G146" s="28" t="s">
        <v>4860</v>
      </c>
      <c r="H146" s="28" t="s">
        <v>4906</v>
      </c>
      <c r="I146" s="28" t="s">
        <v>4388</v>
      </c>
      <c r="J146" s="28" t="s">
        <v>4907</v>
      </c>
      <c r="K146" s="28" t="s">
        <v>5548</v>
      </c>
      <c r="L146" s="28" t="s">
        <v>5549</v>
      </c>
      <c r="M146" s="28" t="s">
        <v>4939</v>
      </c>
      <c r="N146" s="28" t="s">
        <v>5550</v>
      </c>
      <c r="O146" s="28" t="s">
        <v>4866</v>
      </c>
      <c r="P146" s="28" t="s">
        <v>5455</v>
      </c>
      <c r="Q146" s="27" t="s">
        <v>4868</v>
      </c>
      <c r="R146" s="56">
        <v>1226.5999999999999</v>
      </c>
      <c r="S146" s="56">
        <v>1253</v>
      </c>
      <c r="T146" s="58">
        <v>624</v>
      </c>
    </row>
    <row r="147" spans="1:20" x14ac:dyDescent="0.25">
      <c r="A147" s="27" t="s">
        <v>3949</v>
      </c>
      <c r="B147" s="28" t="s">
        <v>3956</v>
      </c>
      <c r="C147" s="28" t="s">
        <v>5551</v>
      </c>
      <c r="D147" s="28" t="s">
        <v>5552</v>
      </c>
      <c r="E147" s="28" t="s">
        <v>4005</v>
      </c>
      <c r="F147" s="28" t="s">
        <v>4859</v>
      </c>
      <c r="G147" s="28" t="s">
        <v>4860</v>
      </c>
      <c r="H147" s="28" t="s">
        <v>4906</v>
      </c>
      <c r="I147" s="28" t="s">
        <v>4385</v>
      </c>
      <c r="J147" s="28" t="s">
        <v>4907</v>
      </c>
      <c r="K147" s="28" t="s">
        <v>5553</v>
      </c>
      <c r="L147" s="28" t="s">
        <v>5554</v>
      </c>
      <c r="M147" s="28" t="s">
        <v>4939</v>
      </c>
      <c r="N147" s="28" t="s">
        <v>5555</v>
      </c>
      <c r="O147" s="28" t="s">
        <v>4866</v>
      </c>
      <c r="P147" s="28" t="s">
        <v>5455</v>
      </c>
      <c r="Q147" s="27" t="s">
        <v>4868</v>
      </c>
      <c r="R147" s="56">
        <v>388.8</v>
      </c>
      <c r="S147" s="56">
        <v>394</v>
      </c>
      <c r="T147" s="58">
        <v>237</v>
      </c>
    </row>
    <row r="148" spans="1:20" x14ac:dyDescent="0.25">
      <c r="A148" s="27" t="s">
        <v>4403</v>
      </c>
      <c r="B148" s="28" t="s">
        <v>4405</v>
      </c>
      <c r="C148" s="28" t="s">
        <v>5556</v>
      </c>
      <c r="D148" s="28" t="s">
        <v>5557</v>
      </c>
      <c r="E148" s="28" t="s">
        <v>4413</v>
      </c>
      <c r="F148" s="28" t="s">
        <v>4859</v>
      </c>
      <c r="G148" s="28" t="s">
        <v>4860</v>
      </c>
      <c r="H148" s="28" t="s">
        <v>4906</v>
      </c>
      <c r="I148" s="28" t="s">
        <v>4389</v>
      </c>
      <c r="J148" s="28" t="s">
        <v>4907</v>
      </c>
      <c r="K148" s="28" t="s">
        <v>5558</v>
      </c>
      <c r="L148" s="28" t="s">
        <v>5071</v>
      </c>
      <c r="M148" s="28" t="s">
        <v>4939</v>
      </c>
      <c r="N148" s="28" t="s">
        <v>5559</v>
      </c>
      <c r="O148" s="28" t="s">
        <v>4866</v>
      </c>
      <c r="P148" s="28" t="s">
        <v>5455</v>
      </c>
      <c r="Q148" s="27" t="s">
        <v>4868</v>
      </c>
      <c r="R148" s="56">
        <v>542.20000000000005</v>
      </c>
      <c r="S148" s="56">
        <v>563</v>
      </c>
      <c r="T148" s="58">
        <v>416</v>
      </c>
    </row>
    <row r="149" spans="1:20" x14ac:dyDescent="0.25">
      <c r="A149" s="27" t="s">
        <v>3943</v>
      </c>
      <c r="B149" s="28" t="s">
        <v>4018</v>
      </c>
      <c r="C149" s="28" t="s">
        <v>5560</v>
      </c>
      <c r="D149" s="28" t="s">
        <v>5561</v>
      </c>
      <c r="E149" s="28" t="s">
        <v>4037</v>
      </c>
      <c r="F149" s="28" t="s">
        <v>4859</v>
      </c>
      <c r="G149" s="28" t="s">
        <v>4860</v>
      </c>
      <c r="H149" s="28" t="s">
        <v>4906</v>
      </c>
      <c r="I149" s="28" t="s">
        <v>4381</v>
      </c>
      <c r="J149" s="28" t="s">
        <v>4907</v>
      </c>
      <c r="K149" s="28" t="s">
        <v>5505</v>
      </c>
      <c r="L149" s="28" t="s">
        <v>5562</v>
      </c>
      <c r="M149" s="28" t="s">
        <v>4939</v>
      </c>
      <c r="N149" s="28" t="s">
        <v>5563</v>
      </c>
      <c r="O149" s="28" t="s">
        <v>4866</v>
      </c>
      <c r="P149" s="28" t="s">
        <v>5455</v>
      </c>
      <c r="Q149" s="27" t="s">
        <v>4868</v>
      </c>
      <c r="R149" s="56">
        <v>972.1</v>
      </c>
      <c r="S149" s="56">
        <v>964.5</v>
      </c>
      <c r="T149" s="58">
        <v>562</v>
      </c>
    </row>
    <row r="150" spans="1:20" x14ac:dyDescent="0.25">
      <c r="A150" s="27" t="s">
        <v>4058</v>
      </c>
      <c r="B150" s="28" t="s">
        <v>4070</v>
      </c>
      <c r="C150" s="28" t="s">
        <v>5564</v>
      </c>
      <c r="D150" s="28" t="s">
        <v>5565</v>
      </c>
      <c r="E150" s="28" t="s">
        <v>4064</v>
      </c>
      <c r="F150" s="28" t="s">
        <v>4859</v>
      </c>
      <c r="G150" s="28" t="s">
        <v>4860</v>
      </c>
      <c r="H150" s="28" t="s">
        <v>4906</v>
      </c>
      <c r="I150" s="28" t="s">
        <v>4385</v>
      </c>
      <c r="J150" s="28" t="s">
        <v>4907</v>
      </c>
      <c r="K150" s="28" t="s">
        <v>5495</v>
      </c>
      <c r="L150" s="28" t="s">
        <v>5566</v>
      </c>
      <c r="M150" s="28" t="s">
        <v>4939</v>
      </c>
      <c r="N150" s="28" t="s">
        <v>5567</v>
      </c>
      <c r="O150" s="28" t="s">
        <v>4866</v>
      </c>
      <c r="P150" s="28" t="s">
        <v>5455</v>
      </c>
      <c r="Q150" s="27" t="s">
        <v>4868</v>
      </c>
      <c r="R150" s="56">
        <v>446.8</v>
      </c>
      <c r="S150" s="56">
        <v>446</v>
      </c>
      <c r="T150" s="58">
        <v>320</v>
      </c>
    </row>
    <row r="151" spans="1:20" x14ac:dyDescent="0.25">
      <c r="A151" s="27" t="s">
        <v>3508</v>
      </c>
      <c r="B151" s="28" t="s">
        <v>3534</v>
      </c>
      <c r="C151" s="28" t="s">
        <v>5568</v>
      </c>
      <c r="D151" s="28" t="s">
        <v>5569</v>
      </c>
      <c r="E151" s="28" t="s">
        <v>3517</v>
      </c>
      <c r="F151" s="28" t="s">
        <v>4859</v>
      </c>
      <c r="G151" s="28" t="s">
        <v>4860</v>
      </c>
      <c r="H151" s="28" t="s">
        <v>4600</v>
      </c>
      <c r="I151" s="28" t="s">
        <v>4892</v>
      </c>
      <c r="J151" s="28" t="s">
        <v>4893</v>
      </c>
      <c r="K151" s="28" t="s">
        <v>5570</v>
      </c>
      <c r="L151" s="28" t="s">
        <v>5571</v>
      </c>
      <c r="M151" s="28" t="s">
        <v>5572</v>
      </c>
      <c r="N151" s="28" t="s">
        <v>5573</v>
      </c>
      <c r="O151" s="28" t="s">
        <v>4866</v>
      </c>
      <c r="P151" s="28" t="s">
        <v>5455</v>
      </c>
      <c r="Q151" s="27" t="s">
        <v>4868</v>
      </c>
      <c r="R151" s="56">
        <v>748.5</v>
      </c>
      <c r="S151" s="56">
        <v>742</v>
      </c>
      <c r="T151" s="58">
        <v>542</v>
      </c>
    </row>
    <row r="152" spans="1:20" x14ac:dyDescent="0.25">
      <c r="A152" s="27" t="s">
        <v>3450</v>
      </c>
      <c r="B152" s="28" t="s">
        <v>3473</v>
      </c>
      <c r="C152" s="28" t="s">
        <v>5574</v>
      </c>
      <c r="D152" s="28" t="s">
        <v>5575</v>
      </c>
      <c r="E152" s="28" t="s">
        <v>3487</v>
      </c>
      <c r="F152" s="28" t="s">
        <v>4859</v>
      </c>
      <c r="G152" s="28" t="s">
        <v>4860</v>
      </c>
      <c r="H152" s="28" t="s">
        <v>4906</v>
      </c>
      <c r="I152" s="28" t="s">
        <v>4389</v>
      </c>
      <c r="J152" s="28" t="s">
        <v>4907</v>
      </c>
      <c r="K152" s="28" t="s">
        <v>5576</v>
      </c>
      <c r="L152" s="28" t="s">
        <v>5577</v>
      </c>
      <c r="M152" s="28" t="s">
        <v>4939</v>
      </c>
      <c r="N152" s="28" t="s">
        <v>5578</v>
      </c>
      <c r="O152" s="28" t="s">
        <v>4866</v>
      </c>
      <c r="P152" s="28" t="s">
        <v>5455</v>
      </c>
      <c r="Q152" s="27" t="s">
        <v>4868</v>
      </c>
      <c r="R152" s="56">
        <v>585.1</v>
      </c>
      <c r="S152" s="56">
        <v>585</v>
      </c>
      <c r="T152" s="58">
        <v>365</v>
      </c>
    </row>
    <row r="153" spans="1:20" x14ac:dyDescent="0.25">
      <c r="A153" s="27" t="s">
        <v>3429</v>
      </c>
      <c r="B153" s="28" t="s">
        <v>3430</v>
      </c>
      <c r="C153" s="28" t="s">
        <v>5579</v>
      </c>
      <c r="D153" s="28" t="s">
        <v>5580</v>
      </c>
      <c r="E153" s="28" t="s">
        <v>3446</v>
      </c>
      <c r="F153" s="28" t="s">
        <v>4859</v>
      </c>
      <c r="G153" s="28" t="s">
        <v>4860</v>
      </c>
      <c r="H153" s="28" t="s">
        <v>4906</v>
      </c>
      <c r="I153" s="28" t="s">
        <v>4388</v>
      </c>
      <c r="J153" s="28" t="s">
        <v>4907</v>
      </c>
      <c r="K153" s="28" t="s">
        <v>5581</v>
      </c>
      <c r="L153" s="28" t="s">
        <v>5582</v>
      </c>
      <c r="M153" s="28" t="s">
        <v>4939</v>
      </c>
      <c r="N153" s="28" t="s">
        <v>5583</v>
      </c>
      <c r="O153" s="28" t="s">
        <v>4866</v>
      </c>
      <c r="P153" s="28" t="s">
        <v>5455</v>
      </c>
      <c r="Q153" s="27" t="s">
        <v>4868</v>
      </c>
      <c r="R153" s="56">
        <v>638.20000000000005</v>
      </c>
      <c r="S153" s="56">
        <v>620</v>
      </c>
      <c r="T153" s="58">
        <v>311</v>
      </c>
    </row>
    <row r="154" spans="1:20" x14ac:dyDescent="0.25">
      <c r="A154" s="27" t="s">
        <v>3545</v>
      </c>
      <c r="B154" s="28" t="s">
        <v>3560</v>
      </c>
      <c r="C154" s="28" t="s">
        <v>5584</v>
      </c>
      <c r="D154" s="28" t="s">
        <v>5585</v>
      </c>
      <c r="E154" s="28" t="s">
        <v>3924</v>
      </c>
      <c r="F154" s="28" t="s">
        <v>4859</v>
      </c>
      <c r="G154" s="28" t="s">
        <v>4860</v>
      </c>
      <c r="H154" s="28" t="s">
        <v>4906</v>
      </c>
      <c r="I154" s="28" t="s">
        <v>4380</v>
      </c>
      <c r="J154" s="28" t="s">
        <v>4907</v>
      </c>
      <c r="K154" s="28" t="s">
        <v>5586</v>
      </c>
      <c r="L154" s="28" t="s">
        <v>5587</v>
      </c>
      <c r="M154" s="28" t="s">
        <v>5469</v>
      </c>
      <c r="N154" s="28" t="s">
        <v>5588</v>
      </c>
      <c r="O154" s="28" t="s">
        <v>4866</v>
      </c>
      <c r="P154" s="28" t="s">
        <v>5455</v>
      </c>
      <c r="Q154" s="27" t="s">
        <v>4868</v>
      </c>
      <c r="R154" s="56">
        <v>671.5</v>
      </c>
      <c r="S154" s="56">
        <v>639</v>
      </c>
      <c r="T154" s="58">
        <v>500</v>
      </c>
    </row>
    <row r="155" spans="1:20" x14ac:dyDescent="0.25">
      <c r="A155" s="27" t="s">
        <v>3423</v>
      </c>
      <c r="B155" s="28" t="s">
        <v>3431</v>
      </c>
      <c r="C155" s="28" t="s">
        <v>5589</v>
      </c>
      <c r="D155" s="28" t="s">
        <v>5590</v>
      </c>
      <c r="E155" s="28" t="s">
        <v>3443</v>
      </c>
      <c r="F155" s="28" t="s">
        <v>4859</v>
      </c>
      <c r="G155" s="28" t="s">
        <v>4860</v>
      </c>
      <c r="H155" s="28" t="s">
        <v>4906</v>
      </c>
      <c r="I155" s="28" t="s">
        <v>4381</v>
      </c>
      <c r="J155" s="28" t="s">
        <v>4907</v>
      </c>
      <c r="K155" s="28" t="s">
        <v>5591</v>
      </c>
      <c r="L155" s="28" t="s">
        <v>5592</v>
      </c>
      <c r="M155" s="28" t="s">
        <v>5593</v>
      </c>
      <c r="N155" s="28" t="s">
        <v>5594</v>
      </c>
      <c r="O155" s="28" t="s">
        <v>4866</v>
      </c>
      <c r="P155" s="28" t="s">
        <v>5455</v>
      </c>
      <c r="Q155" s="27" t="s">
        <v>4868</v>
      </c>
      <c r="R155" s="56">
        <v>562.70000000000005</v>
      </c>
      <c r="S155" s="56">
        <v>566.70000000000005</v>
      </c>
      <c r="T155" s="58">
        <v>340</v>
      </c>
    </row>
    <row r="156" spans="1:20" x14ac:dyDescent="0.25">
      <c r="A156" s="27" t="s">
        <v>3941</v>
      </c>
      <c r="B156" s="28" t="s">
        <v>3957</v>
      </c>
      <c r="C156" s="28" t="s">
        <v>5595</v>
      </c>
      <c r="D156" s="28" t="s">
        <v>5596</v>
      </c>
      <c r="E156" s="28" t="s">
        <v>3994</v>
      </c>
      <c r="F156" s="28" t="s">
        <v>4859</v>
      </c>
      <c r="G156" s="28" t="s">
        <v>4860</v>
      </c>
      <c r="H156" s="28" t="s">
        <v>4906</v>
      </c>
      <c r="I156" s="28" t="s">
        <v>4389</v>
      </c>
      <c r="J156" s="28" t="s">
        <v>4907</v>
      </c>
      <c r="K156" s="28" t="s">
        <v>5535</v>
      </c>
      <c r="L156" s="28" t="s">
        <v>5514</v>
      </c>
      <c r="M156" s="28" t="s">
        <v>4939</v>
      </c>
      <c r="N156" s="28" t="s">
        <v>5597</v>
      </c>
      <c r="O156" s="28" t="s">
        <v>4866</v>
      </c>
      <c r="P156" s="28" t="s">
        <v>5455</v>
      </c>
      <c r="Q156" s="27" t="s">
        <v>4868</v>
      </c>
      <c r="R156" s="56">
        <v>423.2</v>
      </c>
      <c r="S156" s="56">
        <v>451.6</v>
      </c>
      <c r="T156" s="58">
        <v>312</v>
      </c>
    </row>
    <row r="157" spans="1:20" x14ac:dyDescent="0.25">
      <c r="A157" s="27" t="s">
        <v>3459</v>
      </c>
      <c r="B157" s="28" t="s">
        <v>3474</v>
      </c>
      <c r="C157" s="28" t="s">
        <v>5598</v>
      </c>
      <c r="D157" s="28" t="s">
        <v>5599</v>
      </c>
      <c r="E157" s="28" t="s">
        <v>3498</v>
      </c>
      <c r="F157" s="28" t="s">
        <v>4859</v>
      </c>
      <c r="G157" s="28" t="s">
        <v>4860</v>
      </c>
      <c r="H157" s="28" t="s">
        <v>4600</v>
      </c>
      <c r="I157" s="28" t="s">
        <v>4390</v>
      </c>
      <c r="J157" s="28" t="s">
        <v>4907</v>
      </c>
      <c r="K157" s="28" t="s">
        <v>5600</v>
      </c>
      <c r="L157" s="28" t="s">
        <v>5601</v>
      </c>
      <c r="M157" s="28" t="s">
        <v>4939</v>
      </c>
      <c r="N157" s="28" t="s">
        <v>5602</v>
      </c>
      <c r="O157" s="28" t="s">
        <v>4866</v>
      </c>
      <c r="P157" s="28" t="s">
        <v>5455</v>
      </c>
      <c r="Q157" s="27" t="s">
        <v>4868</v>
      </c>
      <c r="R157" s="56">
        <v>554</v>
      </c>
      <c r="S157" s="56">
        <v>540</v>
      </c>
      <c r="T157" s="58">
        <v>331</v>
      </c>
    </row>
    <row r="158" spans="1:20" x14ac:dyDescent="0.25">
      <c r="A158" s="27" t="s">
        <v>3514</v>
      </c>
      <c r="B158" s="28" t="s">
        <v>3535</v>
      </c>
      <c r="C158" s="28" t="s">
        <v>5603</v>
      </c>
      <c r="D158" s="28" t="s">
        <v>5604</v>
      </c>
      <c r="E158" s="28" t="s">
        <v>3520</v>
      </c>
      <c r="F158" s="28" t="s">
        <v>4859</v>
      </c>
      <c r="G158" s="28" t="s">
        <v>4860</v>
      </c>
      <c r="H158" s="28" t="s">
        <v>4906</v>
      </c>
      <c r="I158" s="28" t="s">
        <v>4388</v>
      </c>
      <c r="J158" s="28" t="s">
        <v>4907</v>
      </c>
      <c r="K158" s="28" t="s">
        <v>5605</v>
      </c>
      <c r="L158" s="28" t="s">
        <v>5606</v>
      </c>
      <c r="M158" s="28" t="s">
        <v>4939</v>
      </c>
      <c r="N158" s="28" t="s">
        <v>5607</v>
      </c>
      <c r="O158" s="28" t="s">
        <v>4866</v>
      </c>
      <c r="P158" s="28" t="s">
        <v>5455</v>
      </c>
      <c r="Q158" s="27" t="s">
        <v>4868</v>
      </c>
      <c r="R158" s="56">
        <v>774.9</v>
      </c>
      <c r="S158" s="56">
        <v>774.8</v>
      </c>
      <c r="T158" s="58">
        <v>343</v>
      </c>
    </row>
    <row r="159" spans="1:20" x14ac:dyDescent="0.25">
      <c r="A159" s="27" t="s">
        <v>3460</v>
      </c>
      <c r="B159" s="28" t="s">
        <v>3475</v>
      </c>
      <c r="C159" s="28" t="s">
        <v>5608</v>
      </c>
      <c r="D159" s="28" t="s">
        <v>5609</v>
      </c>
      <c r="E159" s="28" t="s">
        <v>3501</v>
      </c>
      <c r="F159" s="28" t="s">
        <v>4859</v>
      </c>
      <c r="G159" s="28" t="s">
        <v>4860</v>
      </c>
      <c r="H159" s="28" t="s">
        <v>4906</v>
      </c>
      <c r="I159" s="28" t="s">
        <v>4380</v>
      </c>
      <c r="J159" s="28" t="s">
        <v>4907</v>
      </c>
      <c r="K159" s="28" t="s">
        <v>5610</v>
      </c>
      <c r="L159" s="28" t="s">
        <v>5611</v>
      </c>
      <c r="M159" s="28" t="s">
        <v>4956</v>
      </c>
      <c r="N159" s="28" t="s">
        <v>5612</v>
      </c>
      <c r="O159" s="28" t="s">
        <v>4866</v>
      </c>
      <c r="P159" s="28" t="s">
        <v>5455</v>
      </c>
      <c r="Q159" s="27" t="s">
        <v>4868</v>
      </c>
      <c r="R159" s="56">
        <v>509.9</v>
      </c>
      <c r="S159" s="56">
        <v>452</v>
      </c>
      <c r="T159" s="58">
        <v>303</v>
      </c>
    </row>
    <row r="160" spans="1:20" x14ac:dyDescent="0.25">
      <c r="A160" s="27" t="s">
        <v>2711</v>
      </c>
      <c r="B160" s="28" t="s">
        <v>2767</v>
      </c>
      <c r="C160" s="28" t="s">
        <v>5613</v>
      </c>
      <c r="D160" s="28" t="s">
        <v>5614</v>
      </c>
      <c r="E160" s="28" t="s">
        <v>2730</v>
      </c>
      <c r="F160" s="28" t="s">
        <v>4859</v>
      </c>
      <c r="G160" s="28" t="s">
        <v>4860</v>
      </c>
      <c r="H160" s="28" t="s">
        <v>4906</v>
      </c>
      <c r="I160" s="28" t="s">
        <v>4388</v>
      </c>
      <c r="J160" s="28" t="s">
        <v>4907</v>
      </c>
      <c r="K160" s="28" t="s">
        <v>5615</v>
      </c>
      <c r="L160" s="28" t="s">
        <v>5616</v>
      </c>
      <c r="M160" s="28" t="s">
        <v>4939</v>
      </c>
      <c r="N160" s="28" t="s">
        <v>5617</v>
      </c>
      <c r="O160" s="28" t="s">
        <v>4866</v>
      </c>
      <c r="P160" s="28" t="s">
        <v>4882</v>
      </c>
      <c r="Q160" s="27" t="s">
        <v>4868</v>
      </c>
      <c r="R160" s="56">
        <v>495.3</v>
      </c>
      <c r="S160" s="56">
        <v>487</v>
      </c>
      <c r="T160" s="58">
        <v>311</v>
      </c>
    </row>
    <row r="161" spans="1:20" x14ac:dyDescent="0.25">
      <c r="A161" s="27" t="s">
        <v>3940</v>
      </c>
      <c r="B161" s="28" t="s">
        <v>3958</v>
      </c>
      <c r="C161" s="28" t="s">
        <v>5618</v>
      </c>
      <c r="D161" s="28" t="s">
        <v>5619</v>
      </c>
      <c r="E161" s="28" t="s">
        <v>3995</v>
      </c>
      <c r="F161" s="28" t="s">
        <v>4859</v>
      </c>
      <c r="G161" s="28" t="s">
        <v>4860</v>
      </c>
      <c r="H161" s="28" t="s">
        <v>4906</v>
      </c>
      <c r="I161" s="28" t="s">
        <v>4379</v>
      </c>
      <c r="J161" s="28" t="s">
        <v>4907</v>
      </c>
      <c r="K161" s="28" t="s">
        <v>5535</v>
      </c>
      <c r="L161" s="28" t="s">
        <v>5620</v>
      </c>
      <c r="M161" s="28" t="s">
        <v>4910</v>
      </c>
      <c r="N161" s="28" t="s">
        <v>5621</v>
      </c>
      <c r="O161" s="28" t="s">
        <v>4866</v>
      </c>
      <c r="P161" s="28" t="s">
        <v>5455</v>
      </c>
      <c r="Q161" s="27" t="s">
        <v>4868</v>
      </c>
      <c r="R161" s="56">
        <v>395.9</v>
      </c>
      <c r="S161" s="56">
        <v>394</v>
      </c>
      <c r="T161" s="58">
        <v>228</v>
      </c>
    </row>
    <row r="162" spans="1:20" x14ac:dyDescent="0.25">
      <c r="A162" s="27" t="s">
        <v>3449</v>
      </c>
      <c r="B162" s="28" t="s">
        <v>3476</v>
      </c>
      <c r="C162" s="28" t="s">
        <v>5622</v>
      </c>
      <c r="D162" s="28" t="s">
        <v>5623</v>
      </c>
      <c r="E162" s="28" t="s">
        <v>3488</v>
      </c>
      <c r="F162" s="28" t="s">
        <v>4859</v>
      </c>
      <c r="G162" s="28" t="s">
        <v>4860</v>
      </c>
      <c r="H162" s="28" t="s">
        <v>4906</v>
      </c>
      <c r="I162" s="28" t="s">
        <v>4385</v>
      </c>
      <c r="J162" s="28" t="s">
        <v>4907</v>
      </c>
      <c r="K162" s="28" t="s">
        <v>5576</v>
      </c>
      <c r="L162" s="28" t="s">
        <v>5624</v>
      </c>
      <c r="M162" s="28" t="s">
        <v>4939</v>
      </c>
      <c r="N162" s="28" t="s">
        <v>5625</v>
      </c>
      <c r="O162" s="28" t="s">
        <v>4866</v>
      </c>
      <c r="P162" s="28" t="s">
        <v>5455</v>
      </c>
      <c r="Q162" s="27" t="s">
        <v>4868</v>
      </c>
      <c r="R162" s="56">
        <v>368.5</v>
      </c>
      <c r="S162" s="56">
        <v>364.1</v>
      </c>
      <c r="T162" s="58">
        <v>233</v>
      </c>
    </row>
    <row r="163" spans="1:20" x14ac:dyDescent="0.25">
      <c r="A163" s="27" t="s">
        <v>3477</v>
      </c>
      <c r="B163" s="28" t="s">
        <v>3478</v>
      </c>
      <c r="C163" s="28" t="s">
        <v>5626</v>
      </c>
      <c r="D163" s="28" t="s">
        <v>5627</v>
      </c>
      <c r="E163" s="28" t="s">
        <v>3504</v>
      </c>
      <c r="F163" s="28" t="s">
        <v>4859</v>
      </c>
      <c r="G163" s="28" t="s">
        <v>4860</v>
      </c>
      <c r="H163" s="28" t="s">
        <v>4906</v>
      </c>
      <c r="I163" s="28" t="s">
        <v>4388</v>
      </c>
      <c r="J163" s="28" t="s">
        <v>4907</v>
      </c>
      <c r="K163" s="28" t="s">
        <v>5478</v>
      </c>
      <c r="L163" s="28" t="s">
        <v>5582</v>
      </c>
      <c r="M163" s="28" t="s">
        <v>4939</v>
      </c>
      <c r="N163" s="28" t="s">
        <v>5628</v>
      </c>
      <c r="O163" s="28" t="s">
        <v>4866</v>
      </c>
      <c r="P163" s="28" t="s">
        <v>5455</v>
      </c>
      <c r="Q163" s="27" t="s">
        <v>4868</v>
      </c>
      <c r="R163" s="56">
        <v>1122</v>
      </c>
      <c r="S163" s="56">
        <v>1129.5</v>
      </c>
      <c r="T163" s="58">
        <v>646</v>
      </c>
    </row>
    <row r="164" spans="1:20" x14ac:dyDescent="0.25">
      <c r="A164" s="27" t="s">
        <v>3984</v>
      </c>
      <c r="B164" s="28" t="s">
        <v>4019</v>
      </c>
      <c r="C164" s="28" t="s">
        <v>5629</v>
      </c>
      <c r="D164" s="28" t="s">
        <v>5630</v>
      </c>
      <c r="E164" s="28" t="s">
        <v>4051</v>
      </c>
      <c r="F164" s="28" t="s">
        <v>4859</v>
      </c>
      <c r="G164" s="28" t="s">
        <v>4860</v>
      </c>
      <c r="H164" s="28" t="s">
        <v>4906</v>
      </c>
      <c r="I164" s="28" t="s">
        <v>4386</v>
      </c>
      <c r="J164" s="28" t="s">
        <v>4907</v>
      </c>
      <c r="K164" s="28" t="s">
        <v>5631</v>
      </c>
      <c r="L164" s="28" t="s">
        <v>5632</v>
      </c>
      <c r="M164" s="28" t="s">
        <v>5633</v>
      </c>
      <c r="N164" s="28" t="s">
        <v>5634</v>
      </c>
      <c r="O164" s="28" t="s">
        <v>4866</v>
      </c>
      <c r="P164" s="28" t="s">
        <v>5455</v>
      </c>
      <c r="Q164" s="27" t="s">
        <v>4868</v>
      </c>
      <c r="R164" s="56">
        <v>366.9</v>
      </c>
      <c r="S164" s="56">
        <v>352.1</v>
      </c>
      <c r="T164" s="58">
        <v>222.2</v>
      </c>
    </row>
    <row r="165" spans="1:20" x14ac:dyDescent="0.25">
      <c r="A165" s="27" t="s">
        <v>3947</v>
      </c>
      <c r="B165" s="28" t="s">
        <v>4020</v>
      </c>
      <c r="C165" s="28" t="s">
        <v>5635</v>
      </c>
      <c r="D165" s="28" t="s">
        <v>5636</v>
      </c>
      <c r="E165" s="28" t="s">
        <v>4046</v>
      </c>
      <c r="F165" s="28" t="s">
        <v>4859</v>
      </c>
      <c r="G165" s="28" t="s">
        <v>4860</v>
      </c>
      <c r="H165" s="28" t="s">
        <v>4600</v>
      </c>
      <c r="I165" s="28" t="s">
        <v>4892</v>
      </c>
      <c r="J165" s="28" t="s">
        <v>4907</v>
      </c>
      <c r="K165" s="28" t="s">
        <v>5637</v>
      </c>
      <c r="L165" s="28" t="s">
        <v>5638</v>
      </c>
      <c r="M165" s="28" t="s">
        <v>4939</v>
      </c>
      <c r="N165" s="28" t="s">
        <v>5639</v>
      </c>
      <c r="O165" s="28" t="s">
        <v>4866</v>
      </c>
      <c r="P165" s="28" t="s">
        <v>5455</v>
      </c>
      <c r="Q165" s="27" t="s">
        <v>4868</v>
      </c>
      <c r="R165" s="56">
        <v>379.9</v>
      </c>
      <c r="S165" s="56">
        <v>374</v>
      </c>
      <c r="T165" s="58">
        <v>226</v>
      </c>
    </row>
    <row r="166" spans="1:20" x14ac:dyDescent="0.25">
      <c r="A166" s="27" t="s">
        <v>3420</v>
      </c>
      <c r="B166" s="28" t="s">
        <v>3432</v>
      </c>
      <c r="C166" s="28" t="s">
        <v>5640</v>
      </c>
      <c r="D166" s="28" t="s">
        <v>5641</v>
      </c>
      <c r="E166" s="28" t="s">
        <v>3441</v>
      </c>
      <c r="F166" s="28" t="s">
        <v>4859</v>
      </c>
      <c r="G166" s="28" t="s">
        <v>4860</v>
      </c>
      <c r="H166" s="28" t="s">
        <v>4906</v>
      </c>
      <c r="I166" s="28" t="s">
        <v>4381</v>
      </c>
      <c r="J166" s="28" t="s">
        <v>4893</v>
      </c>
      <c r="K166" s="28" t="s">
        <v>4988</v>
      </c>
      <c r="L166" s="28" t="s">
        <v>5170</v>
      </c>
      <c r="M166" s="28" t="s">
        <v>5171</v>
      </c>
      <c r="N166" s="28" t="s">
        <v>5642</v>
      </c>
      <c r="O166" s="28" t="s">
        <v>4866</v>
      </c>
      <c r="P166" s="28" t="s">
        <v>5455</v>
      </c>
      <c r="Q166" s="27" t="s">
        <v>4868</v>
      </c>
      <c r="R166" s="56">
        <v>427.1</v>
      </c>
      <c r="S166" s="56">
        <v>464.3</v>
      </c>
      <c r="T166" s="58">
        <v>368</v>
      </c>
    </row>
    <row r="167" spans="1:20" x14ac:dyDescent="0.25">
      <c r="A167" s="27" t="s">
        <v>3512</v>
      </c>
      <c r="B167" s="28" t="s">
        <v>3536</v>
      </c>
      <c r="C167" s="28" t="s">
        <v>5643</v>
      </c>
      <c r="D167" s="28" t="s">
        <v>5644</v>
      </c>
      <c r="E167" s="28" t="s">
        <v>3521</v>
      </c>
      <c r="F167" s="28" t="s">
        <v>4859</v>
      </c>
      <c r="G167" s="28" t="s">
        <v>4860</v>
      </c>
      <c r="H167" s="28" t="s">
        <v>4906</v>
      </c>
      <c r="I167" s="28" t="s">
        <v>4386</v>
      </c>
      <c r="J167" s="28" t="s">
        <v>4907</v>
      </c>
      <c r="K167" s="28" t="s">
        <v>5645</v>
      </c>
      <c r="L167" s="28" t="s">
        <v>5646</v>
      </c>
      <c r="M167" s="28" t="s">
        <v>4939</v>
      </c>
      <c r="N167" s="28" t="s">
        <v>5647</v>
      </c>
      <c r="O167" s="28" t="s">
        <v>4866</v>
      </c>
      <c r="P167" s="28" t="s">
        <v>5455</v>
      </c>
      <c r="Q167" s="27" t="s">
        <v>4868</v>
      </c>
      <c r="R167" s="56">
        <v>1535.7</v>
      </c>
      <c r="S167" s="56">
        <v>1564</v>
      </c>
      <c r="T167" s="58">
        <v>590.6</v>
      </c>
    </row>
    <row r="168" spans="1:20" x14ac:dyDescent="0.25">
      <c r="A168" s="27" t="s">
        <v>3453</v>
      </c>
      <c r="B168" s="28" t="s">
        <v>3479</v>
      </c>
      <c r="C168" s="28" t="s">
        <v>5648</v>
      </c>
      <c r="D168" s="28" t="s">
        <v>5649</v>
      </c>
      <c r="E168" s="28" t="s">
        <v>3490</v>
      </c>
      <c r="F168" s="28" t="s">
        <v>4859</v>
      </c>
      <c r="G168" s="28" t="s">
        <v>4860</v>
      </c>
      <c r="H168" s="28" t="s">
        <v>4600</v>
      </c>
      <c r="I168" s="28" t="s">
        <v>4892</v>
      </c>
      <c r="J168" s="28" t="s">
        <v>4893</v>
      </c>
      <c r="K168" s="28" t="s">
        <v>5650</v>
      </c>
      <c r="L168" s="28" t="s">
        <v>4895</v>
      </c>
      <c r="M168" s="28" t="s">
        <v>4896</v>
      </c>
      <c r="N168" s="28" t="s">
        <v>5651</v>
      </c>
      <c r="O168" s="28" t="s">
        <v>4866</v>
      </c>
      <c r="P168" s="28" t="s">
        <v>5455</v>
      </c>
      <c r="Q168" s="27" t="s">
        <v>4868</v>
      </c>
      <c r="R168" s="56">
        <v>428.5</v>
      </c>
      <c r="S168" s="56">
        <v>428</v>
      </c>
      <c r="T168" s="58">
        <v>327</v>
      </c>
    </row>
    <row r="169" spans="1:20" x14ac:dyDescent="0.25">
      <c r="A169" s="27" t="s">
        <v>3510</v>
      </c>
      <c r="B169" s="28" t="s">
        <v>3561</v>
      </c>
      <c r="C169" s="28" t="s">
        <v>5652</v>
      </c>
      <c r="D169" s="28" t="s">
        <v>5653</v>
      </c>
      <c r="E169" s="28" t="s">
        <v>3935</v>
      </c>
      <c r="F169" s="28" t="s">
        <v>4859</v>
      </c>
      <c r="G169" s="28" t="s">
        <v>4860</v>
      </c>
      <c r="H169" s="28" t="s">
        <v>4600</v>
      </c>
      <c r="I169" s="28" t="s">
        <v>4892</v>
      </c>
      <c r="J169" s="28" t="s">
        <v>4893</v>
      </c>
      <c r="K169" s="28" t="s">
        <v>5654</v>
      </c>
      <c r="L169" s="28" t="s">
        <v>5655</v>
      </c>
      <c r="M169" s="28" t="s">
        <v>5177</v>
      </c>
      <c r="N169" s="28" t="s">
        <v>5656</v>
      </c>
      <c r="O169" s="28" t="s">
        <v>4866</v>
      </c>
      <c r="P169" s="28" t="s">
        <v>5455</v>
      </c>
      <c r="Q169" s="27" t="s">
        <v>4868</v>
      </c>
      <c r="R169" s="56">
        <v>343.2</v>
      </c>
      <c r="S169" s="56">
        <v>343</v>
      </c>
      <c r="T169" s="58">
        <v>249</v>
      </c>
    </row>
    <row r="170" spans="1:20" x14ac:dyDescent="0.25">
      <c r="A170" s="27" t="s">
        <v>3951</v>
      </c>
      <c r="B170" s="28" t="s">
        <v>3959</v>
      </c>
      <c r="C170" s="28" t="s">
        <v>5657</v>
      </c>
      <c r="D170" s="28" t="s">
        <v>5658</v>
      </c>
      <c r="E170" s="28" t="s">
        <v>4006</v>
      </c>
      <c r="F170" s="28" t="s">
        <v>4859</v>
      </c>
      <c r="G170" s="28" t="s">
        <v>4860</v>
      </c>
      <c r="H170" s="28" t="s">
        <v>4906</v>
      </c>
      <c r="I170" s="28" t="s">
        <v>4389</v>
      </c>
      <c r="J170" s="28" t="s">
        <v>4907</v>
      </c>
      <c r="K170" s="28" t="s">
        <v>5659</v>
      </c>
      <c r="L170" s="28" t="s">
        <v>5660</v>
      </c>
      <c r="M170" s="28" t="s">
        <v>4939</v>
      </c>
      <c r="N170" s="28" t="s">
        <v>5661</v>
      </c>
      <c r="O170" s="28" t="s">
        <v>4866</v>
      </c>
      <c r="P170" s="28" t="s">
        <v>5455</v>
      </c>
      <c r="Q170" s="27" t="s">
        <v>4868</v>
      </c>
      <c r="R170" s="56">
        <v>436.4</v>
      </c>
      <c r="S170" s="56">
        <v>436.4</v>
      </c>
      <c r="T170" s="58">
        <v>319</v>
      </c>
    </row>
    <row r="171" spans="1:20" x14ac:dyDescent="0.25">
      <c r="A171" s="27" t="s">
        <v>3986</v>
      </c>
      <c r="B171" s="28" t="s">
        <v>4021</v>
      </c>
      <c r="C171" s="28" t="s">
        <v>5662</v>
      </c>
      <c r="D171" s="28" t="s">
        <v>5663</v>
      </c>
      <c r="E171" s="28" t="s">
        <v>4052</v>
      </c>
      <c r="F171" s="28" t="s">
        <v>4859</v>
      </c>
      <c r="G171" s="28" t="s">
        <v>4860</v>
      </c>
      <c r="H171" s="28" t="s">
        <v>4906</v>
      </c>
      <c r="I171" s="28" t="s">
        <v>4389</v>
      </c>
      <c r="J171" s="28" t="s">
        <v>4907</v>
      </c>
      <c r="K171" s="28" t="s">
        <v>5664</v>
      </c>
      <c r="L171" s="28" t="s">
        <v>5665</v>
      </c>
      <c r="M171" s="28" t="s">
        <v>4939</v>
      </c>
      <c r="N171" s="28" t="s">
        <v>5666</v>
      </c>
      <c r="O171" s="28" t="s">
        <v>4866</v>
      </c>
      <c r="P171" s="28" t="s">
        <v>5455</v>
      </c>
      <c r="Q171" s="27" t="s">
        <v>4868</v>
      </c>
      <c r="R171" s="56">
        <v>942.9</v>
      </c>
      <c r="S171" s="56">
        <v>933.8</v>
      </c>
      <c r="T171" s="58">
        <v>583</v>
      </c>
    </row>
    <row r="172" spans="1:20" x14ac:dyDescent="0.25">
      <c r="A172" s="27" t="s">
        <v>3971</v>
      </c>
      <c r="B172" s="28" t="s">
        <v>4022</v>
      </c>
      <c r="C172" s="28" t="s">
        <v>5667</v>
      </c>
      <c r="D172" s="28" t="s">
        <v>5668</v>
      </c>
      <c r="E172" s="28" t="s">
        <v>4038</v>
      </c>
      <c r="F172" s="28" t="s">
        <v>4859</v>
      </c>
      <c r="G172" s="28" t="s">
        <v>4860</v>
      </c>
      <c r="H172" s="28" t="s">
        <v>4906</v>
      </c>
      <c r="I172" s="28" t="s">
        <v>4385</v>
      </c>
      <c r="J172" s="28" t="s">
        <v>4907</v>
      </c>
      <c r="K172" s="28" t="s">
        <v>5669</v>
      </c>
      <c r="L172" s="28" t="s">
        <v>5670</v>
      </c>
      <c r="M172" s="28" t="s">
        <v>4939</v>
      </c>
      <c r="N172" s="28" t="s">
        <v>5671</v>
      </c>
      <c r="O172" s="28" t="s">
        <v>4866</v>
      </c>
      <c r="P172" s="28" t="s">
        <v>5455</v>
      </c>
      <c r="Q172" s="27" t="s">
        <v>4868</v>
      </c>
      <c r="R172" s="56">
        <v>1060.9000000000001</v>
      </c>
      <c r="S172" s="56">
        <v>1087</v>
      </c>
      <c r="T172" s="58">
        <v>445</v>
      </c>
    </row>
    <row r="173" spans="1:20" x14ac:dyDescent="0.25">
      <c r="A173" s="27" t="s">
        <v>3988</v>
      </c>
      <c r="B173" s="28" t="s">
        <v>4103</v>
      </c>
      <c r="C173" s="28" t="s">
        <v>5672</v>
      </c>
      <c r="D173" s="28" t="s">
        <v>5673</v>
      </c>
      <c r="E173" s="28" t="s">
        <v>4053</v>
      </c>
      <c r="F173" s="28" t="s">
        <v>4859</v>
      </c>
      <c r="G173" s="28" t="s">
        <v>4860</v>
      </c>
      <c r="H173" s="28" t="s">
        <v>4906</v>
      </c>
      <c r="I173" s="28" t="s">
        <v>4386</v>
      </c>
      <c r="J173" s="28" t="s">
        <v>4907</v>
      </c>
      <c r="K173" s="28" t="s">
        <v>5674</v>
      </c>
      <c r="L173" s="28" t="s">
        <v>5675</v>
      </c>
      <c r="M173" s="28" t="s">
        <v>4939</v>
      </c>
      <c r="N173" s="28" t="s">
        <v>5676</v>
      </c>
      <c r="O173" s="28" t="s">
        <v>4866</v>
      </c>
      <c r="P173" s="28" t="s">
        <v>5455</v>
      </c>
      <c r="Q173" s="27" t="s">
        <v>4868</v>
      </c>
      <c r="R173" s="56">
        <v>630.4</v>
      </c>
      <c r="S173" s="56">
        <v>654.9</v>
      </c>
      <c r="T173" s="58">
        <v>405</v>
      </c>
    </row>
    <row r="174" spans="1:20" x14ac:dyDescent="0.25">
      <c r="A174" s="27" t="s">
        <v>3972</v>
      </c>
      <c r="B174" s="28" t="s">
        <v>4023</v>
      </c>
      <c r="C174" s="28" t="s">
        <v>5677</v>
      </c>
      <c r="D174" s="28" t="s">
        <v>5678</v>
      </c>
      <c r="E174" s="28" t="s">
        <v>4039</v>
      </c>
      <c r="F174" s="28" t="s">
        <v>4859</v>
      </c>
      <c r="G174" s="28" t="s">
        <v>4860</v>
      </c>
      <c r="H174" s="28" t="s">
        <v>4600</v>
      </c>
      <c r="I174" s="28" t="s">
        <v>4390</v>
      </c>
      <c r="J174" s="28" t="s">
        <v>4907</v>
      </c>
      <c r="K174" s="28" t="s">
        <v>5669</v>
      </c>
      <c r="L174" s="28" t="s">
        <v>5679</v>
      </c>
      <c r="M174" s="28" t="s">
        <v>4939</v>
      </c>
      <c r="N174" s="28" t="s">
        <v>5680</v>
      </c>
      <c r="O174" s="28" t="s">
        <v>4866</v>
      </c>
      <c r="P174" s="28" t="s">
        <v>5455</v>
      </c>
      <c r="Q174" s="27" t="s">
        <v>4868</v>
      </c>
      <c r="R174" s="56">
        <v>723.3</v>
      </c>
      <c r="S174" s="56">
        <v>734</v>
      </c>
      <c r="T174" s="58">
        <v>360</v>
      </c>
    </row>
    <row r="175" spans="1:20" x14ac:dyDescent="0.25">
      <c r="A175" s="27" t="s">
        <v>3974</v>
      </c>
      <c r="B175" s="28" t="s">
        <v>4024</v>
      </c>
      <c r="C175" s="28" t="s">
        <v>5681</v>
      </c>
      <c r="D175" s="28" t="s">
        <v>5682</v>
      </c>
      <c r="E175" s="28" t="s">
        <v>4040</v>
      </c>
      <c r="F175" s="28" t="s">
        <v>4859</v>
      </c>
      <c r="G175" s="28" t="s">
        <v>4860</v>
      </c>
      <c r="H175" s="28" t="s">
        <v>4906</v>
      </c>
      <c r="I175" s="28" t="s">
        <v>4385</v>
      </c>
      <c r="J175" s="28" t="s">
        <v>4907</v>
      </c>
      <c r="K175" s="28" t="s">
        <v>5482</v>
      </c>
      <c r="L175" s="28" t="s">
        <v>5683</v>
      </c>
      <c r="M175" s="28" t="s">
        <v>4939</v>
      </c>
      <c r="N175" s="28" t="s">
        <v>5684</v>
      </c>
      <c r="O175" s="28" t="s">
        <v>4866</v>
      </c>
      <c r="P175" s="28" t="s">
        <v>5455</v>
      </c>
      <c r="Q175" s="27" t="s">
        <v>4868</v>
      </c>
      <c r="R175" s="56">
        <v>671.1</v>
      </c>
      <c r="S175" s="56">
        <v>670</v>
      </c>
      <c r="T175" s="58">
        <v>439</v>
      </c>
    </row>
    <row r="176" spans="1:20" x14ac:dyDescent="0.25">
      <c r="A176" s="27" t="s">
        <v>3433</v>
      </c>
      <c r="B176" s="28" t="s">
        <v>3434</v>
      </c>
      <c r="C176" s="28" t="s">
        <v>5685</v>
      </c>
      <c r="D176" s="28" t="s">
        <v>5686</v>
      </c>
      <c r="E176" s="28" t="s">
        <v>3447</v>
      </c>
      <c r="F176" s="28" t="s">
        <v>4859</v>
      </c>
      <c r="G176" s="28" t="s">
        <v>4860</v>
      </c>
      <c r="H176" s="28" t="s">
        <v>4906</v>
      </c>
      <c r="I176" s="28" t="s">
        <v>4385</v>
      </c>
      <c r="J176" s="28" t="s">
        <v>4907</v>
      </c>
      <c r="K176" s="28" t="s">
        <v>5687</v>
      </c>
      <c r="L176" s="28" t="s">
        <v>4995</v>
      </c>
      <c r="M176" s="28" t="s">
        <v>4939</v>
      </c>
      <c r="N176" s="28" t="s">
        <v>5688</v>
      </c>
      <c r="O176" s="28" t="s">
        <v>4866</v>
      </c>
      <c r="P176" s="28" t="s">
        <v>5455</v>
      </c>
      <c r="Q176" s="27" t="s">
        <v>4868</v>
      </c>
      <c r="R176" s="56">
        <v>406.7</v>
      </c>
      <c r="S176" s="56">
        <v>407.2</v>
      </c>
      <c r="T176" s="58">
        <v>293</v>
      </c>
    </row>
    <row r="177" spans="1:20" x14ac:dyDescent="0.25">
      <c r="A177" s="27" t="s">
        <v>3942</v>
      </c>
      <c r="B177" s="28" t="s">
        <v>4025</v>
      </c>
      <c r="C177" s="28" t="s">
        <v>5689</v>
      </c>
      <c r="D177" s="28" t="s">
        <v>5690</v>
      </c>
      <c r="E177" s="28" t="s">
        <v>4047</v>
      </c>
      <c r="F177" s="28" t="s">
        <v>4859</v>
      </c>
      <c r="G177" s="28" t="s">
        <v>4860</v>
      </c>
      <c r="H177" s="28" t="s">
        <v>4906</v>
      </c>
      <c r="I177" s="28" t="s">
        <v>4380</v>
      </c>
      <c r="J177" s="28" t="s">
        <v>4907</v>
      </c>
      <c r="K177" s="28" t="s">
        <v>5691</v>
      </c>
      <c r="L177" s="28" t="s">
        <v>5468</v>
      </c>
      <c r="M177" s="28" t="s">
        <v>5469</v>
      </c>
      <c r="N177" s="28" t="s">
        <v>5692</v>
      </c>
      <c r="O177" s="28" t="s">
        <v>4866</v>
      </c>
      <c r="P177" s="28" t="s">
        <v>5455</v>
      </c>
      <c r="Q177" s="27" t="s">
        <v>4868</v>
      </c>
      <c r="R177" s="56">
        <v>717.5</v>
      </c>
      <c r="S177" s="56">
        <v>635</v>
      </c>
      <c r="T177" s="58">
        <v>389</v>
      </c>
    </row>
    <row r="178" spans="1:20" x14ac:dyDescent="0.25">
      <c r="A178" s="27" t="s">
        <v>2717</v>
      </c>
      <c r="B178" s="28" t="s">
        <v>2768</v>
      </c>
      <c r="C178" s="28" t="s">
        <v>5693</v>
      </c>
      <c r="D178" s="28" t="s">
        <v>5694</v>
      </c>
      <c r="E178" s="28" t="s">
        <v>2734</v>
      </c>
      <c r="F178" s="28" t="s">
        <v>4859</v>
      </c>
      <c r="G178" s="28" t="s">
        <v>4860</v>
      </c>
      <c r="H178" s="28" t="s">
        <v>4600</v>
      </c>
      <c r="I178" s="28" t="s">
        <v>4375</v>
      </c>
      <c r="J178" s="28" t="s">
        <v>4877</v>
      </c>
      <c r="K178" s="28" t="s">
        <v>5695</v>
      </c>
      <c r="L178" s="28" t="s">
        <v>5696</v>
      </c>
      <c r="M178" s="28" t="s">
        <v>4922</v>
      </c>
      <c r="N178" s="28" t="s">
        <v>5697</v>
      </c>
      <c r="O178" s="28" t="s">
        <v>4866</v>
      </c>
      <c r="P178" s="28" t="s">
        <v>4882</v>
      </c>
      <c r="Q178" s="27" t="s">
        <v>4868</v>
      </c>
      <c r="R178" s="56">
        <v>496.9</v>
      </c>
      <c r="S178" s="56">
        <v>522.79999999999995</v>
      </c>
      <c r="T178" s="58">
        <v>338.6</v>
      </c>
    </row>
    <row r="179" spans="1:20" x14ac:dyDescent="0.25">
      <c r="A179" s="27" t="s">
        <v>3457</v>
      </c>
      <c r="B179" s="28" t="s">
        <v>3480</v>
      </c>
      <c r="C179" s="28" t="s">
        <v>5698</v>
      </c>
      <c r="D179" s="28" t="s">
        <v>5699</v>
      </c>
      <c r="E179" s="28" t="s">
        <v>3493</v>
      </c>
      <c r="F179" s="28" t="s">
        <v>4859</v>
      </c>
      <c r="G179" s="28" t="s">
        <v>4860</v>
      </c>
      <c r="H179" s="28" t="s">
        <v>4600</v>
      </c>
      <c r="I179" s="28" t="s">
        <v>4892</v>
      </c>
      <c r="J179" s="28" t="s">
        <v>4893</v>
      </c>
      <c r="K179" s="28" t="s">
        <v>5473</v>
      </c>
      <c r="L179" s="28" t="s">
        <v>5700</v>
      </c>
      <c r="M179" s="28" t="s">
        <v>5701</v>
      </c>
      <c r="N179" s="28" t="s">
        <v>5702</v>
      </c>
      <c r="O179" s="28" t="s">
        <v>4866</v>
      </c>
      <c r="P179" s="28" t="s">
        <v>5455</v>
      </c>
      <c r="Q179" s="27" t="s">
        <v>4868</v>
      </c>
      <c r="R179" s="56">
        <v>359</v>
      </c>
      <c r="S179" s="56">
        <v>413</v>
      </c>
      <c r="T179" s="58">
        <v>275</v>
      </c>
    </row>
    <row r="180" spans="1:20" x14ac:dyDescent="0.25">
      <c r="A180" s="27" t="s">
        <v>3944</v>
      </c>
      <c r="B180" s="28" t="s">
        <v>3960</v>
      </c>
      <c r="C180" s="28" t="s">
        <v>5703</v>
      </c>
      <c r="D180" s="28" t="s">
        <v>5704</v>
      </c>
      <c r="E180" s="28" t="s">
        <v>4001</v>
      </c>
      <c r="F180" s="28" t="s">
        <v>4859</v>
      </c>
      <c r="G180" s="28" t="s">
        <v>4860</v>
      </c>
      <c r="H180" s="28" t="s">
        <v>4600</v>
      </c>
      <c r="I180" s="28" t="s">
        <v>4390</v>
      </c>
      <c r="J180" s="28" t="s">
        <v>4907</v>
      </c>
      <c r="K180" s="28" t="s">
        <v>5705</v>
      </c>
      <c r="L180" s="28" t="s">
        <v>5679</v>
      </c>
      <c r="M180" s="28" t="s">
        <v>4939</v>
      </c>
      <c r="N180" s="28" t="s">
        <v>5706</v>
      </c>
      <c r="O180" s="28" t="s">
        <v>4866</v>
      </c>
      <c r="P180" s="28" t="s">
        <v>5455</v>
      </c>
      <c r="Q180" s="27" t="s">
        <v>4868</v>
      </c>
      <c r="R180" s="56">
        <v>566.4</v>
      </c>
      <c r="S180" s="56">
        <v>576</v>
      </c>
      <c r="T180" s="58">
        <v>356</v>
      </c>
    </row>
    <row r="181" spans="1:20" x14ac:dyDescent="0.25">
      <c r="A181" s="27" t="s">
        <v>3948</v>
      </c>
      <c r="B181" s="28" t="s">
        <v>3961</v>
      </c>
      <c r="C181" s="28" t="s">
        <v>5707</v>
      </c>
      <c r="D181" s="28" t="s">
        <v>5708</v>
      </c>
      <c r="E181" s="28" t="s">
        <v>4002</v>
      </c>
      <c r="F181" s="28" t="s">
        <v>4859</v>
      </c>
      <c r="G181" s="28" t="s">
        <v>4860</v>
      </c>
      <c r="H181" s="28" t="s">
        <v>4906</v>
      </c>
      <c r="I181" s="28" t="s">
        <v>4386</v>
      </c>
      <c r="J181" s="28" t="s">
        <v>4907</v>
      </c>
      <c r="K181" s="28" t="s">
        <v>5709</v>
      </c>
      <c r="L181" s="28" t="s">
        <v>5710</v>
      </c>
      <c r="M181" s="28" t="s">
        <v>4939</v>
      </c>
      <c r="N181" s="28" t="s">
        <v>5711</v>
      </c>
      <c r="O181" s="28" t="s">
        <v>4866</v>
      </c>
      <c r="P181" s="28" t="s">
        <v>5455</v>
      </c>
      <c r="Q181" s="27" t="s">
        <v>4868</v>
      </c>
      <c r="R181" s="56">
        <v>621.20000000000005</v>
      </c>
      <c r="S181" s="56">
        <v>621</v>
      </c>
      <c r="T181" s="58">
        <v>450</v>
      </c>
    </row>
    <row r="182" spans="1:20" x14ac:dyDescent="0.25">
      <c r="A182" s="27" t="s">
        <v>3458</v>
      </c>
      <c r="B182" s="28" t="s">
        <v>3481</v>
      </c>
      <c r="C182" s="28" t="s">
        <v>5712</v>
      </c>
      <c r="D182" s="28" t="s">
        <v>5713</v>
      </c>
      <c r="E182" s="28" t="s">
        <v>3496</v>
      </c>
      <c r="F182" s="28" t="s">
        <v>4859</v>
      </c>
      <c r="G182" s="28" t="s">
        <v>4860</v>
      </c>
      <c r="H182" s="28" t="s">
        <v>4906</v>
      </c>
      <c r="I182" s="28" t="s">
        <v>4386</v>
      </c>
      <c r="J182" s="28" t="s">
        <v>4893</v>
      </c>
      <c r="K182" s="28" t="s">
        <v>5714</v>
      </c>
      <c r="L182" s="28" t="s">
        <v>5715</v>
      </c>
      <c r="M182" s="28" t="s">
        <v>5716</v>
      </c>
      <c r="N182" s="28" t="s">
        <v>5717</v>
      </c>
      <c r="O182" s="28" t="s">
        <v>4866</v>
      </c>
      <c r="P182" s="28" t="s">
        <v>5455</v>
      </c>
      <c r="Q182" s="27" t="s">
        <v>4868</v>
      </c>
      <c r="R182" s="56">
        <v>972.4</v>
      </c>
      <c r="S182" s="56">
        <v>958.2</v>
      </c>
      <c r="T182" s="58">
        <v>313.10000000000002</v>
      </c>
    </row>
    <row r="183" spans="1:20" x14ac:dyDescent="0.25">
      <c r="A183" s="27" t="s">
        <v>3962</v>
      </c>
      <c r="B183" s="28" t="s">
        <v>3963</v>
      </c>
      <c r="C183" s="28" t="s">
        <v>5718</v>
      </c>
      <c r="D183" s="28" t="s">
        <v>5719</v>
      </c>
      <c r="E183" s="28" t="s">
        <v>4010</v>
      </c>
      <c r="F183" s="28" t="s">
        <v>4859</v>
      </c>
      <c r="G183" s="28" t="s">
        <v>4860</v>
      </c>
      <c r="H183" s="28" t="s">
        <v>4906</v>
      </c>
      <c r="I183" s="28" t="s">
        <v>4389</v>
      </c>
      <c r="J183" s="28" t="s">
        <v>4907</v>
      </c>
      <c r="K183" s="28" t="s">
        <v>5720</v>
      </c>
      <c r="L183" s="28" t="s">
        <v>5523</v>
      </c>
      <c r="M183" s="28" t="s">
        <v>4939</v>
      </c>
      <c r="N183" s="28" t="s">
        <v>5721</v>
      </c>
      <c r="O183" s="28" t="s">
        <v>4866</v>
      </c>
      <c r="P183" s="28" t="s">
        <v>5455</v>
      </c>
      <c r="Q183" s="27" t="s">
        <v>4868</v>
      </c>
      <c r="R183" s="56">
        <v>740.9</v>
      </c>
      <c r="S183" s="56">
        <v>707.4</v>
      </c>
      <c r="T183" s="58">
        <v>331</v>
      </c>
    </row>
    <row r="184" spans="1:20" x14ac:dyDescent="0.25">
      <c r="A184" s="27" t="s">
        <v>3964</v>
      </c>
      <c r="B184" s="28" t="s">
        <v>3965</v>
      </c>
      <c r="C184" s="28" t="s">
        <v>5722</v>
      </c>
      <c r="D184" s="28" t="s">
        <v>5723</v>
      </c>
      <c r="E184" s="28" t="s">
        <v>4011</v>
      </c>
      <c r="F184" s="28" t="s">
        <v>4859</v>
      </c>
      <c r="G184" s="28" t="s">
        <v>4860</v>
      </c>
      <c r="H184" s="28" t="s">
        <v>4600</v>
      </c>
      <c r="I184" s="28" t="s">
        <v>4390</v>
      </c>
      <c r="J184" s="28" t="s">
        <v>4907</v>
      </c>
      <c r="K184" s="28" t="s">
        <v>5724</v>
      </c>
      <c r="L184" s="28" t="s">
        <v>5679</v>
      </c>
      <c r="M184" s="28" t="s">
        <v>4939</v>
      </c>
      <c r="N184" s="28" t="s">
        <v>5725</v>
      </c>
      <c r="O184" s="28" t="s">
        <v>4866</v>
      </c>
      <c r="P184" s="28" t="s">
        <v>5455</v>
      </c>
      <c r="Q184" s="27" t="s">
        <v>4868</v>
      </c>
      <c r="R184" s="56">
        <v>1140.9000000000001</v>
      </c>
      <c r="S184" s="56">
        <v>1120</v>
      </c>
      <c r="T184" s="58">
        <v>489</v>
      </c>
    </row>
    <row r="185" spans="1:20" x14ac:dyDescent="0.25">
      <c r="A185" s="27" t="s">
        <v>3506</v>
      </c>
      <c r="B185" s="28" t="s">
        <v>3537</v>
      </c>
      <c r="C185" s="28" t="s">
        <v>5726</v>
      </c>
      <c r="D185" s="28" t="s">
        <v>5727</v>
      </c>
      <c r="E185" s="28" t="s">
        <v>3516</v>
      </c>
      <c r="F185" s="28" t="s">
        <v>4859</v>
      </c>
      <c r="G185" s="28" t="s">
        <v>4860</v>
      </c>
      <c r="H185" s="28" t="s">
        <v>4600</v>
      </c>
      <c r="I185" s="28" t="s">
        <v>4892</v>
      </c>
      <c r="J185" s="28" t="s">
        <v>4893</v>
      </c>
      <c r="K185" s="28" t="s">
        <v>5728</v>
      </c>
      <c r="L185" s="28" t="s">
        <v>5729</v>
      </c>
      <c r="M185" s="28" t="s">
        <v>5730</v>
      </c>
      <c r="N185" s="28" t="s">
        <v>5731</v>
      </c>
      <c r="O185" s="28" t="s">
        <v>4866</v>
      </c>
      <c r="P185" s="28" t="s">
        <v>5455</v>
      </c>
      <c r="Q185" s="27" t="s">
        <v>4868</v>
      </c>
      <c r="R185" s="56">
        <v>605.79999999999995</v>
      </c>
      <c r="S185" s="56">
        <v>588</v>
      </c>
      <c r="T185" s="58">
        <v>336</v>
      </c>
    </row>
    <row r="186" spans="1:20" x14ac:dyDescent="0.25">
      <c r="A186" s="27" t="s">
        <v>3425</v>
      </c>
      <c r="B186" s="28" t="s">
        <v>3435</v>
      </c>
      <c r="C186" s="28" t="s">
        <v>5732</v>
      </c>
      <c r="D186" s="28" t="s">
        <v>5733</v>
      </c>
      <c r="E186" s="28" t="s">
        <v>3444</v>
      </c>
      <c r="F186" s="28" t="s">
        <v>4859</v>
      </c>
      <c r="G186" s="28" t="s">
        <v>4860</v>
      </c>
      <c r="H186" s="28" t="s">
        <v>4600</v>
      </c>
      <c r="I186" s="28" t="s">
        <v>4892</v>
      </c>
      <c r="J186" s="28" t="s">
        <v>4893</v>
      </c>
      <c r="K186" s="28" t="s">
        <v>5438</v>
      </c>
      <c r="L186" s="28" t="s">
        <v>5734</v>
      </c>
      <c r="M186" s="28" t="s">
        <v>5735</v>
      </c>
      <c r="N186" s="28" t="s">
        <v>5736</v>
      </c>
      <c r="O186" s="28" t="s">
        <v>4866</v>
      </c>
      <c r="P186" s="28" t="s">
        <v>5455</v>
      </c>
      <c r="Q186" s="27" t="s">
        <v>4868</v>
      </c>
      <c r="R186" s="56">
        <v>446.2</v>
      </c>
      <c r="S186" s="56">
        <v>447</v>
      </c>
      <c r="T186" s="58">
        <v>326</v>
      </c>
    </row>
    <row r="187" spans="1:20" x14ac:dyDescent="0.25">
      <c r="A187" s="27" t="s">
        <v>3939</v>
      </c>
      <c r="B187" s="28" t="s">
        <v>3966</v>
      </c>
      <c r="C187" s="28" t="s">
        <v>5737</v>
      </c>
      <c r="D187" s="28" t="s">
        <v>5738</v>
      </c>
      <c r="E187" s="28" t="s">
        <v>3996</v>
      </c>
      <c r="F187" s="28" t="s">
        <v>4859</v>
      </c>
      <c r="G187" s="28" t="s">
        <v>4860</v>
      </c>
      <c r="H187" s="28" t="s">
        <v>4906</v>
      </c>
      <c r="I187" s="28" t="s">
        <v>4386</v>
      </c>
      <c r="J187" s="28" t="s">
        <v>4893</v>
      </c>
      <c r="K187" s="28" t="s">
        <v>5535</v>
      </c>
      <c r="L187" s="28" t="s">
        <v>5202</v>
      </c>
      <c r="M187" s="28" t="s">
        <v>5203</v>
      </c>
      <c r="N187" s="28" t="s">
        <v>5739</v>
      </c>
      <c r="O187" s="28" t="s">
        <v>4866</v>
      </c>
      <c r="P187" s="28" t="s">
        <v>5455</v>
      </c>
      <c r="Q187" s="27" t="s">
        <v>4868</v>
      </c>
      <c r="R187" s="56">
        <v>526.9</v>
      </c>
      <c r="S187" s="56">
        <v>530.5</v>
      </c>
      <c r="T187" s="58">
        <v>393.1</v>
      </c>
    </row>
    <row r="188" spans="1:20" x14ac:dyDescent="0.25">
      <c r="A188" s="27" t="s">
        <v>3950</v>
      </c>
      <c r="B188" s="28" t="s">
        <v>3967</v>
      </c>
      <c r="C188" s="28" t="s">
        <v>5740</v>
      </c>
      <c r="D188" s="28" t="s">
        <v>5741</v>
      </c>
      <c r="E188" s="28" t="s">
        <v>4007</v>
      </c>
      <c r="F188" s="28" t="s">
        <v>4859</v>
      </c>
      <c r="G188" s="28" t="s">
        <v>4860</v>
      </c>
      <c r="H188" s="28" t="s">
        <v>4906</v>
      </c>
      <c r="I188" s="28" t="s">
        <v>4386</v>
      </c>
      <c r="J188" s="28" t="s">
        <v>4907</v>
      </c>
      <c r="K188" s="28" t="s">
        <v>5543</v>
      </c>
      <c r="L188" s="28" t="s">
        <v>5632</v>
      </c>
      <c r="M188" s="28" t="s">
        <v>5633</v>
      </c>
      <c r="N188" s="28" t="s">
        <v>5742</v>
      </c>
      <c r="O188" s="28" t="s">
        <v>4866</v>
      </c>
      <c r="P188" s="28" t="s">
        <v>5455</v>
      </c>
      <c r="Q188" s="27" t="s">
        <v>4868</v>
      </c>
      <c r="R188" s="56">
        <v>759.3</v>
      </c>
      <c r="S188" s="56">
        <v>755.8</v>
      </c>
      <c r="T188" s="58">
        <v>574.5</v>
      </c>
    </row>
    <row r="189" spans="1:20" x14ac:dyDescent="0.25">
      <c r="A189" s="27" t="s">
        <v>3455</v>
      </c>
      <c r="B189" s="28" t="s">
        <v>3482</v>
      </c>
      <c r="C189" s="28" t="s">
        <v>5743</v>
      </c>
      <c r="D189" s="28" t="s">
        <v>5744</v>
      </c>
      <c r="E189" s="28" t="s">
        <v>3494</v>
      </c>
      <c r="F189" s="28" t="s">
        <v>4859</v>
      </c>
      <c r="G189" s="28" t="s">
        <v>4860</v>
      </c>
      <c r="H189" s="28" t="s">
        <v>4906</v>
      </c>
      <c r="I189" s="28" t="s">
        <v>4386</v>
      </c>
      <c r="J189" s="28" t="s">
        <v>4907</v>
      </c>
      <c r="K189" s="28" t="s">
        <v>5473</v>
      </c>
      <c r="L189" s="28" t="s">
        <v>5632</v>
      </c>
      <c r="M189" s="28" t="s">
        <v>5633</v>
      </c>
      <c r="N189" s="28" t="s">
        <v>5745</v>
      </c>
      <c r="O189" s="28" t="s">
        <v>4866</v>
      </c>
      <c r="P189" s="28" t="s">
        <v>5455</v>
      </c>
      <c r="Q189" s="27" t="s">
        <v>4868</v>
      </c>
      <c r="R189" s="56">
        <v>373.7</v>
      </c>
      <c r="S189" s="56">
        <v>393.4</v>
      </c>
      <c r="T189" s="58">
        <v>274.8</v>
      </c>
    </row>
    <row r="190" spans="1:20" x14ac:dyDescent="0.25">
      <c r="A190" s="27" t="s">
        <v>3422</v>
      </c>
      <c r="B190" s="28" t="s">
        <v>3436</v>
      </c>
      <c r="C190" s="28" t="s">
        <v>5746</v>
      </c>
      <c r="D190" s="28" t="s">
        <v>5747</v>
      </c>
      <c r="E190" s="28" t="s">
        <v>3445</v>
      </c>
      <c r="F190" s="28" t="s">
        <v>4859</v>
      </c>
      <c r="G190" s="28" t="s">
        <v>4860</v>
      </c>
      <c r="H190" s="28" t="s">
        <v>4906</v>
      </c>
      <c r="I190" s="28" t="s">
        <v>4380</v>
      </c>
      <c r="J190" s="28" t="s">
        <v>4907</v>
      </c>
      <c r="K190" s="28" t="s">
        <v>5591</v>
      </c>
      <c r="L190" s="28" t="s">
        <v>5748</v>
      </c>
      <c r="M190" s="28" t="s">
        <v>5469</v>
      </c>
      <c r="N190" s="28" t="s">
        <v>5749</v>
      </c>
      <c r="O190" s="28" t="s">
        <v>4866</v>
      </c>
      <c r="P190" s="28" t="s">
        <v>5455</v>
      </c>
      <c r="Q190" s="27" t="s">
        <v>4868</v>
      </c>
      <c r="R190" s="56">
        <v>648.1</v>
      </c>
      <c r="S190" s="56">
        <v>593</v>
      </c>
      <c r="T190" s="58">
        <v>320</v>
      </c>
    </row>
    <row r="191" spans="1:20" x14ac:dyDescent="0.25">
      <c r="A191" s="27" t="s">
        <v>4060</v>
      </c>
      <c r="B191" s="28" t="s">
        <v>4071</v>
      </c>
      <c r="C191" s="28" t="s">
        <v>5750</v>
      </c>
      <c r="D191" s="28" t="s">
        <v>5751</v>
      </c>
      <c r="E191" s="28" t="s">
        <v>4066</v>
      </c>
      <c r="F191" s="28" t="s">
        <v>4859</v>
      </c>
      <c r="G191" s="28" t="s">
        <v>4860</v>
      </c>
      <c r="H191" s="28" t="s">
        <v>4906</v>
      </c>
      <c r="I191" s="28" t="s">
        <v>4386</v>
      </c>
      <c r="J191" s="28" t="s">
        <v>4907</v>
      </c>
      <c r="K191" s="28" t="s">
        <v>5752</v>
      </c>
      <c r="L191" s="28" t="s">
        <v>5646</v>
      </c>
      <c r="M191" s="28" t="s">
        <v>4939</v>
      </c>
      <c r="N191" s="28" t="s">
        <v>5753</v>
      </c>
      <c r="O191" s="28" t="s">
        <v>4866</v>
      </c>
      <c r="P191" s="28" t="s">
        <v>5455</v>
      </c>
      <c r="Q191" s="27" t="s">
        <v>4868</v>
      </c>
      <c r="R191" s="56">
        <v>485.7</v>
      </c>
      <c r="S191" s="56">
        <v>505</v>
      </c>
      <c r="T191" s="58">
        <v>388</v>
      </c>
    </row>
    <row r="192" spans="1:20" x14ac:dyDescent="0.25">
      <c r="A192" s="27" t="s">
        <v>3513</v>
      </c>
      <c r="B192" s="28" t="s">
        <v>3562</v>
      </c>
      <c r="C192" s="28" t="s">
        <v>5754</v>
      </c>
      <c r="D192" s="28" t="s">
        <v>5755</v>
      </c>
      <c r="E192" s="28" t="s">
        <v>3928</v>
      </c>
      <c r="F192" s="28" t="s">
        <v>4859</v>
      </c>
      <c r="G192" s="28" t="s">
        <v>4860</v>
      </c>
      <c r="H192" s="28" t="s">
        <v>4906</v>
      </c>
      <c r="I192" s="28" t="s">
        <v>4389</v>
      </c>
      <c r="J192" s="28" t="s">
        <v>4907</v>
      </c>
      <c r="K192" s="28" t="s">
        <v>5756</v>
      </c>
      <c r="L192" s="28" t="s">
        <v>5523</v>
      </c>
      <c r="M192" s="28" t="s">
        <v>4939</v>
      </c>
      <c r="N192" s="28" t="s">
        <v>5757</v>
      </c>
      <c r="O192" s="28" t="s">
        <v>4866</v>
      </c>
      <c r="P192" s="28" t="s">
        <v>5455</v>
      </c>
      <c r="Q192" s="27" t="s">
        <v>4868</v>
      </c>
      <c r="R192" s="56">
        <v>734.1</v>
      </c>
      <c r="S192" s="56">
        <v>733.1</v>
      </c>
      <c r="T192" s="58">
        <v>459</v>
      </c>
    </row>
    <row r="193" spans="1:20" x14ac:dyDescent="0.25">
      <c r="A193" s="27" t="s">
        <v>3983</v>
      </c>
      <c r="B193" s="28" t="s">
        <v>4026</v>
      </c>
      <c r="C193" s="28" t="s">
        <v>5758</v>
      </c>
      <c r="D193" s="28" t="s">
        <v>5759</v>
      </c>
      <c r="E193" s="28" t="s">
        <v>4054</v>
      </c>
      <c r="F193" s="28" t="s">
        <v>4859</v>
      </c>
      <c r="G193" s="28" t="s">
        <v>4860</v>
      </c>
      <c r="H193" s="28" t="s">
        <v>4906</v>
      </c>
      <c r="I193" s="28" t="s">
        <v>4385</v>
      </c>
      <c r="J193" s="28" t="s">
        <v>4907</v>
      </c>
      <c r="K193" s="28" t="s">
        <v>5760</v>
      </c>
      <c r="L193" s="28" t="s">
        <v>5483</v>
      </c>
      <c r="M193" s="28" t="s">
        <v>4939</v>
      </c>
      <c r="N193" s="28" t="s">
        <v>5761</v>
      </c>
      <c r="O193" s="28" t="s">
        <v>4866</v>
      </c>
      <c r="P193" s="28" t="s">
        <v>5455</v>
      </c>
      <c r="Q193" s="27" t="s">
        <v>4868</v>
      </c>
      <c r="R193" s="56">
        <v>732.1</v>
      </c>
      <c r="S193" s="56">
        <v>713</v>
      </c>
      <c r="T193" s="58">
        <v>459</v>
      </c>
    </row>
    <row r="194" spans="1:20" x14ac:dyDescent="0.25">
      <c r="A194" s="27" t="s">
        <v>3968</v>
      </c>
      <c r="B194" s="28" t="s">
        <v>3969</v>
      </c>
      <c r="C194" s="28" t="s">
        <v>5762</v>
      </c>
      <c r="D194" s="28" t="s">
        <v>5763</v>
      </c>
      <c r="E194" s="28" t="s">
        <v>4012</v>
      </c>
      <c r="F194" s="28" t="s">
        <v>4859</v>
      </c>
      <c r="G194" s="28" t="s">
        <v>4860</v>
      </c>
      <c r="H194" s="28" t="s">
        <v>4906</v>
      </c>
      <c r="I194" s="28" t="s">
        <v>4386</v>
      </c>
      <c r="J194" s="28" t="s">
        <v>4907</v>
      </c>
      <c r="K194" s="28" t="s">
        <v>5724</v>
      </c>
      <c r="L194" s="28" t="s">
        <v>5646</v>
      </c>
      <c r="M194" s="28" t="s">
        <v>4939</v>
      </c>
      <c r="N194" s="28" t="s">
        <v>5764</v>
      </c>
      <c r="O194" s="28" t="s">
        <v>4866</v>
      </c>
      <c r="P194" s="28" t="s">
        <v>5455</v>
      </c>
      <c r="Q194" s="27" t="s">
        <v>4868</v>
      </c>
      <c r="R194" s="56">
        <v>473.9</v>
      </c>
      <c r="S194" s="56">
        <v>404.1</v>
      </c>
      <c r="T194" s="58">
        <v>283.39999999999998</v>
      </c>
    </row>
    <row r="195" spans="1:20" x14ac:dyDescent="0.25">
      <c r="A195" s="27" t="s">
        <v>2801</v>
      </c>
      <c r="B195" s="28" t="s">
        <v>2814</v>
      </c>
      <c r="C195" s="28" t="s">
        <v>5765</v>
      </c>
      <c r="D195" s="28" t="s">
        <v>5766</v>
      </c>
      <c r="E195" s="28" t="s">
        <v>3399</v>
      </c>
      <c r="F195" s="28" t="s">
        <v>4859</v>
      </c>
      <c r="G195" s="28" t="s">
        <v>4860</v>
      </c>
      <c r="H195" s="28" t="s">
        <v>4600</v>
      </c>
      <c r="I195" s="28" t="s">
        <v>4570</v>
      </c>
      <c r="J195" s="28" t="s">
        <v>4877</v>
      </c>
      <c r="K195" s="28" t="s">
        <v>5163</v>
      </c>
      <c r="L195" s="28" t="s">
        <v>4927</v>
      </c>
      <c r="M195" s="28" t="s">
        <v>4928</v>
      </c>
      <c r="N195" s="28" t="s">
        <v>5767</v>
      </c>
      <c r="O195" s="28" t="s">
        <v>4866</v>
      </c>
      <c r="P195" s="28" t="s">
        <v>4882</v>
      </c>
      <c r="Q195" s="27" t="s">
        <v>4868</v>
      </c>
      <c r="R195" s="56">
        <v>625</v>
      </c>
      <c r="S195" s="56">
        <v>617.4</v>
      </c>
      <c r="T195" s="58">
        <v>485</v>
      </c>
    </row>
    <row r="196" spans="1:20" x14ac:dyDescent="0.25">
      <c r="A196" s="27" t="s">
        <v>2712</v>
      </c>
      <c r="B196" s="28" t="s">
        <v>2769</v>
      </c>
      <c r="C196" s="28" t="s">
        <v>5768</v>
      </c>
      <c r="D196" s="28" t="s">
        <v>5769</v>
      </c>
      <c r="E196" s="28" t="s">
        <v>2744</v>
      </c>
      <c r="F196" s="28" t="s">
        <v>4859</v>
      </c>
      <c r="G196" s="28" t="s">
        <v>4860</v>
      </c>
      <c r="H196" s="28" t="s">
        <v>4600</v>
      </c>
      <c r="I196" s="28" t="s">
        <v>4390</v>
      </c>
      <c r="J196" s="28" t="s">
        <v>4907</v>
      </c>
      <c r="K196" s="28" t="s">
        <v>5770</v>
      </c>
      <c r="L196" s="28" t="s">
        <v>5771</v>
      </c>
      <c r="M196" s="28" t="s">
        <v>5772</v>
      </c>
      <c r="N196" s="28" t="s">
        <v>5773</v>
      </c>
      <c r="O196" s="28" t="s">
        <v>4866</v>
      </c>
      <c r="P196" s="28" t="s">
        <v>4882</v>
      </c>
      <c r="Q196" s="27" t="s">
        <v>4868</v>
      </c>
      <c r="R196" s="56">
        <v>599.29999999999995</v>
      </c>
      <c r="S196" s="56">
        <v>638.1</v>
      </c>
      <c r="T196" s="58">
        <v>381</v>
      </c>
    </row>
    <row r="197" spans="1:20" x14ac:dyDescent="0.25">
      <c r="A197" s="27" t="s">
        <v>3902</v>
      </c>
      <c r="B197" s="28" t="s">
        <v>4104</v>
      </c>
      <c r="C197" s="28" t="s">
        <v>5774</v>
      </c>
      <c r="D197" s="28" t="s">
        <v>5775</v>
      </c>
      <c r="E197" s="28" t="s">
        <v>3903</v>
      </c>
      <c r="F197" s="28" t="s">
        <v>4859</v>
      </c>
      <c r="G197" s="28" t="s">
        <v>4860</v>
      </c>
      <c r="H197" s="28" t="s">
        <v>4601</v>
      </c>
      <c r="I197" s="28" t="s">
        <v>4373</v>
      </c>
      <c r="J197" s="28" t="s">
        <v>4861</v>
      </c>
      <c r="K197" s="28" t="s">
        <v>5776</v>
      </c>
      <c r="L197" s="28" t="s">
        <v>5777</v>
      </c>
      <c r="M197" s="28" t="s">
        <v>5778</v>
      </c>
      <c r="N197" s="28" t="s">
        <v>5779</v>
      </c>
      <c r="O197" s="28" t="s">
        <v>4866</v>
      </c>
      <c r="P197" s="28" t="s">
        <v>4867</v>
      </c>
      <c r="Q197" s="27" t="s">
        <v>4868</v>
      </c>
      <c r="R197" s="56">
        <v>387.3</v>
      </c>
      <c r="S197" s="56">
        <v>380</v>
      </c>
      <c r="T197" s="58">
        <v>261</v>
      </c>
    </row>
    <row r="198" spans="1:20" x14ac:dyDescent="0.25">
      <c r="A198" s="27" t="s">
        <v>3393</v>
      </c>
      <c r="B198" s="28" t="s">
        <v>3407</v>
      </c>
      <c r="C198" s="28" t="s">
        <v>5780</v>
      </c>
      <c r="D198" s="28" t="s">
        <v>5781</v>
      </c>
      <c r="E198" s="28" t="s">
        <v>3417</v>
      </c>
      <c r="F198" s="28" t="s">
        <v>4859</v>
      </c>
      <c r="G198" s="28" t="s">
        <v>4860</v>
      </c>
      <c r="H198" s="28" t="s">
        <v>4600</v>
      </c>
      <c r="I198" s="28" t="s">
        <v>4570</v>
      </c>
      <c r="J198" s="28" t="s">
        <v>4960</v>
      </c>
      <c r="K198" s="28" t="s">
        <v>5782</v>
      </c>
      <c r="L198" s="28" t="s">
        <v>5783</v>
      </c>
      <c r="M198" s="28" t="s">
        <v>5784</v>
      </c>
      <c r="N198" s="28" t="s">
        <v>11809</v>
      </c>
      <c r="O198" s="28" t="s">
        <v>4866</v>
      </c>
      <c r="P198" s="28" t="s">
        <v>4882</v>
      </c>
      <c r="Q198" s="27" t="s">
        <v>4868</v>
      </c>
      <c r="R198" s="56">
        <v>485.3</v>
      </c>
      <c r="S198" s="56">
        <v>491</v>
      </c>
      <c r="T198" s="58">
        <v>368</v>
      </c>
    </row>
    <row r="199" spans="1:20" x14ac:dyDescent="0.25">
      <c r="A199" s="27" t="s">
        <v>2815</v>
      </c>
      <c r="B199" s="28" t="s">
        <v>2816</v>
      </c>
      <c r="C199" s="28" t="s">
        <v>5785</v>
      </c>
      <c r="D199" s="28" t="s">
        <v>5786</v>
      </c>
      <c r="E199" s="28" t="s">
        <v>3400</v>
      </c>
      <c r="F199" s="28" t="s">
        <v>4859</v>
      </c>
      <c r="G199" s="28" t="s">
        <v>4860</v>
      </c>
      <c r="H199" s="28" t="s">
        <v>4601</v>
      </c>
      <c r="I199" s="28" t="s">
        <v>4387</v>
      </c>
      <c r="J199" s="28" t="s">
        <v>4967</v>
      </c>
      <c r="K199" s="28" t="s">
        <v>5442</v>
      </c>
      <c r="L199" s="28" t="s">
        <v>5787</v>
      </c>
      <c r="M199" s="28" t="s">
        <v>5022</v>
      </c>
      <c r="N199" s="28" t="s">
        <v>5788</v>
      </c>
      <c r="O199" s="28" t="s">
        <v>4866</v>
      </c>
      <c r="P199" s="28" t="s">
        <v>4882</v>
      </c>
      <c r="Q199" s="27" t="s">
        <v>4868</v>
      </c>
      <c r="R199" s="56">
        <v>422</v>
      </c>
      <c r="S199" s="56">
        <v>444</v>
      </c>
      <c r="T199" s="58">
        <v>307</v>
      </c>
    </row>
    <row r="200" spans="1:20" x14ac:dyDescent="0.25">
      <c r="A200" s="27" t="s">
        <v>4008</v>
      </c>
      <c r="B200" s="28" t="s">
        <v>4105</v>
      </c>
      <c r="C200" s="28" t="s">
        <v>5789</v>
      </c>
      <c r="D200" s="28" t="s">
        <v>5790</v>
      </c>
      <c r="E200" s="28" t="s">
        <v>4009</v>
      </c>
      <c r="F200" s="28" t="s">
        <v>4859</v>
      </c>
      <c r="G200" s="28" t="s">
        <v>4860</v>
      </c>
      <c r="H200" s="28" t="s">
        <v>4601</v>
      </c>
      <c r="I200" s="28" t="s">
        <v>4373</v>
      </c>
      <c r="J200" s="28" t="s">
        <v>4861</v>
      </c>
      <c r="K200" s="28" t="s">
        <v>5543</v>
      </c>
      <c r="L200" s="28" t="s">
        <v>5791</v>
      </c>
      <c r="M200" s="28" t="s">
        <v>5792</v>
      </c>
      <c r="N200" s="28" t="s">
        <v>5793</v>
      </c>
      <c r="O200" s="28" t="s">
        <v>4866</v>
      </c>
      <c r="P200" s="28" t="s">
        <v>4867</v>
      </c>
      <c r="Q200" s="27" t="s">
        <v>4868</v>
      </c>
      <c r="R200" s="56">
        <v>805.5</v>
      </c>
      <c r="S200" s="56">
        <v>820</v>
      </c>
      <c r="T200" s="58">
        <v>487.5</v>
      </c>
    </row>
    <row r="201" spans="1:20" x14ac:dyDescent="0.25">
      <c r="A201" s="27" t="s">
        <v>3908</v>
      </c>
      <c r="B201" s="28" t="s">
        <v>4106</v>
      </c>
      <c r="C201" s="28" t="s">
        <v>5794</v>
      </c>
      <c r="D201" s="28" t="s">
        <v>5795</v>
      </c>
      <c r="E201" s="28" t="s">
        <v>3909</v>
      </c>
      <c r="F201" s="28" t="s">
        <v>4859</v>
      </c>
      <c r="G201" s="28" t="s">
        <v>4860</v>
      </c>
      <c r="H201" s="28" t="s">
        <v>4601</v>
      </c>
      <c r="I201" s="28" t="s">
        <v>4377</v>
      </c>
      <c r="J201" s="28" t="s">
        <v>4861</v>
      </c>
      <c r="K201" s="28" t="s">
        <v>5796</v>
      </c>
      <c r="L201" s="28" t="s">
        <v>5057</v>
      </c>
      <c r="M201" s="28" t="s">
        <v>4864</v>
      </c>
      <c r="N201" s="28" t="s">
        <v>5797</v>
      </c>
      <c r="O201" s="28" t="s">
        <v>4866</v>
      </c>
      <c r="P201" s="28" t="s">
        <v>4867</v>
      </c>
      <c r="Q201" s="27" t="s">
        <v>4868</v>
      </c>
      <c r="R201" s="56">
        <v>530.79999999999995</v>
      </c>
      <c r="S201" s="56">
        <v>557</v>
      </c>
      <c r="T201" s="58">
        <v>418</v>
      </c>
    </row>
    <row r="202" spans="1:20" x14ac:dyDescent="0.25">
      <c r="A202" s="27" t="s">
        <v>3392</v>
      </c>
      <c r="B202" s="28" t="s">
        <v>3408</v>
      </c>
      <c r="C202" s="28" t="s">
        <v>5798</v>
      </c>
      <c r="D202" s="28" t="s">
        <v>5799</v>
      </c>
      <c r="E202" s="28" t="s">
        <v>3414</v>
      </c>
      <c r="F202" s="28" t="s">
        <v>4859</v>
      </c>
      <c r="G202" s="28" t="s">
        <v>4860</v>
      </c>
      <c r="H202" s="28" t="s">
        <v>4601</v>
      </c>
      <c r="I202" s="28" t="s">
        <v>4378</v>
      </c>
      <c r="J202" s="28" t="s">
        <v>4893</v>
      </c>
      <c r="K202" s="28" t="s">
        <v>5186</v>
      </c>
      <c r="L202" s="28" t="s">
        <v>5800</v>
      </c>
      <c r="M202" s="28" t="s">
        <v>5801</v>
      </c>
      <c r="N202" s="28" t="s">
        <v>5802</v>
      </c>
      <c r="O202" s="28" t="s">
        <v>4866</v>
      </c>
      <c r="P202" s="28" t="s">
        <v>4882</v>
      </c>
      <c r="Q202" s="27" t="s">
        <v>4868</v>
      </c>
      <c r="R202" s="56">
        <v>597</v>
      </c>
      <c r="S202" s="56">
        <v>597.20000000000005</v>
      </c>
      <c r="T202" s="58">
        <v>475</v>
      </c>
    </row>
    <row r="203" spans="1:20" x14ac:dyDescent="0.25">
      <c r="A203" s="27" t="s">
        <v>3395</v>
      </c>
      <c r="B203" s="28" t="s">
        <v>3409</v>
      </c>
      <c r="C203" s="28" t="s">
        <v>5803</v>
      </c>
      <c r="D203" s="28" t="s">
        <v>5804</v>
      </c>
      <c r="E203" s="28" t="s">
        <v>3439</v>
      </c>
      <c r="F203" s="28" t="s">
        <v>4859</v>
      </c>
      <c r="G203" s="28" t="s">
        <v>4860</v>
      </c>
      <c r="H203" s="28" t="s">
        <v>4600</v>
      </c>
      <c r="I203" s="28" t="s">
        <v>4375</v>
      </c>
      <c r="J203" s="28" t="s">
        <v>4877</v>
      </c>
      <c r="K203" s="28" t="s">
        <v>5805</v>
      </c>
      <c r="L203" s="28" t="s">
        <v>5806</v>
      </c>
      <c r="M203" s="28" t="s">
        <v>5807</v>
      </c>
      <c r="N203" s="28" t="s">
        <v>5808</v>
      </c>
      <c r="O203" s="28" t="s">
        <v>4866</v>
      </c>
      <c r="P203" s="28" t="s">
        <v>4882</v>
      </c>
      <c r="Q203" s="27" t="s">
        <v>4883</v>
      </c>
      <c r="R203" s="56">
        <v>589.29999999999995</v>
      </c>
      <c r="S203" s="56">
        <v>560.9</v>
      </c>
      <c r="T203" s="58">
        <v>430.1</v>
      </c>
    </row>
    <row r="204" spans="1:20" x14ac:dyDescent="0.25">
      <c r="A204" s="27" t="s">
        <v>3910</v>
      </c>
      <c r="B204" s="28" t="s">
        <v>4107</v>
      </c>
      <c r="C204" s="28" t="s">
        <v>5809</v>
      </c>
      <c r="D204" s="28" t="s">
        <v>5810</v>
      </c>
      <c r="E204" s="28" t="s">
        <v>3911</v>
      </c>
      <c r="F204" s="28" t="s">
        <v>4859</v>
      </c>
      <c r="G204" s="28" t="s">
        <v>4860</v>
      </c>
      <c r="H204" s="28" t="s">
        <v>4601</v>
      </c>
      <c r="I204" s="28" t="s">
        <v>4377</v>
      </c>
      <c r="J204" s="28" t="s">
        <v>4861</v>
      </c>
      <c r="K204" s="28" t="s">
        <v>5796</v>
      </c>
      <c r="L204" s="28" t="s">
        <v>5811</v>
      </c>
      <c r="M204" s="28" t="s">
        <v>4864</v>
      </c>
      <c r="N204" s="28" t="s">
        <v>5812</v>
      </c>
      <c r="O204" s="28" t="s">
        <v>4866</v>
      </c>
      <c r="P204" s="28" t="s">
        <v>4882</v>
      </c>
      <c r="Q204" s="27" t="s">
        <v>4868</v>
      </c>
      <c r="R204" s="56">
        <v>421.5</v>
      </c>
      <c r="S204" s="56">
        <v>407</v>
      </c>
      <c r="T204" s="58">
        <v>302</v>
      </c>
    </row>
    <row r="205" spans="1:20" x14ac:dyDescent="0.25">
      <c r="A205" s="27" t="s">
        <v>4083</v>
      </c>
      <c r="B205" s="28" t="s">
        <v>4108</v>
      </c>
      <c r="C205" s="28" t="s">
        <v>5813</v>
      </c>
      <c r="D205" s="28" t="s">
        <v>5814</v>
      </c>
      <c r="E205" s="28" t="s">
        <v>4362</v>
      </c>
      <c r="F205" s="28" t="s">
        <v>4859</v>
      </c>
      <c r="G205" s="28" t="s">
        <v>4860</v>
      </c>
      <c r="H205" s="28" t="s">
        <v>4906</v>
      </c>
      <c r="I205" s="28" t="s">
        <v>4386</v>
      </c>
      <c r="J205" s="28" t="s">
        <v>4893</v>
      </c>
      <c r="K205" s="28" t="s">
        <v>5815</v>
      </c>
      <c r="L205" s="28" t="s">
        <v>5816</v>
      </c>
      <c r="M205" s="28" t="s">
        <v>5817</v>
      </c>
      <c r="N205" s="28" t="s">
        <v>5818</v>
      </c>
      <c r="O205" s="28" t="s">
        <v>4866</v>
      </c>
      <c r="P205" s="28" t="s">
        <v>4882</v>
      </c>
      <c r="Q205" s="27" t="s">
        <v>4868</v>
      </c>
      <c r="R205" s="56">
        <v>427.4</v>
      </c>
      <c r="S205" s="56">
        <v>427.4</v>
      </c>
      <c r="T205" s="58">
        <v>311.7</v>
      </c>
    </row>
    <row r="206" spans="1:20" x14ac:dyDescent="0.25">
      <c r="A206" s="27" t="s">
        <v>3982</v>
      </c>
      <c r="B206" s="28" t="s">
        <v>4027</v>
      </c>
      <c r="C206" s="28" t="s">
        <v>5819</v>
      </c>
      <c r="D206" s="28" t="s">
        <v>5820</v>
      </c>
      <c r="E206" s="28" t="s">
        <v>4048</v>
      </c>
      <c r="F206" s="28" t="s">
        <v>4859</v>
      </c>
      <c r="G206" s="28" t="s">
        <v>4860</v>
      </c>
      <c r="H206" s="28" t="s">
        <v>4600</v>
      </c>
      <c r="I206" s="28" t="s">
        <v>4383</v>
      </c>
      <c r="J206" s="28" t="s">
        <v>4960</v>
      </c>
      <c r="K206" s="28" t="s">
        <v>5691</v>
      </c>
      <c r="L206" s="28" t="s">
        <v>5821</v>
      </c>
      <c r="M206" s="28" t="s">
        <v>5822</v>
      </c>
      <c r="N206" s="28" t="s">
        <v>5823</v>
      </c>
      <c r="O206" s="28" t="s">
        <v>4866</v>
      </c>
      <c r="P206" s="28" t="s">
        <v>4882</v>
      </c>
      <c r="Q206" s="27" t="s">
        <v>4868</v>
      </c>
      <c r="R206" s="56">
        <v>809</v>
      </c>
      <c r="S206" s="56">
        <v>792.2</v>
      </c>
      <c r="T206" s="58">
        <v>589</v>
      </c>
    </row>
    <row r="207" spans="1:20" x14ac:dyDescent="0.25">
      <c r="A207" s="27" t="s">
        <v>3451</v>
      </c>
      <c r="B207" s="28" t="s">
        <v>3483</v>
      </c>
      <c r="C207" s="28" t="s">
        <v>5824</v>
      </c>
      <c r="D207" s="28" t="s">
        <v>5825</v>
      </c>
      <c r="E207" s="28" t="s">
        <v>3489</v>
      </c>
      <c r="F207" s="28" t="s">
        <v>4859</v>
      </c>
      <c r="G207" s="28" t="s">
        <v>4860</v>
      </c>
      <c r="H207" s="28" t="s">
        <v>4601</v>
      </c>
      <c r="I207" s="28" t="s">
        <v>4382</v>
      </c>
      <c r="J207" s="28" t="s">
        <v>4967</v>
      </c>
      <c r="K207" s="28" t="s">
        <v>5826</v>
      </c>
      <c r="L207" s="28" t="s">
        <v>5827</v>
      </c>
      <c r="M207" s="28" t="s">
        <v>4969</v>
      </c>
      <c r="N207" s="28" t="s">
        <v>5828</v>
      </c>
      <c r="O207" s="28" t="s">
        <v>4866</v>
      </c>
      <c r="P207" s="28" t="s">
        <v>4882</v>
      </c>
      <c r="Q207" s="27" t="s">
        <v>4868</v>
      </c>
      <c r="R207" s="56">
        <v>821.6</v>
      </c>
      <c r="S207" s="56">
        <v>803</v>
      </c>
      <c r="T207" s="58">
        <v>630</v>
      </c>
    </row>
    <row r="208" spans="1:20" x14ac:dyDescent="0.25">
      <c r="A208" s="27" t="s">
        <v>3912</v>
      </c>
      <c r="B208" s="28" t="s">
        <v>4109</v>
      </c>
      <c r="C208" s="28" t="s">
        <v>5829</v>
      </c>
      <c r="D208" s="28" t="s">
        <v>5830</v>
      </c>
      <c r="E208" s="28" t="s">
        <v>3913</v>
      </c>
      <c r="F208" s="28" t="s">
        <v>4859</v>
      </c>
      <c r="G208" s="28" t="s">
        <v>4860</v>
      </c>
      <c r="H208" s="28" t="s">
        <v>4601</v>
      </c>
      <c r="I208" s="28" t="s">
        <v>4377</v>
      </c>
      <c r="J208" s="28" t="s">
        <v>4861</v>
      </c>
      <c r="K208" s="28" t="s">
        <v>5831</v>
      </c>
      <c r="L208" s="28" t="s">
        <v>5811</v>
      </c>
      <c r="M208" s="28" t="s">
        <v>4864</v>
      </c>
      <c r="N208" s="28" t="s">
        <v>5832</v>
      </c>
      <c r="O208" s="28" t="s">
        <v>4866</v>
      </c>
      <c r="P208" s="28" t="s">
        <v>4882</v>
      </c>
      <c r="Q208" s="27" t="s">
        <v>4868</v>
      </c>
      <c r="R208" s="56">
        <v>587.20000000000005</v>
      </c>
      <c r="S208" s="56">
        <v>600</v>
      </c>
      <c r="T208" s="58">
        <v>439</v>
      </c>
    </row>
    <row r="209" spans="1:20" x14ac:dyDescent="0.25">
      <c r="A209" s="27" t="s">
        <v>11716</v>
      </c>
      <c r="B209" s="28" t="s">
        <v>11726</v>
      </c>
      <c r="C209" s="28" t="s">
        <v>11722</v>
      </c>
      <c r="D209" s="28" t="s">
        <v>11742</v>
      </c>
      <c r="E209" s="28" t="s">
        <v>11743</v>
      </c>
      <c r="F209" s="28" t="s">
        <v>4859</v>
      </c>
      <c r="G209" s="28" t="s">
        <v>4860</v>
      </c>
      <c r="H209" s="28" t="s">
        <v>4906</v>
      </c>
      <c r="I209" s="28" t="s">
        <v>4385</v>
      </c>
      <c r="J209" s="28" t="s">
        <v>4907</v>
      </c>
      <c r="K209" s="28" t="s">
        <v>11744</v>
      </c>
      <c r="L209" s="28" t="s">
        <v>5683</v>
      </c>
      <c r="M209" s="28" t="s">
        <v>4939</v>
      </c>
      <c r="N209" s="28" t="s">
        <v>11745</v>
      </c>
      <c r="O209" s="28" t="s">
        <v>4866</v>
      </c>
      <c r="P209" s="28" t="s">
        <v>4882</v>
      </c>
      <c r="Q209" s="27" t="s">
        <v>4868</v>
      </c>
      <c r="R209" s="56">
        <v>534.9</v>
      </c>
      <c r="S209" s="56">
        <v>550</v>
      </c>
      <c r="T209" s="58">
        <v>400</v>
      </c>
    </row>
    <row r="210" spans="1:20" x14ac:dyDescent="0.25">
      <c r="A210" s="27" t="s">
        <v>4787</v>
      </c>
      <c r="B210" s="28" t="s">
        <v>4797</v>
      </c>
      <c r="C210" s="28" t="s">
        <v>4817</v>
      </c>
      <c r="D210" s="28" t="s">
        <v>5833</v>
      </c>
      <c r="E210" s="28" t="s">
        <v>4806</v>
      </c>
      <c r="F210" s="28" t="s">
        <v>4859</v>
      </c>
      <c r="G210" s="28" t="s">
        <v>4860</v>
      </c>
      <c r="H210" s="28" t="s">
        <v>4601</v>
      </c>
      <c r="I210" s="28" t="s">
        <v>4382</v>
      </c>
      <c r="J210" s="28" t="s">
        <v>4967</v>
      </c>
      <c r="K210" s="28" t="s">
        <v>5377</v>
      </c>
      <c r="L210" s="28" t="s">
        <v>4968</v>
      </c>
      <c r="M210" s="28" t="s">
        <v>4969</v>
      </c>
      <c r="N210" s="28" t="s">
        <v>5834</v>
      </c>
      <c r="O210" s="28" t="s">
        <v>4866</v>
      </c>
      <c r="P210" s="28" t="s">
        <v>4882</v>
      </c>
      <c r="Q210" s="27" t="s">
        <v>4868</v>
      </c>
      <c r="R210" s="56">
        <v>1017.5</v>
      </c>
      <c r="S210" s="56">
        <v>974</v>
      </c>
      <c r="T210" s="58">
        <v>807</v>
      </c>
    </row>
    <row r="211" spans="1:20" x14ac:dyDescent="0.25">
      <c r="A211" s="27" t="s">
        <v>4825</v>
      </c>
      <c r="B211" s="28" t="s">
        <v>4837</v>
      </c>
      <c r="C211" s="28" t="s">
        <v>5835</v>
      </c>
      <c r="D211" s="28" t="s">
        <v>5836</v>
      </c>
      <c r="E211" s="28" t="s">
        <v>5837</v>
      </c>
      <c r="F211" s="28" t="s">
        <v>4859</v>
      </c>
      <c r="G211" s="28" t="s">
        <v>4860</v>
      </c>
      <c r="H211" s="28" t="s">
        <v>4600</v>
      </c>
      <c r="I211" s="28" t="s">
        <v>4392</v>
      </c>
      <c r="J211" s="28" t="s">
        <v>5043</v>
      </c>
      <c r="K211" s="28" t="s">
        <v>5838</v>
      </c>
      <c r="L211" s="28" t="s">
        <v>5839</v>
      </c>
      <c r="M211" s="28" t="s">
        <v>5045</v>
      </c>
      <c r="N211" s="28" t="s">
        <v>5840</v>
      </c>
      <c r="O211" s="28" t="s">
        <v>4866</v>
      </c>
      <c r="P211" s="28" t="s">
        <v>4882</v>
      </c>
      <c r="Q211" s="27" t="s">
        <v>5047</v>
      </c>
      <c r="R211" s="56">
        <v>396.8</v>
      </c>
      <c r="S211" s="56">
        <v>415</v>
      </c>
      <c r="T211" s="58">
        <v>276</v>
      </c>
    </row>
    <row r="212" spans="1:20" x14ac:dyDescent="0.25">
      <c r="A212" s="27" t="s">
        <v>4798</v>
      </c>
      <c r="B212" s="28" t="s">
        <v>4799</v>
      </c>
      <c r="C212" s="28" t="s">
        <v>4821</v>
      </c>
      <c r="D212" s="28" t="s">
        <v>5841</v>
      </c>
      <c r="E212" s="28" t="s">
        <v>4810</v>
      </c>
      <c r="F212" s="28" t="s">
        <v>4859</v>
      </c>
      <c r="G212" s="28" t="s">
        <v>4860</v>
      </c>
      <c r="H212" s="28" t="s">
        <v>4600</v>
      </c>
      <c r="I212" s="28" t="s">
        <v>4375</v>
      </c>
      <c r="J212" s="28" t="s">
        <v>4877</v>
      </c>
      <c r="K212" s="28" t="s">
        <v>5842</v>
      </c>
      <c r="L212" s="28" t="s">
        <v>5843</v>
      </c>
      <c r="M212" s="28" t="s">
        <v>5844</v>
      </c>
      <c r="N212" s="28" t="s">
        <v>5845</v>
      </c>
      <c r="O212" s="28" t="s">
        <v>4866</v>
      </c>
      <c r="P212" s="28" t="s">
        <v>4882</v>
      </c>
      <c r="Q212" s="27" t="s">
        <v>4883</v>
      </c>
      <c r="R212" s="56">
        <v>467</v>
      </c>
      <c r="S212" s="56">
        <v>468.6</v>
      </c>
      <c r="T212" s="58">
        <v>337.3</v>
      </c>
    </row>
    <row r="213" spans="1:20" x14ac:dyDescent="0.25">
      <c r="A213" s="27" t="s">
        <v>4828</v>
      </c>
      <c r="B213" s="28" t="s">
        <v>4838</v>
      </c>
      <c r="C213" s="28" t="s">
        <v>5846</v>
      </c>
      <c r="D213" s="28" t="s">
        <v>5847</v>
      </c>
      <c r="E213" s="28" t="s">
        <v>5848</v>
      </c>
      <c r="F213" s="28" t="s">
        <v>4859</v>
      </c>
      <c r="G213" s="28" t="s">
        <v>4860</v>
      </c>
      <c r="H213" s="28" t="s">
        <v>4906</v>
      </c>
      <c r="I213" s="28" t="s">
        <v>4389</v>
      </c>
      <c r="J213" s="28" t="s">
        <v>4907</v>
      </c>
      <c r="K213" s="28" t="s">
        <v>5849</v>
      </c>
      <c r="L213" s="28" t="s">
        <v>5850</v>
      </c>
      <c r="M213" s="28" t="s">
        <v>4939</v>
      </c>
      <c r="N213" s="28" t="s">
        <v>5851</v>
      </c>
      <c r="O213" s="28" t="s">
        <v>4866</v>
      </c>
      <c r="P213" s="28" t="s">
        <v>4882</v>
      </c>
      <c r="Q213" s="27" t="s">
        <v>4868</v>
      </c>
      <c r="R213" s="56">
        <v>933</v>
      </c>
      <c r="S213" s="56">
        <v>934</v>
      </c>
      <c r="T213" s="58">
        <v>523</v>
      </c>
    </row>
    <row r="214" spans="1:20" x14ac:dyDescent="0.25">
      <c r="A214" s="27" t="s">
        <v>4824</v>
      </c>
      <c r="B214" s="28" t="s">
        <v>4839</v>
      </c>
      <c r="C214" s="28" t="s">
        <v>5852</v>
      </c>
      <c r="D214" s="28" t="s">
        <v>5853</v>
      </c>
      <c r="E214" s="28" t="s">
        <v>5854</v>
      </c>
      <c r="F214" s="28" t="s">
        <v>4859</v>
      </c>
      <c r="G214" s="28" t="s">
        <v>4860</v>
      </c>
      <c r="H214" s="28" t="s">
        <v>4600</v>
      </c>
      <c r="I214" s="28" t="s">
        <v>4383</v>
      </c>
      <c r="J214" s="28" t="s">
        <v>4960</v>
      </c>
      <c r="K214" s="28" t="s">
        <v>5855</v>
      </c>
      <c r="L214" s="28" t="s">
        <v>5856</v>
      </c>
      <c r="M214" s="28" t="s">
        <v>5857</v>
      </c>
      <c r="N214" s="28" t="s">
        <v>5858</v>
      </c>
      <c r="O214" s="28" t="s">
        <v>4866</v>
      </c>
      <c r="P214" s="28" t="s">
        <v>4882</v>
      </c>
      <c r="Q214" s="27" t="s">
        <v>4868</v>
      </c>
      <c r="R214" s="56">
        <v>564</v>
      </c>
      <c r="S214" s="56">
        <v>564</v>
      </c>
      <c r="T214" s="58">
        <v>420</v>
      </c>
    </row>
    <row r="215" spans="1:20" x14ac:dyDescent="0.25">
      <c r="A215" s="27" t="s">
        <v>4827</v>
      </c>
      <c r="B215" s="28" t="s">
        <v>4840</v>
      </c>
      <c r="C215" s="28" t="s">
        <v>5859</v>
      </c>
      <c r="D215" s="28" t="s">
        <v>5860</v>
      </c>
      <c r="E215" s="28" t="s">
        <v>5861</v>
      </c>
      <c r="F215" s="28" t="s">
        <v>4859</v>
      </c>
      <c r="G215" s="28" t="s">
        <v>4860</v>
      </c>
      <c r="H215" s="28" t="s">
        <v>4906</v>
      </c>
      <c r="I215" s="28" t="s">
        <v>4388</v>
      </c>
      <c r="J215" s="28" t="s">
        <v>4907</v>
      </c>
      <c r="K215" s="28" t="s">
        <v>5862</v>
      </c>
      <c r="L215" s="28" t="s">
        <v>5863</v>
      </c>
      <c r="M215" s="28" t="s">
        <v>4939</v>
      </c>
      <c r="N215" s="28" t="s">
        <v>5864</v>
      </c>
      <c r="O215" s="28" t="s">
        <v>4866</v>
      </c>
      <c r="P215" s="28" t="s">
        <v>4882</v>
      </c>
      <c r="Q215" s="27" t="s">
        <v>4868</v>
      </c>
      <c r="R215" s="56">
        <v>915.1</v>
      </c>
      <c r="S215" s="56">
        <v>915</v>
      </c>
      <c r="T215" s="58">
        <v>542</v>
      </c>
    </row>
    <row r="216" spans="1:20" x14ac:dyDescent="0.25">
      <c r="A216" s="27" t="s">
        <v>11669</v>
      </c>
      <c r="B216" s="28" t="s">
        <v>11673</v>
      </c>
      <c r="C216" s="28" t="s">
        <v>11671</v>
      </c>
      <c r="D216" s="28" t="s">
        <v>11674</v>
      </c>
      <c r="E216" s="28" t="s">
        <v>11675</v>
      </c>
      <c r="F216" s="28" t="s">
        <v>4859</v>
      </c>
      <c r="G216" s="28" t="s">
        <v>4860</v>
      </c>
      <c r="H216" s="28" t="s">
        <v>4906</v>
      </c>
      <c r="I216" s="28" t="s">
        <v>4388</v>
      </c>
      <c r="J216" s="28" t="s">
        <v>4907</v>
      </c>
      <c r="K216" s="28" t="s">
        <v>11676</v>
      </c>
      <c r="L216" s="28" t="s">
        <v>11677</v>
      </c>
      <c r="M216" s="28" t="s">
        <v>4939</v>
      </c>
      <c r="N216" s="28" t="s">
        <v>11678</v>
      </c>
      <c r="O216" s="28" t="s">
        <v>4866</v>
      </c>
      <c r="P216" s="28" t="s">
        <v>4882</v>
      </c>
      <c r="Q216" s="27" t="s">
        <v>4868</v>
      </c>
      <c r="R216" s="56">
        <v>714</v>
      </c>
      <c r="S216" s="56">
        <v>714</v>
      </c>
      <c r="T216" s="58">
        <v>523</v>
      </c>
    </row>
    <row r="217" spans="1:20" x14ac:dyDescent="0.25">
      <c r="A217" s="27" t="s">
        <v>11717</v>
      </c>
      <c r="B217" s="28" t="s">
        <v>11727</v>
      </c>
      <c r="C217" s="28" t="s">
        <v>11723</v>
      </c>
      <c r="D217" s="28" t="s">
        <v>11746</v>
      </c>
      <c r="E217" s="28" t="s">
        <v>11747</v>
      </c>
      <c r="F217" s="28" t="s">
        <v>4859</v>
      </c>
      <c r="G217" s="28" t="s">
        <v>4860</v>
      </c>
      <c r="H217" s="28" t="s">
        <v>4906</v>
      </c>
      <c r="I217" s="28" t="s">
        <v>4386</v>
      </c>
      <c r="J217" s="28" t="s">
        <v>4907</v>
      </c>
      <c r="K217" s="28" t="s">
        <v>11748</v>
      </c>
      <c r="L217" s="28" t="s">
        <v>5632</v>
      </c>
      <c r="M217" s="28" t="s">
        <v>4939</v>
      </c>
      <c r="N217" s="28" t="s">
        <v>11749</v>
      </c>
      <c r="O217" s="28" t="s">
        <v>4866</v>
      </c>
      <c r="P217" s="28" t="s">
        <v>4882</v>
      </c>
      <c r="Q217" s="27" t="s">
        <v>4868</v>
      </c>
      <c r="R217" s="56">
        <v>1183</v>
      </c>
      <c r="S217" s="56">
        <v>1178.8</v>
      </c>
      <c r="T217" s="58">
        <v>813</v>
      </c>
    </row>
    <row r="218" spans="1:20" x14ac:dyDescent="0.25">
      <c r="A218" s="27" t="s">
        <v>11715</v>
      </c>
      <c r="B218" s="28" t="s">
        <v>11728</v>
      </c>
      <c r="C218" s="28" t="s">
        <v>11721</v>
      </c>
      <c r="D218" s="28" t="s">
        <v>11750</v>
      </c>
      <c r="E218" s="28" t="s">
        <v>11751</v>
      </c>
      <c r="F218" s="28" t="s">
        <v>4859</v>
      </c>
      <c r="G218" s="28" t="s">
        <v>4860</v>
      </c>
      <c r="H218" s="28" t="s">
        <v>4600</v>
      </c>
      <c r="I218" s="28" t="s">
        <v>4375</v>
      </c>
      <c r="J218" s="28" t="s">
        <v>4877</v>
      </c>
      <c r="K218" s="28" t="s">
        <v>11740</v>
      </c>
      <c r="L218" s="28" t="s">
        <v>11752</v>
      </c>
      <c r="M218" s="28" t="s">
        <v>4922</v>
      </c>
      <c r="N218" s="28" t="s">
        <v>11753</v>
      </c>
      <c r="O218" s="28" t="s">
        <v>4866</v>
      </c>
      <c r="P218" s="28" t="s">
        <v>4882</v>
      </c>
      <c r="Q218" s="27" t="s">
        <v>4868</v>
      </c>
      <c r="R218" s="56">
        <v>793.4</v>
      </c>
      <c r="S218" s="56">
        <v>764.1</v>
      </c>
      <c r="T218" s="58">
        <v>609.20000000000005</v>
      </c>
    </row>
    <row r="219" spans="1:20" x14ac:dyDescent="0.25">
      <c r="A219" s="27" t="s">
        <v>11787</v>
      </c>
      <c r="B219" s="28" t="s">
        <v>11800</v>
      </c>
      <c r="C219" s="28" t="s">
        <v>11793</v>
      </c>
      <c r="D219" s="28" t="s">
        <v>11810</v>
      </c>
      <c r="E219" s="28" t="s">
        <v>11811</v>
      </c>
      <c r="F219" s="28" t="s">
        <v>4859</v>
      </c>
      <c r="G219" s="28" t="s">
        <v>4860</v>
      </c>
      <c r="H219" s="28" t="s">
        <v>4600</v>
      </c>
      <c r="I219" s="28" t="s">
        <v>4383</v>
      </c>
      <c r="J219" s="28" t="s">
        <v>4960</v>
      </c>
      <c r="K219" s="28" t="s">
        <v>11812</v>
      </c>
      <c r="L219" s="28" t="s">
        <v>6221</v>
      </c>
      <c r="M219" s="28" t="s">
        <v>4963</v>
      </c>
      <c r="N219" s="28" t="s">
        <v>11813</v>
      </c>
      <c r="O219" s="28" t="s">
        <v>4866</v>
      </c>
      <c r="P219" s="28" t="s">
        <v>4882</v>
      </c>
      <c r="Q219" s="27" t="s">
        <v>4868</v>
      </c>
      <c r="R219" s="56">
        <v>467.8</v>
      </c>
      <c r="S219" s="56">
        <v>451</v>
      </c>
      <c r="T219" s="58">
        <v>302</v>
      </c>
    </row>
    <row r="220" spans="1:20" x14ac:dyDescent="0.25">
      <c r="A220" s="27" t="s">
        <v>11718</v>
      </c>
      <c r="B220" s="28" t="s">
        <v>11729</v>
      </c>
      <c r="C220" s="28" t="s">
        <v>11724</v>
      </c>
      <c r="D220" s="28" t="s">
        <v>11754</v>
      </c>
      <c r="E220" s="28" t="s">
        <v>11755</v>
      </c>
      <c r="F220" s="28" t="s">
        <v>4859</v>
      </c>
      <c r="G220" s="28" t="s">
        <v>4860</v>
      </c>
      <c r="H220" s="28" t="s">
        <v>4600</v>
      </c>
      <c r="I220" s="28" t="s">
        <v>4392</v>
      </c>
      <c r="J220" s="28" t="s">
        <v>5043</v>
      </c>
      <c r="K220" s="28" t="s">
        <v>11744</v>
      </c>
      <c r="L220" s="28" t="s">
        <v>11756</v>
      </c>
      <c r="M220" s="28" t="s">
        <v>5045</v>
      </c>
      <c r="N220" s="28" t="s">
        <v>11757</v>
      </c>
      <c r="O220" s="28" t="s">
        <v>4866</v>
      </c>
      <c r="P220" s="28" t="s">
        <v>4882</v>
      </c>
      <c r="Q220" s="27" t="s">
        <v>5047</v>
      </c>
      <c r="R220" s="56">
        <v>416</v>
      </c>
      <c r="S220" s="56">
        <v>413</v>
      </c>
      <c r="T220" s="58">
        <v>255</v>
      </c>
    </row>
    <row r="221" spans="1:20" x14ac:dyDescent="0.25">
      <c r="A221" s="27" t="s">
        <v>11713</v>
      </c>
      <c r="B221" s="28" t="s">
        <v>11730</v>
      </c>
      <c r="C221" s="28" t="s">
        <v>11719</v>
      </c>
      <c r="D221" s="28" t="s">
        <v>11758</v>
      </c>
      <c r="E221" s="28" t="s">
        <v>11759</v>
      </c>
      <c r="F221" s="28" t="s">
        <v>4859</v>
      </c>
      <c r="G221" s="28" t="s">
        <v>4860</v>
      </c>
      <c r="H221" s="28" t="s">
        <v>4601</v>
      </c>
      <c r="I221" s="28" t="s">
        <v>4382</v>
      </c>
      <c r="J221" s="28" t="s">
        <v>4967</v>
      </c>
      <c r="K221" s="28" t="s">
        <v>11760</v>
      </c>
      <c r="L221" s="28" t="s">
        <v>11761</v>
      </c>
      <c r="M221" s="28" t="s">
        <v>11762</v>
      </c>
      <c r="N221" s="28" t="s">
        <v>11763</v>
      </c>
      <c r="O221" s="28" t="s">
        <v>4866</v>
      </c>
      <c r="P221" s="28" t="s">
        <v>4882</v>
      </c>
      <c r="Q221" s="27" t="s">
        <v>4868</v>
      </c>
      <c r="R221" s="56">
        <v>406.7</v>
      </c>
      <c r="S221" s="56">
        <v>399</v>
      </c>
      <c r="T221" s="58">
        <v>292</v>
      </c>
    </row>
    <row r="222" spans="1:20" x14ac:dyDescent="0.25">
      <c r="A222" s="27" t="s">
        <v>11731</v>
      </c>
      <c r="B222" s="28" t="s">
        <v>11732</v>
      </c>
      <c r="C222" s="28" t="s">
        <v>11797</v>
      </c>
      <c r="D222" s="28" t="s">
        <v>11814</v>
      </c>
      <c r="E222" s="28" t="s">
        <v>11815</v>
      </c>
      <c r="F222" s="28" t="s">
        <v>4859</v>
      </c>
      <c r="G222" s="28" t="s">
        <v>4860</v>
      </c>
      <c r="H222" s="28" t="s">
        <v>4600</v>
      </c>
      <c r="I222" s="28" t="s">
        <v>4392</v>
      </c>
      <c r="J222" s="28" t="s">
        <v>5043</v>
      </c>
      <c r="K222" s="28" t="s">
        <v>11816</v>
      </c>
      <c r="L222" s="28" t="s">
        <v>11817</v>
      </c>
      <c r="M222" s="28" t="s">
        <v>11818</v>
      </c>
      <c r="N222" s="28" t="s">
        <v>11819</v>
      </c>
      <c r="O222" s="28" t="s">
        <v>4866</v>
      </c>
      <c r="P222" s="28" t="s">
        <v>4882</v>
      </c>
      <c r="Q222" s="27" t="s">
        <v>5047</v>
      </c>
      <c r="R222" s="56">
        <v>780</v>
      </c>
      <c r="S222" s="56">
        <v>780</v>
      </c>
      <c r="T222" s="58">
        <v>599</v>
      </c>
    </row>
    <row r="223" spans="1:20" x14ac:dyDescent="0.25">
      <c r="A223" s="27" t="s">
        <v>11790</v>
      </c>
      <c r="B223" s="28" t="s">
        <v>11801</v>
      </c>
      <c r="C223" s="28" t="s">
        <v>11796</v>
      </c>
      <c r="D223" s="28" t="s">
        <v>11820</v>
      </c>
      <c r="E223" s="28" t="s">
        <v>11821</v>
      </c>
      <c r="F223" s="28" t="s">
        <v>4859</v>
      </c>
      <c r="G223" s="28" t="s">
        <v>4860</v>
      </c>
      <c r="H223" s="28" t="s">
        <v>4600</v>
      </c>
      <c r="I223" s="28" t="s">
        <v>4570</v>
      </c>
      <c r="J223" s="28" t="s">
        <v>4877</v>
      </c>
      <c r="K223" s="28" t="s">
        <v>11822</v>
      </c>
      <c r="L223" s="28" t="s">
        <v>5341</v>
      </c>
      <c r="M223" s="28" t="s">
        <v>5342</v>
      </c>
      <c r="N223" s="28" t="s">
        <v>11823</v>
      </c>
      <c r="O223" s="28" t="s">
        <v>4866</v>
      </c>
      <c r="P223" s="28" t="s">
        <v>4882</v>
      </c>
      <c r="Q223" s="27" t="s">
        <v>4868</v>
      </c>
      <c r="R223" s="56">
        <v>636</v>
      </c>
      <c r="S223" s="56">
        <v>636</v>
      </c>
      <c r="T223" s="58">
        <v>514</v>
      </c>
    </row>
    <row r="224" spans="1:20" x14ac:dyDescent="0.25">
      <c r="A224" s="27" t="s">
        <v>11788</v>
      </c>
      <c r="B224" s="28" t="s">
        <v>11802</v>
      </c>
      <c r="C224" s="28" t="s">
        <v>11794</v>
      </c>
      <c r="D224" s="28" t="s">
        <v>11824</v>
      </c>
      <c r="E224" s="28" t="s">
        <v>11825</v>
      </c>
      <c r="F224" s="28" t="s">
        <v>4859</v>
      </c>
      <c r="G224" s="28" t="s">
        <v>4860</v>
      </c>
      <c r="H224" s="28" t="s">
        <v>4600</v>
      </c>
      <c r="I224" s="28" t="s">
        <v>4375</v>
      </c>
      <c r="J224" s="28" t="s">
        <v>4877</v>
      </c>
      <c r="K224" s="28" t="s">
        <v>11826</v>
      </c>
      <c r="L224" s="28" t="s">
        <v>11827</v>
      </c>
      <c r="M224" s="28" t="s">
        <v>4922</v>
      </c>
      <c r="N224" s="28" t="s">
        <v>11828</v>
      </c>
      <c r="O224" s="28" t="s">
        <v>4866</v>
      </c>
      <c r="P224" s="28" t="s">
        <v>4882</v>
      </c>
      <c r="Q224" s="27" t="s">
        <v>4868</v>
      </c>
      <c r="R224" s="56">
        <v>407.1</v>
      </c>
      <c r="S224" s="56">
        <v>400</v>
      </c>
      <c r="T224" s="58">
        <v>278</v>
      </c>
    </row>
    <row r="225" spans="1:20" x14ac:dyDescent="0.25">
      <c r="A225" s="27" t="s">
        <v>2817</v>
      </c>
      <c r="B225" s="28" t="s">
        <v>14</v>
      </c>
      <c r="C225" s="28" t="s">
        <v>5865</v>
      </c>
      <c r="D225" s="28" t="s">
        <v>5866</v>
      </c>
      <c r="E225" s="28" t="s">
        <v>1896</v>
      </c>
      <c r="F225" s="28" t="s">
        <v>4859</v>
      </c>
      <c r="G225" s="28" t="s">
        <v>4860</v>
      </c>
      <c r="H225" s="28" t="s">
        <v>4601</v>
      </c>
      <c r="I225" s="28" t="s">
        <v>4382</v>
      </c>
      <c r="J225" s="28" t="s">
        <v>4967</v>
      </c>
      <c r="K225" s="28" t="s">
        <v>5867</v>
      </c>
      <c r="L225" s="28" t="s">
        <v>5868</v>
      </c>
      <c r="M225" s="28" t="s">
        <v>4969</v>
      </c>
      <c r="N225" s="28" t="s">
        <v>5869</v>
      </c>
      <c r="O225" s="28" t="s">
        <v>5870</v>
      </c>
      <c r="P225" s="28" t="s">
        <v>4882</v>
      </c>
      <c r="Q225" s="27" t="s">
        <v>4868</v>
      </c>
      <c r="R225" s="56">
        <v>535.29999999999995</v>
      </c>
      <c r="S225" s="56">
        <v>547</v>
      </c>
      <c r="T225" s="58">
        <v>394</v>
      </c>
    </row>
    <row r="226" spans="1:20" x14ac:dyDescent="0.25">
      <c r="A226" s="27" t="s">
        <v>2818</v>
      </c>
      <c r="B226" s="28" t="s">
        <v>15</v>
      </c>
      <c r="C226" s="28" t="s">
        <v>5871</v>
      </c>
      <c r="D226" s="28" t="s">
        <v>5872</v>
      </c>
      <c r="E226" s="28" t="s">
        <v>1962</v>
      </c>
      <c r="F226" s="28" t="s">
        <v>4859</v>
      </c>
      <c r="G226" s="28" t="s">
        <v>4860</v>
      </c>
      <c r="H226" s="28" t="s">
        <v>4601</v>
      </c>
      <c r="I226" s="28" t="s">
        <v>4384</v>
      </c>
      <c r="J226" s="28" t="s">
        <v>4987</v>
      </c>
      <c r="K226" s="28" t="s">
        <v>5873</v>
      </c>
      <c r="L226" s="28" t="s">
        <v>5874</v>
      </c>
      <c r="M226" s="28" t="s">
        <v>5875</v>
      </c>
      <c r="N226" s="28" t="s">
        <v>5876</v>
      </c>
      <c r="O226" s="28" t="s">
        <v>5870</v>
      </c>
      <c r="P226" s="28" t="s">
        <v>4882</v>
      </c>
      <c r="Q226" s="27" t="s">
        <v>4868</v>
      </c>
      <c r="R226" s="56">
        <v>535.5</v>
      </c>
      <c r="S226" s="56">
        <v>534.6</v>
      </c>
      <c r="T226" s="58">
        <v>378</v>
      </c>
    </row>
    <row r="227" spans="1:20" x14ac:dyDescent="0.25">
      <c r="A227" s="27" t="s">
        <v>2819</v>
      </c>
      <c r="B227" s="28" t="s">
        <v>16</v>
      </c>
      <c r="C227" s="28" t="s">
        <v>5877</v>
      </c>
      <c r="D227" s="28" t="s">
        <v>5878</v>
      </c>
      <c r="E227" s="28" t="s">
        <v>2105</v>
      </c>
      <c r="F227" s="28" t="s">
        <v>4859</v>
      </c>
      <c r="G227" s="28" t="s">
        <v>4860</v>
      </c>
      <c r="H227" s="28" t="s">
        <v>4600</v>
      </c>
      <c r="I227" s="28" t="s">
        <v>4570</v>
      </c>
      <c r="J227" s="28" t="s">
        <v>4877</v>
      </c>
      <c r="K227" s="28" t="s">
        <v>5879</v>
      </c>
      <c r="L227" s="28" t="s">
        <v>5341</v>
      </c>
      <c r="M227" s="28" t="s">
        <v>5342</v>
      </c>
      <c r="N227" s="28" t="s">
        <v>5880</v>
      </c>
      <c r="O227" s="28" t="s">
        <v>4866</v>
      </c>
      <c r="P227" s="28" t="s">
        <v>4882</v>
      </c>
      <c r="Q227" s="27" t="s">
        <v>4868</v>
      </c>
      <c r="R227" s="56">
        <v>500.6</v>
      </c>
      <c r="S227" s="56">
        <v>513</v>
      </c>
      <c r="T227" s="58">
        <v>416</v>
      </c>
    </row>
    <row r="228" spans="1:20" x14ac:dyDescent="0.25">
      <c r="A228" s="27" t="s">
        <v>2820</v>
      </c>
      <c r="B228" s="28" t="s">
        <v>17</v>
      </c>
      <c r="C228" s="28" t="s">
        <v>5881</v>
      </c>
      <c r="D228" s="28" t="s">
        <v>5882</v>
      </c>
      <c r="E228" s="28" t="s">
        <v>2034</v>
      </c>
      <c r="F228" s="28" t="s">
        <v>4859</v>
      </c>
      <c r="G228" s="28" t="s">
        <v>4860</v>
      </c>
      <c r="H228" s="28" t="s">
        <v>4906</v>
      </c>
      <c r="I228" s="28" t="s">
        <v>4389</v>
      </c>
      <c r="J228" s="28" t="s">
        <v>4907</v>
      </c>
      <c r="K228" s="28" t="s">
        <v>5883</v>
      </c>
      <c r="L228" s="28" t="s">
        <v>5884</v>
      </c>
      <c r="M228" s="28" t="s">
        <v>4939</v>
      </c>
      <c r="N228" s="28" t="s">
        <v>5885</v>
      </c>
      <c r="O228" s="28" t="s">
        <v>4866</v>
      </c>
      <c r="P228" s="28" t="s">
        <v>4882</v>
      </c>
      <c r="Q228" s="27" t="s">
        <v>4868</v>
      </c>
      <c r="R228" s="56">
        <v>395.2</v>
      </c>
      <c r="S228" s="56">
        <v>419.7</v>
      </c>
      <c r="T228" s="58">
        <v>298</v>
      </c>
    </row>
    <row r="229" spans="1:20" x14ac:dyDescent="0.25">
      <c r="A229" s="27" t="s">
        <v>4110</v>
      </c>
      <c r="B229" s="28" t="s">
        <v>4111</v>
      </c>
      <c r="C229" s="28" t="s">
        <v>5886</v>
      </c>
      <c r="D229" s="28" t="s">
        <v>5887</v>
      </c>
      <c r="E229" s="28" t="s">
        <v>3612</v>
      </c>
      <c r="F229" s="28" t="s">
        <v>4859</v>
      </c>
      <c r="G229" s="28" t="s">
        <v>4860</v>
      </c>
      <c r="H229" s="28" t="s">
        <v>4601</v>
      </c>
      <c r="I229" s="28" t="s">
        <v>4374</v>
      </c>
      <c r="J229" s="28" t="s">
        <v>4861</v>
      </c>
      <c r="K229" s="28" t="s">
        <v>5888</v>
      </c>
      <c r="L229" s="28" t="s">
        <v>5889</v>
      </c>
      <c r="M229" s="28" t="s">
        <v>5117</v>
      </c>
      <c r="N229" s="28" t="s">
        <v>5890</v>
      </c>
      <c r="O229" s="28" t="s">
        <v>4866</v>
      </c>
      <c r="P229" s="28" t="s">
        <v>4882</v>
      </c>
      <c r="Q229" s="27" t="s">
        <v>4868</v>
      </c>
      <c r="R229" s="56">
        <v>504</v>
      </c>
      <c r="S229" s="56">
        <v>505</v>
      </c>
      <c r="T229" s="58">
        <v>380</v>
      </c>
    </row>
    <row r="230" spans="1:20" x14ac:dyDescent="0.25">
      <c r="A230" s="27" t="s">
        <v>2821</v>
      </c>
      <c r="B230" s="28" t="s">
        <v>18</v>
      </c>
      <c r="C230" s="28" t="s">
        <v>5891</v>
      </c>
      <c r="D230" s="28" t="s">
        <v>5892</v>
      </c>
      <c r="E230" s="28" t="s">
        <v>2531</v>
      </c>
      <c r="F230" s="28" t="s">
        <v>4859</v>
      </c>
      <c r="G230" s="28" t="s">
        <v>4860</v>
      </c>
      <c r="H230" s="28" t="s">
        <v>4600</v>
      </c>
      <c r="I230" s="28" t="s">
        <v>4390</v>
      </c>
      <c r="J230" s="28" t="s">
        <v>4907</v>
      </c>
      <c r="K230" s="28" t="s">
        <v>5893</v>
      </c>
      <c r="L230" s="28" t="s">
        <v>5894</v>
      </c>
      <c r="M230" s="28" t="s">
        <v>5895</v>
      </c>
      <c r="N230" s="28" t="s">
        <v>5896</v>
      </c>
      <c r="O230" s="28" t="s">
        <v>4866</v>
      </c>
      <c r="P230" s="28" t="s">
        <v>4882</v>
      </c>
      <c r="Q230" s="27" t="s">
        <v>4868</v>
      </c>
      <c r="R230" s="56">
        <v>1198.8</v>
      </c>
      <c r="S230" s="56">
        <v>1203.8</v>
      </c>
      <c r="T230" s="58">
        <v>722.1</v>
      </c>
    </row>
    <row r="231" spans="1:20" x14ac:dyDescent="0.25">
      <c r="A231" s="27" t="s">
        <v>2822</v>
      </c>
      <c r="B231" s="28" t="s">
        <v>19</v>
      </c>
      <c r="C231" s="28" t="s">
        <v>5897</v>
      </c>
      <c r="D231" s="28" t="s">
        <v>5898</v>
      </c>
      <c r="E231" s="28" t="s">
        <v>2035</v>
      </c>
      <c r="F231" s="28" t="s">
        <v>4859</v>
      </c>
      <c r="G231" s="28" t="s">
        <v>4860</v>
      </c>
      <c r="H231" s="28" t="s">
        <v>4906</v>
      </c>
      <c r="I231" s="28" t="s">
        <v>4385</v>
      </c>
      <c r="J231" s="28" t="s">
        <v>4907</v>
      </c>
      <c r="K231" s="28" t="s">
        <v>5899</v>
      </c>
      <c r="L231" s="28" t="s">
        <v>5900</v>
      </c>
      <c r="M231" s="28" t="s">
        <v>4939</v>
      </c>
      <c r="N231" s="28" t="s">
        <v>5901</v>
      </c>
      <c r="O231" s="28" t="s">
        <v>4866</v>
      </c>
      <c r="P231" s="28" t="s">
        <v>4882</v>
      </c>
      <c r="Q231" s="27" t="s">
        <v>4868</v>
      </c>
      <c r="R231" s="56">
        <v>645.6</v>
      </c>
      <c r="S231" s="56">
        <v>643</v>
      </c>
      <c r="T231" s="58">
        <v>405</v>
      </c>
    </row>
    <row r="232" spans="1:20" x14ac:dyDescent="0.25">
      <c r="A232" s="27" t="s">
        <v>2823</v>
      </c>
      <c r="B232" s="28" t="s">
        <v>20</v>
      </c>
      <c r="C232" s="28" t="s">
        <v>2872</v>
      </c>
      <c r="D232" s="28" t="s">
        <v>5902</v>
      </c>
      <c r="E232" s="28" t="s">
        <v>2171</v>
      </c>
      <c r="F232" s="28" t="s">
        <v>4859</v>
      </c>
      <c r="G232" s="28" t="s">
        <v>4860</v>
      </c>
      <c r="H232" s="28" t="s">
        <v>4906</v>
      </c>
      <c r="I232" s="28" t="s">
        <v>4379</v>
      </c>
      <c r="J232" s="28" t="s">
        <v>4893</v>
      </c>
      <c r="K232" s="28" t="s">
        <v>5903</v>
      </c>
      <c r="L232" s="28" t="s">
        <v>5904</v>
      </c>
      <c r="M232" s="28" t="s">
        <v>5905</v>
      </c>
      <c r="N232" s="28" t="s">
        <v>5906</v>
      </c>
      <c r="O232" s="28" t="s">
        <v>4866</v>
      </c>
      <c r="P232" s="28" t="s">
        <v>4882</v>
      </c>
      <c r="Q232" s="27" t="s">
        <v>4868</v>
      </c>
      <c r="R232" s="56">
        <v>572.29999999999995</v>
      </c>
      <c r="S232" s="56">
        <v>567.4</v>
      </c>
      <c r="T232" s="58">
        <v>330</v>
      </c>
    </row>
    <row r="233" spans="1:20" x14ac:dyDescent="0.25">
      <c r="A233" s="27" t="s">
        <v>4503</v>
      </c>
      <c r="B233" s="28" t="s">
        <v>4511</v>
      </c>
      <c r="C233" s="28" t="s">
        <v>5907</v>
      </c>
      <c r="D233" s="28" t="s">
        <v>5908</v>
      </c>
      <c r="E233" s="28" t="s">
        <v>4517</v>
      </c>
      <c r="F233" s="28" t="s">
        <v>4859</v>
      </c>
      <c r="G233" s="28" t="s">
        <v>4860</v>
      </c>
      <c r="H233" s="28" t="s">
        <v>4601</v>
      </c>
      <c r="I233" s="28" t="s">
        <v>4378</v>
      </c>
      <c r="J233" s="28" t="s">
        <v>4893</v>
      </c>
      <c r="K233" s="28" t="s">
        <v>5909</v>
      </c>
      <c r="L233" s="28" t="s">
        <v>5800</v>
      </c>
      <c r="M233" s="28" t="s">
        <v>5801</v>
      </c>
      <c r="N233" s="28" t="s">
        <v>5910</v>
      </c>
      <c r="O233" s="28" t="s">
        <v>4866</v>
      </c>
      <c r="P233" s="28" t="s">
        <v>4882</v>
      </c>
      <c r="Q233" s="27" t="s">
        <v>4868</v>
      </c>
      <c r="R233" s="56">
        <v>467.1</v>
      </c>
      <c r="S233" s="56">
        <v>467</v>
      </c>
      <c r="T233" s="58">
        <v>333</v>
      </c>
    </row>
    <row r="234" spans="1:20" x14ac:dyDescent="0.25">
      <c r="A234" s="27" t="s">
        <v>2824</v>
      </c>
      <c r="B234" s="28" t="s">
        <v>21</v>
      </c>
      <c r="C234" s="28" t="s">
        <v>5911</v>
      </c>
      <c r="D234" s="28" t="s">
        <v>5912</v>
      </c>
      <c r="E234" s="28" t="s">
        <v>1963</v>
      </c>
      <c r="F234" s="28" t="s">
        <v>4859</v>
      </c>
      <c r="G234" s="28" t="s">
        <v>4860</v>
      </c>
      <c r="H234" s="28" t="s">
        <v>4601</v>
      </c>
      <c r="I234" s="28" t="s">
        <v>4384</v>
      </c>
      <c r="J234" s="28" t="s">
        <v>4987</v>
      </c>
      <c r="K234" s="28" t="s">
        <v>5913</v>
      </c>
      <c r="L234" s="28" t="s">
        <v>5914</v>
      </c>
      <c r="M234" s="28" t="s">
        <v>5915</v>
      </c>
      <c r="N234" s="28" t="s">
        <v>5916</v>
      </c>
      <c r="O234" s="28" t="s">
        <v>4866</v>
      </c>
      <c r="P234" s="28" t="s">
        <v>4882</v>
      </c>
      <c r="Q234" s="27" t="s">
        <v>4868</v>
      </c>
      <c r="R234" s="56">
        <v>407</v>
      </c>
      <c r="S234" s="56">
        <v>406.6</v>
      </c>
      <c r="T234" s="58">
        <v>272.7</v>
      </c>
    </row>
    <row r="235" spans="1:20" x14ac:dyDescent="0.25">
      <c r="A235" s="27" t="s">
        <v>2825</v>
      </c>
      <c r="B235" s="28" t="s">
        <v>22</v>
      </c>
      <c r="C235" s="28" t="s">
        <v>5917</v>
      </c>
      <c r="D235" s="28" t="s">
        <v>5918</v>
      </c>
      <c r="E235" s="28" t="s">
        <v>1668</v>
      </c>
      <c r="F235" s="28" t="s">
        <v>4859</v>
      </c>
      <c r="G235" s="28" t="s">
        <v>4860</v>
      </c>
      <c r="H235" s="28" t="s">
        <v>4906</v>
      </c>
      <c r="I235" s="28" t="s">
        <v>4388</v>
      </c>
      <c r="J235" s="28" t="s">
        <v>4907</v>
      </c>
      <c r="K235" s="28" t="s">
        <v>5919</v>
      </c>
      <c r="L235" s="28" t="s">
        <v>5920</v>
      </c>
      <c r="M235" s="28" t="s">
        <v>4939</v>
      </c>
      <c r="N235" s="28" t="s">
        <v>5921</v>
      </c>
      <c r="O235" s="28" t="s">
        <v>5870</v>
      </c>
      <c r="P235" s="28" t="s">
        <v>5922</v>
      </c>
      <c r="Q235" s="27" t="s">
        <v>4868</v>
      </c>
      <c r="R235" s="56">
        <v>902.6</v>
      </c>
      <c r="S235" s="56">
        <v>956.8</v>
      </c>
      <c r="T235" s="58">
        <v>536</v>
      </c>
    </row>
    <row r="236" spans="1:20" x14ac:dyDescent="0.25">
      <c r="A236" s="27" t="s">
        <v>2826</v>
      </c>
      <c r="B236" s="28" t="s">
        <v>23</v>
      </c>
      <c r="C236" s="28" t="s">
        <v>5923</v>
      </c>
      <c r="D236" s="28" t="s">
        <v>5924</v>
      </c>
      <c r="E236" s="28" t="s">
        <v>2036</v>
      </c>
      <c r="F236" s="28" t="s">
        <v>4859</v>
      </c>
      <c r="G236" s="28" t="s">
        <v>4860</v>
      </c>
      <c r="H236" s="28" t="s">
        <v>4906</v>
      </c>
      <c r="I236" s="28" t="s">
        <v>4389</v>
      </c>
      <c r="J236" s="28" t="s">
        <v>4907</v>
      </c>
      <c r="K236" s="28" t="s">
        <v>5873</v>
      </c>
      <c r="L236" s="28" t="s">
        <v>5925</v>
      </c>
      <c r="M236" s="28" t="s">
        <v>4939</v>
      </c>
      <c r="N236" s="28" t="s">
        <v>5926</v>
      </c>
      <c r="O236" s="28" t="s">
        <v>4866</v>
      </c>
      <c r="P236" s="28" t="s">
        <v>4882</v>
      </c>
      <c r="Q236" s="27" t="s">
        <v>4868</v>
      </c>
      <c r="R236" s="56">
        <v>426.4</v>
      </c>
      <c r="S236" s="56">
        <v>438</v>
      </c>
      <c r="T236" s="58">
        <v>280</v>
      </c>
    </row>
    <row r="237" spans="1:20" x14ac:dyDescent="0.25">
      <c r="A237" s="27" t="s">
        <v>2827</v>
      </c>
      <c r="B237" s="28" t="s">
        <v>24</v>
      </c>
      <c r="C237" s="28" t="s">
        <v>5927</v>
      </c>
      <c r="D237" s="28" t="s">
        <v>5928</v>
      </c>
      <c r="E237" s="28" t="s">
        <v>2247</v>
      </c>
      <c r="F237" s="28" t="s">
        <v>4859</v>
      </c>
      <c r="G237" s="28" t="s">
        <v>4860</v>
      </c>
      <c r="H237" s="28" t="s">
        <v>4600</v>
      </c>
      <c r="I237" s="28" t="s">
        <v>4383</v>
      </c>
      <c r="J237" s="28" t="s">
        <v>4960</v>
      </c>
      <c r="K237" s="28" t="s">
        <v>5929</v>
      </c>
      <c r="L237" s="28" t="s">
        <v>5930</v>
      </c>
      <c r="M237" s="28" t="s">
        <v>5931</v>
      </c>
      <c r="N237" s="28" t="s">
        <v>5932</v>
      </c>
      <c r="O237" s="28" t="s">
        <v>4866</v>
      </c>
      <c r="P237" s="28" t="s">
        <v>4882</v>
      </c>
      <c r="Q237" s="27" t="s">
        <v>4868</v>
      </c>
      <c r="R237" s="56">
        <v>358.4</v>
      </c>
      <c r="S237" s="56">
        <v>361.1</v>
      </c>
      <c r="T237" s="58">
        <v>257</v>
      </c>
    </row>
    <row r="238" spans="1:20" x14ac:dyDescent="0.25">
      <c r="A238" s="27" t="s">
        <v>2828</v>
      </c>
      <c r="B238" s="28" t="s">
        <v>25</v>
      </c>
      <c r="C238" s="28" t="s">
        <v>5933</v>
      </c>
      <c r="D238" s="28" t="s">
        <v>5934</v>
      </c>
      <c r="E238" s="28" t="s">
        <v>2330</v>
      </c>
      <c r="F238" s="28" t="s">
        <v>4859</v>
      </c>
      <c r="G238" s="28" t="s">
        <v>4860</v>
      </c>
      <c r="H238" s="28" t="s">
        <v>4906</v>
      </c>
      <c r="I238" s="28" t="s">
        <v>4386</v>
      </c>
      <c r="J238" s="28" t="s">
        <v>4893</v>
      </c>
      <c r="K238" s="28" t="s">
        <v>5935</v>
      </c>
      <c r="L238" s="28" t="s">
        <v>5936</v>
      </c>
      <c r="M238" s="28" t="s">
        <v>5937</v>
      </c>
      <c r="N238" s="28" t="s">
        <v>5938</v>
      </c>
      <c r="O238" s="28" t="s">
        <v>5870</v>
      </c>
      <c r="P238" s="28" t="s">
        <v>4882</v>
      </c>
      <c r="Q238" s="27" t="s">
        <v>4868</v>
      </c>
      <c r="R238" s="56">
        <v>890.1</v>
      </c>
      <c r="S238" s="56">
        <v>884.9</v>
      </c>
      <c r="T238" s="58">
        <v>648</v>
      </c>
    </row>
    <row r="239" spans="1:20" x14ac:dyDescent="0.25">
      <c r="A239" s="27" t="s">
        <v>2829</v>
      </c>
      <c r="B239" s="28" t="s">
        <v>26</v>
      </c>
      <c r="C239" s="28" t="s">
        <v>5939</v>
      </c>
      <c r="D239" s="28" t="s">
        <v>5940</v>
      </c>
      <c r="E239" s="28" t="s">
        <v>1520</v>
      </c>
      <c r="F239" s="28" t="s">
        <v>4859</v>
      </c>
      <c r="G239" s="28" t="s">
        <v>4860</v>
      </c>
      <c r="H239" s="28" t="s">
        <v>4906</v>
      </c>
      <c r="I239" s="28" t="s">
        <v>4380</v>
      </c>
      <c r="J239" s="28" t="s">
        <v>4907</v>
      </c>
      <c r="K239" s="28" t="s">
        <v>5913</v>
      </c>
      <c r="L239" s="28" t="s">
        <v>5941</v>
      </c>
      <c r="M239" s="28" t="s">
        <v>4939</v>
      </c>
      <c r="N239" s="28" t="s">
        <v>5942</v>
      </c>
      <c r="O239" s="28" t="s">
        <v>5870</v>
      </c>
      <c r="P239" s="28" t="s">
        <v>4882</v>
      </c>
      <c r="Q239" s="27" t="s">
        <v>4868</v>
      </c>
      <c r="R239" s="56">
        <v>1971.4</v>
      </c>
      <c r="S239" s="56">
        <v>1972</v>
      </c>
      <c r="T239" s="58">
        <v>760</v>
      </c>
    </row>
    <row r="240" spans="1:20" x14ac:dyDescent="0.25">
      <c r="A240" s="27" t="s">
        <v>4112</v>
      </c>
      <c r="B240" s="28" t="s">
        <v>4113</v>
      </c>
      <c r="C240" s="28" t="s">
        <v>5943</v>
      </c>
      <c r="D240" s="28" t="s">
        <v>5944</v>
      </c>
      <c r="E240" s="28" t="s">
        <v>3621</v>
      </c>
      <c r="F240" s="28" t="s">
        <v>4859</v>
      </c>
      <c r="G240" s="28" t="s">
        <v>4860</v>
      </c>
      <c r="H240" s="28" t="s">
        <v>4601</v>
      </c>
      <c r="I240" s="28" t="s">
        <v>4377</v>
      </c>
      <c r="J240" s="28" t="s">
        <v>4861</v>
      </c>
      <c r="K240" s="28" t="s">
        <v>5945</v>
      </c>
      <c r="L240" s="28" t="s">
        <v>5946</v>
      </c>
      <c r="M240" s="28" t="s">
        <v>11764</v>
      </c>
      <c r="N240" s="28" t="s">
        <v>11765</v>
      </c>
      <c r="O240" s="28" t="s">
        <v>5870</v>
      </c>
      <c r="P240" s="28" t="s">
        <v>4882</v>
      </c>
      <c r="Q240" s="27" t="s">
        <v>4868</v>
      </c>
      <c r="R240" s="56">
        <v>547.4</v>
      </c>
      <c r="S240" s="56">
        <v>546</v>
      </c>
      <c r="T240" s="58">
        <v>381</v>
      </c>
    </row>
    <row r="241" spans="1:20" x14ac:dyDescent="0.25">
      <c r="A241" s="27" t="s">
        <v>4114</v>
      </c>
      <c r="B241" s="28" t="s">
        <v>4115</v>
      </c>
      <c r="C241" s="28" t="s">
        <v>5947</v>
      </c>
      <c r="D241" s="28" t="s">
        <v>5948</v>
      </c>
      <c r="E241" s="28" t="s">
        <v>3614</v>
      </c>
      <c r="F241" s="28" t="s">
        <v>4859</v>
      </c>
      <c r="G241" s="28" t="s">
        <v>4860</v>
      </c>
      <c r="H241" s="28" t="s">
        <v>4601</v>
      </c>
      <c r="I241" s="28" t="s">
        <v>4373</v>
      </c>
      <c r="J241" s="28" t="s">
        <v>4861</v>
      </c>
      <c r="K241" s="28" t="s">
        <v>5883</v>
      </c>
      <c r="L241" s="28" t="s">
        <v>5249</v>
      </c>
      <c r="M241" s="28" t="s">
        <v>4864</v>
      </c>
      <c r="N241" s="28" t="s">
        <v>5949</v>
      </c>
      <c r="O241" s="28" t="s">
        <v>4866</v>
      </c>
      <c r="P241" s="28" t="s">
        <v>4882</v>
      </c>
      <c r="Q241" s="27" t="s">
        <v>4868</v>
      </c>
      <c r="R241" s="56">
        <v>670.9</v>
      </c>
      <c r="S241" s="56">
        <v>652</v>
      </c>
      <c r="T241" s="58">
        <v>491</v>
      </c>
    </row>
    <row r="242" spans="1:20" x14ac:dyDescent="0.25">
      <c r="A242" s="27" t="s">
        <v>2830</v>
      </c>
      <c r="B242" s="28" t="s">
        <v>27</v>
      </c>
      <c r="C242" s="28" t="s">
        <v>5950</v>
      </c>
      <c r="D242" s="28" t="s">
        <v>5951</v>
      </c>
      <c r="E242" s="28" t="s">
        <v>1669</v>
      </c>
      <c r="F242" s="28" t="s">
        <v>4859</v>
      </c>
      <c r="G242" s="28" t="s">
        <v>4860</v>
      </c>
      <c r="H242" s="28" t="s">
        <v>4906</v>
      </c>
      <c r="I242" s="28" t="s">
        <v>4388</v>
      </c>
      <c r="J242" s="28" t="s">
        <v>4907</v>
      </c>
      <c r="K242" s="28" t="s">
        <v>5952</v>
      </c>
      <c r="L242" s="28" t="s">
        <v>5953</v>
      </c>
      <c r="M242" s="28" t="s">
        <v>4939</v>
      </c>
      <c r="N242" s="28" t="s">
        <v>5954</v>
      </c>
      <c r="O242" s="28" t="s">
        <v>4866</v>
      </c>
      <c r="P242" s="28" t="s">
        <v>4882</v>
      </c>
      <c r="Q242" s="27" t="s">
        <v>4868</v>
      </c>
      <c r="R242" s="56">
        <v>612.79999999999995</v>
      </c>
      <c r="S242" s="56">
        <v>610.70000000000005</v>
      </c>
      <c r="T242" s="58">
        <v>455</v>
      </c>
    </row>
    <row r="243" spans="1:20" x14ac:dyDescent="0.25">
      <c r="A243" s="27" t="s">
        <v>2831</v>
      </c>
      <c r="B243" s="28" t="s">
        <v>28</v>
      </c>
      <c r="C243" s="28" t="s">
        <v>5955</v>
      </c>
      <c r="D243" s="28" t="s">
        <v>5956</v>
      </c>
      <c r="E243" s="28" t="s">
        <v>1964</v>
      </c>
      <c r="F243" s="28" t="s">
        <v>4859</v>
      </c>
      <c r="G243" s="28" t="s">
        <v>4860</v>
      </c>
      <c r="H243" s="28" t="s">
        <v>4601</v>
      </c>
      <c r="I243" s="28" t="s">
        <v>4384</v>
      </c>
      <c r="J243" s="28" t="s">
        <v>4987</v>
      </c>
      <c r="K243" s="28" t="s">
        <v>5957</v>
      </c>
      <c r="L243" s="28" t="s">
        <v>5958</v>
      </c>
      <c r="M243" s="28" t="s">
        <v>5959</v>
      </c>
      <c r="N243" s="28" t="s">
        <v>5960</v>
      </c>
      <c r="O243" s="28" t="s">
        <v>4866</v>
      </c>
      <c r="P243" s="28" t="s">
        <v>4882</v>
      </c>
      <c r="Q243" s="27" t="s">
        <v>4868</v>
      </c>
      <c r="R243" s="56">
        <v>499</v>
      </c>
      <c r="S243" s="56">
        <v>494.8</v>
      </c>
      <c r="T243" s="58">
        <v>351.6</v>
      </c>
    </row>
    <row r="244" spans="1:20" x14ac:dyDescent="0.25">
      <c r="A244" s="27" t="s">
        <v>2832</v>
      </c>
      <c r="B244" s="28" t="s">
        <v>29</v>
      </c>
      <c r="C244" s="28" t="s">
        <v>5961</v>
      </c>
      <c r="D244" s="28" t="s">
        <v>5962</v>
      </c>
      <c r="E244" s="28" t="s">
        <v>2037</v>
      </c>
      <c r="F244" s="28" t="s">
        <v>4859</v>
      </c>
      <c r="G244" s="28" t="s">
        <v>4860</v>
      </c>
      <c r="H244" s="28" t="s">
        <v>4906</v>
      </c>
      <c r="I244" s="28" t="s">
        <v>4385</v>
      </c>
      <c r="J244" s="28" t="s">
        <v>4907</v>
      </c>
      <c r="K244" s="28" t="s">
        <v>5963</v>
      </c>
      <c r="L244" s="28" t="s">
        <v>5519</v>
      </c>
      <c r="M244" s="28" t="s">
        <v>4939</v>
      </c>
      <c r="N244" s="28" t="s">
        <v>5964</v>
      </c>
      <c r="O244" s="28" t="s">
        <v>4866</v>
      </c>
      <c r="P244" s="28" t="s">
        <v>4882</v>
      </c>
      <c r="Q244" s="27" t="s">
        <v>4868</v>
      </c>
      <c r="R244" s="56">
        <v>381.2</v>
      </c>
      <c r="S244" s="56">
        <v>367.4</v>
      </c>
      <c r="T244" s="58">
        <v>264</v>
      </c>
    </row>
    <row r="245" spans="1:20" x14ac:dyDescent="0.25">
      <c r="A245" s="27" t="s">
        <v>2833</v>
      </c>
      <c r="B245" s="28" t="s">
        <v>30</v>
      </c>
      <c r="C245" s="28" t="s">
        <v>5965</v>
      </c>
      <c r="D245" s="28" t="s">
        <v>5966</v>
      </c>
      <c r="E245" s="28" t="s">
        <v>2461</v>
      </c>
      <c r="F245" s="28" t="s">
        <v>4859</v>
      </c>
      <c r="G245" s="28" t="s">
        <v>4860</v>
      </c>
      <c r="H245" s="28" t="s">
        <v>4906</v>
      </c>
      <c r="I245" s="28" t="s">
        <v>4381</v>
      </c>
      <c r="J245" s="28" t="s">
        <v>4907</v>
      </c>
      <c r="K245" s="28" t="s">
        <v>5967</v>
      </c>
      <c r="L245" s="28" t="s">
        <v>5968</v>
      </c>
      <c r="M245" s="28" t="s">
        <v>5969</v>
      </c>
      <c r="N245" s="28" t="s">
        <v>5970</v>
      </c>
      <c r="O245" s="28" t="s">
        <v>4866</v>
      </c>
      <c r="P245" s="28" t="s">
        <v>4882</v>
      </c>
      <c r="Q245" s="27" t="s">
        <v>4868</v>
      </c>
      <c r="R245" s="56">
        <v>971.5</v>
      </c>
      <c r="S245" s="56">
        <v>970.5</v>
      </c>
      <c r="T245" s="58">
        <v>570</v>
      </c>
    </row>
    <row r="246" spans="1:20" x14ac:dyDescent="0.25">
      <c r="A246" s="27" t="s">
        <v>2834</v>
      </c>
      <c r="B246" s="28" t="s">
        <v>31</v>
      </c>
      <c r="C246" s="28" t="s">
        <v>5971</v>
      </c>
      <c r="D246" s="28" t="s">
        <v>5972</v>
      </c>
      <c r="E246" s="28" t="s">
        <v>2462</v>
      </c>
      <c r="F246" s="28" t="s">
        <v>4859</v>
      </c>
      <c r="G246" s="28" t="s">
        <v>4860</v>
      </c>
      <c r="H246" s="28" t="s">
        <v>4906</v>
      </c>
      <c r="I246" s="28" t="s">
        <v>4381</v>
      </c>
      <c r="J246" s="28" t="s">
        <v>4907</v>
      </c>
      <c r="K246" s="28" t="s">
        <v>5973</v>
      </c>
      <c r="L246" s="28" t="s">
        <v>5592</v>
      </c>
      <c r="M246" s="28" t="s">
        <v>5308</v>
      </c>
      <c r="N246" s="28" t="s">
        <v>11766</v>
      </c>
      <c r="O246" s="28" t="s">
        <v>4866</v>
      </c>
      <c r="P246" s="28" t="s">
        <v>4882</v>
      </c>
      <c r="Q246" s="27" t="s">
        <v>4868</v>
      </c>
      <c r="R246" s="56">
        <v>548</v>
      </c>
      <c r="S246" s="56">
        <v>521.79999999999995</v>
      </c>
      <c r="T246" s="58">
        <v>300</v>
      </c>
    </row>
    <row r="247" spans="1:20" x14ac:dyDescent="0.25">
      <c r="A247" s="27" t="s">
        <v>2835</v>
      </c>
      <c r="B247" s="28" t="s">
        <v>32</v>
      </c>
      <c r="C247" s="28" t="s">
        <v>5974</v>
      </c>
      <c r="D247" s="28" t="s">
        <v>5975</v>
      </c>
      <c r="E247" s="28" t="s">
        <v>1594</v>
      </c>
      <c r="F247" s="28" t="s">
        <v>4859</v>
      </c>
      <c r="G247" s="28" t="s">
        <v>4860</v>
      </c>
      <c r="H247" s="28" t="s">
        <v>4600</v>
      </c>
      <c r="I247" s="28" t="s">
        <v>4892</v>
      </c>
      <c r="J247" s="28" t="s">
        <v>4907</v>
      </c>
      <c r="K247" s="28" t="s">
        <v>5976</v>
      </c>
      <c r="L247" s="28" t="s">
        <v>5977</v>
      </c>
      <c r="M247" s="28" t="s">
        <v>4939</v>
      </c>
      <c r="N247" s="28" t="s">
        <v>5978</v>
      </c>
      <c r="O247" s="28" t="s">
        <v>4866</v>
      </c>
      <c r="P247" s="28" t="s">
        <v>4882</v>
      </c>
      <c r="Q247" s="27" t="s">
        <v>4868</v>
      </c>
      <c r="R247" s="56">
        <v>1336.1</v>
      </c>
      <c r="S247" s="56">
        <v>1325.2</v>
      </c>
      <c r="T247" s="58">
        <v>803.9</v>
      </c>
    </row>
    <row r="248" spans="1:20" x14ac:dyDescent="0.25">
      <c r="A248" s="27" t="s">
        <v>2836</v>
      </c>
      <c r="B248" s="28" t="s">
        <v>33</v>
      </c>
      <c r="C248" s="28" t="s">
        <v>5979</v>
      </c>
      <c r="D248" s="28" t="s">
        <v>5980</v>
      </c>
      <c r="E248" s="28" t="s">
        <v>1741</v>
      </c>
      <c r="F248" s="28" t="s">
        <v>4859</v>
      </c>
      <c r="G248" s="28" t="s">
        <v>4860</v>
      </c>
      <c r="H248" s="28" t="s">
        <v>4600</v>
      </c>
      <c r="I248" s="28" t="s">
        <v>4391</v>
      </c>
      <c r="J248" s="28" t="s">
        <v>4893</v>
      </c>
      <c r="K248" s="28" t="s">
        <v>5913</v>
      </c>
      <c r="L248" s="28" t="s">
        <v>5981</v>
      </c>
      <c r="M248" s="28" t="s">
        <v>5982</v>
      </c>
      <c r="N248" s="28" t="s">
        <v>5983</v>
      </c>
      <c r="O248" s="28" t="s">
        <v>4866</v>
      </c>
      <c r="P248" s="28" t="s">
        <v>4882</v>
      </c>
      <c r="Q248" s="27" t="s">
        <v>4868</v>
      </c>
      <c r="R248" s="56">
        <v>480</v>
      </c>
      <c r="S248" s="56">
        <v>465.6</v>
      </c>
      <c r="T248" s="58">
        <v>344</v>
      </c>
    </row>
    <row r="249" spans="1:20" x14ac:dyDescent="0.25">
      <c r="A249" s="27" t="s">
        <v>2837</v>
      </c>
      <c r="B249" s="28" t="s">
        <v>34</v>
      </c>
      <c r="C249" s="28" t="s">
        <v>5984</v>
      </c>
      <c r="D249" s="28" t="s">
        <v>5985</v>
      </c>
      <c r="E249" s="28" t="s">
        <v>2331</v>
      </c>
      <c r="F249" s="28" t="s">
        <v>4859</v>
      </c>
      <c r="G249" s="28" t="s">
        <v>4860</v>
      </c>
      <c r="H249" s="28" t="s">
        <v>4906</v>
      </c>
      <c r="I249" s="28" t="s">
        <v>4386</v>
      </c>
      <c r="J249" s="28" t="s">
        <v>4907</v>
      </c>
      <c r="K249" s="28" t="s">
        <v>5986</v>
      </c>
      <c r="L249" s="28" t="s">
        <v>5987</v>
      </c>
      <c r="M249" s="28" t="s">
        <v>4939</v>
      </c>
      <c r="N249" s="28" t="s">
        <v>5988</v>
      </c>
      <c r="O249" s="28" t="s">
        <v>4866</v>
      </c>
      <c r="P249" s="28" t="s">
        <v>5922</v>
      </c>
      <c r="Q249" s="27" t="s">
        <v>4868</v>
      </c>
      <c r="R249" s="56">
        <v>1147</v>
      </c>
      <c r="S249" s="56">
        <v>1140.3</v>
      </c>
      <c r="T249" s="58">
        <v>773</v>
      </c>
    </row>
    <row r="250" spans="1:20" x14ac:dyDescent="0.25">
      <c r="A250" s="27" t="s">
        <v>2838</v>
      </c>
      <c r="B250" s="28" t="s">
        <v>35</v>
      </c>
      <c r="C250" s="28" t="s">
        <v>5989</v>
      </c>
      <c r="D250" s="28" t="s">
        <v>5990</v>
      </c>
      <c r="E250" s="28" t="s">
        <v>2463</v>
      </c>
      <c r="F250" s="28" t="s">
        <v>4859</v>
      </c>
      <c r="G250" s="28" t="s">
        <v>4860</v>
      </c>
      <c r="H250" s="28" t="s">
        <v>4906</v>
      </c>
      <c r="I250" s="28" t="s">
        <v>4381</v>
      </c>
      <c r="J250" s="28" t="s">
        <v>4893</v>
      </c>
      <c r="K250" s="28" t="s">
        <v>5903</v>
      </c>
      <c r="L250" s="28" t="s">
        <v>5991</v>
      </c>
      <c r="M250" s="28" t="s">
        <v>5992</v>
      </c>
      <c r="N250" s="28" t="s">
        <v>5992</v>
      </c>
      <c r="O250" s="28" t="s">
        <v>4866</v>
      </c>
      <c r="P250" s="28" t="s">
        <v>4882</v>
      </c>
      <c r="Q250" s="27" t="s">
        <v>4868</v>
      </c>
      <c r="R250" s="56">
        <v>314.5</v>
      </c>
      <c r="S250" s="56">
        <v>435.8</v>
      </c>
      <c r="T250" s="58">
        <v>258.7</v>
      </c>
    </row>
    <row r="251" spans="1:20" x14ac:dyDescent="0.25">
      <c r="A251" s="27" t="s">
        <v>3507</v>
      </c>
      <c r="B251" s="28" t="s">
        <v>3538</v>
      </c>
      <c r="C251" s="28" t="s">
        <v>5993</v>
      </c>
      <c r="D251" s="28" t="s">
        <v>5994</v>
      </c>
      <c r="E251" s="28" t="s">
        <v>3518</v>
      </c>
      <c r="F251" s="28" t="s">
        <v>4859</v>
      </c>
      <c r="G251" s="28" t="s">
        <v>4860</v>
      </c>
      <c r="H251" s="28" t="s">
        <v>4601</v>
      </c>
      <c r="I251" s="28" t="s">
        <v>4378</v>
      </c>
      <c r="J251" s="28" t="s">
        <v>4893</v>
      </c>
      <c r="K251" s="28" t="s">
        <v>5570</v>
      </c>
      <c r="L251" s="28" t="s">
        <v>5800</v>
      </c>
      <c r="M251" s="28" t="s">
        <v>5801</v>
      </c>
      <c r="N251" s="28" t="s">
        <v>5995</v>
      </c>
      <c r="O251" s="28" t="s">
        <v>4866</v>
      </c>
      <c r="P251" s="28" t="s">
        <v>4882</v>
      </c>
      <c r="Q251" s="27" t="s">
        <v>4868</v>
      </c>
      <c r="R251" s="56">
        <v>447</v>
      </c>
      <c r="S251" s="56">
        <v>450</v>
      </c>
      <c r="T251" s="58">
        <v>366</v>
      </c>
    </row>
    <row r="252" spans="1:20" x14ac:dyDescent="0.25">
      <c r="A252" s="27" t="s">
        <v>3424</v>
      </c>
      <c r="B252" s="28" t="s">
        <v>3437</v>
      </c>
      <c r="C252" s="28" t="s">
        <v>5996</v>
      </c>
      <c r="D252" s="28" t="s">
        <v>5997</v>
      </c>
      <c r="E252" s="28" t="s">
        <v>3448</v>
      </c>
      <c r="F252" s="28" t="s">
        <v>4859</v>
      </c>
      <c r="G252" s="28" t="s">
        <v>4860</v>
      </c>
      <c r="H252" s="28" t="s">
        <v>4600</v>
      </c>
      <c r="I252" s="28" t="s">
        <v>4375</v>
      </c>
      <c r="J252" s="28" t="s">
        <v>4877</v>
      </c>
      <c r="K252" s="28" t="s">
        <v>5581</v>
      </c>
      <c r="L252" s="28" t="s">
        <v>5998</v>
      </c>
      <c r="M252" s="28" t="s">
        <v>5844</v>
      </c>
      <c r="N252" s="28" t="s">
        <v>5999</v>
      </c>
      <c r="O252" s="28" t="s">
        <v>4866</v>
      </c>
      <c r="P252" s="28" t="s">
        <v>4882</v>
      </c>
      <c r="Q252" s="27" t="s">
        <v>4883</v>
      </c>
      <c r="R252" s="56">
        <v>449</v>
      </c>
      <c r="S252" s="56">
        <v>444.3</v>
      </c>
      <c r="T252" s="58">
        <v>333.6</v>
      </c>
    </row>
    <row r="253" spans="1:20" x14ac:dyDescent="0.25">
      <c r="A253" s="27" t="s">
        <v>2839</v>
      </c>
      <c r="B253" s="28" t="s">
        <v>36</v>
      </c>
      <c r="C253" s="28" t="s">
        <v>6000</v>
      </c>
      <c r="D253" s="28" t="s">
        <v>6001</v>
      </c>
      <c r="E253" s="28" t="s">
        <v>2464</v>
      </c>
      <c r="F253" s="28" t="s">
        <v>4859</v>
      </c>
      <c r="G253" s="28" t="s">
        <v>4860</v>
      </c>
      <c r="H253" s="28" t="s">
        <v>4906</v>
      </c>
      <c r="I253" s="28" t="s">
        <v>4381</v>
      </c>
      <c r="J253" s="28" t="s">
        <v>4907</v>
      </c>
      <c r="K253" s="28" t="s">
        <v>5973</v>
      </c>
      <c r="L253" s="28" t="s">
        <v>5562</v>
      </c>
      <c r="M253" s="28" t="s">
        <v>4939</v>
      </c>
      <c r="N253" s="28" t="s">
        <v>6002</v>
      </c>
      <c r="O253" s="28" t="s">
        <v>4866</v>
      </c>
      <c r="P253" s="28" t="s">
        <v>4882</v>
      </c>
      <c r="Q253" s="27" t="s">
        <v>4868</v>
      </c>
      <c r="R253" s="56">
        <v>788</v>
      </c>
      <c r="S253" s="56">
        <v>760.2</v>
      </c>
      <c r="T253" s="58">
        <v>496</v>
      </c>
    </row>
    <row r="254" spans="1:20" x14ac:dyDescent="0.25">
      <c r="A254" s="27" t="s">
        <v>2840</v>
      </c>
      <c r="B254" s="28" t="s">
        <v>37</v>
      </c>
      <c r="C254" s="28" t="s">
        <v>6003</v>
      </c>
      <c r="D254" s="28" t="s">
        <v>6004</v>
      </c>
      <c r="E254" s="28" t="s">
        <v>1965</v>
      </c>
      <c r="F254" s="28" t="s">
        <v>4859</v>
      </c>
      <c r="G254" s="28" t="s">
        <v>4860</v>
      </c>
      <c r="H254" s="28" t="s">
        <v>4601</v>
      </c>
      <c r="I254" s="28" t="s">
        <v>4384</v>
      </c>
      <c r="J254" s="28" t="s">
        <v>4987</v>
      </c>
      <c r="K254" s="28" t="s">
        <v>5913</v>
      </c>
      <c r="L254" s="28" t="s">
        <v>6005</v>
      </c>
      <c r="M254" s="28" t="s">
        <v>6006</v>
      </c>
      <c r="N254" s="28" t="s">
        <v>6007</v>
      </c>
      <c r="O254" s="28" t="s">
        <v>4866</v>
      </c>
      <c r="P254" s="28" t="s">
        <v>4882</v>
      </c>
      <c r="Q254" s="27" t="s">
        <v>4868</v>
      </c>
      <c r="R254" s="56">
        <v>498.8</v>
      </c>
      <c r="S254" s="56">
        <v>489.9</v>
      </c>
      <c r="T254" s="58">
        <v>357</v>
      </c>
    </row>
    <row r="255" spans="1:20" x14ac:dyDescent="0.25">
      <c r="A255" s="27" t="s">
        <v>2841</v>
      </c>
      <c r="B255" s="28" t="s">
        <v>38</v>
      </c>
      <c r="C255" s="28" t="s">
        <v>6008</v>
      </c>
      <c r="D255" s="28" t="s">
        <v>6009</v>
      </c>
      <c r="E255" s="28" t="s">
        <v>2248</v>
      </c>
      <c r="F255" s="28" t="s">
        <v>4859</v>
      </c>
      <c r="G255" s="28" t="s">
        <v>4860</v>
      </c>
      <c r="H255" s="28" t="s">
        <v>4600</v>
      </c>
      <c r="I255" s="28" t="s">
        <v>4383</v>
      </c>
      <c r="J255" s="28" t="s">
        <v>4960</v>
      </c>
      <c r="K255" s="28" t="s">
        <v>5973</v>
      </c>
      <c r="L255" s="28" t="s">
        <v>6010</v>
      </c>
      <c r="M255" s="28" t="s">
        <v>4963</v>
      </c>
      <c r="N255" s="28" t="s">
        <v>6011</v>
      </c>
      <c r="O255" s="28" t="s">
        <v>4866</v>
      </c>
      <c r="P255" s="28" t="s">
        <v>4882</v>
      </c>
      <c r="Q255" s="27" t="s">
        <v>4868</v>
      </c>
      <c r="R255" s="56">
        <v>364.4</v>
      </c>
      <c r="S255" s="56">
        <v>364.1</v>
      </c>
      <c r="T255" s="58">
        <v>267</v>
      </c>
    </row>
    <row r="256" spans="1:20" x14ac:dyDescent="0.25">
      <c r="A256" s="27" t="s">
        <v>2842</v>
      </c>
      <c r="B256" s="28" t="s">
        <v>39</v>
      </c>
      <c r="C256" s="28" t="s">
        <v>6012</v>
      </c>
      <c r="D256" s="28" t="s">
        <v>6013</v>
      </c>
      <c r="E256" s="28" t="s">
        <v>1897</v>
      </c>
      <c r="F256" s="28" t="s">
        <v>4859</v>
      </c>
      <c r="G256" s="28" t="s">
        <v>4860</v>
      </c>
      <c r="H256" s="28" t="s">
        <v>4601</v>
      </c>
      <c r="I256" s="28" t="s">
        <v>4382</v>
      </c>
      <c r="J256" s="28" t="s">
        <v>4967</v>
      </c>
      <c r="K256" s="28" t="s">
        <v>6014</v>
      </c>
      <c r="L256" s="28" t="s">
        <v>6015</v>
      </c>
      <c r="M256" s="28" t="s">
        <v>6016</v>
      </c>
      <c r="N256" s="28" t="s">
        <v>6017</v>
      </c>
      <c r="O256" s="28" t="s">
        <v>4866</v>
      </c>
      <c r="P256" s="28" t="s">
        <v>4882</v>
      </c>
      <c r="Q256" s="27" t="s">
        <v>4868</v>
      </c>
      <c r="R256" s="56">
        <v>429.8</v>
      </c>
      <c r="S256" s="56">
        <v>427.9</v>
      </c>
      <c r="T256" s="58">
        <v>330</v>
      </c>
    </row>
    <row r="257" spans="1:20" x14ac:dyDescent="0.25">
      <c r="A257" s="27" t="s">
        <v>2843</v>
      </c>
      <c r="B257" s="28" t="s">
        <v>40</v>
      </c>
      <c r="C257" s="28" t="s">
        <v>6018</v>
      </c>
      <c r="D257" s="28" t="s">
        <v>6019</v>
      </c>
      <c r="E257" s="28" t="s">
        <v>2405</v>
      </c>
      <c r="F257" s="28" t="s">
        <v>4859</v>
      </c>
      <c r="G257" s="28" t="s">
        <v>4860</v>
      </c>
      <c r="H257" s="28" t="s">
        <v>4601</v>
      </c>
      <c r="I257" s="28" t="s">
        <v>4387</v>
      </c>
      <c r="J257" s="28" t="s">
        <v>4967</v>
      </c>
      <c r="K257" s="28" t="s">
        <v>5913</v>
      </c>
      <c r="L257" s="28" t="s">
        <v>6020</v>
      </c>
      <c r="M257" s="28" t="s">
        <v>6021</v>
      </c>
      <c r="N257" s="28" t="s">
        <v>6022</v>
      </c>
      <c r="O257" s="28" t="s">
        <v>4866</v>
      </c>
      <c r="P257" s="28" t="s">
        <v>4882</v>
      </c>
      <c r="Q257" s="27" t="s">
        <v>4868</v>
      </c>
      <c r="R257" s="56">
        <v>531.5</v>
      </c>
      <c r="S257" s="56">
        <v>533</v>
      </c>
      <c r="T257" s="58">
        <v>400</v>
      </c>
    </row>
    <row r="258" spans="1:20" x14ac:dyDescent="0.25">
      <c r="A258" s="27" t="s">
        <v>2844</v>
      </c>
      <c r="B258" s="28" t="s">
        <v>41</v>
      </c>
      <c r="C258" s="28" t="s">
        <v>6023</v>
      </c>
      <c r="D258" s="28" t="s">
        <v>6024</v>
      </c>
      <c r="E258" s="28" t="s">
        <v>1898</v>
      </c>
      <c r="F258" s="28" t="s">
        <v>4859</v>
      </c>
      <c r="G258" s="28" t="s">
        <v>4860</v>
      </c>
      <c r="H258" s="28" t="s">
        <v>4601</v>
      </c>
      <c r="I258" s="28" t="s">
        <v>4382</v>
      </c>
      <c r="J258" s="28" t="s">
        <v>4967</v>
      </c>
      <c r="K258" s="28" t="s">
        <v>6025</v>
      </c>
      <c r="L258" s="28" t="s">
        <v>6026</v>
      </c>
      <c r="M258" s="28" t="s">
        <v>4969</v>
      </c>
      <c r="N258" s="28" t="s">
        <v>6027</v>
      </c>
      <c r="O258" s="28" t="s">
        <v>4866</v>
      </c>
      <c r="P258" s="28" t="s">
        <v>4882</v>
      </c>
      <c r="Q258" s="27" t="s">
        <v>4868</v>
      </c>
      <c r="R258" s="56">
        <v>378.7</v>
      </c>
      <c r="S258" s="56">
        <v>391.8</v>
      </c>
      <c r="T258" s="58">
        <v>260.8</v>
      </c>
    </row>
    <row r="259" spans="1:20" x14ac:dyDescent="0.25">
      <c r="A259" s="27" t="s">
        <v>2845</v>
      </c>
      <c r="B259" s="28" t="s">
        <v>42</v>
      </c>
      <c r="C259" s="28" t="s">
        <v>6028</v>
      </c>
      <c r="D259" s="28" t="s">
        <v>6029</v>
      </c>
      <c r="E259" s="28" t="s">
        <v>2106</v>
      </c>
      <c r="F259" s="28" t="s">
        <v>4859</v>
      </c>
      <c r="G259" s="28" t="s">
        <v>4860</v>
      </c>
      <c r="H259" s="28" t="s">
        <v>4600</v>
      </c>
      <c r="I259" s="28" t="s">
        <v>4375</v>
      </c>
      <c r="J259" s="28" t="s">
        <v>4877</v>
      </c>
      <c r="K259" s="28" t="s">
        <v>6030</v>
      </c>
      <c r="L259" s="28" t="s">
        <v>6031</v>
      </c>
      <c r="M259" s="28" t="s">
        <v>4922</v>
      </c>
      <c r="N259" s="28" t="s">
        <v>6032</v>
      </c>
      <c r="O259" s="28" t="s">
        <v>4866</v>
      </c>
      <c r="P259" s="28" t="s">
        <v>4882</v>
      </c>
      <c r="Q259" s="27" t="s">
        <v>4868</v>
      </c>
      <c r="R259" s="56">
        <v>380.5</v>
      </c>
      <c r="S259" s="56">
        <v>425.3</v>
      </c>
      <c r="T259" s="58">
        <v>281</v>
      </c>
    </row>
    <row r="260" spans="1:20" x14ac:dyDescent="0.25">
      <c r="A260" s="27" t="s">
        <v>2846</v>
      </c>
      <c r="B260" s="28" t="s">
        <v>43</v>
      </c>
      <c r="C260" s="28" t="s">
        <v>6033</v>
      </c>
      <c r="D260" s="28" t="s">
        <v>6034</v>
      </c>
      <c r="E260" s="28" t="s">
        <v>2107</v>
      </c>
      <c r="F260" s="28" t="s">
        <v>4859</v>
      </c>
      <c r="G260" s="28" t="s">
        <v>4860</v>
      </c>
      <c r="H260" s="28" t="s">
        <v>4600</v>
      </c>
      <c r="I260" s="28" t="s">
        <v>4570</v>
      </c>
      <c r="J260" s="28" t="s">
        <v>4877</v>
      </c>
      <c r="K260" s="28" t="s">
        <v>5973</v>
      </c>
      <c r="L260" s="28" t="s">
        <v>4915</v>
      </c>
      <c r="M260" s="28" t="s">
        <v>4916</v>
      </c>
      <c r="N260" s="28" t="s">
        <v>6035</v>
      </c>
      <c r="O260" s="28" t="s">
        <v>4866</v>
      </c>
      <c r="P260" s="28" t="s">
        <v>4882</v>
      </c>
      <c r="Q260" s="27" t="s">
        <v>4868</v>
      </c>
      <c r="R260" s="56">
        <v>401.5</v>
      </c>
      <c r="S260" s="56">
        <v>401.5</v>
      </c>
      <c r="T260" s="58">
        <v>293</v>
      </c>
    </row>
    <row r="261" spans="1:20" x14ac:dyDescent="0.25">
      <c r="A261" s="27" t="s">
        <v>2847</v>
      </c>
      <c r="B261" s="28" t="s">
        <v>44</v>
      </c>
      <c r="C261" s="28" t="s">
        <v>6036</v>
      </c>
      <c r="D261" s="28" t="s">
        <v>6037</v>
      </c>
      <c r="E261" s="28" t="s">
        <v>2406</v>
      </c>
      <c r="F261" s="28" t="s">
        <v>4859</v>
      </c>
      <c r="G261" s="28" t="s">
        <v>4860</v>
      </c>
      <c r="H261" s="28" t="s">
        <v>4601</v>
      </c>
      <c r="I261" s="28" t="s">
        <v>4387</v>
      </c>
      <c r="J261" s="28" t="s">
        <v>4967</v>
      </c>
      <c r="K261" s="28" t="s">
        <v>5867</v>
      </c>
      <c r="L261" s="28" t="s">
        <v>6038</v>
      </c>
      <c r="M261" s="28" t="s">
        <v>5022</v>
      </c>
      <c r="N261" s="28" t="s">
        <v>11767</v>
      </c>
      <c r="O261" s="28" t="s">
        <v>4866</v>
      </c>
      <c r="P261" s="28" t="s">
        <v>4882</v>
      </c>
      <c r="Q261" s="27" t="s">
        <v>4868</v>
      </c>
      <c r="R261" s="56">
        <v>584</v>
      </c>
      <c r="S261" s="56">
        <v>576.70000000000005</v>
      </c>
      <c r="T261" s="58">
        <v>416.6</v>
      </c>
    </row>
    <row r="262" spans="1:20" x14ac:dyDescent="0.25">
      <c r="A262" s="27" t="s">
        <v>2848</v>
      </c>
      <c r="B262" s="28" t="s">
        <v>45</v>
      </c>
      <c r="C262" s="28" t="s">
        <v>6039</v>
      </c>
      <c r="D262" s="28" t="s">
        <v>6040</v>
      </c>
      <c r="E262" s="28" t="s">
        <v>1521</v>
      </c>
      <c r="F262" s="28" t="s">
        <v>4859</v>
      </c>
      <c r="G262" s="28" t="s">
        <v>4860</v>
      </c>
      <c r="H262" s="28" t="s">
        <v>4906</v>
      </c>
      <c r="I262" s="28" t="s">
        <v>4380</v>
      </c>
      <c r="J262" s="28" t="s">
        <v>4907</v>
      </c>
      <c r="K262" s="28" t="s">
        <v>5973</v>
      </c>
      <c r="L262" s="28" t="s">
        <v>6041</v>
      </c>
      <c r="M262" s="28" t="s">
        <v>4939</v>
      </c>
      <c r="N262" s="28" t="s">
        <v>6042</v>
      </c>
      <c r="O262" s="28" t="s">
        <v>4866</v>
      </c>
      <c r="P262" s="28" t="s">
        <v>4882</v>
      </c>
      <c r="Q262" s="27" t="s">
        <v>4868</v>
      </c>
      <c r="R262" s="56">
        <v>410.7</v>
      </c>
      <c r="S262" s="56">
        <v>421.3</v>
      </c>
      <c r="T262" s="58">
        <v>268</v>
      </c>
    </row>
    <row r="263" spans="1:20" x14ac:dyDescent="0.25">
      <c r="A263" s="27" t="s">
        <v>2849</v>
      </c>
      <c r="B263" s="28" t="s">
        <v>46</v>
      </c>
      <c r="C263" s="28" t="s">
        <v>6043</v>
      </c>
      <c r="D263" s="28" t="s">
        <v>6044</v>
      </c>
      <c r="E263" s="28" t="s">
        <v>1742</v>
      </c>
      <c r="F263" s="28" t="s">
        <v>4859</v>
      </c>
      <c r="G263" s="28" t="s">
        <v>4860</v>
      </c>
      <c r="H263" s="28" t="s">
        <v>4600</v>
      </c>
      <c r="I263" s="28" t="s">
        <v>4391</v>
      </c>
      <c r="J263" s="28" t="s">
        <v>4893</v>
      </c>
      <c r="K263" s="28" t="s">
        <v>5973</v>
      </c>
      <c r="L263" s="28" t="s">
        <v>6045</v>
      </c>
      <c r="M263" s="28" t="s">
        <v>6046</v>
      </c>
      <c r="N263" s="28" t="s">
        <v>6047</v>
      </c>
      <c r="O263" s="28" t="s">
        <v>4866</v>
      </c>
      <c r="P263" s="28" t="s">
        <v>4882</v>
      </c>
      <c r="Q263" s="27" t="s">
        <v>4868</v>
      </c>
      <c r="R263" s="56">
        <v>435</v>
      </c>
      <c r="S263" s="56">
        <v>439.2</v>
      </c>
      <c r="T263" s="58">
        <v>312</v>
      </c>
    </row>
    <row r="264" spans="1:20" x14ac:dyDescent="0.25">
      <c r="A264" s="27" t="s">
        <v>2850</v>
      </c>
      <c r="B264" s="28" t="s">
        <v>47</v>
      </c>
      <c r="C264" s="28" t="s">
        <v>6048</v>
      </c>
      <c r="D264" s="28" t="s">
        <v>6049</v>
      </c>
      <c r="E264" s="28" t="s">
        <v>2332</v>
      </c>
      <c r="F264" s="28" t="s">
        <v>4859</v>
      </c>
      <c r="G264" s="28" t="s">
        <v>4860</v>
      </c>
      <c r="H264" s="28" t="s">
        <v>4906</v>
      </c>
      <c r="I264" s="28" t="s">
        <v>4386</v>
      </c>
      <c r="J264" s="28" t="s">
        <v>4907</v>
      </c>
      <c r="K264" s="28" t="s">
        <v>5973</v>
      </c>
      <c r="L264" s="28" t="s">
        <v>6050</v>
      </c>
      <c r="M264" s="28" t="s">
        <v>4939</v>
      </c>
      <c r="N264" s="28" t="s">
        <v>6051</v>
      </c>
      <c r="O264" s="28" t="s">
        <v>4866</v>
      </c>
      <c r="P264" s="28" t="s">
        <v>4882</v>
      </c>
      <c r="Q264" s="27" t="s">
        <v>4868</v>
      </c>
      <c r="R264" s="56">
        <v>693.6</v>
      </c>
      <c r="S264" s="56">
        <v>669</v>
      </c>
      <c r="T264" s="58">
        <v>344</v>
      </c>
    </row>
    <row r="265" spans="1:20" x14ac:dyDescent="0.25">
      <c r="A265" s="27" t="s">
        <v>2851</v>
      </c>
      <c r="B265" s="28" t="s">
        <v>48</v>
      </c>
      <c r="C265" s="28" t="s">
        <v>6052</v>
      </c>
      <c r="D265" s="28" t="s">
        <v>6053</v>
      </c>
      <c r="E265" s="28" t="s">
        <v>1743</v>
      </c>
      <c r="F265" s="28" t="s">
        <v>4859</v>
      </c>
      <c r="G265" s="28" t="s">
        <v>4860</v>
      </c>
      <c r="H265" s="28" t="s">
        <v>4600</v>
      </c>
      <c r="I265" s="28" t="s">
        <v>4391</v>
      </c>
      <c r="J265" s="28" t="s">
        <v>4893</v>
      </c>
      <c r="K265" s="28" t="s">
        <v>5973</v>
      </c>
      <c r="L265" s="28" t="s">
        <v>6054</v>
      </c>
      <c r="M265" s="28" t="s">
        <v>6055</v>
      </c>
      <c r="N265" s="28" t="s">
        <v>6056</v>
      </c>
      <c r="O265" s="28" t="s">
        <v>4866</v>
      </c>
      <c r="P265" s="28" t="s">
        <v>4882</v>
      </c>
      <c r="Q265" s="27" t="s">
        <v>4868</v>
      </c>
      <c r="R265" s="56">
        <v>678.6</v>
      </c>
      <c r="S265" s="56">
        <v>651</v>
      </c>
      <c r="T265" s="58">
        <v>481</v>
      </c>
    </row>
    <row r="266" spans="1:20" x14ac:dyDescent="0.25">
      <c r="A266" s="27" t="s">
        <v>2852</v>
      </c>
      <c r="B266" s="28" t="s">
        <v>49</v>
      </c>
      <c r="C266" s="28" t="s">
        <v>6057</v>
      </c>
      <c r="D266" s="28" t="s">
        <v>6058</v>
      </c>
      <c r="E266" s="28" t="s">
        <v>1966</v>
      </c>
      <c r="F266" s="28" t="s">
        <v>4859</v>
      </c>
      <c r="G266" s="28" t="s">
        <v>4860</v>
      </c>
      <c r="H266" s="28" t="s">
        <v>4601</v>
      </c>
      <c r="I266" s="28" t="s">
        <v>4384</v>
      </c>
      <c r="J266" s="28" t="s">
        <v>4987</v>
      </c>
      <c r="K266" s="28" t="s">
        <v>6059</v>
      </c>
      <c r="L266" s="28" t="s">
        <v>6060</v>
      </c>
      <c r="M266" s="28" t="s">
        <v>5039</v>
      </c>
      <c r="N266" s="28" t="s">
        <v>6061</v>
      </c>
      <c r="O266" s="28" t="s">
        <v>4866</v>
      </c>
      <c r="P266" s="28" t="s">
        <v>4882</v>
      </c>
      <c r="Q266" s="27" t="s">
        <v>4868</v>
      </c>
      <c r="R266" s="56">
        <v>563</v>
      </c>
      <c r="S266" s="56">
        <v>559.70000000000005</v>
      </c>
      <c r="T266" s="58">
        <v>421</v>
      </c>
    </row>
    <row r="267" spans="1:20" x14ac:dyDescent="0.25">
      <c r="A267" s="27" t="s">
        <v>2853</v>
      </c>
      <c r="B267" s="28" t="s">
        <v>50</v>
      </c>
      <c r="C267" s="28" t="s">
        <v>6062</v>
      </c>
      <c r="D267" s="28" t="s">
        <v>6063</v>
      </c>
      <c r="E267" s="28" t="s">
        <v>2038</v>
      </c>
      <c r="F267" s="28" t="s">
        <v>4859</v>
      </c>
      <c r="G267" s="28" t="s">
        <v>4860</v>
      </c>
      <c r="H267" s="28" t="s">
        <v>4906</v>
      </c>
      <c r="I267" s="28" t="s">
        <v>4389</v>
      </c>
      <c r="J267" s="28" t="s">
        <v>4907</v>
      </c>
      <c r="K267" s="28" t="s">
        <v>6064</v>
      </c>
      <c r="L267" s="28" t="s">
        <v>6065</v>
      </c>
      <c r="M267" s="28" t="s">
        <v>4939</v>
      </c>
      <c r="N267" s="28" t="s">
        <v>6066</v>
      </c>
      <c r="O267" s="28" t="s">
        <v>4866</v>
      </c>
      <c r="P267" s="28" t="s">
        <v>4882</v>
      </c>
      <c r="Q267" s="27" t="s">
        <v>4868</v>
      </c>
      <c r="R267" s="56">
        <v>305.89999999999998</v>
      </c>
      <c r="S267" s="56">
        <v>351</v>
      </c>
      <c r="T267" s="58">
        <v>253</v>
      </c>
    </row>
    <row r="268" spans="1:20" x14ac:dyDescent="0.25">
      <c r="A268" s="27" t="s">
        <v>2854</v>
      </c>
      <c r="B268" s="28" t="s">
        <v>51</v>
      </c>
      <c r="C268" s="28" t="s">
        <v>6067</v>
      </c>
      <c r="D268" s="28" t="s">
        <v>6068</v>
      </c>
      <c r="E268" s="28" t="s">
        <v>1821</v>
      </c>
      <c r="F268" s="28" t="s">
        <v>4859</v>
      </c>
      <c r="G268" s="28" t="s">
        <v>4860</v>
      </c>
      <c r="H268" s="28" t="s">
        <v>4601</v>
      </c>
      <c r="I268" s="28" t="s">
        <v>4378</v>
      </c>
      <c r="J268" s="28" t="s">
        <v>4893</v>
      </c>
      <c r="K268" s="28" t="s">
        <v>6069</v>
      </c>
      <c r="L268" s="28" t="s">
        <v>6070</v>
      </c>
      <c r="M268" s="28" t="s">
        <v>6071</v>
      </c>
      <c r="N268" s="28" t="s">
        <v>6072</v>
      </c>
      <c r="O268" s="28" t="s">
        <v>4866</v>
      </c>
      <c r="P268" s="28" t="s">
        <v>4882</v>
      </c>
      <c r="Q268" s="27" t="s">
        <v>4868</v>
      </c>
      <c r="R268" s="56">
        <v>636.5</v>
      </c>
      <c r="S268" s="56">
        <v>640.79999999999995</v>
      </c>
      <c r="T268" s="58">
        <v>523</v>
      </c>
    </row>
    <row r="269" spans="1:20" x14ac:dyDescent="0.25">
      <c r="A269" s="27" t="s">
        <v>3914</v>
      </c>
      <c r="B269" s="28" t="s">
        <v>4116</v>
      </c>
      <c r="C269" s="28" t="s">
        <v>6073</v>
      </c>
      <c r="D269" s="28" t="s">
        <v>6074</v>
      </c>
      <c r="E269" s="28" t="s">
        <v>3915</v>
      </c>
      <c r="F269" s="28" t="s">
        <v>4859</v>
      </c>
      <c r="G269" s="28" t="s">
        <v>4860</v>
      </c>
      <c r="H269" s="28" t="s">
        <v>4601</v>
      </c>
      <c r="I269" s="28" t="s">
        <v>4377</v>
      </c>
      <c r="J269" s="28" t="s">
        <v>4861</v>
      </c>
      <c r="K269" s="28" t="s">
        <v>6075</v>
      </c>
      <c r="L269" s="28" t="s">
        <v>6076</v>
      </c>
      <c r="M269" s="28" t="s">
        <v>6077</v>
      </c>
      <c r="N269" s="28" t="s">
        <v>6078</v>
      </c>
      <c r="O269" s="28" t="s">
        <v>4866</v>
      </c>
      <c r="P269" s="28" t="s">
        <v>4882</v>
      </c>
      <c r="Q269" s="27" t="s">
        <v>4868</v>
      </c>
      <c r="R269" s="56">
        <v>451.6</v>
      </c>
      <c r="S269" s="56">
        <v>444</v>
      </c>
      <c r="T269" s="58">
        <v>331</v>
      </c>
    </row>
    <row r="270" spans="1:20" x14ac:dyDescent="0.25">
      <c r="A270" s="27" t="s">
        <v>2855</v>
      </c>
      <c r="B270" s="28" t="s">
        <v>52</v>
      </c>
      <c r="C270" s="28" t="s">
        <v>6079</v>
      </c>
      <c r="D270" s="28" t="s">
        <v>6080</v>
      </c>
      <c r="E270" s="28" t="s">
        <v>2532</v>
      </c>
      <c r="F270" s="28" t="s">
        <v>4859</v>
      </c>
      <c r="G270" s="28" t="s">
        <v>4860</v>
      </c>
      <c r="H270" s="28" t="s">
        <v>4600</v>
      </c>
      <c r="I270" s="28" t="s">
        <v>4390</v>
      </c>
      <c r="J270" s="28" t="s">
        <v>4907</v>
      </c>
      <c r="K270" s="28" t="s">
        <v>6081</v>
      </c>
      <c r="L270" s="28" t="s">
        <v>5601</v>
      </c>
      <c r="M270" s="28" t="s">
        <v>4939</v>
      </c>
      <c r="N270" s="28" t="s">
        <v>6082</v>
      </c>
      <c r="O270" s="28" t="s">
        <v>4866</v>
      </c>
      <c r="P270" s="28" t="s">
        <v>4882</v>
      </c>
      <c r="Q270" s="27" t="s">
        <v>4868</v>
      </c>
      <c r="R270" s="56">
        <v>945</v>
      </c>
      <c r="S270" s="56">
        <v>945</v>
      </c>
      <c r="T270" s="58">
        <v>677</v>
      </c>
    </row>
    <row r="271" spans="1:20" x14ac:dyDescent="0.25">
      <c r="A271" s="27" t="s">
        <v>2856</v>
      </c>
      <c r="B271" s="28" t="s">
        <v>53</v>
      </c>
      <c r="C271" s="28" t="s">
        <v>6083</v>
      </c>
      <c r="D271" s="28" t="s">
        <v>6084</v>
      </c>
      <c r="E271" s="28" t="s">
        <v>2108</v>
      </c>
      <c r="F271" s="28" t="s">
        <v>4859</v>
      </c>
      <c r="G271" s="28" t="s">
        <v>4860</v>
      </c>
      <c r="H271" s="28" t="s">
        <v>4600</v>
      </c>
      <c r="I271" s="28" t="s">
        <v>4570</v>
      </c>
      <c r="J271" s="28" t="s">
        <v>4877</v>
      </c>
      <c r="K271" s="28" t="s">
        <v>6085</v>
      </c>
      <c r="L271" s="28" t="s">
        <v>5341</v>
      </c>
      <c r="M271" s="28" t="s">
        <v>5342</v>
      </c>
      <c r="N271" s="28" t="s">
        <v>6086</v>
      </c>
      <c r="O271" s="28" t="s">
        <v>4866</v>
      </c>
      <c r="P271" s="28" t="s">
        <v>4882</v>
      </c>
      <c r="Q271" s="27" t="s">
        <v>4868</v>
      </c>
      <c r="R271" s="56">
        <v>482</v>
      </c>
      <c r="S271" s="56">
        <v>477.7</v>
      </c>
      <c r="T271" s="58">
        <v>345.8</v>
      </c>
    </row>
    <row r="272" spans="1:20" x14ac:dyDescent="0.25">
      <c r="A272" s="27" t="s">
        <v>2857</v>
      </c>
      <c r="B272" s="28" t="s">
        <v>54</v>
      </c>
      <c r="C272" s="28" t="s">
        <v>6087</v>
      </c>
      <c r="D272" s="28" t="s">
        <v>6088</v>
      </c>
      <c r="E272" s="28" t="s">
        <v>1822</v>
      </c>
      <c r="F272" s="28" t="s">
        <v>4859</v>
      </c>
      <c r="G272" s="28" t="s">
        <v>4860</v>
      </c>
      <c r="H272" s="28" t="s">
        <v>4601</v>
      </c>
      <c r="I272" s="28" t="s">
        <v>4378</v>
      </c>
      <c r="J272" s="28" t="s">
        <v>4893</v>
      </c>
      <c r="K272" s="28" t="s">
        <v>6089</v>
      </c>
      <c r="L272" s="28" t="s">
        <v>6090</v>
      </c>
      <c r="M272" s="28" t="s">
        <v>5028</v>
      </c>
      <c r="N272" s="28" t="s">
        <v>11768</v>
      </c>
      <c r="O272" s="28" t="s">
        <v>4866</v>
      </c>
      <c r="P272" s="28" t="s">
        <v>4882</v>
      </c>
      <c r="Q272" s="27" t="s">
        <v>4868</v>
      </c>
      <c r="R272" s="56">
        <v>503</v>
      </c>
      <c r="S272" s="56">
        <v>533</v>
      </c>
      <c r="T272" s="58">
        <v>333</v>
      </c>
    </row>
    <row r="273" spans="1:20" x14ac:dyDescent="0.25">
      <c r="A273" s="27" t="s">
        <v>2858</v>
      </c>
      <c r="B273" s="28" t="s">
        <v>55</v>
      </c>
      <c r="C273" s="28" t="s">
        <v>6091</v>
      </c>
      <c r="D273" s="28" t="s">
        <v>6092</v>
      </c>
      <c r="E273" s="28" t="s">
        <v>1967</v>
      </c>
      <c r="F273" s="28" t="s">
        <v>4859</v>
      </c>
      <c r="G273" s="28" t="s">
        <v>4860</v>
      </c>
      <c r="H273" s="28" t="s">
        <v>4601</v>
      </c>
      <c r="I273" s="28" t="s">
        <v>4384</v>
      </c>
      <c r="J273" s="28" t="s">
        <v>4987</v>
      </c>
      <c r="K273" s="28" t="s">
        <v>6093</v>
      </c>
      <c r="L273" s="28" t="s">
        <v>5076</v>
      </c>
      <c r="M273" s="28" t="s">
        <v>5039</v>
      </c>
      <c r="N273" s="28" t="s">
        <v>6094</v>
      </c>
      <c r="O273" s="28" t="s">
        <v>4866</v>
      </c>
      <c r="P273" s="28" t="s">
        <v>4882</v>
      </c>
      <c r="Q273" s="27" t="s">
        <v>4868</v>
      </c>
      <c r="R273" s="56">
        <v>574.20000000000005</v>
      </c>
      <c r="S273" s="56">
        <v>575.9</v>
      </c>
      <c r="T273" s="58">
        <v>438</v>
      </c>
    </row>
    <row r="274" spans="1:20" x14ac:dyDescent="0.25">
      <c r="A274" s="27" t="s">
        <v>2859</v>
      </c>
      <c r="B274" s="28" t="s">
        <v>56</v>
      </c>
      <c r="C274" s="28" t="s">
        <v>6095</v>
      </c>
      <c r="D274" s="28" t="s">
        <v>6096</v>
      </c>
      <c r="E274" s="28" t="s">
        <v>2407</v>
      </c>
      <c r="F274" s="28" t="s">
        <v>4859</v>
      </c>
      <c r="G274" s="28" t="s">
        <v>4860</v>
      </c>
      <c r="H274" s="28" t="s">
        <v>4601</v>
      </c>
      <c r="I274" s="28" t="s">
        <v>4387</v>
      </c>
      <c r="J274" s="28" t="s">
        <v>4987</v>
      </c>
      <c r="K274" s="28" t="s">
        <v>6081</v>
      </c>
      <c r="L274" s="28" t="s">
        <v>6097</v>
      </c>
      <c r="M274" s="28" t="s">
        <v>6098</v>
      </c>
      <c r="N274" s="28" t="s">
        <v>6099</v>
      </c>
      <c r="O274" s="28" t="s">
        <v>4866</v>
      </c>
      <c r="P274" s="28" t="s">
        <v>4882</v>
      </c>
      <c r="Q274" s="27" t="s">
        <v>4868</v>
      </c>
      <c r="R274" s="56">
        <v>447.6</v>
      </c>
      <c r="S274" s="56">
        <v>447.6</v>
      </c>
      <c r="T274" s="58">
        <v>344.1</v>
      </c>
    </row>
    <row r="275" spans="1:20" x14ac:dyDescent="0.25">
      <c r="A275" s="27" t="s">
        <v>2860</v>
      </c>
      <c r="B275" s="28" t="s">
        <v>57</v>
      </c>
      <c r="C275" s="28" t="s">
        <v>6100</v>
      </c>
      <c r="D275" s="28" t="s">
        <v>6101</v>
      </c>
      <c r="E275" s="28" t="s">
        <v>1744</v>
      </c>
      <c r="F275" s="28" t="s">
        <v>4859</v>
      </c>
      <c r="G275" s="28" t="s">
        <v>4860</v>
      </c>
      <c r="H275" s="28" t="s">
        <v>4600</v>
      </c>
      <c r="I275" s="28" t="s">
        <v>4391</v>
      </c>
      <c r="J275" s="28" t="s">
        <v>4893</v>
      </c>
      <c r="K275" s="28" t="s">
        <v>6081</v>
      </c>
      <c r="L275" s="28" t="s">
        <v>11829</v>
      </c>
      <c r="M275" s="28" t="s">
        <v>6103</v>
      </c>
      <c r="N275" s="28" t="s">
        <v>6104</v>
      </c>
      <c r="O275" s="28" t="s">
        <v>4866</v>
      </c>
      <c r="P275" s="28" t="s">
        <v>4882</v>
      </c>
      <c r="Q275" s="27" t="s">
        <v>4868</v>
      </c>
      <c r="R275" s="56">
        <v>471.7</v>
      </c>
      <c r="S275" s="56">
        <v>438.5</v>
      </c>
      <c r="T275" s="58">
        <v>317</v>
      </c>
    </row>
    <row r="276" spans="1:20" x14ac:dyDescent="0.25">
      <c r="A276" s="27" t="s">
        <v>2861</v>
      </c>
      <c r="B276" s="28" t="s">
        <v>58</v>
      </c>
      <c r="C276" s="28" t="s">
        <v>6105</v>
      </c>
      <c r="D276" s="28" t="s">
        <v>6106</v>
      </c>
      <c r="E276" s="28" t="s">
        <v>1745</v>
      </c>
      <c r="F276" s="28" t="s">
        <v>4859</v>
      </c>
      <c r="G276" s="28" t="s">
        <v>4860</v>
      </c>
      <c r="H276" s="28" t="s">
        <v>4600</v>
      </c>
      <c r="I276" s="28" t="s">
        <v>4391</v>
      </c>
      <c r="J276" s="28" t="s">
        <v>4893</v>
      </c>
      <c r="K276" s="28" t="s">
        <v>6107</v>
      </c>
      <c r="L276" s="28" t="s">
        <v>6108</v>
      </c>
      <c r="M276" s="28" t="s">
        <v>6109</v>
      </c>
      <c r="N276" s="28" t="s">
        <v>6110</v>
      </c>
      <c r="O276" s="28" t="s">
        <v>4866</v>
      </c>
      <c r="P276" s="28" t="s">
        <v>4882</v>
      </c>
      <c r="Q276" s="27" t="s">
        <v>4868</v>
      </c>
      <c r="R276" s="56">
        <v>447.3</v>
      </c>
      <c r="S276" s="56">
        <v>443</v>
      </c>
      <c r="T276" s="58">
        <v>275</v>
      </c>
    </row>
    <row r="277" spans="1:20" x14ac:dyDescent="0.25">
      <c r="A277" s="27" t="s">
        <v>4117</v>
      </c>
      <c r="B277" s="28" t="s">
        <v>4118</v>
      </c>
      <c r="C277" s="28" t="s">
        <v>6111</v>
      </c>
      <c r="D277" s="28" t="s">
        <v>6112</v>
      </c>
      <c r="E277" s="28" t="s">
        <v>3619</v>
      </c>
      <c r="F277" s="28" t="s">
        <v>4859</v>
      </c>
      <c r="G277" s="28" t="s">
        <v>4860</v>
      </c>
      <c r="H277" s="28" t="s">
        <v>4601</v>
      </c>
      <c r="I277" s="28" t="s">
        <v>4374</v>
      </c>
      <c r="J277" s="28" t="s">
        <v>4861</v>
      </c>
      <c r="K277" s="28" t="s">
        <v>6113</v>
      </c>
      <c r="L277" s="28" t="s">
        <v>5269</v>
      </c>
      <c r="M277" s="28" t="s">
        <v>4864</v>
      </c>
      <c r="N277" s="28" t="s">
        <v>6114</v>
      </c>
      <c r="O277" s="28" t="s">
        <v>4866</v>
      </c>
      <c r="P277" s="28" t="s">
        <v>4882</v>
      </c>
      <c r="Q277" s="27" t="s">
        <v>4868</v>
      </c>
      <c r="R277" s="56">
        <v>326.10000000000002</v>
      </c>
      <c r="S277" s="56">
        <v>326.10000000000002</v>
      </c>
      <c r="T277" s="58">
        <v>256.3</v>
      </c>
    </row>
    <row r="278" spans="1:20" x14ac:dyDescent="0.25">
      <c r="A278" s="27" t="s">
        <v>3997</v>
      </c>
      <c r="B278" s="28" t="s">
        <v>4119</v>
      </c>
      <c r="C278" s="28" t="s">
        <v>6115</v>
      </c>
      <c r="D278" s="28" t="s">
        <v>6116</v>
      </c>
      <c r="E278" s="28" t="s">
        <v>3998</v>
      </c>
      <c r="F278" s="28" t="s">
        <v>4859</v>
      </c>
      <c r="G278" s="28" t="s">
        <v>4860</v>
      </c>
      <c r="H278" s="28" t="s">
        <v>4601</v>
      </c>
      <c r="I278" s="28" t="s">
        <v>4373</v>
      </c>
      <c r="J278" s="28" t="s">
        <v>4861</v>
      </c>
      <c r="K278" s="28" t="s">
        <v>5535</v>
      </c>
      <c r="L278" s="28" t="s">
        <v>5791</v>
      </c>
      <c r="M278" s="28" t="s">
        <v>5792</v>
      </c>
      <c r="N278" s="28" t="s">
        <v>6117</v>
      </c>
      <c r="O278" s="28" t="s">
        <v>4866</v>
      </c>
      <c r="P278" s="28" t="s">
        <v>4882</v>
      </c>
      <c r="Q278" s="27" t="s">
        <v>4868</v>
      </c>
      <c r="R278" s="56">
        <v>656</v>
      </c>
      <c r="S278" s="56">
        <v>659</v>
      </c>
      <c r="T278" s="58">
        <v>496</v>
      </c>
    </row>
    <row r="279" spans="1:20" x14ac:dyDescent="0.25">
      <c r="A279" s="27" t="s">
        <v>3461</v>
      </c>
      <c r="B279" s="28" t="s">
        <v>3484</v>
      </c>
      <c r="C279" s="28" t="s">
        <v>6118</v>
      </c>
      <c r="D279" s="28" t="s">
        <v>6119</v>
      </c>
      <c r="E279" s="28" t="s">
        <v>3499</v>
      </c>
      <c r="F279" s="28" t="s">
        <v>4859</v>
      </c>
      <c r="G279" s="28" t="s">
        <v>4860</v>
      </c>
      <c r="H279" s="28" t="s">
        <v>4906</v>
      </c>
      <c r="I279" s="28" t="s">
        <v>4381</v>
      </c>
      <c r="J279" s="28" t="s">
        <v>4893</v>
      </c>
      <c r="K279" s="28" t="s">
        <v>6120</v>
      </c>
      <c r="L279" s="28" t="s">
        <v>5170</v>
      </c>
      <c r="M279" s="28" t="s">
        <v>5171</v>
      </c>
      <c r="N279" s="28" t="s">
        <v>6121</v>
      </c>
      <c r="O279" s="28" t="s">
        <v>4866</v>
      </c>
      <c r="P279" s="28" t="s">
        <v>4882</v>
      </c>
      <c r="Q279" s="27" t="s">
        <v>4868</v>
      </c>
      <c r="R279" s="56">
        <v>589.70000000000005</v>
      </c>
      <c r="S279" s="56">
        <v>580.6</v>
      </c>
      <c r="T279" s="58">
        <v>438</v>
      </c>
    </row>
    <row r="280" spans="1:20" x14ac:dyDescent="0.25">
      <c r="A280" s="27" t="s">
        <v>3918</v>
      </c>
      <c r="B280" s="28" t="s">
        <v>4120</v>
      </c>
      <c r="C280" s="28" t="s">
        <v>6122</v>
      </c>
      <c r="D280" s="28" t="s">
        <v>6123</v>
      </c>
      <c r="E280" s="28" t="s">
        <v>3919</v>
      </c>
      <c r="F280" s="28" t="s">
        <v>4859</v>
      </c>
      <c r="G280" s="28" t="s">
        <v>4860</v>
      </c>
      <c r="H280" s="28" t="s">
        <v>4601</v>
      </c>
      <c r="I280" s="28" t="s">
        <v>4377</v>
      </c>
      <c r="J280" s="28" t="s">
        <v>4861</v>
      </c>
      <c r="K280" s="28" t="s">
        <v>6120</v>
      </c>
      <c r="L280" s="28" t="s">
        <v>5811</v>
      </c>
      <c r="M280" s="28" t="s">
        <v>4864</v>
      </c>
      <c r="N280" s="28" t="s">
        <v>6124</v>
      </c>
      <c r="O280" s="28" t="s">
        <v>4866</v>
      </c>
      <c r="P280" s="28" t="s">
        <v>4882</v>
      </c>
      <c r="Q280" s="27" t="s">
        <v>4868</v>
      </c>
      <c r="R280" s="56">
        <v>644</v>
      </c>
      <c r="S280" s="56">
        <v>625.70000000000005</v>
      </c>
      <c r="T280" s="58">
        <v>476</v>
      </c>
    </row>
    <row r="281" spans="1:20" x14ac:dyDescent="0.25">
      <c r="A281" s="27" t="s">
        <v>3511</v>
      </c>
      <c r="B281" s="28" t="s">
        <v>3539</v>
      </c>
      <c r="C281" s="28" t="s">
        <v>6125</v>
      </c>
      <c r="D281" s="28" t="s">
        <v>6126</v>
      </c>
      <c r="E281" s="28" t="s">
        <v>3522</v>
      </c>
      <c r="F281" s="28" t="s">
        <v>4859</v>
      </c>
      <c r="G281" s="28" t="s">
        <v>4860</v>
      </c>
      <c r="H281" s="28" t="s">
        <v>4906</v>
      </c>
      <c r="I281" s="28" t="s">
        <v>4389</v>
      </c>
      <c r="J281" s="28" t="s">
        <v>4907</v>
      </c>
      <c r="K281" s="28" t="s">
        <v>5645</v>
      </c>
      <c r="L281" s="28" t="s">
        <v>6127</v>
      </c>
      <c r="M281" s="28" t="s">
        <v>4939</v>
      </c>
      <c r="N281" s="28" t="s">
        <v>6128</v>
      </c>
      <c r="O281" s="28" t="s">
        <v>4866</v>
      </c>
      <c r="P281" s="28" t="s">
        <v>4882</v>
      </c>
      <c r="Q281" s="27" t="s">
        <v>4868</v>
      </c>
      <c r="R281" s="56">
        <v>321.3</v>
      </c>
      <c r="S281" s="56">
        <v>322</v>
      </c>
      <c r="T281" s="58">
        <v>217</v>
      </c>
    </row>
    <row r="282" spans="1:20" x14ac:dyDescent="0.25">
      <c r="A282" s="27" t="s">
        <v>3945</v>
      </c>
      <c r="B282" s="28" t="s">
        <v>3970</v>
      </c>
      <c r="C282" s="28" t="s">
        <v>6129</v>
      </c>
      <c r="D282" s="28" t="s">
        <v>6130</v>
      </c>
      <c r="E282" s="28" t="s">
        <v>4003</v>
      </c>
      <c r="F282" s="28" t="s">
        <v>4859</v>
      </c>
      <c r="G282" s="28" t="s">
        <v>4860</v>
      </c>
      <c r="H282" s="28" t="s">
        <v>4601</v>
      </c>
      <c r="I282" s="28" t="s">
        <v>4382</v>
      </c>
      <c r="J282" s="28" t="s">
        <v>4967</v>
      </c>
      <c r="K282" s="28" t="s">
        <v>5705</v>
      </c>
      <c r="L282" s="28" t="s">
        <v>6131</v>
      </c>
      <c r="M282" s="28" t="s">
        <v>4969</v>
      </c>
      <c r="N282" s="28" t="s">
        <v>6132</v>
      </c>
      <c r="O282" s="28" t="s">
        <v>4866</v>
      </c>
      <c r="P282" s="28" t="s">
        <v>4882</v>
      </c>
      <c r="Q282" s="27" t="s">
        <v>4868</v>
      </c>
      <c r="R282" s="56">
        <v>463.3</v>
      </c>
      <c r="S282" s="56">
        <v>455</v>
      </c>
      <c r="T282" s="58">
        <v>332</v>
      </c>
    </row>
    <row r="283" spans="1:20" x14ac:dyDescent="0.25">
      <c r="A283" s="27" t="s">
        <v>3920</v>
      </c>
      <c r="B283" s="28" t="s">
        <v>4121</v>
      </c>
      <c r="C283" s="28" t="s">
        <v>6133</v>
      </c>
      <c r="D283" s="28" t="s">
        <v>6134</v>
      </c>
      <c r="E283" s="28" t="s">
        <v>3921</v>
      </c>
      <c r="F283" s="28" t="s">
        <v>4859</v>
      </c>
      <c r="G283" s="28" t="s">
        <v>4860</v>
      </c>
      <c r="H283" s="28" t="s">
        <v>4601</v>
      </c>
      <c r="I283" s="28" t="s">
        <v>4377</v>
      </c>
      <c r="J283" s="28" t="s">
        <v>4861</v>
      </c>
      <c r="K283" s="28" t="s">
        <v>5605</v>
      </c>
      <c r="L283" s="28" t="s">
        <v>6135</v>
      </c>
      <c r="M283" s="28" t="s">
        <v>4864</v>
      </c>
      <c r="N283" s="28" t="s">
        <v>6136</v>
      </c>
      <c r="O283" s="28" t="s">
        <v>4866</v>
      </c>
      <c r="P283" s="28" t="s">
        <v>4882</v>
      </c>
      <c r="Q283" s="27" t="s">
        <v>4868</v>
      </c>
      <c r="R283" s="56">
        <v>589</v>
      </c>
      <c r="S283" s="56">
        <v>579.29999999999995</v>
      </c>
      <c r="T283" s="58">
        <v>443</v>
      </c>
    </row>
    <row r="284" spans="1:20" x14ac:dyDescent="0.25">
      <c r="A284" s="27" t="s">
        <v>3553</v>
      </c>
      <c r="B284" s="28" t="s">
        <v>3563</v>
      </c>
      <c r="C284" s="28" t="s">
        <v>6137</v>
      </c>
      <c r="D284" s="28" t="s">
        <v>6138</v>
      </c>
      <c r="E284" s="28" t="s">
        <v>3936</v>
      </c>
      <c r="F284" s="28" t="s">
        <v>4859</v>
      </c>
      <c r="G284" s="28" t="s">
        <v>4860</v>
      </c>
      <c r="H284" s="28" t="s">
        <v>4600</v>
      </c>
      <c r="I284" s="28" t="s">
        <v>4570</v>
      </c>
      <c r="J284" s="28" t="s">
        <v>4877</v>
      </c>
      <c r="K284" s="28" t="s">
        <v>6139</v>
      </c>
      <c r="L284" s="28" t="s">
        <v>4927</v>
      </c>
      <c r="M284" s="28" t="s">
        <v>4928</v>
      </c>
      <c r="N284" s="28" t="s">
        <v>6140</v>
      </c>
      <c r="O284" s="28" t="s">
        <v>4866</v>
      </c>
      <c r="P284" s="28" t="s">
        <v>4882</v>
      </c>
      <c r="Q284" s="27" t="s">
        <v>4868</v>
      </c>
      <c r="R284" s="56">
        <v>475</v>
      </c>
      <c r="S284" s="56">
        <v>465</v>
      </c>
      <c r="T284" s="58">
        <v>331</v>
      </c>
    </row>
    <row r="285" spans="1:20" x14ac:dyDescent="0.25">
      <c r="A285" s="27" t="s">
        <v>3515</v>
      </c>
      <c r="B285" s="28" t="s">
        <v>3540</v>
      </c>
      <c r="C285" s="28" t="s">
        <v>6141</v>
      </c>
      <c r="D285" s="28" t="s">
        <v>6142</v>
      </c>
      <c r="E285" s="28" t="s">
        <v>3523</v>
      </c>
      <c r="F285" s="28" t="s">
        <v>4859</v>
      </c>
      <c r="G285" s="28" t="s">
        <v>4860</v>
      </c>
      <c r="H285" s="28" t="s">
        <v>4600</v>
      </c>
      <c r="I285" s="28" t="s">
        <v>4570</v>
      </c>
      <c r="J285" s="28" t="s">
        <v>4877</v>
      </c>
      <c r="K285" s="28" t="s">
        <v>6143</v>
      </c>
      <c r="L285" s="28" t="s">
        <v>5341</v>
      </c>
      <c r="M285" s="28" t="s">
        <v>5342</v>
      </c>
      <c r="N285" s="28" t="s">
        <v>6144</v>
      </c>
      <c r="O285" s="28" t="s">
        <v>4866</v>
      </c>
      <c r="P285" s="28" t="s">
        <v>4882</v>
      </c>
      <c r="Q285" s="27" t="s">
        <v>4868</v>
      </c>
      <c r="R285" s="56">
        <v>517</v>
      </c>
      <c r="S285" s="56">
        <v>510.5</v>
      </c>
      <c r="T285" s="58">
        <v>384.8</v>
      </c>
    </row>
    <row r="286" spans="1:20" x14ac:dyDescent="0.25">
      <c r="A286" s="27" t="s">
        <v>3526</v>
      </c>
      <c r="B286" s="28" t="s">
        <v>3541</v>
      </c>
      <c r="C286" s="28" t="s">
        <v>6145</v>
      </c>
      <c r="D286" s="28" t="s">
        <v>6146</v>
      </c>
      <c r="E286" s="28" t="s">
        <v>3527</v>
      </c>
      <c r="F286" s="28" t="s">
        <v>4859</v>
      </c>
      <c r="G286" s="28" t="s">
        <v>4860</v>
      </c>
      <c r="H286" s="28" t="s">
        <v>4600</v>
      </c>
      <c r="I286" s="28" t="s">
        <v>4375</v>
      </c>
      <c r="J286" s="28" t="s">
        <v>4877</v>
      </c>
      <c r="K286" s="28" t="s">
        <v>6147</v>
      </c>
      <c r="L286" s="28" t="s">
        <v>6148</v>
      </c>
      <c r="M286" s="28" t="s">
        <v>6149</v>
      </c>
      <c r="N286" s="28" t="s">
        <v>6150</v>
      </c>
      <c r="O286" s="28" t="s">
        <v>4866</v>
      </c>
      <c r="P286" s="28" t="s">
        <v>4882</v>
      </c>
      <c r="Q286" s="27" t="s">
        <v>4868</v>
      </c>
      <c r="R286" s="56">
        <v>484</v>
      </c>
      <c r="S286" s="56">
        <v>484.5</v>
      </c>
      <c r="T286" s="58">
        <v>372.5</v>
      </c>
    </row>
    <row r="287" spans="1:20" x14ac:dyDescent="0.25">
      <c r="A287" s="27" t="s">
        <v>4079</v>
      </c>
      <c r="B287" s="28" t="s">
        <v>4122</v>
      </c>
      <c r="C287" s="28" t="s">
        <v>6151</v>
      </c>
      <c r="D287" s="28" t="s">
        <v>6152</v>
      </c>
      <c r="E287" s="28" t="s">
        <v>4360</v>
      </c>
      <c r="F287" s="28" t="s">
        <v>4859</v>
      </c>
      <c r="G287" s="28" t="s">
        <v>4860</v>
      </c>
      <c r="H287" s="28" t="s">
        <v>4600</v>
      </c>
      <c r="I287" s="28" t="s">
        <v>4375</v>
      </c>
      <c r="J287" s="28" t="s">
        <v>4877</v>
      </c>
      <c r="K287" s="28" t="s">
        <v>6153</v>
      </c>
      <c r="L287" s="28" t="s">
        <v>6154</v>
      </c>
      <c r="M287" s="28" t="s">
        <v>4922</v>
      </c>
      <c r="N287" s="28" t="s">
        <v>6155</v>
      </c>
      <c r="O287" s="28" t="s">
        <v>4866</v>
      </c>
      <c r="P287" s="28" t="s">
        <v>4882</v>
      </c>
      <c r="Q287" s="27" t="s">
        <v>4868</v>
      </c>
      <c r="R287" s="56">
        <v>651</v>
      </c>
      <c r="S287" s="56">
        <v>654.4</v>
      </c>
      <c r="T287" s="58">
        <v>541.9</v>
      </c>
    </row>
    <row r="288" spans="1:20" x14ac:dyDescent="0.25">
      <c r="A288" s="27" t="s">
        <v>3922</v>
      </c>
      <c r="B288" s="28" t="s">
        <v>4123</v>
      </c>
      <c r="C288" s="28" t="s">
        <v>6156</v>
      </c>
      <c r="D288" s="28" t="s">
        <v>6157</v>
      </c>
      <c r="E288" s="28" t="s">
        <v>3923</v>
      </c>
      <c r="F288" s="28" t="s">
        <v>4859</v>
      </c>
      <c r="G288" s="28" t="s">
        <v>4860</v>
      </c>
      <c r="H288" s="28" t="s">
        <v>4601</v>
      </c>
      <c r="I288" s="28" t="s">
        <v>4373</v>
      </c>
      <c r="J288" s="28" t="s">
        <v>4861</v>
      </c>
      <c r="K288" s="28" t="s">
        <v>6158</v>
      </c>
      <c r="L288" s="28" t="s">
        <v>6159</v>
      </c>
      <c r="M288" s="28" t="s">
        <v>5095</v>
      </c>
      <c r="N288" s="28" t="s">
        <v>6160</v>
      </c>
      <c r="O288" s="28" t="s">
        <v>4866</v>
      </c>
      <c r="P288" s="28" t="s">
        <v>4882</v>
      </c>
      <c r="Q288" s="27" t="s">
        <v>4868</v>
      </c>
      <c r="R288" s="56">
        <v>453.5</v>
      </c>
      <c r="S288" s="56">
        <v>441</v>
      </c>
      <c r="T288" s="58">
        <v>339</v>
      </c>
    </row>
    <row r="289" spans="1:20" x14ac:dyDescent="0.25">
      <c r="A289" s="27" t="s">
        <v>3931</v>
      </c>
      <c r="B289" s="28" t="s">
        <v>4124</v>
      </c>
      <c r="C289" s="28" t="s">
        <v>6161</v>
      </c>
      <c r="D289" s="28" t="s">
        <v>6162</v>
      </c>
      <c r="E289" s="28" t="s">
        <v>3932</v>
      </c>
      <c r="F289" s="28" t="s">
        <v>4859</v>
      </c>
      <c r="G289" s="28" t="s">
        <v>4860</v>
      </c>
      <c r="H289" s="28" t="s">
        <v>4601</v>
      </c>
      <c r="I289" s="28" t="s">
        <v>4374</v>
      </c>
      <c r="J289" s="28" t="s">
        <v>4861</v>
      </c>
      <c r="K289" s="28" t="s">
        <v>6163</v>
      </c>
      <c r="L289" s="28" t="s">
        <v>6164</v>
      </c>
      <c r="M289" s="28" t="s">
        <v>6165</v>
      </c>
      <c r="N289" s="28" t="s">
        <v>6166</v>
      </c>
      <c r="O289" s="28" t="s">
        <v>4866</v>
      </c>
      <c r="P289" s="28" t="s">
        <v>4882</v>
      </c>
      <c r="Q289" s="27" t="s">
        <v>4868</v>
      </c>
      <c r="R289" s="56">
        <v>464.7</v>
      </c>
      <c r="S289" s="56">
        <v>453.3</v>
      </c>
      <c r="T289" s="58">
        <v>347</v>
      </c>
    </row>
    <row r="290" spans="1:20" x14ac:dyDescent="0.25">
      <c r="A290" s="27" t="s">
        <v>3546</v>
      </c>
      <c r="B290" s="28" t="s">
        <v>3564</v>
      </c>
      <c r="C290" s="28" t="s">
        <v>6167</v>
      </c>
      <c r="D290" s="28" t="s">
        <v>6168</v>
      </c>
      <c r="E290" s="28" t="s">
        <v>3926</v>
      </c>
      <c r="F290" s="28" t="s">
        <v>4859</v>
      </c>
      <c r="G290" s="28" t="s">
        <v>4860</v>
      </c>
      <c r="H290" s="28" t="s">
        <v>4600</v>
      </c>
      <c r="I290" s="28" t="s">
        <v>4383</v>
      </c>
      <c r="J290" s="28" t="s">
        <v>4960</v>
      </c>
      <c r="K290" s="28" t="s">
        <v>5487</v>
      </c>
      <c r="L290" s="28" t="s">
        <v>4962</v>
      </c>
      <c r="M290" s="28" t="s">
        <v>4963</v>
      </c>
      <c r="N290" s="28" t="s">
        <v>11830</v>
      </c>
      <c r="O290" s="28" t="s">
        <v>4866</v>
      </c>
      <c r="P290" s="28" t="s">
        <v>4882</v>
      </c>
      <c r="Q290" s="27" t="s">
        <v>4868</v>
      </c>
      <c r="R290" s="56">
        <v>488</v>
      </c>
      <c r="S290" s="56">
        <v>490.3</v>
      </c>
      <c r="T290" s="58">
        <v>301</v>
      </c>
    </row>
    <row r="291" spans="1:20" x14ac:dyDescent="0.25">
      <c r="A291" s="27" t="s">
        <v>3977</v>
      </c>
      <c r="B291" s="28" t="s">
        <v>4028</v>
      </c>
      <c r="C291" s="28" t="s">
        <v>6169</v>
      </c>
      <c r="D291" s="28" t="s">
        <v>6170</v>
      </c>
      <c r="E291" s="28" t="s">
        <v>4049</v>
      </c>
      <c r="F291" s="28" t="s">
        <v>4859</v>
      </c>
      <c r="G291" s="28" t="s">
        <v>4860</v>
      </c>
      <c r="H291" s="28" t="s">
        <v>4601</v>
      </c>
      <c r="I291" s="28" t="s">
        <v>4382</v>
      </c>
      <c r="J291" s="28" t="s">
        <v>4967</v>
      </c>
      <c r="K291" s="28" t="s">
        <v>5637</v>
      </c>
      <c r="L291" s="28" t="s">
        <v>6171</v>
      </c>
      <c r="M291" s="28" t="s">
        <v>4969</v>
      </c>
      <c r="N291" s="28" t="s">
        <v>6172</v>
      </c>
      <c r="O291" s="28" t="s">
        <v>4866</v>
      </c>
      <c r="P291" s="28" t="s">
        <v>4882</v>
      </c>
      <c r="Q291" s="27" t="s">
        <v>4868</v>
      </c>
      <c r="R291" s="56">
        <v>786.2</v>
      </c>
      <c r="S291" s="56">
        <v>796</v>
      </c>
      <c r="T291" s="58">
        <v>630</v>
      </c>
    </row>
    <row r="292" spans="1:20" x14ac:dyDescent="0.25">
      <c r="A292" s="27" t="s">
        <v>3550</v>
      </c>
      <c r="B292" s="28" t="s">
        <v>3565</v>
      </c>
      <c r="C292" s="28" t="s">
        <v>6173</v>
      </c>
      <c r="D292" s="28" t="s">
        <v>6174</v>
      </c>
      <c r="E292" s="28" t="s">
        <v>3990</v>
      </c>
      <c r="F292" s="28" t="s">
        <v>4859</v>
      </c>
      <c r="G292" s="28" t="s">
        <v>4860</v>
      </c>
      <c r="H292" s="28" t="s">
        <v>4600</v>
      </c>
      <c r="I292" s="28" t="s">
        <v>4375</v>
      </c>
      <c r="J292" s="28" t="s">
        <v>4877</v>
      </c>
      <c r="K292" s="28" t="s">
        <v>5452</v>
      </c>
      <c r="L292" s="28" t="s">
        <v>6175</v>
      </c>
      <c r="M292" s="28" t="s">
        <v>4922</v>
      </c>
      <c r="N292" s="28" t="s">
        <v>6176</v>
      </c>
      <c r="O292" s="28" t="s">
        <v>4866</v>
      </c>
      <c r="P292" s="28" t="s">
        <v>4882</v>
      </c>
      <c r="Q292" s="27" t="s">
        <v>4868</v>
      </c>
      <c r="R292" s="56">
        <v>429.2</v>
      </c>
      <c r="S292" s="56">
        <v>416</v>
      </c>
      <c r="T292" s="58">
        <v>309</v>
      </c>
    </row>
    <row r="293" spans="1:20" x14ac:dyDescent="0.25">
      <c r="A293" s="27" t="s">
        <v>3938</v>
      </c>
      <c r="B293" s="28" t="s">
        <v>4125</v>
      </c>
      <c r="C293" s="28" t="s">
        <v>6177</v>
      </c>
      <c r="D293" s="28" t="s">
        <v>6178</v>
      </c>
      <c r="E293" s="28" t="s">
        <v>3933</v>
      </c>
      <c r="F293" s="28" t="s">
        <v>4859</v>
      </c>
      <c r="G293" s="28" t="s">
        <v>4860</v>
      </c>
      <c r="H293" s="28" t="s">
        <v>4601</v>
      </c>
      <c r="I293" s="28" t="s">
        <v>4374</v>
      </c>
      <c r="J293" s="28" t="s">
        <v>4861</v>
      </c>
      <c r="K293" s="28" t="s">
        <v>6163</v>
      </c>
      <c r="L293" s="28" t="s">
        <v>6179</v>
      </c>
      <c r="M293" s="28" t="s">
        <v>6180</v>
      </c>
      <c r="N293" s="28" t="s">
        <v>6181</v>
      </c>
      <c r="O293" s="28" t="s">
        <v>4866</v>
      </c>
      <c r="P293" s="28" t="s">
        <v>4882</v>
      </c>
      <c r="Q293" s="27" t="s">
        <v>4868</v>
      </c>
      <c r="R293" s="56">
        <v>568</v>
      </c>
      <c r="S293" s="56">
        <v>561.70000000000005</v>
      </c>
      <c r="T293" s="58">
        <v>425</v>
      </c>
    </row>
    <row r="294" spans="1:20" x14ac:dyDescent="0.25">
      <c r="A294" s="27" t="s">
        <v>3551</v>
      </c>
      <c r="B294" s="28" t="s">
        <v>3566</v>
      </c>
      <c r="C294" s="28" t="s">
        <v>6182</v>
      </c>
      <c r="D294" s="28" t="s">
        <v>6183</v>
      </c>
      <c r="E294" s="28" t="s">
        <v>3937</v>
      </c>
      <c r="F294" s="28" t="s">
        <v>4859</v>
      </c>
      <c r="G294" s="28" t="s">
        <v>4860</v>
      </c>
      <c r="H294" s="28" t="s">
        <v>4600</v>
      </c>
      <c r="I294" s="28" t="s">
        <v>4383</v>
      </c>
      <c r="J294" s="28" t="s">
        <v>4960</v>
      </c>
      <c r="K294" s="28" t="s">
        <v>6184</v>
      </c>
      <c r="L294" s="28" t="s">
        <v>6185</v>
      </c>
      <c r="M294" s="28" t="s">
        <v>5857</v>
      </c>
      <c r="N294" s="28" t="s">
        <v>6186</v>
      </c>
      <c r="O294" s="28" t="s">
        <v>4866</v>
      </c>
      <c r="P294" s="28" t="s">
        <v>4882</v>
      </c>
      <c r="Q294" s="27" t="s">
        <v>4868</v>
      </c>
      <c r="R294" s="56">
        <v>562.70000000000005</v>
      </c>
      <c r="S294" s="56">
        <v>560.6</v>
      </c>
      <c r="T294" s="58">
        <v>463.8</v>
      </c>
    </row>
    <row r="295" spans="1:20" x14ac:dyDescent="0.25">
      <c r="A295" s="27" t="s">
        <v>4402</v>
      </c>
      <c r="B295" s="28" t="s">
        <v>4425</v>
      </c>
      <c r="C295" s="28" t="s">
        <v>6187</v>
      </c>
      <c r="D295" s="28" t="s">
        <v>6188</v>
      </c>
      <c r="E295" s="28" t="s">
        <v>4436</v>
      </c>
      <c r="F295" s="28" t="s">
        <v>4859</v>
      </c>
      <c r="G295" s="28" t="s">
        <v>4860</v>
      </c>
      <c r="H295" s="28" t="s">
        <v>4601</v>
      </c>
      <c r="I295" s="28" t="s">
        <v>4377</v>
      </c>
      <c r="J295" s="28" t="s">
        <v>4861</v>
      </c>
      <c r="K295" s="28" t="s">
        <v>6189</v>
      </c>
      <c r="L295" s="28" t="s">
        <v>5811</v>
      </c>
      <c r="M295" s="28" t="s">
        <v>4864</v>
      </c>
      <c r="N295" s="28" t="s">
        <v>6190</v>
      </c>
      <c r="O295" s="28" t="s">
        <v>4866</v>
      </c>
      <c r="P295" s="28" t="s">
        <v>4882</v>
      </c>
      <c r="Q295" s="27" t="s">
        <v>4868</v>
      </c>
      <c r="R295" s="56">
        <v>589.70000000000005</v>
      </c>
      <c r="S295" s="56">
        <v>589</v>
      </c>
      <c r="T295" s="58">
        <v>455</v>
      </c>
    </row>
    <row r="296" spans="1:20" x14ac:dyDescent="0.25">
      <c r="A296" s="27" t="s">
        <v>3975</v>
      </c>
      <c r="B296" s="28" t="s">
        <v>4029</v>
      </c>
      <c r="C296" s="28" t="s">
        <v>6191</v>
      </c>
      <c r="D296" s="28" t="s">
        <v>6192</v>
      </c>
      <c r="E296" s="28" t="s">
        <v>4041</v>
      </c>
      <c r="F296" s="28" t="s">
        <v>4859</v>
      </c>
      <c r="G296" s="28" t="s">
        <v>4860</v>
      </c>
      <c r="H296" s="28" t="s">
        <v>4600</v>
      </c>
      <c r="I296" s="28" t="s">
        <v>4570</v>
      </c>
      <c r="J296" s="28" t="s">
        <v>4960</v>
      </c>
      <c r="K296" s="28" t="s">
        <v>5505</v>
      </c>
      <c r="L296" s="28" t="s">
        <v>6193</v>
      </c>
      <c r="M296" s="28" t="s">
        <v>6194</v>
      </c>
      <c r="N296" s="28" t="s">
        <v>6195</v>
      </c>
      <c r="O296" s="28" t="s">
        <v>4866</v>
      </c>
      <c r="P296" s="28" t="s">
        <v>4882</v>
      </c>
      <c r="Q296" s="27" t="s">
        <v>4868</v>
      </c>
      <c r="R296" s="56">
        <v>493.5</v>
      </c>
      <c r="S296" s="56">
        <v>485.9</v>
      </c>
      <c r="T296" s="58">
        <v>372</v>
      </c>
    </row>
    <row r="297" spans="1:20" x14ac:dyDescent="0.25">
      <c r="A297" s="27" t="s">
        <v>3991</v>
      </c>
      <c r="B297" s="28" t="s">
        <v>4126</v>
      </c>
      <c r="C297" s="28" t="s">
        <v>6196</v>
      </c>
      <c r="D297" s="28" t="s">
        <v>6197</v>
      </c>
      <c r="E297" s="28" t="s">
        <v>3992</v>
      </c>
      <c r="F297" s="28" t="s">
        <v>4859</v>
      </c>
      <c r="G297" s="28" t="s">
        <v>4860</v>
      </c>
      <c r="H297" s="28" t="s">
        <v>4601</v>
      </c>
      <c r="I297" s="28" t="s">
        <v>4373</v>
      </c>
      <c r="J297" s="28" t="s">
        <v>4861</v>
      </c>
      <c r="K297" s="28" t="s">
        <v>6198</v>
      </c>
      <c r="L297" s="28" t="s">
        <v>6199</v>
      </c>
      <c r="M297" s="28" t="s">
        <v>5792</v>
      </c>
      <c r="N297" s="28" t="s">
        <v>6200</v>
      </c>
      <c r="O297" s="28" t="s">
        <v>4866</v>
      </c>
      <c r="P297" s="28" t="s">
        <v>4882</v>
      </c>
      <c r="Q297" s="27" t="s">
        <v>4868</v>
      </c>
      <c r="R297" s="56">
        <v>645</v>
      </c>
      <c r="S297" s="56">
        <v>635.1</v>
      </c>
      <c r="T297" s="58">
        <v>507</v>
      </c>
    </row>
    <row r="298" spans="1:20" x14ac:dyDescent="0.25">
      <c r="A298" s="27" t="s">
        <v>3980</v>
      </c>
      <c r="B298" s="28" t="s">
        <v>4030</v>
      </c>
      <c r="C298" s="28" t="s">
        <v>6201</v>
      </c>
      <c r="D298" s="28" t="s">
        <v>6202</v>
      </c>
      <c r="E298" s="28" t="s">
        <v>4050</v>
      </c>
      <c r="F298" s="28" t="s">
        <v>4859</v>
      </c>
      <c r="G298" s="28" t="s">
        <v>4860</v>
      </c>
      <c r="H298" s="28" t="s">
        <v>4601</v>
      </c>
      <c r="I298" s="28" t="s">
        <v>4387</v>
      </c>
      <c r="J298" s="28" t="s">
        <v>4967</v>
      </c>
      <c r="K298" s="28" t="s">
        <v>4871</v>
      </c>
      <c r="L298" s="28" t="s">
        <v>6203</v>
      </c>
      <c r="M298" s="28" t="s">
        <v>5022</v>
      </c>
      <c r="N298" s="28" t="s">
        <v>6204</v>
      </c>
      <c r="O298" s="28" t="s">
        <v>4866</v>
      </c>
      <c r="P298" s="28" t="s">
        <v>4882</v>
      </c>
      <c r="Q298" s="27" t="s">
        <v>4868</v>
      </c>
      <c r="R298" s="56">
        <v>367.4</v>
      </c>
      <c r="S298" s="56">
        <v>367</v>
      </c>
      <c r="T298" s="58">
        <v>257</v>
      </c>
    </row>
    <row r="299" spans="1:20" x14ac:dyDescent="0.25">
      <c r="A299" s="27" t="s">
        <v>3999</v>
      </c>
      <c r="B299" s="28" t="s">
        <v>4127</v>
      </c>
      <c r="C299" s="28" t="s">
        <v>6205</v>
      </c>
      <c r="D299" s="28" t="s">
        <v>6206</v>
      </c>
      <c r="E299" s="28" t="s">
        <v>4000</v>
      </c>
      <c r="F299" s="28" t="s">
        <v>4859</v>
      </c>
      <c r="G299" s="28" t="s">
        <v>4860</v>
      </c>
      <c r="H299" s="28" t="s">
        <v>4601</v>
      </c>
      <c r="I299" s="28" t="s">
        <v>4373</v>
      </c>
      <c r="J299" s="28" t="s">
        <v>4861</v>
      </c>
      <c r="K299" s="28" t="s">
        <v>6207</v>
      </c>
      <c r="L299" s="28" t="s">
        <v>6208</v>
      </c>
      <c r="M299" s="28" t="s">
        <v>5095</v>
      </c>
      <c r="N299" s="28" t="s">
        <v>6209</v>
      </c>
      <c r="O299" s="28" t="s">
        <v>4866</v>
      </c>
      <c r="P299" s="28" t="s">
        <v>4867</v>
      </c>
      <c r="Q299" s="27" t="s">
        <v>4868</v>
      </c>
      <c r="R299" s="56">
        <v>577.20000000000005</v>
      </c>
      <c r="S299" s="56">
        <v>572</v>
      </c>
      <c r="T299" s="58">
        <v>458</v>
      </c>
    </row>
    <row r="300" spans="1:20" x14ac:dyDescent="0.25">
      <c r="A300" s="27" t="s">
        <v>3985</v>
      </c>
      <c r="B300" s="28" t="s">
        <v>4031</v>
      </c>
      <c r="C300" s="28" t="s">
        <v>6210</v>
      </c>
      <c r="D300" s="28" t="s">
        <v>6211</v>
      </c>
      <c r="E300" s="28" t="s">
        <v>4055</v>
      </c>
      <c r="F300" s="28" t="s">
        <v>4859</v>
      </c>
      <c r="G300" s="28" t="s">
        <v>4860</v>
      </c>
      <c r="H300" s="28" t="s">
        <v>4600</v>
      </c>
      <c r="I300" s="28" t="s">
        <v>4570</v>
      </c>
      <c r="J300" s="28" t="s">
        <v>4877</v>
      </c>
      <c r="K300" s="28" t="s">
        <v>5664</v>
      </c>
      <c r="L300" s="28" t="s">
        <v>4915</v>
      </c>
      <c r="M300" s="28" t="s">
        <v>4916</v>
      </c>
      <c r="N300" s="28" t="s">
        <v>6212</v>
      </c>
      <c r="O300" s="28" t="s">
        <v>4866</v>
      </c>
      <c r="P300" s="28" t="s">
        <v>4882</v>
      </c>
      <c r="Q300" s="27" t="s">
        <v>4868</v>
      </c>
      <c r="R300" s="56">
        <v>779.5</v>
      </c>
      <c r="S300" s="56">
        <v>568.79999999999995</v>
      </c>
      <c r="T300" s="58">
        <v>434.2</v>
      </c>
    </row>
    <row r="301" spans="1:20" x14ac:dyDescent="0.25">
      <c r="A301" s="27" t="s">
        <v>4032</v>
      </c>
      <c r="B301" s="28" t="s">
        <v>4033</v>
      </c>
      <c r="C301" s="28" t="s">
        <v>6213</v>
      </c>
      <c r="D301" s="28" t="s">
        <v>6214</v>
      </c>
      <c r="E301" s="28" t="s">
        <v>4063</v>
      </c>
      <c r="F301" s="28" t="s">
        <v>4859</v>
      </c>
      <c r="G301" s="28" t="s">
        <v>4860</v>
      </c>
      <c r="H301" s="28" t="s">
        <v>4906</v>
      </c>
      <c r="I301" s="28" t="s">
        <v>4388</v>
      </c>
      <c r="J301" s="28" t="s">
        <v>4907</v>
      </c>
      <c r="K301" s="28" t="s">
        <v>6215</v>
      </c>
      <c r="L301" s="28" t="s">
        <v>6216</v>
      </c>
      <c r="M301" s="28" t="s">
        <v>4939</v>
      </c>
      <c r="N301" s="28" t="s">
        <v>6217</v>
      </c>
      <c r="O301" s="28" t="s">
        <v>4866</v>
      </c>
      <c r="P301" s="28" t="s">
        <v>4882</v>
      </c>
      <c r="Q301" s="27" t="s">
        <v>4868</v>
      </c>
      <c r="R301" s="56">
        <v>358.5</v>
      </c>
      <c r="S301" s="56">
        <v>365</v>
      </c>
      <c r="T301" s="58">
        <v>254</v>
      </c>
    </row>
    <row r="302" spans="1:20" x14ac:dyDescent="0.25">
      <c r="A302" s="27" t="s">
        <v>3978</v>
      </c>
      <c r="B302" s="28" t="s">
        <v>4034</v>
      </c>
      <c r="C302" s="28" t="s">
        <v>6218</v>
      </c>
      <c r="D302" s="28" t="s">
        <v>6219</v>
      </c>
      <c r="E302" s="28" t="s">
        <v>4043</v>
      </c>
      <c r="F302" s="28" t="s">
        <v>4859</v>
      </c>
      <c r="G302" s="28" t="s">
        <v>4860</v>
      </c>
      <c r="H302" s="28" t="s">
        <v>4600</v>
      </c>
      <c r="I302" s="28" t="s">
        <v>4383</v>
      </c>
      <c r="J302" s="28" t="s">
        <v>4960</v>
      </c>
      <c r="K302" s="28" t="s">
        <v>6220</v>
      </c>
      <c r="L302" s="28" t="s">
        <v>6221</v>
      </c>
      <c r="M302" s="28" t="s">
        <v>4963</v>
      </c>
      <c r="N302" s="28" t="s">
        <v>6222</v>
      </c>
      <c r="O302" s="28" t="s">
        <v>4866</v>
      </c>
      <c r="P302" s="28" t="s">
        <v>4882</v>
      </c>
      <c r="Q302" s="27" t="s">
        <v>4868</v>
      </c>
      <c r="R302" s="56">
        <v>648</v>
      </c>
      <c r="S302" s="56">
        <v>648.5</v>
      </c>
      <c r="T302" s="58">
        <v>506</v>
      </c>
    </row>
    <row r="303" spans="1:20" x14ac:dyDescent="0.25">
      <c r="A303" s="27" t="s">
        <v>3987</v>
      </c>
      <c r="B303" s="28" t="s">
        <v>4128</v>
      </c>
      <c r="C303" s="28" t="s">
        <v>6223</v>
      </c>
      <c r="D303" s="28" t="s">
        <v>6224</v>
      </c>
      <c r="E303" s="28" t="s">
        <v>4056</v>
      </c>
      <c r="F303" s="28" t="s">
        <v>4859</v>
      </c>
      <c r="G303" s="28" t="s">
        <v>4860</v>
      </c>
      <c r="H303" s="28" t="s">
        <v>4601</v>
      </c>
      <c r="I303" s="28" t="s">
        <v>4374</v>
      </c>
      <c r="J303" s="28" t="s">
        <v>4861</v>
      </c>
      <c r="K303" s="28" t="s">
        <v>5664</v>
      </c>
      <c r="L303" s="28" t="s">
        <v>5889</v>
      </c>
      <c r="M303" s="28" t="s">
        <v>5117</v>
      </c>
      <c r="N303" s="28" t="s">
        <v>6225</v>
      </c>
      <c r="O303" s="28" t="s">
        <v>4866</v>
      </c>
      <c r="P303" s="28" t="s">
        <v>4882</v>
      </c>
      <c r="Q303" s="27" t="s">
        <v>4868</v>
      </c>
      <c r="R303" s="56">
        <v>549.5</v>
      </c>
      <c r="S303" s="56">
        <v>557</v>
      </c>
      <c r="T303" s="58">
        <v>382</v>
      </c>
    </row>
    <row r="304" spans="1:20" x14ac:dyDescent="0.25">
      <c r="A304" s="27" t="s">
        <v>4061</v>
      </c>
      <c r="B304" s="28" t="s">
        <v>4072</v>
      </c>
      <c r="C304" s="28" t="s">
        <v>6226</v>
      </c>
      <c r="D304" s="28" t="s">
        <v>6227</v>
      </c>
      <c r="E304" s="28" t="s">
        <v>4069</v>
      </c>
      <c r="F304" s="28" t="s">
        <v>4859</v>
      </c>
      <c r="G304" s="28" t="s">
        <v>4860</v>
      </c>
      <c r="H304" s="28" t="s">
        <v>4600</v>
      </c>
      <c r="I304" s="28" t="s">
        <v>4570</v>
      </c>
      <c r="J304" s="28" t="s">
        <v>4877</v>
      </c>
      <c r="K304" s="28" t="s">
        <v>6228</v>
      </c>
      <c r="L304" s="28" t="s">
        <v>5005</v>
      </c>
      <c r="M304" s="28" t="s">
        <v>5006</v>
      </c>
      <c r="N304" s="28" t="s">
        <v>6229</v>
      </c>
      <c r="O304" s="28" t="s">
        <v>4866</v>
      </c>
      <c r="P304" s="28" t="s">
        <v>4882</v>
      </c>
      <c r="Q304" s="27" t="s">
        <v>4868</v>
      </c>
      <c r="R304" s="56">
        <v>765.8</v>
      </c>
      <c r="S304" s="56">
        <v>773.7</v>
      </c>
      <c r="T304" s="58">
        <v>626.20000000000005</v>
      </c>
    </row>
    <row r="305" spans="1:20" x14ac:dyDescent="0.25">
      <c r="A305" s="27" t="s">
        <v>4057</v>
      </c>
      <c r="B305" s="28" t="s">
        <v>4073</v>
      </c>
      <c r="C305" s="28" t="s">
        <v>6230</v>
      </c>
      <c r="D305" s="28" t="s">
        <v>6231</v>
      </c>
      <c r="E305" s="28" t="s">
        <v>4065</v>
      </c>
      <c r="F305" s="28" t="s">
        <v>4859</v>
      </c>
      <c r="G305" s="28" t="s">
        <v>4860</v>
      </c>
      <c r="H305" s="28" t="s">
        <v>4600</v>
      </c>
      <c r="I305" s="28" t="s">
        <v>4375</v>
      </c>
      <c r="J305" s="28" t="s">
        <v>4877</v>
      </c>
      <c r="K305" s="28" t="s">
        <v>5495</v>
      </c>
      <c r="L305" s="28" t="s">
        <v>5843</v>
      </c>
      <c r="M305" s="28" t="s">
        <v>5844</v>
      </c>
      <c r="N305" s="28" t="s">
        <v>6232</v>
      </c>
      <c r="O305" s="28" t="s">
        <v>4866</v>
      </c>
      <c r="P305" s="28" t="s">
        <v>4882</v>
      </c>
      <c r="Q305" s="27" t="s">
        <v>4883</v>
      </c>
      <c r="R305" s="56">
        <v>669</v>
      </c>
      <c r="S305" s="56">
        <v>631.70000000000005</v>
      </c>
      <c r="T305" s="58">
        <v>501</v>
      </c>
    </row>
    <row r="306" spans="1:20" x14ac:dyDescent="0.25">
      <c r="A306" s="27" t="s">
        <v>4129</v>
      </c>
      <c r="B306" s="28" t="s">
        <v>4130</v>
      </c>
      <c r="C306" s="28" t="s">
        <v>6233</v>
      </c>
      <c r="D306" s="28" t="s">
        <v>6234</v>
      </c>
      <c r="E306" s="28" t="s">
        <v>3618</v>
      </c>
      <c r="F306" s="28" t="s">
        <v>4859</v>
      </c>
      <c r="G306" s="28" t="s">
        <v>4860</v>
      </c>
      <c r="H306" s="28" t="s">
        <v>4601</v>
      </c>
      <c r="I306" s="28" t="s">
        <v>4373</v>
      </c>
      <c r="J306" s="28" t="s">
        <v>4861</v>
      </c>
      <c r="K306" s="28" t="s">
        <v>5973</v>
      </c>
      <c r="L306" s="28" t="s">
        <v>6235</v>
      </c>
      <c r="M306" s="28" t="s">
        <v>6236</v>
      </c>
      <c r="N306" s="28" t="s">
        <v>6237</v>
      </c>
      <c r="O306" s="28" t="s">
        <v>4866</v>
      </c>
      <c r="P306" s="28" t="s">
        <v>4882</v>
      </c>
      <c r="Q306" s="27" t="s">
        <v>4868</v>
      </c>
      <c r="R306" s="56">
        <v>383</v>
      </c>
      <c r="S306" s="56">
        <v>382.7</v>
      </c>
      <c r="T306" s="58">
        <v>282</v>
      </c>
    </row>
    <row r="307" spans="1:20" x14ac:dyDescent="0.25">
      <c r="A307" s="27" t="s">
        <v>4131</v>
      </c>
      <c r="B307" s="28" t="s">
        <v>4132</v>
      </c>
      <c r="C307" s="28" t="s">
        <v>6238</v>
      </c>
      <c r="D307" s="28" t="s">
        <v>6239</v>
      </c>
      <c r="E307" s="28" t="s">
        <v>3615</v>
      </c>
      <c r="F307" s="28" t="s">
        <v>4859</v>
      </c>
      <c r="G307" s="28" t="s">
        <v>4860</v>
      </c>
      <c r="H307" s="28" t="s">
        <v>4601</v>
      </c>
      <c r="I307" s="28" t="s">
        <v>4373</v>
      </c>
      <c r="J307" s="28" t="s">
        <v>4861</v>
      </c>
      <c r="K307" s="28" t="s">
        <v>5903</v>
      </c>
      <c r="L307" s="28" t="s">
        <v>6240</v>
      </c>
      <c r="M307" s="28" t="s">
        <v>5095</v>
      </c>
      <c r="N307" s="28" t="s">
        <v>6241</v>
      </c>
      <c r="O307" s="28" t="s">
        <v>4866</v>
      </c>
      <c r="P307" s="28" t="s">
        <v>4882</v>
      </c>
      <c r="Q307" s="27" t="s">
        <v>4868</v>
      </c>
      <c r="R307" s="56">
        <v>640.29999999999995</v>
      </c>
      <c r="S307" s="56">
        <v>639</v>
      </c>
      <c r="T307" s="58">
        <v>517</v>
      </c>
    </row>
    <row r="308" spans="1:20" x14ac:dyDescent="0.25">
      <c r="A308" s="27" t="s">
        <v>4059</v>
      </c>
      <c r="B308" s="28" t="s">
        <v>4074</v>
      </c>
      <c r="C308" s="28" t="s">
        <v>6242</v>
      </c>
      <c r="D308" s="28" t="s">
        <v>6243</v>
      </c>
      <c r="E308" s="28" t="s">
        <v>4067</v>
      </c>
      <c r="F308" s="28" t="s">
        <v>4859</v>
      </c>
      <c r="G308" s="28" t="s">
        <v>4860</v>
      </c>
      <c r="H308" s="28" t="s">
        <v>4601</v>
      </c>
      <c r="I308" s="28" t="s">
        <v>4384</v>
      </c>
      <c r="J308" s="28" t="s">
        <v>4987</v>
      </c>
      <c r="K308" s="28" t="s">
        <v>6244</v>
      </c>
      <c r="L308" s="28" t="s">
        <v>6005</v>
      </c>
      <c r="M308" s="28" t="s">
        <v>5039</v>
      </c>
      <c r="N308" s="28" t="s">
        <v>6245</v>
      </c>
      <c r="O308" s="28" t="s">
        <v>4866</v>
      </c>
      <c r="P308" s="28" t="s">
        <v>4882</v>
      </c>
      <c r="Q308" s="27" t="s">
        <v>4868</v>
      </c>
      <c r="R308" s="56">
        <v>573</v>
      </c>
      <c r="S308" s="56">
        <v>540</v>
      </c>
      <c r="T308" s="58">
        <v>402</v>
      </c>
    </row>
    <row r="309" spans="1:20" x14ac:dyDescent="0.25">
      <c r="A309" s="27" t="s">
        <v>4400</v>
      </c>
      <c r="B309" s="28" t="s">
        <v>4406</v>
      </c>
      <c r="C309" s="28" t="s">
        <v>6246</v>
      </c>
      <c r="D309" s="28" t="s">
        <v>6247</v>
      </c>
      <c r="E309" s="28" t="s">
        <v>4412</v>
      </c>
      <c r="F309" s="28" t="s">
        <v>4859</v>
      </c>
      <c r="G309" s="28" t="s">
        <v>4860</v>
      </c>
      <c r="H309" s="28" t="s">
        <v>4906</v>
      </c>
      <c r="I309" s="28" t="s">
        <v>4380</v>
      </c>
      <c r="J309" s="28" t="s">
        <v>4907</v>
      </c>
      <c r="K309" s="28" t="s">
        <v>6248</v>
      </c>
      <c r="L309" s="28" t="s">
        <v>6249</v>
      </c>
      <c r="M309" s="28" t="s">
        <v>4939</v>
      </c>
      <c r="N309" s="28" t="s">
        <v>6250</v>
      </c>
      <c r="O309" s="28" t="s">
        <v>4866</v>
      </c>
      <c r="P309" s="28" t="s">
        <v>4882</v>
      </c>
      <c r="Q309" s="27" t="s">
        <v>4868</v>
      </c>
      <c r="R309" s="56">
        <v>766.2</v>
      </c>
      <c r="S309" s="56">
        <v>752</v>
      </c>
      <c r="T309" s="58">
        <v>581</v>
      </c>
    </row>
    <row r="310" spans="1:20" x14ac:dyDescent="0.25">
      <c r="A310" s="27" t="s">
        <v>4470</v>
      </c>
      <c r="B310" s="28" t="s">
        <v>4482</v>
      </c>
      <c r="C310" s="28" t="s">
        <v>6251</v>
      </c>
      <c r="D310" s="28" t="s">
        <v>6252</v>
      </c>
      <c r="E310" s="28" t="s">
        <v>4493</v>
      </c>
      <c r="F310" s="28" t="s">
        <v>4859</v>
      </c>
      <c r="G310" s="28" t="s">
        <v>4860</v>
      </c>
      <c r="H310" s="28" t="s">
        <v>4601</v>
      </c>
      <c r="I310" s="28" t="s">
        <v>4382</v>
      </c>
      <c r="J310" s="28" t="s">
        <v>4967</v>
      </c>
      <c r="K310" s="28" t="s">
        <v>6253</v>
      </c>
      <c r="L310" s="28" t="s">
        <v>6254</v>
      </c>
      <c r="M310" s="28" t="s">
        <v>6255</v>
      </c>
      <c r="N310" s="28" t="s">
        <v>6256</v>
      </c>
      <c r="O310" s="28" t="s">
        <v>4866</v>
      </c>
      <c r="P310" s="28" t="s">
        <v>4882</v>
      </c>
      <c r="Q310" s="27" t="s">
        <v>4868</v>
      </c>
      <c r="R310" s="56">
        <v>620.6</v>
      </c>
      <c r="S310" s="56">
        <v>607</v>
      </c>
      <c r="T310" s="58">
        <v>381</v>
      </c>
    </row>
    <row r="311" spans="1:20" x14ac:dyDescent="0.25">
      <c r="A311" s="27" t="s">
        <v>4062</v>
      </c>
      <c r="B311" s="28" t="s">
        <v>4075</v>
      </c>
      <c r="C311" s="28" t="s">
        <v>6257</v>
      </c>
      <c r="D311" s="28" t="s">
        <v>6258</v>
      </c>
      <c r="E311" s="28" t="s">
        <v>4068</v>
      </c>
      <c r="F311" s="28" t="s">
        <v>4859</v>
      </c>
      <c r="G311" s="28" t="s">
        <v>4860</v>
      </c>
      <c r="H311" s="28" t="s">
        <v>4601</v>
      </c>
      <c r="I311" s="28" t="s">
        <v>4384</v>
      </c>
      <c r="J311" s="28" t="s">
        <v>4987</v>
      </c>
      <c r="K311" s="28" t="s">
        <v>6259</v>
      </c>
      <c r="L311" s="28" t="s">
        <v>5192</v>
      </c>
      <c r="M311" s="28" t="s">
        <v>5039</v>
      </c>
      <c r="N311" s="28" t="s">
        <v>6260</v>
      </c>
      <c r="O311" s="28" t="s">
        <v>4866</v>
      </c>
      <c r="P311" s="28" t="s">
        <v>4882</v>
      </c>
      <c r="Q311" s="27" t="s">
        <v>4868</v>
      </c>
      <c r="R311" s="56">
        <v>319</v>
      </c>
      <c r="S311" s="56">
        <v>327</v>
      </c>
      <c r="T311" s="58">
        <v>222</v>
      </c>
    </row>
    <row r="312" spans="1:20" x14ac:dyDescent="0.25">
      <c r="A312" s="27" t="s">
        <v>4076</v>
      </c>
      <c r="B312" s="28" t="s">
        <v>4077</v>
      </c>
      <c r="C312" s="28" t="s">
        <v>6261</v>
      </c>
      <c r="D312" s="28" t="s">
        <v>6262</v>
      </c>
      <c r="E312" s="28" t="s">
        <v>4358</v>
      </c>
      <c r="F312" s="28" t="s">
        <v>4859</v>
      </c>
      <c r="G312" s="28" t="s">
        <v>4860</v>
      </c>
      <c r="H312" s="28" t="s">
        <v>4600</v>
      </c>
      <c r="I312" s="28" t="s">
        <v>4375</v>
      </c>
      <c r="J312" s="28" t="s">
        <v>4877</v>
      </c>
      <c r="K312" s="28" t="s">
        <v>6263</v>
      </c>
      <c r="L312" s="28" t="s">
        <v>6264</v>
      </c>
      <c r="M312" s="28" t="s">
        <v>6265</v>
      </c>
      <c r="N312" s="28" t="s">
        <v>6266</v>
      </c>
      <c r="O312" s="28" t="s">
        <v>4866</v>
      </c>
      <c r="P312" s="28" t="s">
        <v>4882</v>
      </c>
      <c r="Q312" s="27" t="s">
        <v>4883</v>
      </c>
      <c r="R312" s="56">
        <v>689.1</v>
      </c>
      <c r="S312" s="56">
        <v>665.3</v>
      </c>
      <c r="T312" s="58">
        <v>526.9</v>
      </c>
    </row>
    <row r="313" spans="1:20" x14ac:dyDescent="0.25">
      <c r="A313" s="27" t="s">
        <v>4078</v>
      </c>
      <c r="B313" s="28" t="s">
        <v>4133</v>
      </c>
      <c r="C313" s="28" t="s">
        <v>6267</v>
      </c>
      <c r="D313" s="28" t="s">
        <v>6268</v>
      </c>
      <c r="E313" s="28" t="s">
        <v>4359</v>
      </c>
      <c r="F313" s="28" t="s">
        <v>4859</v>
      </c>
      <c r="G313" s="28" t="s">
        <v>4860</v>
      </c>
      <c r="H313" s="28" t="s">
        <v>4600</v>
      </c>
      <c r="I313" s="28" t="s">
        <v>4375</v>
      </c>
      <c r="J313" s="28" t="s">
        <v>4877</v>
      </c>
      <c r="K313" s="28" t="s">
        <v>6269</v>
      </c>
      <c r="L313" s="28" t="s">
        <v>6270</v>
      </c>
      <c r="M313" s="28" t="s">
        <v>6271</v>
      </c>
      <c r="N313" s="28" t="s">
        <v>6272</v>
      </c>
      <c r="O313" s="28" t="s">
        <v>4866</v>
      </c>
      <c r="P313" s="28" t="s">
        <v>4882</v>
      </c>
      <c r="Q313" s="27" t="s">
        <v>4868</v>
      </c>
      <c r="R313" s="56">
        <v>318.89999999999998</v>
      </c>
      <c r="S313" s="56">
        <v>321.3</v>
      </c>
      <c r="T313" s="58">
        <v>220.2</v>
      </c>
    </row>
    <row r="314" spans="1:20" x14ac:dyDescent="0.25">
      <c r="A314" s="27" t="s">
        <v>4440</v>
      </c>
      <c r="B314" s="28" t="s">
        <v>4453</v>
      </c>
      <c r="C314" s="28" t="s">
        <v>6273</v>
      </c>
      <c r="D314" s="28" t="s">
        <v>6274</v>
      </c>
      <c r="E314" s="28" t="s">
        <v>4463</v>
      </c>
      <c r="F314" s="28" t="s">
        <v>4859</v>
      </c>
      <c r="G314" s="28" t="s">
        <v>4860</v>
      </c>
      <c r="H314" s="28" t="s">
        <v>4600</v>
      </c>
      <c r="I314" s="28" t="s">
        <v>4570</v>
      </c>
      <c r="J314" s="28" t="s">
        <v>4877</v>
      </c>
      <c r="K314" s="28" t="s">
        <v>6275</v>
      </c>
      <c r="L314" s="28" t="s">
        <v>6276</v>
      </c>
      <c r="M314" s="28" t="s">
        <v>4928</v>
      </c>
      <c r="N314" s="28" t="s">
        <v>6277</v>
      </c>
      <c r="O314" s="28" t="s">
        <v>4866</v>
      </c>
      <c r="P314" s="28" t="s">
        <v>4882</v>
      </c>
      <c r="Q314" s="27" t="s">
        <v>4868</v>
      </c>
      <c r="R314" s="56">
        <v>495.5</v>
      </c>
      <c r="S314" s="56">
        <v>502.4</v>
      </c>
      <c r="T314" s="58">
        <v>328.8</v>
      </c>
    </row>
    <row r="315" spans="1:20" x14ac:dyDescent="0.25">
      <c r="A315" s="27" t="s">
        <v>4081</v>
      </c>
      <c r="B315" s="28" t="s">
        <v>4134</v>
      </c>
      <c r="C315" s="28" t="s">
        <v>6278</v>
      </c>
      <c r="D315" s="28" t="s">
        <v>6279</v>
      </c>
      <c r="E315" s="28" t="s">
        <v>4363</v>
      </c>
      <c r="F315" s="28" t="s">
        <v>4859</v>
      </c>
      <c r="G315" s="28" t="s">
        <v>4860</v>
      </c>
      <c r="H315" s="28" t="s">
        <v>4600</v>
      </c>
      <c r="I315" s="28" t="s">
        <v>4570</v>
      </c>
      <c r="J315" s="28" t="s">
        <v>4877</v>
      </c>
      <c r="K315" s="28" t="s">
        <v>6280</v>
      </c>
      <c r="L315" s="28" t="s">
        <v>4915</v>
      </c>
      <c r="M315" s="28" t="s">
        <v>4916</v>
      </c>
      <c r="N315" s="28" t="s">
        <v>6281</v>
      </c>
      <c r="O315" s="28" t="s">
        <v>4866</v>
      </c>
      <c r="P315" s="28" t="s">
        <v>4882</v>
      </c>
      <c r="Q315" s="27" t="s">
        <v>4868</v>
      </c>
      <c r="R315" s="56">
        <v>440.6</v>
      </c>
      <c r="S315" s="56">
        <v>440.4</v>
      </c>
      <c r="T315" s="58">
        <v>336.5</v>
      </c>
    </row>
    <row r="316" spans="1:20" x14ac:dyDescent="0.25">
      <c r="A316" s="27" t="s">
        <v>4398</v>
      </c>
      <c r="B316" s="28" t="s">
        <v>4407</v>
      </c>
      <c r="C316" s="28" t="s">
        <v>6282</v>
      </c>
      <c r="D316" s="28" t="s">
        <v>6283</v>
      </c>
      <c r="E316" s="28" t="s">
        <v>4410</v>
      </c>
      <c r="F316" s="28" t="s">
        <v>4859</v>
      </c>
      <c r="G316" s="28" t="s">
        <v>4860</v>
      </c>
      <c r="H316" s="28" t="s">
        <v>4601</v>
      </c>
      <c r="I316" s="28" t="s">
        <v>4382</v>
      </c>
      <c r="J316" s="28" t="s">
        <v>4967</v>
      </c>
      <c r="K316" s="28" t="s">
        <v>6284</v>
      </c>
      <c r="L316" s="28" t="s">
        <v>6285</v>
      </c>
      <c r="M316" s="28" t="s">
        <v>4969</v>
      </c>
      <c r="N316" s="28" t="s">
        <v>6286</v>
      </c>
      <c r="O316" s="28" t="s">
        <v>4866</v>
      </c>
      <c r="P316" s="28" t="s">
        <v>4882</v>
      </c>
      <c r="Q316" s="27" t="s">
        <v>4868</v>
      </c>
      <c r="R316" s="56">
        <v>490.4</v>
      </c>
      <c r="S316" s="56">
        <v>479</v>
      </c>
      <c r="T316" s="58">
        <v>380</v>
      </c>
    </row>
    <row r="317" spans="1:20" x14ac:dyDescent="0.25">
      <c r="A317" s="27" t="s">
        <v>4080</v>
      </c>
      <c r="B317" s="28" t="s">
        <v>4135</v>
      </c>
      <c r="C317" s="28" t="s">
        <v>6287</v>
      </c>
      <c r="D317" s="28" t="s">
        <v>6288</v>
      </c>
      <c r="E317" s="28" t="s">
        <v>4361</v>
      </c>
      <c r="F317" s="28" t="s">
        <v>4859</v>
      </c>
      <c r="G317" s="28" t="s">
        <v>4860</v>
      </c>
      <c r="H317" s="28" t="s">
        <v>4601</v>
      </c>
      <c r="I317" s="28" t="s">
        <v>4374</v>
      </c>
      <c r="J317" s="28" t="s">
        <v>4861</v>
      </c>
      <c r="K317" s="28" t="s">
        <v>6289</v>
      </c>
      <c r="L317" s="28" t="s">
        <v>6290</v>
      </c>
      <c r="M317" s="28" t="s">
        <v>4888</v>
      </c>
      <c r="N317" s="28" t="s">
        <v>6291</v>
      </c>
      <c r="O317" s="28" t="s">
        <v>4866</v>
      </c>
      <c r="P317" s="28" t="s">
        <v>4882</v>
      </c>
      <c r="Q317" s="27" t="s">
        <v>4868</v>
      </c>
      <c r="R317" s="56">
        <v>577.1</v>
      </c>
      <c r="S317" s="56">
        <v>586</v>
      </c>
      <c r="T317" s="58">
        <v>434</v>
      </c>
    </row>
    <row r="318" spans="1:20" x14ac:dyDescent="0.25">
      <c r="A318" s="27" t="s">
        <v>4136</v>
      </c>
      <c r="B318" s="28" t="s">
        <v>4137</v>
      </c>
      <c r="C318" s="28" t="s">
        <v>6292</v>
      </c>
      <c r="D318" s="28" t="s">
        <v>6293</v>
      </c>
      <c r="E318" s="28" t="s">
        <v>4394</v>
      </c>
      <c r="F318" s="28" t="s">
        <v>4859</v>
      </c>
      <c r="G318" s="28" t="s">
        <v>4860</v>
      </c>
      <c r="H318" s="28" t="s">
        <v>4600</v>
      </c>
      <c r="I318" s="28" t="s">
        <v>4383</v>
      </c>
      <c r="J318" s="28" t="s">
        <v>4960</v>
      </c>
      <c r="K318" s="28" t="s">
        <v>6294</v>
      </c>
      <c r="L318" s="28" t="s">
        <v>6295</v>
      </c>
      <c r="M318" s="28" t="s">
        <v>6296</v>
      </c>
      <c r="N318" s="28" t="s">
        <v>11831</v>
      </c>
      <c r="O318" s="28" t="s">
        <v>4866</v>
      </c>
      <c r="P318" s="28" t="s">
        <v>4882</v>
      </c>
      <c r="Q318" s="27" t="s">
        <v>4868</v>
      </c>
      <c r="R318" s="56">
        <v>436.1</v>
      </c>
      <c r="S318" s="56">
        <v>423.8</v>
      </c>
      <c r="T318" s="58">
        <v>236</v>
      </c>
    </row>
    <row r="319" spans="1:20" x14ac:dyDescent="0.25">
      <c r="A319" s="27" t="s">
        <v>4469</v>
      </c>
      <c r="B319" s="28" t="s">
        <v>4483</v>
      </c>
      <c r="C319" s="28" t="s">
        <v>6297</v>
      </c>
      <c r="D319" s="28" t="s">
        <v>6298</v>
      </c>
      <c r="E319" s="28" t="s">
        <v>4491</v>
      </c>
      <c r="F319" s="28" t="s">
        <v>4859</v>
      </c>
      <c r="G319" s="28" t="s">
        <v>4860</v>
      </c>
      <c r="H319" s="28" t="s">
        <v>4600</v>
      </c>
      <c r="I319" s="28" t="s">
        <v>4383</v>
      </c>
      <c r="J319" s="28" t="s">
        <v>4960</v>
      </c>
      <c r="K319" s="28" t="s">
        <v>5075</v>
      </c>
      <c r="L319" s="28" t="s">
        <v>6299</v>
      </c>
      <c r="M319" s="28" t="s">
        <v>4963</v>
      </c>
      <c r="N319" s="28" t="s">
        <v>6300</v>
      </c>
      <c r="O319" s="28" t="s">
        <v>4866</v>
      </c>
      <c r="P319" s="28" t="s">
        <v>4882</v>
      </c>
      <c r="Q319" s="27" t="s">
        <v>4868</v>
      </c>
      <c r="R319" s="56">
        <v>454</v>
      </c>
      <c r="S319" s="56">
        <v>453</v>
      </c>
      <c r="T319" s="58">
        <v>334</v>
      </c>
    </row>
    <row r="320" spans="1:20" x14ac:dyDescent="0.25">
      <c r="A320" s="27" t="s">
        <v>4581</v>
      </c>
      <c r="B320" s="28" t="s">
        <v>4582</v>
      </c>
      <c r="C320" s="28" t="s">
        <v>4637</v>
      </c>
      <c r="D320" s="28" t="s">
        <v>6301</v>
      </c>
      <c r="E320" s="28" t="s">
        <v>4638</v>
      </c>
      <c r="F320" s="28" t="s">
        <v>4859</v>
      </c>
      <c r="G320" s="28" t="s">
        <v>4860</v>
      </c>
      <c r="H320" s="28" t="s">
        <v>4600</v>
      </c>
      <c r="I320" s="28" t="s">
        <v>4383</v>
      </c>
      <c r="J320" s="28" t="s">
        <v>4960</v>
      </c>
      <c r="K320" s="28" t="s">
        <v>5301</v>
      </c>
      <c r="L320" s="28" t="s">
        <v>6221</v>
      </c>
      <c r="M320" s="28" t="s">
        <v>4963</v>
      </c>
      <c r="N320" s="28" t="s">
        <v>11832</v>
      </c>
      <c r="O320" s="28" t="s">
        <v>4866</v>
      </c>
      <c r="P320" s="28" t="s">
        <v>4882</v>
      </c>
      <c r="Q320" s="27" t="s">
        <v>4868</v>
      </c>
      <c r="R320" s="56">
        <v>395.7</v>
      </c>
      <c r="S320" s="56">
        <v>395.7</v>
      </c>
      <c r="T320" s="58">
        <v>275.7</v>
      </c>
    </row>
    <row r="321" spans="1:20" x14ac:dyDescent="0.25">
      <c r="A321" s="27" t="s">
        <v>4084</v>
      </c>
      <c r="B321" s="28" t="s">
        <v>4368</v>
      </c>
      <c r="C321" s="28" t="s">
        <v>6302</v>
      </c>
      <c r="D321" s="28" t="s">
        <v>6303</v>
      </c>
      <c r="E321" s="28" t="s">
        <v>4395</v>
      </c>
      <c r="F321" s="28" t="s">
        <v>4859</v>
      </c>
      <c r="G321" s="28" t="s">
        <v>4860</v>
      </c>
      <c r="H321" s="28" t="s">
        <v>4600</v>
      </c>
      <c r="I321" s="28" t="s">
        <v>4375</v>
      </c>
      <c r="J321" s="28" t="s">
        <v>4877</v>
      </c>
      <c r="K321" s="28" t="s">
        <v>4999</v>
      </c>
      <c r="L321" s="28" t="s">
        <v>6154</v>
      </c>
      <c r="M321" s="28" t="s">
        <v>4922</v>
      </c>
      <c r="N321" s="28" t="s">
        <v>6304</v>
      </c>
      <c r="O321" s="28" t="s">
        <v>4866</v>
      </c>
      <c r="P321" s="28" t="s">
        <v>4882</v>
      </c>
      <c r="Q321" s="27" t="s">
        <v>4868</v>
      </c>
      <c r="R321" s="56">
        <v>782</v>
      </c>
      <c r="S321" s="56">
        <v>781.4</v>
      </c>
      <c r="T321" s="58">
        <v>631</v>
      </c>
    </row>
    <row r="322" spans="1:20" x14ac:dyDescent="0.25">
      <c r="A322" s="27" t="s">
        <v>4082</v>
      </c>
      <c r="B322" s="28" t="s">
        <v>4138</v>
      </c>
      <c r="C322" s="28" t="s">
        <v>6305</v>
      </c>
      <c r="D322" s="28" t="s">
        <v>6306</v>
      </c>
      <c r="E322" s="28" t="s">
        <v>4364</v>
      </c>
      <c r="F322" s="28" t="s">
        <v>4859</v>
      </c>
      <c r="G322" s="28" t="s">
        <v>4860</v>
      </c>
      <c r="H322" s="28" t="s">
        <v>4600</v>
      </c>
      <c r="I322" s="28" t="s">
        <v>4375</v>
      </c>
      <c r="J322" s="28" t="s">
        <v>4877</v>
      </c>
      <c r="K322" s="28" t="s">
        <v>6307</v>
      </c>
      <c r="L322" s="28" t="s">
        <v>6031</v>
      </c>
      <c r="M322" s="28" t="s">
        <v>4922</v>
      </c>
      <c r="N322" s="28" t="s">
        <v>6308</v>
      </c>
      <c r="O322" s="28" t="s">
        <v>4866</v>
      </c>
      <c r="P322" s="28" t="s">
        <v>4882</v>
      </c>
      <c r="Q322" s="27" t="s">
        <v>4868</v>
      </c>
      <c r="R322" s="56">
        <v>653</v>
      </c>
      <c r="S322" s="56">
        <v>652.5</v>
      </c>
      <c r="T322" s="58">
        <v>510.7</v>
      </c>
    </row>
    <row r="323" spans="1:20" x14ac:dyDescent="0.25">
      <c r="A323" s="27" t="s">
        <v>4397</v>
      </c>
      <c r="B323" s="28" t="s">
        <v>4408</v>
      </c>
      <c r="C323" s="28" t="s">
        <v>6310</v>
      </c>
      <c r="D323" s="28" t="s">
        <v>6311</v>
      </c>
      <c r="E323" s="28" t="s">
        <v>4411</v>
      </c>
      <c r="F323" s="28" t="s">
        <v>4859</v>
      </c>
      <c r="G323" s="28" t="s">
        <v>4860</v>
      </c>
      <c r="H323" s="28" t="s">
        <v>4601</v>
      </c>
      <c r="I323" s="28" t="s">
        <v>4382</v>
      </c>
      <c r="J323" s="28" t="s">
        <v>4967</v>
      </c>
      <c r="K323" s="28" t="s">
        <v>6312</v>
      </c>
      <c r="L323" s="28" t="s">
        <v>6313</v>
      </c>
      <c r="M323" s="28" t="s">
        <v>6314</v>
      </c>
      <c r="N323" s="28" t="s">
        <v>6315</v>
      </c>
      <c r="O323" s="28" t="s">
        <v>4866</v>
      </c>
      <c r="P323" s="28" t="s">
        <v>4882</v>
      </c>
      <c r="Q323" s="27" t="s">
        <v>4868</v>
      </c>
      <c r="R323" s="56">
        <v>389.9</v>
      </c>
      <c r="S323" s="56">
        <v>375</v>
      </c>
      <c r="T323" s="58">
        <v>200</v>
      </c>
    </row>
    <row r="324" spans="1:20" x14ac:dyDescent="0.25">
      <c r="A324" s="27" t="s">
        <v>3856</v>
      </c>
      <c r="B324" s="28" t="s">
        <v>4139</v>
      </c>
      <c r="C324" s="28" t="s">
        <v>6316</v>
      </c>
      <c r="D324" s="28" t="s">
        <v>6317</v>
      </c>
      <c r="E324" s="28" t="s">
        <v>3857</v>
      </c>
      <c r="F324" s="28" t="s">
        <v>4859</v>
      </c>
      <c r="G324" s="28" t="s">
        <v>4860</v>
      </c>
      <c r="H324" s="28" t="s">
        <v>4601</v>
      </c>
      <c r="I324" s="28" t="s">
        <v>4377</v>
      </c>
      <c r="J324" s="28" t="s">
        <v>4861</v>
      </c>
      <c r="K324" s="28" t="s">
        <v>4920</v>
      </c>
      <c r="L324" s="28" t="s">
        <v>6318</v>
      </c>
      <c r="M324" s="28" t="s">
        <v>4864</v>
      </c>
      <c r="N324" s="28" t="s">
        <v>6319</v>
      </c>
      <c r="O324" s="28" t="s">
        <v>4866</v>
      </c>
      <c r="P324" s="28" t="s">
        <v>4867</v>
      </c>
      <c r="Q324" s="27" t="s">
        <v>4868</v>
      </c>
      <c r="R324" s="56">
        <v>734.3</v>
      </c>
      <c r="S324" s="56">
        <v>733</v>
      </c>
      <c r="T324" s="58">
        <v>509</v>
      </c>
    </row>
    <row r="325" spans="1:20" x14ac:dyDescent="0.25">
      <c r="A325" s="27" t="s">
        <v>2862</v>
      </c>
      <c r="B325" s="28" t="s">
        <v>59</v>
      </c>
      <c r="C325" s="28" t="s">
        <v>6320</v>
      </c>
      <c r="D325" s="28" t="s">
        <v>6321</v>
      </c>
      <c r="E325" s="28" t="s">
        <v>2249</v>
      </c>
      <c r="F325" s="28" t="s">
        <v>4859</v>
      </c>
      <c r="G325" s="28" t="s">
        <v>4860</v>
      </c>
      <c r="H325" s="28" t="s">
        <v>4600</v>
      </c>
      <c r="I325" s="28" t="s">
        <v>4383</v>
      </c>
      <c r="J325" s="28" t="s">
        <v>4960</v>
      </c>
      <c r="K325" s="28" t="s">
        <v>6322</v>
      </c>
      <c r="L325" s="28" t="s">
        <v>4962</v>
      </c>
      <c r="M325" s="28" t="s">
        <v>4963</v>
      </c>
      <c r="N325" s="28" t="s">
        <v>11679</v>
      </c>
      <c r="O325" s="28" t="s">
        <v>4866</v>
      </c>
      <c r="P325" s="28" t="s">
        <v>4882</v>
      </c>
      <c r="Q325" s="27" t="s">
        <v>4868</v>
      </c>
      <c r="R325" s="56">
        <v>528.5</v>
      </c>
      <c r="S325" s="56">
        <v>525</v>
      </c>
      <c r="T325" s="58">
        <v>365</v>
      </c>
    </row>
    <row r="326" spans="1:20" x14ac:dyDescent="0.25">
      <c r="A326" s="27" t="s">
        <v>2863</v>
      </c>
      <c r="B326" s="28" t="s">
        <v>60</v>
      </c>
      <c r="C326" s="28" t="s">
        <v>6323</v>
      </c>
      <c r="D326" s="28" t="s">
        <v>6324</v>
      </c>
      <c r="E326" s="28" t="s">
        <v>2333</v>
      </c>
      <c r="F326" s="28" t="s">
        <v>4859</v>
      </c>
      <c r="G326" s="28" t="s">
        <v>4860</v>
      </c>
      <c r="H326" s="28" t="s">
        <v>4906</v>
      </c>
      <c r="I326" s="28" t="s">
        <v>4386</v>
      </c>
      <c r="J326" s="28" t="s">
        <v>4907</v>
      </c>
      <c r="K326" s="28" t="s">
        <v>6325</v>
      </c>
      <c r="L326" s="28" t="s">
        <v>6326</v>
      </c>
      <c r="M326" s="28" t="s">
        <v>4939</v>
      </c>
      <c r="N326" s="28" t="s">
        <v>6327</v>
      </c>
      <c r="O326" s="28" t="s">
        <v>5870</v>
      </c>
      <c r="P326" s="28" t="s">
        <v>4882</v>
      </c>
      <c r="Q326" s="27" t="s">
        <v>4868</v>
      </c>
      <c r="R326" s="56">
        <v>952.6</v>
      </c>
      <c r="S326" s="56">
        <v>981.9</v>
      </c>
      <c r="T326" s="58">
        <v>365.8</v>
      </c>
    </row>
    <row r="327" spans="1:20" x14ac:dyDescent="0.25">
      <c r="A327" s="27" t="s">
        <v>2864</v>
      </c>
      <c r="B327" s="28" t="s">
        <v>61</v>
      </c>
      <c r="C327" s="28" t="s">
        <v>6328</v>
      </c>
      <c r="D327" s="28" t="s">
        <v>6329</v>
      </c>
      <c r="E327" s="28" t="s">
        <v>1899</v>
      </c>
      <c r="F327" s="28" t="s">
        <v>4859</v>
      </c>
      <c r="G327" s="28" t="s">
        <v>4860</v>
      </c>
      <c r="H327" s="28" t="s">
        <v>4601</v>
      </c>
      <c r="I327" s="28" t="s">
        <v>4382</v>
      </c>
      <c r="J327" s="28" t="s">
        <v>4967</v>
      </c>
      <c r="K327" s="28" t="s">
        <v>6330</v>
      </c>
      <c r="L327" s="28" t="s">
        <v>6331</v>
      </c>
      <c r="M327" s="28" t="s">
        <v>4969</v>
      </c>
      <c r="N327" s="28" t="s">
        <v>6332</v>
      </c>
      <c r="O327" s="28" t="s">
        <v>4866</v>
      </c>
      <c r="P327" s="28" t="s">
        <v>4882</v>
      </c>
      <c r="Q327" s="27" t="s">
        <v>4868</v>
      </c>
      <c r="R327" s="56">
        <v>397.2</v>
      </c>
      <c r="S327" s="56">
        <v>396.2</v>
      </c>
      <c r="T327" s="58">
        <v>248.6</v>
      </c>
    </row>
    <row r="328" spans="1:20" x14ac:dyDescent="0.25">
      <c r="A328" s="27" t="s">
        <v>2865</v>
      </c>
      <c r="B328" s="28" t="s">
        <v>62</v>
      </c>
      <c r="C328" s="28" t="s">
        <v>6333</v>
      </c>
      <c r="D328" s="28" t="s">
        <v>6334</v>
      </c>
      <c r="E328" s="28" t="s">
        <v>2465</v>
      </c>
      <c r="F328" s="28" t="s">
        <v>4859</v>
      </c>
      <c r="G328" s="28" t="s">
        <v>4860</v>
      </c>
      <c r="H328" s="28" t="s">
        <v>4906</v>
      </c>
      <c r="I328" s="28" t="s">
        <v>4381</v>
      </c>
      <c r="J328" s="28" t="s">
        <v>4907</v>
      </c>
      <c r="K328" s="28" t="s">
        <v>6335</v>
      </c>
      <c r="L328" s="28" t="s">
        <v>6336</v>
      </c>
      <c r="M328" s="28" t="s">
        <v>6337</v>
      </c>
      <c r="N328" s="28" t="s">
        <v>6338</v>
      </c>
      <c r="O328" s="28" t="s">
        <v>4866</v>
      </c>
      <c r="P328" s="28" t="s">
        <v>4882</v>
      </c>
      <c r="Q328" s="27" t="s">
        <v>4868</v>
      </c>
      <c r="R328" s="56">
        <v>633.79999999999995</v>
      </c>
      <c r="S328" s="56">
        <v>621.20000000000005</v>
      </c>
      <c r="T328" s="58">
        <v>445</v>
      </c>
    </row>
    <row r="329" spans="1:20" x14ac:dyDescent="0.25">
      <c r="A329" s="27" t="s">
        <v>2866</v>
      </c>
      <c r="B329" s="28" t="s">
        <v>63</v>
      </c>
      <c r="C329" s="28" t="s">
        <v>6339</v>
      </c>
      <c r="D329" s="28" t="s">
        <v>6340</v>
      </c>
      <c r="E329" s="28" t="s">
        <v>2250</v>
      </c>
      <c r="F329" s="28" t="s">
        <v>4859</v>
      </c>
      <c r="G329" s="28" t="s">
        <v>4860</v>
      </c>
      <c r="H329" s="28" t="s">
        <v>4600</v>
      </c>
      <c r="I329" s="28" t="s">
        <v>4570</v>
      </c>
      <c r="J329" s="28" t="s">
        <v>4960</v>
      </c>
      <c r="K329" s="28" t="s">
        <v>6341</v>
      </c>
      <c r="L329" s="28" t="s">
        <v>6342</v>
      </c>
      <c r="M329" s="28" t="s">
        <v>6343</v>
      </c>
      <c r="N329" s="28" t="s">
        <v>6344</v>
      </c>
      <c r="O329" s="28" t="s">
        <v>4866</v>
      </c>
      <c r="P329" s="28" t="s">
        <v>4882</v>
      </c>
      <c r="Q329" s="27" t="s">
        <v>4868</v>
      </c>
      <c r="R329" s="56">
        <v>539</v>
      </c>
      <c r="S329" s="56">
        <v>559.79999999999995</v>
      </c>
      <c r="T329" s="58">
        <v>288</v>
      </c>
    </row>
    <row r="330" spans="1:20" x14ac:dyDescent="0.25">
      <c r="A330" s="27" t="s">
        <v>4140</v>
      </c>
      <c r="B330" s="28" t="s">
        <v>4141</v>
      </c>
      <c r="C330" s="28" t="s">
        <v>6345</v>
      </c>
      <c r="D330" s="28" t="s">
        <v>6346</v>
      </c>
      <c r="E330" s="28" t="s">
        <v>3620</v>
      </c>
      <c r="F330" s="28" t="s">
        <v>4859</v>
      </c>
      <c r="G330" s="28" t="s">
        <v>4860</v>
      </c>
      <c r="H330" s="28" t="s">
        <v>4601</v>
      </c>
      <c r="I330" s="28" t="s">
        <v>4377</v>
      </c>
      <c r="J330" s="28" t="s">
        <v>4861</v>
      </c>
      <c r="K330" s="28" t="s">
        <v>6347</v>
      </c>
      <c r="L330" s="28" t="s">
        <v>5057</v>
      </c>
      <c r="M330" s="28" t="s">
        <v>4864</v>
      </c>
      <c r="N330" s="28" t="s">
        <v>6348</v>
      </c>
      <c r="O330" s="28" t="s">
        <v>4866</v>
      </c>
      <c r="P330" s="28" t="s">
        <v>4882</v>
      </c>
      <c r="Q330" s="27" t="s">
        <v>4868</v>
      </c>
      <c r="R330" s="56">
        <v>694.6</v>
      </c>
      <c r="S330" s="56">
        <v>695</v>
      </c>
      <c r="T330" s="58">
        <v>487</v>
      </c>
    </row>
    <row r="331" spans="1:20" x14ac:dyDescent="0.25">
      <c r="A331" s="27" t="s">
        <v>2867</v>
      </c>
      <c r="B331" s="28" t="s">
        <v>64</v>
      </c>
      <c r="C331" s="28" t="s">
        <v>6349</v>
      </c>
      <c r="D331" s="28" t="s">
        <v>6350</v>
      </c>
      <c r="E331" s="28" t="s">
        <v>2251</v>
      </c>
      <c r="F331" s="28" t="s">
        <v>4859</v>
      </c>
      <c r="G331" s="28" t="s">
        <v>4860</v>
      </c>
      <c r="H331" s="28" t="s">
        <v>4600</v>
      </c>
      <c r="I331" s="28" t="s">
        <v>4383</v>
      </c>
      <c r="J331" s="28" t="s">
        <v>4960</v>
      </c>
      <c r="K331" s="28" t="s">
        <v>6351</v>
      </c>
      <c r="L331" s="28" t="s">
        <v>4962</v>
      </c>
      <c r="M331" s="28" t="s">
        <v>4963</v>
      </c>
      <c r="N331" s="28" t="s">
        <v>11680</v>
      </c>
      <c r="O331" s="28" t="s">
        <v>4866</v>
      </c>
      <c r="P331" s="28" t="s">
        <v>4882</v>
      </c>
      <c r="Q331" s="27" t="s">
        <v>4868</v>
      </c>
      <c r="R331" s="56">
        <v>500.1</v>
      </c>
      <c r="S331" s="56">
        <v>489.7</v>
      </c>
      <c r="T331" s="58">
        <v>372.4</v>
      </c>
    </row>
    <row r="332" spans="1:20" x14ac:dyDescent="0.25">
      <c r="A332" s="27" t="s">
        <v>4537</v>
      </c>
      <c r="B332" s="28" t="s">
        <v>4538</v>
      </c>
      <c r="C332" s="28" t="s">
        <v>6352</v>
      </c>
      <c r="D332" s="28" t="s">
        <v>6353</v>
      </c>
      <c r="E332" s="28" t="s">
        <v>2172</v>
      </c>
      <c r="F332" s="28" t="s">
        <v>4859</v>
      </c>
      <c r="G332" s="28" t="s">
        <v>4860</v>
      </c>
      <c r="H332" s="28" t="s">
        <v>4906</v>
      </c>
      <c r="I332" s="28" t="s">
        <v>4379</v>
      </c>
      <c r="J332" s="28" t="s">
        <v>4907</v>
      </c>
      <c r="K332" s="28" t="s">
        <v>6354</v>
      </c>
      <c r="L332" s="28" t="s">
        <v>6355</v>
      </c>
      <c r="M332" s="28" t="s">
        <v>4939</v>
      </c>
      <c r="N332" s="28" t="s">
        <v>6356</v>
      </c>
      <c r="O332" s="28" t="s">
        <v>4866</v>
      </c>
      <c r="P332" s="28" t="s">
        <v>4882</v>
      </c>
      <c r="Q332" s="27" t="s">
        <v>4868</v>
      </c>
      <c r="R332" s="56">
        <v>452.6</v>
      </c>
      <c r="S332" s="56">
        <v>452</v>
      </c>
      <c r="T332" s="58">
        <v>308</v>
      </c>
    </row>
    <row r="333" spans="1:20" x14ac:dyDescent="0.25">
      <c r="A333" s="27" t="s">
        <v>2868</v>
      </c>
      <c r="B333" s="28" t="s">
        <v>65</v>
      </c>
      <c r="C333" s="28" t="s">
        <v>6357</v>
      </c>
      <c r="D333" s="28" t="s">
        <v>6358</v>
      </c>
      <c r="E333" s="28" t="s">
        <v>2252</v>
      </c>
      <c r="F333" s="28" t="s">
        <v>4859</v>
      </c>
      <c r="G333" s="28" t="s">
        <v>4860</v>
      </c>
      <c r="H333" s="28" t="s">
        <v>4600</v>
      </c>
      <c r="I333" s="28" t="s">
        <v>4383</v>
      </c>
      <c r="J333" s="28" t="s">
        <v>4960</v>
      </c>
      <c r="K333" s="28" t="s">
        <v>6359</v>
      </c>
      <c r="L333" s="28" t="s">
        <v>6360</v>
      </c>
      <c r="M333" s="28" t="s">
        <v>4963</v>
      </c>
      <c r="N333" s="28" t="s">
        <v>11681</v>
      </c>
      <c r="O333" s="28" t="s">
        <v>4866</v>
      </c>
      <c r="P333" s="28" t="s">
        <v>4882</v>
      </c>
      <c r="Q333" s="27" t="s">
        <v>4868</v>
      </c>
      <c r="R333" s="56">
        <v>482.3</v>
      </c>
      <c r="S333" s="56">
        <v>484.4</v>
      </c>
      <c r="T333" s="58">
        <v>265</v>
      </c>
    </row>
    <row r="334" spans="1:20" x14ac:dyDescent="0.25">
      <c r="A334" s="27" t="s">
        <v>2869</v>
      </c>
      <c r="B334" s="28" t="s">
        <v>66</v>
      </c>
      <c r="C334" s="28" t="s">
        <v>6361</v>
      </c>
      <c r="D334" s="28" t="s">
        <v>6362</v>
      </c>
      <c r="E334" s="28" t="s">
        <v>2173</v>
      </c>
      <c r="F334" s="28" t="s">
        <v>4859</v>
      </c>
      <c r="G334" s="28" t="s">
        <v>4860</v>
      </c>
      <c r="H334" s="28" t="s">
        <v>4906</v>
      </c>
      <c r="I334" s="28" t="s">
        <v>4379</v>
      </c>
      <c r="J334" s="28" t="s">
        <v>4907</v>
      </c>
      <c r="K334" s="28" t="s">
        <v>6341</v>
      </c>
      <c r="L334" s="28" t="s">
        <v>5258</v>
      </c>
      <c r="M334" s="28" t="s">
        <v>6363</v>
      </c>
      <c r="N334" s="28" t="s">
        <v>6364</v>
      </c>
      <c r="O334" s="28" t="s">
        <v>4866</v>
      </c>
      <c r="P334" s="28" t="s">
        <v>4882</v>
      </c>
      <c r="Q334" s="27" t="s">
        <v>4868</v>
      </c>
      <c r="R334" s="56">
        <v>1164.5999999999999</v>
      </c>
      <c r="S334" s="56">
        <v>1145</v>
      </c>
      <c r="T334" s="58">
        <v>470</v>
      </c>
    </row>
    <row r="335" spans="1:20" x14ac:dyDescent="0.25">
      <c r="A335" s="27" t="s">
        <v>2870</v>
      </c>
      <c r="B335" s="28" t="s">
        <v>67</v>
      </c>
      <c r="C335" s="28" t="s">
        <v>6365</v>
      </c>
      <c r="D335" s="28" t="s">
        <v>6366</v>
      </c>
      <c r="E335" s="28" t="s">
        <v>2334</v>
      </c>
      <c r="F335" s="28" t="s">
        <v>4859</v>
      </c>
      <c r="G335" s="28" t="s">
        <v>4860</v>
      </c>
      <c r="H335" s="28" t="s">
        <v>4906</v>
      </c>
      <c r="I335" s="28" t="s">
        <v>4389</v>
      </c>
      <c r="J335" s="28" t="s">
        <v>4907</v>
      </c>
      <c r="K335" s="28" t="s">
        <v>6367</v>
      </c>
      <c r="L335" s="28" t="s">
        <v>6368</v>
      </c>
      <c r="M335" s="28" t="s">
        <v>4939</v>
      </c>
      <c r="N335" s="28" t="s">
        <v>6369</v>
      </c>
      <c r="O335" s="28" t="s">
        <v>4866</v>
      </c>
      <c r="P335" s="28" t="s">
        <v>4882</v>
      </c>
      <c r="Q335" s="27" t="s">
        <v>4868</v>
      </c>
      <c r="R335" s="56">
        <v>542</v>
      </c>
      <c r="S335" s="56">
        <v>562</v>
      </c>
      <c r="T335" s="58">
        <v>442</v>
      </c>
    </row>
    <row r="336" spans="1:20" x14ac:dyDescent="0.25">
      <c r="A336" s="27" t="s">
        <v>2871</v>
      </c>
      <c r="B336" s="28" t="s">
        <v>68</v>
      </c>
      <c r="C336" s="28" t="s">
        <v>6370</v>
      </c>
      <c r="D336" s="28" t="s">
        <v>6371</v>
      </c>
      <c r="E336" s="28" t="s">
        <v>2533</v>
      </c>
      <c r="F336" s="28" t="s">
        <v>4859</v>
      </c>
      <c r="G336" s="28" t="s">
        <v>4860</v>
      </c>
      <c r="H336" s="28" t="s">
        <v>4600</v>
      </c>
      <c r="I336" s="28" t="s">
        <v>4390</v>
      </c>
      <c r="J336" s="28" t="s">
        <v>4907</v>
      </c>
      <c r="K336" s="28" t="s">
        <v>6372</v>
      </c>
      <c r="L336" s="28" t="s">
        <v>6373</v>
      </c>
      <c r="M336" s="28" t="s">
        <v>4939</v>
      </c>
      <c r="N336" s="28" t="s">
        <v>6374</v>
      </c>
      <c r="O336" s="28" t="s">
        <v>4866</v>
      </c>
      <c r="P336" s="28" t="s">
        <v>4882</v>
      </c>
      <c r="Q336" s="27" t="s">
        <v>4868</v>
      </c>
      <c r="R336" s="56">
        <v>1277.2</v>
      </c>
      <c r="S336" s="56">
        <v>1288.5999999999999</v>
      </c>
      <c r="T336" s="58">
        <v>437</v>
      </c>
    </row>
    <row r="337" spans="1:20" x14ac:dyDescent="0.25">
      <c r="A337" s="27" t="s">
        <v>2872</v>
      </c>
      <c r="B337" s="28" t="s">
        <v>69</v>
      </c>
      <c r="C337" s="28" t="s">
        <v>6375</v>
      </c>
      <c r="D337" s="28" t="s">
        <v>6376</v>
      </c>
      <c r="E337" s="28" t="s">
        <v>2109</v>
      </c>
      <c r="F337" s="28" t="s">
        <v>4859</v>
      </c>
      <c r="G337" s="28" t="s">
        <v>4860</v>
      </c>
      <c r="H337" s="28" t="s">
        <v>4600</v>
      </c>
      <c r="I337" s="28" t="s">
        <v>4570</v>
      </c>
      <c r="J337" s="28" t="s">
        <v>4877</v>
      </c>
      <c r="K337" s="28" t="s">
        <v>6377</v>
      </c>
      <c r="L337" s="28" t="s">
        <v>5341</v>
      </c>
      <c r="M337" s="28" t="s">
        <v>5342</v>
      </c>
      <c r="N337" s="28" t="s">
        <v>6378</v>
      </c>
      <c r="O337" s="28" t="s">
        <v>4866</v>
      </c>
      <c r="P337" s="28" t="s">
        <v>4882</v>
      </c>
      <c r="Q337" s="27" t="s">
        <v>4868</v>
      </c>
      <c r="R337" s="56">
        <v>408.8</v>
      </c>
      <c r="S337" s="56">
        <v>415.3</v>
      </c>
      <c r="T337" s="58">
        <v>266</v>
      </c>
    </row>
    <row r="338" spans="1:20" x14ac:dyDescent="0.25">
      <c r="A338" s="27" t="s">
        <v>2873</v>
      </c>
      <c r="B338" s="28" t="s">
        <v>70</v>
      </c>
      <c r="C338" s="28" t="s">
        <v>6379</v>
      </c>
      <c r="D338" s="28" t="s">
        <v>6380</v>
      </c>
      <c r="E338" s="28" t="s">
        <v>2408</v>
      </c>
      <c r="F338" s="28" t="s">
        <v>4859</v>
      </c>
      <c r="G338" s="28" t="s">
        <v>4860</v>
      </c>
      <c r="H338" s="28" t="s">
        <v>4601</v>
      </c>
      <c r="I338" s="28" t="s">
        <v>4387</v>
      </c>
      <c r="J338" s="28" t="s">
        <v>4967</v>
      </c>
      <c r="K338" s="28" t="s">
        <v>6381</v>
      </c>
      <c r="L338" s="28" t="s">
        <v>6382</v>
      </c>
      <c r="M338" s="28" t="s">
        <v>6383</v>
      </c>
      <c r="N338" s="28" t="s">
        <v>6384</v>
      </c>
      <c r="O338" s="28" t="s">
        <v>4866</v>
      </c>
      <c r="P338" s="28" t="s">
        <v>4882</v>
      </c>
      <c r="Q338" s="27" t="s">
        <v>4868</v>
      </c>
      <c r="R338" s="56">
        <v>482.4</v>
      </c>
      <c r="S338" s="56">
        <v>443.2</v>
      </c>
      <c r="T338" s="58">
        <v>289.89999999999998</v>
      </c>
    </row>
    <row r="339" spans="1:20" x14ac:dyDescent="0.25">
      <c r="A339" s="27" t="s">
        <v>4142</v>
      </c>
      <c r="B339" s="28" t="s">
        <v>4143</v>
      </c>
      <c r="C339" s="28" t="s">
        <v>4150</v>
      </c>
      <c r="D339" s="28" t="s">
        <v>6385</v>
      </c>
      <c r="E339" s="28" t="s">
        <v>3622</v>
      </c>
      <c r="F339" s="28" t="s">
        <v>4859</v>
      </c>
      <c r="G339" s="28" t="s">
        <v>4860</v>
      </c>
      <c r="H339" s="28" t="s">
        <v>4601</v>
      </c>
      <c r="I339" s="28" t="s">
        <v>4374</v>
      </c>
      <c r="J339" s="28" t="s">
        <v>4861</v>
      </c>
      <c r="K339" s="28" t="s">
        <v>6386</v>
      </c>
      <c r="L339" s="28" t="s">
        <v>6387</v>
      </c>
      <c r="M339" s="28" t="s">
        <v>6388</v>
      </c>
      <c r="N339" s="28" t="s">
        <v>6389</v>
      </c>
      <c r="O339" s="28" t="s">
        <v>4866</v>
      </c>
      <c r="P339" s="28" t="s">
        <v>4882</v>
      </c>
      <c r="Q339" s="27" t="s">
        <v>4868</v>
      </c>
      <c r="R339" s="56">
        <v>506</v>
      </c>
      <c r="S339" s="56">
        <v>514</v>
      </c>
      <c r="T339" s="58">
        <v>376</v>
      </c>
    </row>
    <row r="340" spans="1:20" x14ac:dyDescent="0.25">
      <c r="A340" s="27" t="s">
        <v>2874</v>
      </c>
      <c r="B340" s="28" t="s">
        <v>71</v>
      </c>
      <c r="C340" s="28" t="s">
        <v>6390</v>
      </c>
      <c r="D340" s="28" t="s">
        <v>6391</v>
      </c>
      <c r="E340" s="28" t="s">
        <v>2039</v>
      </c>
      <c r="F340" s="28" t="s">
        <v>4859</v>
      </c>
      <c r="G340" s="28" t="s">
        <v>4860</v>
      </c>
      <c r="H340" s="28" t="s">
        <v>4906</v>
      </c>
      <c r="I340" s="28" t="s">
        <v>4385</v>
      </c>
      <c r="J340" s="28" t="s">
        <v>4907</v>
      </c>
      <c r="K340" s="28" t="s">
        <v>6392</v>
      </c>
      <c r="L340" s="28" t="s">
        <v>6393</v>
      </c>
      <c r="M340" s="28" t="s">
        <v>4939</v>
      </c>
      <c r="N340" s="28" t="s">
        <v>6394</v>
      </c>
      <c r="O340" s="28" t="s">
        <v>4866</v>
      </c>
      <c r="P340" s="28" t="s">
        <v>4882</v>
      </c>
      <c r="Q340" s="27" t="s">
        <v>4868</v>
      </c>
      <c r="R340" s="56">
        <v>437.7</v>
      </c>
      <c r="S340" s="56">
        <v>442.6</v>
      </c>
      <c r="T340" s="58">
        <v>265</v>
      </c>
    </row>
    <row r="341" spans="1:20" x14ac:dyDescent="0.25">
      <c r="A341" s="27" t="s">
        <v>2875</v>
      </c>
      <c r="B341" s="28" t="s">
        <v>72</v>
      </c>
      <c r="C341" s="28" t="s">
        <v>2957</v>
      </c>
      <c r="D341" s="28" t="s">
        <v>6395</v>
      </c>
      <c r="E341" s="28" t="s">
        <v>2253</v>
      </c>
      <c r="F341" s="28" t="s">
        <v>4859</v>
      </c>
      <c r="G341" s="28" t="s">
        <v>4860</v>
      </c>
      <c r="H341" s="28" t="s">
        <v>4600</v>
      </c>
      <c r="I341" s="28" t="s">
        <v>4383</v>
      </c>
      <c r="J341" s="28" t="s">
        <v>4960</v>
      </c>
      <c r="K341" s="28" t="s">
        <v>6335</v>
      </c>
      <c r="L341" s="28" t="s">
        <v>6396</v>
      </c>
      <c r="M341" s="28" t="s">
        <v>6296</v>
      </c>
      <c r="N341" s="28" t="s">
        <v>11833</v>
      </c>
      <c r="O341" s="28" t="s">
        <v>4866</v>
      </c>
      <c r="P341" s="28" t="s">
        <v>4882</v>
      </c>
      <c r="Q341" s="27" t="s">
        <v>4868</v>
      </c>
      <c r="R341" s="56">
        <v>360.2</v>
      </c>
      <c r="S341" s="56">
        <v>337.8</v>
      </c>
      <c r="T341" s="58">
        <v>251</v>
      </c>
    </row>
    <row r="342" spans="1:20" x14ac:dyDescent="0.25">
      <c r="A342" s="27" t="s">
        <v>2876</v>
      </c>
      <c r="B342" s="28" t="s">
        <v>73</v>
      </c>
      <c r="C342" s="28" t="s">
        <v>2924</v>
      </c>
      <c r="D342" s="28" t="s">
        <v>6397</v>
      </c>
      <c r="E342" s="28" t="s">
        <v>1670</v>
      </c>
      <c r="F342" s="28" t="s">
        <v>4859</v>
      </c>
      <c r="G342" s="28" t="s">
        <v>4860</v>
      </c>
      <c r="H342" s="28" t="s">
        <v>4906</v>
      </c>
      <c r="I342" s="28" t="s">
        <v>4388</v>
      </c>
      <c r="J342" s="28" t="s">
        <v>4907</v>
      </c>
      <c r="K342" s="28" t="s">
        <v>6351</v>
      </c>
      <c r="L342" s="28" t="s">
        <v>6398</v>
      </c>
      <c r="M342" s="28" t="s">
        <v>4939</v>
      </c>
      <c r="N342" s="28" t="s">
        <v>6399</v>
      </c>
      <c r="O342" s="28" t="s">
        <v>4866</v>
      </c>
      <c r="P342" s="28" t="s">
        <v>4882</v>
      </c>
      <c r="Q342" s="27" t="s">
        <v>4868</v>
      </c>
      <c r="R342" s="56">
        <v>635</v>
      </c>
      <c r="S342" s="56">
        <v>947</v>
      </c>
      <c r="T342" s="58">
        <v>527</v>
      </c>
    </row>
    <row r="343" spans="1:20" x14ac:dyDescent="0.25">
      <c r="A343" s="27" t="s">
        <v>2877</v>
      </c>
      <c r="B343" s="28" t="s">
        <v>74</v>
      </c>
      <c r="C343" s="28" t="s">
        <v>6400</v>
      </c>
      <c r="D343" s="28" t="s">
        <v>6401</v>
      </c>
      <c r="E343" s="28" t="s">
        <v>2174</v>
      </c>
      <c r="F343" s="28" t="s">
        <v>4859</v>
      </c>
      <c r="G343" s="28" t="s">
        <v>4860</v>
      </c>
      <c r="H343" s="28" t="s">
        <v>4906</v>
      </c>
      <c r="I343" s="28" t="s">
        <v>4379</v>
      </c>
      <c r="J343" s="28" t="s">
        <v>4893</v>
      </c>
      <c r="K343" s="28" t="s">
        <v>6402</v>
      </c>
      <c r="L343" s="28" t="s">
        <v>6403</v>
      </c>
      <c r="M343" s="28" t="s">
        <v>6404</v>
      </c>
      <c r="N343" s="28" t="s">
        <v>6405</v>
      </c>
      <c r="O343" s="28" t="s">
        <v>4866</v>
      </c>
      <c r="P343" s="28" t="s">
        <v>4882</v>
      </c>
      <c r="Q343" s="27" t="s">
        <v>4868</v>
      </c>
      <c r="R343" s="56">
        <v>387.7</v>
      </c>
      <c r="S343" s="56">
        <v>397</v>
      </c>
      <c r="T343" s="58">
        <v>270</v>
      </c>
    </row>
    <row r="344" spans="1:20" x14ac:dyDescent="0.25">
      <c r="A344" s="27" t="s">
        <v>2878</v>
      </c>
      <c r="B344" s="28" t="s">
        <v>75</v>
      </c>
      <c r="C344" s="28" t="s">
        <v>3021</v>
      </c>
      <c r="D344" s="28" t="s">
        <v>6406</v>
      </c>
      <c r="E344" s="28" t="s">
        <v>2254</v>
      </c>
      <c r="F344" s="28" t="s">
        <v>4859</v>
      </c>
      <c r="G344" s="28" t="s">
        <v>4860</v>
      </c>
      <c r="H344" s="28" t="s">
        <v>4600</v>
      </c>
      <c r="I344" s="28" t="s">
        <v>4383</v>
      </c>
      <c r="J344" s="28" t="s">
        <v>4960</v>
      </c>
      <c r="K344" s="28" t="s">
        <v>6407</v>
      </c>
      <c r="L344" s="28" t="s">
        <v>5856</v>
      </c>
      <c r="M344" s="28" t="s">
        <v>6408</v>
      </c>
      <c r="N344" s="28" t="s">
        <v>6409</v>
      </c>
      <c r="O344" s="28" t="s">
        <v>4866</v>
      </c>
      <c r="P344" s="28" t="s">
        <v>4882</v>
      </c>
      <c r="Q344" s="27" t="s">
        <v>4868</v>
      </c>
      <c r="R344" s="56">
        <v>362.7</v>
      </c>
      <c r="S344" s="56">
        <v>384.2</v>
      </c>
      <c r="T344" s="58">
        <v>278</v>
      </c>
    </row>
    <row r="345" spans="1:20" x14ac:dyDescent="0.25">
      <c r="A345" s="27" t="s">
        <v>4144</v>
      </c>
      <c r="B345" s="28" t="s">
        <v>4145</v>
      </c>
      <c r="C345" s="28" t="s">
        <v>6410</v>
      </c>
      <c r="D345" s="28" t="s">
        <v>6411</v>
      </c>
      <c r="E345" s="28" t="s">
        <v>3623</v>
      </c>
      <c r="F345" s="28" t="s">
        <v>4859</v>
      </c>
      <c r="G345" s="28" t="s">
        <v>4860</v>
      </c>
      <c r="H345" s="28" t="s">
        <v>4601</v>
      </c>
      <c r="I345" s="28" t="s">
        <v>4374</v>
      </c>
      <c r="J345" s="28" t="s">
        <v>4861</v>
      </c>
      <c r="K345" s="28" t="s">
        <v>6392</v>
      </c>
      <c r="L345" s="28" t="s">
        <v>6412</v>
      </c>
      <c r="M345" s="28" t="s">
        <v>4888</v>
      </c>
      <c r="N345" s="28" t="s">
        <v>6413</v>
      </c>
      <c r="O345" s="28" t="s">
        <v>4866</v>
      </c>
      <c r="P345" s="28" t="s">
        <v>4882</v>
      </c>
      <c r="Q345" s="27" t="s">
        <v>4868</v>
      </c>
      <c r="R345" s="56">
        <v>428</v>
      </c>
      <c r="S345" s="56">
        <v>428</v>
      </c>
      <c r="T345" s="58">
        <v>332</v>
      </c>
    </row>
    <row r="346" spans="1:20" x14ac:dyDescent="0.25">
      <c r="A346" s="27" t="s">
        <v>2879</v>
      </c>
      <c r="B346" s="28" t="s">
        <v>76</v>
      </c>
      <c r="C346" s="28" t="s">
        <v>6414</v>
      </c>
      <c r="D346" s="28" t="s">
        <v>6415</v>
      </c>
      <c r="E346" s="28" t="s">
        <v>2040</v>
      </c>
      <c r="F346" s="28" t="s">
        <v>4859</v>
      </c>
      <c r="G346" s="28" t="s">
        <v>4860</v>
      </c>
      <c r="H346" s="28" t="s">
        <v>4906</v>
      </c>
      <c r="I346" s="28" t="s">
        <v>4385</v>
      </c>
      <c r="J346" s="28" t="s">
        <v>4907</v>
      </c>
      <c r="K346" s="28" t="s">
        <v>6416</v>
      </c>
      <c r="L346" s="28" t="s">
        <v>5528</v>
      </c>
      <c r="M346" s="28" t="s">
        <v>4939</v>
      </c>
      <c r="N346" s="28" t="s">
        <v>6417</v>
      </c>
      <c r="O346" s="28" t="s">
        <v>4866</v>
      </c>
      <c r="P346" s="28" t="s">
        <v>4882</v>
      </c>
      <c r="Q346" s="27" t="s">
        <v>4868</v>
      </c>
      <c r="R346" s="56">
        <v>699.4</v>
      </c>
      <c r="S346" s="56">
        <v>577</v>
      </c>
      <c r="T346" s="58">
        <v>335</v>
      </c>
    </row>
    <row r="347" spans="1:20" x14ac:dyDescent="0.25">
      <c r="A347" s="27" t="s">
        <v>2880</v>
      </c>
      <c r="B347" s="28" t="s">
        <v>77</v>
      </c>
      <c r="C347" s="28" t="s">
        <v>6418</v>
      </c>
      <c r="D347" s="28" t="s">
        <v>6419</v>
      </c>
      <c r="E347" s="28" t="s">
        <v>2255</v>
      </c>
      <c r="F347" s="28" t="s">
        <v>4859</v>
      </c>
      <c r="G347" s="28" t="s">
        <v>4860</v>
      </c>
      <c r="H347" s="28" t="s">
        <v>4600</v>
      </c>
      <c r="I347" s="28" t="s">
        <v>4383</v>
      </c>
      <c r="J347" s="28" t="s">
        <v>4960</v>
      </c>
      <c r="K347" s="28" t="s">
        <v>6420</v>
      </c>
      <c r="L347" s="28" t="s">
        <v>6421</v>
      </c>
      <c r="M347" s="28" t="s">
        <v>6408</v>
      </c>
      <c r="N347" s="28" t="s">
        <v>6422</v>
      </c>
      <c r="O347" s="28" t="s">
        <v>4866</v>
      </c>
      <c r="P347" s="28" t="s">
        <v>4882</v>
      </c>
      <c r="Q347" s="27" t="s">
        <v>4868</v>
      </c>
      <c r="R347" s="56">
        <v>396.2</v>
      </c>
      <c r="S347" s="56">
        <v>390</v>
      </c>
      <c r="T347" s="58">
        <v>264</v>
      </c>
    </row>
    <row r="348" spans="1:20" x14ac:dyDescent="0.25">
      <c r="A348" s="27" t="s">
        <v>2881</v>
      </c>
      <c r="B348" s="28" t="s">
        <v>78</v>
      </c>
      <c r="C348" s="28" t="s">
        <v>3081</v>
      </c>
      <c r="D348" s="28" t="s">
        <v>6423</v>
      </c>
      <c r="E348" s="28" t="s">
        <v>1671</v>
      </c>
      <c r="F348" s="28" t="s">
        <v>4859</v>
      </c>
      <c r="G348" s="28" t="s">
        <v>4860</v>
      </c>
      <c r="H348" s="28" t="s">
        <v>4906</v>
      </c>
      <c r="I348" s="28" t="s">
        <v>4388</v>
      </c>
      <c r="J348" s="28" t="s">
        <v>4907</v>
      </c>
      <c r="K348" s="28" t="s">
        <v>6424</v>
      </c>
      <c r="L348" s="28" t="s">
        <v>6425</v>
      </c>
      <c r="M348" s="28" t="s">
        <v>4939</v>
      </c>
      <c r="N348" s="28" t="s">
        <v>6426</v>
      </c>
      <c r="O348" s="28" t="s">
        <v>4866</v>
      </c>
      <c r="P348" s="28" t="s">
        <v>4882</v>
      </c>
      <c r="Q348" s="27" t="s">
        <v>4868</v>
      </c>
      <c r="R348" s="56">
        <v>547.79999999999995</v>
      </c>
      <c r="S348" s="56">
        <v>567.9</v>
      </c>
      <c r="T348" s="58">
        <v>250</v>
      </c>
    </row>
    <row r="349" spans="1:20" x14ac:dyDescent="0.25">
      <c r="A349" s="27" t="s">
        <v>2882</v>
      </c>
      <c r="B349" s="28" t="s">
        <v>79</v>
      </c>
      <c r="C349" s="28" t="s">
        <v>3082</v>
      </c>
      <c r="D349" s="28" t="s">
        <v>6427</v>
      </c>
      <c r="E349" s="28" t="s">
        <v>2110</v>
      </c>
      <c r="F349" s="28" t="s">
        <v>4859</v>
      </c>
      <c r="G349" s="28" t="s">
        <v>4860</v>
      </c>
      <c r="H349" s="28" t="s">
        <v>4600</v>
      </c>
      <c r="I349" s="28" t="s">
        <v>4375</v>
      </c>
      <c r="J349" s="28" t="s">
        <v>4877</v>
      </c>
      <c r="K349" s="28" t="s">
        <v>6420</v>
      </c>
      <c r="L349" s="28" t="s">
        <v>6428</v>
      </c>
      <c r="M349" s="28" t="s">
        <v>6429</v>
      </c>
      <c r="N349" s="28" t="s">
        <v>6430</v>
      </c>
      <c r="O349" s="28" t="s">
        <v>4866</v>
      </c>
      <c r="P349" s="28" t="s">
        <v>4882</v>
      </c>
      <c r="Q349" s="27" t="s">
        <v>4868</v>
      </c>
      <c r="R349" s="56">
        <v>450</v>
      </c>
      <c r="S349" s="56">
        <v>592.29999999999995</v>
      </c>
      <c r="T349" s="58">
        <v>464</v>
      </c>
    </row>
    <row r="350" spans="1:20" x14ac:dyDescent="0.25">
      <c r="A350" s="27" t="s">
        <v>4146</v>
      </c>
      <c r="B350" s="28" t="s">
        <v>4147</v>
      </c>
      <c r="C350" s="28" t="s">
        <v>3117</v>
      </c>
      <c r="D350" s="28" t="s">
        <v>6431</v>
      </c>
      <c r="E350" s="28" t="s">
        <v>3624</v>
      </c>
      <c r="F350" s="28" t="s">
        <v>4859</v>
      </c>
      <c r="G350" s="28" t="s">
        <v>4860</v>
      </c>
      <c r="H350" s="28" t="s">
        <v>4601</v>
      </c>
      <c r="I350" s="28" t="s">
        <v>4377</v>
      </c>
      <c r="J350" s="28" t="s">
        <v>4861</v>
      </c>
      <c r="K350" s="28" t="s">
        <v>6432</v>
      </c>
      <c r="L350" s="28" t="s">
        <v>6433</v>
      </c>
      <c r="M350" s="28" t="s">
        <v>6434</v>
      </c>
      <c r="N350" s="28" t="s">
        <v>6435</v>
      </c>
      <c r="O350" s="28" t="s">
        <v>4866</v>
      </c>
      <c r="P350" s="28" t="s">
        <v>4882</v>
      </c>
      <c r="Q350" s="27" t="s">
        <v>4868</v>
      </c>
      <c r="R350" s="56">
        <v>423.1</v>
      </c>
      <c r="S350" s="56">
        <v>445</v>
      </c>
      <c r="T350" s="58">
        <v>350</v>
      </c>
    </row>
    <row r="351" spans="1:20" x14ac:dyDescent="0.25">
      <c r="A351" s="27" t="s">
        <v>2883</v>
      </c>
      <c r="B351" s="28" t="s">
        <v>80</v>
      </c>
      <c r="C351" s="28" t="s">
        <v>6436</v>
      </c>
      <c r="D351" s="28" t="s">
        <v>6437</v>
      </c>
      <c r="E351" s="28" t="s">
        <v>2111</v>
      </c>
      <c r="F351" s="28" t="s">
        <v>4859</v>
      </c>
      <c r="G351" s="28" t="s">
        <v>4860</v>
      </c>
      <c r="H351" s="28" t="s">
        <v>4600</v>
      </c>
      <c r="I351" s="28" t="s">
        <v>4570</v>
      </c>
      <c r="J351" s="28" t="s">
        <v>4877</v>
      </c>
      <c r="K351" s="28" t="s">
        <v>6438</v>
      </c>
      <c r="L351" s="28" t="s">
        <v>5341</v>
      </c>
      <c r="M351" s="28" t="s">
        <v>5342</v>
      </c>
      <c r="N351" s="28" t="s">
        <v>6439</v>
      </c>
      <c r="O351" s="28" t="s">
        <v>4866</v>
      </c>
      <c r="P351" s="28" t="s">
        <v>4882</v>
      </c>
      <c r="Q351" s="27" t="s">
        <v>4868</v>
      </c>
      <c r="R351" s="56">
        <v>375.3</v>
      </c>
      <c r="S351" s="56">
        <v>434.3</v>
      </c>
      <c r="T351" s="58">
        <v>271</v>
      </c>
    </row>
    <row r="352" spans="1:20" x14ac:dyDescent="0.25">
      <c r="A352" s="27" t="s">
        <v>2884</v>
      </c>
      <c r="B352" s="28" t="s">
        <v>81</v>
      </c>
      <c r="C352" s="28" t="s">
        <v>4369</v>
      </c>
      <c r="D352" s="28" t="s">
        <v>6440</v>
      </c>
      <c r="E352" s="28" t="s">
        <v>1900</v>
      </c>
      <c r="F352" s="28" t="s">
        <v>4859</v>
      </c>
      <c r="G352" s="28" t="s">
        <v>4860</v>
      </c>
      <c r="H352" s="28" t="s">
        <v>4601</v>
      </c>
      <c r="I352" s="28" t="s">
        <v>4382</v>
      </c>
      <c r="J352" s="28" t="s">
        <v>4967</v>
      </c>
      <c r="K352" s="28" t="s">
        <v>6441</v>
      </c>
      <c r="L352" s="28" t="s">
        <v>6442</v>
      </c>
      <c r="M352" s="28" t="s">
        <v>6443</v>
      </c>
      <c r="N352" s="28" t="s">
        <v>11834</v>
      </c>
      <c r="O352" s="28" t="s">
        <v>4866</v>
      </c>
      <c r="P352" s="28" t="s">
        <v>4882</v>
      </c>
      <c r="Q352" s="27" t="s">
        <v>4868</v>
      </c>
      <c r="R352" s="56">
        <v>662.3</v>
      </c>
      <c r="S352" s="56">
        <v>545.70000000000005</v>
      </c>
      <c r="T352" s="58">
        <v>368</v>
      </c>
    </row>
    <row r="353" spans="1:20" x14ac:dyDescent="0.25">
      <c r="A353" s="27" t="s">
        <v>2885</v>
      </c>
      <c r="B353" s="28" t="s">
        <v>82</v>
      </c>
      <c r="C353" s="28" t="s">
        <v>6444</v>
      </c>
      <c r="D353" s="28" t="s">
        <v>6445</v>
      </c>
      <c r="E353" s="28" t="s">
        <v>1968</v>
      </c>
      <c r="F353" s="28" t="s">
        <v>4859</v>
      </c>
      <c r="G353" s="28" t="s">
        <v>4860</v>
      </c>
      <c r="H353" s="28" t="s">
        <v>4601</v>
      </c>
      <c r="I353" s="28" t="s">
        <v>4384</v>
      </c>
      <c r="J353" s="28" t="s">
        <v>4987</v>
      </c>
      <c r="K353" s="28" t="s">
        <v>6420</v>
      </c>
      <c r="L353" s="28" t="s">
        <v>5076</v>
      </c>
      <c r="M353" s="28" t="s">
        <v>5039</v>
      </c>
      <c r="N353" s="28" t="s">
        <v>6446</v>
      </c>
      <c r="O353" s="28" t="s">
        <v>4866</v>
      </c>
      <c r="P353" s="28" t="s">
        <v>4882</v>
      </c>
      <c r="Q353" s="27" t="s">
        <v>4868</v>
      </c>
      <c r="R353" s="56">
        <v>385.5</v>
      </c>
      <c r="S353" s="56">
        <v>382.8</v>
      </c>
      <c r="T353" s="58">
        <v>279.39999999999998</v>
      </c>
    </row>
    <row r="354" spans="1:20" x14ac:dyDescent="0.25">
      <c r="A354" s="27" t="s">
        <v>2886</v>
      </c>
      <c r="B354" s="28" t="s">
        <v>83</v>
      </c>
      <c r="C354" s="28" t="s">
        <v>6447</v>
      </c>
      <c r="D354" s="28" t="s">
        <v>6448</v>
      </c>
      <c r="E354" s="28" t="s">
        <v>1969</v>
      </c>
      <c r="F354" s="28" t="s">
        <v>4859</v>
      </c>
      <c r="G354" s="28" t="s">
        <v>4860</v>
      </c>
      <c r="H354" s="28" t="s">
        <v>4601</v>
      </c>
      <c r="I354" s="28" t="s">
        <v>4384</v>
      </c>
      <c r="J354" s="28" t="s">
        <v>4987</v>
      </c>
      <c r="K354" s="28" t="s">
        <v>6424</v>
      </c>
      <c r="L354" s="28" t="s">
        <v>6309</v>
      </c>
      <c r="M354" s="28" t="s">
        <v>5039</v>
      </c>
      <c r="N354" s="28" t="s">
        <v>6449</v>
      </c>
      <c r="O354" s="28" t="s">
        <v>4866</v>
      </c>
      <c r="P354" s="28" t="s">
        <v>4882</v>
      </c>
      <c r="Q354" s="27" t="s">
        <v>4868</v>
      </c>
      <c r="R354" s="56">
        <v>383.4</v>
      </c>
      <c r="S354" s="56">
        <v>381.1</v>
      </c>
      <c r="T354" s="58">
        <v>251</v>
      </c>
    </row>
    <row r="355" spans="1:20" x14ac:dyDescent="0.25">
      <c r="A355" s="27" t="s">
        <v>2887</v>
      </c>
      <c r="B355" s="28" t="s">
        <v>84</v>
      </c>
      <c r="C355" s="28" t="s">
        <v>6450</v>
      </c>
      <c r="D355" s="28" t="s">
        <v>6451</v>
      </c>
      <c r="E355" s="28" t="s">
        <v>2256</v>
      </c>
      <c r="F355" s="28" t="s">
        <v>4859</v>
      </c>
      <c r="G355" s="28" t="s">
        <v>4860</v>
      </c>
      <c r="H355" s="28" t="s">
        <v>4600</v>
      </c>
      <c r="I355" s="28" t="s">
        <v>4383</v>
      </c>
      <c r="J355" s="28" t="s">
        <v>4960</v>
      </c>
      <c r="K355" s="28" t="s">
        <v>6452</v>
      </c>
      <c r="L355" s="28" t="s">
        <v>6453</v>
      </c>
      <c r="M355" s="28" t="s">
        <v>6454</v>
      </c>
      <c r="N355" s="28" t="s">
        <v>6455</v>
      </c>
      <c r="O355" s="28" t="s">
        <v>4866</v>
      </c>
      <c r="P355" s="28" t="s">
        <v>4882</v>
      </c>
      <c r="Q355" s="27" t="s">
        <v>4868</v>
      </c>
      <c r="R355" s="56">
        <v>473</v>
      </c>
      <c r="S355" s="56">
        <v>497.5</v>
      </c>
      <c r="T355" s="58">
        <v>363</v>
      </c>
    </row>
    <row r="356" spans="1:20" x14ac:dyDescent="0.25">
      <c r="A356" s="27" t="s">
        <v>4148</v>
      </c>
      <c r="B356" s="28" t="s">
        <v>4149</v>
      </c>
      <c r="C356" s="28" t="s">
        <v>6456</v>
      </c>
      <c r="D356" s="28" t="s">
        <v>6457</v>
      </c>
      <c r="E356" s="28" t="s">
        <v>3581</v>
      </c>
      <c r="F356" s="28" t="s">
        <v>4859</v>
      </c>
      <c r="G356" s="28" t="s">
        <v>4860</v>
      </c>
      <c r="H356" s="28" t="s">
        <v>4601</v>
      </c>
      <c r="I356" s="28" t="s">
        <v>4374</v>
      </c>
      <c r="J356" s="28" t="s">
        <v>4861</v>
      </c>
      <c r="K356" s="28" t="s">
        <v>6458</v>
      </c>
      <c r="L356" s="28" t="s">
        <v>6459</v>
      </c>
      <c r="M356" s="28" t="s">
        <v>4864</v>
      </c>
      <c r="N356" s="28" t="s">
        <v>6460</v>
      </c>
      <c r="O356" s="28" t="s">
        <v>5870</v>
      </c>
      <c r="P356" s="28" t="s">
        <v>4882</v>
      </c>
      <c r="Q356" s="27" t="s">
        <v>6461</v>
      </c>
      <c r="R356" s="56">
        <v>608.70000000000005</v>
      </c>
      <c r="S356" s="56">
        <v>606</v>
      </c>
      <c r="T356" s="58">
        <v>403</v>
      </c>
    </row>
    <row r="357" spans="1:20" x14ac:dyDescent="0.25">
      <c r="A357" s="27" t="s">
        <v>4583</v>
      </c>
      <c r="B357" s="28" t="s">
        <v>9</v>
      </c>
      <c r="C357" s="28" t="s">
        <v>6462</v>
      </c>
      <c r="D357" s="28" t="s">
        <v>6463</v>
      </c>
      <c r="E357" s="28" t="s">
        <v>3579</v>
      </c>
      <c r="F357" s="28" t="s">
        <v>4859</v>
      </c>
      <c r="G357" s="28" t="s">
        <v>4860</v>
      </c>
      <c r="H357" s="28" t="s">
        <v>4601</v>
      </c>
      <c r="I357" s="28" t="s">
        <v>4377</v>
      </c>
      <c r="J357" s="28" t="s">
        <v>4861</v>
      </c>
      <c r="K357" s="28" t="s">
        <v>6464</v>
      </c>
      <c r="L357" s="28" t="s">
        <v>6465</v>
      </c>
      <c r="M357" s="28" t="s">
        <v>6434</v>
      </c>
      <c r="N357" s="28" t="s">
        <v>6466</v>
      </c>
      <c r="O357" s="28" t="s">
        <v>4866</v>
      </c>
      <c r="P357" s="28" t="s">
        <v>6467</v>
      </c>
      <c r="Q357" s="27" t="s">
        <v>6461</v>
      </c>
      <c r="R357" s="56">
        <v>579.1</v>
      </c>
      <c r="S357" s="56">
        <v>425</v>
      </c>
      <c r="T357" s="58">
        <v>275</v>
      </c>
    </row>
    <row r="358" spans="1:20" x14ac:dyDescent="0.25">
      <c r="A358" s="27" t="s">
        <v>4150</v>
      </c>
      <c r="B358" s="28" t="s">
        <v>4151</v>
      </c>
      <c r="C358" s="28" t="s">
        <v>6468</v>
      </c>
      <c r="D358" s="28" t="s">
        <v>6469</v>
      </c>
      <c r="E358" s="28" t="s">
        <v>3580</v>
      </c>
      <c r="F358" s="28" t="s">
        <v>4859</v>
      </c>
      <c r="G358" s="28" t="s">
        <v>4860</v>
      </c>
      <c r="H358" s="28" t="s">
        <v>4601</v>
      </c>
      <c r="I358" s="28" t="s">
        <v>4377</v>
      </c>
      <c r="J358" s="28" t="s">
        <v>4861</v>
      </c>
      <c r="K358" s="28" t="s">
        <v>6464</v>
      </c>
      <c r="L358" s="28" t="s">
        <v>6433</v>
      </c>
      <c r="M358" s="28" t="s">
        <v>6434</v>
      </c>
      <c r="N358" s="28" t="s">
        <v>6470</v>
      </c>
      <c r="O358" s="28" t="s">
        <v>4866</v>
      </c>
      <c r="P358" s="28" t="s">
        <v>6467</v>
      </c>
      <c r="Q358" s="27" t="s">
        <v>6461</v>
      </c>
      <c r="R358" s="56">
        <v>852.5</v>
      </c>
      <c r="S358" s="56">
        <v>776</v>
      </c>
      <c r="T358" s="58">
        <v>559</v>
      </c>
    </row>
    <row r="359" spans="1:20" x14ac:dyDescent="0.25">
      <c r="A359" s="27" t="s">
        <v>2888</v>
      </c>
      <c r="B359" s="28" t="s">
        <v>85</v>
      </c>
      <c r="C359" s="28" t="s">
        <v>6471</v>
      </c>
      <c r="D359" s="28" t="s">
        <v>6472</v>
      </c>
      <c r="E359" s="28" t="s">
        <v>1823</v>
      </c>
      <c r="F359" s="28" t="s">
        <v>4859</v>
      </c>
      <c r="G359" s="28" t="s">
        <v>4860</v>
      </c>
      <c r="H359" s="28" t="s">
        <v>4601</v>
      </c>
      <c r="I359" s="28" t="s">
        <v>4378</v>
      </c>
      <c r="J359" s="28" t="s">
        <v>4893</v>
      </c>
      <c r="K359" s="28" t="s">
        <v>6473</v>
      </c>
      <c r="L359" s="28" t="s">
        <v>6474</v>
      </c>
      <c r="M359" s="28" t="s">
        <v>6475</v>
      </c>
      <c r="N359" s="28" t="s">
        <v>6476</v>
      </c>
      <c r="O359" s="28" t="s">
        <v>5870</v>
      </c>
      <c r="P359" s="28" t="s">
        <v>4882</v>
      </c>
      <c r="Q359" s="27" t="s">
        <v>4868</v>
      </c>
      <c r="R359" s="56">
        <v>1077.7</v>
      </c>
      <c r="S359" s="56">
        <v>1077.5</v>
      </c>
      <c r="T359" s="58">
        <v>768</v>
      </c>
    </row>
    <row r="360" spans="1:20" x14ac:dyDescent="0.25">
      <c r="A360" s="27" t="s">
        <v>2889</v>
      </c>
      <c r="B360" s="28" t="s">
        <v>86</v>
      </c>
      <c r="C360" s="28" t="s">
        <v>6477</v>
      </c>
      <c r="D360" s="28" t="s">
        <v>6478</v>
      </c>
      <c r="E360" s="28" t="s">
        <v>2335</v>
      </c>
      <c r="F360" s="28" t="s">
        <v>4859</v>
      </c>
      <c r="G360" s="28" t="s">
        <v>4860</v>
      </c>
      <c r="H360" s="28" t="s">
        <v>4906</v>
      </c>
      <c r="I360" s="28" t="s">
        <v>4386</v>
      </c>
      <c r="J360" s="28" t="s">
        <v>4907</v>
      </c>
      <c r="K360" s="28" t="s">
        <v>6479</v>
      </c>
      <c r="L360" s="28" t="s">
        <v>6480</v>
      </c>
      <c r="M360" s="28" t="s">
        <v>6481</v>
      </c>
      <c r="N360" s="28" t="s">
        <v>6482</v>
      </c>
      <c r="O360" s="28" t="s">
        <v>4866</v>
      </c>
      <c r="P360" s="28" t="s">
        <v>4882</v>
      </c>
      <c r="Q360" s="27" t="s">
        <v>4868</v>
      </c>
      <c r="R360" s="56">
        <v>435.9</v>
      </c>
      <c r="S360" s="56">
        <v>456</v>
      </c>
      <c r="T360" s="58">
        <v>296</v>
      </c>
    </row>
    <row r="361" spans="1:20" x14ac:dyDescent="0.25">
      <c r="A361" s="27" t="s">
        <v>4716</v>
      </c>
      <c r="B361" s="28" t="s">
        <v>4717</v>
      </c>
      <c r="C361" s="28" t="s">
        <v>6483</v>
      </c>
      <c r="D361" s="28" t="s">
        <v>6484</v>
      </c>
      <c r="E361" s="28" t="s">
        <v>3583</v>
      </c>
      <c r="F361" s="28" t="s">
        <v>4859</v>
      </c>
      <c r="G361" s="28" t="s">
        <v>4860</v>
      </c>
      <c r="H361" s="28" t="s">
        <v>4601</v>
      </c>
      <c r="I361" s="28" t="s">
        <v>4374</v>
      </c>
      <c r="J361" s="28" t="s">
        <v>4861</v>
      </c>
      <c r="K361" s="28" t="s">
        <v>6485</v>
      </c>
      <c r="L361" s="28" t="s">
        <v>6486</v>
      </c>
      <c r="M361" s="28" t="s">
        <v>4864</v>
      </c>
      <c r="N361" s="28" t="s">
        <v>6487</v>
      </c>
      <c r="O361" s="28" t="s">
        <v>5870</v>
      </c>
      <c r="P361" s="28" t="s">
        <v>4882</v>
      </c>
      <c r="Q361" s="27" t="s">
        <v>6461</v>
      </c>
      <c r="R361" s="56">
        <v>959.4</v>
      </c>
      <c r="S361" s="56">
        <v>962</v>
      </c>
      <c r="T361" s="58">
        <v>721</v>
      </c>
    </row>
    <row r="362" spans="1:20" x14ac:dyDescent="0.25">
      <c r="A362" s="27" t="s">
        <v>2890</v>
      </c>
      <c r="B362" s="28" t="s">
        <v>87</v>
      </c>
      <c r="C362" s="28" t="s">
        <v>6488</v>
      </c>
      <c r="D362" s="28" t="s">
        <v>6489</v>
      </c>
      <c r="E362" s="28" t="s">
        <v>2041</v>
      </c>
      <c r="F362" s="28" t="s">
        <v>4859</v>
      </c>
      <c r="G362" s="28" t="s">
        <v>4860</v>
      </c>
      <c r="H362" s="28" t="s">
        <v>4906</v>
      </c>
      <c r="I362" s="28" t="s">
        <v>4389</v>
      </c>
      <c r="J362" s="28" t="s">
        <v>4907</v>
      </c>
      <c r="K362" s="28" t="s">
        <v>6490</v>
      </c>
      <c r="L362" s="28" t="s">
        <v>5474</v>
      </c>
      <c r="M362" s="28" t="s">
        <v>4939</v>
      </c>
      <c r="N362" s="28" t="s">
        <v>6491</v>
      </c>
      <c r="O362" s="28" t="s">
        <v>5870</v>
      </c>
      <c r="P362" s="28" t="s">
        <v>4882</v>
      </c>
      <c r="Q362" s="27" t="s">
        <v>4868</v>
      </c>
      <c r="R362" s="56">
        <v>946.5</v>
      </c>
      <c r="S362" s="56">
        <v>938</v>
      </c>
      <c r="T362" s="58">
        <v>475</v>
      </c>
    </row>
    <row r="363" spans="1:20" x14ac:dyDescent="0.25">
      <c r="A363" s="27" t="s">
        <v>2891</v>
      </c>
      <c r="B363" s="28" t="s">
        <v>88</v>
      </c>
      <c r="C363" s="28" t="s">
        <v>6492</v>
      </c>
      <c r="D363" s="28" t="s">
        <v>6493</v>
      </c>
      <c r="E363" s="28" t="s">
        <v>1824</v>
      </c>
      <c r="F363" s="28" t="s">
        <v>4859</v>
      </c>
      <c r="G363" s="28" t="s">
        <v>4860</v>
      </c>
      <c r="H363" s="28" t="s">
        <v>4601</v>
      </c>
      <c r="I363" s="28" t="s">
        <v>4378</v>
      </c>
      <c r="J363" s="28" t="s">
        <v>4893</v>
      </c>
      <c r="K363" s="28" t="s">
        <v>6494</v>
      </c>
      <c r="L363" s="28" t="s">
        <v>6495</v>
      </c>
      <c r="M363" s="28" t="s">
        <v>6496</v>
      </c>
      <c r="N363" s="28" t="s">
        <v>6497</v>
      </c>
      <c r="O363" s="28" t="s">
        <v>4866</v>
      </c>
      <c r="P363" s="28" t="s">
        <v>4882</v>
      </c>
      <c r="Q363" s="27" t="s">
        <v>4868</v>
      </c>
      <c r="R363" s="56">
        <v>686.8</v>
      </c>
      <c r="S363" s="56">
        <v>688.9</v>
      </c>
      <c r="T363" s="58">
        <v>424</v>
      </c>
    </row>
    <row r="364" spans="1:20" x14ac:dyDescent="0.25">
      <c r="A364" s="27" t="s">
        <v>2892</v>
      </c>
      <c r="B364" s="28" t="s">
        <v>89</v>
      </c>
      <c r="C364" s="28" t="s">
        <v>6498</v>
      </c>
      <c r="D364" s="28" t="s">
        <v>6499</v>
      </c>
      <c r="E364" s="28" t="s">
        <v>2175</v>
      </c>
      <c r="F364" s="28" t="s">
        <v>4859</v>
      </c>
      <c r="G364" s="28" t="s">
        <v>4860</v>
      </c>
      <c r="H364" s="28" t="s">
        <v>4906</v>
      </c>
      <c r="I364" s="28" t="s">
        <v>4388</v>
      </c>
      <c r="J364" s="28" t="s">
        <v>4907</v>
      </c>
      <c r="K364" s="28" t="s">
        <v>6500</v>
      </c>
      <c r="L364" s="28" t="s">
        <v>6501</v>
      </c>
      <c r="M364" s="28" t="s">
        <v>4939</v>
      </c>
      <c r="N364" s="28" t="s">
        <v>6502</v>
      </c>
      <c r="O364" s="28" t="s">
        <v>5870</v>
      </c>
      <c r="P364" s="28" t="s">
        <v>4882</v>
      </c>
      <c r="Q364" s="27" t="s">
        <v>4868</v>
      </c>
      <c r="R364" s="56">
        <v>1689.6</v>
      </c>
      <c r="S364" s="56">
        <v>1784</v>
      </c>
      <c r="T364" s="58">
        <v>814</v>
      </c>
    </row>
    <row r="365" spans="1:20" x14ac:dyDescent="0.25">
      <c r="A365" s="27" t="s">
        <v>2893</v>
      </c>
      <c r="B365" s="28" t="s">
        <v>90</v>
      </c>
      <c r="C365" s="28" t="s">
        <v>6503</v>
      </c>
      <c r="D365" s="28" t="s">
        <v>6504</v>
      </c>
      <c r="E365" s="28" t="s">
        <v>2176</v>
      </c>
      <c r="F365" s="28" t="s">
        <v>4859</v>
      </c>
      <c r="G365" s="28" t="s">
        <v>4860</v>
      </c>
      <c r="H365" s="28" t="s">
        <v>4906</v>
      </c>
      <c r="I365" s="28" t="s">
        <v>4379</v>
      </c>
      <c r="J365" s="28" t="s">
        <v>4893</v>
      </c>
      <c r="K365" s="28" t="s">
        <v>6505</v>
      </c>
      <c r="L365" s="28" t="s">
        <v>6506</v>
      </c>
      <c r="M365" s="28" t="s">
        <v>6507</v>
      </c>
      <c r="N365" s="28" t="s">
        <v>6508</v>
      </c>
      <c r="O365" s="28" t="s">
        <v>5870</v>
      </c>
      <c r="P365" s="28" t="s">
        <v>4882</v>
      </c>
      <c r="Q365" s="27" t="s">
        <v>4868</v>
      </c>
      <c r="R365" s="56">
        <v>815.6</v>
      </c>
      <c r="S365" s="56">
        <v>816</v>
      </c>
      <c r="T365" s="58">
        <v>551</v>
      </c>
    </row>
    <row r="366" spans="1:20" x14ac:dyDescent="0.25">
      <c r="A366" s="27" t="s">
        <v>2894</v>
      </c>
      <c r="B366" s="28" t="s">
        <v>91</v>
      </c>
      <c r="C366" s="28" t="s">
        <v>6509</v>
      </c>
      <c r="D366" s="28" t="s">
        <v>6510</v>
      </c>
      <c r="E366" s="28" t="s">
        <v>2042</v>
      </c>
      <c r="F366" s="28" t="s">
        <v>4859</v>
      </c>
      <c r="G366" s="28" t="s">
        <v>4860</v>
      </c>
      <c r="H366" s="28" t="s">
        <v>4906</v>
      </c>
      <c r="I366" s="28" t="s">
        <v>4385</v>
      </c>
      <c r="J366" s="28" t="s">
        <v>4907</v>
      </c>
      <c r="K366" s="28" t="s">
        <v>6511</v>
      </c>
      <c r="L366" s="28" t="s">
        <v>4995</v>
      </c>
      <c r="M366" s="28" t="s">
        <v>4939</v>
      </c>
      <c r="N366" s="28" t="s">
        <v>6512</v>
      </c>
      <c r="O366" s="28" t="s">
        <v>4866</v>
      </c>
      <c r="P366" s="28" t="s">
        <v>4882</v>
      </c>
      <c r="Q366" s="27" t="s">
        <v>4868</v>
      </c>
      <c r="R366" s="56">
        <v>1757.6</v>
      </c>
      <c r="S366" s="56">
        <v>1718.8</v>
      </c>
      <c r="T366" s="58">
        <v>945.7</v>
      </c>
    </row>
    <row r="367" spans="1:20" x14ac:dyDescent="0.25">
      <c r="A367" s="27" t="s">
        <v>2895</v>
      </c>
      <c r="B367" s="28" t="s">
        <v>92</v>
      </c>
      <c r="C367" s="28" t="s">
        <v>6513</v>
      </c>
      <c r="D367" s="28" t="s">
        <v>6514</v>
      </c>
      <c r="E367" s="28" t="s">
        <v>2534</v>
      </c>
      <c r="F367" s="28" t="s">
        <v>4859</v>
      </c>
      <c r="G367" s="28" t="s">
        <v>4860</v>
      </c>
      <c r="H367" s="28" t="s">
        <v>4906</v>
      </c>
      <c r="I367" s="28" t="s">
        <v>4389</v>
      </c>
      <c r="J367" s="28" t="s">
        <v>4907</v>
      </c>
      <c r="K367" s="28" t="s">
        <v>6515</v>
      </c>
      <c r="L367" s="28" t="s">
        <v>5514</v>
      </c>
      <c r="M367" s="28" t="s">
        <v>4939</v>
      </c>
      <c r="N367" s="28" t="s">
        <v>6516</v>
      </c>
      <c r="O367" s="28" t="s">
        <v>4866</v>
      </c>
      <c r="P367" s="28" t="s">
        <v>4882</v>
      </c>
      <c r="Q367" s="27" t="s">
        <v>4868</v>
      </c>
      <c r="R367" s="56">
        <v>1215.5</v>
      </c>
      <c r="S367" s="56">
        <v>1211.9000000000001</v>
      </c>
      <c r="T367" s="58">
        <v>612</v>
      </c>
    </row>
    <row r="368" spans="1:20" x14ac:dyDescent="0.25">
      <c r="A368" s="27" t="s">
        <v>2896</v>
      </c>
      <c r="B368" s="28" t="s">
        <v>93</v>
      </c>
      <c r="C368" s="28" t="s">
        <v>6517</v>
      </c>
      <c r="D368" s="28" t="s">
        <v>6518</v>
      </c>
      <c r="E368" s="28" t="s">
        <v>2336</v>
      </c>
      <c r="F368" s="28" t="s">
        <v>4859</v>
      </c>
      <c r="G368" s="28" t="s">
        <v>4860</v>
      </c>
      <c r="H368" s="28" t="s">
        <v>4906</v>
      </c>
      <c r="I368" s="28" t="s">
        <v>4386</v>
      </c>
      <c r="J368" s="28" t="s">
        <v>4907</v>
      </c>
      <c r="K368" s="28" t="s">
        <v>6519</v>
      </c>
      <c r="L368" s="28" t="s">
        <v>6326</v>
      </c>
      <c r="M368" s="28" t="s">
        <v>4939</v>
      </c>
      <c r="N368" s="28" t="s">
        <v>6520</v>
      </c>
      <c r="O368" s="28" t="s">
        <v>5870</v>
      </c>
      <c r="P368" s="28" t="s">
        <v>4882</v>
      </c>
      <c r="Q368" s="27" t="s">
        <v>4868</v>
      </c>
      <c r="R368" s="56">
        <v>1167.4000000000001</v>
      </c>
      <c r="S368" s="56">
        <v>1167</v>
      </c>
      <c r="T368" s="58">
        <v>632</v>
      </c>
    </row>
    <row r="369" spans="1:20" x14ac:dyDescent="0.25">
      <c r="A369" s="27" t="s">
        <v>2897</v>
      </c>
      <c r="B369" s="28" t="s">
        <v>94</v>
      </c>
      <c r="C369" s="28" t="s">
        <v>6521</v>
      </c>
      <c r="D369" s="28" t="s">
        <v>6522</v>
      </c>
      <c r="E369" s="28" t="s">
        <v>2535</v>
      </c>
      <c r="F369" s="28" t="s">
        <v>4859</v>
      </c>
      <c r="G369" s="28" t="s">
        <v>4860</v>
      </c>
      <c r="H369" s="28" t="s">
        <v>4600</v>
      </c>
      <c r="I369" s="28" t="s">
        <v>4390</v>
      </c>
      <c r="J369" s="28" t="s">
        <v>4893</v>
      </c>
      <c r="K369" s="28" t="s">
        <v>6523</v>
      </c>
      <c r="L369" s="28" t="s">
        <v>6524</v>
      </c>
      <c r="M369" s="28" t="s">
        <v>4928</v>
      </c>
      <c r="N369" s="28" t="s">
        <v>6525</v>
      </c>
      <c r="O369" s="28" t="s">
        <v>4866</v>
      </c>
      <c r="P369" s="28" t="s">
        <v>4882</v>
      </c>
      <c r="Q369" s="27" t="s">
        <v>4868</v>
      </c>
      <c r="R369" s="56">
        <v>364.2</v>
      </c>
      <c r="S369" s="56">
        <v>444.7</v>
      </c>
      <c r="T369" s="58">
        <v>310</v>
      </c>
    </row>
    <row r="370" spans="1:20" x14ac:dyDescent="0.25">
      <c r="A370" s="27" t="s">
        <v>2898</v>
      </c>
      <c r="B370" s="28" t="s">
        <v>95</v>
      </c>
      <c r="C370" s="28" t="s">
        <v>6526</v>
      </c>
      <c r="D370" s="28" t="s">
        <v>6527</v>
      </c>
      <c r="E370" s="28" t="s">
        <v>1672</v>
      </c>
      <c r="F370" s="28" t="s">
        <v>4859</v>
      </c>
      <c r="G370" s="28" t="s">
        <v>4860</v>
      </c>
      <c r="H370" s="28" t="s">
        <v>4906</v>
      </c>
      <c r="I370" s="28" t="s">
        <v>4388</v>
      </c>
      <c r="J370" s="28" t="s">
        <v>4907</v>
      </c>
      <c r="K370" s="28" t="s">
        <v>6528</v>
      </c>
      <c r="L370" s="28" t="s">
        <v>6529</v>
      </c>
      <c r="M370" s="28" t="s">
        <v>4939</v>
      </c>
      <c r="N370" s="28" t="s">
        <v>6530</v>
      </c>
      <c r="O370" s="28" t="s">
        <v>4866</v>
      </c>
      <c r="P370" s="28" t="s">
        <v>4882</v>
      </c>
      <c r="Q370" s="27" t="s">
        <v>4868</v>
      </c>
      <c r="R370" s="56">
        <v>658.4</v>
      </c>
      <c r="S370" s="56">
        <v>658.8</v>
      </c>
      <c r="T370" s="58">
        <v>479.2</v>
      </c>
    </row>
    <row r="371" spans="1:20" x14ac:dyDescent="0.25">
      <c r="A371" s="27" t="s">
        <v>2899</v>
      </c>
      <c r="B371" s="28" t="s">
        <v>96</v>
      </c>
      <c r="C371" s="28" t="s">
        <v>6531</v>
      </c>
      <c r="D371" s="28" t="s">
        <v>6532</v>
      </c>
      <c r="E371" s="28" t="s">
        <v>1673</v>
      </c>
      <c r="F371" s="28" t="s">
        <v>4859</v>
      </c>
      <c r="G371" s="28" t="s">
        <v>4860</v>
      </c>
      <c r="H371" s="28" t="s">
        <v>4906</v>
      </c>
      <c r="I371" s="28" t="s">
        <v>4388</v>
      </c>
      <c r="J371" s="28" t="s">
        <v>4907</v>
      </c>
      <c r="K371" s="28" t="s">
        <v>6533</v>
      </c>
      <c r="L371" s="28" t="s">
        <v>6534</v>
      </c>
      <c r="M371" s="28" t="s">
        <v>4939</v>
      </c>
      <c r="N371" s="28" t="s">
        <v>6535</v>
      </c>
      <c r="O371" s="28" t="s">
        <v>4866</v>
      </c>
      <c r="P371" s="28" t="s">
        <v>4882</v>
      </c>
      <c r="Q371" s="27" t="s">
        <v>4868</v>
      </c>
      <c r="R371" s="56">
        <v>1403.8</v>
      </c>
      <c r="S371" s="56">
        <v>1492</v>
      </c>
      <c r="T371" s="58">
        <v>778</v>
      </c>
    </row>
    <row r="372" spans="1:20" x14ac:dyDescent="0.25">
      <c r="A372" s="27" t="s">
        <v>2900</v>
      </c>
      <c r="B372" s="28" t="s">
        <v>97</v>
      </c>
      <c r="C372" s="28" t="s">
        <v>6536</v>
      </c>
      <c r="D372" s="28" t="s">
        <v>6537</v>
      </c>
      <c r="E372" s="28" t="s">
        <v>2337</v>
      </c>
      <c r="F372" s="28" t="s">
        <v>4859</v>
      </c>
      <c r="G372" s="28" t="s">
        <v>4860</v>
      </c>
      <c r="H372" s="28" t="s">
        <v>4906</v>
      </c>
      <c r="I372" s="28" t="s">
        <v>4389</v>
      </c>
      <c r="J372" s="28" t="s">
        <v>4907</v>
      </c>
      <c r="K372" s="28" t="s">
        <v>6538</v>
      </c>
      <c r="L372" s="28" t="s">
        <v>5850</v>
      </c>
      <c r="M372" s="28" t="s">
        <v>4939</v>
      </c>
      <c r="N372" s="28" t="s">
        <v>6539</v>
      </c>
      <c r="O372" s="28" t="s">
        <v>5870</v>
      </c>
      <c r="P372" s="28" t="s">
        <v>4882</v>
      </c>
      <c r="Q372" s="27" t="s">
        <v>4868</v>
      </c>
      <c r="R372" s="56">
        <v>1032.5999999999999</v>
      </c>
      <c r="S372" s="56">
        <v>1033</v>
      </c>
      <c r="T372" s="58">
        <v>504</v>
      </c>
    </row>
    <row r="373" spans="1:20" x14ac:dyDescent="0.25">
      <c r="A373" s="27" t="s">
        <v>2901</v>
      </c>
      <c r="B373" s="28" t="s">
        <v>98</v>
      </c>
      <c r="C373" s="28" t="s">
        <v>6540</v>
      </c>
      <c r="D373" s="28" t="s">
        <v>6541</v>
      </c>
      <c r="E373" s="28" t="s">
        <v>1595</v>
      </c>
      <c r="F373" s="28" t="s">
        <v>4859</v>
      </c>
      <c r="G373" s="28" t="s">
        <v>4860</v>
      </c>
      <c r="H373" s="28" t="s">
        <v>4600</v>
      </c>
      <c r="I373" s="28" t="s">
        <v>4892</v>
      </c>
      <c r="J373" s="28" t="s">
        <v>4907</v>
      </c>
      <c r="K373" s="28" t="s">
        <v>6542</v>
      </c>
      <c r="L373" s="28" t="s">
        <v>5638</v>
      </c>
      <c r="M373" s="28" t="s">
        <v>4939</v>
      </c>
      <c r="N373" s="28" t="s">
        <v>6543</v>
      </c>
      <c r="O373" s="28" t="s">
        <v>5870</v>
      </c>
      <c r="P373" s="28" t="s">
        <v>4882</v>
      </c>
      <c r="Q373" s="27" t="s">
        <v>4868</v>
      </c>
      <c r="R373" s="56">
        <v>1501.6</v>
      </c>
      <c r="S373" s="56">
        <v>1501</v>
      </c>
      <c r="T373" s="58">
        <v>668</v>
      </c>
    </row>
    <row r="374" spans="1:20" x14ac:dyDescent="0.25">
      <c r="A374" s="27" t="s">
        <v>2902</v>
      </c>
      <c r="B374" s="28" t="s">
        <v>99</v>
      </c>
      <c r="C374" s="28" t="s">
        <v>6544</v>
      </c>
      <c r="D374" s="28" t="s">
        <v>6545</v>
      </c>
      <c r="E374" s="28" t="s">
        <v>1674</v>
      </c>
      <c r="F374" s="28" t="s">
        <v>4859</v>
      </c>
      <c r="G374" s="28" t="s">
        <v>4860</v>
      </c>
      <c r="H374" s="28" t="s">
        <v>4906</v>
      </c>
      <c r="I374" s="28" t="s">
        <v>4388</v>
      </c>
      <c r="J374" s="28" t="s">
        <v>4907</v>
      </c>
      <c r="K374" s="28" t="s">
        <v>6546</v>
      </c>
      <c r="L374" s="28" t="s">
        <v>6547</v>
      </c>
      <c r="M374" s="28" t="s">
        <v>4939</v>
      </c>
      <c r="N374" s="28" t="s">
        <v>6548</v>
      </c>
      <c r="O374" s="28" t="s">
        <v>5870</v>
      </c>
      <c r="P374" s="28" t="s">
        <v>4882</v>
      </c>
      <c r="Q374" s="27" t="s">
        <v>4868</v>
      </c>
      <c r="R374" s="56">
        <v>2483.6999999999998</v>
      </c>
      <c r="S374" s="56">
        <v>2471</v>
      </c>
      <c r="T374" s="58">
        <v>620</v>
      </c>
    </row>
    <row r="375" spans="1:20" x14ac:dyDescent="0.25">
      <c r="A375" s="27" t="s">
        <v>2903</v>
      </c>
      <c r="B375" s="28" t="s">
        <v>100</v>
      </c>
      <c r="C375" s="28" t="s">
        <v>6549</v>
      </c>
      <c r="D375" s="28" t="s">
        <v>6550</v>
      </c>
      <c r="E375" s="28" t="s">
        <v>2177</v>
      </c>
      <c r="F375" s="28" t="s">
        <v>4859</v>
      </c>
      <c r="G375" s="28" t="s">
        <v>4860</v>
      </c>
      <c r="H375" s="28" t="s">
        <v>4906</v>
      </c>
      <c r="I375" s="28" t="s">
        <v>4379</v>
      </c>
      <c r="J375" s="28" t="s">
        <v>4907</v>
      </c>
      <c r="K375" s="28" t="s">
        <v>6551</v>
      </c>
      <c r="L375" s="28" t="s">
        <v>6552</v>
      </c>
      <c r="M375" s="28" t="s">
        <v>4939</v>
      </c>
      <c r="N375" s="28" t="s">
        <v>6553</v>
      </c>
      <c r="O375" s="28" t="s">
        <v>5870</v>
      </c>
      <c r="P375" s="28" t="s">
        <v>4882</v>
      </c>
      <c r="Q375" s="27" t="s">
        <v>4868</v>
      </c>
      <c r="R375" s="56">
        <v>787</v>
      </c>
      <c r="S375" s="56">
        <v>813.5</v>
      </c>
      <c r="T375" s="58">
        <v>500</v>
      </c>
    </row>
    <row r="376" spans="1:20" x14ac:dyDescent="0.25">
      <c r="A376" s="27" t="s">
        <v>2904</v>
      </c>
      <c r="B376" s="28" t="s">
        <v>101</v>
      </c>
      <c r="C376" s="28" t="s">
        <v>6554</v>
      </c>
      <c r="D376" s="28" t="s">
        <v>6555</v>
      </c>
      <c r="E376" s="28" t="s">
        <v>2178</v>
      </c>
      <c r="F376" s="28" t="s">
        <v>4859</v>
      </c>
      <c r="G376" s="28" t="s">
        <v>4860</v>
      </c>
      <c r="H376" s="28" t="s">
        <v>4906</v>
      </c>
      <c r="I376" s="28" t="s">
        <v>4388</v>
      </c>
      <c r="J376" s="28" t="s">
        <v>4907</v>
      </c>
      <c r="K376" s="28" t="s">
        <v>6556</v>
      </c>
      <c r="L376" s="28" t="s">
        <v>5606</v>
      </c>
      <c r="M376" s="28" t="s">
        <v>4939</v>
      </c>
      <c r="N376" s="28" t="s">
        <v>6557</v>
      </c>
      <c r="O376" s="28" t="s">
        <v>4866</v>
      </c>
      <c r="P376" s="28" t="s">
        <v>4882</v>
      </c>
      <c r="Q376" s="27" t="s">
        <v>4868</v>
      </c>
      <c r="R376" s="56">
        <v>968.8</v>
      </c>
      <c r="S376" s="56">
        <v>924.5</v>
      </c>
      <c r="T376" s="58">
        <v>432.7</v>
      </c>
    </row>
    <row r="377" spans="1:20" x14ac:dyDescent="0.25">
      <c r="A377" s="27" t="s">
        <v>4621</v>
      </c>
      <c r="B377" s="28" t="s">
        <v>4622</v>
      </c>
      <c r="C377" s="28" t="s">
        <v>6558</v>
      </c>
      <c r="D377" s="28" t="s">
        <v>6559</v>
      </c>
      <c r="E377" s="28" t="s">
        <v>1675</v>
      </c>
      <c r="F377" s="28" t="s">
        <v>4859</v>
      </c>
      <c r="G377" s="28" t="s">
        <v>4860</v>
      </c>
      <c r="H377" s="28" t="s">
        <v>4906</v>
      </c>
      <c r="I377" s="28" t="s">
        <v>4388</v>
      </c>
      <c r="J377" s="28" t="s">
        <v>4907</v>
      </c>
      <c r="K377" s="28" t="s">
        <v>6560</v>
      </c>
      <c r="L377" s="28" t="s">
        <v>6373</v>
      </c>
      <c r="M377" s="28" t="s">
        <v>4939</v>
      </c>
      <c r="N377" s="28" t="s">
        <v>6561</v>
      </c>
      <c r="O377" s="28" t="s">
        <v>5870</v>
      </c>
      <c r="P377" s="28" t="s">
        <v>4882</v>
      </c>
      <c r="Q377" s="27" t="s">
        <v>4868</v>
      </c>
      <c r="R377" s="56">
        <v>2125.3000000000002</v>
      </c>
      <c r="S377" s="56">
        <v>2189.5</v>
      </c>
      <c r="T377" s="58">
        <v>734</v>
      </c>
    </row>
    <row r="378" spans="1:20" x14ac:dyDescent="0.25">
      <c r="A378" s="27" t="s">
        <v>4539</v>
      </c>
      <c r="B378" s="28" t="s">
        <v>4540</v>
      </c>
      <c r="C378" s="28" t="s">
        <v>6562</v>
      </c>
      <c r="D378" s="28" t="s">
        <v>6563</v>
      </c>
      <c r="E378" s="28" t="s">
        <v>1676</v>
      </c>
      <c r="F378" s="28" t="s">
        <v>4859</v>
      </c>
      <c r="G378" s="28" t="s">
        <v>4860</v>
      </c>
      <c r="H378" s="28" t="s">
        <v>4906</v>
      </c>
      <c r="I378" s="28" t="s">
        <v>4388</v>
      </c>
      <c r="J378" s="28" t="s">
        <v>4907</v>
      </c>
      <c r="K378" s="28" t="s">
        <v>6564</v>
      </c>
      <c r="L378" s="28" t="s">
        <v>5863</v>
      </c>
      <c r="M378" s="28" t="s">
        <v>4939</v>
      </c>
      <c r="N378" s="28" t="s">
        <v>6565</v>
      </c>
      <c r="O378" s="28" t="s">
        <v>6566</v>
      </c>
      <c r="P378" s="28" t="s">
        <v>4882</v>
      </c>
      <c r="Q378" s="27" t="s">
        <v>4868</v>
      </c>
      <c r="R378" s="56">
        <v>1113.0999999999999</v>
      </c>
      <c r="S378" s="56">
        <v>1113.0999999999999</v>
      </c>
      <c r="T378" s="58">
        <v>561</v>
      </c>
    </row>
    <row r="379" spans="1:20" x14ac:dyDescent="0.25">
      <c r="A379" s="27" t="s">
        <v>2905</v>
      </c>
      <c r="B379" s="28" t="s">
        <v>102</v>
      </c>
      <c r="C379" s="28" t="s">
        <v>6567</v>
      </c>
      <c r="D379" s="28" t="s">
        <v>6568</v>
      </c>
      <c r="E379" s="28" t="s">
        <v>2179</v>
      </c>
      <c r="F379" s="28" t="s">
        <v>4859</v>
      </c>
      <c r="G379" s="28" t="s">
        <v>4860</v>
      </c>
      <c r="H379" s="28" t="s">
        <v>4906</v>
      </c>
      <c r="I379" s="28" t="s">
        <v>4379</v>
      </c>
      <c r="J379" s="28" t="s">
        <v>4907</v>
      </c>
      <c r="K379" s="28" t="s">
        <v>6569</v>
      </c>
      <c r="L379" s="28" t="s">
        <v>5207</v>
      </c>
      <c r="M379" s="28" t="s">
        <v>4939</v>
      </c>
      <c r="N379" s="28" t="s">
        <v>6570</v>
      </c>
      <c r="O379" s="28" t="s">
        <v>4866</v>
      </c>
      <c r="P379" s="28" t="s">
        <v>4882</v>
      </c>
      <c r="Q379" s="27" t="s">
        <v>4868</v>
      </c>
      <c r="R379" s="56">
        <v>924.4</v>
      </c>
      <c r="S379" s="56">
        <v>924.4</v>
      </c>
      <c r="T379" s="58">
        <v>491</v>
      </c>
    </row>
    <row r="380" spans="1:20" x14ac:dyDescent="0.25">
      <c r="A380" s="27" t="s">
        <v>2906</v>
      </c>
      <c r="B380" s="28" t="s">
        <v>103</v>
      </c>
      <c r="C380" s="28" t="s">
        <v>6571</v>
      </c>
      <c r="D380" s="28" t="s">
        <v>6572</v>
      </c>
      <c r="E380" s="28" t="s">
        <v>2043</v>
      </c>
      <c r="F380" s="28" t="s">
        <v>4859</v>
      </c>
      <c r="G380" s="28" t="s">
        <v>4860</v>
      </c>
      <c r="H380" s="28" t="s">
        <v>4906</v>
      </c>
      <c r="I380" s="28" t="s">
        <v>4389</v>
      </c>
      <c r="J380" s="28" t="s">
        <v>4907</v>
      </c>
      <c r="K380" s="28" t="s">
        <v>6573</v>
      </c>
      <c r="L380" s="28" t="s">
        <v>6574</v>
      </c>
      <c r="M380" s="28" t="s">
        <v>4939</v>
      </c>
      <c r="N380" s="28" t="s">
        <v>6575</v>
      </c>
      <c r="O380" s="28" t="s">
        <v>4866</v>
      </c>
      <c r="P380" s="28" t="s">
        <v>4882</v>
      </c>
      <c r="Q380" s="27" t="s">
        <v>4868</v>
      </c>
      <c r="R380" s="56">
        <v>912.3</v>
      </c>
      <c r="S380" s="56">
        <v>973.6</v>
      </c>
      <c r="T380" s="58">
        <v>302</v>
      </c>
    </row>
    <row r="381" spans="1:20" x14ac:dyDescent="0.25">
      <c r="A381" s="27" t="s">
        <v>2907</v>
      </c>
      <c r="B381" s="28" t="s">
        <v>104</v>
      </c>
      <c r="C381" s="28" t="s">
        <v>6576</v>
      </c>
      <c r="D381" s="28" t="s">
        <v>6577</v>
      </c>
      <c r="E381" s="28" t="s">
        <v>2338</v>
      </c>
      <c r="F381" s="28" t="s">
        <v>4859</v>
      </c>
      <c r="G381" s="28" t="s">
        <v>4860</v>
      </c>
      <c r="H381" s="28" t="s">
        <v>4906</v>
      </c>
      <c r="I381" s="28" t="s">
        <v>4386</v>
      </c>
      <c r="J381" s="28" t="s">
        <v>4907</v>
      </c>
      <c r="K381" s="28" t="s">
        <v>6578</v>
      </c>
      <c r="L381" s="28" t="s">
        <v>6579</v>
      </c>
      <c r="M381" s="28" t="s">
        <v>4939</v>
      </c>
      <c r="N381" s="28" t="s">
        <v>6580</v>
      </c>
      <c r="O381" s="28" t="s">
        <v>4866</v>
      </c>
      <c r="P381" s="28" t="s">
        <v>4882</v>
      </c>
      <c r="Q381" s="27" t="s">
        <v>4868</v>
      </c>
      <c r="R381" s="56">
        <v>997.1</v>
      </c>
      <c r="S381" s="56">
        <v>1229.4000000000001</v>
      </c>
      <c r="T381" s="58">
        <v>699.3</v>
      </c>
    </row>
    <row r="382" spans="1:20" x14ac:dyDescent="0.25">
      <c r="A382" s="27" t="s">
        <v>2908</v>
      </c>
      <c r="B382" s="28" t="s">
        <v>105</v>
      </c>
      <c r="C382" s="28" t="s">
        <v>6581</v>
      </c>
      <c r="D382" s="28" t="s">
        <v>6582</v>
      </c>
      <c r="E382" s="28" t="s">
        <v>2180</v>
      </c>
      <c r="F382" s="28" t="s">
        <v>4859</v>
      </c>
      <c r="G382" s="28" t="s">
        <v>4860</v>
      </c>
      <c r="H382" s="28" t="s">
        <v>4906</v>
      </c>
      <c r="I382" s="28" t="s">
        <v>4388</v>
      </c>
      <c r="J382" s="28" t="s">
        <v>4907</v>
      </c>
      <c r="K382" s="28" t="s">
        <v>6583</v>
      </c>
      <c r="L382" s="28" t="s">
        <v>6501</v>
      </c>
      <c r="M382" s="28" t="s">
        <v>4939</v>
      </c>
      <c r="N382" s="28" t="s">
        <v>6584</v>
      </c>
      <c r="O382" s="28" t="s">
        <v>5870</v>
      </c>
      <c r="P382" s="28" t="s">
        <v>4882</v>
      </c>
      <c r="Q382" s="27" t="s">
        <v>4868</v>
      </c>
      <c r="R382" s="56">
        <v>901.8</v>
      </c>
      <c r="S382" s="56">
        <v>939</v>
      </c>
      <c r="T382" s="58">
        <v>560</v>
      </c>
    </row>
    <row r="383" spans="1:20" x14ac:dyDescent="0.25">
      <c r="A383" s="27" t="s">
        <v>2909</v>
      </c>
      <c r="B383" s="28" t="s">
        <v>106</v>
      </c>
      <c r="C383" s="28" t="s">
        <v>6585</v>
      </c>
      <c r="D383" s="28" t="s">
        <v>6586</v>
      </c>
      <c r="E383" s="28" t="s">
        <v>1522</v>
      </c>
      <c r="F383" s="28" t="s">
        <v>4859</v>
      </c>
      <c r="G383" s="28" t="s">
        <v>4860</v>
      </c>
      <c r="H383" s="28" t="s">
        <v>4906</v>
      </c>
      <c r="I383" s="28" t="s">
        <v>4380</v>
      </c>
      <c r="J383" s="28" t="s">
        <v>4907</v>
      </c>
      <c r="K383" s="28" t="s">
        <v>6587</v>
      </c>
      <c r="L383" s="28" t="s">
        <v>5611</v>
      </c>
      <c r="M383" s="28" t="s">
        <v>6588</v>
      </c>
      <c r="N383" s="28" t="s">
        <v>6589</v>
      </c>
      <c r="O383" s="28" t="s">
        <v>5870</v>
      </c>
      <c r="P383" s="28" t="s">
        <v>4882</v>
      </c>
      <c r="Q383" s="27" t="s">
        <v>4868</v>
      </c>
      <c r="R383" s="56">
        <v>1751.3</v>
      </c>
      <c r="S383" s="56">
        <v>1751</v>
      </c>
      <c r="T383" s="58">
        <v>684</v>
      </c>
    </row>
    <row r="384" spans="1:20" x14ac:dyDescent="0.25">
      <c r="A384" s="27" t="s">
        <v>2910</v>
      </c>
      <c r="B384" s="28" t="s">
        <v>107</v>
      </c>
      <c r="C384" s="28" t="s">
        <v>6590</v>
      </c>
      <c r="D384" s="28" t="s">
        <v>6591</v>
      </c>
      <c r="E384" s="28" t="s">
        <v>2181</v>
      </c>
      <c r="F384" s="28" t="s">
        <v>4859</v>
      </c>
      <c r="G384" s="28" t="s">
        <v>4860</v>
      </c>
      <c r="H384" s="28" t="s">
        <v>4906</v>
      </c>
      <c r="I384" s="28" t="s">
        <v>4379</v>
      </c>
      <c r="J384" s="28" t="s">
        <v>4907</v>
      </c>
      <c r="K384" s="28" t="s">
        <v>6592</v>
      </c>
      <c r="L384" s="28" t="s">
        <v>6593</v>
      </c>
      <c r="M384" s="28" t="s">
        <v>4939</v>
      </c>
      <c r="N384" s="28" t="s">
        <v>6594</v>
      </c>
      <c r="O384" s="28" t="s">
        <v>5870</v>
      </c>
      <c r="P384" s="28" t="s">
        <v>4882</v>
      </c>
      <c r="Q384" s="27" t="s">
        <v>4868</v>
      </c>
      <c r="R384" s="56">
        <v>619.4</v>
      </c>
      <c r="S384" s="56">
        <v>477</v>
      </c>
      <c r="T384" s="58">
        <v>275</v>
      </c>
    </row>
    <row r="385" spans="1:20" x14ac:dyDescent="0.25">
      <c r="A385" s="27" t="s">
        <v>4454</v>
      </c>
      <c r="B385" s="28" t="s">
        <v>4455</v>
      </c>
      <c r="C385" s="28" t="s">
        <v>6595</v>
      </c>
      <c r="D385" s="28" t="s">
        <v>6596</v>
      </c>
      <c r="E385" s="28" t="s">
        <v>2044</v>
      </c>
      <c r="F385" s="28" t="s">
        <v>4859</v>
      </c>
      <c r="G385" s="28" t="s">
        <v>4860</v>
      </c>
      <c r="H385" s="28" t="s">
        <v>4906</v>
      </c>
      <c r="I385" s="28" t="s">
        <v>4385</v>
      </c>
      <c r="J385" s="28" t="s">
        <v>4907</v>
      </c>
      <c r="K385" s="28" t="s">
        <v>6597</v>
      </c>
      <c r="L385" s="28" t="s">
        <v>6249</v>
      </c>
      <c r="M385" s="28" t="s">
        <v>4939</v>
      </c>
      <c r="N385" s="28" t="s">
        <v>6598</v>
      </c>
      <c r="O385" s="28" t="s">
        <v>5870</v>
      </c>
      <c r="P385" s="28" t="s">
        <v>4882</v>
      </c>
      <c r="Q385" s="27" t="s">
        <v>4868</v>
      </c>
      <c r="R385" s="56">
        <v>1193.8</v>
      </c>
      <c r="S385" s="56">
        <v>1174.2</v>
      </c>
      <c r="T385" s="58">
        <v>651</v>
      </c>
    </row>
    <row r="386" spans="1:20" x14ac:dyDescent="0.25">
      <c r="A386" s="27" t="s">
        <v>2911</v>
      </c>
      <c r="B386" s="28" t="s">
        <v>108</v>
      </c>
      <c r="C386" s="28" t="s">
        <v>6599</v>
      </c>
      <c r="D386" s="28" t="s">
        <v>6600</v>
      </c>
      <c r="E386" s="28" t="s">
        <v>2536</v>
      </c>
      <c r="F386" s="28" t="s">
        <v>4859</v>
      </c>
      <c r="G386" s="28" t="s">
        <v>4860</v>
      </c>
      <c r="H386" s="28" t="s">
        <v>4600</v>
      </c>
      <c r="I386" s="28" t="s">
        <v>4390</v>
      </c>
      <c r="J386" s="28" t="s">
        <v>4907</v>
      </c>
      <c r="K386" s="28" t="s">
        <v>6601</v>
      </c>
      <c r="L386" s="28" t="s">
        <v>6602</v>
      </c>
      <c r="M386" s="28" t="s">
        <v>4939</v>
      </c>
      <c r="N386" s="28" t="s">
        <v>6603</v>
      </c>
      <c r="O386" s="28" t="s">
        <v>4866</v>
      </c>
      <c r="P386" s="28" t="s">
        <v>4882</v>
      </c>
      <c r="Q386" s="27" t="s">
        <v>4868</v>
      </c>
      <c r="R386" s="56">
        <v>2090</v>
      </c>
      <c r="S386" s="56">
        <v>2082.8000000000002</v>
      </c>
      <c r="T386" s="58">
        <v>735.3</v>
      </c>
    </row>
    <row r="387" spans="1:20" x14ac:dyDescent="0.25">
      <c r="A387" s="27" t="s">
        <v>4426</v>
      </c>
      <c r="B387" s="28" t="s">
        <v>4427</v>
      </c>
      <c r="C387" s="28" t="s">
        <v>6604</v>
      </c>
      <c r="D387" s="28" t="s">
        <v>6605</v>
      </c>
      <c r="E387" s="28" t="s">
        <v>2466</v>
      </c>
      <c r="F387" s="28" t="s">
        <v>4859</v>
      </c>
      <c r="G387" s="28" t="s">
        <v>4860</v>
      </c>
      <c r="H387" s="28" t="s">
        <v>4906</v>
      </c>
      <c r="I387" s="28" t="s">
        <v>4381</v>
      </c>
      <c r="J387" s="28" t="s">
        <v>4907</v>
      </c>
      <c r="K387" s="28" t="s">
        <v>6606</v>
      </c>
      <c r="L387" s="28" t="s">
        <v>6336</v>
      </c>
      <c r="M387" s="28" t="s">
        <v>6607</v>
      </c>
      <c r="N387" s="28" t="s">
        <v>6608</v>
      </c>
      <c r="O387" s="28" t="s">
        <v>4866</v>
      </c>
      <c r="P387" s="28" t="s">
        <v>4882</v>
      </c>
      <c r="Q387" s="27" t="s">
        <v>4868</v>
      </c>
      <c r="R387" s="56">
        <v>974.8</v>
      </c>
      <c r="S387" s="56">
        <v>1002.5</v>
      </c>
      <c r="T387" s="58">
        <v>690</v>
      </c>
    </row>
    <row r="388" spans="1:20" x14ac:dyDescent="0.25">
      <c r="A388" s="27" t="s">
        <v>2912</v>
      </c>
      <c r="B388" s="28" t="s">
        <v>109</v>
      </c>
      <c r="C388" s="28" t="s">
        <v>6609</v>
      </c>
      <c r="D388" s="28" t="s">
        <v>6610</v>
      </c>
      <c r="E388" s="28" t="s">
        <v>2339</v>
      </c>
      <c r="F388" s="28" t="s">
        <v>4859</v>
      </c>
      <c r="G388" s="28" t="s">
        <v>4860</v>
      </c>
      <c r="H388" s="28" t="s">
        <v>4906</v>
      </c>
      <c r="I388" s="28" t="s">
        <v>4389</v>
      </c>
      <c r="J388" s="28" t="s">
        <v>4907</v>
      </c>
      <c r="K388" s="28" t="s">
        <v>6611</v>
      </c>
      <c r="L388" s="28" t="s">
        <v>6579</v>
      </c>
      <c r="M388" s="28" t="s">
        <v>4939</v>
      </c>
      <c r="N388" s="28" t="s">
        <v>6612</v>
      </c>
      <c r="O388" s="28" t="s">
        <v>4866</v>
      </c>
      <c r="P388" s="28" t="s">
        <v>4882</v>
      </c>
      <c r="Q388" s="27" t="s">
        <v>4868</v>
      </c>
      <c r="R388" s="56">
        <v>763.6</v>
      </c>
      <c r="S388" s="56">
        <v>741.1</v>
      </c>
      <c r="T388" s="58">
        <v>371.1</v>
      </c>
    </row>
    <row r="389" spans="1:20" x14ac:dyDescent="0.25">
      <c r="A389" s="27" t="s">
        <v>2913</v>
      </c>
      <c r="B389" s="28" t="s">
        <v>110</v>
      </c>
      <c r="C389" s="28" t="s">
        <v>6613</v>
      </c>
      <c r="D389" s="28" t="s">
        <v>6614</v>
      </c>
      <c r="E389" s="28" t="s">
        <v>2537</v>
      </c>
      <c r="F389" s="28" t="s">
        <v>4859</v>
      </c>
      <c r="G389" s="28" t="s">
        <v>4860</v>
      </c>
      <c r="H389" s="28" t="s">
        <v>4600</v>
      </c>
      <c r="I389" s="28" t="s">
        <v>4390</v>
      </c>
      <c r="J389" s="28" t="s">
        <v>4907</v>
      </c>
      <c r="K389" s="28" t="s">
        <v>6615</v>
      </c>
      <c r="L389" s="28" t="s">
        <v>5771</v>
      </c>
      <c r="M389" s="28" t="s">
        <v>6616</v>
      </c>
      <c r="N389" s="28" t="s">
        <v>6617</v>
      </c>
      <c r="O389" s="28" t="s">
        <v>4866</v>
      </c>
      <c r="P389" s="28" t="s">
        <v>4882</v>
      </c>
      <c r="Q389" s="27" t="s">
        <v>4868</v>
      </c>
      <c r="R389" s="56">
        <v>911.5</v>
      </c>
      <c r="S389" s="56">
        <v>974</v>
      </c>
      <c r="T389" s="58">
        <v>510</v>
      </c>
    </row>
    <row r="390" spans="1:20" x14ac:dyDescent="0.25">
      <c r="A390" s="27" t="s">
        <v>4541</v>
      </c>
      <c r="B390" s="28" t="s">
        <v>4542</v>
      </c>
      <c r="C390" s="28" t="s">
        <v>6618</v>
      </c>
      <c r="D390" s="28" t="s">
        <v>6619</v>
      </c>
      <c r="E390" s="28" t="s">
        <v>1523</v>
      </c>
      <c r="F390" s="28" t="s">
        <v>4859</v>
      </c>
      <c r="G390" s="28" t="s">
        <v>4860</v>
      </c>
      <c r="H390" s="28" t="s">
        <v>4906</v>
      </c>
      <c r="I390" s="28" t="s">
        <v>4380</v>
      </c>
      <c r="J390" s="28" t="s">
        <v>4907</v>
      </c>
      <c r="K390" s="28" t="s">
        <v>6611</v>
      </c>
      <c r="L390" s="28" t="s">
        <v>5468</v>
      </c>
      <c r="M390" s="28" t="s">
        <v>6620</v>
      </c>
      <c r="N390" s="28" t="s">
        <v>6621</v>
      </c>
      <c r="O390" s="28" t="s">
        <v>4866</v>
      </c>
      <c r="P390" s="28" t="s">
        <v>4882</v>
      </c>
      <c r="Q390" s="27" t="s">
        <v>4868</v>
      </c>
      <c r="R390" s="56">
        <v>828.8</v>
      </c>
      <c r="S390" s="56">
        <v>792</v>
      </c>
      <c r="T390" s="58">
        <v>465</v>
      </c>
    </row>
    <row r="391" spans="1:20" x14ac:dyDescent="0.25">
      <c r="A391" s="27" t="s">
        <v>2914</v>
      </c>
      <c r="B391" s="28" t="s">
        <v>111</v>
      </c>
      <c r="C391" s="28" t="s">
        <v>6622</v>
      </c>
      <c r="D391" s="28" t="s">
        <v>6623</v>
      </c>
      <c r="E391" s="28" t="s">
        <v>2467</v>
      </c>
      <c r="F391" s="28" t="s">
        <v>4859</v>
      </c>
      <c r="G391" s="28" t="s">
        <v>4860</v>
      </c>
      <c r="H391" s="28" t="s">
        <v>4906</v>
      </c>
      <c r="I391" s="28" t="s">
        <v>4381</v>
      </c>
      <c r="J391" s="28" t="s">
        <v>4907</v>
      </c>
      <c r="K391" s="28" t="s">
        <v>6624</v>
      </c>
      <c r="L391" s="28" t="s">
        <v>5592</v>
      </c>
      <c r="M391" s="28" t="s">
        <v>6625</v>
      </c>
      <c r="N391" s="28" t="s">
        <v>6626</v>
      </c>
      <c r="O391" s="28" t="s">
        <v>5870</v>
      </c>
      <c r="P391" s="28" t="s">
        <v>4882</v>
      </c>
      <c r="Q391" s="27" t="s">
        <v>4868</v>
      </c>
      <c r="R391" s="56">
        <v>1676.23</v>
      </c>
      <c r="S391" s="56">
        <v>1686.7</v>
      </c>
      <c r="T391" s="58">
        <v>750.5</v>
      </c>
    </row>
    <row r="392" spans="1:20" x14ac:dyDescent="0.25">
      <c r="A392" s="27" t="s">
        <v>2915</v>
      </c>
      <c r="B392" s="28" t="s">
        <v>112</v>
      </c>
      <c r="C392" s="28" t="s">
        <v>6627</v>
      </c>
      <c r="D392" s="28" t="s">
        <v>6628</v>
      </c>
      <c r="E392" s="28" t="s">
        <v>2538</v>
      </c>
      <c r="F392" s="28" t="s">
        <v>4859</v>
      </c>
      <c r="G392" s="28" t="s">
        <v>4860</v>
      </c>
      <c r="H392" s="28" t="s">
        <v>4600</v>
      </c>
      <c r="I392" s="28" t="s">
        <v>4390</v>
      </c>
      <c r="J392" s="28" t="s">
        <v>4907</v>
      </c>
      <c r="K392" s="28" t="s">
        <v>6629</v>
      </c>
      <c r="L392" s="28" t="s">
        <v>5894</v>
      </c>
      <c r="M392" s="28" t="s">
        <v>6616</v>
      </c>
      <c r="N392" s="28" t="s">
        <v>6630</v>
      </c>
      <c r="O392" s="28" t="s">
        <v>4866</v>
      </c>
      <c r="P392" s="28" t="s">
        <v>4882</v>
      </c>
      <c r="Q392" s="27" t="s">
        <v>4868</v>
      </c>
      <c r="R392" s="56">
        <v>1407.9</v>
      </c>
      <c r="S392" s="56">
        <v>1242</v>
      </c>
      <c r="T392" s="58">
        <v>850</v>
      </c>
    </row>
    <row r="393" spans="1:20" x14ac:dyDescent="0.25">
      <c r="A393" s="27" t="s">
        <v>2916</v>
      </c>
      <c r="B393" s="28" t="s">
        <v>113</v>
      </c>
      <c r="C393" s="28" t="s">
        <v>6631</v>
      </c>
      <c r="D393" s="28" t="s">
        <v>6632</v>
      </c>
      <c r="E393" s="28" t="s">
        <v>2340</v>
      </c>
      <c r="F393" s="28" t="s">
        <v>4859</v>
      </c>
      <c r="G393" s="28" t="s">
        <v>4860</v>
      </c>
      <c r="H393" s="28" t="s">
        <v>4906</v>
      </c>
      <c r="I393" s="28" t="s">
        <v>4386</v>
      </c>
      <c r="J393" s="28" t="s">
        <v>4907</v>
      </c>
      <c r="K393" s="28" t="s">
        <v>6633</v>
      </c>
      <c r="L393" s="28" t="s">
        <v>6634</v>
      </c>
      <c r="M393" s="28" t="s">
        <v>4939</v>
      </c>
      <c r="N393" s="28" t="s">
        <v>6635</v>
      </c>
      <c r="O393" s="28" t="s">
        <v>5870</v>
      </c>
      <c r="P393" s="28" t="s">
        <v>4882</v>
      </c>
      <c r="Q393" s="27" t="s">
        <v>4868</v>
      </c>
      <c r="R393" s="56">
        <v>1237.7</v>
      </c>
      <c r="S393" s="56">
        <v>1230</v>
      </c>
      <c r="T393" s="58">
        <v>612</v>
      </c>
    </row>
    <row r="394" spans="1:20" x14ac:dyDescent="0.25">
      <c r="A394" s="27" t="s">
        <v>2917</v>
      </c>
      <c r="B394" s="28" t="s">
        <v>114</v>
      </c>
      <c r="C394" s="28" t="s">
        <v>6636</v>
      </c>
      <c r="D394" s="28" t="s">
        <v>6637</v>
      </c>
      <c r="E394" s="28" t="s">
        <v>2182</v>
      </c>
      <c r="F394" s="28" t="s">
        <v>4859</v>
      </c>
      <c r="G394" s="28" t="s">
        <v>4860</v>
      </c>
      <c r="H394" s="28" t="s">
        <v>4906</v>
      </c>
      <c r="I394" s="28" t="s">
        <v>4379</v>
      </c>
      <c r="J394" s="28" t="s">
        <v>4907</v>
      </c>
      <c r="K394" s="28" t="s">
        <v>6638</v>
      </c>
      <c r="L394" s="28" t="s">
        <v>6639</v>
      </c>
      <c r="M394" s="28" t="s">
        <v>4939</v>
      </c>
      <c r="N394" s="28" t="s">
        <v>6640</v>
      </c>
      <c r="O394" s="28" t="s">
        <v>4866</v>
      </c>
      <c r="P394" s="28" t="s">
        <v>4882</v>
      </c>
      <c r="Q394" s="27" t="s">
        <v>4868</v>
      </c>
      <c r="R394" s="56">
        <v>630.5</v>
      </c>
      <c r="S394" s="56">
        <v>640</v>
      </c>
      <c r="T394" s="58">
        <v>334</v>
      </c>
    </row>
    <row r="395" spans="1:20" x14ac:dyDescent="0.25">
      <c r="A395" s="27" t="s">
        <v>2918</v>
      </c>
      <c r="B395" s="28" t="s">
        <v>115</v>
      </c>
      <c r="C395" s="28" t="s">
        <v>6641</v>
      </c>
      <c r="D395" s="28" t="s">
        <v>6642</v>
      </c>
      <c r="E395" s="28" t="s">
        <v>2539</v>
      </c>
      <c r="F395" s="28" t="s">
        <v>4859</v>
      </c>
      <c r="G395" s="28" t="s">
        <v>4860</v>
      </c>
      <c r="H395" s="28" t="s">
        <v>4600</v>
      </c>
      <c r="I395" s="28" t="s">
        <v>4390</v>
      </c>
      <c r="J395" s="28" t="s">
        <v>4907</v>
      </c>
      <c r="K395" s="28" t="s">
        <v>6643</v>
      </c>
      <c r="L395" s="28" t="s">
        <v>5601</v>
      </c>
      <c r="M395" s="28" t="s">
        <v>4939</v>
      </c>
      <c r="N395" s="28" t="s">
        <v>6644</v>
      </c>
      <c r="O395" s="28" t="s">
        <v>5870</v>
      </c>
      <c r="P395" s="28" t="s">
        <v>4882</v>
      </c>
      <c r="Q395" s="27" t="s">
        <v>4868</v>
      </c>
      <c r="R395" s="56">
        <v>1265.5999999999999</v>
      </c>
      <c r="S395" s="56">
        <v>1271.3</v>
      </c>
      <c r="T395" s="58">
        <v>826</v>
      </c>
    </row>
    <row r="396" spans="1:20" x14ac:dyDescent="0.25">
      <c r="A396" s="27" t="s">
        <v>2919</v>
      </c>
      <c r="B396" s="28" t="s">
        <v>116</v>
      </c>
      <c r="C396" s="28" t="s">
        <v>6645</v>
      </c>
      <c r="D396" s="28" t="s">
        <v>6646</v>
      </c>
      <c r="E396" s="28" t="s">
        <v>2468</v>
      </c>
      <c r="F396" s="28" t="s">
        <v>4859</v>
      </c>
      <c r="G396" s="28" t="s">
        <v>4860</v>
      </c>
      <c r="H396" s="28" t="s">
        <v>4906</v>
      </c>
      <c r="I396" s="28" t="s">
        <v>4381</v>
      </c>
      <c r="J396" s="28" t="s">
        <v>4907</v>
      </c>
      <c r="K396" s="28" t="s">
        <v>6647</v>
      </c>
      <c r="L396" s="28" t="s">
        <v>6336</v>
      </c>
      <c r="M396" s="28" t="s">
        <v>6607</v>
      </c>
      <c r="N396" s="28" t="s">
        <v>6648</v>
      </c>
      <c r="O396" s="28" t="s">
        <v>5870</v>
      </c>
      <c r="P396" s="28" t="s">
        <v>4882</v>
      </c>
      <c r="Q396" s="27" t="s">
        <v>4868</v>
      </c>
      <c r="R396" s="56">
        <v>777.8</v>
      </c>
      <c r="S396" s="56">
        <v>815.2</v>
      </c>
      <c r="T396" s="58">
        <v>441.3</v>
      </c>
    </row>
    <row r="397" spans="1:20" x14ac:dyDescent="0.25">
      <c r="A397" s="27" t="s">
        <v>2920</v>
      </c>
      <c r="B397" s="28" t="s">
        <v>117</v>
      </c>
      <c r="C397" s="28" t="s">
        <v>6649</v>
      </c>
      <c r="D397" s="28" t="s">
        <v>6650</v>
      </c>
      <c r="E397" s="28" t="s">
        <v>2341</v>
      </c>
      <c r="F397" s="28" t="s">
        <v>4859</v>
      </c>
      <c r="G397" s="28" t="s">
        <v>4860</v>
      </c>
      <c r="H397" s="28" t="s">
        <v>4906</v>
      </c>
      <c r="I397" s="28" t="s">
        <v>4386</v>
      </c>
      <c r="J397" s="28" t="s">
        <v>4907</v>
      </c>
      <c r="K397" s="28" t="s">
        <v>6651</v>
      </c>
      <c r="L397" s="28" t="s">
        <v>5710</v>
      </c>
      <c r="M397" s="28" t="s">
        <v>4939</v>
      </c>
      <c r="N397" s="28" t="s">
        <v>6652</v>
      </c>
      <c r="O397" s="28" t="s">
        <v>4866</v>
      </c>
      <c r="P397" s="28" t="s">
        <v>4882</v>
      </c>
      <c r="Q397" s="27" t="s">
        <v>4868</v>
      </c>
      <c r="R397" s="56">
        <v>953</v>
      </c>
      <c r="S397" s="56">
        <v>915</v>
      </c>
      <c r="T397" s="58">
        <v>638</v>
      </c>
    </row>
    <row r="398" spans="1:20" x14ac:dyDescent="0.25">
      <c r="A398" s="27" t="s">
        <v>2921</v>
      </c>
      <c r="B398" s="28" t="s">
        <v>2791</v>
      </c>
      <c r="C398" s="28" t="s">
        <v>6653</v>
      </c>
      <c r="D398" s="28" t="s">
        <v>6654</v>
      </c>
      <c r="E398" s="28" t="s">
        <v>1677</v>
      </c>
      <c r="F398" s="28" t="s">
        <v>4859</v>
      </c>
      <c r="G398" s="28" t="s">
        <v>4860</v>
      </c>
      <c r="H398" s="28" t="s">
        <v>4906</v>
      </c>
      <c r="I398" s="28" t="s">
        <v>4389</v>
      </c>
      <c r="J398" s="28" t="s">
        <v>4907</v>
      </c>
      <c r="K398" s="28" t="s">
        <v>6655</v>
      </c>
      <c r="L398" s="28" t="s">
        <v>6656</v>
      </c>
      <c r="M398" s="28" t="s">
        <v>4939</v>
      </c>
      <c r="N398" s="28" t="s">
        <v>6657</v>
      </c>
      <c r="O398" s="28" t="s">
        <v>5870</v>
      </c>
      <c r="P398" s="28" t="s">
        <v>4882</v>
      </c>
      <c r="Q398" s="27" t="s">
        <v>4868</v>
      </c>
      <c r="R398" s="56">
        <v>947.9</v>
      </c>
      <c r="S398" s="56">
        <v>982</v>
      </c>
      <c r="T398" s="58">
        <v>602</v>
      </c>
    </row>
    <row r="399" spans="1:20" x14ac:dyDescent="0.25">
      <c r="A399" s="27" t="s">
        <v>2922</v>
      </c>
      <c r="B399" s="28" t="s">
        <v>118</v>
      </c>
      <c r="C399" s="28" t="s">
        <v>6658</v>
      </c>
      <c r="D399" s="28" t="s">
        <v>6659</v>
      </c>
      <c r="E399" s="28" t="s">
        <v>2045</v>
      </c>
      <c r="F399" s="28" t="s">
        <v>4859</v>
      </c>
      <c r="G399" s="28" t="s">
        <v>4860</v>
      </c>
      <c r="H399" s="28" t="s">
        <v>4906</v>
      </c>
      <c r="I399" s="28" t="s">
        <v>4385</v>
      </c>
      <c r="J399" s="28" t="s">
        <v>4907</v>
      </c>
      <c r="K399" s="28" t="s">
        <v>6660</v>
      </c>
      <c r="L399" s="28" t="s">
        <v>5554</v>
      </c>
      <c r="M399" s="28" t="s">
        <v>4939</v>
      </c>
      <c r="N399" s="28" t="s">
        <v>6661</v>
      </c>
      <c r="O399" s="28" t="s">
        <v>5870</v>
      </c>
      <c r="P399" s="28" t="s">
        <v>4882</v>
      </c>
      <c r="Q399" s="27" t="s">
        <v>4868</v>
      </c>
      <c r="R399" s="56">
        <v>2543.1</v>
      </c>
      <c r="S399" s="56">
        <v>2564.1999999999998</v>
      </c>
      <c r="T399" s="58">
        <v>908</v>
      </c>
    </row>
    <row r="400" spans="1:20" x14ac:dyDescent="0.25">
      <c r="A400" s="27" t="s">
        <v>4758</v>
      </c>
      <c r="B400" s="28" t="s">
        <v>4759</v>
      </c>
      <c r="C400" s="28" t="s">
        <v>6662</v>
      </c>
      <c r="D400" s="28" t="s">
        <v>6663</v>
      </c>
      <c r="E400" s="28" t="s">
        <v>2183</v>
      </c>
      <c r="F400" s="28" t="s">
        <v>4859</v>
      </c>
      <c r="G400" s="28" t="s">
        <v>4860</v>
      </c>
      <c r="H400" s="28" t="s">
        <v>4906</v>
      </c>
      <c r="I400" s="28" t="s">
        <v>4379</v>
      </c>
      <c r="J400" s="28" t="s">
        <v>4907</v>
      </c>
      <c r="K400" s="28" t="s">
        <v>6664</v>
      </c>
      <c r="L400" s="28" t="s">
        <v>6552</v>
      </c>
      <c r="M400" s="28" t="s">
        <v>4939</v>
      </c>
      <c r="N400" s="28" t="s">
        <v>6665</v>
      </c>
      <c r="O400" s="28" t="s">
        <v>4866</v>
      </c>
      <c r="P400" s="28" t="s">
        <v>4882</v>
      </c>
      <c r="Q400" s="27" t="s">
        <v>4868</v>
      </c>
      <c r="R400" s="56">
        <v>1002.9</v>
      </c>
      <c r="S400" s="56">
        <v>1036.5</v>
      </c>
      <c r="T400" s="58">
        <v>532</v>
      </c>
    </row>
    <row r="401" spans="1:20" x14ac:dyDescent="0.25">
      <c r="A401" s="27" t="s">
        <v>2923</v>
      </c>
      <c r="B401" s="28" t="s">
        <v>119</v>
      </c>
      <c r="C401" s="28" t="s">
        <v>6666</v>
      </c>
      <c r="D401" s="28" t="s">
        <v>6667</v>
      </c>
      <c r="E401" s="28" t="s">
        <v>2342</v>
      </c>
      <c r="F401" s="28" t="s">
        <v>4859</v>
      </c>
      <c r="G401" s="28" t="s">
        <v>4860</v>
      </c>
      <c r="H401" s="28" t="s">
        <v>4906</v>
      </c>
      <c r="I401" s="28" t="s">
        <v>4386</v>
      </c>
      <c r="J401" s="28" t="s">
        <v>4907</v>
      </c>
      <c r="K401" s="28" t="s">
        <v>6668</v>
      </c>
      <c r="L401" s="28" t="s">
        <v>5675</v>
      </c>
      <c r="M401" s="28" t="s">
        <v>4939</v>
      </c>
      <c r="N401" s="28" t="s">
        <v>6669</v>
      </c>
      <c r="O401" s="28" t="s">
        <v>4866</v>
      </c>
      <c r="P401" s="28" t="s">
        <v>4882</v>
      </c>
      <c r="Q401" s="27" t="s">
        <v>4868</v>
      </c>
      <c r="R401" s="56">
        <v>1442.3</v>
      </c>
      <c r="S401" s="56">
        <v>1433.8</v>
      </c>
      <c r="T401" s="58">
        <v>791.2</v>
      </c>
    </row>
    <row r="402" spans="1:20" x14ac:dyDescent="0.25">
      <c r="A402" s="27" t="s">
        <v>2924</v>
      </c>
      <c r="B402" s="28" t="s">
        <v>120</v>
      </c>
      <c r="C402" s="28" t="s">
        <v>6670</v>
      </c>
      <c r="D402" s="28" t="s">
        <v>6671</v>
      </c>
      <c r="E402" s="28" t="s">
        <v>2046</v>
      </c>
      <c r="F402" s="28" t="s">
        <v>4859</v>
      </c>
      <c r="G402" s="28" t="s">
        <v>4860</v>
      </c>
      <c r="H402" s="28" t="s">
        <v>4906</v>
      </c>
      <c r="I402" s="28" t="s">
        <v>4385</v>
      </c>
      <c r="J402" s="28" t="s">
        <v>4907</v>
      </c>
      <c r="K402" s="28" t="s">
        <v>6672</v>
      </c>
      <c r="L402" s="28" t="s">
        <v>5670</v>
      </c>
      <c r="M402" s="28" t="s">
        <v>4939</v>
      </c>
      <c r="N402" s="28" t="s">
        <v>6673</v>
      </c>
      <c r="O402" s="28" t="s">
        <v>5870</v>
      </c>
      <c r="P402" s="28" t="s">
        <v>4882</v>
      </c>
      <c r="Q402" s="27" t="s">
        <v>4868</v>
      </c>
      <c r="R402" s="56">
        <v>2547.1999999999998</v>
      </c>
      <c r="S402" s="56">
        <v>2544.3000000000002</v>
      </c>
      <c r="T402" s="58">
        <v>835</v>
      </c>
    </row>
    <row r="403" spans="1:20" x14ac:dyDescent="0.25">
      <c r="A403" s="27" t="s">
        <v>2925</v>
      </c>
      <c r="B403" s="28" t="s">
        <v>121</v>
      </c>
      <c r="C403" s="28" t="s">
        <v>6674</v>
      </c>
      <c r="D403" s="28" t="s">
        <v>6675</v>
      </c>
      <c r="E403" s="28" t="s">
        <v>2540</v>
      </c>
      <c r="F403" s="28" t="s">
        <v>4859</v>
      </c>
      <c r="G403" s="28" t="s">
        <v>4860</v>
      </c>
      <c r="H403" s="28" t="s">
        <v>4600</v>
      </c>
      <c r="I403" s="28" t="s">
        <v>4390</v>
      </c>
      <c r="J403" s="28" t="s">
        <v>4907</v>
      </c>
      <c r="K403" s="28" t="s">
        <v>6676</v>
      </c>
      <c r="L403" s="28" t="s">
        <v>6677</v>
      </c>
      <c r="M403" s="28" t="s">
        <v>4939</v>
      </c>
      <c r="N403" s="28" t="s">
        <v>6678</v>
      </c>
      <c r="O403" s="28" t="s">
        <v>4866</v>
      </c>
      <c r="P403" s="28" t="s">
        <v>4882</v>
      </c>
      <c r="Q403" s="27" t="s">
        <v>4868</v>
      </c>
      <c r="R403" s="56">
        <v>1501</v>
      </c>
      <c r="S403" s="56">
        <v>1402</v>
      </c>
      <c r="T403" s="58">
        <v>1035</v>
      </c>
    </row>
    <row r="404" spans="1:20" x14ac:dyDescent="0.25">
      <c r="A404" s="27" t="s">
        <v>2926</v>
      </c>
      <c r="B404" s="28" t="s">
        <v>122</v>
      </c>
      <c r="C404" s="28" t="s">
        <v>6679</v>
      </c>
      <c r="D404" s="28" t="s">
        <v>6680</v>
      </c>
      <c r="E404" s="28" t="s">
        <v>2541</v>
      </c>
      <c r="F404" s="28" t="s">
        <v>4859</v>
      </c>
      <c r="G404" s="28" t="s">
        <v>4860</v>
      </c>
      <c r="H404" s="28" t="s">
        <v>4600</v>
      </c>
      <c r="I404" s="28" t="s">
        <v>4390</v>
      </c>
      <c r="J404" s="28" t="s">
        <v>4907</v>
      </c>
      <c r="K404" s="28" t="s">
        <v>6681</v>
      </c>
      <c r="L404" s="28" t="s">
        <v>6682</v>
      </c>
      <c r="M404" s="28" t="s">
        <v>4939</v>
      </c>
      <c r="N404" s="28" t="s">
        <v>6683</v>
      </c>
      <c r="O404" s="28" t="s">
        <v>4866</v>
      </c>
      <c r="P404" s="28" t="s">
        <v>4882</v>
      </c>
      <c r="Q404" s="27" t="s">
        <v>4868</v>
      </c>
      <c r="R404" s="56">
        <v>1142.8</v>
      </c>
      <c r="S404" s="56">
        <v>1158.4000000000001</v>
      </c>
      <c r="T404" s="58">
        <v>429.2</v>
      </c>
    </row>
    <row r="405" spans="1:20" x14ac:dyDescent="0.25">
      <c r="A405" s="27" t="s">
        <v>2927</v>
      </c>
      <c r="B405" s="28" t="s">
        <v>123</v>
      </c>
      <c r="C405" s="28" t="s">
        <v>6684</v>
      </c>
      <c r="D405" s="28" t="s">
        <v>6685</v>
      </c>
      <c r="E405" s="28" t="s">
        <v>2184</v>
      </c>
      <c r="F405" s="28" t="s">
        <v>4859</v>
      </c>
      <c r="G405" s="28" t="s">
        <v>4860</v>
      </c>
      <c r="H405" s="28" t="s">
        <v>4906</v>
      </c>
      <c r="I405" s="28" t="s">
        <v>4379</v>
      </c>
      <c r="J405" s="28" t="s">
        <v>4907</v>
      </c>
      <c r="K405" s="28" t="s">
        <v>6686</v>
      </c>
      <c r="L405" s="28" t="s">
        <v>6687</v>
      </c>
      <c r="M405" s="28" t="s">
        <v>6688</v>
      </c>
      <c r="N405" s="28" t="s">
        <v>6689</v>
      </c>
      <c r="O405" s="28" t="s">
        <v>4866</v>
      </c>
      <c r="P405" s="28" t="s">
        <v>4882</v>
      </c>
      <c r="Q405" s="27" t="s">
        <v>4868</v>
      </c>
      <c r="R405" s="56">
        <v>498.3</v>
      </c>
      <c r="S405" s="56">
        <v>532.29999999999995</v>
      </c>
      <c r="T405" s="58">
        <v>326</v>
      </c>
    </row>
    <row r="406" spans="1:20" x14ac:dyDescent="0.25">
      <c r="A406" s="27" t="s">
        <v>4428</v>
      </c>
      <c r="B406" s="28" t="s">
        <v>4429</v>
      </c>
      <c r="C406" s="28" t="s">
        <v>6690</v>
      </c>
      <c r="D406" s="28" t="s">
        <v>6691</v>
      </c>
      <c r="E406" s="28" t="s">
        <v>1678</v>
      </c>
      <c r="F406" s="28" t="s">
        <v>4859</v>
      </c>
      <c r="G406" s="28" t="s">
        <v>4860</v>
      </c>
      <c r="H406" s="28" t="s">
        <v>4906</v>
      </c>
      <c r="I406" s="28" t="s">
        <v>4388</v>
      </c>
      <c r="J406" s="28" t="s">
        <v>4907</v>
      </c>
      <c r="K406" s="28" t="s">
        <v>6519</v>
      </c>
      <c r="L406" s="28" t="s">
        <v>5453</v>
      </c>
      <c r="M406" s="28" t="s">
        <v>4939</v>
      </c>
      <c r="N406" s="28" t="s">
        <v>6692</v>
      </c>
      <c r="O406" s="28" t="s">
        <v>5870</v>
      </c>
      <c r="P406" s="28" t="s">
        <v>4882</v>
      </c>
      <c r="Q406" s="27" t="s">
        <v>4868</v>
      </c>
      <c r="R406" s="56">
        <v>1434.1</v>
      </c>
      <c r="S406" s="56">
        <v>1428</v>
      </c>
      <c r="T406" s="58">
        <v>842</v>
      </c>
    </row>
    <row r="407" spans="1:20" x14ac:dyDescent="0.25">
      <c r="A407" s="27" t="s">
        <v>4661</v>
      </c>
      <c r="B407" s="28" t="s">
        <v>4662</v>
      </c>
      <c r="C407" s="28" t="s">
        <v>6693</v>
      </c>
      <c r="D407" s="28" t="s">
        <v>6694</v>
      </c>
      <c r="E407" s="28" t="s">
        <v>2542</v>
      </c>
      <c r="F407" s="28" t="s">
        <v>4859</v>
      </c>
      <c r="G407" s="28" t="s">
        <v>4860</v>
      </c>
      <c r="H407" s="28" t="s">
        <v>4600</v>
      </c>
      <c r="I407" s="28" t="s">
        <v>4390</v>
      </c>
      <c r="J407" s="28" t="s">
        <v>4907</v>
      </c>
      <c r="K407" s="28" t="s">
        <v>6695</v>
      </c>
      <c r="L407" s="28" t="s">
        <v>5894</v>
      </c>
      <c r="M407" s="28" t="s">
        <v>6616</v>
      </c>
      <c r="N407" s="28" t="s">
        <v>6696</v>
      </c>
      <c r="O407" s="28" t="s">
        <v>5870</v>
      </c>
      <c r="P407" s="28" t="s">
        <v>4882</v>
      </c>
      <c r="Q407" s="27" t="s">
        <v>4868</v>
      </c>
      <c r="R407" s="56">
        <v>5112</v>
      </c>
      <c r="S407" s="56">
        <v>5112.8</v>
      </c>
      <c r="T407" s="58">
        <v>993</v>
      </c>
    </row>
    <row r="408" spans="1:20" x14ac:dyDescent="0.25">
      <c r="A408" s="27" t="s">
        <v>2928</v>
      </c>
      <c r="B408" s="28" t="s">
        <v>124</v>
      </c>
      <c r="C408" s="28" t="s">
        <v>6697</v>
      </c>
      <c r="D408" s="28" t="s">
        <v>6698</v>
      </c>
      <c r="E408" s="28" t="s">
        <v>1679</v>
      </c>
      <c r="F408" s="28" t="s">
        <v>4859</v>
      </c>
      <c r="G408" s="28" t="s">
        <v>4860</v>
      </c>
      <c r="H408" s="28" t="s">
        <v>4906</v>
      </c>
      <c r="I408" s="28" t="s">
        <v>4388</v>
      </c>
      <c r="J408" s="28" t="s">
        <v>4907</v>
      </c>
      <c r="K408" s="28" t="s">
        <v>6699</v>
      </c>
      <c r="L408" s="28" t="s">
        <v>6700</v>
      </c>
      <c r="M408" s="28" t="s">
        <v>4939</v>
      </c>
      <c r="N408" s="28" t="s">
        <v>6701</v>
      </c>
      <c r="O408" s="28" t="s">
        <v>4866</v>
      </c>
      <c r="P408" s="28" t="s">
        <v>4882</v>
      </c>
      <c r="Q408" s="27" t="s">
        <v>4868</v>
      </c>
      <c r="R408" s="56">
        <v>890.4</v>
      </c>
      <c r="S408" s="56">
        <v>952</v>
      </c>
      <c r="T408" s="58">
        <v>615</v>
      </c>
    </row>
    <row r="409" spans="1:20" x14ac:dyDescent="0.25">
      <c r="A409" s="27" t="s">
        <v>2929</v>
      </c>
      <c r="B409" s="28" t="s">
        <v>125</v>
      </c>
      <c r="C409" s="28" t="s">
        <v>6702</v>
      </c>
      <c r="D409" s="28" t="s">
        <v>6703</v>
      </c>
      <c r="E409" s="28" t="s">
        <v>2343</v>
      </c>
      <c r="F409" s="28" t="s">
        <v>4859</v>
      </c>
      <c r="G409" s="28" t="s">
        <v>4860</v>
      </c>
      <c r="H409" s="28" t="s">
        <v>4906</v>
      </c>
      <c r="I409" s="28" t="s">
        <v>4389</v>
      </c>
      <c r="J409" s="28" t="s">
        <v>4907</v>
      </c>
      <c r="K409" s="28" t="s">
        <v>6704</v>
      </c>
      <c r="L409" s="28" t="s">
        <v>6705</v>
      </c>
      <c r="M409" s="28" t="s">
        <v>4939</v>
      </c>
      <c r="N409" s="28" t="s">
        <v>6706</v>
      </c>
      <c r="O409" s="28" t="s">
        <v>4866</v>
      </c>
      <c r="P409" s="28" t="s">
        <v>4882</v>
      </c>
      <c r="Q409" s="27" t="s">
        <v>4868</v>
      </c>
      <c r="R409" s="56">
        <v>582.1</v>
      </c>
      <c r="S409" s="56">
        <v>570.70000000000005</v>
      </c>
      <c r="T409" s="58">
        <v>286.2</v>
      </c>
    </row>
    <row r="410" spans="1:20" x14ac:dyDescent="0.25">
      <c r="A410" s="27" t="s">
        <v>2930</v>
      </c>
      <c r="B410" s="28" t="s">
        <v>126</v>
      </c>
      <c r="C410" s="28" t="s">
        <v>6707</v>
      </c>
      <c r="D410" s="28" t="s">
        <v>6708</v>
      </c>
      <c r="E410" s="28" t="s">
        <v>2344</v>
      </c>
      <c r="F410" s="28" t="s">
        <v>4859</v>
      </c>
      <c r="G410" s="28" t="s">
        <v>4860</v>
      </c>
      <c r="H410" s="28" t="s">
        <v>4906</v>
      </c>
      <c r="I410" s="28" t="s">
        <v>4386</v>
      </c>
      <c r="J410" s="28" t="s">
        <v>4907</v>
      </c>
      <c r="K410" s="28" t="s">
        <v>6709</v>
      </c>
      <c r="L410" s="28" t="s">
        <v>6710</v>
      </c>
      <c r="M410" s="28" t="s">
        <v>4939</v>
      </c>
      <c r="N410" s="28" t="s">
        <v>6711</v>
      </c>
      <c r="O410" s="28" t="s">
        <v>4866</v>
      </c>
      <c r="P410" s="28" t="s">
        <v>4882</v>
      </c>
      <c r="Q410" s="27" t="s">
        <v>4868</v>
      </c>
      <c r="R410" s="56">
        <v>855</v>
      </c>
      <c r="S410" s="56">
        <v>865.2</v>
      </c>
      <c r="T410" s="58">
        <v>447</v>
      </c>
    </row>
    <row r="411" spans="1:20" x14ac:dyDescent="0.25">
      <c r="A411" s="27" t="s">
        <v>2931</v>
      </c>
      <c r="B411" s="28" t="s">
        <v>127</v>
      </c>
      <c r="C411" s="28" t="s">
        <v>6712</v>
      </c>
      <c r="D411" s="28" t="s">
        <v>6713</v>
      </c>
      <c r="E411" s="28" t="s">
        <v>1680</v>
      </c>
      <c r="F411" s="28" t="s">
        <v>4859</v>
      </c>
      <c r="G411" s="28" t="s">
        <v>4860</v>
      </c>
      <c r="H411" s="28" t="s">
        <v>4906</v>
      </c>
      <c r="I411" s="28" t="s">
        <v>4388</v>
      </c>
      <c r="J411" s="28" t="s">
        <v>4907</v>
      </c>
      <c r="K411" s="28" t="s">
        <v>6714</v>
      </c>
      <c r="L411" s="28" t="s">
        <v>6425</v>
      </c>
      <c r="M411" s="28" t="s">
        <v>4939</v>
      </c>
      <c r="N411" s="28" t="s">
        <v>6715</v>
      </c>
      <c r="O411" s="28" t="s">
        <v>5870</v>
      </c>
      <c r="P411" s="28" t="s">
        <v>4882</v>
      </c>
      <c r="Q411" s="27" t="s">
        <v>4868</v>
      </c>
      <c r="R411" s="56">
        <v>1224.8</v>
      </c>
      <c r="S411" s="56">
        <v>1225</v>
      </c>
      <c r="T411" s="58">
        <v>647</v>
      </c>
    </row>
    <row r="412" spans="1:20" x14ac:dyDescent="0.25">
      <c r="A412" s="27" t="s">
        <v>2932</v>
      </c>
      <c r="B412" s="28" t="s">
        <v>128</v>
      </c>
      <c r="C412" s="28" t="s">
        <v>6716</v>
      </c>
      <c r="D412" s="28" t="s">
        <v>6717</v>
      </c>
      <c r="E412" s="28" t="s">
        <v>1524</v>
      </c>
      <c r="F412" s="28" t="s">
        <v>4859</v>
      </c>
      <c r="G412" s="28" t="s">
        <v>4860</v>
      </c>
      <c r="H412" s="28" t="s">
        <v>4906</v>
      </c>
      <c r="I412" s="28" t="s">
        <v>4380</v>
      </c>
      <c r="J412" s="28" t="s">
        <v>4907</v>
      </c>
      <c r="K412" s="28" t="s">
        <v>6718</v>
      </c>
      <c r="L412" s="28" t="s">
        <v>5941</v>
      </c>
      <c r="M412" s="28" t="s">
        <v>4939</v>
      </c>
      <c r="N412" s="28" t="s">
        <v>6719</v>
      </c>
      <c r="O412" s="28" t="s">
        <v>5870</v>
      </c>
      <c r="P412" s="28" t="s">
        <v>4882</v>
      </c>
      <c r="Q412" s="27" t="s">
        <v>4868</v>
      </c>
      <c r="R412" s="56">
        <v>428.1</v>
      </c>
      <c r="S412" s="56">
        <v>510</v>
      </c>
      <c r="T412" s="58">
        <v>330</v>
      </c>
    </row>
    <row r="413" spans="1:20" x14ac:dyDescent="0.25">
      <c r="A413" s="27" t="s">
        <v>2933</v>
      </c>
      <c r="B413" s="28" t="s">
        <v>129</v>
      </c>
      <c r="C413" s="28" t="s">
        <v>6720</v>
      </c>
      <c r="D413" s="28" t="s">
        <v>6721</v>
      </c>
      <c r="E413" s="28" t="s">
        <v>2469</v>
      </c>
      <c r="F413" s="28" t="s">
        <v>4859</v>
      </c>
      <c r="G413" s="28" t="s">
        <v>4860</v>
      </c>
      <c r="H413" s="28" t="s">
        <v>4906</v>
      </c>
      <c r="I413" s="28" t="s">
        <v>4381</v>
      </c>
      <c r="J413" s="28" t="s">
        <v>4907</v>
      </c>
      <c r="K413" s="28" t="s">
        <v>6722</v>
      </c>
      <c r="L413" s="28" t="s">
        <v>6723</v>
      </c>
      <c r="M413" s="28" t="s">
        <v>6724</v>
      </c>
      <c r="N413" s="28" t="s">
        <v>6725</v>
      </c>
      <c r="O413" s="28" t="s">
        <v>4866</v>
      </c>
      <c r="P413" s="28" t="s">
        <v>4882</v>
      </c>
      <c r="Q413" s="27" t="s">
        <v>4868</v>
      </c>
      <c r="R413" s="56">
        <v>693.1</v>
      </c>
      <c r="S413" s="56">
        <v>704.5</v>
      </c>
      <c r="T413" s="58">
        <v>504</v>
      </c>
    </row>
    <row r="414" spans="1:20" x14ac:dyDescent="0.25">
      <c r="A414" s="27" t="s">
        <v>2934</v>
      </c>
      <c r="B414" s="28" t="s">
        <v>130</v>
      </c>
      <c r="C414" s="28" t="s">
        <v>6726</v>
      </c>
      <c r="D414" s="28" t="s">
        <v>6727</v>
      </c>
      <c r="E414" s="28" t="s">
        <v>1681</v>
      </c>
      <c r="F414" s="28" t="s">
        <v>4859</v>
      </c>
      <c r="G414" s="28" t="s">
        <v>4860</v>
      </c>
      <c r="H414" s="28" t="s">
        <v>4906</v>
      </c>
      <c r="I414" s="28" t="s">
        <v>4388</v>
      </c>
      <c r="J414" s="28" t="s">
        <v>4907</v>
      </c>
      <c r="K414" s="28" t="s">
        <v>6728</v>
      </c>
      <c r="L414" s="28" t="s">
        <v>6729</v>
      </c>
      <c r="M414" s="28" t="s">
        <v>4939</v>
      </c>
      <c r="N414" s="28" t="s">
        <v>6730</v>
      </c>
      <c r="O414" s="28" t="s">
        <v>5870</v>
      </c>
      <c r="P414" s="28" t="s">
        <v>4882</v>
      </c>
      <c r="Q414" s="27" t="s">
        <v>4868</v>
      </c>
      <c r="R414" s="56">
        <v>1578.5</v>
      </c>
      <c r="S414" s="56">
        <v>1603</v>
      </c>
      <c r="T414" s="58">
        <v>667</v>
      </c>
    </row>
    <row r="415" spans="1:20" x14ac:dyDescent="0.25">
      <c r="A415" s="27" t="s">
        <v>2935</v>
      </c>
      <c r="B415" s="28" t="s">
        <v>131</v>
      </c>
      <c r="C415" s="28" t="s">
        <v>6731</v>
      </c>
      <c r="D415" s="28" t="s">
        <v>6732</v>
      </c>
      <c r="E415" s="28" t="s">
        <v>2047</v>
      </c>
      <c r="F415" s="28" t="s">
        <v>4859</v>
      </c>
      <c r="G415" s="28" t="s">
        <v>4860</v>
      </c>
      <c r="H415" s="28" t="s">
        <v>4906</v>
      </c>
      <c r="I415" s="28" t="s">
        <v>4389</v>
      </c>
      <c r="J415" s="28" t="s">
        <v>4907</v>
      </c>
      <c r="K415" s="28" t="s">
        <v>6733</v>
      </c>
      <c r="L415" s="28" t="s">
        <v>5665</v>
      </c>
      <c r="M415" s="28" t="s">
        <v>4939</v>
      </c>
      <c r="N415" s="28" t="s">
        <v>6734</v>
      </c>
      <c r="O415" s="28" t="s">
        <v>4866</v>
      </c>
      <c r="P415" s="28" t="s">
        <v>4882</v>
      </c>
      <c r="Q415" s="27" t="s">
        <v>4868</v>
      </c>
      <c r="R415" s="56">
        <v>927.8</v>
      </c>
      <c r="S415" s="56">
        <v>867</v>
      </c>
      <c r="T415" s="58">
        <v>425</v>
      </c>
    </row>
    <row r="416" spans="1:20" x14ac:dyDescent="0.25">
      <c r="A416" s="27" t="s">
        <v>2936</v>
      </c>
      <c r="B416" s="28" t="s">
        <v>132</v>
      </c>
      <c r="C416" s="28" t="s">
        <v>6735</v>
      </c>
      <c r="D416" s="28" t="s">
        <v>6736</v>
      </c>
      <c r="E416" s="28" t="s">
        <v>2470</v>
      </c>
      <c r="F416" s="28" t="s">
        <v>4859</v>
      </c>
      <c r="G416" s="28" t="s">
        <v>4860</v>
      </c>
      <c r="H416" s="28" t="s">
        <v>4906</v>
      </c>
      <c r="I416" s="28" t="s">
        <v>4381</v>
      </c>
      <c r="J416" s="28" t="s">
        <v>4907</v>
      </c>
      <c r="K416" s="28" t="s">
        <v>6737</v>
      </c>
      <c r="L416" s="28" t="s">
        <v>5562</v>
      </c>
      <c r="M416" s="28" t="s">
        <v>4939</v>
      </c>
      <c r="N416" s="28" t="s">
        <v>6738</v>
      </c>
      <c r="O416" s="28" t="s">
        <v>4866</v>
      </c>
      <c r="P416" s="28" t="s">
        <v>4882</v>
      </c>
      <c r="Q416" s="27" t="s">
        <v>4868</v>
      </c>
      <c r="R416" s="56">
        <v>361</v>
      </c>
      <c r="S416" s="56">
        <v>370.9</v>
      </c>
      <c r="T416" s="58">
        <v>251</v>
      </c>
    </row>
    <row r="417" spans="1:20" x14ac:dyDescent="0.25">
      <c r="A417" s="27" t="s">
        <v>2937</v>
      </c>
      <c r="B417" s="28" t="s">
        <v>133</v>
      </c>
      <c r="C417" s="28" t="s">
        <v>6739</v>
      </c>
      <c r="D417" s="28" t="s">
        <v>6740</v>
      </c>
      <c r="E417" s="28" t="s">
        <v>2048</v>
      </c>
      <c r="F417" s="28" t="s">
        <v>4859</v>
      </c>
      <c r="G417" s="28" t="s">
        <v>4860</v>
      </c>
      <c r="H417" s="28" t="s">
        <v>4906</v>
      </c>
      <c r="I417" s="28" t="s">
        <v>4389</v>
      </c>
      <c r="J417" s="28" t="s">
        <v>4907</v>
      </c>
      <c r="K417" s="28" t="s">
        <v>6741</v>
      </c>
      <c r="L417" s="28" t="s">
        <v>5523</v>
      </c>
      <c r="M417" s="28" t="s">
        <v>4939</v>
      </c>
      <c r="N417" s="28" t="s">
        <v>6742</v>
      </c>
      <c r="O417" s="28" t="s">
        <v>4866</v>
      </c>
      <c r="P417" s="28" t="s">
        <v>4882</v>
      </c>
      <c r="Q417" s="27" t="s">
        <v>4868</v>
      </c>
      <c r="R417" s="56">
        <v>705.1</v>
      </c>
      <c r="S417" s="56">
        <v>684.8</v>
      </c>
      <c r="T417" s="58">
        <v>347.8</v>
      </c>
    </row>
    <row r="418" spans="1:20" x14ac:dyDescent="0.25">
      <c r="A418" s="27" t="s">
        <v>2938</v>
      </c>
      <c r="B418" s="28" t="s">
        <v>134</v>
      </c>
      <c r="C418" s="28" t="s">
        <v>6743</v>
      </c>
      <c r="D418" s="28" t="s">
        <v>6744</v>
      </c>
      <c r="E418" s="28" t="s">
        <v>2345</v>
      </c>
      <c r="F418" s="28" t="s">
        <v>4859</v>
      </c>
      <c r="G418" s="28" t="s">
        <v>4860</v>
      </c>
      <c r="H418" s="28" t="s">
        <v>4906</v>
      </c>
      <c r="I418" s="28" t="s">
        <v>4386</v>
      </c>
      <c r="J418" s="28" t="s">
        <v>4907</v>
      </c>
      <c r="K418" s="28" t="s">
        <v>6745</v>
      </c>
      <c r="L418" s="28" t="s">
        <v>5496</v>
      </c>
      <c r="M418" s="28" t="s">
        <v>4939</v>
      </c>
      <c r="N418" s="28" t="s">
        <v>6746</v>
      </c>
      <c r="O418" s="28" t="s">
        <v>5870</v>
      </c>
      <c r="P418" s="28" t="s">
        <v>4882</v>
      </c>
      <c r="Q418" s="27" t="s">
        <v>4868</v>
      </c>
      <c r="R418" s="56">
        <v>1007.3</v>
      </c>
      <c r="S418" s="56">
        <v>1046.0999999999999</v>
      </c>
      <c r="T418" s="58">
        <v>604</v>
      </c>
    </row>
    <row r="419" spans="1:20" x14ac:dyDescent="0.25">
      <c r="A419" s="27" t="s">
        <v>2939</v>
      </c>
      <c r="B419" s="28" t="s">
        <v>135</v>
      </c>
      <c r="C419" s="28" t="s">
        <v>6747</v>
      </c>
      <c r="D419" s="28" t="s">
        <v>6748</v>
      </c>
      <c r="E419" s="28" t="s">
        <v>1525</v>
      </c>
      <c r="F419" s="28" t="s">
        <v>4859</v>
      </c>
      <c r="G419" s="28" t="s">
        <v>4860</v>
      </c>
      <c r="H419" s="28" t="s">
        <v>4906</v>
      </c>
      <c r="I419" s="28" t="s">
        <v>4380</v>
      </c>
      <c r="J419" s="28" t="s">
        <v>4907</v>
      </c>
      <c r="K419" s="28" t="s">
        <v>6749</v>
      </c>
      <c r="L419" s="28" t="s">
        <v>5611</v>
      </c>
      <c r="M419" s="28" t="s">
        <v>6588</v>
      </c>
      <c r="N419" s="28" t="s">
        <v>6750</v>
      </c>
      <c r="O419" s="28" t="s">
        <v>5870</v>
      </c>
      <c r="P419" s="28" t="s">
        <v>4882</v>
      </c>
      <c r="Q419" s="27" t="s">
        <v>4868</v>
      </c>
      <c r="R419" s="56">
        <v>932</v>
      </c>
      <c r="S419" s="56">
        <v>780</v>
      </c>
      <c r="T419" s="58">
        <v>442</v>
      </c>
    </row>
    <row r="420" spans="1:20" x14ac:dyDescent="0.25">
      <c r="A420" s="27" t="s">
        <v>2940</v>
      </c>
      <c r="B420" s="28" t="s">
        <v>136</v>
      </c>
      <c r="C420" s="28" t="s">
        <v>6751</v>
      </c>
      <c r="D420" s="28" t="s">
        <v>6752</v>
      </c>
      <c r="E420" s="28" t="s">
        <v>2346</v>
      </c>
      <c r="F420" s="28" t="s">
        <v>4859</v>
      </c>
      <c r="G420" s="28" t="s">
        <v>4860</v>
      </c>
      <c r="H420" s="28" t="s">
        <v>4906</v>
      </c>
      <c r="I420" s="28" t="s">
        <v>4389</v>
      </c>
      <c r="J420" s="28" t="s">
        <v>4907</v>
      </c>
      <c r="K420" s="28" t="s">
        <v>6753</v>
      </c>
      <c r="L420" s="28" t="s">
        <v>6754</v>
      </c>
      <c r="M420" s="28" t="s">
        <v>4939</v>
      </c>
      <c r="N420" s="28" t="s">
        <v>6755</v>
      </c>
      <c r="O420" s="28" t="s">
        <v>4866</v>
      </c>
      <c r="P420" s="28" t="s">
        <v>4882</v>
      </c>
      <c r="Q420" s="27" t="s">
        <v>4868</v>
      </c>
      <c r="R420" s="56">
        <v>1055.4000000000001</v>
      </c>
      <c r="S420" s="56">
        <v>1060.8</v>
      </c>
      <c r="T420" s="58">
        <v>564</v>
      </c>
    </row>
    <row r="421" spans="1:20" x14ac:dyDescent="0.25">
      <c r="A421" s="27" t="s">
        <v>2941</v>
      </c>
      <c r="B421" s="28" t="s">
        <v>137</v>
      </c>
      <c r="C421" s="28" t="s">
        <v>6756</v>
      </c>
      <c r="D421" s="28" t="s">
        <v>6757</v>
      </c>
      <c r="E421" s="28" t="s">
        <v>2471</v>
      </c>
      <c r="F421" s="28" t="s">
        <v>4859</v>
      </c>
      <c r="G421" s="28" t="s">
        <v>4860</v>
      </c>
      <c r="H421" s="28" t="s">
        <v>4906</v>
      </c>
      <c r="I421" s="28" t="s">
        <v>4381</v>
      </c>
      <c r="J421" s="28" t="s">
        <v>4907</v>
      </c>
      <c r="K421" s="28" t="s">
        <v>6728</v>
      </c>
      <c r="L421" s="28" t="s">
        <v>6758</v>
      </c>
      <c r="M421" s="28" t="s">
        <v>4939</v>
      </c>
      <c r="N421" s="28" t="s">
        <v>6759</v>
      </c>
      <c r="O421" s="28" t="s">
        <v>5870</v>
      </c>
      <c r="P421" s="28" t="s">
        <v>4882</v>
      </c>
      <c r="Q421" s="27" t="s">
        <v>4868</v>
      </c>
      <c r="R421" s="56">
        <v>2165.9</v>
      </c>
      <c r="S421" s="56">
        <v>2235.6</v>
      </c>
      <c r="T421" s="58">
        <v>793</v>
      </c>
    </row>
    <row r="422" spans="1:20" x14ac:dyDescent="0.25">
      <c r="A422" s="27" t="s">
        <v>2942</v>
      </c>
      <c r="B422" s="28" t="s">
        <v>138</v>
      </c>
      <c r="C422" s="28" t="s">
        <v>6760</v>
      </c>
      <c r="D422" s="28" t="s">
        <v>6761</v>
      </c>
      <c r="E422" s="28" t="s">
        <v>1682</v>
      </c>
      <c r="F422" s="28" t="s">
        <v>4859</v>
      </c>
      <c r="G422" s="28" t="s">
        <v>4860</v>
      </c>
      <c r="H422" s="28" t="s">
        <v>4906</v>
      </c>
      <c r="I422" s="28" t="s">
        <v>4388</v>
      </c>
      <c r="J422" s="28" t="s">
        <v>4907</v>
      </c>
      <c r="K422" s="28" t="s">
        <v>6762</v>
      </c>
      <c r="L422" s="28" t="s">
        <v>6398</v>
      </c>
      <c r="M422" s="28" t="s">
        <v>4939</v>
      </c>
      <c r="N422" s="28" t="s">
        <v>6763</v>
      </c>
      <c r="O422" s="28" t="s">
        <v>4866</v>
      </c>
      <c r="P422" s="28" t="s">
        <v>4882</v>
      </c>
      <c r="Q422" s="27" t="s">
        <v>4868</v>
      </c>
      <c r="R422" s="56">
        <v>913.3</v>
      </c>
      <c r="S422" s="56">
        <v>958.1</v>
      </c>
      <c r="T422" s="58">
        <v>312.7</v>
      </c>
    </row>
    <row r="423" spans="1:20" x14ac:dyDescent="0.25">
      <c r="A423" s="27" t="s">
        <v>2943</v>
      </c>
      <c r="B423" s="28" t="s">
        <v>139</v>
      </c>
      <c r="C423" s="28" t="s">
        <v>6764</v>
      </c>
      <c r="D423" s="28" t="s">
        <v>6765</v>
      </c>
      <c r="E423" s="28" t="s">
        <v>1596</v>
      </c>
      <c r="F423" s="28" t="s">
        <v>4859</v>
      </c>
      <c r="G423" s="28" t="s">
        <v>4860</v>
      </c>
      <c r="H423" s="28" t="s">
        <v>4600</v>
      </c>
      <c r="I423" s="28" t="s">
        <v>4892</v>
      </c>
      <c r="J423" s="28" t="s">
        <v>4907</v>
      </c>
      <c r="K423" s="28" t="s">
        <v>6766</v>
      </c>
      <c r="L423" s="28" t="s">
        <v>5977</v>
      </c>
      <c r="M423" s="28" t="s">
        <v>4939</v>
      </c>
      <c r="N423" s="28" t="s">
        <v>6767</v>
      </c>
      <c r="O423" s="28" t="s">
        <v>5870</v>
      </c>
      <c r="P423" s="28" t="s">
        <v>4882</v>
      </c>
      <c r="Q423" s="27" t="s">
        <v>4868</v>
      </c>
      <c r="R423" s="56">
        <v>1663.1</v>
      </c>
      <c r="S423" s="56">
        <v>1742</v>
      </c>
      <c r="T423" s="58">
        <v>602</v>
      </c>
    </row>
    <row r="424" spans="1:20" x14ac:dyDescent="0.25">
      <c r="A424" s="27" t="s">
        <v>2944</v>
      </c>
      <c r="B424" s="28" t="s">
        <v>140</v>
      </c>
      <c r="C424" s="28" t="s">
        <v>6768</v>
      </c>
      <c r="D424" s="28" t="s">
        <v>6769</v>
      </c>
      <c r="E424" s="28" t="s">
        <v>2347</v>
      </c>
      <c r="F424" s="28" t="s">
        <v>4859</v>
      </c>
      <c r="G424" s="28" t="s">
        <v>4860</v>
      </c>
      <c r="H424" s="28" t="s">
        <v>4906</v>
      </c>
      <c r="I424" s="28" t="s">
        <v>4386</v>
      </c>
      <c r="J424" s="28" t="s">
        <v>4907</v>
      </c>
      <c r="K424" s="28" t="s">
        <v>6770</v>
      </c>
      <c r="L424" s="28" t="s">
        <v>5675</v>
      </c>
      <c r="M424" s="28" t="s">
        <v>4939</v>
      </c>
      <c r="N424" s="28" t="s">
        <v>6771</v>
      </c>
      <c r="O424" s="28" t="s">
        <v>4866</v>
      </c>
      <c r="P424" s="28" t="s">
        <v>4882</v>
      </c>
      <c r="Q424" s="27" t="s">
        <v>4868</v>
      </c>
      <c r="R424" s="56">
        <v>594.9</v>
      </c>
      <c r="S424" s="56">
        <v>700.4</v>
      </c>
      <c r="T424" s="58">
        <v>381</v>
      </c>
    </row>
    <row r="425" spans="1:20" x14ac:dyDescent="0.25">
      <c r="A425" s="27" t="s">
        <v>2945</v>
      </c>
      <c r="B425" s="28" t="s">
        <v>141</v>
      </c>
      <c r="C425" s="28" t="s">
        <v>6772</v>
      </c>
      <c r="D425" s="28" t="s">
        <v>6773</v>
      </c>
      <c r="E425" s="28" t="s">
        <v>1683</v>
      </c>
      <c r="F425" s="28" t="s">
        <v>4859</v>
      </c>
      <c r="G425" s="28" t="s">
        <v>4860</v>
      </c>
      <c r="H425" s="28" t="s">
        <v>4906</v>
      </c>
      <c r="I425" s="28" t="s">
        <v>4388</v>
      </c>
      <c r="J425" s="28" t="s">
        <v>4907</v>
      </c>
      <c r="K425" s="28" t="s">
        <v>6770</v>
      </c>
      <c r="L425" s="28" t="s">
        <v>4950</v>
      </c>
      <c r="M425" s="28" t="s">
        <v>4939</v>
      </c>
      <c r="N425" s="28" t="s">
        <v>6774</v>
      </c>
      <c r="O425" s="28" t="s">
        <v>4866</v>
      </c>
      <c r="P425" s="28" t="s">
        <v>4882</v>
      </c>
      <c r="Q425" s="27" t="s">
        <v>4868</v>
      </c>
      <c r="R425" s="56">
        <v>802.9</v>
      </c>
      <c r="S425" s="56">
        <v>802.9</v>
      </c>
      <c r="T425" s="58">
        <v>540</v>
      </c>
    </row>
    <row r="426" spans="1:20" x14ac:dyDescent="0.25">
      <c r="A426" s="27" t="s">
        <v>2946</v>
      </c>
      <c r="B426" s="28" t="s">
        <v>142</v>
      </c>
      <c r="C426" s="28" t="s">
        <v>6775</v>
      </c>
      <c r="D426" s="28" t="s">
        <v>6776</v>
      </c>
      <c r="E426" s="28" t="s">
        <v>2472</v>
      </c>
      <c r="F426" s="28" t="s">
        <v>4859</v>
      </c>
      <c r="G426" s="28" t="s">
        <v>4860</v>
      </c>
      <c r="H426" s="28" t="s">
        <v>4906</v>
      </c>
      <c r="I426" s="28" t="s">
        <v>4381</v>
      </c>
      <c r="J426" s="28" t="s">
        <v>4907</v>
      </c>
      <c r="K426" s="28" t="s">
        <v>6777</v>
      </c>
      <c r="L426" s="28" t="s">
        <v>5562</v>
      </c>
      <c r="M426" s="28" t="s">
        <v>4939</v>
      </c>
      <c r="N426" s="28" t="s">
        <v>6778</v>
      </c>
      <c r="O426" s="28" t="s">
        <v>5870</v>
      </c>
      <c r="P426" s="28" t="s">
        <v>4882</v>
      </c>
      <c r="Q426" s="27" t="s">
        <v>4868</v>
      </c>
      <c r="R426" s="56">
        <v>958.7</v>
      </c>
      <c r="S426" s="56">
        <v>1113.2</v>
      </c>
      <c r="T426" s="58">
        <v>540</v>
      </c>
    </row>
    <row r="427" spans="1:20" x14ac:dyDescent="0.25">
      <c r="A427" s="27" t="s">
        <v>2947</v>
      </c>
      <c r="B427" s="28" t="s">
        <v>143</v>
      </c>
      <c r="C427" s="28" t="s">
        <v>6779</v>
      </c>
      <c r="D427" s="28" t="s">
        <v>6780</v>
      </c>
      <c r="E427" s="28" t="s">
        <v>1684</v>
      </c>
      <c r="F427" s="28" t="s">
        <v>4859</v>
      </c>
      <c r="G427" s="28" t="s">
        <v>4860</v>
      </c>
      <c r="H427" s="28" t="s">
        <v>4906</v>
      </c>
      <c r="I427" s="28" t="s">
        <v>4388</v>
      </c>
      <c r="J427" s="28" t="s">
        <v>4907</v>
      </c>
      <c r="K427" s="28" t="s">
        <v>6781</v>
      </c>
      <c r="L427" s="28" t="s">
        <v>6782</v>
      </c>
      <c r="M427" s="28" t="s">
        <v>4939</v>
      </c>
      <c r="N427" s="28" t="s">
        <v>6783</v>
      </c>
      <c r="O427" s="28" t="s">
        <v>5870</v>
      </c>
      <c r="P427" s="28" t="s">
        <v>4882</v>
      </c>
      <c r="Q427" s="27" t="s">
        <v>4868</v>
      </c>
      <c r="R427" s="56">
        <v>4434.6000000000004</v>
      </c>
      <c r="S427" s="56">
        <v>4449.5</v>
      </c>
      <c r="T427" s="58">
        <v>832</v>
      </c>
    </row>
    <row r="428" spans="1:20" x14ac:dyDescent="0.25">
      <c r="A428" s="27" t="s">
        <v>2948</v>
      </c>
      <c r="B428" s="28" t="s">
        <v>144</v>
      </c>
      <c r="C428" s="28" t="s">
        <v>6784</v>
      </c>
      <c r="D428" s="28" t="s">
        <v>6785</v>
      </c>
      <c r="E428" s="28" t="s">
        <v>2348</v>
      </c>
      <c r="F428" s="28" t="s">
        <v>4859</v>
      </c>
      <c r="G428" s="28" t="s">
        <v>4860</v>
      </c>
      <c r="H428" s="28" t="s">
        <v>4906</v>
      </c>
      <c r="I428" s="28" t="s">
        <v>4386</v>
      </c>
      <c r="J428" s="28" t="s">
        <v>4907</v>
      </c>
      <c r="K428" s="28" t="s">
        <v>6786</v>
      </c>
      <c r="L428" s="28" t="s">
        <v>6787</v>
      </c>
      <c r="M428" s="28" t="s">
        <v>4939</v>
      </c>
      <c r="N428" s="28" t="s">
        <v>6788</v>
      </c>
      <c r="O428" s="28" t="s">
        <v>4866</v>
      </c>
      <c r="P428" s="28" t="s">
        <v>4882</v>
      </c>
      <c r="Q428" s="27" t="s">
        <v>4868</v>
      </c>
      <c r="R428" s="56">
        <v>1193.4000000000001</v>
      </c>
      <c r="S428" s="56">
        <v>1165.9000000000001</v>
      </c>
      <c r="T428" s="58">
        <v>560</v>
      </c>
    </row>
    <row r="429" spans="1:20" x14ac:dyDescent="0.25">
      <c r="A429" s="27" t="s">
        <v>2949</v>
      </c>
      <c r="B429" s="28" t="s">
        <v>145</v>
      </c>
      <c r="C429" s="28" t="s">
        <v>6789</v>
      </c>
      <c r="D429" s="28" t="s">
        <v>6790</v>
      </c>
      <c r="E429" s="28" t="s">
        <v>2185</v>
      </c>
      <c r="F429" s="28" t="s">
        <v>4859</v>
      </c>
      <c r="G429" s="28" t="s">
        <v>4860</v>
      </c>
      <c r="H429" s="28" t="s">
        <v>4906</v>
      </c>
      <c r="I429" s="28" t="s">
        <v>4379</v>
      </c>
      <c r="J429" s="28" t="s">
        <v>4907</v>
      </c>
      <c r="K429" s="28" t="s">
        <v>6791</v>
      </c>
      <c r="L429" s="28" t="s">
        <v>6792</v>
      </c>
      <c r="M429" s="28" t="s">
        <v>6688</v>
      </c>
      <c r="N429" s="28" t="s">
        <v>6793</v>
      </c>
      <c r="O429" s="28" t="s">
        <v>4866</v>
      </c>
      <c r="P429" s="28" t="s">
        <v>4882</v>
      </c>
      <c r="Q429" s="27" t="s">
        <v>4868</v>
      </c>
      <c r="R429" s="56">
        <v>1027.5</v>
      </c>
      <c r="S429" s="56">
        <v>1041.3</v>
      </c>
      <c r="T429" s="58">
        <v>521</v>
      </c>
    </row>
    <row r="430" spans="1:20" x14ac:dyDescent="0.25">
      <c r="A430" s="27" t="s">
        <v>2950</v>
      </c>
      <c r="B430" s="28" t="s">
        <v>146</v>
      </c>
      <c r="C430" s="28" t="s">
        <v>6794</v>
      </c>
      <c r="D430" s="28" t="s">
        <v>6795</v>
      </c>
      <c r="E430" s="28" t="s">
        <v>1597</v>
      </c>
      <c r="F430" s="28" t="s">
        <v>4859</v>
      </c>
      <c r="G430" s="28" t="s">
        <v>4860</v>
      </c>
      <c r="H430" s="28" t="s">
        <v>4600</v>
      </c>
      <c r="I430" s="28" t="s">
        <v>4892</v>
      </c>
      <c r="J430" s="28" t="s">
        <v>4907</v>
      </c>
      <c r="K430" s="28" t="s">
        <v>6796</v>
      </c>
      <c r="L430" s="28" t="s">
        <v>6797</v>
      </c>
      <c r="M430" s="28" t="s">
        <v>4939</v>
      </c>
      <c r="N430" s="28" t="s">
        <v>6798</v>
      </c>
      <c r="O430" s="28" t="s">
        <v>5870</v>
      </c>
      <c r="P430" s="28" t="s">
        <v>4882</v>
      </c>
      <c r="Q430" s="27" t="s">
        <v>4868</v>
      </c>
      <c r="R430" s="56">
        <v>1843.7</v>
      </c>
      <c r="S430" s="56">
        <v>1813</v>
      </c>
      <c r="T430" s="58">
        <v>721.2</v>
      </c>
    </row>
    <row r="431" spans="1:20" x14ac:dyDescent="0.25">
      <c r="A431" s="27" t="s">
        <v>4623</v>
      </c>
      <c r="B431" s="28" t="s">
        <v>4624</v>
      </c>
      <c r="C431" s="28" t="s">
        <v>6799</v>
      </c>
      <c r="D431" s="28" t="s">
        <v>6800</v>
      </c>
      <c r="E431" s="28" t="s">
        <v>1685</v>
      </c>
      <c r="F431" s="28" t="s">
        <v>4859</v>
      </c>
      <c r="G431" s="28" t="s">
        <v>4860</v>
      </c>
      <c r="H431" s="28" t="s">
        <v>4906</v>
      </c>
      <c r="I431" s="28" t="s">
        <v>4389</v>
      </c>
      <c r="J431" s="28" t="s">
        <v>4907</v>
      </c>
      <c r="K431" s="28" t="s">
        <v>6801</v>
      </c>
      <c r="L431" s="28" t="s">
        <v>6656</v>
      </c>
      <c r="M431" s="28" t="s">
        <v>4939</v>
      </c>
      <c r="N431" s="28" t="s">
        <v>6802</v>
      </c>
      <c r="O431" s="28" t="s">
        <v>5870</v>
      </c>
      <c r="P431" s="28" t="s">
        <v>4882</v>
      </c>
      <c r="Q431" s="27" t="s">
        <v>4868</v>
      </c>
      <c r="R431" s="56">
        <v>3165.6</v>
      </c>
      <c r="S431" s="56">
        <v>3293</v>
      </c>
      <c r="T431" s="58">
        <v>919</v>
      </c>
    </row>
    <row r="432" spans="1:20" x14ac:dyDescent="0.25">
      <c r="A432" s="27" t="s">
        <v>2951</v>
      </c>
      <c r="B432" s="28" t="s">
        <v>147</v>
      </c>
      <c r="C432" s="28" t="s">
        <v>6456</v>
      </c>
      <c r="D432" s="28" t="s">
        <v>6803</v>
      </c>
      <c r="E432" s="28" t="s">
        <v>1686</v>
      </c>
      <c r="F432" s="28" t="s">
        <v>4859</v>
      </c>
      <c r="G432" s="28" t="s">
        <v>4860</v>
      </c>
      <c r="H432" s="28" t="s">
        <v>4906</v>
      </c>
      <c r="I432" s="28" t="s">
        <v>4388</v>
      </c>
      <c r="J432" s="28" t="s">
        <v>4907</v>
      </c>
      <c r="K432" s="28" t="s">
        <v>6804</v>
      </c>
      <c r="L432" s="28" t="s">
        <v>5863</v>
      </c>
      <c r="M432" s="28" t="s">
        <v>4939</v>
      </c>
      <c r="N432" s="28" t="s">
        <v>6805</v>
      </c>
      <c r="O432" s="28" t="s">
        <v>4866</v>
      </c>
      <c r="P432" s="28" t="s">
        <v>4882</v>
      </c>
      <c r="Q432" s="27" t="s">
        <v>4868</v>
      </c>
      <c r="R432" s="56">
        <v>957.2</v>
      </c>
      <c r="S432" s="56">
        <v>952.3</v>
      </c>
      <c r="T432" s="58">
        <v>340</v>
      </c>
    </row>
    <row r="433" spans="1:20" x14ac:dyDescent="0.25">
      <c r="A433" s="27" t="s">
        <v>2952</v>
      </c>
      <c r="B433" s="28" t="s">
        <v>148</v>
      </c>
      <c r="C433" s="28" t="s">
        <v>6806</v>
      </c>
      <c r="D433" s="28" t="s">
        <v>6807</v>
      </c>
      <c r="E433" s="28" t="s">
        <v>1687</v>
      </c>
      <c r="F433" s="28" t="s">
        <v>4859</v>
      </c>
      <c r="G433" s="28" t="s">
        <v>4860</v>
      </c>
      <c r="H433" s="28" t="s">
        <v>4906</v>
      </c>
      <c r="I433" s="28" t="s">
        <v>4388</v>
      </c>
      <c r="J433" s="28" t="s">
        <v>4907</v>
      </c>
      <c r="K433" s="28" t="s">
        <v>6808</v>
      </c>
      <c r="L433" s="28" t="s">
        <v>5488</v>
      </c>
      <c r="M433" s="28" t="s">
        <v>4939</v>
      </c>
      <c r="N433" s="28" t="s">
        <v>6809</v>
      </c>
      <c r="O433" s="28" t="s">
        <v>5870</v>
      </c>
      <c r="P433" s="28" t="s">
        <v>4882</v>
      </c>
      <c r="Q433" s="27" t="s">
        <v>4868</v>
      </c>
      <c r="R433" s="56">
        <v>908</v>
      </c>
      <c r="S433" s="56">
        <v>944</v>
      </c>
      <c r="T433" s="58">
        <v>603</v>
      </c>
    </row>
    <row r="434" spans="1:20" x14ac:dyDescent="0.25">
      <c r="A434" s="27" t="s">
        <v>2953</v>
      </c>
      <c r="B434" s="28" t="s">
        <v>149</v>
      </c>
      <c r="C434" s="28" t="s">
        <v>6810</v>
      </c>
      <c r="D434" s="28" t="s">
        <v>6811</v>
      </c>
      <c r="E434" s="28" t="s">
        <v>2049</v>
      </c>
      <c r="F434" s="28" t="s">
        <v>4859</v>
      </c>
      <c r="G434" s="28" t="s">
        <v>4860</v>
      </c>
      <c r="H434" s="28" t="s">
        <v>4906</v>
      </c>
      <c r="I434" s="28" t="s">
        <v>4385</v>
      </c>
      <c r="J434" s="28" t="s">
        <v>4907</v>
      </c>
      <c r="K434" s="28" t="s">
        <v>6812</v>
      </c>
      <c r="L434" s="28" t="s">
        <v>6813</v>
      </c>
      <c r="M434" s="28" t="s">
        <v>4939</v>
      </c>
      <c r="N434" s="28" t="s">
        <v>6814</v>
      </c>
      <c r="O434" s="28" t="s">
        <v>5870</v>
      </c>
      <c r="P434" s="28" t="s">
        <v>4882</v>
      </c>
      <c r="Q434" s="27" t="s">
        <v>4868</v>
      </c>
      <c r="R434" s="56">
        <v>980.3</v>
      </c>
      <c r="S434" s="56">
        <v>989</v>
      </c>
      <c r="T434" s="58">
        <v>755</v>
      </c>
    </row>
    <row r="435" spans="1:20" x14ac:dyDescent="0.25">
      <c r="A435" s="27" t="s">
        <v>2954</v>
      </c>
      <c r="B435" s="28" t="s">
        <v>150</v>
      </c>
      <c r="C435" s="28" t="s">
        <v>6815</v>
      </c>
      <c r="D435" s="28" t="s">
        <v>6816</v>
      </c>
      <c r="E435" s="28" t="s">
        <v>2186</v>
      </c>
      <c r="F435" s="28" t="s">
        <v>4859</v>
      </c>
      <c r="G435" s="28" t="s">
        <v>4860</v>
      </c>
      <c r="H435" s="28" t="s">
        <v>4906</v>
      </c>
      <c r="I435" s="28" t="s">
        <v>4388</v>
      </c>
      <c r="J435" s="28" t="s">
        <v>4907</v>
      </c>
      <c r="K435" s="28" t="s">
        <v>6817</v>
      </c>
      <c r="L435" s="28" t="s">
        <v>6818</v>
      </c>
      <c r="M435" s="28" t="s">
        <v>4939</v>
      </c>
      <c r="N435" s="28" t="s">
        <v>6819</v>
      </c>
      <c r="O435" s="28" t="s">
        <v>5870</v>
      </c>
      <c r="P435" s="28" t="s">
        <v>4882</v>
      </c>
      <c r="Q435" s="27" t="s">
        <v>4868</v>
      </c>
      <c r="R435" s="56">
        <v>923.3</v>
      </c>
      <c r="S435" s="56">
        <v>923.3</v>
      </c>
      <c r="T435" s="58">
        <v>531</v>
      </c>
    </row>
    <row r="436" spans="1:20" x14ac:dyDescent="0.25">
      <c r="A436" s="27" t="s">
        <v>4663</v>
      </c>
      <c r="B436" s="28" t="s">
        <v>4664</v>
      </c>
      <c r="C436" s="28" t="s">
        <v>6820</v>
      </c>
      <c r="D436" s="28" t="s">
        <v>6821</v>
      </c>
      <c r="E436" s="28" t="s">
        <v>1688</v>
      </c>
      <c r="F436" s="28" t="s">
        <v>4859</v>
      </c>
      <c r="G436" s="28" t="s">
        <v>4860</v>
      </c>
      <c r="H436" s="28" t="s">
        <v>4906</v>
      </c>
      <c r="I436" s="28" t="s">
        <v>4388</v>
      </c>
      <c r="J436" s="28" t="s">
        <v>4907</v>
      </c>
      <c r="K436" s="28" t="s">
        <v>6822</v>
      </c>
      <c r="L436" s="28" t="s">
        <v>6823</v>
      </c>
      <c r="M436" s="28" t="s">
        <v>4939</v>
      </c>
      <c r="N436" s="28" t="s">
        <v>6824</v>
      </c>
      <c r="O436" s="28" t="s">
        <v>5870</v>
      </c>
      <c r="P436" s="28" t="s">
        <v>4882</v>
      </c>
      <c r="Q436" s="27" t="s">
        <v>4868</v>
      </c>
      <c r="R436" s="56">
        <v>857.9</v>
      </c>
      <c r="S436" s="56">
        <v>880</v>
      </c>
      <c r="T436" s="58">
        <v>662</v>
      </c>
    </row>
    <row r="437" spans="1:20" x14ac:dyDescent="0.25">
      <c r="A437" s="27" t="s">
        <v>2955</v>
      </c>
      <c r="B437" s="28" t="s">
        <v>151</v>
      </c>
      <c r="C437" s="28" t="s">
        <v>6825</v>
      </c>
      <c r="D437" s="28" t="s">
        <v>6826</v>
      </c>
      <c r="E437" s="28" t="s">
        <v>2543</v>
      </c>
      <c r="F437" s="28" t="s">
        <v>4859</v>
      </c>
      <c r="G437" s="28" t="s">
        <v>4860</v>
      </c>
      <c r="H437" s="28" t="s">
        <v>4600</v>
      </c>
      <c r="I437" s="28" t="s">
        <v>4390</v>
      </c>
      <c r="J437" s="28" t="s">
        <v>4907</v>
      </c>
      <c r="K437" s="28" t="s">
        <v>6827</v>
      </c>
      <c r="L437" s="28" t="s">
        <v>6828</v>
      </c>
      <c r="M437" s="28" t="s">
        <v>4939</v>
      </c>
      <c r="N437" s="28" t="s">
        <v>6829</v>
      </c>
      <c r="O437" s="28" t="s">
        <v>5870</v>
      </c>
      <c r="P437" s="28" t="s">
        <v>4882</v>
      </c>
      <c r="Q437" s="27" t="s">
        <v>4868</v>
      </c>
      <c r="R437" s="56">
        <v>1531.9</v>
      </c>
      <c r="S437" s="56">
        <v>1531.9</v>
      </c>
      <c r="T437" s="58">
        <v>1012</v>
      </c>
    </row>
    <row r="438" spans="1:20" x14ac:dyDescent="0.25">
      <c r="A438" s="27" t="s">
        <v>2956</v>
      </c>
      <c r="B438" s="28" t="s">
        <v>152</v>
      </c>
      <c r="C438" s="28" t="s">
        <v>6830</v>
      </c>
      <c r="D438" s="28" t="s">
        <v>6831</v>
      </c>
      <c r="E438" s="28" t="s">
        <v>2473</v>
      </c>
      <c r="F438" s="28" t="s">
        <v>4859</v>
      </c>
      <c r="G438" s="28" t="s">
        <v>4860</v>
      </c>
      <c r="H438" s="28" t="s">
        <v>4906</v>
      </c>
      <c r="I438" s="28" t="s">
        <v>4381</v>
      </c>
      <c r="J438" s="28" t="s">
        <v>4893</v>
      </c>
      <c r="K438" s="28" t="s">
        <v>6832</v>
      </c>
      <c r="L438" s="28" t="s">
        <v>6833</v>
      </c>
      <c r="M438" s="28" t="s">
        <v>6834</v>
      </c>
      <c r="N438" s="28" t="s">
        <v>6835</v>
      </c>
      <c r="O438" s="28" t="s">
        <v>5870</v>
      </c>
      <c r="P438" s="28" t="s">
        <v>4882</v>
      </c>
      <c r="Q438" s="27" t="s">
        <v>4868</v>
      </c>
      <c r="R438" s="56">
        <v>2200.4</v>
      </c>
      <c r="S438" s="56">
        <v>2469.1999999999998</v>
      </c>
      <c r="T438" s="58">
        <v>974</v>
      </c>
    </row>
    <row r="439" spans="1:20" x14ac:dyDescent="0.25">
      <c r="A439" s="27" t="s">
        <v>2957</v>
      </c>
      <c r="B439" s="28" t="s">
        <v>153</v>
      </c>
      <c r="C439" s="28" t="s">
        <v>6836</v>
      </c>
      <c r="D439" s="28" t="s">
        <v>6837</v>
      </c>
      <c r="E439" s="28" t="s">
        <v>2544</v>
      </c>
      <c r="F439" s="28" t="s">
        <v>4859</v>
      </c>
      <c r="G439" s="28" t="s">
        <v>4860</v>
      </c>
      <c r="H439" s="28" t="s">
        <v>4600</v>
      </c>
      <c r="I439" s="28" t="s">
        <v>4390</v>
      </c>
      <c r="J439" s="28" t="s">
        <v>4907</v>
      </c>
      <c r="K439" s="28" t="s">
        <v>6838</v>
      </c>
      <c r="L439" s="28" t="s">
        <v>6839</v>
      </c>
      <c r="M439" s="28" t="s">
        <v>4939</v>
      </c>
      <c r="N439" s="28" t="s">
        <v>6840</v>
      </c>
      <c r="O439" s="28" t="s">
        <v>5870</v>
      </c>
      <c r="P439" s="28" t="s">
        <v>4882</v>
      </c>
      <c r="Q439" s="27" t="s">
        <v>4868</v>
      </c>
      <c r="R439" s="56">
        <v>1026.5</v>
      </c>
      <c r="S439" s="56">
        <v>1026</v>
      </c>
      <c r="T439" s="58">
        <v>713</v>
      </c>
    </row>
    <row r="440" spans="1:20" x14ac:dyDescent="0.25">
      <c r="A440" s="27" t="s">
        <v>2958</v>
      </c>
      <c r="B440" s="28" t="s">
        <v>2645</v>
      </c>
      <c r="C440" s="28" t="s">
        <v>6841</v>
      </c>
      <c r="D440" s="28" t="s">
        <v>6842</v>
      </c>
      <c r="E440" s="28" t="s">
        <v>2187</v>
      </c>
      <c r="F440" s="28" t="s">
        <v>4859</v>
      </c>
      <c r="G440" s="28" t="s">
        <v>4860</v>
      </c>
      <c r="H440" s="28" t="s">
        <v>4906</v>
      </c>
      <c r="I440" s="28" t="s">
        <v>4388</v>
      </c>
      <c r="J440" s="28" t="s">
        <v>4907</v>
      </c>
      <c r="K440" s="28" t="s">
        <v>6843</v>
      </c>
      <c r="L440" s="28" t="s">
        <v>6844</v>
      </c>
      <c r="M440" s="28" t="s">
        <v>4939</v>
      </c>
      <c r="N440" s="28" t="s">
        <v>6845</v>
      </c>
      <c r="O440" s="28" t="s">
        <v>5870</v>
      </c>
      <c r="P440" s="28" t="s">
        <v>4882</v>
      </c>
      <c r="Q440" s="27" t="s">
        <v>4868</v>
      </c>
      <c r="R440" s="56">
        <v>1603.3</v>
      </c>
      <c r="S440" s="56">
        <v>1605.2</v>
      </c>
      <c r="T440" s="58">
        <v>850</v>
      </c>
    </row>
    <row r="441" spans="1:20" x14ac:dyDescent="0.25">
      <c r="A441" s="27" t="s">
        <v>2959</v>
      </c>
      <c r="B441" s="28" t="s">
        <v>154</v>
      </c>
      <c r="C441" s="28" t="s">
        <v>6846</v>
      </c>
      <c r="D441" s="28" t="s">
        <v>6847</v>
      </c>
      <c r="E441" s="28" t="s">
        <v>1526</v>
      </c>
      <c r="F441" s="28" t="s">
        <v>4859</v>
      </c>
      <c r="G441" s="28" t="s">
        <v>4860</v>
      </c>
      <c r="H441" s="28" t="s">
        <v>4906</v>
      </c>
      <c r="I441" s="28" t="s">
        <v>4380</v>
      </c>
      <c r="J441" s="28" t="s">
        <v>4893</v>
      </c>
      <c r="K441" s="28" t="s">
        <v>6848</v>
      </c>
      <c r="L441" s="28" t="s">
        <v>6849</v>
      </c>
      <c r="M441" s="28" t="s">
        <v>6850</v>
      </c>
      <c r="N441" s="28" t="s">
        <v>6851</v>
      </c>
      <c r="O441" s="28" t="s">
        <v>5870</v>
      </c>
      <c r="P441" s="28" t="s">
        <v>4882</v>
      </c>
      <c r="Q441" s="27" t="s">
        <v>4868</v>
      </c>
      <c r="R441" s="56">
        <v>4774</v>
      </c>
      <c r="S441" s="56">
        <v>4772.3999999999996</v>
      </c>
      <c r="T441" s="58">
        <v>791</v>
      </c>
    </row>
    <row r="442" spans="1:20" x14ac:dyDescent="0.25">
      <c r="A442" s="27" t="s">
        <v>2960</v>
      </c>
      <c r="B442" s="28" t="s">
        <v>155</v>
      </c>
      <c r="C442" s="28" t="s">
        <v>6852</v>
      </c>
      <c r="D442" s="28" t="s">
        <v>6853</v>
      </c>
      <c r="E442" s="28" t="s">
        <v>2474</v>
      </c>
      <c r="F442" s="28" t="s">
        <v>4859</v>
      </c>
      <c r="G442" s="28" t="s">
        <v>4860</v>
      </c>
      <c r="H442" s="28" t="s">
        <v>4906</v>
      </c>
      <c r="I442" s="28" t="s">
        <v>4381</v>
      </c>
      <c r="J442" s="28" t="s">
        <v>4907</v>
      </c>
      <c r="K442" s="28" t="s">
        <v>6854</v>
      </c>
      <c r="L442" s="28" t="s">
        <v>5592</v>
      </c>
      <c r="M442" s="28" t="s">
        <v>6855</v>
      </c>
      <c r="N442" s="28" t="s">
        <v>6856</v>
      </c>
      <c r="O442" s="28" t="s">
        <v>5870</v>
      </c>
      <c r="P442" s="28" t="s">
        <v>4882</v>
      </c>
      <c r="Q442" s="27" t="s">
        <v>4868</v>
      </c>
      <c r="R442" s="56">
        <v>1607.7</v>
      </c>
      <c r="S442" s="56">
        <v>1528.7</v>
      </c>
      <c r="T442" s="58">
        <v>967</v>
      </c>
    </row>
    <row r="443" spans="1:20" x14ac:dyDescent="0.25">
      <c r="A443" s="27" t="s">
        <v>4430</v>
      </c>
      <c r="B443" s="28" t="s">
        <v>4431</v>
      </c>
      <c r="C443" s="28" t="s">
        <v>6857</v>
      </c>
      <c r="D443" s="28" t="s">
        <v>6858</v>
      </c>
      <c r="E443" s="28" t="s">
        <v>1527</v>
      </c>
      <c r="F443" s="28" t="s">
        <v>4859</v>
      </c>
      <c r="G443" s="28" t="s">
        <v>4860</v>
      </c>
      <c r="H443" s="28" t="s">
        <v>4906</v>
      </c>
      <c r="I443" s="28" t="s">
        <v>4380</v>
      </c>
      <c r="J443" s="28" t="s">
        <v>4907</v>
      </c>
      <c r="K443" s="28" t="s">
        <v>6827</v>
      </c>
      <c r="L443" s="28" t="s">
        <v>6859</v>
      </c>
      <c r="M443" s="28" t="s">
        <v>6620</v>
      </c>
      <c r="N443" s="28" t="s">
        <v>6860</v>
      </c>
      <c r="O443" s="28" t="s">
        <v>5870</v>
      </c>
      <c r="P443" s="28" t="s">
        <v>4882</v>
      </c>
      <c r="Q443" s="27" t="s">
        <v>4868</v>
      </c>
      <c r="R443" s="56">
        <v>1139.2</v>
      </c>
      <c r="S443" s="56">
        <v>1144</v>
      </c>
      <c r="T443" s="58">
        <v>810</v>
      </c>
    </row>
    <row r="444" spans="1:20" x14ac:dyDescent="0.25">
      <c r="A444" s="27" t="s">
        <v>4584</v>
      </c>
      <c r="B444" s="28" t="s">
        <v>4585</v>
      </c>
      <c r="C444" s="28" t="s">
        <v>6861</v>
      </c>
      <c r="D444" s="28" t="s">
        <v>6862</v>
      </c>
      <c r="E444" s="28" t="s">
        <v>1689</v>
      </c>
      <c r="F444" s="28" t="s">
        <v>4859</v>
      </c>
      <c r="G444" s="28" t="s">
        <v>4860</v>
      </c>
      <c r="H444" s="28" t="s">
        <v>4906</v>
      </c>
      <c r="I444" s="28" t="s">
        <v>4388</v>
      </c>
      <c r="J444" s="28" t="s">
        <v>4907</v>
      </c>
      <c r="K444" s="28" t="s">
        <v>6863</v>
      </c>
      <c r="L444" s="28" t="s">
        <v>6782</v>
      </c>
      <c r="M444" s="28" t="s">
        <v>4939</v>
      </c>
      <c r="N444" s="28" t="s">
        <v>6864</v>
      </c>
      <c r="O444" s="28" t="s">
        <v>5870</v>
      </c>
      <c r="P444" s="28" t="s">
        <v>4882</v>
      </c>
      <c r="Q444" s="27" t="s">
        <v>4868</v>
      </c>
      <c r="R444" s="56">
        <v>1069.7</v>
      </c>
      <c r="S444" s="56">
        <v>1078</v>
      </c>
      <c r="T444" s="58">
        <v>795</v>
      </c>
    </row>
    <row r="445" spans="1:20" x14ac:dyDescent="0.25">
      <c r="A445" s="27" t="s">
        <v>4665</v>
      </c>
      <c r="B445" s="28" t="s">
        <v>4666</v>
      </c>
      <c r="C445" s="28" t="s">
        <v>6865</v>
      </c>
      <c r="D445" s="28" t="s">
        <v>6866</v>
      </c>
      <c r="E445" s="28" t="s">
        <v>1690</v>
      </c>
      <c r="F445" s="28" t="s">
        <v>4859</v>
      </c>
      <c r="G445" s="28" t="s">
        <v>4860</v>
      </c>
      <c r="H445" s="28" t="s">
        <v>4906</v>
      </c>
      <c r="I445" s="28" t="s">
        <v>4388</v>
      </c>
      <c r="J445" s="28" t="s">
        <v>4907</v>
      </c>
      <c r="K445" s="28" t="s">
        <v>6867</v>
      </c>
      <c r="L445" s="28" t="s">
        <v>5254</v>
      </c>
      <c r="M445" s="28" t="s">
        <v>4939</v>
      </c>
      <c r="N445" s="28" t="s">
        <v>6868</v>
      </c>
      <c r="O445" s="28" t="s">
        <v>5870</v>
      </c>
      <c r="P445" s="28" t="s">
        <v>4882</v>
      </c>
      <c r="Q445" s="27" t="s">
        <v>4868</v>
      </c>
      <c r="R445" s="56">
        <v>1455.2</v>
      </c>
      <c r="S445" s="56">
        <v>1443.5</v>
      </c>
      <c r="T445" s="58">
        <v>932</v>
      </c>
    </row>
    <row r="446" spans="1:20" x14ac:dyDescent="0.25">
      <c r="A446" s="27" t="s">
        <v>2961</v>
      </c>
      <c r="B446" s="28" t="s">
        <v>156</v>
      </c>
      <c r="C446" s="28" t="s">
        <v>6869</v>
      </c>
      <c r="D446" s="28" t="s">
        <v>6870</v>
      </c>
      <c r="E446" s="28" t="s">
        <v>1528</v>
      </c>
      <c r="F446" s="28" t="s">
        <v>4859</v>
      </c>
      <c r="G446" s="28" t="s">
        <v>4860</v>
      </c>
      <c r="H446" s="28" t="s">
        <v>4906</v>
      </c>
      <c r="I446" s="28" t="s">
        <v>4385</v>
      </c>
      <c r="J446" s="28" t="s">
        <v>4907</v>
      </c>
      <c r="K446" s="28" t="s">
        <v>6871</v>
      </c>
      <c r="L446" s="28" t="s">
        <v>6872</v>
      </c>
      <c r="M446" s="28" t="s">
        <v>4939</v>
      </c>
      <c r="N446" s="28" t="s">
        <v>6873</v>
      </c>
      <c r="O446" s="28" t="s">
        <v>5870</v>
      </c>
      <c r="P446" s="28" t="s">
        <v>4882</v>
      </c>
      <c r="Q446" s="27" t="s">
        <v>4868</v>
      </c>
      <c r="R446" s="56">
        <v>1433.6</v>
      </c>
      <c r="S446" s="56">
        <v>1435</v>
      </c>
      <c r="T446" s="58">
        <v>911</v>
      </c>
    </row>
    <row r="447" spans="1:20" x14ac:dyDescent="0.25">
      <c r="A447" s="27" t="s">
        <v>2962</v>
      </c>
      <c r="B447" s="28" t="s">
        <v>157</v>
      </c>
      <c r="C447" s="28" t="s">
        <v>6874</v>
      </c>
      <c r="D447" s="28" t="s">
        <v>6875</v>
      </c>
      <c r="E447" s="28" t="s">
        <v>2050</v>
      </c>
      <c r="F447" s="28" t="s">
        <v>4859</v>
      </c>
      <c r="G447" s="28" t="s">
        <v>4860</v>
      </c>
      <c r="H447" s="28" t="s">
        <v>4906</v>
      </c>
      <c r="I447" s="28" t="s">
        <v>4385</v>
      </c>
      <c r="J447" s="28" t="s">
        <v>4907</v>
      </c>
      <c r="K447" s="28" t="s">
        <v>6876</v>
      </c>
      <c r="L447" s="28" t="s">
        <v>6877</v>
      </c>
      <c r="M447" s="28" t="s">
        <v>4939</v>
      </c>
      <c r="N447" s="28" t="s">
        <v>6878</v>
      </c>
      <c r="O447" s="28" t="s">
        <v>5870</v>
      </c>
      <c r="P447" s="28" t="s">
        <v>4882</v>
      </c>
      <c r="Q447" s="27" t="s">
        <v>4868</v>
      </c>
      <c r="R447" s="56">
        <v>1001.4</v>
      </c>
      <c r="S447" s="56">
        <v>1009</v>
      </c>
      <c r="T447" s="58">
        <v>715</v>
      </c>
    </row>
    <row r="448" spans="1:20" x14ac:dyDescent="0.25">
      <c r="A448" s="27" t="s">
        <v>2963</v>
      </c>
      <c r="B448" s="28" t="s">
        <v>158</v>
      </c>
      <c r="C448" s="28" t="s">
        <v>6879</v>
      </c>
      <c r="D448" s="28" t="s">
        <v>6880</v>
      </c>
      <c r="E448" s="28" t="s">
        <v>1691</v>
      </c>
      <c r="F448" s="28" t="s">
        <v>4859</v>
      </c>
      <c r="G448" s="28" t="s">
        <v>4860</v>
      </c>
      <c r="H448" s="28" t="s">
        <v>4906</v>
      </c>
      <c r="I448" s="28" t="s">
        <v>4388</v>
      </c>
      <c r="J448" s="28" t="s">
        <v>4907</v>
      </c>
      <c r="K448" s="28" t="s">
        <v>6881</v>
      </c>
      <c r="L448" s="28" t="s">
        <v>6373</v>
      </c>
      <c r="M448" s="28" t="s">
        <v>4939</v>
      </c>
      <c r="N448" s="28" t="s">
        <v>6882</v>
      </c>
      <c r="O448" s="28" t="s">
        <v>5870</v>
      </c>
      <c r="P448" s="28" t="s">
        <v>4882</v>
      </c>
      <c r="Q448" s="27" t="s">
        <v>4868</v>
      </c>
      <c r="R448" s="56">
        <v>1108.3</v>
      </c>
      <c r="S448" s="56">
        <v>1003</v>
      </c>
      <c r="T448" s="58">
        <v>735</v>
      </c>
    </row>
    <row r="449" spans="1:20" x14ac:dyDescent="0.25">
      <c r="A449" s="27" t="s">
        <v>4586</v>
      </c>
      <c r="B449" s="28" t="s">
        <v>4587</v>
      </c>
      <c r="C449" s="28" t="s">
        <v>6883</v>
      </c>
      <c r="D449" s="28" t="s">
        <v>6884</v>
      </c>
      <c r="E449" s="28" t="s">
        <v>1598</v>
      </c>
      <c r="F449" s="28" t="s">
        <v>4859</v>
      </c>
      <c r="G449" s="28" t="s">
        <v>4860</v>
      </c>
      <c r="H449" s="28" t="s">
        <v>4600</v>
      </c>
      <c r="I449" s="28" t="s">
        <v>4892</v>
      </c>
      <c r="J449" s="28" t="s">
        <v>4907</v>
      </c>
      <c r="K449" s="28" t="s">
        <v>6885</v>
      </c>
      <c r="L449" s="28" t="s">
        <v>5638</v>
      </c>
      <c r="M449" s="28" t="s">
        <v>4939</v>
      </c>
      <c r="N449" s="28" t="s">
        <v>6886</v>
      </c>
      <c r="O449" s="28" t="s">
        <v>5870</v>
      </c>
      <c r="P449" s="28" t="s">
        <v>4882</v>
      </c>
      <c r="Q449" s="27" t="s">
        <v>4868</v>
      </c>
      <c r="R449" s="56">
        <v>982.9</v>
      </c>
      <c r="S449" s="56">
        <v>982</v>
      </c>
      <c r="T449" s="58">
        <v>658</v>
      </c>
    </row>
    <row r="450" spans="1:20" x14ac:dyDescent="0.25">
      <c r="A450" s="27" t="s">
        <v>2964</v>
      </c>
      <c r="B450" s="28" t="s">
        <v>159</v>
      </c>
      <c r="C450" s="28" t="s">
        <v>6887</v>
      </c>
      <c r="D450" s="28" t="s">
        <v>6888</v>
      </c>
      <c r="E450" s="28" t="s">
        <v>2051</v>
      </c>
      <c r="F450" s="28" t="s">
        <v>4859</v>
      </c>
      <c r="G450" s="28" t="s">
        <v>4860</v>
      </c>
      <c r="H450" s="28" t="s">
        <v>4906</v>
      </c>
      <c r="I450" s="28" t="s">
        <v>4389</v>
      </c>
      <c r="J450" s="28" t="s">
        <v>4907</v>
      </c>
      <c r="K450" s="28" t="s">
        <v>6889</v>
      </c>
      <c r="L450" s="28" t="s">
        <v>6890</v>
      </c>
      <c r="M450" s="28" t="s">
        <v>4939</v>
      </c>
      <c r="N450" s="28" t="s">
        <v>6891</v>
      </c>
      <c r="O450" s="28" t="s">
        <v>5870</v>
      </c>
      <c r="P450" s="28" t="s">
        <v>4882</v>
      </c>
      <c r="Q450" s="27" t="s">
        <v>4868</v>
      </c>
      <c r="R450" s="56">
        <v>965</v>
      </c>
      <c r="S450" s="56">
        <v>974</v>
      </c>
      <c r="T450" s="58">
        <v>720</v>
      </c>
    </row>
    <row r="451" spans="1:20" x14ac:dyDescent="0.25">
      <c r="A451" s="27" t="s">
        <v>2965</v>
      </c>
      <c r="B451" s="28" t="s">
        <v>160</v>
      </c>
      <c r="C451" s="28" t="s">
        <v>6892</v>
      </c>
      <c r="D451" s="28" t="s">
        <v>6893</v>
      </c>
      <c r="E451" s="28" t="s">
        <v>2052</v>
      </c>
      <c r="F451" s="28" t="s">
        <v>4859</v>
      </c>
      <c r="G451" s="28" t="s">
        <v>4860</v>
      </c>
      <c r="H451" s="28" t="s">
        <v>4906</v>
      </c>
      <c r="I451" s="28" t="s">
        <v>4389</v>
      </c>
      <c r="J451" s="28" t="s">
        <v>4907</v>
      </c>
      <c r="K451" s="28" t="s">
        <v>6894</v>
      </c>
      <c r="L451" s="28" t="s">
        <v>5884</v>
      </c>
      <c r="M451" s="28" t="s">
        <v>4939</v>
      </c>
      <c r="N451" s="28" t="s">
        <v>6895</v>
      </c>
      <c r="O451" s="28" t="s">
        <v>6566</v>
      </c>
      <c r="P451" s="28" t="s">
        <v>4882</v>
      </c>
      <c r="Q451" s="27" t="s">
        <v>4868</v>
      </c>
      <c r="R451" s="56">
        <v>1075.4000000000001</v>
      </c>
      <c r="S451" s="56">
        <v>1063</v>
      </c>
      <c r="T451" s="58">
        <v>750</v>
      </c>
    </row>
    <row r="452" spans="1:20" x14ac:dyDescent="0.25">
      <c r="A452" s="27" t="s">
        <v>4667</v>
      </c>
      <c r="B452" s="28" t="s">
        <v>4668</v>
      </c>
      <c r="C452" s="28" t="s">
        <v>6896</v>
      </c>
      <c r="D452" s="28" t="s">
        <v>6897</v>
      </c>
      <c r="E452" s="28" t="s">
        <v>2188</v>
      </c>
      <c r="F452" s="28" t="s">
        <v>4859</v>
      </c>
      <c r="G452" s="28" t="s">
        <v>4860</v>
      </c>
      <c r="H452" s="28" t="s">
        <v>4906</v>
      </c>
      <c r="I452" s="28" t="s">
        <v>4379</v>
      </c>
      <c r="J452" s="28" t="s">
        <v>4907</v>
      </c>
      <c r="K452" s="28" t="s">
        <v>6898</v>
      </c>
      <c r="L452" s="28" t="s">
        <v>6639</v>
      </c>
      <c r="M452" s="28" t="s">
        <v>4939</v>
      </c>
      <c r="N452" s="28" t="s">
        <v>6899</v>
      </c>
      <c r="O452" s="28" t="s">
        <v>5870</v>
      </c>
      <c r="P452" s="28" t="s">
        <v>4882</v>
      </c>
      <c r="Q452" s="27" t="s">
        <v>4868</v>
      </c>
      <c r="R452" s="56">
        <v>986.6</v>
      </c>
      <c r="S452" s="56">
        <v>986.5</v>
      </c>
      <c r="T452" s="58">
        <v>659</v>
      </c>
    </row>
    <row r="453" spans="1:20" x14ac:dyDescent="0.25">
      <c r="A453" s="27" t="s">
        <v>4588</v>
      </c>
      <c r="B453" s="28" t="s">
        <v>4589</v>
      </c>
      <c r="C453" s="28" t="s">
        <v>6900</v>
      </c>
      <c r="D453" s="28" t="s">
        <v>6901</v>
      </c>
      <c r="E453" s="28" t="s">
        <v>2349</v>
      </c>
      <c r="F453" s="28" t="s">
        <v>4859</v>
      </c>
      <c r="G453" s="28" t="s">
        <v>4860</v>
      </c>
      <c r="H453" s="28" t="s">
        <v>4906</v>
      </c>
      <c r="I453" s="28" t="s">
        <v>4386</v>
      </c>
      <c r="J453" s="28" t="s">
        <v>4907</v>
      </c>
      <c r="K453" s="28" t="s">
        <v>6902</v>
      </c>
      <c r="L453" s="28" t="s">
        <v>5458</v>
      </c>
      <c r="M453" s="28" t="s">
        <v>4939</v>
      </c>
      <c r="N453" s="28" t="s">
        <v>6903</v>
      </c>
      <c r="O453" s="28" t="s">
        <v>5870</v>
      </c>
      <c r="P453" s="28" t="s">
        <v>4882</v>
      </c>
      <c r="Q453" s="27" t="s">
        <v>4868</v>
      </c>
      <c r="R453" s="56">
        <v>995.1</v>
      </c>
      <c r="S453" s="56">
        <v>995.2</v>
      </c>
      <c r="T453" s="58">
        <v>750</v>
      </c>
    </row>
    <row r="454" spans="1:20" x14ac:dyDescent="0.25">
      <c r="A454" s="27" t="s">
        <v>4484</v>
      </c>
      <c r="B454" s="28" t="s">
        <v>4485</v>
      </c>
      <c r="C454" s="28" t="s">
        <v>6904</v>
      </c>
      <c r="D454" s="28" t="s">
        <v>6905</v>
      </c>
      <c r="E454" s="28" t="s">
        <v>1692</v>
      </c>
      <c r="F454" s="28" t="s">
        <v>4859</v>
      </c>
      <c r="G454" s="28" t="s">
        <v>4860</v>
      </c>
      <c r="H454" s="28" t="s">
        <v>4906</v>
      </c>
      <c r="I454" s="28" t="s">
        <v>4389</v>
      </c>
      <c r="J454" s="28" t="s">
        <v>4907</v>
      </c>
      <c r="K454" s="28" t="s">
        <v>6906</v>
      </c>
      <c r="L454" s="28" t="s">
        <v>6656</v>
      </c>
      <c r="M454" s="28" t="s">
        <v>4939</v>
      </c>
      <c r="N454" s="28" t="s">
        <v>6907</v>
      </c>
      <c r="O454" s="28" t="s">
        <v>5870</v>
      </c>
      <c r="P454" s="28" t="s">
        <v>4882</v>
      </c>
      <c r="Q454" s="27" t="s">
        <v>4868</v>
      </c>
      <c r="R454" s="56">
        <v>1122.0999999999999</v>
      </c>
      <c r="S454" s="56">
        <v>1120</v>
      </c>
      <c r="T454" s="58">
        <v>660</v>
      </c>
    </row>
    <row r="455" spans="1:20" x14ac:dyDescent="0.25">
      <c r="A455" s="27" t="s">
        <v>2966</v>
      </c>
      <c r="B455" s="28" t="s">
        <v>161</v>
      </c>
      <c r="C455" s="28" t="s">
        <v>6908</v>
      </c>
      <c r="D455" s="28" t="s">
        <v>6909</v>
      </c>
      <c r="E455" s="28" t="s">
        <v>2189</v>
      </c>
      <c r="F455" s="28" t="s">
        <v>4859</v>
      </c>
      <c r="G455" s="28" t="s">
        <v>4860</v>
      </c>
      <c r="H455" s="28" t="s">
        <v>4906</v>
      </c>
      <c r="I455" s="28" t="s">
        <v>4379</v>
      </c>
      <c r="J455" s="28" t="s">
        <v>4907</v>
      </c>
      <c r="K455" s="28" t="s">
        <v>6910</v>
      </c>
      <c r="L455" s="28" t="s">
        <v>6911</v>
      </c>
      <c r="M455" s="28" t="s">
        <v>6912</v>
      </c>
      <c r="N455" s="28" t="s">
        <v>6913</v>
      </c>
      <c r="O455" s="28" t="s">
        <v>5870</v>
      </c>
      <c r="P455" s="28" t="s">
        <v>4882</v>
      </c>
      <c r="Q455" s="27" t="s">
        <v>4868</v>
      </c>
      <c r="R455" s="56">
        <v>915</v>
      </c>
      <c r="S455" s="56">
        <v>905.5</v>
      </c>
      <c r="T455" s="58">
        <v>635</v>
      </c>
    </row>
    <row r="456" spans="1:20" x14ac:dyDescent="0.25">
      <c r="A456" s="27" t="s">
        <v>2967</v>
      </c>
      <c r="B456" s="28" t="s">
        <v>162</v>
      </c>
      <c r="C456" s="28" t="s">
        <v>6914</v>
      </c>
      <c r="D456" s="28" t="s">
        <v>6915</v>
      </c>
      <c r="E456" s="28" t="s">
        <v>1693</v>
      </c>
      <c r="F456" s="28" t="s">
        <v>4859</v>
      </c>
      <c r="G456" s="28" t="s">
        <v>4860</v>
      </c>
      <c r="H456" s="28" t="s">
        <v>4906</v>
      </c>
      <c r="I456" s="28" t="s">
        <v>4389</v>
      </c>
      <c r="J456" s="28" t="s">
        <v>4907</v>
      </c>
      <c r="K456" s="28" t="s">
        <v>6916</v>
      </c>
      <c r="L456" s="28" t="s">
        <v>6656</v>
      </c>
      <c r="M456" s="28" t="s">
        <v>4939</v>
      </c>
      <c r="N456" s="28" t="s">
        <v>6917</v>
      </c>
      <c r="O456" s="28" t="s">
        <v>5870</v>
      </c>
      <c r="P456" s="28" t="s">
        <v>4882</v>
      </c>
      <c r="Q456" s="27" t="s">
        <v>4868</v>
      </c>
      <c r="R456" s="56">
        <v>1421.1</v>
      </c>
      <c r="S456" s="56">
        <v>1421</v>
      </c>
      <c r="T456" s="58">
        <v>896</v>
      </c>
    </row>
    <row r="457" spans="1:20" x14ac:dyDescent="0.25">
      <c r="A457" s="27" t="s">
        <v>2968</v>
      </c>
      <c r="B457" s="28" t="s">
        <v>163</v>
      </c>
      <c r="C457" s="28" t="s">
        <v>6918</v>
      </c>
      <c r="D457" s="28" t="s">
        <v>6919</v>
      </c>
      <c r="E457" s="28" t="s">
        <v>1529</v>
      </c>
      <c r="F457" s="28" t="s">
        <v>4859</v>
      </c>
      <c r="G457" s="28" t="s">
        <v>4860</v>
      </c>
      <c r="H457" s="28" t="s">
        <v>4906</v>
      </c>
      <c r="I457" s="28" t="s">
        <v>4380</v>
      </c>
      <c r="J457" s="28" t="s">
        <v>4907</v>
      </c>
      <c r="K457" s="28" t="s">
        <v>6854</v>
      </c>
      <c r="L457" s="28" t="s">
        <v>6920</v>
      </c>
      <c r="M457" s="28" t="s">
        <v>4939</v>
      </c>
      <c r="N457" s="28" t="s">
        <v>6921</v>
      </c>
      <c r="O457" s="28" t="s">
        <v>5870</v>
      </c>
      <c r="P457" s="28" t="s">
        <v>4882</v>
      </c>
      <c r="Q457" s="27" t="s">
        <v>4868</v>
      </c>
      <c r="R457" s="56">
        <v>1022.9</v>
      </c>
      <c r="S457" s="56">
        <v>1004</v>
      </c>
      <c r="T457" s="58">
        <v>695</v>
      </c>
    </row>
    <row r="458" spans="1:20" x14ac:dyDescent="0.25">
      <c r="A458" s="27" t="s">
        <v>2969</v>
      </c>
      <c r="B458" s="28" t="s">
        <v>164</v>
      </c>
      <c r="C458" s="28" t="s">
        <v>6922</v>
      </c>
      <c r="D458" s="28" t="s">
        <v>6923</v>
      </c>
      <c r="E458" s="28" t="s">
        <v>2350</v>
      </c>
      <c r="F458" s="28" t="s">
        <v>4859</v>
      </c>
      <c r="G458" s="28" t="s">
        <v>4860</v>
      </c>
      <c r="H458" s="28" t="s">
        <v>4906</v>
      </c>
      <c r="I458" s="28" t="s">
        <v>4386</v>
      </c>
      <c r="J458" s="28" t="s">
        <v>4907</v>
      </c>
      <c r="K458" s="28" t="s">
        <v>6519</v>
      </c>
      <c r="L458" s="28" t="s">
        <v>5987</v>
      </c>
      <c r="M458" s="28" t="s">
        <v>4939</v>
      </c>
      <c r="N458" s="28" t="s">
        <v>6924</v>
      </c>
      <c r="O458" s="28" t="s">
        <v>5870</v>
      </c>
      <c r="P458" s="28" t="s">
        <v>4882</v>
      </c>
      <c r="Q458" s="27" t="s">
        <v>4868</v>
      </c>
      <c r="R458" s="56">
        <v>988.7</v>
      </c>
      <c r="S458" s="56">
        <v>838.3</v>
      </c>
      <c r="T458" s="58">
        <v>640</v>
      </c>
    </row>
    <row r="459" spans="1:20" x14ac:dyDescent="0.25">
      <c r="A459" s="27" t="s">
        <v>4543</v>
      </c>
      <c r="B459" s="28" t="s">
        <v>4544</v>
      </c>
      <c r="C459" s="28" t="s">
        <v>6925</v>
      </c>
      <c r="D459" s="28" t="s">
        <v>6926</v>
      </c>
      <c r="E459" s="28" t="s">
        <v>1599</v>
      </c>
      <c r="F459" s="28" t="s">
        <v>4859</v>
      </c>
      <c r="G459" s="28" t="s">
        <v>4860</v>
      </c>
      <c r="H459" s="28" t="s">
        <v>4600</v>
      </c>
      <c r="I459" s="28" t="s">
        <v>4892</v>
      </c>
      <c r="J459" s="28" t="s">
        <v>4907</v>
      </c>
      <c r="K459" s="28" t="s">
        <v>6838</v>
      </c>
      <c r="L459" s="28" t="s">
        <v>6927</v>
      </c>
      <c r="M459" s="28" t="s">
        <v>4939</v>
      </c>
      <c r="N459" s="28" t="s">
        <v>6928</v>
      </c>
      <c r="O459" s="28" t="s">
        <v>5870</v>
      </c>
      <c r="P459" s="28" t="s">
        <v>4882</v>
      </c>
      <c r="Q459" s="27" t="s">
        <v>4868</v>
      </c>
      <c r="R459" s="56">
        <v>1047.2</v>
      </c>
      <c r="S459" s="56">
        <v>1047</v>
      </c>
      <c r="T459" s="58">
        <v>741</v>
      </c>
    </row>
    <row r="460" spans="1:20" x14ac:dyDescent="0.25">
      <c r="A460" s="27" t="s">
        <v>2970</v>
      </c>
      <c r="B460" s="28" t="s">
        <v>165</v>
      </c>
      <c r="C460" s="28" t="s">
        <v>6929</v>
      </c>
      <c r="D460" s="28" t="s">
        <v>6930</v>
      </c>
      <c r="E460" s="28" t="s">
        <v>2545</v>
      </c>
      <c r="F460" s="28" t="s">
        <v>4859</v>
      </c>
      <c r="G460" s="28" t="s">
        <v>4860</v>
      </c>
      <c r="H460" s="28" t="s">
        <v>4600</v>
      </c>
      <c r="I460" s="28" t="s">
        <v>4390</v>
      </c>
      <c r="J460" s="28" t="s">
        <v>4907</v>
      </c>
      <c r="K460" s="28" t="s">
        <v>6931</v>
      </c>
      <c r="L460" s="28" t="s">
        <v>6932</v>
      </c>
      <c r="M460" s="28" t="s">
        <v>4939</v>
      </c>
      <c r="N460" s="28" t="s">
        <v>6933</v>
      </c>
      <c r="O460" s="28" t="s">
        <v>5870</v>
      </c>
      <c r="P460" s="28" t="s">
        <v>4882</v>
      </c>
      <c r="Q460" s="27" t="s">
        <v>4868</v>
      </c>
      <c r="R460" s="56">
        <v>2490.5</v>
      </c>
      <c r="S460" s="56">
        <v>2490.5</v>
      </c>
      <c r="T460" s="58">
        <v>892</v>
      </c>
    </row>
    <row r="461" spans="1:20" x14ac:dyDescent="0.25">
      <c r="A461" s="27" t="s">
        <v>4718</v>
      </c>
      <c r="B461" s="28" t="s">
        <v>4719</v>
      </c>
      <c r="C461" s="28" t="s">
        <v>6934</v>
      </c>
      <c r="D461" s="28" t="s">
        <v>6935</v>
      </c>
      <c r="E461" s="28" t="s">
        <v>2475</v>
      </c>
      <c r="F461" s="28" t="s">
        <v>4859</v>
      </c>
      <c r="G461" s="28" t="s">
        <v>4860</v>
      </c>
      <c r="H461" s="28" t="s">
        <v>4906</v>
      </c>
      <c r="I461" s="28" t="s">
        <v>4381</v>
      </c>
      <c r="J461" s="28" t="s">
        <v>4907</v>
      </c>
      <c r="K461" s="28" t="s">
        <v>6936</v>
      </c>
      <c r="L461" s="28" t="s">
        <v>6758</v>
      </c>
      <c r="M461" s="28" t="s">
        <v>4939</v>
      </c>
      <c r="N461" s="28" t="s">
        <v>6937</v>
      </c>
      <c r="O461" s="28" t="s">
        <v>5870</v>
      </c>
      <c r="P461" s="28" t="s">
        <v>4882</v>
      </c>
      <c r="Q461" s="27" t="s">
        <v>4868</v>
      </c>
      <c r="R461" s="56">
        <v>1051.8</v>
      </c>
      <c r="S461" s="56">
        <v>1247</v>
      </c>
      <c r="T461" s="58">
        <v>751</v>
      </c>
    </row>
    <row r="462" spans="1:20" x14ac:dyDescent="0.25">
      <c r="A462" s="27" t="s">
        <v>2971</v>
      </c>
      <c r="B462" s="28" t="s">
        <v>166</v>
      </c>
      <c r="C462" s="28" t="s">
        <v>6938</v>
      </c>
      <c r="D462" s="28" t="s">
        <v>6939</v>
      </c>
      <c r="E462" s="28" t="s">
        <v>2546</v>
      </c>
      <c r="F462" s="28" t="s">
        <v>4859</v>
      </c>
      <c r="G462" s="28" t="s">
        <v>4860</v>
      </c>
      <c r="H462" s="28" t="s">
        <v>4600</v>
      </c>
      <c r="I462" s="28" t="s">
        <v>4390</v>
      </c>
      <c r="J462" s="28" t="s">
        <v>4907</v>
      </c>
      <c r="K462" s="28" t="s">
        <v>6940</v>
      </c>
      <c r="L462" s="28" t="s">
        <v>6941</v>
      </c>
      <c r="M462" s="28" t="s">
        <v>4939</v>
      </c>
      <c r="N462" s="28" t="s">
        <v>6942</v>
      </c>
      <c r="O462" s="28" t="s">
        <v>5870</v>
      </c>
      <c r="P462" s="28" t="s">
        <v>4882</v>
      </c>
      <c r="Q462" s="27" t="s">
        <v>4868</v>
      </c>
      <c r="R462" s="56">
        <v>978.4</v>
      </c>
      <c r="S462" s="56">
        <v>978</v>
      </c>
      <c r="T462" s="58">
        <v>705</v>
      </c>
    </row>
    <row r="463" spans="1:20" x14ac:dyDescent="0.25">
      <c r="A463" s="27" t="s">
        <v>4720</v>
      </c>
      <c r="B463" s="28" t="s">
        <v>4721</v>
      </c>
      <c r="C463" s="28" t="s">
        <v>6943</v>
      </c>
      <c r="D463" s="28" t="s">
        <v>6944</v>
      </c>
      <c r="E463" s="28" t="s">
        <v>2547</v>
      </c>
      <c r="F463" s="28" t="s">
        <v>4859</v>
      </c>
      <c r="G463" s="28" t="s">
        <v>4860</v>
      </c>
      <c r="H463" s="28" t="s">
        <v>4600</v>
      </c>
      <c r="I463" s="28" t="s">
        <v>4390</v>
      </c>
      <c r="J463" s="28" t="s">
        <v>4907</v>
      </c>
      <c r="K463" s="28" t="s">
        <v>6945</v>
      </c>
      <c r="L463" s="28" t="s">
        <v>6946</v>
      </c>
      <c r="M463" s="28" t="s">
        <v>4939</v>
      </c>
      <c r="N463" s="28" t="s">
        <v>6947</v>
      </c>
      <c r="O463" s="28" t="s">
        <v>5870</v>
      </c>
      <c r="P463" s="28" t="s">
        <v>4882</v>
      </c>
      <c r="Q463" s="27" t="s">
        <v>4868</v>
      </c>
      <c r="R463" s="56">
        <v>1342.2</v>
      </c>
      <c r="S463" s="56">
        <v>1342</v>
      </c>
      <c r="T463" s="58">
        <v>850</v>
      </c>
    </row>
    <row r="464" spans="1:20" x14ac:dyDescent="0.25">
      <c r="A464" s="27" t="s">
        <v>4625</v>
      </c>
      <c r="B464" s="28" t="s">
        <v>4626</v>
      </c>
      <c r="C464" s="28" t="s">
        <v>6948</v>
      </c>
      <c r="D464" s="28" t="s">
        <v>6949</v>
      </c>
      <c r="E464" s="28" t="s">
        <v>1600</v>
      </c>
      <c r="F464" s="28" t="s">
        <v>4859</v>
      </c>
      <c r="G464" s="28" t="s">
        <v>4860</v>
      </c>
      <c r="H464" s="28" t="s">
        <v>4600</v>
      </c>
      <c r="I464" s="28" t="s">
        <v>4892</v>
      </c>
      <c r="J464" s="28" t="s">
        <v>4907</v>
      </c>
      <c r="K464" s="28" t="s">
        <v>6950</v>
      </c>
      <c r="L464" s="28" t="s">
        <v>5977</v>
      </c>
      <c r="M464" s="28" t="s">
        <v>4939</v>
      </c>
      <c r="N464" s="28" t="s">
        <v>6951</v>
      </c>
      <c r="O464" s="28" t="s">
        <v>5870</v>
      </c>
      <c r="P464" s="28" t="s">
        <v>4882</v>
      </c>
      <c r="Q464" s="27" t="s">
        <v>4868</v>
      </c>
      <c r="R464" s="56">
        <v>1332.1</v>
      </c>
      <c r="S464" s="56">
        <v>1354</v>
      </c>
      <c r="T464" s="58">
        <v>937</v>
      </c>
    </row>
    <row r="465" spans="1:20" x14ac:dyDescent="0.25">
      <c r="A465" s="27" t="s">
        <v>2972</v>
      </c>
      <c r="B465" s="28" t="s">
        <v>167</v>
      </c>
      <c r="C465" s="28" t="s">
        <v>6952</v>
      </c>
      <c r="D465" s="28" t="s">
        <v>6953</v>
      </c>
      <c r="E465" s="28" t="s">
        <v>1601</v>
      </c>
      <c r="F465" s="28" t="s">
        <v>4859</v>
      </c>
      <c r="G465" s="28" t="s">
        <v>4860</v>
      </c>
      <c r="H465" s="28" t="s">
        <v>4600</v>
      </c>
      <c r="I465" s="28" t="s">
        <v>4892</v>
      </c>
      <c r="J465" s="28" t="s">
        <v>4907</v>
      </c>
      <c r="K465" s="28" t="s">
        <v>6936</v>
      </c>
      <c r="L465" s="28" t="s">
        <v>6954</v>
      </c>
      <c r="M465" s="28" t="s">
        <v>4939</v>
      </c>
      <c r="N465" s="28" t="s">
        <v>6955</v>
      </c>
      <c r="O465" s="28" t="s">
        <v>5870</v>
      </c>
      <c r="P465" s="28" t="s">
        <v>4882</v>
      </c>
      <c r="Q465" s="27" t="s">
        <v>4868</v>
      </c>
      <c r="R465" s="56">
        <v>1336.3</v>
      </c>
      <c r="S465" s="56">
        <v>1368</v>
      </c>
      <c r="T465" s="58">
        <v>957</v>
      </c>
    </row>
    <row r="466" spans="1:20" x14ac:dyDescent="0.25">
      <c r="A466" s="27" t="s">
        <v>2973</v>
      </c>
      <c r="B466" s="28" t="s">
        <v>168</v>
      </c>
      <c r="C466" s="28" t="s">
        <v>6956</v>
      </c>
      <c r="D466" s="28" t="s">
        <v>6957</v>
      </c>
      <c r="E466" s="28" t="s">
        <v>2053</v>
      </c>
      <c r="F466" s="28" t="s">
        <v>4859</v>
      </c>
      <c r="G466" s="28" t="s">
        <v>4860</v>
      </c>
      <c r="H466" s="28" t="s">
        <v>4906</v>
      </c>
      <c r="I466" s="28" t="s">
        <v>4385</v>
      </c>
      <c r="J466" s="28" t="s">
        <v>4907</v>
      </c>
      <c r="K466" s="28" t="s">
        <v>6958</v>
      </c>
      <c r="L466" s="28" t="s">
        <v>6920</v>
      </c>
      <c r="M466" s="28" t="s">
        <v>4939</v>
      </c>
      <c r="N466" s="28" t="s">
        <v>6959</v>
      </c>
      <c r="O466" s="28" t="s">
        <v>5870</v>
      </c>
      <c r="P466" s="28" t="s">
        <v>4882</v>
      </c>
      <c r="Q466" s="27" t="s">
        <v>4868</v>
      </c>
      <c r="R466" s="56">
        <v>1397.4</v>
      </c>
      <c r="S466" s="56">
        <v>1397</v>
      </c>
      <c r="T466" s="58">
        <v>610</v>
      </c>
    </row>
    <row r="467" spans="1:20" x14ac:dyDescent="0.25">
      <c r="A467" s="27" t="s">
        <v>2974</v>
      </c>
      <c r="B467" s="28" t="s">
        <v>169</v>
      </c>
      <c r="C467" s="28" t="s">
        <v>6960</v>
      </c>
      <c r="D467" s="28" t="s">
        <v>6961</v>
      </c>
      <c r="E467" s="28" t="s">
        <v>1530</v>
      </c>
      <c r="F467" s="28" t="s">
        <v>4859</v>
      </c>
      <c r="G467" s="28" t="s">
        <v>4860</v>
      </c>
      <c r="H467" s="28" t="s">
        <v>4906</v>
      </c>
      <c r="I467" s="28" t="s">
        <v>4380</v>
      </c>
      <c r="J467" s="28" t="s">
        <v>4907</v>
      </c>
      <c r="K467" s="28" t="s">
        <v>6962</v>
      </c>
      <c r="L467" s="28" t="s">
        <v>6963</v>
      </c>
      <c r="M467" s="28" t="s">
        <v>4939</v>
      </c>
      <c r="N467" s="28" t="s">
        <v>6964</v>
      </c>
      <c r="O467" s="28" t="s">
        <v>5870</v>
      </c>
      <c r="P467" s="28" t="s">
        <v>4882</v>
      </c>
      <c r="Q467" s="27" t="s">
        <v>4868</v>
      </c>
      <c r="R467" s="56">
        <v>1251.5</v>
      </c>
      <c r="S467" s="56">
        <v>1298.3</v>
      </c>
      <c r="T467" s="58">
        <v>843</v>
      </c>
    </row>
    <row r="468" spans="1:20" x14ac:dyDescent="0.25">
      <c r="A468" s="27" t="s">
        <v>2975</v>
      </c>
      <c r="B468" s="28" t="s">
        <v>170</v>
      </c>
      <c r="C468" s="28" t="s">
        <v>6965</v>
      </c>
      <c r="D468" s="28" t="s">
        <v>6966</v>
      </c>
      <c r="E468" s="28" t="s">
        <v>1531</v>
      </c>
      <c r="F468" s="28" t="s">
        <v>4859</v>
      </c>
      <c r="G468" s="28" t="s">
        <v>4860</v>
      </c>
      <c r="H468" s="28" t="s">
        <v>4906</v>
      </c>
      <c r="I468" s="28" t="s">
        <v>4380</v>
      </c>
      <c r="J468" s="28" t="s">
        <v>4907</v>
      </c>
      <c r="K468" s="28" t="s">
        <v>6967</v>
      </c>
      <c r="L468" s="28" t="s">
        <v>6920</v>
      </c>
      <c r="M468" s="28" t="s">
        <v>4939</v>
      </c>
      <c r="N468" s="28" t="s">
        <v>6968</v>
      </c>
      <c r="O468" s="28" t="s">
        <v>5870</v>
      </c>
      <c r="P468" s="28" t="s">
        <v>4882</v>
      </c>
      <c r="Q468" s="27" t="s">
        <v>4868</v>
      </c>
      <c r="R468" s="56">
        <v>2603.6999999999998</v>
      </c>
      <c r="S468" s="56">
        <v>2639.3</v>
      </c>
      <c r="T468" s="58">
        <v>971</v>
      </c>
    </row>
    <row r="469" spans="1:20" x14ac:dyDescent="0.25">
      <c r="A469" s="27" t="s">
        <v>2976</v>
      </c>
      <c r="B469" s="28" t="s">
        <v>171</v>
      </c>
      <c r="C469" s="28" t="s">
        <v>6969</v>
      </c>
      <c r="D469" s="28" t="s">
        <v>6970</v>
      </c>
      <c r="E469" s="28" t="s">
        <v>1532</v>
      </c>
      <c r="F469" s="28" t="s">
        <v>4859</v>
      </c>
      <c r="G469" s="28" t="s">
        <v>4860</v>
      </c>
      <c r="H469" s="28" t="s">
        <v>4906</v>
      </c>
      <c r="I469" s="28" t="s">
        <v>4380</v>
      </c>
      <c r="J469" s="28" t="s">
        <v>4907</v>
      </c>
      <c r="K469" s="28" t="s">
        <v>6971</v>
      </c>
      <c r="L469" s="28" t="s">
        <v>6920</v>
      </c>
      <c r="M469" s="28" t="s">
        <v>4939</v>
      </c>
      <c r="N469" s="28" t="s">
        <v>6972</v>
      </c>
      <c r="O469" s="28" t="s">
        <v>5870</v>
      </c>
      <c r="P469" s="28" t="s">
        <v>4882</v>
      </c>
      <c r="Q469" s="27" t="s">
        <v>4868</v>
      </c>
      <c r="R469" s="56">
        <v>1329.6</v>
      </c>
      <c r="S469" s="56">
        <v>1357</v>
      </c>
      <c r="T469" s="58">
        <v>920</v>
      </c>
    </row>
    <row r="470" spans="1:20" x14ac:dyDescent="0.25">
      <c r="A470" s="27" t="s">
        <v>2977</v>
      </c>
      <c r="B470" s="28" t="s">
        <v>172</v>
      </c>
      <c r="C470" s="28" t="s">
        <v>6973</v>
      </c>
      <c r="D470" s="28" t="s">
        <v>6974</v>
      </c>
      <c r="E470" s="28" t="s">
        <v>2548</v>
      </c>
      <c r="F470" s="28" t="s">
        <v>4859</v>
      </c>
      <c r="G470" s="28" t="s">
        <v>4860</v>
      </c>
      <c r="H470" s="28" t="s">
        <v>4600</v>
      </c>
      <c r="I470" s="28" t="s">
        <v>4390</v>
      </c>
      <c r="J470" s="28" t="s">
        <v>4907</v>
      </c>
      <c r="K470" s="28" t="s">
        <v>6975</v>
      </c>
      <c r="L470" s="28" t="s">
        <v>6839</v>
      </c>
      <c r="M470" s="28" t="s">
        <v>4939</v>
      </c>
      <c r="N470" s="28" t="s">
        <v>6976</v>
      </c>
      <c r="O470" s="28" t="s">
        <v>5870</v>
      </c>
      <c r="P470" s="28" t="s">
        <v>4882</v>
      </c>
      <c r="Q470" s="27" t="s">
        <v>4868</v>
      </c>
      <c r="R470" s="56">
        <v>1088.5999999999999</v>
      </c>
      <c r="S470" s="56">
        <v>1086.3</v>
      </c>
      <c r="T470" s="58">
        <v>647</v>
      </c>
    </row>
    <row r="471" spans="1:20" x14ac:dyDescent="0.25">
      <c r="A471" s="27" t="s">
        <v>2978</v>
      </c>
      <c r="B471" s="28" t="s">
        <v>173</v>
      </c>
      <c r="C471" s="28" t="s">
        <v>6977</v>
      </c>
      <c r="D471" s="28" t="s">
        <v>6978</v>
      </c>
      <c r="E471" s="28" t="s">
        <v>1602</v>
      </c>
      <c r="F471" s="28" t="s">
        <v>4859</v>
      </c>
      <c r="G471" s="28" t="s">
        <v>4860</v>
      </c>
      <c r="H471" s="28" t="s">
        <v>4600</v>
      </c>
      <c r="I471" s="28" t="s">
        <v>4892</v>
      </c>
      <c r="J471" s="28" t="s">
        <v>4893</v>
      </c>
      <c r="K471" s="28" t="s">
        <v>6804</v>
      </c>
      <c r="L471" s="28" t="s">
        <v>6979</v>
      </c>
      <c r="M471" s="28" t="s">
        <v>5177</v>
      </c>
      <c r="N471" s="28" t="s">
        <v>6980</v>
      </c>
      <c r="O471" s="28" t="s">
        <v>5870</v>
      </c>
      <c r="P471" s="28" t="s">
        <v>4882</v>
      </c>
      <c r="Q471" s="27" t="s">
        <v>4868</v>
      </c>
      <c r="R471" s="56">
        <v>3754.7</v>
      </c>
      <c r="S471" s="56">
        <v>3754</v>
      </c>
      <c r="T471" s="58">
        <v>880</v>
      </c>
    </row>
    <row r="472" spans="1:20" x14ac:dyDescent="0.25">
      <c r="A472" s="27" t="s">
        <v>4722</v>
      </c>
      <c r="B472" s="28" t="s">
        <v>4723</v>
      </c>
      <c r="C472" s="28" t="s">
        <v>6981</v>
      </c>
      <c r="D472" s="28" t="s">
        <v>6982</v>
      </c>
      <c r="E472" s="28" t="s">
        <v>1533</v>
      </c>
      <c r="F472" s="28" t="s">
        <v>4859</v>
      </c>
      <c r="G472" s="28" t="s">
        <v>4860</v>
      </c>
      <c r="H472" s="28" t="s">
        <v>4906</v>
      </c>
      <c r="I472" s="28" t="s">
        <v>4380</v>
      </c>
      <c r="J472" s="28" t="s">
        <v>4893</v>
      </c>
      <c r="K472" s="28" t="s">
        <v>6983</v>
      </c>
      <c r="L472" s="28" t="s">
        <v>6984</v>
      </c>
      <c r="M472" s="28" t="s">
        <v>6850</v>
      </c>
      <c r="N472" s="28" t="s">
        <v>6985</v>
      </c>
      <c r="O472" s="28" t="s">
        <v>5870</v>
      </c>
      <c r="P472" s="28" t="s">
        <v>4882</v>
      </c>
      <c r="Q472" s="27" t="s">
        <v>4868</v>
      </c>
      <c r="R472" s="56">
        <v>1164</v>
      </c>
      <c r="S472" s="56">
        <v>1157</v>
      </c>
      <c r="T472" s="58">
        <v>862</v>
      </c>
    </row>
    <row r="473" spans="1:20" x14ac:dyDescent="0.25">
      <c r="A473" s="27" t="s">
        <v>4545</v>
      </c>
      <c r="B473" s="28" t="s">
        <v>4546</v>
      </c>
      <c r="C473" s="28" t="s">
        <v>6986</v>
      </c>
      <c r="D473" s="28" t="s">
        <v>6987</v>
      </c>
      <c r="E473" s="28" t="s">
        <v>1603</v>
      </c>
      <c r="F473" s="28" t="s">
        <v>4859</v>
      </c>
      <c r="G473" s="28" t="s">
        <v>4860</v>
      </c>
      <c r="H473" s="28" t="s">
        <v>4600</v>
      </c>
      <c r="I473" s="28" t="s">
        <v>4892</v>
      </c>
      <c r="J473" s="28" t="s">
        <v>4907</v>
      </c>
      <c r="K473" s="28" t="s">
        <v>6988</v>
      </c>
      <c r="L473" s="28" t="s">
        <v>5977</v>
      </c>
      <c r="M473" s="28" t="s">
        <v>4939</v>
      </c>
      <c r="N473" s="28" t="s">
        <v>6989</v>
      </c>
      <c r="O473" s="28" t="s">
        <v>5870</v>
      </c>
      <c r="P473" s="28" t="s">
        <v>4882</v>
      </c>
      <c r="Q473" s="27" t="s">
        <v>4868</v>
      </c>
      <c r="R473" s="56">
        <v>1044.0999999999999</v>
      </c>
      <c r="S473" s="56">
        <v>1044</v>
      </c>
      <c r="T473" s="58">
        <v>742</v>
      </c>
    </row>
    <row r="474" spans="1:20" x14ac:dyDescent="0.25">
      <c r="A474" s="27" t="s">
        <v>4590</v>
      </c>
      <c r="B474" s="28" t="s">
        <v>4591</v>
      </c>
      <c r="C474" s="28" t="s">
        <v>6990</v>
      </c>
      <c r="D474" s="28" t="s">
        <v>6991</v>
      </c>
      <c r="E474" s="28" t="s">
        <v>1694</v>
      </c>
      <c r="F474" s="28" t="s">
        <v>4859</v>
      </c>
      <c r="G474" s="28" t="s">
        <v>4860</v>
      </c>
      <c r="H474" s="28" t="s">
        <v>4906</v>
      </c>
      <c r="I474" s="28" t="s">
        <v>4388</v>
      </c>
      <c r="J474" s="28" t="s">
        <v>4907</v>
      </c>
      <c r="K474" s="28" t="s">
        <v>6992</v>
      </c>
      <c r="L474" s="28" t="s">
        <v>6373</v>
      </c>
      <c r="M474" s="28" t="s">
        <v>4939</v>
      </c>
      <c r="N474" s="28" t="s">
        <v>6993</v>
      </c>
      <c r="O474" s="28" t="s">
        <v>5870</v>
      </c>
      <c r="P474" s="28" t="s">
        <v>4882</v>
      </c>
      <c r="Q474" s="27" t="s">
        <v>4868</v>
      </c>
      <c r="R474" s="56">
        <v>1053.4000000000001</v>
      </c>
      <c r="S474" s="56">
        <v>1055.8</v>
      </c>
      <c r="T474" s="58">
        <v>712</v>
      </c>
    </row>
    <row r="475" spans="1:20" x14ac:dyDescent="0.25">
      <c r="A475" s="27" t="s">
        <v>2979</v>
      </c>
      <c r="B475" s="28" t="s">
        <v>174</v>
      </c>
      <c r="C475" s="28" t="s">
        <v>6994</v>
      </c>
      <c r="D475" s="28" t="s">
        <v>6995</v>
      </c>
      <c r="E475" s="28" t="s">
        <v>2351</v>
      </c>
      <c r="F475" s="28" t="s">
        <v>4859</v>
      </c>
      <c r="G475" s="28" t="s">
        <v>4860</v>
      </c>
      <c r="H475" s="28" t="s">
        <v>4906</v>
      </c>
      <c r="I475" s="28" t="s">
        <v>4386</v>
      </c>
      <c r="J475" s="28" t="s">
        <v>4907</v>
      </c>
      <c r="K475" s="28" t="s">
        <v>6996</v>
      </c>
      <c r="L475" s="28" t="s">
        <v>6997</v>
      </c>
      <c r="M475" s="28" t="s">
        <v>4939</v>
      </c>
      <c r="N475" s="28" t="s">
        <v>6998</v>
      </c>
      <c r="O475" s="28" t="s">
        <v>5870</v>
      </c>
      <c r="P475" s="28" t="s">
        <v>4882</v>
      </c>
      <c r="Q475" s="27" t="s">
        <v>4868</v>
      </c>
      <c r="R475" s="56">
        <v>2136.6999999999998</v>
      </c>
      <c r="S475" s="56">
        <v>2138</v>
      </c>
      <c r="T475" s="58">
        <v>780</v>
      </c>
    </row>
    <row r="476" spans="1:20" x14ac:dyDescent="0.25">
      <c r="A476" s="27" t="s">
        <v>2980</v>
      </c>
      <c r="B476" s="28" t="s">
        <v>175</v>
      </c>
      <c r="C476" s="28" t="s">
        <v>6999</v>
      </c>
      <c r="D476" s="28" t="s">
        <v>7000</v>
      </c>
      <c r="E476" s="28" t="s">
        <v>2549</v>
      </c>
      <c r="F476" s="28" t="s">
        <v>4859</v>
      </c>
      <c r="G476" s="28" t="s">
        <v>4860</v>
      </c>
      <c r="H476" s="28" t="s">
        <v>4600</v>
      </c>
      <c r="I476" s="28" t="s">
        <v>4390</v>
      </c>
      <c r="J476" s="28" t="s">
        <v>4907</v>
      </c>
      <c r="K476" s="28" t="s">
        <v>7001</v>
      </c>
      <c r="L476" s="28" t="s">
        <v>5894</v>
      </c>
      <c r="M476" s="28" t="s">
        <v>6616</v>
      </c>
      <c r="N476" s="28" t="s">
        <v>7002</v>
      </c>
      <c r="O476" s="28" t="s">
        <v>5870</v>
      </c>
      <c r="P476" s="28" t="s">
        <v>4882</v>
      </c>
      <c r="Q476" s="27" t="s">
        <v>4868</v>
      </c>
      <c r="R476" s="56">
        <v>1599.3</v>
      </c>
      <c r="S476" s="56">
        <v>1551.2</v>
      </c>
      <c r="T476" s="58">
        <v>1029</v>
      </c>
    </row>
    <row r="477" spans="1:20" x14ac:dyDescent="0.25">
      <c r="A477" s="27" t="s">
        <v>2981</v>
      </c>
      <c r="B477" s="28" t="s">
        <v>176</v>
      </c>
      <c r="C477" s="28" t="s">
        <v>7003</v>
      </c>
      <c r="D477" s="28" t="s">
        <v>7004</v>
      </c>
      <c r="E477" s="28" t="s">
        <v>1604</v>
      </c>
      <c r="F477" s="28" t="s">
        <v>4859</v>
      </c>
      <c r="G477" s="28" t="s">
        <v>4860</v>
      </c>
      <c r="H477" s="28" t="s">
        <v>4600</v>
      </c>
      <c r="I477" s="28" t="s">
        <v>4892</v>
      </c>
      <c r="J477" s="28" t="s">
        <v>4907</v>
      </c>
      <c r="K477" s="28" t="s">
        <v>7005</v>
      </c>
      <c r="L477" s="28" t="s">
        <v>7006</v>
      </c>
      <c r="M477" s="28" t="s">
        <v>4939</v>
      </c>
      <c r="N477" s="28" t="s">
        <v>7007</v>
      </c>
      <c r="O477" s="28" t="s">
        <v>5870</v>
      </c>
      <c r="P477" s="28" t="s">
        <v>4882</v>
      </c>
      <c r="Q477" s="27" t="s">
        <v>4868</v>
      </c>
      <c r="R477" s="56">
        <v>935.1</v>
      </c>
      <c r="S477" s="56">
        <v>1097</v>
      </c>
      <c r="T477" s="58">
        <v>705</v>
      </c>
    </row>
    <row r="478" spans="1:20" x14ac:dyDescent="0.25">
      <c r="A478" s="27" t="s">
        <v>2982</v>
      </c>
      <c r="B478" s="28" t="s">
        <v>177</v>
      </c>
      <c r="C478" s="28" t="s">
        <v>7008</v>
      </c>
      <c r="D478" s="28" t="s">
        <v>7009</v>
      </c>
      <c r="E478" s="28" t="s">
        <v>2550</v>
      </c>
      <c r="F478" s="28" t="s">
        <v>4859</v>
      </c>
      <c r="G478" s="28" t="s">
        <v>4860</v>
      </c>
      <c r="H478" s="28" t="s">
        <v>4600</v>
      </c>
      <c r="I478" s="28" t="s">
        <v>4390</v>
      </c>
      <c r="J478" s="28" t="s">
        <v>4907</v>
      </c>
      <c r="K478" s="28" t="s">
        <v>7010</v>
      </c>
      <c r="L478" s="28" t="s">
        <v>6932</v>
      </c>
      <c r="M478" s="28" t="s">
        <v>4939</v>
      </c>
      <c r="N478" s="28" t="s">
        <v>7011</v>
      </c>
      <c r="O478" s="28" t="s">
        <v>5870</v>
      </c>
      <c r="P478" s="28" t="s">
        <v>4882</v>
      </c>
      <c r="Q478" s="27" t="s">
        <v>4868</v>
      </c>
      <c r="R478" s="56">
        <v>1069.2</v>
      </c>
      <c r="S478" s="56">
        <v>1072</v>
      </c>
      <c r="T478" s="58">
        <v>726</v>
      </c>
    </row>
    <row r="479" spans="1:20" x14ac:dyDescent="0.25">
      <c r="A479" s="27" t="s">
        <v>2983</v>
      </c>
      <c r="B479" s="28" t="s">
        <v>178</v>
      </c>
      <c r="C479" s="28" t="s">
        <v>7012</v>
      </c>
      <c r="D479" s="28" t="s">
        <v>7013</v>
      </c>
      <c r="E479" s="28" t="s">
        <v>1605</v>
      </c>
      <c r="F479" s="28" t="s">
        <v>4859</v>
      </c>
      <c r="G479" s="28" t="s">
        <v>4860</v>
      </c>
      <c r="H479" s="28" t="s">
        <v>4600</v>
      </c>
      <c r="I479" s="28" t="s">
        <v>4892</v>
      </c>
      <c r="J479" s="28" t="s">
        <v>4907</v>
      </c>
      <c r="K479" s="28" t="s">
        <v>7014</v>
      </c>
      <c r="L479" s="28" t="s">
        <v>7015</v>
      </c>
      <c r="M479" s="28" t="s">
        <v>4939</v>
      </c>
      <c r="N479" s="28" t="s">
        <v>7016</v>
      </c>
      <c r="O479" s="28" t="s">
        <v>5870</v>
      </c>
      <c r="P479" s="28" t="s">
        <v>4882</v>
      </c>
      <c r="Q479" s="27" t="s">
        <v>4868</v>
      </c>
      <c r="R479" s="56">
        <v>1393.8</v>
      </c>
      <c r="S479" s="56">
        <v>1394</v>
      </c>
      <c r="T479" s="58">
        <v>978</v>
      </c>
    </row>
    <row r="480" spans="1:20" x14ac:dyDescent="0.25">
      <c r="A480" s="27" t="s">
        <v>2984</v>
      </c>
      <c r="B480" s="28" t="s">
        <v>179</v>
      </c>
      <c r="C480" s="28" t="s">
        <v>7017</v>
      </c>
      <c r="D480" s="28" t="s">
        <v>7018</v>
      </c>
      <c r="E480" s="28" t="s">
        <v>1534</v>
      </c>
      <c r="F480" s="28" t="s">
        <v>4859</v>
      </c>
      <c r="G480" s="28" t="s">
        <v>4860</v>
      </c>
      <c r="H480" s="28" t="s">
        <v>4906</v>
      </c>
      <c r="I480" s="28" t="s">
        <v>4380</v>
      </c>
      <c r="J480" s="28" t="s">
        <v>4907</v>
      </c>
      <c r="K480" s="28" t="s">
        <v>7019</v>
      </c>
      <c r="L480" s="28" t="s">
        <v>7020</v>
      </c>
      <c r="M480" s="28" t="s">
        <v>4939</v>
      </c>
      <c r="N480" s="28" t="s">
        <v>7021</v>
      </c>
      <c r="O480" s="28" t="s">
        <v>5870</v>
      </c>
      <c r="P480" s="28" t="s">
        <v>4882</v>
      </c>
      <c r="Q480" s="27" t="s">
        <v>4868</v>
      </c>
      <c r="R480" s="56">
        <v>995.3</v>
      </c>
      <c r="S480" s="56">
        <v>1015</v>
      </c>
      <c r="T480" s="58">
        <v>760</v>
      </c>
    </row>
    <row r="481" spans="1:20" x14ac:dyDescent="0.25">
      <c r="A481" s="27" t="s">
        <v>4724</v>
      </c>
      <c r="B481" s="28" t="s">
        <v>4725</v>
      </c>
      <c r="C481" s="28" t="s">
        <v>7022</v>
      </c>
      <c r="D481" s="28" t="s">
        <v>7023</v>
      </c>
      <c r="E481" s="28" t="s">
        <v>2190</v>
      </c>
      <c r="F481" s="28" t="s">
        <v>4859</v>
      </c>
      <c r="G481" s="28" t="s">
        <v>4860</v>
      </c>
      <c r="H481" s="28" t="s">
        <v>4906</v>
      </c>
      <c r="I481" s="28" t="s">
        <v>4379</v>
      </c>
      <c r="J481" s="28" t="s">
        <v>4907</v>
      </c>
      <c r="K481" s="28" t="s">
        <v>7024</v>
      </c>
      <c r="L481" s="28" t="s">
        <v>6552</v>
      </c>
      <c r="M481" s="28" t="s">
        <v>4939</v>
      </c>
      <c r="N481" s="28" t="s">
        <v>7025</v>
      </c>
      <c r="O481" s="28" t="s">
        <v>5870</v>
      </c>
      <c r="P481" s="28" t="s">
        <v>4882</v>
      </c>
      <c r="Q481" s="27" t="s">
        <v>4868</v>
      </c>
      <c r="R481" s="56">
        <v>5838.3</v>
      </c>
      <c r="S481" s="56">
        <v>5838.2</v>
      </c>
      <c r="T481" s="58">
        <v>951</v>
      </c>
    </row>
    <row r="482" spans="1:20" x14ac:dyDescent="0.25">
      <c r="A482" s="27" t="s">
        <v>2985</v>
      </c>
      <c r="B482" s="28" t="s">
        <v>180</v>
      </c>
      <c r="C482" s="28" t="s">
        <v>7026</v>
      </c>
      <c r="D482" s="28" t="s">
        <v>7027</v>
      </c>
      <c r="E482" s="28" t="s">
        <v>2476</v>
      </c>
      <c r="F482" s="28" t="s">
        <v>4859</v>
      </c>
      <c r="G482" s="28" t="s">
        <v>4860</v>
      </c>
      <c r="H482" s="28" t="s">
        <v>4906</v>
      </c>
      <c r="I482" s="28" t="s">
        <v>4381</v>
      </c>
      <c r="J482" s="28" t="s">
        <v>4907</v>
      </c>
      <c r="K482" s="28" t="s">
        <v>7028</v>
      </c>
      <c r="L482" s="28" t="s">
        <v>7029</v>
      </c>
      <c r="M482" s="28" t="s">
        <v>4939</v>
      </c>
      <c r="N482" s="28" t="s">
        <v>11769</v>
      </c>
      <c r="O482" s="28" t="s">
        <v>5870</v>
      </c>
      <c r="P482" s="28" t="s">
        <v>4882</v>
      </c>
      <c r="Q482" s="27" t="s">
        <v>4868</v>
      </c>
      <c r="R482" s="56">
        <v>1600.1</v>
      </c>
      <c r="S482" s="56">
        <v>1548.6</v>
      </c>
      <c r="T482" s="58">
        <v>937</v>
      </c>
    </row>
    <row r="483" spans="1:20" x14ac:dyDescent="0.25">
      <c r="A483" s="27" t="s">
        <v>2986</v>
      </c>
      <c r="B483" s="28" t="s">
        <v>181</v>
      </c>
      <c r="C483" s="28" t="s">
        <v>7030</v>
      </c>
      <c r="D483" s="28" t="s">
        <v>7031</v>
      </c>
      <c r="E483" s="28" t="s">
        <v>1606</v>
      </c>
      <c r="F483" s="28" t="s">
        <v>4859</v>
      </c>
      <c r="G483" s="28" t="s">
        <v>4860</v>
      </c>
      <c r="H483" s="28" t="s">
        <v>4600</v>
      </c>
      <c r="I483" s="28" t="s">
        <v>4892</v>
      </c>
      <c r="J483" s="28" t="s">
        <v>4907</v>
      </c>
      <c r="K483" s="28" t="s">
        <v>6854</v>
      </c>
      <c r="L483" s="28" t="s">
        <v>7006</v>
      </c>
      <c r="M483" s="28" t="s">
        <v>4939</v>
      </c>
      <c r="N483" s="28" t="s">
        <v>7032</v>
      </c>
      <c r="O483" s="28" t="s">
        <v>5870</v>
      </c>
      <c r="P483" s="28" t="s">
        <v>4882</v>
      </c>
      <c r="Q483" s="27" t="s">
        <v>4868</v>
      </c>
      <c r="R483" s="56">
        <v>1142</v>
      </c>
      <c r="S483" s="56">
        <v>1142</v>
      </c>
      <c r="T483" s="58">
        <v>651</v>
      </c>
    </row>
    <row r="484" spans="1:20" x14ac:dyDescent="0.25">
      <c r="A484" s="27" t="s">
        <v>2987</v>
      </c>
      <c r="B484" s="28" t="s">
        <v>182</v>
      </c>
      <c r="C484" s="28" t="s">
        <v>7033</v>
      </c>
      <c r="D484" s="28" t="s">
        <v>7034</v>
      </c>
      <c r="E484" s="28" t="s">
        <v>2191</v>
      </c>
      <c r="F484" s="28" t="s">
        <v>4859</v>
      </c>
      <c r="G484" s="28" t="s">
        <v>4860</v>
      </c>
      <c r="H484" s="28" t="s">
        <v>4906</v>
      </c>
      <c r="I484" s="28" t="s">
        <v>4379</v>
      </c>
      <c r="J484" s="28" t="s">
        <v>4907</v>
      </c>
      <c r="K484" s="28" t="s">
        <v>7035</v>
      </c>
      <c r="L484" s="28" t="s">
        <v>5207</v>
      </c>
      <c r="M484" s="28" t="s">
        <v>4939</v>
      </c>
      <c r="N484" s="28" t="s">
        <v>7036</v>
      </c>
      <c r="O484" s="28" t="s">
        <v>5870</v>
      </c>
      <c r="P484" s="28" t="s">
        <v>4882</v>
      </c>
      <c r="Q484" s="27" t="s">
        <v>4868</v>
      </c>
      <c r="R484" s="56">
        <v>1156.0999999999999</v>
      </c>
      <c r="S484" s="56">
        <v>1156.0999999999999</v>
      </c>
      <c r="T484" s="58">
        <v>781.1</v>
      </c>
    </row>
    <row r="485" spans="1:20" x14ac:dyDescent="0.25">
      <c r="A485" s="27" t="s">
        <v>2988</v>
      </c>
      <c r="B485" s="28" t="s">
        <v>183</v>
      </c>
      <c r="C485" s="28" t="s">
        <v>7037</v>
      </c>
      <c r="D485" s="28" t="s">
        <v>7038</v>
      </c>
      <c r="E485" s="28" t="s">
        <v>1695</v>
      </c>
      <c r="F485" s="28" t="s">
        <v>4859</v>
      </c>
      <c r="G485" s="28" t="s">
        <v>4860</v>
      </c>
      <c r="H485" s="28" t="s">
        <v>4906</v>
      </c>
      <c r="I485" s="28" t="s">
        <v>4388</v>
      </c>
      <c r="J485" s="28" t="s">
        <v>4907</v>
      </c>
      <c r="K485" s="28" t="s">
        <v>7039</v>
      </c>
      <c r="L485" s="28" t="s">
        <v>6729</v>
      </c>
      <c r="M485" s="28" t="s">
        <v>4939</v>
      </c>
      <c r="N485" s="28" t="s">
        <v>11682</v>
      </c>
      <c r="O485" s="28" t="s">
        <v>5870</v>
      </c>
      <c r="P485" s="28" t="s">
        <v>4882</v>
      </c>
      <c r="Q485" s="27" t="s">
        <v>4868</v>
      </c>
      <c r="R485" s="56">
        <v>3502.3</v>
      </c>
      <c r="S485" s="56">
        <v>3332</v>
      </c>
      <c r="T485" s="58">
        <v>726</v>
      </c>
    </row>
    <row r="486" spans="1:20" x14ac:dyDescent="0.25">
      <c r="A486" s="27" t="s">
        <v>4547</v>
      </c>
      <c r="B486" s="28" t="s">
        <v>4548</v>
      </c>
      <c r="C486" s="28" t="s">
        <v>7040</v>
      </c>
      <c r="D486" s="28" t="s">
        <v>7041</v>
      </c>
      <c r="E486" s="28" t="s">
        <v>2551</v>
      </c>
      <c r="F486" s="28" t="s">
        <v>4859</v>
      </c>
      <c r="G486" s="28" t="s">
        <v>4860</v>
      </c>
      <c r="H486" s="28" t="s">
        <v>4600</v>
      </c>
      <c r="I486" s="28" t="s">
        <v>4390</v>
      </c>
      <c r="J486" s="28" t="s">
        <v>4893</v>
      </c>
      <c r="K486" s="28" t="s">
        <v>7042</v>
      </c>
      <c r="L486" s="28" t="s">
        <v>7043</v>
      </c>
      <c r="M486" s="28" t="s">
        <v>7044</v>
      </c>
      <c r="N486" s="28" t="s">
        <v>7045</v>
      </c>
      <c r="O486" s="28" t="s">
        <v>5870</v>
      </c>
      <c r="P486" s="28" t="s">
        <v>4882</v>
      </c>
      <c r="Q486" s="27" t="s">
        <v>4868</v>
      </c>
      <c r="R486" s="56">
        <v>1210.5</v>
      </c>
      <c r="S486" s="56">
        <v>1173</v>
      </c>
      <c r="T486" s="58">
        <v>773</v>
      </c>
    </row>
    <row r="487" spans="1:20" x14ac:dyDescent="0.25">
      <c r="A487" s="27" t="s">
        <v>2989</v>
      </c>
      <c r="B487" s="28" t="s">
        <v>184</v>
      </c>
      <c r="C487" s="28" t="s">
        <v>7046</v>
      </c>
      <c r="D487" s="28" t="s">
        <v>7047</v>
      </c>
      <c r="E487" s="28" t="s">
        <v>2552</v>
      </c>
      <c r="F487" s="28" t="s">
        <v>4859</v>
      </c>
      <c r="G487" s="28" t="s">
        <v>4860</v>
      </c>
      <c r="H487" s="28" t="s">
        <v>4906</v>
      </c>
      <c r="I487" s="28" t="s">
        <v>4389</v>
      </c>
      <c r="J487" s="28" t="s">
        <v>4907</v>
      </c>
      <c r="K487" s="28" t="s">
        <v>7048</v>
      </c>
      <c r="L487" s="28" t="s">
        <v>5514</v>
      </c>
      <c r="M487" s="28" t="s">
        <v>4939</v>
      </c>
      <c r="N487" s="28" t="s">
        <v>7049</v>
      </c>
      <c r="O487" s="28" t="s">
        <v>5870</v>
      </c>
      <c r="P487" s="28" t="s">
        <v>4882</v>
      </c>
      <c r="Q487" s="27" t="s">
        <v>4868</v>
      </c>
      <c r="R487" s="56">
        <v>997.3</v>
      </c>
      <c r="S487" s="56">
        <v>974</v>
      </c>
      <c r="T487" s="58">
        <v>687</v>
      </c>
    </row>
    <row r="488" spans="1:20" x14ac:dyDescent="0.25">
      <c r="A488" s="27" t="s">
        <v>2990</v>
      </c>
      <c r="B488" s="28" t="s">
        <v>185</v>
      </c>
      <c r="C488" s="28" t="s">
        <v>7050</v>
      </c>
      <c r="D488" s="28" t="s">
        <v>7051</v>
      </c>
      <c r="E488" s="28" t="s">
        <v>2553</v>
      </c>
      <c r="F488" s="28" t="s">
        <v>4859</v>
      </c>
      <c r="G488" s="28" t="s">
        <v>4860</v>
      </c>
      <c r="H488" s="28" t="s">
        <v>4600</v>
      </c>
      <c r="I488" s="28" t="s">
        <v>4390</v>
      </c>
      <c r="J488" s="28" t="s">
        <v>4907</v>
      </c>
      <c r="K488" s="28" t="s">
        <v>7052</v>
      </c>
      <c r="L488" s="28" t="s">
        <v>5601</v>
      </c>
      <c r="M488" s="28" t="s">
        <v>4939</v>
      </c>
      <c r="N488" s="28" t="s">
        <v>7053</v>
      </c>
      <c r="O488" s="28" t="s">
        <v>5870</v>
      </c>
      <c r="P488" s="28" t="s">
        <v>4882</v>
      </c>
      <c r="Q488" s="27" t="s">
        <v>4868</v>
      </c>
      <c r="R488" s="56">
        <v>1101.5999999999999</v>
      </c>
      <c r="S488" s="56">
        <v>1101.5999999999999</v>
      </c>
      <c r="T488" s="58">
        <v>780</v>
      </c>
    </row>
    <row r="489" spans="1:20" x14ac:dyDescent="0.25">
      <c r="A489" s="27" t="s">
        <v>2991</v>
      </c>
      <c r="B489" s="28" t="s">
        <v>186</v>
      </c>
      <c r="C489" s="28" t="s">
        <v>7054</v>
      </c>
      <c r="D489" s="28" t="s">
        <v>7055</v>
      </c>
      <c r="E489" s="28" t="s">
        <v>2352</v>
      </c>
      <c r="F489" s="28" t="s">
        <v>4859</v>
      </c>
      <c r="G489" s="28" t="s">
        <v>4860</v>
      </c>
      <c r="H489" s="28" t="s">
        <v>4906</v>
      </c>
      <c r="I489" s="28" t="s">
        <v>4386</v>
      </c>
      <c r="J489" s="28" t="s">
        <v>4907</v>
      </c>
      <c r="K489" s="28" t="s">
        <v>7056</v>
      </c>
      <c r="L489" s="28" t="s">
        <v>5987</v>
      </c>
      <c r="M489" s="28" t="s">
        <v>4939</v>
      </c>
      <c r="N489" s="28" t="s">
        <v>7057</v>
      </c>
      <c r="O489" s="28" t="s">
        <v>5870</v>
      </c>
      <c r="P489" s="28" t="s">
        <v>4882</v>
      </c>
      <c r="Q489" s="27" t="s">
        <v>4868</v>
      </c>
      <c r="R489" s="56">
        <v>605.9</v>
      </c>
      <c r="S489" s="56">
        <v>593.5</v>
      </c>
      <c r="T489" s="58">
        <v>342</v>
      </c>
    </row>
    <row r="490" spans="1:20" x14ac:dyDescent="0.25">
      <c r="A490" s="27" t="s">
        <v>2992</v>
      </c>
      <c r="B490" s="28" t="s">
        <v>187</v>
      </c>
      <c r="C490" s="28" t="s">
        <v>7058</v>
      </c>
      <c r="D490" s="28" t="s">
        <v>7059</v>
      </c>
      <c r="E490" s="28" t="s">
        <v>1535</v>
      </c>
      <c r="F490" s="28" t="s">
        <v>4859</v>
      </c>
      <c r="G490" s="28" t="s">
        <v>4860</v>
      </c>
      <c r="H490" s="28" t="s">
        <v>4906</v>
      </c>
      <c r="I490" s="28" t="s">
        <v>4385</v>
      </c>
      <c r="J490" s="28" t="s">
        <v>4907</v>
      </c>
      <c r="K490" s="28" t="s">
        <v>7060</v>
      </c>
      <c r="L490" s="28" t="s">
        <v>6249</v>
      </c>
      <c r="M490" s="28" t="s">
        <v>4939</v>
      </c>
      <c r="N490" s="28" t="s">
        <v>7061</v>
      </c>
      <c r="O490" s="28" t="s">
        <v>5870</v>
      </c>
      <c r="P490" s="28" t="s">
        <v>4882</v>
      </c>
      <c r="Q490" s="27" t="s">
        <v>4868</v>
      </c>
      <c r="R490" s="56">
        <v>2429.8000000000002</v>
      </c>
      <c r="S490" s="56">
        <v>2354.3000000000002</v>
      </c>
      <c r="T490" s="58">
        <v>627</v>
      </c>
    </row>
    <row r="491" spans="1:20" x14ac:dyDescent="0.25">
      <c r="A491" s="27" t="s">
        <v>2993</v>
      </c>
      <c r="B491" s="28" t="s">
        <v>188</v>
      </c>
      <c r="C491" s="28" t="s">
        <v>7062</v>
      </c>
      <c r="D491" s="28" t="s">
        <v>7063</v>
      </c>
      <c r="E491" s="28" t="s">
        <v>1536</v>
      </c>
      <c r="F491" s="28" t="s">
        <v>4859</v>
      </c>
      <c r="G491" s="28" t="s">
        <v>4860</v>
      </c>
      <c r="H491" s="28" t="s">
        <v>4906</v>
      </c>
      <c r="I491" s="28" t="s">
        <v>4380</v>
      </c>
      <c r="J491" s="28" t="s">
        <v>4907</v>
      </c>
      <c r="K491" s="28" t="s">
        <v>7064</v>
      </c>
      <c r="L491" s="28" t="s">
        <v>5499</v>
      </c>
      <c r="M491" s="28" t="s">
        <v>4939</v>
      </c>
      <c r="N491" s="28" t="s">
        <v>7065</v>
      </c>
      <c r="O491" s="28" t="s">
        <v>5870</v>
      </c>
      <c r="P491" s="28" t="s">
        <v>4882</v>
      </c>
      <c r="Q491" s="27" t="s">
        <v>4868</v>
      </c>
      <c r="R491" s="56">
        <v>1103.5</v>
      </c>
      <c r="S491" s="56">
        <v>1184</v>
      </c>
      <c r="T491" s="58">
        <v>764</v>
      </c>
    </row>
    <row r="492" spans="1:20" x14ac:dyDescent="0.25">
      <c r="A492" s="27" t="s">
        <v>2994</v>
      </c>
      <c r="B492" s="28" t="s">
        <v>189</v>
      </c>
      <c r="C492" s="28" t="s">
        <v>7066</v>
      </c>
      <c r="D492" s="28" t="s">
        <v>7067</v>
      </c>
      <c r="E492" s="28" t="s">
        <v>1537</v>
      </c>
      <c r="F492" s="28" t="s">
        <v>4859</v>
      </c>
      <c r="G492" s="28" t="s">
        <v>4860</v>
      </c>
      <c r="H492" s="28" t="s">
        <v>4906</v>
      </c>
      <c r="I492" s="28" t="s">
        <v>4380</v>
      </c>
      <c r="J492" s="28" t="s">
        <v>4907</v>
      </c>
      <c r="K492" s="28" t="s">
        <v>7068</v>
      </c>
      <c r="L492" s="28" t="s">
        <v>5499</v>
      </c>
      <c r="M492" s="28" t="s">
        <v>4939</v>
      </c>
      <c r="N492" s="28" t="s">
        <v>7069</v>
      </c>
      <c r="O492" s="28" t="s">
        <v>5870</v>
      </c>
      <c r="P492" s="28" t="s">
        <v>4882</v>
      </c>
      <c r="Q492" s="27" t="s">
        <v>4868</v>
      </c>
      <c r="R492" s="56">
        <v>780.4</v>
      </c>
      <c r="S492" s="56">
        <v>791</v>
      </c>
      <c r="T492" s="58">
        <v>520</v>
      </c>
    </row>
    <row r="493" spans="1:20" x14ac:dyDescent="0.25">
      <c r="A493" s="27" t="s">
        <v>2995</v>
      </c>
      <c r="B493" s="28" t="s">
        <v>190</v>
      </c>
      <c r="C493" s="28" t="s">
        <v>7070</v>
      </c>
      <c r="D493" s="28" t="s">
        <v>7071</v>
      </c>
      <c r="E493" s="28" t="s">
        <v>2477</v>
      </c>
      <c r="F493" s="28" t="s">
        <v>4859</v>
      </c>
      <c r="G493" s="28" t="s">
        <v>4860</v>
      </c>
      <c r="H493" s="28" t="s">
        <v>4906</v>
      </c>
      <c r="I493" s="28" t="s">
        <v>4381</v>
      </c>
      <c r="J493" s="28" t="s">
        <v>4907</v>
      </c>
      <c r="K493" s="28" t="s">
        <v>7072</v>
      </c>
      <c r="L493" s="28" t="s">
        <v>6336</v>
      </c>
      <c r="M493" s="28" t="s">
        <v>6607</v>
      </c>
      <c r="N493" s="28" t="s">
        <v>7073</v>
      </c>
      <c r="O493" s="28" t="s">
        <v>5870</v>
      </c>
      <c r="P493" s="28" t="s">
        <v>4882</v>
      </c>
      <c r="Q493" s="27" t="s">
        <v>4868</v>
      </c>
      <c r="R493" s="56">
        <v>961.5</v>
      </c>
      <c r="S493" s="56">
        <v>969</v>
      </c>
      <c r="T493" s="58">
        <v>663</v>
      </c>
    </row>
    <row r="494" spans="1:20" x14ac:dyDescent="0.25">
      <c r="A494" s="27" t="s">
        <v>2996</v>
      </c>
      <c r="B494" s="28" t="s">
        <v>191</v>
      </c>
      <c r="C494" s="28" t="s">
        <v>7074</v>
      </c>
      <c r="D494" s="28" t="s">
        <v>7075</v>
      </c>
      <c r="E494" s="28" t="s">
        <v>2353</v>
      </c>
      <c r="F494" s="28" t="s">
        <v>4859</v>
      </c>
      <c r="G494" s="28" t="s">
        <v>4860</v>
      </c>
      <c r="H494" s="28" t="s">
        <v>4906</v>
      </c>
      <c r="I494" s="28" t="s">
        <v>4386</v>
      </c>
      <c r="J494" s="28" t="s">
        <v>4907</v>
      </c>
      <c r="K494" s="28" t="s">
        <v>7076</v>
      </c>
      <c r="L494" s="28" t="s">
        <v>6710</v>
      </c>
      <c r="M494" s="28" t="s">
        <v>4939</v>
      </c>
      <c r="N494" s="28" t="s">
        <v>7077</v>
      </c>
      <c r="O494" s="28" t="s">
        <v>5870</v>
      </c>
      <c r="P494" s="28" t="s">
        <v>4882</v>
      </c>
      <c r="Q494" s="27" t="s">
        <v>4868</v>
      </c>
      <c r="R494" s="56">
        <v>1087.5</v>
      </c>
      <c r="S494" s="56">
        <v>1087.5</v>
      </c>
      <c r="T494" s="58">
        <v>684.8</v>
      </c>
    </row>
    <row r="495" spans="1:20" x14ac:dyDescent="0.25">
      <c r="A495" s="27" t="s">
        <v>2997</v>
      </c>
      <c r="B495" s="28" t="s">
        <v>192</v>
      </c>
      <c r="C495" s="28" t="s">
        <v>7078</v>
      </c>
      <c r="D495" s="28" t="s">
        <v>7079</v>
      </c>
      <c r="E495" s="28" t="s">
        <v>2478</v>
      </c>
      <c r="F495" s="28" t="s">
        <v>4859</v>
      </c>
      <c r="G495" s="28" t="s">
        <v>4860</v>
      </c>
      <c r="H495" s="28" t="s">
        <v>4906</v>
      </c>
      <c r="I495" s="28" t="s">
        <v>4381</v>
      </c>
      <c r="J495" s="28" t="s">
        <v>4893</v>
      </c>
      <c r="K495" s="28" t="s">
        <v>7039</v>
      </c>
      <c r="L495" s="28" t="s">
        <v>5170</v>
      </c>
      <c r="M495" s="28" t="s">
        <v>5171</v>
      </c>
      <c r="N495" s="28" t="s">
        <v>7080</v>
      </c>
      <c r="O495" s="28" t="s">
        <v>5870</v>
      </c>
      <c r="P495" s="28" t="s">
        <v>4882</v>
      </c>
      <c r="Q495" s="27" t="s">
        <v>4868</v>
      </c>
      <c r="R495" s="56">
        <v>1515.1</v>
      </c>
      <c r="S495" s="56">
        <v>1504</v>
      </c>
      <c r="T495" s="58">
        <v>782</v>
      </c>
    </row>
    <row r="496" spans="1:20" x14ac:dyDescent="0.25">
      <c r="A496" s="27" t="s">
        <v>2998</v>
      </c>
      <c r="B496" s="28" t="s">
        <v>193</v>
      </c>
      <c r="C496" s="28" t="s">
        <v>7081</v>
      </c>
      <c r="D496" s="28" t="s">
        <v>7082</v>
      </c>
      <c r="E496" s="28" t="s">
        <v>1607</v>
      </c>
      <c r="F496" s="28" t="s">
        <v>4859</v>
      </c>
      <c r="G496" s="28" t="s">
        <v>4860</v>
      </c>
      <c r="H496" s="28" t="s">
        <v>4906</v>
      </c>
      <c r="I496" s="28" t="s">
        <v>4389</v>
      </c>
      <c r="J496" s="28" t="s">
        <v>4907</v>
      </c>
      <c r="K496" s="28" t="s">
        <v>7083</v>
      </c>
      <c r="L496" s="28" t="s">
        <v>7084</v>
      </c>
      <c r="M496" s="28" t="s">
        <v>4939</v>
      </c>
      <c r="N496" s="28" t="s">
        <v>7085</v>
      </c>
      <c r="O496" s="28" t="s">
        <v>4866</v>
      </c>
      <c r="P496" s="28" t="s">
        <v>4882</v>
      </c>
      <c r="Q496" s="27" t="s">
        <v>4868</v>
      </c>
      <c r="R496" s="56">
        <v>779.2</v>
      </c>
      <c r="S496" s="56">
        <v>773</v>
      </c>
      <c r="T496" s="58">
        <v>599</v>
      </c>
    </row>
    <row r="497" spans="1:20" x14ac:dyDescent="0.25">
      <c r="A497" s="27" t="s">
        <v>2999</v>
      </c>
      <c r="B497" s="28" t="s">
        <v>194</v>
      </c>
      <c r="C497" s="28" t="s">
        <v>7086</v>
      </c>
      <c r="D497" s="28" t="s">
        <v>7087</v>
      </c>
      <c r="E497" s="28" t="s">
        <v>2554</v>
      </c>
      <c r="F497" s="28" t="s">
        <v>4859</v>
      </c>
      <c r="G497" s="28" t="s">
        <v>4860</v>
      </c>
      <c r="H497" s="28" t="s">
        <v>4600</v>
      </c>
      <c r="I497" s="28" t="s">
        <v>4390</v>
      </c>
      <c r="J497" s="28" t="s">
        <v>4893</v>
      </c>
      <c r="K497" s="28" t="s">
        <v>7088</v>
      </c>
      <c r="L497" s="28" t="s">
        <v>7089</v>
      </c>
      <c r="M497" s="28" t="s">
        <v>7090</v>
      </c>
      <c r="N497" s="28" t="s">
        <v>7091</v>
      </c>
      <c r="O497" s="28" t="s">
        <v>5870</v>
      </c>
      <c r="P497" s="28" t="s">
        <v>4882</v>
      </c>
      <c r="Q497" s="27" t="s">
        <v>4868</v>
      </c>
      <c r="R497" s="56">
        <v>758.9</v>
      </c>
      <c r="S497" s="56">
        <v>824</v>
      </c>
      <c r="T497" s="58">
        <v>518</v>
      </c>
    </row>
    <row r="498" spans="1:20" x14ac:dyDescent="0.25">
      <c r="A498" s="27" t="s">
        <v>4669</v>
      </c>
      <c r="B498" s="28" t="s">
        <v>4670</v>
      </c>
      <c r="C498" s="28" t="s">
        <v>7092</v>
      </c>
      <c r="D498" s="28" t="s">
        <v>7093</v>
      </c>
      <c r="E498" s="28" t="s">
        <v>1825</v>
      </c>
      <c r="F498" s="28" t="s">
        <v>4859</v>
      </c>
      <c r="G498" s="28" t="s">
        <v>4860</v>
      </c>
      <c r="H498" s="28" t="s">
        <v>4601</v>
      </c>
      <c r="I498" s="28" t="s">
        <v>4378</v>
      </c>
      <c r="J498" s="28" t="s">
        <v>4893</v>
      </c>
      <c r="K498" s="28" t="s">
        <v>7094</v>
      </c>
      <c r="L498" s="28" t="s">
        <v>5027</v>
      </c>
      <c r="M498" s="28" t="s">
        <v>5028</v>
      </c>
      <c r="N498" s="28" t="s">
        <v>7095</v>
      </c>
      <c r="O498" s="28" t="s">
        <v>5870</v>
      </c>
      <c r="P498" s="28" t="s">
        <v>4882</v>
      </c>
      <c r="Q498" s="27" t="s">
        <v>4868</v>
      </c>
      <c r="R498" s="56">
        <v>1020.7</v>
      </c>
      <c r="S498" s="56">
        <v>1007.7</v>
      </c>
      <c r="T498" s="58">
        <v>709</v>
      </c>
    </row>
    <row r="499" spans="1:20" x14ac:dyDescent="0.25">
      <c r="A499" s="27" t="s">
        <v>3000</v>
      </c>
      <c r="B499" s="28" t="s">
        <v>195</v>
      </c>
      <c r="C499" s="28" t="s">
        <v>7096</v>
      </c>
      <c r="D499" s="28" t="s">
        <v>7097</v>
      </c>
      <c r="E499" s="28" t="s">
        <v>2555</v>
      </c>
      <c r="F499" s="28" t="s">
        <v>4859</v>
      </c>
      <c r="G499" s="28" t="s">
        <v>4860</v>
      </c>
      <c r="H499" s="28" t="s">
        <v>4600</v>
      </c>
      <c r="I499" s="28" t="s">
        <v>4390</v>
      </c>
      <c r="J499" s="28" t="s">
        <v>4907</v>
      </c>
      <c r="K499" s="28" t="s">
        <v>7098</v>
      </c>
      <c r="L499" s="28" t="s">
        <v>7099</v>
      </c>
      <c r="M499" s="28" t="s">
        <v>6616</v>
      </c>
      <c r="N499" s="28" t="s">
        <v>7100</v>
      </c>
      <c r="O499" s="28" t="s">
        <v>4866</v>
      </c>
      <c r="P499" s="28" t="s">
        <v>4882</v>
      </c>
      <c r="Q499" s="27" t="s">
        <v>4868</v>
      </c>
      <c r="R499" s="56">
        <v>1343</v>
      </c>
      <c r="S499" s="56">
        <v>1320</v>
      </c>
      <c r="T499" s="58">
        <v>779</v>
      </c>
    </row>
    <row r="500" spans="1:20" x14ac:dyDescent="0.25">
      <c r="A500" s="27" t="s">
        <v>3001</v>
      </c>
      <c r="B500" s="28" t="s">
        <v>196</v>
      </c>
      <c r="C500" s="28" t="s">
        <v>7101</v>
      </c>
      <c r="D500" s="28" t="s">
        <v>7102</v>
      </c>
      <c r="E500" s="28" t="s">
        <v>2054</v>
      </c>
      <c r="F500" s="28" t="s">
        <v>4859</v>
      </c>
      <c r="G500" s="28" t="s">
        <v>4860</v>
      </c>
      <c r="H500" s="28" t="s">
        <v>4906</v>
      </c>
      <c r="I500" s="28" t="s">
        <v>4385</v>
      </c>
      <c r="J500" s="28" t="s">
        <v>4907</v>
      </c>
      <c r="K500" s="28" t="s">
        <v>7103</v>
      </c>
      <c r="L500" s="28" t="s">
        <v>7104</v>
      </c>
      <c r="M500" s="28" t="s">
        <v>4939</v>
      </c>
      <c r="N500" s="28" t="s">
        <v>7105</v>
      </c>
      <c r="O500" s="28" t="s">
        <v>5870</v>
      </c>
      <c r="P500" s="28" t="s">
        <v>4882</v>
      </c>
      <c r="Q500" s="27" t="s">
        <v>4868</v>
      </c>
      <c r="R500" s="56">
        <v>8300.7000000000007</v>
      </c>
      <c r="S500" s="56">
        <v>8252.2999999999993</v>
      </c>
      <c r="T500" s="58">
        <v>900</v>
      </c>
    </row>
    <row r="501" spans="1:20" x14ac:dyDescent="0.25">
      <c r="A501" s="27" t="s">
        <v>3002</v>
      </c>
      <c r="B501" s="28" t="s">
        <v>197</v>
      </c>
      <c r="C501" s="28" t="s">
        <v>7106</v>
      </c>
      <c r="D501" s="28" t="s">
        <v>7107</v>
      </c>
      <c r="E501" s="28" t="s">
        <v>1608</v>
      </c>
      <c r="F501" s="28" t="s">
        <v>4859</v>
      </c>
      <c r="G501" s="28" t="s">
        <v>4860</v>
      </c>
      <c r="H501" s="28" t="s">
        <v>4600</v>
      </c>
      <c r="I501" s="28" t="s">
        <v>4892</v>
      </c>
      <c r="J501" s="28" t="s">
        <v>4907</v>
      </c>
      <c r="K501" s="28" t="s">
        <v>7108</v>
      </c>
      <c r="L501" s="28" t="s">
        <v>7006</v>
      </c>
      <c r="M501" s="28" t="s">
        <v>4939</v>
      </c>
      <c r="N501" s="28" t="s">
        <v>7109</v>
      </c>
      <c r="O501" s="28" t="s">
        <v>5870</v>
      </c>
      <c r="P501" s="28" t="s">
        <v>4882</v>
      </c>
      <c r="Q501" s="27" t="s">
        <v>4868</v>
      </c>
      <c r="R501" s="56">
        <v>1395.4</v>
      </c>
      <c r="S501" s="56">
        <v>1397.9</v>
      </c>
      <c r="T501" s="58">
        <v>899</v>
      </c>
    </row>
    <row r="502" spans="1:20" x14ac:dyDescent="0.25">
      <c r="A502" s="27" t="s">
        <v>3003</v>
      </c>
      <c r="B502" s="28" t="s">
        <v>198</v>
      </c>
      <c r="C502" s="28" t="s">
        <v>7110</v>
      </c>
      <c r="D502" s="28" t="s">
        <v>7111</v>
      </c>
      <c r="E502" s="28" t="s">
        <v>2556</v>
      </c>
      <c r="F502" s="28" t="s">
        <v>4859</v>
      </c>
      <c r="G502" s="28" t="s">
        <v>4860</v>
      </c>
      <c r="H502" s="28" t="s">
        <v>4600</v>
      </c>
      <c r="I502" s="28" t="s">
        <v>4390</v>
      </c>
      <c r="J502" s="28" t="s">
        <v>4893</v>
      </c>
      <c r="K502" s="28" t="s">
        <v>6838</v>
      </c>
      <c r="L502" s="28" t="s">
        <v>6524</v>
      </c>
      <c r="M502" s="28" t="s">
        <v>4928</v>
      </c>
      <c r="N502" s="28" t="s">
        <v>7112</v>
      </c>
      <c r="O502" s="28" t="s">
        <v>5870</v>
      </c>
      <c r="P502" s="28" t="s">
        <v>4882</v>
      </c>
      <c r="Q502" s="27" t="s">
        <v>4868</v>
      </c>
      <c r="R502" s="56">
        <v>660.7</v>
      </c>
      <c r="S502" s="56">
        <v>665.5</v>
      </c>
      <c r="T502" s="58">
        <v>360.9</v>
      </c>
    </row>
    <row r="503" spans="1:20" x14ac:dyDescent="0.25">
      <c r="A503" s="27" t="s">
        <v>3004</v>
      </c>
      <c r="B503" s="28" t="s">
        <v>199</v>
      </c>
      <c r="C503" s="28" t="s">
        <v>7113</v>
      </c>
      <c r="D503" s="28" t="s">
        <v>7114</v>
      </c>
      <c r="E503" s="28" t="s">
        <v>1696</v>
      </c>
      <c r="F503" s="28" t="s">
        <v>4859</v>
      </c>
      <c r="G503" s="28" t="s">
        <v>4860</v>
      </c>
      <c r="H503" s="28" t="s">
        <v>4906</v>
      </c>
      <c r="I503" s="28" t="s">
        <v>4388</v>
      </c>
      <c r="J503" s="28" t="s">
        <v>4907</v>
      </c>
      <c r="K503" s="28" t="s">
        <v>7115</v>
      </c>
      <c r="L503" s="28" t="s">
        <v>7116</v>
      </c>
      <c r="M503" s="28" t="s">
        <v>4939</v>
      </c>
      <c r="N503" s="28" t="s">
        <v>7117</v>
      </c>
      <c r="O503" s="28" t="s">
        <v>4866</v>
      </c>
      <c r="P503" s="28" t="s">
        <v>4882</v>
      </c>
      <c r="Q503" s="27" t="s">
        <v>4868</v>
      </c>
      <c r="R503" s="56">
        <v>2686.1</v>
      </c>
      <c r="S503" s="56">
        <v>2687</v>
      </c>
      <c r="T503" s="58">
        <v>803</v>
      </c>
    </row>
    <row r="504" spans="1:20" x14ac:dyDescent="0.25">
      <c r="A504" s="27" t="s">
        <v>4549</v>
      </c>
      <c r="B504" s="28" t="s">
        <v>4550</v>
      </c>
      <c r="C504" s="28" t="s">
        <v>7118</v>
      </c>
      <c r="D504" s="28" t="s">
        <v>7119</v>
      </c>
      <c r="E504" s="28" t="s">
        <v>2557</v>
      </c>
      <c r="F504" s="28" t="s">
        <v>4859</v>
      </c>
      <c r="G504" s="28" t="s">
        <v>4860</v>
      </c>
      <c r="H504" s="28" t="s">
        <v>4906</v>
      </c>
      <c r="I504" s="28" t="s">
        <v>4389</v>
      </c>
      <c r="J504" s="28" t="s">
        <v>4907</v>
      </c>
      <c r="K504" s="28" t="s">
        <v>7120</v>
      </c>
      <c r="L504" s="28" t="s">
        <v>5514</v>
      </c>
      <c r="M504" s="28" t="s">
        <v>4939</v>
      </c>
      <c r="N504" s="28" t="s">
        <v>7121</v>
      </c>
      <c r="O504" s="28" t="s">
        <v>5870</v>
      </c>
      <c r="P504" s="28" t="s">
        <v>4882</v>
      </c>
      <c r="Q504" s="27" t="s">
        <v>4868</v>
      </c>
      <c r="R504" s="56">
        <v>1130.9000000000001</v>
      </c>
      <c r="S504" s="56">
        <v>1167</v>
      </c>
      <c r="T504" s="58">
        <v>615</v>
      </c>
    </row>
    <row r="505" spans="1:20" x14ac:dyDescent="0.25">
      <c r="A505" s="27" t="s">
        <v>3005</v>
      </c>
      <c r="B505" s="28" t="s">
        <v>200</v>
      </c>
      <c r="C505" s="28" t="s">
        <v>7122</v>
      </c>
      <c r="D505" s="28" t="s">
        <v>7123</v>
      </c>
      <c r="E505" s="28" t="s">
        <v>2558</v>
      </c>
      <c r="F505" s="28" t="s">
        <v>4859</v>
      </c>
      <c r="G505" s="28" t="s">
        <v>4860</v>
      </c>
      <c r="H505" s="28" t="s">
        <v>4906</v>
      </c>
      <c r="I505" s="28" t="s">
        <v>4389</v>
      </c>
      <c r="J505" s="28" t="s">
        <v>4907</v>
      </c>
      <c r="K505" s="28" t="s">
        <v>6838</v>
      </c>
      <c r="L505" s="28" t="s">
        <v>6127</v>
      </c>
      <c r="M505" s="28" t="s">
        <v>4939</v>
      </c>
      <c r="N505" s="28" t="s">
        <v>7124</v>
      </c>
      <c r="O505" s="28" t="s">
        <v>5870</v>
      </c>
      <c r="P505" s="28" t="s">
        <v>4882</v>
      </c>
      <c r="Q505" s="27" t="s">
        <v>4868</v>
      </c>
      <c r="R505" s="56">
        <v>594.20000000000005</v>
      </c>
      <c r="S505" s="56">
        <v>602.70000000000005</v>
      </c>
      <c r="T505" s="58">
        <v>370</v>
      </c>
    </row>
    <row r="506" spans="1:20" x14ac:dyDescent="0.25">
      <c r="A506" s="27" t="s">
        <v>4726</v>
      </c>
      <c r="B506" s="28" t="s">
        <v>4727</v>
      </c>
      <c r="C506" s="28" t="s">
        <v>7125</v>
      </c>
      <c r="D506" s="28" t="s">
        <v>7126</v>
      </c>
      <c r="E506" s="28" t="s">
        <v>1697</v>
      </c>
      <c r="F506" s="28" t="s">
        <v>4859</v>
      </c>
      <c r="G506" s="28" t="s">
        <v>4860</v>
      </c>
      <c r="H506" s="28" t="s">
        <v>4906</v>
      </c>
      <c r="I506" s="28" t="s">
        <v>4388</v>
      </c>
      <c r="J506" s="28" t="s">
        <v>4907</v>
      </c>
      <c r="K506" s="28" t="s">
        <v>6940</v>
      </c>
      <c r="L506" s="28" t="s">
        <v>6823</v>
      </c>
      <c r="M506" s="28" t="s">
        <v>4939</v>
      </c>
      <c r="N506" s="28" t="s">
        <v>7127</v>
      </c>
      <c r="O506" s="28" t="s">
        <v>5870</v>
      </c>
      <c r="P506" s="28" t="s">
        <v>4882</v>
      </c>
      <c r="Q506" s="27" t="s">
        <v>4868</v>
      </c>
      <c r="R506" s="56">
        <v>1072.8</v>
      </c>
      <c r="S506" s="56">
        <v>1092.0999999999999</v>
      </c>
      <c r="T506" s="58">
        <v>513</v>
      </c>
    </row>
    <row r="507" spans="1:20" x14ac:dyDescent="0.25">
      <c r="A507" s="27" t="s">
        <v>3006</v>
      </c>
      <c r="B507" s="28" t="s">
        <v>201</v>
      </c>
      <c r="C507" s="28" t="s">
        <v>7128</v>
      </c>
      <c r="D507" s="28" t="s">
        <v>7129</v>
      </c>
      <c r="E507" s="28" t="s">
        <v>2559</v>
      </c>
      <c r="F507" s="28" t="s">
        <v>4859</v>
      </c>
      <c r="G507" s="28" t="s">
        <v>4860</v>
      </c>
      <c r="H507" s="28" t="s">
        <v>4600</v>
      </c>
      <c r="I507" s="28" t="s">
        <v>4390</v>
      </c>
      <c r="J507" s="28" t="s">
        <v>4907</v>
      </c>
      <c r="K507" s="28" t="s">
        <v>7130</v>
      </c>
      <c r="L507" s="28" t="s">
        <v>6682</v>
      </c>
      <c r="M507" s="28" t="s">
        <v>4939</v>
      </c>
      <c r="N507" s="28" t="s">
        <v>7131</v>
      </c>
      <c r="O507" s="28" t="s">
        <v>5870</v>
      </c>
      <c r="P507" s="28" t="s">
        <v>4882</v>
      </c>
      <c r="Q507" s="27" t="s">
        <v>4868</v>
      </c>
      <c r="R507" s="56">
        <v>1131.8</v>
      </c>
      <c r="S507" s="56">
        <v>1085.0999999999999</v>
      </c>
      <c r="T507" s="58">
        <v>575</v>
      </c>
    </row>
    <row r="508" spans="1:20" x14ac:dyDescent="0.25">
      <c r="A508" s="27" t="s">
        <v>3007</v>
      </c>
      <c r="B508" s="28" t="s">
        <v>202</v>
      </c>
      <c r="C508" s="28" t="s">
        <v>7132</v>
      </c>
      <c r="D508" s="28" t="s">
        <v>7133</v>
      </c>
      <c r="E508" s="28" t="s">
        <v>1698</v>
      </c>
      <c r="F508" s="28" t="s">
        <v>4859</v>
      </c>
      <c r="G508" s="28" t="s">
        <v>4860</v>
      </c>
      <c r="H508" s="28" t="s">
        <v>4906</v>
      </c>
      <c r="I508" s="28" t="s">
        <v>4389</v>
      </c>
      <c r="J508" s="28" t="s">
        <v>4907</v>
      </c>
      <c r="K508" s="28" t="s">
        <v>7134</v>
      </c>
      <c r="L508" s="28" t="s">
        <v>5582</v>
      </c>
      <c r="M508" s="28" t="s">
        <v>4939</v>
      </c>
      <c r="N508" s="28" t="s">
        <v>7135</v>
      </c>
      <c r="O508" s="28" t="s">
        <v>5870</v>
      </c>
      <c r="P508" s="28" t="s">
        <v>4882</v>
      </c>
      <c r="Q508" s="27" t="s">
        <v>4868</v>
      </c>
      <c r="R508" s="56">
        <v>709.4</v>
      </c>
      <c r="S508" s="56">
        <v>753</v>
      </c>
      <c r="T508" s="58">
        <v>547</v>
      </c>
    </row>
    <row r="509" spans="1:20" x14ac:dyDescent="0.25">
      <c r="A509" s="27" t="s">
        <v>3008</v>
      </c>
      <c r="B509" s="28" t="s">
        <v>203</v>
      </c>
      <c r="C509" s="28" t="s">
        <v>7136</v>
      </c>
      <c r="D509" s="28" t="s">
        <v>7137</v>
      </c>
      <c r="E509" s="28" t="s">
        <v>2055</v>
      </c>
      <c r="F509" s="28" t="s">
        <v>4859</v>
      </c>
      <c r="G509" s="28" t="s">
        <v>4860</v>
      </c>
      <c r="H509" s="28" t="s">
        <v>4906</v>
      </c>
      <c r="I509" s="28" t="s">
        <v>4385</v>
      </c>
      <c r="J509" s="28" t="s">
        <v>4907</v>
      </c>
      <c r="K509" s="28" t="s">
        <v>7019</v>
      </c>
      <c r="L509" s="28" t="s">
        <v>5900</v>
      </c>
      <c r="M509" s="28" t="s">
        <v>4939</v>
      </c>
      <c r="N509" s="28" t="s">
        <v>7138</v>
      </c>
      <c r="O509" s="28" t="s">
        <v>5870</v>
      </c>
      <c r="P509" s="28" t="s">
        <v>4882</v>
      </c>
      <c r="Q509" s="27" t="s">
        <v>4868</v>
      </c>
      <c r="R509" s="56">
        <v>288.7</v>
      </c>
      <c r="S509" s="56">
        <v>300</v>
      </c>
      <c r="T509" s="58">
        <v>202</v>
      </c>
    </row>
    <row r="510" spans="1:20" x14ac:dyDescent="0.25">
      <c r="A510" s="27" t="s">
        <v>3009</v>
      </c>
      <c r="B510" s="28" t="s">
        <v>204</v>
      </c>
      <c r="C510" s="28" t="s">
        <v>7139</v>
      </c>
      <c r="D510" s="28" t="s">
        <v>7140</v>
      </c>
      <c r="E510" s="28" t="s">
        <v>2560</v>
      </c>
      <c r="F510" s="28" t="s">
        <v>4859</v>
      </c>
      <c r="G510" s="28" t="s">
        <v>4860</v>
      </c>
      <c r="H510" s="28" t="s">
        <v>4906</v>
      </c>
      <c r="I510" s="28" t="s">
        <v>4389</v>
      </c>
      <c r="J510" s="28" t="s">
        <v>4907</v>
      </c>
      <c r="K510" s="28" t="s">
        <v>7141</v>
      </c>
      <c r="L510" s="28" t="s">
        <v>7142</v>
      </c>
      <c r="M510" s="28" t="s">
        <v>4939</v>
      </c>
      <c r="N510" s="28" t="s">
        <v>7143</v>
      </c>
      <c r="O510" s="28" t="s">
        <v>5870</v>
      </c>
      <c r="P510" s="28" t="s">
        <v>4882</v>
      </c>
      <c r="Q510" s="27" t="s">
        <v>4868</v>
      </c>
      <c r="R510" s="56">
        <v>414.7</v>
      </c>
      <c r="S510" s="56">
        <v>383</v>
      </c>
      <c r="T510" s="58">
        <v>220</v>
      </c>
    </row>
    <row r="511" spans="1:20" x14ac:dyDescent="0.25">
      <c r="A511" s="27" t="s">
        <v>3010</v>
      </c>
      <c r="B511" s="28" t="s">
        <v>205</v>
      </c>
      <c r="C511" s="28" t="s">
        <v>7144</v>
      </c>
      <c r="D511" s="28" t="s">
        <v>7145</v>
      </c>
      <c r="E511" s="28" t="s">
        <v>1538</v>
      </c>
      <c r="F511" s="28" t="s">
        <v>4859</v>
      </c>
      <c r="G511" s="28" t="s">
        <v>4860</v>
      </c>
      <c r="H511" s="28" t="s">
        <v>4906</v>
      </c>
      <c r="I511" s="28" t="s">
        <v>4380</v>
      </c>
      <c r="J511" s="28" t="s">
        <v>4907</v>
      </c>
      <c r="K511" s="28" t="s">
        <v>6940</v>
      </c>
      <c r="L511" s="28" t="s">
        <v>5941</v>
      </c>
      <c r="M511" s="28" t="s">
        <v>4939</v>
      </c>
      <c r="N511" s="28" t="s">
        <v>7146</v>
      </c>
      <c r="O511" s="28" t="s">
        <v>5870</v>
      </c>
      <c r="P511" s="28" t="s">
        <v>4882</v>
      </c>
      <c r="Q511" s="27" t="s">
        <v>4868</v>
      </c>
      <c r="R511" s="56">
        <v>1684.3</v>
      </c>
      <c r="S511" s="56">
        <v>1537.6</v>
      </c>
      <c r="T511" s="58">
        <v>694</v>
      </c>
    </row>
    <row r="512" spans="1:20" x14ac:dyDescent="0.25">
      <c r="A512" s="27" t="s">
        <v>3011</v>
      </c>
      <c r="B512" s="28" t="s">
        <v>206</v>
      </c>
      <c r="C512" s="28" t="s">
        <v>7147</v>
      </c>
      <c r="D512" s="28" t="s">
        <v>7148</v>
      </c>
      <c r="E512" s="28" t="s">
        <v>2354</v>
      </c>
      <c r="F512" s="28" t="s">
        <v>4859</v>
      </c>
      <c r="G512" s="28" t="s">
        <v>4860</v>
      </c>
      <c r="H512" s="28" t="s">
        <v>4906</v>
      </c>
      <c r="I512" s="28" t="s">
        <v>4389</v>
      </c>
      <c r="J512" s="28" t="s">
        <v>4907</v>
      </c>
      <c r="K512" s="28" t="s">
        <v>6940</v>
      </c>
      <c r="L512" s="28" t="s">
        <v>6574</v>
      </c>
      <c r="M512" s="28" t="s">
        <v>4939</v>
      </c>
      <c r="N512" s="28" t="s">
        <v>7149</v>
      </c>
      <c r="O512" s="28" t="s">
        <v>5870</v>
      </c>
      <c r="P512" s="28" t="s">
        <v>4882</v>
      </c>
      <c r="Q512" s="27" t="s">
        <v>4868</v>
      </c>
      <c r="R512" s="56">
        <v>281.5</v>
      </c>
      <c r="S512" s="56">
        <v>284.10000000000002</v>
      </c>
      <c r="T512" s="58">
        <v>205.2</v>
      </c>
    </row>
    <row r="513" spans="1:20" x14ac:dyDescent="0.25">
      <c r="A513" s="27" t="s">
        <v>3012</v>
      </c>
      <c r="B513" s="28" t="s">
        <v>207</v>
      </c>
      <c r="C513" s="28" t="s">
        <v>7150</v>
      </c>
      <c r="D513" s="28" t="s">
        <v>7151</v>
      </c>
      <c r="E513" s="28" t="s">
        <v>2561</v>
      </c>
      <c r="F513" s="28" t="s">
        <v>4859</v>
      </c>
      <c r="G513" s="28" t="s">
        <v>4860</v>
      </c>
      <c r="H513" s="28" t="s">
        <v>4600</v>
      </c>
      <c r="I513" s="28" t="s">
        <v>4390</v>
      </c>
      <c r="J513" s="28" t="s">
        <v>4907</v>
      </c>
      <c r="K513" s="28" t="s">
        <v>7152</v>
      </c>
      <c r="L513" s="28" t="s">
        <v>6602</v>
      </c>
      <c r="M513" s="28" t="s">
        <v>4939</v>
      </c>
      <c r="N513" s="28" t="s">
        <v>7153</v>
      </c>
      <c r="O513" s="28" t="s">
        <v>5870</v>
      </c>
      <c r="P513" s="28" t="s">
        <v>4882</v>
      </c>
      <c r="Q513" s="27" t="s">
        <v>4868</v>
      </c>
      <c r="R513" s="56">
        <v>1108.2</v>
      </c>
      <c r="S513" s="56">
        <v>1108.2</v>
      </c>
      <c r="T513" s="58">
        <v>746</v>
      </c>
    </row>
    <row r="514" spans="1:20" x14ac:dyDescent="0.25">
      <c r="A514" s="27" t="s">
        <v>3013</v>
      </c>
      <c r="B514" s="28" t="s">
        <v>208</v>
      </c>
      <c r="C514" s="28" t="s">
        <v>7154</v>
      </c>
      <c r="D514" s="28" t="s">
        <v>7155</v>
      </c>
      <c r="E514" s="28" t="s">
        <v>2355</v>
      </c>
      <c r="F514" s="28" t="s">
        <v>4859</v>
      </c>
      <c r="G514" s="28" t="s">
        <v>4860</v>
      </c>
      <c r="H514" s="28" t="s">
        <v>4906</v>
      </c>
      <c r="I514" s="28" t="s">
        <v>4386</v>
      </c>
      <c r="J514" s="28" t="s">
        <v>4907</v>
      </c>
      <c r="K514" s="28" t="s">
        <v>7156</v>
      </c>
      <c r="L514" s="28" t="s">
        <v>7157</v>
      </c>
      <c r="M514" s="28" t="s">
        <v>4939</v>
      </c>
      <c r="N514" s="28" t="s">
        <v>7158</v>
      </c>
      <c r="O514" s="28" t="s">
        <v>5870</v>
      </c>
      <c r="P514" s="28" t="s">
        <v>4882</v>
      </c>
      <c r="Q514" s="27" t="s">
        <v>4868</v>
      </c>
      <c r="R514" s="56">
        <v>439.3</v>
      </c>
      <c r="S514" s="56">
        <v>450.5</v>
      </c>
      <c r="T514" s="58">
        <v>278</v>
      </c>
    </row>
    <row r="515" spans="1:20" x14ac:dyDescent="0.25">
      <c r="A515" s="27" t="s">
        <v>3014</v>
      </c>
      <c r="B515" s="28" t="s">
        <v>209</v>
      </c>
      <c r="C515" s="28" t="s">
        <v>7159</v>
      </c>
      <c r="D515" s="28" t="s">
        <v>7160</v>
      </c>
      <c r="E515" s="28" t="s">
        <v>2356</v>
      </c>
      <c r="F515" s="28" t="s">
        <v>4859</v>
      </c>
      <c r="G515" s="28" t="s">
        <v>4860</v>
      </c>
      <c r="H515" s="28" t="s">
        <v>4906</v>
      </c>
      <c r="I515" s="28" t="s">
        <v>4386</v>
      </c>
      <c r="J515" s="28" t="s">
        <v>4907</v>
      </c>
      <c r="K515" s="28" t="s">
        <v>6906</v>
      </c>
      <c r="L515" s="28" t="s">
        <v>5458</v>
      </c>
      <c r="M515" s="28" t="s">
        <v>4939</v>
      </c>
      <c r="N515" s="28" t="s">
        <v>7161</v>
      </c>
      <c r="O515" s="28" t="s">
        <v>5870</v>
      </c>
      <c r="P515" s="28" t="s">
        <v>4882</v>
      </c>
      <c r="Q515" s="27" t="s">
        <v>4868</v>
      </c>
      <c r="R515" s="56">
        <v>433.2</v>
      </c>
      <c r="S515" s="56">
        <v>436</v>
      </c>
      <c r="T515" s="58">
        <v>271.2</v>
      </c>
    </row>
    <row r="516" spans="1:20" x14ac:dyDescent="0.25">
      <c r="A516" s="27" t="s">
        <v>3015</v>
      </c>
      <c r="B516" s="28" t="s">
        <v>210</v>
      </c>
      <c r="C516" s="28" t="s">
        <v>7162</v>
      </c>
      <c r="D516" s="28" t="s">
        <v>7163</v>
      </c>
      <c r="E516" s="28" t="s">
        <v>2192</v>
      </c>
      <c r="F516" s="28" t="s">
        <v>4859</v>
      </c>
      <c r="G516" s="28" t="s">
        <v>4860</v>
      </c>
      <c r="H516" s="28" t="s">
        <v>4906</v>
      </c>
      <c r="I516" s="28" t="s">
        <v>4379</v>
      </c>
      <c r="J516" s="28" t="s">
        <v>4907</v>
      </c>
      <c r="K516" s="28" t="s">
        <v>7134</v>
      </c>
      <c r="L516" s="28" t="s">
        <v>6639</v>
      </c>
      <c r="M516" s="28" t="s">
        <v>4939</v>
      </c>
      <c r="N516" s="28" t="s">
        <v>7164</v>
      </c>
      <c r="O516" s="28" t="s">
        <v>5870</v>
      </c>
      <c r="P516" s="28" t="s">
        <v>4882</v>
      </c>
      <c r="Q516" s="27" t="s">
        <v>4868</v>
      </c>
      <c r="R516" s="56">
        <v>582</v>
      </c>
      <c r="S516" s="56">
        <v>582</v>
      </c>
      <c r="T516" s="58">
        <v>382</v>
      </c>
    </row>
    <row r="517" spans="1:20" x14ac:dyDescent="0.25">
      <c r="A517" s="27" t="s">
        <v>3016</v>
      </c>
      <c r="B517" s="28" t="s">
        <v>211</v>
      </c>
      <c r="C517" s="28" t="s">
        <v>7165</v>
      </c>
      <c r="D517" s="28" t="s">
        <v>7166</v>
      </c>
      <c r="E517" s="28" t="s">
        <v>2056</v>
      </c>
      <c r="F517" s="28" t="s">
        <v>4859</v>
      </c>
      <c r="G517" s="28" t="s">
        <v>4860</v>
      </c>
      <c r="H517" s="28" t="s">
        <v>4906</v>
      </c>
      <c r="I517" s="28" t="s">
        <v>4385</v>
      </c>
      <c r="J517" s="28" t="s">
        <v>4907</v>
      </c>
      <c r="K517" s="28" t="s">
        <v>7167</v>
      </c>
      <c r="L517" s="28" t="s">
        <v>7168</v>
      </c>
      <c r="M517" s="28" t="s">
        <v>4939</v>
      </c>
      <c r="N517" s="28" t="s">
        <v>7169</v>
      </c>
      <c r="O517" s="28" t="s">
        <v>5870</v>
      </c>
      <c r="P517" s="28" t="s">
        <v>4882</v>
      </c>
      <c r="Q517" s="27" t="s">
        <v>4868</v>
      </c>
      <c r="R517" s="56">
        <v>620.5</v>
      </c>
      <c r="S517" s="56">
        <v>634</v>
      </c>
      <c r="T517" s="58">
        <v>346</v>
      </c>
    </row>
    <row r="518" spans="1:20" x14ac:dyDescent="0.25">
      <c r="A518" s="27" t="s">
        <v>3017</v>
      </c>
      <c r="B518" s="28" t="s">
        <v>212</v>
      </c>
      <c r="C518" s="28" t="s">
        <v>7170</v>
      </c>
      <c r="D518" s="28" t="s">
        <v>7171</v>
      </c>
      <c r="E518" s="28" t="s">
        <v>2193</v>
      </c>
      <c r="F518" s="28" t="s">
        <v>4859</v>
      </c>
      <c r="G518" s="28" t="s">
        <v>4860</v>
      </c>
      <c r="H518" s="28" t="s">
        <v>4906</v>
      </c>
      <c r="I518" s="28" t="s">
        <v>4379</v>
      </c>
      <c r="J518" s="28" t="s">
        <v>4907</v>
      </c>
      <c r="K518" s="28" t="s">
        <v>7172</v>
      </c>
      <c r="L518" s="28" t="s">
        <v>6593</v>
      </c>
      <c r="M518" s="28" t="s">
        <v>4939</v>
      </c>
      <c r="N518" s="28" t="s">
        <v>7173</v>
      </c>
      <c r="O518" s="28" t="s">
        <v>5870</v>
      </c>
      <c r="P518" s="28" t="s">
        <v>4882</v>
      </c>
      <c r="Q518" s="27" t="s">
        <v>4868</v>
      </c>
      <c r="R518" s="56">
        <v>1112.4000000000001</v>
      </c>
      <c r="S518" s="56">
        <v>924</v>
      </c>
      <c r="T518" s="58">
        <v>383</v>
      </c>
    </row>
    <row r="519" spans="1:20" x14ac:dyDescent="0.25">
      <c r="A519" s="27" t="s">
        <v>3018</v>
      </c>
      <c r="B519" s="28" t="s">
        <v>213</v>
      </c>
      <c r="C519" s="28" t="s">
        <v>7174</v>
      </c>
      <c r="D519" s="28" t="s">
        <v>7175</v>
      </c>
      <c r="E519" s="28" t="s">
        <v>1609</v>
      </c>
      <c r="F519" s="28" t="s">
        <v>4859</v>
      </c>
      <c r="G519" s="28" t="s">
        <v>4860</v>
      </c>
      <c r="H519" s="28" t="s">
        <v>4600</v>
      </c>
      <c r="I519" s="28" t="s">
        <v>4892</v>
      </c>
      <c r="J519" s="28" t="s">
        <v>4907</v>
      </c>
      <c r="K519" s="28" t="s">
        <v>7019</v>
      </c>
      <c r="L519" s="28" t="s">
        <v>5638</v>
      </c>
      <c r="M519" s="28" t="s">
        <v>4939</v>
      </c>
      <c r="N519" s="28" t="s">
        <v>7176</v>
      </c>
      <c r="O519" s="28" t="s">
        <v>5870</v>
      </c>
      <c r="P519" s="28" t="s">
        <v>4882</v>
      </c>
      <c r="Q519" s="27" t="s">
        <v>4868</v>
      </c>
      <c r="R519" s="56">
        <v>862.1</v>
      </c>
      <c r="S519" s="56">
        <v>862</v>
      </c>
      <c r="T519" s="58">
        <v>587</v>
      </c>
    </row>
    <row r="520" spans="1:20" x14ac:dyDescent="0.25">
      <c r="A520" s="27" t="s">
        <v>3019</v>
      </c>
      <c r="B520" s="28" t="s">
        <v>214</v>
      </c>
      <c r="C520" s="28" t="s">
        <v>7177</v>
      </c>
      <c r="D520" s="28" t="s">
        <v>7178</v>
      </c>
      <c r="E520" s="28" t="s">
        <v>2562</v>
      </c>
      <c r="F520" s="28" t="s">
        <v>4859</v>
      </c>
      <c r="G520" s="28" t="s">
        <v>4860</v>
      </c>
      <c r="H520" s="28" t="s">
        <v>4600</v>
      </c>
      <c r="I520" s="28" t="s">
        <v>4390</v>
      </c>
      <c r="J520" s="28" t="s">
        <v>4907</v>
      </c>
      <c r="K520" s="28" t="s">
        <v>6838</v>
      </c>
      <c r="L520" s="28" t="s">
        <v>6946</v>
      </c>
      <c r="M520" s="28" t="s">
        <v>4939</v>
      </c>
      <c r="N520" s="28" t="s">
        <v>7179</v>
      </c>
      <c r="O520" s="28" t="s">
        <v>6566</v>
      </c>
      <c r="P520" s="28" t="s">
        <v>4882</v>
      </c>
      <c r="Q520" s="27" t="s">
        <v>4868</v>
      </c>
      <c r="R520" s="56">
        <v>298.10000000000002</v>
      </c>
      <c r="S520" s="56">
        <v>278.7</v>
      </c>
      <c r="T520" s="58">
        <v>179.2</v>
      </c>
    </row>
    <row r="521" spans="1:20" x14ac:dyDescent="0.25">
      <c r="A521" s="27" t="s">
        <v>3020</v>
      </c>
      <c r="B521" s="28" t="s">
        <v>215</v>
      </c>
      <c r="C521" s="28" t="s">
        <v>7180</v>
      </c>
      <c r="D521" s="28" t="s">
        <v>7181</v>
      </c>
      <c r="E521" s="28" t="s">
        <v>1699</v>
      </c>
      <c r="F521" s="28" t="s">
        <v>4859</v>
      </c>
      <c r="G521" s="28" t="s">
        <v>4860</v>
      </c>
      <c r="H521" s="28" t="s">
        <v>4906</v>
      </c>
      <c r="I521" s="28" t="s">
        <v>4388</v>
      </c>
      <c r="J521" s="28" t="s">
        <v>4907</v>
      </c>
      <c r="K521" s="28" t="s">
        <v>6838</v>
      </c>
      <c r="L521" s="28" t="s">
        <v>6782</v>
      </c>
      <c r="M521" s="28" t="s">
        <v>4939</v>
      </c>
      <c r="N521" s="28" t="s">
        <v>7182</v>
      </c>
      <c r="O521" s="28" t="s">
        <v>5870</v>
      </c>
      <c r="P521" s="28" t="s">
        <v>4882</v>
      </c>
      <c r="Q521" s="27" t="s">
        <v>4868</v>
      </c>
      <c r="R521" s="56">
        <v>580.20000000000005</v>
      </c>
      <c r="S521" s="56">
        <v>580.20000000000005</v>
      </c>
      <c r="T521" s="58">
        <v>392</v>
      </c>
    </row>
    <row r="522" spans="1:20" x14ac:dyDescent="0.25">
      <c r="A522" s="27" t="s">
        <v>4627</v>
      </c>
      <c r="B522" s="28" t="s">
        <v>4628</v>
      </c>
      <c r="C522" s="28" t="s">
        <v>7183</v>
      </c>
      <c r="D522" s="28" t="s">
        <v>7184</v>
      </c>
      <c r="E522" s="28" t="s">
        <v>2357</v>
      </c>
      <c r="F522" s="28" t="s">
        <v>4859</v>
      </c>
      <c r="G522" s="28" t="s">
        <v>4860</v>
      </c>
      <c r="H522" s="28" t="s">
        <v>4906</v>
      </c>
      <c r="I522" s="28" t="s">
        <v>4386</v>
      </c>
      <c r="J522" s="28" t="s">
        <v>4907</v>
      </c>
      <c r="K522" s="28" t="s">
        <v>7185</v>
      </c>
      <c r="L522" s="28" t="s">
        <v>7186</v>
      </c>
      <c r="M522" s="28" t="s">
        <v>4939</v>
      </c>
      <c r="N522" s="28" t="s">
        <v>7187</v>
      </c>
      <c r="O522" s="28" t="s">
        <v>5870</v>
      </c>
      <c r="P522" s="28" t="s">
        <v>4882</v>
      </c>
      <c r="Q522" s="27" t="s">
        <v>4868</v>
      </c>
      <c r="R522" s="56">
        <v>1691.1</v>
      </c>
      <c r="S522" s="56">
        <v>1803</v>
      </c>
      <c r="T522" s="58">
        <v>610</v>
      </c>
    </row>
    <row r="523" spans="1:20" x14ac:dyDescent="0.25">
      <c r="A523" s="27" t="s">
        <v>3021</v>
      </c>
      <c r="B523" s="28" t="s">
        <v>216</v>
      </c>
      <c r="C523" s="28" t="s">
        <v>7188</v>
      </c>
      <c r="D523" s="28" t="s">
        <v>7189</v>
      </c>
      <c r="E523" s="28" t="s">
        <v>1539</v>
      </c>
      <c r="F523" s="28" t="s">
        <v>4859</v>
      </c>
      <c r="G523" s="28" t="s">
        <v>4860</v>
      </c>
      <c r="H523" s="28" t="s">
        <v>4906</v>
      </c>
      <c r="I523" s="28" t="s">
        <v>4385</v>
      </c>
      <c r="J523" s="28" t="s">
        <v>4907</v>
      </c>
      <c r="K523" s="28" t="s">
        <v>7190</v>
      </c>
      <c r="L523" s="28" t="s">
        <v>6249</v>
      </c>
      <c r="M523" s="28" t="s">
        <v>4939</v>
      </c>
      <c r="N523" s="28" t="s">
        <v>7191</v>
      </c>
      <c r="O523" s="28" t="s">
        <v>5870</v>
      </c>
      <c r="P523" s="28" t="s">
        <v>4882</v>
      </c>
      <c r="Q523" s="27" t="s">
        <v>4868</v>
      </c>
      <c r="R523" s="56">
        <v>1678.6</v>
      </c>
      <c r="S523" s="56">
        <v>1497</v>
      </c>
      <c r="T523" s="58">
        <v>753</v>
      </c>
    </row>
    <row r="524" spans="1:20" x14ac:dyDescent="0.25">
      <c r="A524" s="27" t="s">
        <v>3022</v>
      </c>
      <c r="B524" s="28" t="s">
        <v>217</v>
      </c>
      <c r="C524" s="28" t="s">
        <v>7192</v>
      </c>
      <c r="D524" s="28" t="s">
        <v>7193</v>
      </c>
      <c r="E524" s="28" t="s">
        <v>2057</v>
      </c>
      <c r="F524" s="28" t="s">
        <v>4859</v>
      </c>
      <c r="G524" s="28" t="s">
        <v>4860</v>
      </c>
      <c r="H524" s="28" t="s">
        <v>4906</v>
      </c>
      <c r="I524" s="28" t="s">
        <v>4385</v>
      </c>
      <c r="J524" s="28" t="s">
        <v>4907</v>
      </c>
      <c r="K524" s="28" t="s">
        <v>7167</v>
      </c>
      <c r="L524" s="28" t="s">
        <v>5900</v>
      </c>
      <c r="M524" s="28" t="s">
        <v>4939</v>
      </c>
      <c r="N524" s="28" t="s">
        <v>7194</v>
      </c>
      <c r="O524" s="28" t="s">
        <v>4866</v>
      </c>
      <c r="P524" s="28" t="s">
        <v>4882</v>
      </c>
      <c r="Q524" s="27" t="s">
        <v>4868</v>
      </c>
      <c r="R524" s="56">
        <v>535.1</v>
      </c>
      <c r="S524" s="56">
        <v>535.1</v>
      </c>
      <c r="T524" s="58">
        <v>298</v>
      </c>
    </row>
    <row r="525" spans="1:20" x14ac:dyDescent="0.25">
      <c r="A525" s="27" t="s">
        <v>3023</v>
      </c>
      <c r="B525" s="28" t="s">
        <v>218</v>
      </c>
      <c r="C525" s="28" t="s">
        <v>7195</v>
      </c>
      <c r="D525" s="28" t="s">
        <v>7196</v>
      </c>
      <c r="E525" s="28" t="s">
        <v>1826</v>
      </c>
      <c r="F525" s="28" t="s">
        <v>4859</v>
      </c>
      <c r="G525" s="28" t="s">
        <v>4860</v>
      </c>
      <c r="H525" s="28" t="s">
        <v>4601</v>
      </c>
      <c r="I525" s="28" t="s">
        <v>4378</v>
      </c>
      <c r="J525" s="28" t="s">
        <v>4893</v>
      </c>
      <c r="K525" s="28" t="s">
        <v>7120</v>
      </c>
      <c r="L525" s="28" t="s">
        <v>6495</v>
      </c>
      <c r="M525" s="28" t="s">
        <v>6496</v>
      </c>
      <c r="N525" s="28" t="s">
        <v>7197</v>
      </c>
      <c r="O525" s="28" t="s">
        <v>4866</v>
      </c>
      <c r="P525" s="28" t="s">
        <v>4882</v>
      </c>
      <c r="Q525" s="27" t="s">
        <v>4868</v>
      </c>
      <c r="R525" s="56">
        <v>385.4</v>
      </c>
      <c r="S525" s="56">
        <v>392.7</v>
      </c>
      <c r="T525" s="58">
        <v>280</v>
      </c>
    </row>
    <row r="526" spans="1:20" x14ac:dyDescent="0.25">
      <c r="A526" s="27" t="s">
        <v>3024</v>
      </c>
      <c r="B526" s="28" t="s">
        <v>219</v>
      </c>
      <c r="C526" s="28" t="s">
        <v>7198</v>
      </c>
      <c r="D526" s="28" t="s">
        <v>7199</v>
      </c>
      <c r="E526" s="28" t="s">
        <v>2479</v>
      </c>
      <c r="F526" s="28" t="s">
        <v>4859</v>
      </c>
      <c r="G526" s="28" t="s">
        <v>4860</v>
      </c>
      <c r="H526" s="28" t="s">
        <v>4906</v>
      </c>
      <c r="I526" s="28" t="s">
        <v>4381</v>
      </c>
      <c r="J526" s="28" t="s">
        <v>4893</v>
      </c>
      <c r="K526" s="28" t="s">
        <v>7134</v>
      </c>
      <c r="L526" s="28" t="s">
        <v>7200</v>
      </c>
      <c r="M526" s="28" t="s">
        <v>7201</v>
      </c>
      <c r="N526" s="28" t="s">
        <v>7202</v>
      </c>
      <c r="O526" s="28" t="s">
        <v>5870</v>
      </c>
      <c r="P526" s="28" t="s">
        <v>4882</v>
      </c>
      <c r="Q526" s="27" t="s">
        <v>4868</v>
      </c>
      <c r="R526" s="56">
        <v>765</v>
      </c>
      <c r="S526" s="56">
        <v>787.4</v>
      </c>
      <c r="T526" s="58">
        <v>561</v>
      </c>
    </row>
    <row r="527" spans="1:20" x14ac:dyDescent="0.25">
      <c r="A527" s="27" t="s">
        <v>3025</v>
      </c>
      <c r="B527" s="28" t="s">
        <v>220</v>
      </c>
      <c r="C527" s="28" t="s">
        <v>7203</v>
      </c>
      <c r="D527" s="28" t="s">
        <v>7204</v>
      </c>
      <c r="E527" s="28" t="s">
        <v>2058</v>
      </c>
      <c r="F527" s="28" t="s">
        <v>4859</v>
      </c>
      <c r="G527" s="28" t="s">
        <v>4860</v>
      </c>
      <c r="H527" s="28" t="s">
        <v>4906</v>
      </c>
      <c r="I527" s="28" t="s">
        <v>4385</v>
      </c>
      <c r="J527" s="28" t="s">
        <v>4907</v>
      </c>
      <c r="K527" s="28" t="s">
        <v>7205</v>
      </c>
      <c r="L527" s="28" t="s">
        <v>7206</v>
      </c>
      <c r="M527" s="28" t="s">
        <v>4939</v>
      </c>
      <c r="N527" s="28" t="s">
        <v>7207</v>
      </c>
      <c r="O527" s="28" t="s">
        <v>4866</v>
      </c>
      <c r="P527" s="28" t="s">
        <v>4882</v>
      </c>
      <c r="Q527" s="27" t="s">
        <v>4868</v>
      </c>
      <c r="R527" s="56">
        <v>493.3</v>
      </c>
      <c r="S527" s="56">
        <v>443</v>
      </c>
      <c r="T527" s="58">
        <v>253.7</v>
      </c>
    </row>
    <row r="528" spans="1:20" x14ac:dyDescent="0.25">
      <c r="A528" s="27" t="s">
        <v>3026</v>
      </c>
      <c r="B528" s="28" t="s">
        <v>221</v>
      </c>
      <c r="C528" s="28" t="s">
        <v>7208</v>
      </c>
      <c r="D528" s="28" t="s">
        <v>7209</v>
      </c>
      <c r="E528" s="28" t="s">
        <v>2358</v>
      </c>
      <c r="F528" s="28" t="s">
        <v>4859</v>
      </c>
      <c r="G528" s="28" t="s">
        <v>4860</v>
      </c>
      <c r="H528" s="28" t="s">
        <v>4906</v>
      </c>
      <c r="I528" s="28" t="s">
        <v>4386</v>
      </c>
      <c r="J528" s="28" t="s">
        <v>4907</v>
      </c>
      <c r="K528" s="28" t="s">
        <v>7210</v>
      </c>
      <c r="L528" s="28" t="s">
        <v>7211</v>
      </c>
      <c r="M528" s="28" t="s">
        <v>4939</v>
      </c>
      <c r="N528" s="28" t="s">
        <v>7212</v>
      </c>
      <c r="O528" s="28" t="s">
        <v>4866</v>
      </c>
      <c r="P528" s="28" t="s">
        <v>4882</v>
      </c>
      <c r="Q528" s="27" t="s">
        <v>4868</v>
      </c>
      <c r="R528" s="56">
        <v>487.1</v>
      </c>
      <c r="S528" s="56">
        <v>525.4</v>
      </c>
      <c r="T528" s="58">
        <v>321</v>
      </c>
    </row>
    <row r="529" spans="1:20" x14ac:dyDescent="0.25">
      <c r="A529" s="27" t="s">
        <v>3027</v>
      </c>
      <c r="B529" s="28" t="s">
        <v>222</v>
      </c>
      <c r="C529" s="28" t="s">
        <v>7213</v>
      </c>
      <c r="D529" s="28" t="s">
        <v>7214</v>
      </c>
      <c r="E529" s="28" t="s">
        <v>2059</v>
      </c>
      <c r="F529" s="28" t="s">
        <v>4859</v>
      </c>
      <c r="G529" s="28" t="s">
        <v>4860</v>
      </c>
      <c r="H529" s="28" t="s">
        <v>4906</v>
      </c>
      <c r="I529" s="28" t="s">
        <v>4385</v>
      </c>
      <c r="J529" s="28" t="s">
        <v>4907</v>
      </c>
      <c r="K529" s="28" t="s">
        <v>7215</v>
      </c>
      <c r="L529" s="28" t="s">
        <v>6813</v>
      </c>
      <c r="M529" s="28" t="s">
        <v>4939</v>
      </c>
      <c r="N529" s="28" t="s">
        <v>7216</v>
      </c>
      <c r="O529" s="28" t="s">
        <v>4866</v>
      </c>
      <c r="P529" s="28" t="s">
        <v>4882</v>
      </c>
      <c r="Q529" s="27" t="s">
        <v>4868</v>
      </c>
      <c r="R529" s="56">
        <v>838</v>
      </c>
      <c r="S529" s="56">
        <v>791.8</v>
      </c>
      <c r="T529" s="58">
        <v>406.8</v>
      </c>
    </row>
    <row r="530" spans="1:20" x14ac:dyDescent="0.25">
      <c r="A530" s="27" t="s">
        <v>3028</v>
      </c>
      <c r="B530" s="28" t="s">
        <v>223</v>
      </c>
      <c r="C530" s="28" t="s">
        <v>7217</v>
      </c>
      <c r="D530" s="28" t="s">
        <v>7218</v>
      </c>
      <c r="E530" s="28" t="s">
        <v>2563</v>
      </c>
      <c r="F530" s="28" t="s">
        <v>4859</v>
      </c>
      <c r="G530" s="28" t="s">
        <v>4860</v>
      </c>
      <c r="H530" s="28" t="s">
        <v>4600</v>
      </c>
      <c r="I530" s="28" t="s">
        <v>4390</v>
      </c>
      <c r="J530" s="28" t="s">
        <v>4907</v>
      </c>
      <c r="K530" s="28" t="s">
        <v>7205</v>
      </c>
      <c r="L530" s="28" t="s">
        <v>6946</v>
      </c>
      <c r="M530" s="28" t="s">
        <v>4939</v>
      </c>
      <c r="N530" s="28" t="s">
        <v>7219</v>
      </c>
      <c r="O530" s="28" t="s">
        <v>4866</v>
      </c>
      <c r="P530" s="28" t="s">
        <v>4882</v>
      </c>
      <c r="Q530" s="27" t="s">
        <v>4868</v>
      </c>
      <c r="R530" s="56">
        <v>1626.7</v>
      </c>
      <c r="S530" s="56">
        <v>1509</v>
      </c>
      <c r="T530" s="58">
        <v>984</v>
      </c>
    </row>
    <row r="531" spans="1:20" x14ac:dyDescent="0.25">
      <c r="A531" s="27" t="s">
        <v>3029</v>
      </c>
      <c r="B531" s="28" t="s">
        <v>224</v>
      </c>
      <c r="C531" s="28" t="s">
        <v>7220</v>
      </c>
      <c r="D531" s="28" t="s">
        <v>7221</v>
      </c>
      <c r="E531" s="28" t="s">
        <v>2060</v>
      </c>
      <c r="F531" s="28" t="s">
        <v>4859</v>
      </c>
      <c r="G531" s="28" t="s">
        <v>4860</v>
      </c>
      <c r="H531" s="28" t="s">
        <v>4906</v>
      </c>
      <c r="I531" s="28" t="s">
        <v>4385</v>
      </c>
      <c r="J531" s="28" t="s">
        <v>4907</v>
      </c>
      <c r="K531" s="28" t="s">
        <v>7222</v>
      </c>
      <c r="L531" s="28" t="s">
        <v>5463</v>
      </c>
      <c r="M531" s="28" t="s">
        <v>4939</v>
      </c>
      <c r="N531" s="28" t="s">
        <v>7223</v>
      </c>
      <c r="O531" s="28" t="s">
        <v>4866</v>
      </c>
      <c r="P531" s="28" t="s">
        <v>4882</v>
      </c>
      <c r="Q531" s="27" t="s">
        <v>4868</v>
      </c>
      <c r="R531" s="56">
        <v>1099.9000000000001</v>
      </c>
      <c r="S531" s="56">
        <v>1117.5999999999999</v>
      </c>
      <c r="T531" s="58">
        <v>775</v>
      </c>
    </row>
    <row r="532" spans="1:20" x14ac:dyDescent="0.25">
      <c r="A532" s="27" t="s">
        <v>3030</v>
      </c>
      <c r="B532" s="28" t="s">
        <v>225</v>
      </c>
      <c r="C532" s="28" t="s">
        <v>7224</v>
      </c>
      <c r="D532" s="28" t="s">
        <v>7225</v>
      </c>
      <c r="E532" s="28" t="s">
        <v>2359</v>
      </c>
      <c r="F532" s="28" t="s">
        <v>4859</v>
      </c>
      <c r="G532" s="28" t="s">
        <v>4860</v>
      </c>
      <c r="H532" s="28" t="s">
        <v>4906</v>
      </c>
      <c r="I532" s="28" t="s">
        <v>4386</v>
      </c>
      <c r="J532" s="28" t="s">
        <v>4907</v>
      </c>
      <c r="K532" s="28" t="s">
        <v>6848</v>
      </c>
      <c r="L532" s="28" t="s">
        <v>5632</v>
      </c>
      <c r="M532" s="28" t="s">
        <v>4939</v>
      </c>
      <c r="N532" s="28" t="s">
        <v>7226</v>
      </c>
      <c r="O532" s="28" t="s">
        <v>4866</v>
      </c>
      <c r="P532" s="28" t="s">
        <v>4882</v>
      </c>
      <c r="Q532" s="27" t="s">
        <v>4868</v>
      </c>
      <c r="R532" s="56">
        <v>707.1</v>
      </c>
      <c r="S532" s="56">
        <v>733</v>
      </c>
      <c r="T532" s="58">
        <v>548</v>
      </c>
    </row>
    <row r="533" spans="1:20" x14ac:dyDescent="0.25">
      <c r="A533" s="27" t="s">
        <v>3031</v>
      </c>
      <c r="B533" s="28" t="s">
        <v>226</v>
      </c>
      <c r="C533" s="28" t="s">
        <v>7227</v>
      </c>
      <c r="D533" s="28" t="s">
        <v>7228</v>
      </c>
      <c r="E533" s="28" t="s">
        <v>2061</v>
      </c>
      <c r="F533" s="28" t="s">
        <v>4859</v>
      </c>
      <c r="G533" s="28" t="s">
        <v>4860</v>
      </c>
      <c r="H533" s="28" t="s">
        <v>4906</v>
      </c>
      <c r="I533" s="28" t="s">
        <v>4385</v>
      </c>
      <c r="J533" s="28" t="s">
        <v>4907</v>
      </c>
      <c r="K533" s="28" t="s">
        <v>7229</v>
      </c>
      <c r="L533" s="28" t="s">
        <v>5000</v>
      </c>
      <c r="M533" s="28" t="s">
        <v>4939</v>
      </c>
      <c r="N533" s="28" t="s">
        <v>7230</v>
      </c>
      <c r="O533" s="28" t="s">
        <v>4866</v>
      </c>
      <c r="P533" s="28" t="s">
        <v>4882</v>
      </c>
      <c r="Q533" s="27" t="s">
        <v>4868</v>
      </c>
      <c r="R533" s="56">
        <v>394.9</v>
      </c>
      <c r="S533" s="56">
        <v>401.3</v>
      </c>
      <c r="T533" s="58">
        <v>284</v>
      </c>
    </row>
    <row r="534" spans="1:20" x14ac:dyDescent="0.25">
      <c r="A534" s="27" t="s">
        <v>3032</v>
      </c>
      <c r="B534" s="28" t="s">
        <v>227</v>
      </c>
      <c r="C534" s="28" t="s">
        <v>7231</v>
      </c>
      <c r="D534" s="28" t="s">
        <v>7232</v>
      </c>
      <c r="E534" s="28" t="s">
        <v>2564</v>
      </c>
      <c r="F534" s="28" t="s">
        <v>4859</v>
      </c>
      <c r="G534" s="28" t="s">
        <v>4860</v>
      </c>
      <c r="H534" s="28" t="s">
        <v>4600</v>
      </c>
      <c r="I534" s="28" t="s">
        <v>4390</v>
      </c>
      <c r="J534" s="28" t="s">
        <v>4907</v>
      </c>
      <c r="K534" s="28" t="s">
        <v>6854</v>
      </c>
      <c r="L534" s="28" t="s">
        <v>5771</v>
      </c>
      <c r="M534" s="28" t="s">
        <v>6616</v>
      </c>
      <c r="N534" s="28" t="s">
        <v>7233</v>
      </c>
      <c r="O534" s="28" t="s">
        <v>5870</v>
      </c>
      <c r="P534" s="28" t="s">
        <v>4882</v>
      </c>
      <c r="Q534" s="27" t="s">
        <v>4868</v>
      </c>
      <c r="R534" s="56">
        <v>1236.0999999999999</v>
      </c>
      <c r="S534" s="56">
        <v>1204</v>
      </c>
      <c r="T534" s="58">
        <v>442</v>
      </c>
    </row>
    <row r="535" spans="1:20" x14ac:dyDescent="0.25">
      <c r="A535" s="27" t="s">
        <v>3033</v>
      </c>
      <c r="B535" s="28" t="s">
        <v>228</v>
      </c>
      <c r="C535" s="28" t="s">
        <v>7234</v>
      </c>
      <c r="D535" s="28" t="s">
        <v>7235</v>
      </c>
      <c r="E535" s="28" t="s">
        <v>2062</v>
      </c>
      <c r="F535" s="28" t="s">
        <v>4859</v>
      </c>
      <c r="G535" s="28" t="s">
        <v>4860</v>
      </c>
      <c r="H535" s="28" t="s">
        <v>4906</v>
      </c>
      <c r="I535" s="28" t="s">
        <v>4385</v>
      </c>
      <c r="J535" s="28" t="s">
        <v>4907</v>
      </c>
      <c r="K535" s="28" t="s">
        <v>7236</v>
      </c>
      <c r="L535" s="28" t="s">
        <v>5463</v>
      </c>
      <c r="M535" s="28" t="s">
        <v>4939</v>
      </c>
      <c r="N535" s="28" t="s">
        <v>7237</v>
      </c>
      <c r="O535" s="28" t="s">
        <v>5870</v>
      </c>
      <c r="P535" s="28" t="s">
        <v>4882</v>
      </c>
      <c r="Q535" s="27" t="s">
        <v>4868</v>
      </c>
      <c r="R535" s="56">
        <v>965.9</v>
      </c>
      <c r="S535" s="56">
        <v>1876</v>
      </c>
      <c r="T535" s="58">
        <v>664</v>
      </c>
    </row>
    <row r="536" spans="1:20" x14ac:dyDescent="0.25">
      <c r="A536" s="27" t="s">
        <v>3034</v>
      </c>
      <c r="B536" s="28" t="s">
        <v>229</v>
      </c>
      <c r="C536" s="28" t="s">
        <v>7238</v>
      </c>
      <c r="D536" s="28" t="s">
        <v>7239</v>
      </c>
      <c r="E536" s="28" t="s">
        <v>2063</v>
      </c>
      <c r="F536" s="28" t="s">
        <v>4859</v>
      </c>
      <c r="G536" s="28" t="s">
        <v>4860</v>
      </c>
      <c r="H536" s="28" t="s">
        <v>4906</v>
      </c>
      <c r="I536" s="28" t="s">
        <v>4385</v>
      </c>
      <c r="J536" s="28" t="s">
        <v>4907</v>
      </c>
      <c r="K536" s="28" t="s">
        <v>7240</v>
      </c>
      <c r="L536" s="28" t="s">
        <v>5670</v>
      </c>
      <c r="M536" s="28" t="s">
        <v>4939</v>
      </c>
      <c r="N536" s="28" t="s">
        <v>7241</v>
      </c>
      <c r="O536" s="28" t="s">
        <v>4866</v>
      </c>
      <c r="P536" s="28" t="s">
        <v>4882</v>
      </c>
      <c r="Q536" s="27" t="s">
        <v>4868</v>
      </c>
      <c r="R536" s="56">
        <v>507.7</v>
      </c>
      <c r="S536" s="56">
        <v>507.3</v>
      </c>
      <c r="T536" s="58">
        <v>354</v>
      </c>
    </row>
    <row r="537" spans="1:20" x14ac:dyDescent="0.25">
      <c r="A537" s="27" t="s">
        <v>3035</v>
      </c>
      <c r="B537" s="28" t="s">
        <v>230</v>
      </c>
      <c r="C537" s="28" t="s">
        <v>7242</v>
      </c>
      <c r="D537" s="28" t="s">
        <v>7243</v>
      </c>
      <c r="E537" s="28" t="s">
        <v>1746</v>
      </c>
      <c r="F537" s="28" t="s">
        <v>4859</v>
      </c>
      <c r="G537" s="28" t="s">
        <v>4860</v>
      </c>
      <c r="H537" s="28" t="s">
        <v>4600</v>
      </c>
      <c r="I537" s="28" t="s">
        <v>4391</v>
      </c>
      <c r="J537" s="28" t="s">
        <v>4893</v>
      </c>
      <c r="K537" s="28" t="s">
        <v>7244</v>
      </c>
      <c r="L537" s="28" t="s">
        <v>6102</v>
      </c>
      <c r="M537" s="28" t="s">
        <v>6103</v>
      </c>
      <c r="N537" s="28" t="s">
        <v>7245</v>
      </c>
      <c r="O537" s="28" t="s">
        <v>5870</v>
      </c>
      <c r="P537" s="28" t="s">
        <v>4882</v>
      </c>
      <c r="Q537" s="27" t="s">
        <v>4868</v>
      </c>
      <c r="R537" s="56">
        <v>2494.6999999999998</v>
      </c>
      <c r="S537" s="56">
        <v>2429.9</v>
      </c>
      <c r="T537" s="58">
        <v>630</v>
      </c>
    </row>
    <row r="538" spans="1:20" x14ac:dyDescent="0.25">
      <c r="A538" s="27" t="s">
        <v>3036</v>
      </c>
      <c r="B538" s="28" t="s">
        <v>231</v>
      </c>
      <c r="C538" s="28" t="s">
        <v>7246</v>
      </c>
      <c r="D538" s="28" t="s">
        <v>7247</v>
      </c>
      <c r="E538" s="28" t="s">
        <v>2565</v>
      </c>
      <c r="F538" s="28" t="s">
        <v>4859</v>
      </c>
      <c r="G538" s="28" t="s">
        <v>4860</v>
      </c>
      <c r="H538" s="28" t="s">
        <v>4600</v>
      </c>
      <c r="I538" s="28" t="s">
        <v>4390</v>
      </c>
      <c r="J538" s="28" t="s">
        <v>4907</v>
      </c>
      <c r="K538" s="28" t="s">
        <v>7248</v>
      </c>
      <c r="L538" s="28" t="s">
        <v>7099</v>
      </c>
      <c r="M538" s="28" t="s">
        <v>6616</v>
      </c>
      <c r="N538" s="28" t="s">
        <v>7249</v>
      </c>
      <c r="O538" s="28" t="s">
        <v>4866</v>
      </c>
      <c r="P538" s="28" t="s">
        <v>4882</v>
      </c>
      <c r="Q538" s="27" t="s">
        <v>4868</v>
      </c>
      <c r="R538" s="56">
        <v>450.9</v>
      </c>
      <c r="S538" s="56">
        <v>459.7</v>
      </c>
      <c r="T538" s="58">
        <v>301</v>
      </c>
    </row>
    <row r="539" spans="1:20" x14ac:dyDescent="0.25">
      <c r="A539" s="27" t="s">
        <v>3037</v>
      </c>
      <c r="B539" s="28" t="s">
        <v>232</v>
      </c>
      <c r="C539" s="28" t="s">
        <v>7250</v>
      </c>
      <c r="D539" s="28" t="s">
        <v>7251</v>
      </c>
      <c r="E539" s="28" t="s">
        <v>2064</v>
      </c>
      <c r="F539" s="28" t="s">
        <v>4859</v>
      </c>
      <c r="G539" s="28" t="s">
        <v>4860</v>
      </c>
      <c r="H539" s="28" t="s">
        <v>4906</v>
      </c>
      <c r="I539" s="28" t="s">
        <v>4385</v>
      </c>
      <c r="J539" s="28" t="s">
        <v>4907</v>
      </c>
      <c r="K539" s="28" t="s">
        <v>7252</v>
      </c>
      <c r="L539" s="28" t="s">
        <v>7253</v>
      </c>
      <c r="M539" s="28" t="s">
        <v>4939</v>
      </c>
      <c r="N539" s="28" t="s">
        <v>7254</v>
      </c>
      <c r="O539" s="28" t="s">
        <v>4866</v>
      </c>
      <c r="P539" s="28" t="s">
        <v>4882</v>
      </c>
      <c r="Q539" s="27" t="s">
        <v>4868</v>
      </c>
      <c r="R539" s="56">
        <v>976.1</v>
      </c>
      <c r="S539" s="56">
        <v>976.7</v>
      </c>
      <c r="T539" s="58">
        <v>690</v>
      </c>
    </row>
    <row r="540" spans="1:20" x14ac:dyDescent="0.25">
      <c r="A540" s="27" t="s">
        <v>3038</v>
      </c>
      <c r="B540" s="28" t="s">
        <v>233</v>
      </c>
      <c r="C540" s="28" t="s">
        <v>7255</v>
      </c>
      <c r="D540" s="28" t="s">
        <v>7256</v>
      </c>
      <c r="E540" s="28" t="s">
        <v>1700</v>
      </c>
      <c r="F540" s="28" t="s">
        <v>4859</v>
      </c>
      <c r="G540" s="28" t="s">
        <v>4860</v>
      </c>
      <c r="H540" s="28" t="s">
        <v>4906</v>
      </c>
      <c r="I540" s="28" t="s">
        <v>4385</v>
      </c>
      <c r="J540" s="28" t="s">
        <v>4907</v>
      </c>
      <c r="K540" s="28" t="s">
        <v>7240</v>
      </c>
      <c r="L540" s="28" t="s">
        <v>7257</v>
      </c>
      <c r="M540" s="28" t="s">
        <v>4939</v>
      </c>
      <c r="N540" s="28" t="s">
        <v>7258</v>
      </c>
      <c r="O540" s="28" t="s">
        <v>4866</v>
      </c>
      <c r="P540" s="28" t="s">
        <v>4882</v>
      </c>
      <c r="Q540" s="27" t="s">
        <v>4868</v>
      </c>
      <c r="R540" s="56">
        <v>335.80099999999999</v>
      </c>
      <c r="S540" s="56">
        <v>335.8</v>
      </c>
      <c r="T540" s="58">
        <v>237</v>
      </c>
    </row>
    <row r="541" spans="1:20" x14ac:dyDescent="0.25">
      <c r="A541" s="27" t="s">
        <v>3039</v>
      </c>
      <c r="B541" s="28" t="s">
        <v>234</v>
      </c>
      <c r="C541" s="28" t="s">
        <v>7259</v>
      </c>
      <c r="D541" s="28" t="s">
        <v>7260</v>
      </c>
      <c r="E541" s="28" t="s">
        <v>2065</v>
      </c>
      <c r="F541" s="28" t="s">
        <v>4859</v>
      </c>
      <c r="G541" s="28" t="s">
        <v>4860</v>
      </c>
      <c r="H541" s="28" t="s">
        <v>4906</v>
      </c>
      <c r="I541" s="28" t="s">
        <v>4385</v>
      </c>
      <c r="J541" s="28" t="s">
        <v>4907</v>
      </c>
      <c r="K541" s="28" t="s">
        <v>7261</v>
      </c>
      <c r="L541" s="28" t="s">
        <v>5000</v>
      </c>
      <c r="M541" s="28" t="s">
        <v>4939</v>
      </c>
      <c r="N541" s="28" t="s">
        <v>7262</v>
      </c>
      <c r="O541" s="28" t="s">
        <v>4866</v>
      </c>
      <c r="P541" s="28" t="s">
        <v>4882</v>
      </c>
      <c r="Q541" s="27" t="s">
        <v>4868</v>
      </c>
      <c r="R541" s="56">
        <v>283.5</v>
      </c>
      <c r="S541" s="56">
        <v>294</v>
      </c>
      <c r="T541" s="58">
        <v>201</v>
      </c>
    </row>
    <row r="542" spans="1:20" x14ac:dyDescent="0.25">
      <c r="A542" s="27" t="s">
        <v>3040</v>
      </c>
      <c r="B542" s="28" t="s">
        <v>235</v>
      </c>
      <c r="C542" s="28" t="s">
        <v>7263</v>
      </c>
      <c r="D542" s="28" t="s">
        <v>7264</v>
      </c>
      <c r="E542" s="28" t="s">
        <v>2066</v>
      </c>
      <c r="F542" s="28" t="s">
        <v>4859</v>
      </c>
      <c r="G542" s="28" t="s">
        <v>4860</v>
      </c>
      <c r="H542" s="28" t="s">
        <v>4906</v>
      </c>
      <c r="I542" s="28" t="s">
        <v>4385</v>
      </c>
      <c r="J542" s="28" t="s">
        <v>4907</v>
      </c>
      <c r="K542" s="28" t="s">
        <v>7261</v>
      </c>
      <c r="L542" s="28" t="s">
        <v>5900</v>
      </c>
      <c r="M542" s="28" t="s">
        <v>4939</v>
      </c>
      <c r="N542" s="28" t="s">
        <v>7265</v>
      </c>
      <c r="O542" s="28" t="s">
        <v>4866</v>
      </c>
      <c r="P542" s="28" t="s">
        <v>4882</v>
      </c>
      <c r="Q542" s="27" t="s">
        <v>4868</v>
      </c>
      <c r="R542" s="56">
        <v>354.5</v>
      </c>
      <c r="S542" s="56">
        <v>404</v>
      </c>
      <c r="T542" s="58">
        <v>244</v>
      </c>
    </row>
    <row r="543" spans="1:20" x14ac:dyDescent="0.25">
      <c r="A543" s="27" t="s">
        <v>3041</v>
      </c>
      <c r="B543" s="28" t="s">
        <v>236</v>
      </c>
      <c r="C543" s="28" t="s">
        <v>7266</v>
      </c>
      <c r="D543" s="28" t="s">
        <v>7267</v>
      </c>
      <c r="E543" s="28" t="s">
        <v>2480</v>
      </c>
      <c r="F543" s="28" t="s">
        <v>4859</v>
      </c>
      <c r="G543" s="28" t="s">
        <v>4860</v>
      </c>
      <c r="H543" s="28" t="s">
        <v>4906</v>
      </c>
      <c r="I543" s="28" t="s">
        <v>4381</v>
      </c>
      <c r="J543" s="28" t="s">
        <v>4907</v>
      </c>
      <c r="K543" s="28" t="s">
        <v>7268</v>
      </c>
      <c r="L543" s="28" t="s">
        <v>6336</v>
      </c>
      <c r="M543" s="28" t="s">
        <v>6607</v>
      </c>
      <c r="N543" s="28" t="s">
        <v>7269</v>
      </c>
      <c r="O543" s="28" t="s">
        <v>5870</v>
      </c>
      <c r="P543" s="28" t="s">
        <v>4882</v>
      </c>
      <c r="Q543" s="27" t="s">
        <v>4868</v>
      </c>
      <c r="R543" s="56">
        <v>498.5</v>
      </c>
      <c r="S543" s="56">
        <v>532.29999999999995</v>
      </c>
      <c r="T543" s="58">
        <v>335</v>
      </c>
    </row>
    <row r="544" spans="1:20" x14ac:dyDescent="0.25">
      <c r="A544" s="27" t="s">
        <v>3042</v>
      </c>
      <c r="B544" s="28" t="s">
        <v>12</v>
      </c>
      <c r="C544" s="28" t="s">
        <v>7270</v>
      </c>
      <c r="D544" s="28" t="s">
        <v>7271</v>
      </c>
      <c r="E544" s="28" t="s">
        <v>1827</v>
      </c>
      <c r="F544" s="28" t="s">
        <v>4859</v>
      </c>
      <c r="G544" s="28" t="s">
        <v>4860</v>
      </c>
      <c r="H544" s="28" t="s">
        <v>4601</v>
      </c>
      <c r="I544" s="28" t="s">
        <v>4378</v>
      </c>
      <c r="J544" s="28" t="s">
        <v>4893</v>
      </c>
      <c r="K544" s="28" t="s">
        <v>7272</v>
      </c>
      <c r="L544" s="28" t="s">
        <v>5027</v>
      </c>
      <c r="M544" s="28" t="s">
        <v>5028</v>
      </c>
      <c r="N544" s="28" t="s">
        <v>11683</v>
      </c>
      <c r="O544" s="28" t="s">
        <v>5870</v>
      </c>
      <c r="P544" s="28" t="s">
        <v>4882</v>
      </c>
      <c r="Q544" s="27" t="s">
        <v>4868</v>
      </c>
      <c r="R544" s="56">
        <v>1856.8</v>
      </c>
      <c r="S544" s="56">
        <v>1893</v>
      </c>
      <c r="T544" s="58">
        <v>776</v>
      </c>
    </row>
    <row r="545" spans="1:20" x14ac:dyDescent="0.25">
      <c r="A545" s="27" t="s">
        <v>3043</v>
      </c>
      <c r="B545" s="28" t="s">
        <v>237</v>
      </c>
      <c r="C545" s="28" t="s">
        <v>7274</v>
      </c>
      <c r="D545" s="28" t="s">
        <v>7275</v>
      </c>
      <c r="E545" s="28" t="s">
        <v>1540</v>
      </c>
      <c r="F545" s="28" t="s">
        <v>4859</v>
      </c>
      <c r="G545" s="28" t="s">
        <v>4860</v>
      </c>
      <c r="H545" s="28" t="s">
        <v>4906</v>
      </c>
      <c r="I545" s="28" t="s">
        <v>4380</v>
      </c>
      <c r="J545" s="28" t="s">
        <v>4907</v>
      </c>
      <c r="K545" s="28" t="s">
        <v>7276</v>
      </c>
      <c r="L545" s="28" t="s">
        <v>6920</v>
      </c>
      <c r="M545" s="28" t="s">
        <v>4939</v>
      </c>
      <c r="N545" s="28" t="s">
        <v>7277</v>
      </c>
      <c r="O545" s="28" t="s">
        <v>4866</v>
      </c>
      <c r="P545" s="28" t="s">
        <v>4882</v>
      </c>
      <c r="Q545" s="27" t="s">
        <v>4868</v>
      </c>
      <c r="R545" s="56">
        <v>610.4</v>
      </c>
      <c r="S545" s="56">
        <v>605.1</v>
      </c>
      <c r="T545" s="58">
        <v>363</v>
      </c>
    </row>
    <row r="546" spans="1:20" x14ac:dyDescent="0.25">
      <c r="A546" s="27" t="s">
        <v>3044</v>
      </c>
      <c r="B546" s="28" t="s">
        <v>238</v>
      </c>
      <c r="C546" s="28" t="s">
        <v>7278</v>
      </c>
      <c r="D546" s="28" t="s">
        <v>7279</v>
      </c>
      <c r="E546" s="28" t="s">
        <v>1610</v>
      </c>
      <c r="F546" s="28" t="s">
        <v>4859</v>
      </c>
      <c r="G546" s="28" t="s">
        <v>4860</v>
      </c>
      <c r="H546" s="28" t="s">
        <v>4906</v>
      </c>
      <c r="I546" s="28" t="s">
        <v>4389</v>
      </c>
      <c r="J546" s="28" t="s">
        <v>4907</v>
      </c>
      <c r="K546" s="28" t="s">
        <v>7280</v>
      </c>
      <c r="L546" s="28" t="s">
        <v>7281</v>
      </c>
      <c r="M546" s="28" t="s">
        <v>4939</v>
      </c>
      <c r="N546" s="28" t="s">
        <v>7282</v>
      </c>
      <c r="O546" s="28" t="s">
        <v>5870</v>
      </c>
      <c r="P546" s="28" t="s">
        <v>4882</v>
      </c>
      <c r="Q546" s="27" t="s">
        <v>4868</v>
      </c>
      <c r="R546" s="56">
        <v>583.70000000000005</v>
      </c>
      <c r="S546" s="56">
        <v>586.5</v>
      </c>
      <c r="T546" s="58">
        <v>348.3</v>
      </c>
    </row>
    <row r="547" spans="1:20" x14ac:dyDescent="0.25">
      <c r="A547" s="27" t="s">
        <v>3045</v>
      </c>
      <c r="B547" s="28" t="s">
        <v>239</v>
      </c>
      <c r="C547" s="28" t="s">
        <v>7283</v>
      </c>
      <c r="D547" s="28" t="s">
        <v>7284</v>
      </c>
      <c r="E547" s="28" t="s">
        <v>2194</v>
      </c>
      <c r="F547" s="28" t="s">
        <v>4859</v>
      </c>
      <c r="G547" s="28" t="s">
        <v>4860</v>
      </c>
      <c r="H547" s="28" t="s">
        <v>4906</v>
      </c>
      <c r="I547" s="28" t="s">
        <v>4379</v>
      </c>
      <c r="J547" s="28" t="s">
        <v>4907</v>
      </c>
      <c r="K547" s="28" t="s">
        <v>7285</v>
      </c>
      <c r="L547" s="28" t="s">
        <v>5197</v>
      </c>
      <c r="M547" s="28" t="s">
        <v>6688</v>
      </c>
      <c r="N547" s="28" t="s">
        <v>7286</v>
      </c>
      <c r="O547" s="28" t="s">
        <v>5870</v>
      </c>
      <c r="P547" s="28" t="s">
        <v>4882</v>
      </c>
      <c r="Q547" s="27" t="s">
        <v>4868</v>
      </c>
      <c r="R547" s="56">
        <v>417.4</v>
      </c>
      <c r="S547" s="56">
        <v>431.8</v>
      </c>
      <c r="T547" s="58">
        <v>250</v>
      </c>
    </row>
    <row r="548" spans="1:20" x14ac:dyDescent="0.25">
      <c r="A548" s="27" t="s">
        <v>3046</v>
      </c>
      <c r="B548" s="28" t="s">
        <v>240</v>
      </c>
      <c r="C548" s="28" t="s">
        <v>7287</v>
      </c>
      <c r="D548" s="28" t="s">
        <v>7288</v>
      </c>
      <c r="E548" s="28" t="s">
        <v>2195</v>
      </c>
      <c r="F548" s="28" t="s">
        <v>4859</v>
      </c>
      <c r="G548" s="28" t="s">
        <v>4860</v>
      </c>
      <c r="H548" s="28" t="s">
        <v>4906</v>
      </c>
      <c r="I548" s="28" t="s">
        <v>4379</v>
      </c>
      <c r="J548" s="28" t="s">
        <v>4907</v>
      </c>
      <c r="K548" s="28" t="s">
        <v>7289</v>
      </c>
      <c r="L548" s="28" t="s">
        <v>5033</v>
      </c>
      <c r="M548" s="28" t="s">
        <v>4939</v>
      </c>
      <c r="N548" s="28" t="s">
        <v>7290</v>
      </c>
      <c r="O548" s="28" t="s">
        <v>5870</v>
      </c>
      <c r="P548" s="28" t="s">
        <v>4882</v>
      </c>
      <c r="Q548" s="27" t="s">
        <v>4868</v>
      </c>
      <c r="R548" s="56">
        <v>774.7</v>
      </c>
      <c r="S548" s="56">
        <v>795</v>
      </c>
      <c r="T548" s="58">
        <v>497</v>
      </c>
    </row>
    <row r="549" spans="1:20" x14ac:dyDescent="0.25">
      <c r="A549" s="27" t="s">
        <v>3047</v>
      </c>
      <c r="B549" s="28" t="s">
        <v>241</v>
      </c>
      <c r="C549" s="28" t="s">
        <v>7291</v>
      </c>
      <c r="D549" s="28" t="s">
        <v>7292</v>
      </c>
      <c r="E549" s="28" t="s">
        <v>2360</v>
      </c>
      <c r="F549" s="28" t="s">
        <v>4859</v>
      </c>
      <c r="G549" s="28" t="s">
        <v>4860</v>
      </c>
      <c r="H549" s="28" t="s">
        <v>4906</v>
      </c>
      <c r="I549" s="28" t="s">
        <v>4386</v>
      </c>
      <c r="J549" s="28" t="s">
        <v>4907</v>
      </c>
      <c r="K549" s="28" t="s">
        <v>7293</v>
      </c>
      <c r="L549" s="28" t="s">
        <v>5509</v>
      </c>
      <c r="M549" s="28" t="s">
        <v>4939</v>
      </c>
      <c r="N549" s="28" t="s">
        <v>7294</v>
      </c>
      <c r="O549" s="28" t="s">
        <v>4866</v>
      </c>
      <c r="P549" s="28" t="s">
        <v>4882</v>
      </c>
      <c r="Q549" s="27" t="s">
        <v>4868</v>
      </c>
      <c r="R549" s="56">
        <v>1246.5999999999999</v>
      </c>
      <c r="S549" s="56">
        <v>1224</v>
      </c>
      <c r="T549" s="58">
        <v>800</v>
      </c>
    </row>
    <row r="550" spans="1:20" x14ac:dyDescent="0.25">
      <c r="A550" s="27" t="s">
        <v>3048</v>
      </c>
      <c r="B550" s="28" t="s">
        <v>242</v>
      </c>
      <c r="C550" s="28" t="s">
        <v>7295</v>
      </c>
      <c r="D550" s="28" t="s">
        <v>7296</v>
      </c>
      <c r="E550" s="28" t="s">
        <v>1701</v>
      </c>
      <c r="F550" s="28" t="s">
        <v>4859</v>
      </c>
      <c r="G550" s="28" t="s">
        <v>4860</v>
      </c>
      <c r="H550" s="28" t="s">
        <v>4906</v>
      </c>
      <c r="I550" s="28" t="s">
        <v>4388</v>
      </c>
      <c r="J550" s="28" t="s">
        <v>4907</v>
      </c>
      <c r="K550" s="28" t="s">
        <v>7297</v>
      </c>
      <c r="L550" s="28" t="s">
        <v>6593</v>
      </c>
      <c r="M550" s="28" t="s">
        <v>4939</v>
      </c>
      <c r="N550" s="28" t="s">
        <v>7298</v>
      </c>
      <c r="O550" s="28" t="s">
        <v>4866</v>
      </c>
      <c r="P550" s="28" t="s">
        <v>4882</v>
      </c>
      <c r="Q550" s="27" t="s">
        <v>4868</v>
      </c>
      <c r="R550" s="56">
        <v>992.8</v>
      </c>
      <c r="S550" s="56">
        <v>988.1</v>
      </c>
      <c r="T550" s="58">
        <v>644</v>
      </c>
    </row>
    <row r="551" spans="1:20" x14ac:dyDescent="0.25">
      <c r="A551" s="27" t="s">
        <v>3049</v>
      </c>
      <c r="B551" s="28" t="s">
        <v>243</v>
      </c>
      <c r="C551" s="28" t="s">
        <v>7299</v>
      </c>
      <c r="D551" s="28" t="s">
        <v>7300</v>
      </c>
      <c r="E551" s="28" t="s">
        <v>1702</v>
      </c>
      <c r="F551" s="28" t="s">
        <v>4859</v>
      </c>
      <c r="G551" s="28" t="s">
        <v>4860</v>
      </c>
      <c r="H551" s="28" t="s">
        <v>4906</v>
      </c>
      <c r="I551" s="28" t="s">
        <v>4388</v>
      </c>
      <c r="J551" s="28" t="s">
        <v>4907</v>
      </c>
      <c r="K551" s="28" t="s">
        <v>7301</v>
      </c>
      <c r="L551" s="28" t="s">
        <v>6782</v>
      </c>
      <c r="M551" s="28" t="s">
        <v>4939</v>
      </c>
      <c r="N551" s="28" t="s">
        <v>7302</v>
      </c>
      <c r="O551" s="28" t="s">
        <v>5870</v>
      </c>
      <c r="P551" s="28" t="s">
        <v>4882</v>
      </c>
      <c r="Q551" s="27" t="s">
        <v>4868</v>
      </c>
      <c r="R551" s="56">
        <v>948.2</v>
      </c>
      <c r="S551" s="56">
        <v>948.2</v>
      </c>
      <c r="T551" s="58">
        <v>387</v>
      </c>
    </row>
    <row r="552" spans="1:20" x14ac:dyDescent="0.25">
      <c r="A552" s="27" t="s">
        <v>3050</v>
      </c>
      <c r="B552" s="28" t="s">
        <v>244</v>
      </c>
      <c r="C552" s="28" t="s">
        <v>7303</v>
      </c>
      <c r="D552" s="28" t="s">
        <v>7304</v>
      </c>
      <c r="E552" s="28" t="s">
        <v>2481</v>
      </c>
      <c r="F552" s="28" t="s">
        <v>4859</v>
      </c>
      <c r="G552" s="28" t="s">
        <v>4860</v>
      </c>
      <c r="H552" s="28" t="s">
        <v>4906</v>
      </c>
      <c r="I552" s="28" t="s">
        <v>4381</v>
      </c>
      <c r="J552" s="28" t="s">
        <v>4893</v>
      </c>
      <c r="K552" s="28" t="s">
        <v>7305</v>
      </c>
      <c r="L552" s="28" t="s">
        <v>7306</v>
      </c>
      <c r="M552" s="28" t="s">
        <v>6834</v>
      </c>
      <c r="N552" s="28" t="s">
        <v>7307</v>
      </c>
      <c r="O552" s="28" t="s">
        <v>5870</v>
      </c>
      <c r="P552" s="28" t="s">
        <v>4882</v>
      </c>
      <c r="Q552" s="27" t="s">
        <v>4868</v>
      </c>
      <c r="R552" s="56">
        <v>1776.5</v>
      </c>
      <c r="S552" s="56">
        <v>1856.7</v>
      </c>
      <c r="T552" s="58">
        <v>473</v>
      </c>
    </row>
    <row r="553" spans="1:20" x14ac:dyDescent="0.25">
      <c r="A553" s="27" t="s">
        <v>3051</v>
      </c>
      <c r="B553" s="28" t="s">
        <v>245</v>
      </c>
      <c r="C553" s="28" t="s">
        <v>7308</v>
      </c>
      <c r="D553" s="28" t="s">
        <v>7309</v>
      </c>
      <c r="E553" s="28" t="s">
        <v>1828</v>
      </c>
      <c r="F553" s="28" t="s">
        <v>4859</v>
      </c>
      <c r="G553" s="28" t="s">
        <v>4860</v>
      </c>
      <c r="H553" s="28" t="s">
        <v>4601</v>
      </c>
      <c r="I553" s="28" t="s">
        <v>4378</v>
      </c>
      <c r="J553" s="28" t="s">
        <v>4893</v>
      </c>
      <c r="K553" s="28" t="s">
        <v>7310</v>
      </c>
      <c r="L553" s="28" t="s">
        <v>5226</v>
      </c>
      <c r="M553" s="28" t="s">
        <v>7311</v>
      </c>
      <c r="N553" s="28" t="s">
        <v>7312</v>
      </c>
      <c r="O553" s="28" t="s">
        <v>4866</v>
      </c>
      <c r="P553" s="28" t="s">
        <v>4882</v>
      </c>
      <c r="Q553" s="27" t="s">
        <v>4868</v>
      </c>
      <c r="R553" s="56">
        <v>489.7</v>
      </c>
      <c r="S553" s="56">
        <v>575.20000000000005</v>
      </c>
      <c r="T553" s="58">
        <v>376</v>
      </c>
    </row>
    <row r="554" spans="1:20" x14ac:dyDescent="0.25">
      <c r="A554" s="27" t="s">
        <v>3052</v>
      </c>
      <c r="B554" s="28" t="s">
        <v>246</v>
      </c>
      <c r="C554" s="28" t="s">
        <v>7313</v>
      </c>
      <c r="D554" s="28" t="s">
        <v>7314</v>
      </c>
      <c r="E554" s="28" t="s">
        <v>1703</v>
      </c>
      <c r="F554" s="28" t="s">
        <v>4859</v>
      </c>
      <c r="G554" s="28" t="s">
        <v>4860</v>
      </c>
      <c r="H554" s="28" t="s">
        <v>4906</v>
      </c>
      <c r="I554" s="28" t="s">
        <v>4388</v>
      </c>
      <c r="J554" s="28" t="s">
        <v>4907</v>
      </c>
      <c r="K554" s="28" t="s">
        <v>7315</v>
      </c>
      <c r="L554" s="28" t="s">
        <v>5254</v>
      </c>
      <c r="M554" s="28" t="s">
        <v>4939</v>
      </c>
      <c r="N554" s="28" t="s">
        <v>11835</v>
      </c>
      <c r="O554" s="28" t="s">
        <v>4866</v>
      </c>
      <c r="P554" s="28" t="s">
        <v>4882</v>
      </c>
      <c r="Q554" s="27" t="s">
        <v>4868</v>
      </c>
      <c r="R554" s="56">
        <v>626</v>
      </c>
      <c r="S554" s="56">
        <v>604.29999999999995</v>
      </c>
      <c r="T554" s="58">
        <v>355</v>
      </c>
    </row>
    <row r="555" spans="1:20" x14ac:dyDescent="0.25">
      <c r="A555" s="27" t="s">
        <v>3053</v>
      </c>
      <c r="B555" s="28" t="s">
        <v>247</v>
      </c>
      <c r="C555" s="28" t="s">
        <v>7316</v>
      </c>
      <c r="D555" s="28" t="s">
        <v>7317</v>
      </c>
      <c r="E555" s="28" t="s">
        <v>1541</v>
      </c>
      <c r="F555" s="28" t="s">
        <v>4859</v>
      </c>
      <c r="G555" s="28" t="s">
        <v>4860</v>
      </c>
      <c r="H555" s="28" t="s">
        <v>4906</v>
      </c>
      <c r="I555" s="28" t="s">
        <v>4380</v>
      </c>
      <c r="J555" s="28" t="s">
        <v>4907</v>
      </c>
      <c r="K555" s="28" t="s">
        <v>7318</v>
      </c>
      <c r="L555" s="28" t="s">
        <v>6963</v>
      </c>
      <c r="M555" s="28" t="s">
        <v>4939</v>
      </c>
      <c r="N555" s="28" t="s">
        <v>7319</v>
      </c>
      <c r="O555" s="28" t="s">
        <v>5870</v>
      </c>
      <c r="P555" s="28" t="s">
        <v>4882</v>
      </c>
      <c r="Q555" s="27" t="s">
        <v>4868</v>
      </c>
      <c r="R555" s="56">
        <v>972.4</v>
      </c>
      <c r="S555" s="56">
        <v>1020</v>
      </c>
      <c r="T555" s="58">
        <v>366</v>
      </c>
    </row>
    <row r="556" spans="1:20" x14ac:dyDescent="0.25">
      <c r="A556" s="27" t="s">
        <v>3054</v>
      </c>
      <c r="B556" s="28" t="s">
        <v>248</v>
      </c>
      <c r="C556" s="28" t="s">
        <v>7320</v>
      </c>
      <c r="D556" s="28" t="s">
        <v>7321</v>
      </c>
      <c r="E556" s="28" t="s">
        <v>2361</v>
      </c>
      <c r="F556" s="28" t="s">
        <v>4859</v>
      </c>
      <c r="G556" s="28" t="s">
        <v>4860</v>
      </c>
      <c r="H556" s="28" t="s">
        <v>4906</v>
      </c>
      <c r="I556" s="28" t="s">
        <v>4386</v>
      </c>
      <c r="J556" s="28" t="s">
        <v>4907</v>
      </c>
      <c r="K556" s="28" t="s">
        <v>7301</v>
      </c>
      <c r="L556" s="28" t="s">
        <v>7211</v>
      </c>
      <c r="M556" s="28" t="s">
        <v>4939</v>
      </c>
      <c r="N556" s="28" t="s">
        <v>7322</v>
      </c>
      <c r="O556" s="28" t="s">
        <v>4866</v>
      </c>
      <c r="P556" s="28" t="s">
        <v>4882</v>
      </c>
      <c r="Q556" s="27" t="s">
        <v>4868</v>
      </c>
      <c r="R556" s="56">
        <v>1025.7</v>
      </c>
      <c r="S556" s="56">
        <v>1028.4000000000001</v>
      </c>
      <c r="T556" s="58">
        <v>253</v>
      </c>
    </row>
    <row r="557" spans="1:20" x14ac:dyDescent="0.25">
      <c r="A557" s="27" t="s">
        <v>4728</v>
      </c>
      <c r="B557" s="28" t="s">
        <v>4729</v>
      </c>
      <c r="C557" s="28" t="s">
        <v>7323</v>
      </c>
      <c r="D557" s="28" t="s">
        <v>7324</v>
      </c>
      <c r="E557" s="28" t="s">
        <v>1829</v>
      </c>
      <c r="F557" s="28" t="s">
        <v>4859</v>
      </c>
      <c r="G557" s="28" t="s">
        <v>4860</v>
      </c>
      <c r="H557" s="28" t="s">
        <v>4601</v>
      </c>
      <c r="I557" s="28" t="s">
        <v>4378</v>
      </c>
      <c r="J557" s="28" t="s">
        <v>4893</v>
      </c>
      <c r="K557" s="28" t="s">
        <v>7325</v>
      </c>
      <c r="L557" s="28" t="s">
        <v>7273</v>
      </c>
      <c r="M557" s="28" t="s">
        <v>5028</v>
      </c>
      <c r="N557" s="28" t="s">
        <v>7326</v>
      </c>
      <c r="O557" s="28" t="s">
        <v>4866</v>
      </c>
      <c r="P557" s="28" t="s">
        <v>4882</v>
      </c>
      <c r="Q557" s="27" t="s">
        <v>4868</v>
      </c>
      <c r="R557" s="56">
        <v>716</v>
      </c>
      <c r="S557" s="56">
        <v>713</v>
      </c>
      <c r="T557" s="58">
        <v>472</v>
      </c>
    </row>
    <row r="558" spans="1:20" x14ac:dyDescent="0.25">
      <c r="A558" s="27" t="s">
        <v>3055</v>
      </c>
      <c r="B558" s="28" t="s">
        <v>249</v>
      </c>
      <c r="C558" s="28" t="s">
        <v>7327</v>
      </c>
      <c r="D558" s="28" t="s">
        <v>7328</v>
      </c>
      <c r="E558" s="28" t="s">
        <v>1747</v>
      </c>
      <c r="F558" s="28" t="s">
        <v>4859</v>
      </c>
      <c r="G558" s="28" t="s">
        <v>4860</v>
      </c>
      <c r="H558" s="28" t="s">
        <v>4600</v>
      </c>
      <c r="I558" s="28" t="s">
        <v>4391</v>
      </c>
      <c r="J558" s="28" t="s">
        <v>4893</v>
      </c>
      <c r="K558" s="28" t="s">
        <v>7329</v>
      </c>
      <c r="L558" s="28" t="s">
        <v>6054</v>
      </c>
      <c r="M558" s="28" t="s">
        <v>6055</v>
      </c>
      <c r="N558" s="28" t="s">
        <v>7330</v>
      </c>
      <c r="O558" s="28" t="s">
        <v>5870</v>
      </c>
      <c r="P558" s="28" t="s">
        <v>4882</v>
      </c>
      <c r="Q558" s="27" t="s">
        <v>4868</v>
      </c>
      <c r="R558" s="56">
        <v>969.6</v>
      </c>
      <c r="S558" s="56">
        <v>975.4</v>
      </c>
      <c r="T558" s="58">
        <v>568</v>
      </c>
    </row>
    <row r="559" spans="1:20" x14ac:dyDescent="0.25">
      <c r="A559" s="27" t="s">
        <v>3056</v>
      </c>
      <c r="B559" s="28" t="s">
        <v>250</v>
      </c>
      <c r="C559" s="28" t="s">
        <v>7331</v>
      </c>
      <c r="D559" s="28" t="s">
        <v>7332</v>
      </c>
      <c r="E559" s="28" t="s">
        <v>1830</v>
      </c>
      <c r="F559" s="28" t="s">
        <v>4859</v>
      </c>
      <c r="G559" s="28" t="s">
        <v>4860</v>
      </c>
      <c r="H559" s="28" t="s">
        <v>4601</v>
      </c>
      <c r="I559" s="28" t="s">
        <v>4378</v>
      </c>
      <c r="J559" s="28" t="s">
        <v>4893</v>
      </c>
      <c r="K559" s="28" t="s">
        <v>7333</v>
      </c>
      <c r="L559" s="28" t="s">
        <v>5226</v>
      </c>
      <c r="M559" s="28" t="s">
        <v>5227</v>
      </c>
      <c r="N559" s="28" t="s">
        <v>7334</v>
      </c>
      <c r="O559" s="28" t="s">
        <v>4866</v>
      </c>
      <c r="P559" s="28" t="s">
        <v>4882</v>
      </c>
      <c r="Q559" s="27" t="s">
        <v>4868</v>
      </c>
      <c r="R559" s="56">
        <v>454.1</v>
      </c>
      <c r="S559" s="56">
        <v>458.3</v>
      </c>
      <c r="T559" s="58">
        <v>263</v>
      </c>
    </row>
    <row r="560" spans="1:20" x14ac:dyDescent="0.25">
      <c r="A560" s="27" t="s">
        <v>3057</v>
      </c>
      <c r="B560" s="28" t="s">
        <v>251</v>
      </c>
      <c r="C560" s="28" t="s">
        <v>7335</v>
      </c>
      <c r="D560" s="28" t="s">
        <v>7336</v>
      </c>
      <c r="E560" s="28" t="s">
        <v>1542</v>
      </c>
      <c r="F560" s="28" t="s">
        <v>4859</v>
      </c>
      <c r="G560" s="28" t="s">
        <v>4860</v>
      </c>
      <c r="H560" s="28" t="s">
        <v>4906</v>
      </c>
      <c r="I560" s="28" t="s">
        <v>4385</v>
      </c>
      <c r="J560" s="28" t="s">
        <v>4907</v>
      </c>
      <c r="K560" s="28" t="s">
        <v>7337</v>
      </c>
      <c r="L560" s="28" t="s">
        <v>6249</v>
      </c>
      <c r="M560" s="28" t="s">
        <v>4939</v>
      </c>
      <c r="N560" s="28" t="s">
        <v>7338</v>
      </c>
      <c r="O560" s="28" t="s">
        <v>4866</v>
      </c>
      <c r="P560" s="28" t="s">
        <v>4882</v>
      </c>
      <c r="Q560" s="27" t="s">
        <v>4868</v>
      </c>
      <c r="R560" s="56">
        <v>704.1</v>
      </c>
      <c r="S560" s="56">
        <v>740</v>
      </c>
      <c r="T560" s="58">
        <v>416</v>
      </c>
    </row>
    <row r="561" spans="1:20" x14ac:dyDescent="0.25">
      <c r="A561" s="27" t="s">
        <v>3058</v>
      </c>
      <c r="B561" s="28" t="s">
        <v>252</v>
      </c>
      <c r="C561" s="28" t="s">
        <v>7339</v>
      </c>
      <c r="D561" s="28" t="s">
        <v>7340</v>
      </c>
      <c r="E561" s="28" t="s">
        <v>2482</v>
      </c>
      <c r="F561" s="28" t="s">
        <v>4859</v>
      </c>
      <c r="G561" s="28" t="s">
        <v>4860</v>
      </c>
      <c r="H561" s="28" t="s">
        <v>4906</v>
      </c>
      <c r="I561" s="28" t="s">
        <v>4381</v>
      </c>
      <c r="J561" s="28" t="s">
        <v>4907</v>
      </c>
      <c r="K561" s="28" t="s">
        <v>7341</v>
      </c>
      <c r="L561" s="28" t="s">
        <v>7342</v>
      </c>
      <c r="M561" s="28" t="s">
        <v>7343</v>
      </c>
      <c r="N561" s="28" t="s">
        <v>7344</v>
      </c>
      <c r="O561" s="28" t="s">
        <v>4866</v>
      </c>
      <c r="P561" s="28" t="s">
        <v>4882</v>
      </c>
      <c r="Q561" s="27" t="s">
        <v>4868</v>
      </c>
      <c r="R561" s="56">
        <v>1114</v>
      </c>
      <c r="S561" s="56">
        <v>1105</v>
      </c>
      <c r="T561" s="58">
        <v>692</v>
      </c>
    </row>
    <row r="562" spans="1:20" x14ac:dyDescent="0.25">
      <c r="A562" s="27" t="s">
        <v>3059</v>
      </c>
      <c r="B562" s="28" t="s">
        <v>253</v>
      </c>
      <c r="C562" s="28" t="s">
        <v>7345</v>
      </c>
      <c r="D562" s="28" t="s">
        <v>7346</v>
      </c>
      <c r="E562" s="28" t="s">
        <v>1704</v>
      </c>
      <c r="F562" s="28" t="s">
        <v>4859</v>
      </c>
      <c r="G562" s="28" t="s">
        <v>4860</v>
      </c>
      <c r="H562" s="28" t="s">
        <v>4906</v>
      </c>
      <c r="I562" s="28" t="s">
        <v>4388</v>
      </c>
      <c r="J562" s="28" t="s">
        <v>4907</v>
      </c>
      <c r="K562" s="28" t="s">
        <v>7347</v>
      </c>
      <c r="L562" s="28" t="s">
        <v>6425</v>
      </c>
      <c r="M562" s="28" t="s">
        <v>4939</v>
      </c>
      <c r="N562" s="28" t="s">
        <v>7348</v>
      </c>
      <c r="O562" s="28" t="s">
        <v>5870</v>
      </c>
      <c r="P562" s="28" t="s">
        <v>4882</v>
      </c>
      <c r="Q562" s="27" t="s">
        <v>4868</v>
      </c>
      <c r="R562" s="56">
        <v>1930.2</v>
      </c>
      <c r="S562" s="56">
        <v>1693.3</v>
      </c>
      <c r="T562" s="58">
        <v>670</v>
      </c>
    </row>
    <row r="563" spans="1:20" x14ac:dyDescent="0.25">
      <c r="A563" s="27" t="s">
        <v>3060</v>
      </c>
      <c r="B563" s="28" t="s">
        <v>254</v>
      </c>
      <c r="C563" s="28" t="s">
        <v>7349</v>
      </c>
      <c r="D563" s="28" t="s">
        <v>7350</v>
      </c>
      <c r="E563" s="28" t="s">
        <v>1705</v>
      </c>
      <c r="F563" s="28" t="s">
        <v>4859</v>
      </c>
      <c r="G563" s="28" t="s">
        <v>4860</v>
      </c>
      <c r="H563" s="28" t="s">
        <v>4906</v>
      </c>
      <c r="I563" s="28" t="s">
        <v>4388</v>
      </c>
      <c r="J563" s="28" t="s">
        <v>4907</v>
      </c>
      <c r="K563" s="28" t="s">
        <v>7351</v>
      </c>
      <c r="L563" s="28" t="s">
        <v>6729</v>
      </c>
      <c r="M563" s="28" t="s">
        <v>4939</v>
      </c>
      <c r="N563" s="28" t="s">
        <v>7352</v>
      </c>
      <c r="O563" s="28" t="s">
        <v>4866</v>
      </c>
      <c r="P563" s="28" t="s">
        <v>4882</v>
      </c>
      <c r="Q563" s="27" t="s">
        <v>4868</v>
      </c>
      <c r="R563" s="56">
        <v>1005.5</v>
      </c>
      <c r="S563" s="56">
        <v>956</v>
      </c>
      <c r="T563" s="58">
        <v>638</v>
      </c>
    </row>
    <row r="564" spans="1:20" x14ac:dyDescent="0.25">
      <c r="A564" s="27" t="s">
        <v>3061</v>
      </c>
      <c r="B564" s="28" t="s">
        <v>255</v>
      </c>
      <c r="C564" s="28" t="s">
        <v>7353</v>
      </c>
      <c r="D564" s="28" t="s">
        <v>7354</v>
      </c>
      <c r="E564" s="28" t="s">
        <v>1706</v>
      </c>
      <c r="F564" s="28" t="s">
        <v>4859</v>
      </c>
      <c r="G564" s="28" t="s">
        <v>4860</v>
      </c>
      <c r="H564" s="28" t="s">
        <v>4906</v>
      </c>
      <c r="I564" s="28" t="s">
        <v>4388</v>
      </c>
      <c r="J564" s="28" t="s">
        <v>4907</v>
      </c>
      <c r="K564" s="28" t="s">
        <v>7355</v>
      </c>
      <c r="L564" s="28" t="s">
        <v>5863</v>
      </c>
      <c r="M564" s="28" t="s">
        <v>4939</v>
      </c>
      <c r="N564" s="28" t="s">
        <v>7356</v>
      </c>
      <c r="O564" s="28" t="s">
        <v>4866</v>
      </c>
      <c r="P564" s="28" t="s">
        <v>4882</v>
      </c>
      <c r="Q564" s="27" t="s">
        <v>4868</v>
      </c>
      <c r="R564" s="56">
        <v>355.7</v>
      </c>
      <c r="S564" s="56">
        <v>355</v>
      </c>
      <c r="T564" s="58">
        <v>260</v>
      </c>
    </row>
    <row r="565" spans="1:20" x14ac:dyDescent="0.25">
      <c r="A565" s="27" t="s">
        <v>3062</v>
      </c>
      <c r="B565" s="28" t="s">
        <v>256</v>
      </c>
      <c r="C565" s="28" t="s">
        <v>7357</v>
      </c>
      <c r="D565" s="28" t="s">
        <v>7358</v>
      </c>
      <c r="E565" s="28" t="s">
        <v>1611</v>
      </c>
      <c r="F565" s="28" t="s">
        <v>4859</v>
      </c>
      <c r="G565" s="28" t="s">
        <v>4860</v>
      </c>
      <c r="H565" s="28" t="s">
        <v>4600</v>
      </c>
      <c r="I565" s="28" t="s">
        <v>4892</v>
      </c>
      <c r="J565" s="28" t="s">
        <v>4907</v>
      </c>
      <c r="K565" s="28" t="s">
        <v>7359</v>
      </c>
      <c r="L565" s="28" t="s">
        <v>6954</v>
      </c>
      <c r="M565" s="28" t="s">
        <v>4939</v>
      </c>
      <c r="N565" s="28" t="s">
        <v>7360</v>
      </c>
      <c r="O565" s="28" t="s">
        <v>4866</v>
      </c>
      <c r="P565" s="28" t="s">
        <v>4882</v>
      </c>
      <c r="Q565" s="27" t="s">
        <v>4868</v>
      </c>
      <c r="R565" s="56">
        <v>466.2</v>
      </c>
      <c r="S565" s="56">
        <v>461.5</v>
      </c>
      <c r="T565" s="58">
        <v>305</v>
      </c>
    </row>
    <row r="566" spans="1:20" x14ac:dyDescent="0.25">
      <c r="A566" s="27" t="s">
        <v>3063</v>
      </c>
      <c r="B566" s="28" t="s">
        <v>257</v>
      </c>
      <c r="C566" s="28" t="s">
        <v>7361</v>
      </c>
      <c r="D566" s="28" t="s">
        <v>7362</v>
      </c>
      <c r="E566" s="28" t="s">
        <v>1543</v>
      </c>
      <c r="F566" s="28" t="s">
        <v>4859</v>
      </c>
      <c r="G566" s="28" t="s">
        <v>4860</v>
      </c>
      <c r="H566" s="28" t="s">
        <v>4906</v>
      </c>
      <c r="I566" s="28" t="s">
        <v>4380</v>
      </c>
      <c r="J566" s="28" t="s">
        <v>4893</v>
      </c>
      <c r="K566" s="28" t="s">
        <v>7363</v>
      </c>
      <c r="L566" s="28" t="s">
        <v>7364</v>
      </c>
      <c r="M566" s="28" t="s">
        <v>7365</v>
      </c>
      <c r="N566" s="28" t="s">
        <v>7366</v>
      </c>
      <c r="O566" s="28" t="s">
        <v>4866</v>
      </c>
      <c r="P566" s="28" t="s">
        <v>4882</v>
      </c>
      <c r="Q566" s="27" t="s">
        <v>4868</v>
      </c>
      <c r="R566" s="56">
        <v>764</v>
      </c>
      <c r="S566" s="56">
        <v>726</v>
      </c>
      <c r="T566" s="58">
        <v>517</v>
      </c>
    </row>
    <row r="567" spans="1:20" x14ac:dyDescent="0.25">
      <c r="A567" s="27" t="s">
        <v>4730</v>
      </c>
      <c r="B567" s="28" t="s">
        <v>4731</v>
      </c>
      <c r="C567" s="28" t="s">
        <v>7367</v>
      </c>
      <c r="D567" s="28" t="s">
        <v>7368</v>
      </c>
      <c r="E567" s="28" t="s">
        <v>2362</v>
      </c>
      <c r="F567" s="28" t="s">
        <v>4859</v>
      </c>
      <c r="G567" s="28" t="s">
        <v>4860</v>
      </c>
      <c r="H567" s="28" t="s">
        <v>4906</v>
      </c>
      <c r="I567" s="28" t="s">
        <v>4386</v>
      </c>
      <c r="J567" s="28" t="s">
        <v>4907</v>
      </c>
      <c r="K567" s="28" t="s">
        <v>7369</v>
      </c>
      <c r="L567" s="28" t="s">
        <v>6050</v>
      </c>
      <c r="M567" s="28" t="s">
        <v>4939</v>
      </c>
      <c r="N567" s="28" t="s">
        <v>7370</v>
      </c>
      <c r="O567" s="28" t="s">
        <v>5870</v>
      </c>
      <c r="P567" s="28" t="s">
        <v>4882</v>
      </c>
      <c r="Q567" s="27" t="s">
        <v>4868</v>
      </c>
      <c r="R567" s="56">
        <v>1998.2</v>
      </c>
      <c r="S567" s="56">
        <v>1856</v>
      </c>
      <c r="T567" s="58">
        <v>524</v>
      </c>
    </row>
    <row r="568" spans="1:20" x14ac:dyDescent="0.25">
      <c r="A568" s="27" t="s">
        <v>3064</v>
      </c>
      <c r="B568" s="28" t="s">
        <v>258</v>
      </c>
      <c r="C568" s="28" t="s">
        <v>7371</v>
      </c>
      <c r="D568" s="28" t="s">
        <v>7372</v>
      </c>
      <c r="E568" s="28" t="s">
        <v>2067</v>
      </c>
      <c r="F568" s="28" t="s">
        <v>4859</v>
      </c>
      <c r="G568" s="28" t="s">
        <v>4860</v>
      </c>
      <c r="H568" s="28" t="s">
        <v>4906</v>
      </c>
      <c r="I568" s="28" t="s">
        <v>4389</v>
      </c>
      <c r="J568" s="28" t="s">
        <v>4907</v>
      </c>
      <c r="K568" s="28" t="s">
        <v>7373</v>
      </c>
      <c r="L568" s="28" t="s">
        <v>5290</v>
      </c>
      <c r="M568" s="28" t="s">
        <v>4939</v>
      </c>
      <c r="N568" s="28" t="s">
        <v>7374</v>
      </c>
      <c r="O568" s="28" t="s">
        <v>5870</v>
      </c>
      <c r="P568" s="28" t="s">
        <v>4882</v>
      </c>
      <c r="Q568" s="27" t="s">
        <v>4868</v>
      </c>
      <c r="R568" s="56">
        <v>1289</v>
      </c>
      <c r="S568" s="56">
        <v>1155</v>
      </c>
      <c r="T568" s="58">
        <v>792</v>
      </c>
    </row>
    <row r="569" spans="1:20" x14ac:dyDescent="0.25">
      <c r="A569" s="27" t="s">
        <v>3065</v>
      </c>
      <c r="B569" s="28" t="s">
        <v>259</v>
      </c>
      <c r="C569" s="28" t="s">
        <v>7375</v>
      </c>
      <c r="D569" s="28" t="s">
        <v>7376</v>
      </c>
      <c r="E569" s="28" t="s">
        <v>2566</v>
      </c>
      <c r="F569" s="28" t="s">
        <v>4859</v>
      </c>
      <c r="G569" s="28" t="s">
        <v>4860</v>
      </c>
      <c r="H569" s="28" t="s">
        <v>4600</v>
      </c>
      <c r="I569" s="28" t="s">
        <v>4390</v>
      </c>
      <c r="J569" s="28" t="s">
        <v>4907</v>
      </c>
      <c r="K569" s="28" t="s">
        <v>7377</v>
      </c>
      <c r="L569" s="28" t="s">
        <v>6932</v>
      </c>
      <c r="M569" s="28" t="s">
        <v>4939</v>
      </c>
      <c r="N569" s="28" t="s">
        <v>7378</v>
      </c>
      <c r="O569" s="28" t="s">
        <v>5870</v>
      </c>
      <c r="P569" s="28" t="s">
        <v>4882</v>
      </c>
      <c r="Q569" s="27" t="s">
        <v>4868</v>
      </c>
      <c r="R569" s="56">
        <v>1494.2</v>
      </c>
      <c r="S569" s="56">
        <v>1494</v>
      </c>
      <c r="T569" s="58">
        <v>498</v>
      </c>
    </row>
    <row r="570" spans="1:20" x14ac:dyDescent="0.25">
      <c r="A570" s="27" t="s">
        <v>3066</v>
      </c>
      <c r="B570" s="28" t="s">
        <v>260</v>
      </c>
      <c r="C570" s="28" t="s">
        <v>7379</v>
      </c>
      <c r="D570" s="28" t="s">
        <v>7380</v>
      </c>
      <c r="E570" s="28" t="s">
        <v>1748</v>
      </c>
      <c r="F570" s="28" t="s">
        <v>4859</v>
      </c>
      <c r="G570" s="28" t="s">
        <v>4860</v>
      </c>
      <c r="H570" s="28" t="s">
        <v>4600</v>
      </c>
      <c r="I570" s="28" t="s">
        <v>4391</v>
      </c>
      <c r="J570" s="28" t="s">
        <v>4893</v>
      </c>
      <c r="K570" s="28" t="s">
        <v>7381</v>
      </c>
      <c r="L570" s="28" t="s">
        <v>7382</v>
      </c>
      <c r="M570" s="28" t="s">
        <v>6109</v>
      </c>
      <c r="N570" s="28" t="s">
        <v>7383</v>
      </c>
      <c r="O570" s="28" t="s">
        <v>4866</v>
      </c>
      <c r="P570" s="28" t="s">
        <v>4882</v>
      </c>
      <c r="Q570" s="27" t="s">
        <v>4868</v>
      </c>
      <c r="R570" s="56">
        <v>1012.5</v>
      </c>
      <c r="S570" s="56">
        <v>997</v>
      </c>
      <c r="T570" s="58">
        <v>730</v>
      </c>
    </row>
    <row r="571" spans="1:20" x14ac:dyDescent="0.25">
      <c r="A571" s="27" t="s">
        <v>3067</v>
      </c>
      <c r="B571" s="28" t="s">
        <v>261</v>
      </c>
      <c r="C571" s="28" t="s">
        <v>7384</v>
      </c>
      <c r="D571" s="28" t="s">
        <v>7385</v>
      </c>
      <c r="E571" s="28" t="s">
        <v>1749</v>
      </c>
      <c r="F571" s="28" t="s">
        <v>4859</v>
      </c>
      <c r="G571" s="28" t="s">
        <v>4860</v>
      </c>
      <c r="H571" s="28" t="s">
        <v>4600</v>
      </c>
      <c r="I571" s="28" t="s">
        <v>4391</v>
      </c>
      <c r="J571" s="28" t="s">
        <v>4893</v>
      </c>
      <c r="K571" s="28" t="s">
        <v>7325</v>
      </c>
      <c r="L571" s="28" t="s">
        <v>7872</v>
      </c>
      <c r="M571" s="28" t="s">
        <v>6055</v>
      </c>
      <c r="N571" s="28" t="s">
        <v>7386</v>
      </c>
      <c r="O571" s="28" t="s">
        <v>4866</v>
      </c>
      <c r="P571" s="28" t="s">
        <v>4882</v>
      </c>
      <c r="Q571" s="27" t="s">
        <v>4868</v>
      </c>
      <c r="R571" s="56">
        <v>639</v>
      </c>
      <c r="S571" s="56">
        <v>635.5</v>
      </c>
      <c r="T571" s="58">
        <v>440</v>
      </c>
    </row>
    <row r="572" spans="1:20" x14ac:dyDescent="0.25">
      <c r="A572" s="27" t="s">
        <v>3068</v>
      </c>
      <c r="B572" s="28" t="s">
        <v>262</v>
      </c>
      <c r="C572" s="28" t="s">
        <v>7387</v>
      </c>
      <c r="D572" s="28" t="s">
        <v>7388</v>
      </c>
      <c r="E572" s="28" t="s">
        <v>2363</v>
      </c>
      <c r="F572" s="28" t="s">
        <v>4859</v>
      </c>
      <c r="G572" s="28" t="s">
        <v>4860</v>
      </c>
      <c r="H572" s="28" t="s">
        <v>4906</v>
      </c>
      <c r="I572" s="28" t="s">
        <v>4389</v>
      </c>
      <c r="J572" s="28" t="s">
        <v>4907</v>
      </c>
      <c r="K572" s="28" t="s">
        <v>7389</v>
      </c>
      <c r="L572" s="28" t="s">
        <v>6579</v>
      </c>
      <c r="M572" s="28" t="s">
        <v>4939</v>
      </c>
      <c r="N572" s="28" t="s">
        <v>7390</v>
      </c>
      <c r="O572" s="28" t="s">
        <v>4866</v>
      </c>
      <c r="P572" s="28" t="s">
        <v>4882</v>
      </c>
      <c r="Q572" s="27" t="s">
        <v>4868</v>
      </c>
      <c r="R572" s="56">
        <v>471</v>
      </c>
      <c r="S572" s="56">
        <v>482.8</v>
      </c>
      <c r="T572" s="58">
        <v>323.60000000000002</v>
      </c>
    </row>
    <row r="573" spans="1:20" x14ac:dyDescent="0.25">
      <c r="A573" s="27" t="s">
        <v>3069</v>
      </c>
      <c r="B573" s="28" t="s">
        <v>263</v>
      </c>
      <c r="C573" s="28" t="s">
        <v>7391</v>
      </c>
      <c r="D573" s="28" t="s">
        <v>7392</v>
      </c>
      <c r="E573" s="28" t="s">
        <v>1544</v>
      </c>
      <c r="F573" s="28" t="s">
        <v>4859</v>
      </c>
      <c r="G573" s="28" t="s">
        <v>4860</v>
      </c>
      <c r="H573" s="28" t="s">
        <v>4906</v>
      </c>
      <c r="I573" s="28" t="s">
        <v>4385</v>
      </c>
      <c r="J573" s="28" t="s">
        <v>4907</v>
      </c>
      <c r="K573" s="28" t="s">
        <v>7393</v>
      </c>
      <c r="L573" s="28" t="s">
        <v>6249</v>
      </c>
      <c r="M573" s="28" t="s">
        <v>4939</v>
      </c>
      <c r="N573" s="28" t="s">
        <v>7394</v>
      </c>
      <c r="O573" s="28" t="s">
        <v>4866</v>
      </c>
      <c r="P573" s="28" t="s">
        <v>4882</v>
      </c>
      <c r="Q573" s="27" t="s">
        <v>4868</v>
      </c>
      <c r="R573" s="56">
        <v>943.5</v>
      </c>
      <c r="S573" s="56">
        <v>948</v>
      </c>
      <c r="T573" s="58">
        <v>617</v>
      </c>
    </row>
    <row r="574" spans="1:20" x14ac:dyDescent="0.25">
      <c r="A574" s="27" t="s">
        <v>3070</v>
      </c>
      <c r="B574" s="28" t="s">
        <v>264</v>
      </c>
      <c r="C574" s="28" t="s">
        <v>7395</v>
      </c>
      <c r="D574" s="28" t="s">
        <v>7396</v>
      </c>
      <c r="E574" s="28" t="s">
        <v>2483</v>
      </c>
      <c r="F574" s="28" t="s">
        <v>4859</v>
      </c>
      <c r="G574" s="28" t="s">
        <v>4860</v>
      </c>
      <c r="H574" s="28" t="s">
        <v>4906</v>
      </c>
      <c r="I574" s="28" t="s">
        <v>4381</v>
      </c>
      <c r="J574" s="28" t="s">
        <v>4893</v>
      </c>
      <c r="K574" s="28" t="s">
        <v>7397</v>
      </c>
      <c r="L574" s="28" t="s">
        <v>7398</v>
      </c>
      <c r="M574" s="28" t="s">
        <v>5171</v>
      </c>
      <c r="N574" s="28" t="s">
        <v>7399</v>
      </c>
      <c r="O574" s="28" t="s">
        <v>4866</v>
      </c>
      <c r="P574" s="28" t="s">
        <v>4882</v>
      </c>
      <c r="Q574" s="27" t="s">
        <v>4868</v>
      </c>
      <c r="R574" s="56">
        <v>492.5</v>
      </c>
      <c r="S574" s="56">
        <v>492.9</v>
      </c>
      <c r="T574" s="58">
        <v>338</v>
      </c>
    </row>
    <row r="575" spans="1:20" x14ac:dyDescent="0.25">
      <c r="A575" s="27" t="s">
        <v>3071</v>
      </c>
      <c r="B575" s="28" t="s">
        <v>265</v>
      </c>
      <c r="C575" s="28" t="s">
        <v>7400</v>
      </c>
      <c r="D575" s="28" t="s">
        <v>7401</v>
      </c>
      <c r="E575" s="28" t="s">
        <v>1750</v>
      </c>
      <c r="F575" s="28" t="s">
        <v>4859</v>
      </c>
      <c r="G575" s="28" t="s">
        <v>4860</v>
      </c>
      <c r="H575" s="28" t="s">
        <v>4600</v>
      </c>
      <c r="I575" s="28" t="s">
        <v>4391</v>
      </c>
      <c r="J575" s="28" t="s">
        <v>4893</v>
      </c>
      <c r="K575" s="28" t="s">
        <v>7402</v>
      </c>
      <c r="L575" s="28" t="s">
        <v>6108</v>
      </c>
      <c r="M575" s="28" t="s">
        <v>6109</v>
      </c>
      <c r="N575" s="28" t="s">
        <v>7403</v>
      </c>
      <c r="O575" s="28" t="s">
        <v>4866</v>
      </c>
      <c r="P575" s="28" t="s">
        <v>4882</v>
      </c>
      <c r="Q575" s="27" t="s">
        <v>4868</v>
      </c>
      <c r="R575" s="56">
        <v>581.1</v>
      </c>
      <c r="S575" s="56">
        <v>573.6</v>
      </c>
      <c r="T575" s="58">
        <v>385.6</v>
      </c>
    </row>
    <row r="576" spans="1:20" x14ac:dyDescent="0.25">
      <c r="A576" s="27" t="s">
        <v>3072</v>
      </c>
      <c r="B576" s="28" t="s">
        <v>266</v>
      </c>
      <c r="C576" s="28" t="s">
        <v>7404</v>
      </c>
      <c r="D576" s="28" t="s">
        <v>7405</v>
      </c>
      <c r="E576" s="28" t="s">
        <v>2364</v>
      </c>
      <c r="F576" s="28" t="s">
        <v>4859</v>
      </c>
      <c r="G576" s="28" t="s">
        <v>4860</v>
      </c>
      <c r="H576" s="28" t="s">
        <v>4906</v>
      </c>
      <c r="I576" s="28" t="s">
        <v>4386</v>
      </c>
      <c r="J576" s="28" t="s">
        <v>4907</v>
      </c>
      <c r="K576" s="28" t="s">
        <v>7406</v>
      </c>
      <c r="L576" s="28" t="s">
        <v>7407</v>
      </c>
      <c r="M576" s="28" t="s">
        <v>4939</v>
      </c>
      <c r="N576" s="28" t="s">
        <v>7408</v>
      </c>
      <c r="O576" s="28" t="s">
        <v>4866</v>
      </c>
      <c r="P576" s="28" t="s">
        <v>4882</v>
      </c>
      <c r="Q576" s="27" t="s">
        <v>4868</v>
      </c>
      <c r="R576" s="56">
        <v>498.4</v>
      </c>
      <c r="S576" s="56">
        <v>511.3</v>
      </c>
      <c r="T576" s="58">
        <v>287</v>
      </c>
    </row>
    <row r="577" spans="1:20" x14ac:dyDescent="0.25">
      <c r="A577" s="27" t="s">
        <v>4671</v>
      </c>
      <c r="B577" s="28" t="s">
        <v>4672</v>
      </c>
      <c r="C577" s="28" t="s">
        <v>7409</v>
      </c>
      <c r="D577" s="28" t="s">
        <v>7410</v>
      </c>
      <c r="E577" s="28" t="s">
        <v>2365</v>
      </c>
      <c r="F577" s="28" t="s">
        <v>4859</v>
      </c>
      <c r="G577" s="28" t="s">
        <v>4860</v>
      </c>
      <c r="H577" s="28" t="s">
        <v>4906</v>
      </c>
      <c r="I577" s="28" t="s">
        <v>4386</v>
      </c>
      <c r="J577" s="28" t="s">
        <v>4907</v>
      </c>
      <c r="K577" s="28" t="s">
        <v>7411</v>
      </c>
      <c r="L577" s="28" t="s">
        <v>5509</v>
      </c>
      <c r="M577" s="28" t="s">
        <v>4939</v>
      </c>
      <c r="N577" s="28" t="s">
        <v>7412</v>
      </c>
      <c r="O577" s="28" t="s">
        <v>5870</v>
      </c>
      <c r="P577" s="28" t="s">
        <v>4882</v>
      </c>
      <c r="Q577" s="27" t="s">
        <v>4868</v>
      </c>
      <c r="R577" s="56">
        <v>971.1</v>
      </c>
      <c r="S577" s="56">
        <v>945.3</v>
      </c>
      <c r="T577" s="58">
        <v>619</v>
      </c>
    </row>
    <row r="578" spans="1:20" x14ac:dyDescent="0.25">
      <c r="A578" s="27" t="s">
        <v>4551</v>
      </c>
      <c r="B578" s="28" t="s">
        <v>4552</v>
      </c>
      <c r="C578" s="28" t="s">
        <v>7413</v>
      </c>
      <c r="D578" s="28" t="s">
        <v>7414</v>
      </c>
      <c r="E578" s="28" t="s">
        <v>2366</v>
      </c>
      <c r="F578" s="28" t="s">
        <v>4859</v>
      </c>
      <c r="G578" s="28" t="s">
        <v>4860</v>
      </c>
      <c r="H578" s="28" t="s">
        <v>4906</v>
      </c>
      <c r="I578" s="28" t="s">
        <v>4386</v>
      </c>
      <c r="J578" s="28" t="s">
        <v>4907</v>
      </c>
      <c r="K578" s="28" t="s">
        <v>7415</v>
      </c>
      <c r="L578" s="28" t="s">
        <v>7211</v>
      </c>
      <c r="M578" s="28" t="s">
        <v>4939</v>
      </c>
      <c r="N578" s="28" t="s">
        <v>7416</v>
      </c>
      <c r="O578" s="28" t="s">
        <v>5870</v>
      </c>
      <c r="P578" s="28" t="s">
        <v>4882</v>
      </c>
      <c r="Q578" s="27" t="s">
        <v>4868</v>
      </c>
      <c r="R578" s="56">
        <v>1186.5999999999999</v>
      </c>
      <c r="S578" s="56">
        <v>1187.5</v>
      </c>
      <c r="T578" s="58">
        <v>807</v>
      </c>
    </row>
    <row r="579" spans="1:20" x14ac:dyDescent="0.25">
      <c r="A579" s="27" t="s">
        <v>3073</v>
      </c>
      <c r="B579" s="28" t="s">
        <v>267</v>
      </c>
      <c r="C579" s="28" t="s">
        <v>7417</v>
      </c>
      <c r="D579" s="28" t="s">
        <v>7418</v>
      </c>
      <c r="E579" s="28" t="s">
        <v>2367</v>
      </c>
      <c r="F579" s="28" t="s">
        <v>4859</v>
      </c>
      <c r="G579" s="28" t="s">
        <v>4860</v>
      </c>
      <c r="H579" s="28" t="s">
        <v>4906</v>
      </c>
      <c r="I579" s="28" t="s">
        <v>4389</v>
      </c>
      <c r="J579" s="28" t="s">
        <v>4907</v>
      </c>
      <c r="K579" s="28" t="s">
        <v>7419</v>
      </c>
      <c r="L579" s="28" t="s">
        <v>5675</v>
      </c>
      <c r="M579" s="28" t="s">
        <v>4939</v>
      </c>
      <c r="N579" s="28" t="s">
        <v>7420</v>
      </c>
      <c r="O579" s="28" t="s">
        <v>4866</v>
      </c>
      <c r="P579" s="28" t="s">
        <v>4882</v>
      </c>
      <c r="Q579" s="27" t="s">
        <v>4868</v>
      </c>
      <c r="R579" s="56">
        <v>1590.05</v>
      </c>
      <c r="S579" s="56">
        <v>1584.8</v>
      </c>
      <c r="T579" s="58">
        <v>1103.0999999999999</v>
      </c>
    </row>
    <row r="580" spans="1:20" x14ac:dyDescent="0.25">
      <c r="A580" s="27" t="s">
        <v>3074</v>
      </c>
      <c r="B580" s="28" t="s">
        <v>268</v>
      </c>
      <c r="C580" s="28" t="s">
        <v>7421</v>
      </c>
      <c r="D580" s="28" t="s">
        <v>7422</v>
      </c>
      <c r="E580" s="28" t="s">
        <v>1545</v>
      </c>
      <c r="F580" s="28" t="s">
        <v>4859</v>
      </c>
      <c r="G580" s="28" t="s">
        <v>4860</v>
      </c>
      <c r="H580" s="28" t="s">
        <v>4906</v>
      </c>
      <c r="I580" s="28" t="s">
        <v>4380</v>
      </c>
      <c r="J580" s="28" t="s">
        <v>4907</v>
      </c>
      <c r="K580" s="28" t="s">
        <v>6958</v>
      </c>
      <c r="L580" s="28" t="s">
        <v>4938</v>
      </c>
      <c r="M580" s="28" t="s">
        <v>4939</v>
      </c>
      <c r="N580" s="28" t="s">
        <v>7423</v>
      </c>
      <c r="O580" s="28" t="s">
        <v>5870</v>
      </c>
      <c r="P580" s="28" t="s">
        <v>4882</v>
      </c>
      <c r="Q580" s="27" t="s">
        <v>4868</v>
      </c>
      <c r="R580" s="56">
        <v>953.6</v>
      </c>
      <c r="S580" s="56">
        <v>971</v>
      </c>
      <c r="T580" s="58">
        <v>668</v>
      </c>
    </row>
    <row r="581" spans="1:20" x14ac:dyDescent="0.25">
      <c r="A581" s="27" t="s">
        <v>4673</v>
      </c>
      <c r="B581" s="28" t="s">
        <v>4674</v>
      </c>
      <c r="C581" s="28" t="s">
        <v>7424</v>
      </c>
      <c r="D581" s="28" t="s">
        <v>7425</v>
      </c>
      <c r="E581" s="28" t="s">
        <v>1612</v>
      </c>
      <c r="F581" s="28" t="s">
        <v>4859</v>
      </c>
      <c r="G581" s="28" t="s">
        <v>4860</v>
      </c>
      <c r="H581" s="28" t="s">
        <v>4600</v>
      </c>
      <c r="I581" s="28" t="s">
        <v>4892</v>
      </c>
      <c r="J581" s="28" t="s">
        <v>4907</v>
      </c>
      <c r="K581" s="28" t="s">
        <v>7426</v>
      </c>
      <c r="L581" s="28" t="s">
        <v>6797</v>
      </c>
      <c r="M581" s="28" t="s">
        <v>4939</v>
      </c>
      <c r="N581" s="28" t="s">
        <v>7427</v>
      </c>
      <c r="O581" s="28" t="s">
        <v>5870</v>
      </c>
      <c r="P581" s="28" t="s">
        <v>4882</v>
      </c>
      <c r="Q581" s="27" t="s">
        <v>4868</v>
      </c>
      <c r="R581" s="56">
        <v>919.1</v>
      </c>
      <c r="S581" s="56">
        <v>939</v>
      </c>
      <c r="T581" s="58">
        <v>701</v>
      </c>
    </row>
    <row r="582" spans="1:20" x14ac:dyDescent="0.25">
      <c r="A582" s="27" t="s">
        <v>3075</v>
      </c>
      <c r="B582" s="28" t="s">
        <v>269</v>
      </c>
      <c r="C582" s="28" t="s">
        <v>7428</v>
      </c>
      <c r="D582" s="28" t="s">
        <v>7429</v>
      </c>
      <c r="E582" s="28" t="s">
        <v>1613</v>
      </c>
      <c r="F582" s="28" t="s">
        <v>4859</v>
      </c>
      <c r="G582" s="28" t="s">
        <v>4860</v>
      </c>
      <c r="H582" s="28" t="s">
        <v>4600</v>
      </c>
      <c r="I582" s="28" t="s">
        <v>4892</v>
      </c>
      <c r="J582" s="28" t="s">
        <v>4907</v>
      </c>
      <c r="K582" s="28" t="s">
        <v>7430</v>
      </c>
      <c r="L582" s="28" t="s">
        <v>7015</v>
      </c>
      <c r="M582" s="28" t="s">
        <v>4939</v>
      </c>
      <c r="N582" s="28" t="s">
        <v>7431</v>
      </c>
      <c r="O582" s="28" t="s">
        <v>6566</v>
      </c>
      <c r="P582" s="28" t="s">
        <v>4882</v>
      </c>
      <c r="Q582" s="27" t="s">
        <v>4868</v>
      </c>
      <c r="R582" s="56">
        <v>1151.3699999999999</v>
      </c>
      <c r="S582" s="56">
        <v>1076</v>
      </c>
      <c r="T582" s="58">
        <v>790</v>
      </c>
    </row>
    <row r="583" spans="1:20" x14ac:dyDescent="0.25">
      <c r="A583" s="27" t="s">
        <v>3076</v>
      </c>
      <c r="B583" s="28" t="s">
        <v>270</v>
      </c>
      <c r="C583" s="28" t="s">
        <v>7432</v>
      </c>
      <c r="D583" s="28" t="s">
        <v>7433</v>
      </c>
      <c r="E583" s="28" t="s">
        <v>1546</v>
      </c>
      <c r="F583" s="28" t="s">
        <v>4859</v>
      </c>
      <c r="G583" s="28" t="s">
        <v>4860</v>
      </c>
      <c r="H583" s="28" t="s">
        <v>4906</v>
      </c>
      <c r="I583" s="28" t="s">
        <v>4380</v>
      </c>
      <c r="J583" s="28" t="s">
        <v>4893</v>
      </c>
      <c r="K583" s="28" t="s">
        <v>7434</v>
      </c>
      <c r="L583" s="28" t="s">
        <v>7435</v>
      </c>
      <c r="M583" s="28" t="s">
        <v>7436</v>
      </c>
      <c r="N583" s="28" t="s">
        <v>7437</v>
      </c>
      <c r="O583" s="28" t="s">
        <v>6566</v>
      </c>
      <c r="P583" s="28" t="s">
        <v>4882</v>
      </c>
      <c r="Q583" s="27" t="s">
        <v>4868</v>
      </c>
      <c r="R583" s="56">
        <v>1639.4</v>
      </c>
      <c r="S583" s="56">
        <v>1638.5</v>
      </c>
      <c r="T583" s="58">
        <v>978</v>
      </c>
    </row>
    <row r="584" spans="1:20" x14ac:dyDescent="0.25">
      <c r="A584" s="27" t="s">
        <v>3077</v>
      </c>
      <c r="B584" s="28" t="s">
        <v>271</v>
      </c>
      <c r="C584" s="28" t="s">
        <v>7438</v>
      </c>
      <c r="D584" s="28" t="s">
        <v>7439</v>
      </c>
      <c r="E584" s="28" t="s">
        <v>1547</v>
      </c>
      <c r="F584" s="28" t="s">
        <v>4859</v>
      </c>
      <c r="G584" s="28" t="s">
        <v>4860</v>
      </c>
      <c r="H584" s="28" t="s">
        <v>4906</v>
      </c>
      <c r="I584" s="28" t="s">
        <v>4380</v>
      </c>
      <c r="J584" s="28" t="s">
        <v>4907</v>
      </c>
      <c r="K584" s="28" t="s">
        <v>7440</v>
      </c>
      <c r="L584" s="28" t="s">
        <v>5499</v>
      </c>
      <c r="M584" s="28" t="s">
        <v>4939</v>
      </c>
      <c r="N584" s="28" t="s">
        <v>7441</v>
      </c>
      <c r="O584" s="28" t="s">
        <v>5870</v>
      </c>
      <c r="P584" s="28" t="s">
        <v>4882</v>
      </c>
      <c r="Q584" s="27" t="s">
        <v>4868</v>
      </c>
      <c r="R584" s="56">
        <v>1586.33</v>
      </c>
      <c r="S584" s="56">
        <v>1576</v>
      </c>
      <c r="T584" s="58">
        <v>733</v>
      </c>
    </row>
    <row r="585" spans="1:20" x14ac:dyDescent="0.25">
      <c r="A585" s="27" t="s">
        <v>3078</v>
      </c>
      <c r="B585" s="28" t="s">
        <v>272</v>
      </c>
      <c r="C585" s="28" t="s">
        <v>7442</v>
      </c>
      <c r="D585" s="28" t="s">
        <v>7443</v>
      </c>
      <c r="E585" s="28" t="s">
        <v>1614</v>
      </c>
      <c r="F585" s="28" t="s">
        <v>4859</v>
      </c>
      <c r="G585" s="28" t="s">
        <v>4860</v>
      </c>
      <c r="H585" s="28" t="s">
        <v>4600</v>
      </c>
      <c r="I585" s="28" t="s">
        <v>4892</v>
      </c>
      <c r="J585" s="28" t="s">
        <v>4893</v>
      </c>
      <c r="K585" s="28" t="s">
        <v>7444</v>
      </c>
      <c r="L585" s="28" t="s">
        <v>6979</v>
      </c>
      <c r="M585" s="28" t="s">
        <v>5177</v>
      </c>
      <c r="N585" s="28" t="s">
        <v>7445</v>
      </c>
      <c r="O585" s="28" t="s">
        <v>5870</v>
      </c>
      <c r="P585" s="28" t="s">
        <v>4882</v>
      </c>
      <c r="Q585" s="27" t="s">
        <v>4868</v>
      </c>
      <c r="R585" s="56">
        <v>2118.9</v>
      </c>
      <c r="S585" s="56">
        <v>2125.1</v>
      </c>
      <c r="T585" s="58">
        <v>703.3</v>
      </c>
    </row>
    <row r="586" spans="1:20" x14ac:dyDescent="0.25">
      <c r="A586" s="27" t="s">
        <v>3079</v>
      </c>
      <c r="B586" s="28" t="s">
        <v>273</v>
      </c>
      <c r="C586" s="28" t="s">
        <v>7446</v>
      </c>
      <c r="D586" s="28" t="s">
        <v>7447</v>
      </c>
      <c r="E586" s="28" t="s">
        <v>2567</v>
      </c>
      <c r="F586" s="28" t="s">
        <v>4859</v>
      </c>
      <c r="G586" s="28" t="s">
        <v>4860</v>
      </c>
      <c r="H586" s="28" t="s">
        <v>4600</v>
      </c>
      <c r="I586" s="28" t="s">
        <v>4390</v>
      </c>
      <c r="J586" s="28" t="s">
        <v>4907</v>
      </c>
      <c r="K586" s="28" t="s">
        <v>7448</v>
      </c>
      <c r="L586" s="28" t="s">
        <v>5601</v>
      </c>
      <c r="M586" s="28" t="s">
        <v>4939</v>
      </c>
      <c r="N586" s="28" t="s">
        <v>7449</v>
      </c>
      <c r="O586" s="28" t="s">
        <v>5870</v>
      </c>
      <c r="P586" s="28" t="s">
        <v>4882</v>
      </c>
      <c r="Q586" s="27" t="s">
        <v>4868</v>
      </c>
      <c r="R586" s="56">
        <v>1154.9000000000001</v>
      </c>
      <c r="S586" s="56">
        <v>1150</v>
      </c>
      <c r="T586" s="58">
        <v>856</v>
      </c>
    </row>
    <row r="587" spans="1:20" x14ac:dyDescent="0.25">
      <c r="A587" s="27" t="s">
        <v>3080</v>
      </c>
      <c r="B587" s="28" t="s">
        <v>274</v>
      </c>
      <c r="C587" s="28" t="s">
        <v>7450</v>
      </c>
      <c r="D587" s="28" t="s">
        <v>7451</v>
      </c>
      <c r="E587" s="28" t="s">
        <v>1548</v>
      </c>
      <c r="F587" s="28" t="s">
        <v>4859</v>
      </c>
      <c r="G587" s="28" t="s">
        <v>4860</v>
      </c>
      <c r="H587" s="28" t="s">
        <v>4906</v>
      </c>
      <c r="I587" s="28" t="s">
        <v>4380</v>
      </c>
      <c r="J587" s="28" t="s">
        <v>4907</v>
      </c>
      <c r="K587" s="28" t="s">
        <v>7452</v>
      </c>
      <c r="L587" s="28" t="s">
        <v>5499</v>
      </c>
      <c r="M587" s="28" t="s">
        <v>4939</v>
      </c>
      <c r="N587" s="28" t="s">
        <v>11770</v>
      </c>
      <c r="O587" s="28" t="s">
        <v>5870</v>
      </c>
      <c r="P587" s="28" t="s">
        <v>4882</v>
      </c>
      <c r="Q587" s="27" t="s">
        <v>4868</v>
      </c>
      <c r="R587" s="56">
        <v>975.6</v>
      </c>
      <c r="S587" s="56">
        <v>1042</v>
      </c>
      <c r="T587" s="58">
        <v>665</v>
      </c>
    </row>
    <row r="588" spans="1:20" x14ac:dyDescent="0.25">
      <c r="A588" s="27" t="s">
        <v>4369</v>
      </c>
      <c r="B588" s="28" t="s">
        <v>4370</v>
      </c>
      <c r="C588" s="28" t="s">
        <v>7453</v>
      </c>
      <c r="D588" s="28" t="s">
        <v>7454</v>
      </c>
      <c r="E588" s="28" t="s">
        <v>1615</v>
      </c>
      <c r="F588" s="28" t="s">
        <v>4859</v>
      </c>
      <c r="G588" s="28" t="s">
        <v>4860</v>
      </c>
      <c r="H588" s="28" t="s">
        <v>4906</v>
      </c>
      <c r="I588" s="28" t="s">
        <v>4389</v>
      </c>
      <c r="J588" s="28" t="s">
        <v>4907</v>
      </c>
      <c r="K588" s="28" t="s">
        <v>7455</v>
      </c>
      <c r="L588" s="28" t="s">
        <v>7281</v>
      </c>
      <c r="M588" s="28" t="s">
        <v>4939</v>
      </c>
      <c r="N588" s="28" t="s">
        <v>7456</v>
      </c>
      <c r="O588" s="28" t="s">
        <v>5870</v>
      </c>
      <c r="P588" s="28" t="s">
        <v>4882</v>
      </c>
      <c r="Q588" s="27" t="s">
        <v>4868</v>
      </c>
      <c r="R588" s="56">
        <v>1076.7</v>
      </c>
      <c r="S588" s="56">
        <v>1166</v>
      </c>
      <c r="T588" s="58">
        <v>785</v>
      </c>
    </row>
    <row r="589" spans="1:20" x14ac:dyDescent="0.25">
      <c r="A589" s="27" t="s">
        <v>3081</v>
      </c>
      <c r="B589" s="28" t="s">
        <v>275</v>
      </c>
      <c r="C589" s="28" t="s">
        <v>7457</v>
      </c>
      <c r="D589" s="28" t="s">
        <v>7458</v>
      </c>
      <c r="E589" s="28" t="s">
        <v>1751</v>
      </c>
      <c r="F589" s="28" t="s">
        <v>4859</v>
      </c>
      <c r="G589" s="28" t="s">
        <v>4860</v>
      </c>
      <c r="H589" s="28" t="s">
        <v>4600</v>
      </c>
      <c r="I589" s="28" t="s">
        <v>4391</v>
      </c>
      <c r="J589" s="28" t="s">
        <v>4893</v>
      </c>
      <c r="K589" s="28" t="s">
        <v>7459</v>
      </c>
      <c r="L589" s="28" t="s">
        <v>6102</v>
      </c>
      <c r="M589" s="28" t="s">
        <v>6103</v>
      </c>
      <c r="N589" s="28" t="s">
        <v>7460</v>
      </c>
      <c r="O589" s="28" t="s">
        <v>5870</v>
      </c>
      <c r="P589" s="28" t="s">
        <v>4882</v>
      </c>
      <c r="Q589" s="27" t="s">
        <v>4868</v>
      </c>
      <c r="R589" s="56">
        <v>1210</v>
      </c>
      <c r="S589" s="56">
        <v>1210</v>
      </c>
      <c r="T589" s="58">
        <v>850</v>
      </c>
    </row>
    <row r="590" spans="1:20" x14ac:dyDescent="0.25">
      <c r="A590" s="27" t="s">
        <v>3082</v>
      </c>
      <c r="B590" s="28" t="s">
        <v>276</v>
      </c>
      <c r="C590" s="28" t="s">
        <v>7461</v>
      </c>
      <c r="D590" s="28" t="s">
        <v>7462</v>
      </c>
      <c r="E590" s="28" t="s">
        <v>2568</v>
      </c>
      <c r="F590" s="28" t="s">
        <v>4859</v>
      </c>
      <c r="G590" s="28" t="s">
        <v>4860</v>
      </c>
      <c r="H590" s="28" t="s">
        <v>4600</v>
      </c>
      <c r="I590" s="28" t="s">
        <v>4390</v>
      </c>
      <c r="J590" s="28" t="s">
        <v>4907</v>
      </c>
      <c r="K590" s="28" t="s">
        <v>7463</v>
      </c>
      <c r="L590" s="28" t="s">
        <v>6828</v>
      </c>
      <c r="M590" s="28" t="s">
        <v>4939</v>
      </c>
      <c r="N590" s="28" t="s">
        <v>7464</v>
      </c>
      <c r="O590" s="28" t="s">
        <v>5870</v>
      </c>
      <c r="P590" s="28" t="s">
        <v>4882</v>
      </c>
      <c r="Q590" s="27" t="s">
        <v>4868</v>
      </c>
      <c r="R590" s="56">
        <v>757.9</v>
      </c>
      <c r="S590" s="56">
        <v>790.1</v>
      </c>
      <c r="T590" s="58">
        <v>530</v>
      </c>
    </row>
    <row r="591" spans="1:20" x14ac:dyDescent="0.25">
      <c r="A591" s="27" t="s">
        <v>3083</v>
      </c>
      <c r="B591" s="28" t="s">
        <v>277</v>
      </c>
      <c r="C591" s="28" t="s">
        <v>7465</v>
      </c>
      <c r="D591" s="28" t="s">
        <v>7466</v>
      </c>
      <c r="E591" s="28" t="s">
        <v>2368</v>
      </c>
      <c r="F591" s="28" t="s">
        <v>4859</v>
      </c>
      <c r="G591" s="28" t="s">
        <v>4860</v>
      </c>
      <c r="H591" s="28" t="s">
        <v>4906</v>
      </c>
      <c r="I591" s="28" t="s">
        <v>4389</v>
      </c>
      <c r="J591" s="28" t="s">
        <v>4907</v>
      </c>
      <c r="K591" s="28" t="s">
        <v>7467</v>
      </c>
      <c r="L591" s="28" t="s">
        <v>5416</v>
      </c>
      <c r="M591" s="28" t="s">
        <v>4939</v>
      </c>
      <c r="N591" s="28" t="s">
        <v>7468</v>
      </c>
      <c r="O591" s="28" t="s">
        <v>5870</v>
      </c>
      <c r="P591" s="28" t="s">
        <v>4882</v>
      </c>
      <c r="Q591" s="27" t="s">
        <v>4868</v>
      </c>
      <c r="R591" s="56">
        <v>1485.6</v>
      </c>
      <c r="S591" s="56">
        <v>1272.5999999999999</v>
      </c>
      <c r="T591" s="58">
        <v>840</v>
      </c>
    </row>
    <row r="592" spans="1:20" x14ac:dyDescent="0.25">
      <c r="A592" s="27" t="s">
        <v>3084</v>
      </c>
      <c r="B592" s="28" t="s">
        <v>278</v>
      </c>
      <c r="C592" s="28" t="s">
        <v>7469</v>
      </c>
      <c r="D592" s="28" t="s">
        <v>7470</v>
      </c>
      <c r="E592" s="28" t="s">
        <v>2569</v>
      </c>
      <c r="F592" s="28" t="s">
        <v>4859</v>
      </c>
      <c r="G592" s="28" t="s">
        <v>4860</v>
      </c>
      <c r="H592" s="28" t="s">
        <v>4600</v>
      </c>
      <c r="I592" s="28" t="s">
        <v>4390</v>
      </c>
      <c r="J592" s="28" t="s">
        <v>4907</v>
      </c>
      <c r="K592" s="28" t="s">
        <v>7240</v>
      </c>
      <c r="L592" s="28" t="s">
        <v>6602</v>
      </c>
      <c r="M592" s="28" t="s">
        <v>4939</v>
      </c>
      <c r="N592" s="28" t="s">
        <v>7471</v>
      </c>
      <c r="O592" s="28" t="s">
        <v>5870</v>
      </c>
      <c r="P592" s="28" t="s">
        <v>4882</v>
      </c>
      <c r="Q592" s="27" t="s">
        <v>4868</v>
      </c>
      <c r="R592" s="56">
        <v>1010.7</v>
      </c>
      <c r="S592" s="56">
        <v>1011.8</v>
      </c>
      <c r="T592" s="58">
        <v>285</v>
      </c>
    </row>
    <row r="593" spans="1:20" x14ac:dyDescent="0.25">
      <c r="A593" s="27" t="s">
        <v>4675</v>
      </c>
      <c r="B593" s="28" t="s">
        <v>4676</v>
      </c>
      <c r="C593" s="28" t="s">
        <v>7472</v>
      </c>
      <c r="D593" s="28" t="s">
        <v>7473</v>
      </c>
      <c r="E593" s="28" t="s">
        <v>2570</v>
      </c>
      <c r="F593" s="28" t="s">
        <v>4859</v>
      </c>
      <c r="G593" s="28" t="s">
        <v>4860</v>
      </c>
      <c r="H593" s="28" t="s">
        <v>4600</v>
      </c>
      <c r="I593" s="28" t="s">
        <v>4390</v>
      </c>
      <c r="J593" s="28" t="s">
        <v>4893</v>
      </c>
      <c r="K593" s="28" t="s">
        <v>7072</v>
      </c>
      <c r="L593" s="28" t="s">
        <v>7474</v>
      </c>
      <c r="M593" s="28" t="s">
        <v>7475</v>
      </c>
      <c r="N593" s="28" t="s">
        <v>7476</v>
      </c>
      <c r="O593" s="28" t="s">
        <v>5870</v>
      </c>
      <c r="P593" s="28" t="s">
        <v>4882</v>
      </c>
      <c r="Q593" s="27" t="s">
        <v>4868</v>
      </c>
      <c r="R593" s="56">
        <v>1058.5</v>
      </c>
      <c r="S593" s="56">
        <v>1038</v>
      </c>
      <c r="T593" s="58">
        <v>673</v>
      </c>
    </row>
    <row r="594" spans="1:20" x14ac:dyDescent="0.25">
      <c r="A594" s="27" t="s">
        <v>3085</v>
      </c>
      <c r="B594" s="28" t="s">
        <v>279</v>
      </c>
      <c r="C594" s="28" t="s">
        <v>7477</v>
      </c>
      <c r="D594" s="28" t="s">
        <v>7478</v>
      </c>
      <c r="E594" s="28" t="s">
        <v>1752</v>
      </c>
      <c r="F594" s="28" t="s">
        <v>4859</v>
      </c>
      <c r="G594" s="28" t="s">
        <v>4860</v>
      </c>
      <c r="H594" s="28" t="s">
        <v>4600</v>
      </c>
      <c r="I594" s="28" t="s">
        <v>4391</v>
      </c>
      <c r="J594" s="28" t="s">
        <v>4893</v>
      </c>
      <c r="K594" s="28" t="s">
        <v>7479</v>
      </c>
      <c r="L594" s="28" t="s">
        <v>6108</v>
      </c>
      <c r="M594" s="28" t="s">
        <v>6109</v>
      </c>
      <c r="N594" s="28" t="s">
        <v>7480</v>
      </c>
      <c r="O594" s="28" t="s">
        <v>4866</v>
      </c>
      <c r="P594" s="28" t="s">
        <v>4882</v>
      </c>
      <c r="Q594" s="27" t="s">
        <v>4868</v>
      </c>
      <c r="R594" s="56">
        <v>626.6</v>
      </c>
      <c r="S594" s="56">
        <v>627</v>
      </c>
      <c r="T594" s="58">
        <v>450</v>
      </c>
    </row>
    <row r="595" spans="1:20" x14ac:dyDescent="0.25">
      <c r="A595" s="27" t="s">
        <v>3086</v>
      </c>
      <c r="B595" s="28" t="s">
        <v>280</v>
      </c>
      <c r="C595" s="28" t="s">
        <v>7481</v>
      </c>
      <c r="D595" s="28" t="s">
        <v>7482</v>
      </c>
      <c r="E595" s="28" t="s">
        <v>1901</v>
      </c>
      <c r="F595" s="28" t="s">
        <v>4859</v>
      </c>
      <c r="G595" s="28" t="s">
        <v>4860</v>
      </c>
      <c r="H595" s="28" t="s">
        <v>4601</v>
      </c>
      <c r="I595" s="28" t="s">
        <v>4382</v>
      </c>
      <c r="J595" s="28" t="s">
        <v>4967</v>
      </c>
      <c r="K595" s="28" t="s">
        <v>7483</v>
      </c>
      <c r="L595" s="28" t="s">
        <v>6131</v>
      </c>
      <c r="M595" s="28" t="s">
        <v>4969</v>
      </c>
      <c r="N595" s="28" t="s">
        <v>7484</v>
      </c>
      <c r="O595" s="28" t="s">
        <v>5870</v>
      </c>
      <c r="P595" s="28" t="s">
        <v>4882</v>
      </c>
      <c r="Q595" s="27" t="s">
        <v>4868</v>
      </c>
      <c r="R595" s="56">
        <v>716.4</v>
      </c>
      <c r="S595" s="56">
        <v>715.6</v>
      </c>
      <c r="T595" s="58">
        <v>359</v>
      </c>
    </row>
    <row r="596" spans="1:20" x14ac:dyDescent="0.25">
      <c r="A596" s="27" t="s">
        <v>3087</v>
      </c>
      <c r="B596" s="28" t="s">
        <v>281</v>
      </c>
      <c r="C596" s="28" t="s">
        <v>7485</v>
      </c>
      <c r="D596" s="28" t="s">
        <v>7486</v>
      </c>
      <c r="E596" s="28" t="s">
        <v>1902</v>
      </c>
      <c r="F596" s="28" t="s">
        <v>4859</v>
      </c>
      <c r="G596" s="28" t="s">
        <v>4860</v>
      </c>
      <c r="H596" s="28" t="s">
        <v>4601</v>
      </c>
      <c r="I596" s="28" t="s">
        <v>4382</v>
      </c>
      <c r="J596" s="28" t="s">
        <v>4967</v>
      </c>
      <c r="K596" s="28" t="s">
        <v>7487</v>
      </c>
      <c r="L596" s="28" t="s">
        <v>6285</v>
      </c>
      <c r="M596" s="28" t="s">
        <v>4969</v>
      </c>
      <c r="N596" s="28" t="s">
        <v>7488</v>
      </c>
      <c r="O596" s="28" t="s">
        <v>4866</v>
      </c>
      <c r="P596" s="28" t="s">
        <v>4882</v>
      </c>
      <c r="Q596" s="27" t="s">
        <v>4868</v>
      </c>
      <c r="R596" s="56">
        <v>900</v>
      </c>
      <c r="S596" s="56">
        <v>879.8</v>
      </c>
      <c r="T596" s="58">
        <v>640</v>
      </c>
    </row>
    <row r="597" spans="1:20" x14ac:dyDescent="0.25">
      <c r="A597" s="27" t="s">
        <v>3088</v>
      </c>
      <c r="B597" s="28" t="s">
        <v>282</v>
      </c>
      <c r="C597" s="28" t="s">
        <v>7489</v>
      </c>
      <c r="D597" s="28" t="s">
        <v>7490</v>
      </c>
      <c r="E597" s="28" t="s">
        <v>1903</v>
      </c>
      <c r="F597" s="28" t="s">
        <v>4859</v>
      </c>
      <c r="G597" s="28" t="s">
        <v>4860</v>
      </c>
      <c r="H597" s="28" t="s">
        <v>4601</v>
      </c>
      <c r="I597" s="28" t="s">
        <v>4382</v>
      </c>
      <c r="J597" s="28" t="s">
        <v>4967</v>
      </c>
      <c r="K597" s="28" t="s">
        <v>7483</v>
      </c>
      <c r="L597" s="28" t="s">
        <v>6171</v>
      </c>
      <c r="M597" s="28" t="s">
        <v>4969</v>
      </c>
      <c r="N597" s="28" t="s">
        <v>7491</v>
      </c>
      <c r="O597" s="28" t="s">
        <v>4866</v>
      </c>
      <c r="P597" s="28" t="s">
        <v>4882</v>
      </c>
      <c r="Q597" s="27" t="s">
        <v>4868</v>
      </c>
      <c r="R597" s="56">
        <v>638.70000000000005</v>
      </c>
      <c r="S597" s="56">
        <v>641.20000000000005</v>
      </c>
      <c r="T597" s="58">
        <v>490</v>
      </c>
    </row>
    <row r="598" spans="1:20" x14ac:dyDescent="0.25">
      <c r="A598" s="27" t="s">
        <v>3089</v>
      </c>
      <c r="B598" s="28" t="s">
        <v>283</v>
      </c>
      <c r="C598" s="28" t="s">
        <v>7492</v>
      </c>
      <c r="D598" s="28" t="s">
        <v>7493</v>
      </c>
      <c r="E598" s="28" t="s">
        <v>1904</v>
      </c>
      <c r="F598" s="28" t="s">
        <v>4859</v>
      </c>
      <c r="G598" s="28" t="s">
        <v>4860</v>
      </c>
      <c r="H598" s="28" t="s">
        <v>4601</v>
      </c>
      <c r="I598" s="28" t="s">
        <v>4382</v>
      </c>
      <c r="J598" s="28" t="s">
        <v>4967</v>
      </c>
      <c r="K598" s="28" t="s">
        <v>7494</v>
      </c>
      <c r="L598" s="28" t="s">
        <v>6131</v>
      </c>
      <c r="M598" s="28" t="s">
        <v>4969</v>
      </c>
      <c r="N598" s="28" t="s">
        <v>7495</v>
      </c>
      <c r="O598" s="28" t="s">
        <v>5870</v>
      </c>
      <c r="P598" s="28" t="s">
        <v>4882</v>
      </c>
      <c r="Q598" s="27" t="s">
        <v>4868</v>
      </c>
      <c r="R598" s="56">
        <v>550.4</v>
      </c>
      <c r="S598" s="56">
        <v>578.4</v>
      </c>
      <c r="T598" s="58">
        <v>387.8</v>
      </c>
    </row>
    <row r="599" spans="1:20" x14ac:dyDescent="0.25">
      <c r="A599" s="27" t="s">
        <v>3090</v>
      </c>
      <c r="B599" s="28" t="s">
        <v>284</v>
      </c>
      <c r="C599" s="28" t="s">
        <v>7496</v>
      </c>
      <c r="D599" s="28" t="s">
        <v>7497</v>
      </c>
      <c r="E599" s="28" t="s">
        <v>2369</v>
      </c>
      <c r="F599" s="28" t="s">
        <v>4859</v>
      </c>
      <c r="G599" s="28" t="s">
        <v>4860</v>
      </c>
      <c r="H599" s="28" t="s">
        <v>4906</v>
      </c>
      <c r="I599" s="28" t="s">
        <v>4386</v>
      </c>
      <c r="J599" s="28" t="s">
        <v>4893</v>
      </c>
      <c r="K599" s="28" t="s">
        <v>7498</v>
      </c>
      <c r="L599" s="28" t="s">
        <v>7499</v>
      </c>
      <c r="M599" s="28" t="s">
        <v>7500</v>
      </c>
      <c r="N599" s="28" t="s">
        <v>7501</v>
      </c>
      <c r="O599" s="28" t="s">
        <v>4866</v>
      </c>
      <c r="P599" s="28" t="s">
        <v>4882</v>
      </c>
      <c r="Q599" s="27" t="s">
        <v>4868</v>
      </c>
      <c r="R599" s="56">
        <v>648</v>
      </c>
      <c r="S599" s="56">
        <v>543.4</v>
      </c>
      <c r="T599" s="58">
        <v>386</v>
      </c>
    </row>
    <row r="600" spans="1:20" x14ac:dyDescent="0.25">
      <c r="A600" s="27" t="s">
        <v>3091</v>
      </c>
      <c r="B600" s="28" t="s">
        <v>285</v>
      </c>
      <c r="C600" s="28" t="s">
        <v>7502</v>
      </c>
      <c r="D600" s="28" t="s">
        <v>7503</v>
      </c>
      <c r="E600" s="28" t="s">
        <v>1905</v>
      </c>
      <c r="F600" s="28" t="s">
        <v>4859</v>
      </c>
      <c r="G600" s="28" t="s">
        <v>4860</v>
      </c>
      <c r="H600" s="28" t="s">
        <v>4601</v>
      </c>
      <c r="I600" s="28" t="s">
        <v>4382</v>
      </c>
      <c r="J600" s="28" t="s">
        <v>4967</v>
      </c>
      <c r="K600" s="28" t="s">
        <v>7504</v>
      </c>
      <c r="L600" s="28" t="s">
        <v>7505</v>
      </c>
      <c r="M600" s="28" t="s">
        <v>7506</v>
      </c>
      <c r="N600" s="28" t="s">
        <v>7507</v>
      </c>
      <c r="O600" s="28" t="s">
        <v>4866</v>
      </c>
      <c r="P600" s="28" t="s">
        <v>4882</v>
      </c>
      <c r="Q600" s="27" t="s">
        <v>4868</v>
      </c>
      <c r="R600" s="56">
        <v>445</v>
      </c>
      <c r="S600" s="56">
        <v>426.2</v>
      </c>
      <c r="T600" s="58">
        <v>281.10000000000002</v>
      </c>
    </row>
    <row r="601" spans="1:20" x14ac:dyDescent="0.25">
      <c r="A601" s="27" t="s">
        <v>3092</v>
      </c>
      <c r="B601" s="28" t="s">
        <v>286</v>
      </c>
      <c r="C601" s="28" t="s">
        <v>7508</v>
      </c>
      <c r="D601" s="28" t="s">
        <v>7509</v>
      </c>
      <c r="E601" s="28" t="s">
        <v>1906</v>
      </c>
      <c r="F601" s="28" t="s">
        <v>4859</v>
      </c>
      <c r="G601" s="28" t="s">
        <v>4860</v>
      </c>
      <c r="H601" s="28" t="s">
        <v>4601</v>
      </c>
      <c r="I601" s="28" t="s">
        <v>4382</v>
      </c>
      <c r="J601" s="28" t="s">
        <v>4967</v>
      </c>
      <c r="K601" s="28" t="s">
        <v>7510</v>
      </c>
      <c r="L601" s="28" t="s">
        <v>6285</v>
      </c>
      <c r="M601" s="28" t="s">
        <v>4969</v>
      </c>
      <c r="N601" s="28" t="s">
        <v>7511</v>
      </c>
      <c r="O601" s="28" t="s">
        <v>4866</v>
      </c>
      <c r="P601" s="28" t="s">
        <v>4882</v>
      </c>
      <c r="Q601" s="27" t="s">
        <v>4868</v>
      </c>
      <c r="R601" s="56">
        <v>658.5</v>
      </c>
      <c r="S601" s="56">
        <v>616.5</v>
      </c>
      <c r="T601" s="58">
        <v>416</v>
      </c>
    </row>
    <row r="602" spans="1:20" x14ac:dyDescent="0.25">
      <c r="A602" s="27" t="s">
        <v>3093</v>
      </c>
      <c r="B602" s="28" t="s">
        <v>287</v>
      </c>
      <c r="C602" s="28" t="s">
        <v>7512</v>
      </c>
      <c r="D602" s="28" t="s">
        <v>7513</v>
      </c>
      <c r="E602" s="28" t="s">
        <v>1970</v>
      </c>
      <c r="F602" s="28" t="s">
        <v>4859</v>
      </c>
      <c r="G602" s="28" t="s">
        <v>4860</v>
      </c>
      <c r="H602" s="28" t="s">
        <v>4601</v>
      </c>
      <c r="I602" s="28" t="s">
        <v>4384</v>
      </c>
      <c r="J602" s="28" t="s">
        <v>4987</v>
      </c>
      <c r="K602" s="28" t="s">
        <v>7514</v>
      </c>
      <c r="L602" s="28" t="s">
        <v>5076</v>
      </c>
      <c r="M602" s="28" t="s">
        <v>5039</v>
      </c>
      <c r="N602" s="28" t="s">
        <v>7515</v>
      </c>
      <c r="O602" s="28" t="s">
        <v>4866</v>
      </c>
      <c r="P602" s="28" t="s">
        <v>4882</v>
      </c>
      <c r="Q602" s="27" t="s">
        <v>4868</v>
      </c>
      <c r="R602" s="56">
        <v>894.1</v>
      </c>
      <c r="S602" s="56">
        <v>931.6</v>
      </c>
      <c r="T602" s="58">
        <v>540</v>
      </c>
    </row>
    <row r="603" spans="1:20" x14ac:dyDescent="0.25">
      <c r="A603" s="27" t="s">
        <v>3094</v>
      </c>
      <c r="B603" s="28" t="s">
        <v>288</v>
      </c>
      <c r="C603" s="28" t="s">
        <v>7516</v>
      </c>
      <c r="D603" s="28" t="s">
        <v>7517</v>
      </c>
      <c r="E603" s="28" t="s">
        <v>1971</v>
      </c>
      <c r="F603" s="28" t="s">
        <v>4859</v>
      </c>
      <c r="G603" s="28" t="s">
        <v>4860</v>
      </c>
      <c r="H603" s="28" t="s">
        <v>4601</v>
      </c>
      <c r="I603" s="28" t="s">
        <v>4384</v>
      </c>
      <c r="J603" s="28" t="s">
        <v>4987</v>
      </c>
      <c r="K603" s="28" t="s">
        <v>7514</v>
      </c>
      <c r="L603" s="28" t="s">
        <v>5076</v>
      </c>
      <c r="M603" s="28" t="s">
        <v>5039</v>
      </c>
      <c r="N603" s="28" t="s">
        <v>7518</v>
      </c>
      <c r="O603" s="28" t="s">
        <v>4866</v>
      </c>
      <c r="P603" s="28" t="s">
        <v>4882</v>
      </c>
      <c r="Q603" s="27" t="s">
        <v>4868</v>
      </c>
      <c r="R603" s="56">
        <v>661.9</v>
      </c>
      <c r="S603" s="56">
        <v>848.7</v>
      </c>
      <c r="T603" s="58">
        <v>521</v>
      </c>
    </row>
    <row r="604" spans="1:20" x14ac:dyDescent="0.25">
      <c r="A604" s="27" t="s">
        <v>3095</v>
      </c>
      <c r="B604" s="28" t="s">
        <v>289</v>
      </c>
      <c r="C604" s="28" t="s">
        <v>7519</v>
      </c>
      <c r="D604" s="28" t="s">
        <v>7520</v>
      </c>
      <c r="E604" s="28" t="s">
        <v>1972</v>
      </c>
      <c r="F604" s="28" t="s">
        <v>4859</v>
      </c>
      <c r="G604" s="28" t="s">
        <v>4860</v>
      </c>
      <c r="H604" s="28" t="s">
        <v>4601</v>
      </c>
      <c r="I604" s="28" t="s">
        <v>4384</v>
      </c>
      <c r="J604" s="28" t="s">
        <v>4987</v>
      </c>
      <c r="K604" s="28" t="s">
        <v>7521</v>
      </c>
      <c r="L604" s="28" t="s">
        <v>6309</v>
      </c>
      <c r="M604" s="28" t="s">
        <v>5039</v>
      </c>
      <c r="N604" s="28" t="s">
        <v>7522</v>
      </c>
      <c r="O604" s="28" t="s">
        <v>4866</v>
      </c>
      <c r="P604" s="28" t="s">
        <v>4882</v>
      </c>
      <c r="Q604" s="27" t="s">
        <v>4868</v>
      </c>
      <c r="R604" s="56">
        <v>940.1</v>
      </c>
      <c r="S604" s="56">
        <v>933</v>
      </c>
      <c r="T604" s="58">
        <v>753</v>
      </c>
    </row>
    <row r="605" spans="1:20" x14ac:dyDescent="0.25">
      <c r="A605" s="27" t="s">
        <v>3096</v>
      </c>
      <c r="B605" s="28" t="s">
        <v>290</v>
      </c>
      <c r="C605" s="28" t="s">
        <v>7523</v>
      </c>
      <c r="D605" s="28" t="s">
        <v>7524</v>
      </c>
      <c r="E605" s="28" t="s">
        <v>1973</v>
      </c>
      <c r="F605" s="28" t="s">
        <v>4859</v>
      </c>
      <c r="G605" s="28" t="s">
        <v>4860</v>
      </c>
      <c r="H605" s="28" t="s">
        <v>4601</v>
      </c>
      <c r="I605" s="28" t="s">
        <v>4384</v>
      </c>
      <c r="J605" s="28" t="s">
        <v>4987</v>
      </c>
      <c r="K605" s="28" t="s">
        <v>7525</v>
      </c>
      <c r="L605" s="28" t="s">
        <v>7526</v>
      </c>
      <c r="M605" s="28" t="s">
        <v>5039</v>
      </c>
      <c r="N605" s="28" t="s">
        <v>7527</v>
      </c>
      <c r="O605" s="28" t="s">
        <v>4866</v>
      </c>
      <c r="P605" s="28" t="s">
        <v>4882</v>
      </c>
      <c r="Q605" s="27" t="s">
        <v>4868</v>
      </c>
      <c r="R605" s="56">
        <v>800</v>
      </c>
      <c r="S605" s="56">
        <v>767.1</v>
      </c>
      <c r="T605" s="58">
        <v>538.29999999999995</v>
      </c>
    </row>
    <row r="606" spans="1:20" x14ac:dyDescent="0.25">
      <c r="A606" s="27" t="s">
        <v>3097</v>
      </c>
      <c r="B606" s="28" t="s">
        <v>291</v>
      </c>
      <c r="C606" s="28" t="s">
        <v>7528</v>
      </c>
      <c r="D606" s="28" t="s">
        <v>7529</v>
      </c>
      <c r="E606" s="28" t="s">
        <v>1974</v>
      </c>
      <c r="F606" s="28" t="s">
        <v>4859</v>
      </c>
      <c r="G606" s="28" t="s">
        <v>4860</v>
      </c>
      <c r="H606" s="28" t="s">
        <v>4601</v>
      </c>
      <c r="I606" s="28" t="s">
        <v>4384</v>
      </c>
      <c r="J606" s="28" t="s">
        <v>4987</v>
      </c>
      <c r="K606" s="28" t="s">
        <v>7521</v>
      </c>
      <c r="L606" s="28" t="s">
        <v>7530</v>
      </c>
      <c r="M606" s="28" t="s">
        <v>7531</v>
      </c>
      <c r="N606" s="28" t="s">
        <v>7532</v>
      </c>
      <c r="O606" s="28" t="s">
        <v>4866</v>
      </c>
      <c r="P606" s="28" t="s">
        <v>4882</v>
      </c>
      <c r="Q606" s="27" t="s">
        <v>4868</v>
      </c>
      <c r="R606" s="56">
        <v>637.1</v>
      </c>
      <c r="S606" s="56">
        <v>624.9</v>
      </c>
      <c r="T606" s="58">
        <v>485</v>
      </c>
    </row>
    <row r="607" spans="1:20" x14ac:dyDescent="0.25">
      <c r="A607" s="27" t="s">
        <v>3098</v>
      </c>
      <c r="B607" s="28" t="s">
        <v>292</v>
      </c>
      <c r="C607" s="28" t="s">
        <v>7533</v>
      </c>
      <c r="D607" s="28" t="s">
        <v>7534</v>
      </c>
      <c r="E607" s="28" t="s">
        <v>1975</v>
      </c>
      <c r="F607" s="28" t="s">
        <v>4859</v>
      </c>
      <c r="G607" s="28" t="s">
        <v>4860</v>
      </c>
      <c r="H607" s="28" t="s">
        <v>4601</v>
      </c>
      <c r="I607" s="28" t="s">
        <v>4384</v>
      </c>
      <c r="J607" s="28" t="s">
        <v>4987</v>
      </c>
      <c r="K607" s="28" t="s">
        <v>7535</v>
      </c>
      <c r="L607" s="28" t="s">
        <v>7536</v>
      </c>
      <c r="M607" s="28" t="s">
        <v>5039</v>
      </c>
      <c r="N607" s="28" t="s">
        <v>7537</v>
      </c>
      <c r="O607" s="28" t="s">
        <v>4866</v>
      </c>
      <c r="P607" s="28" t="s">
        <v>4882</v>
      </c>
      <c r="Q607" s="27" t="s">
        <v>4868</v>
      </c>
      <c r="R607" s="56">
        <v>552</v>
      </c>
      <c r="S607" s="56">
        <v>554</v>
      </c>
      <c r="T607" s="58">
        <v>400</v>
      </c>
    </row>
    <row r="608" spans="1:20" x14ac:dyDescent="0.25">
      <c r="A608" s="27" t="s">
        <v>3099</v>
      </c>
      <c r="B608" s="28" t="s">
        <v>293</v>
      </c>
      <c r="C608" s="28" t="s">
        <v>7538</v>
      </c>
      <c r="D608" s="28" t="s">
        <v>7539</v>
      </c>
      <c r="E608" s="28" t="s">
        <v>1976</v>
      </c>
      <c r="F608" s="28" t="s">
        <v>4859</v>
      </c>
      <c r="G608" s="28" t="s">
        <v>4860</v>
      </c>
      <c r="H608" s="28" t="s">
        <v>4601</v>
      </c>
      <c r="I608" s="28" t="s">
        <v>4384</v>
      </c>
      <c r="J608" s="28" t="s">
        <v>4987</v>
      </c>
      <c r="K608" s="28" t="s">
        <v>7540</v>
      </c>
      <c r="L608" s="28" t="s">
        <v>7541</v>
      </c>
      <c r="M608" s="28" t="s">
        <v>5039</v>
      </c>
      <c r="N608" s="28" t="s">
        <v>7542</v>
      </c>
      <c r="O608" s="28" t="s">
        <v>4866</v>
      </c>
      <c r="P608" s="28" t="s">
        <v>4882</v>
      </c>
      <c r="Q608" s="27" t="s">
        <v>4868</v>
      </c>
      <c r="R608" s="56">
        <v>530</v>
      </c>
      <c r="S608" s="56">
        <v>507</v>
      </c>
      <c r="T608" s="58">
        <v>386</v>
      </c>
    </row>
    <row r="609" spans="1:20" x14ac:dyDescent="0.25">
      <c r="A609" s="27" t="s">
        <v>3100</v>
      </c>
      <c r="B609" s="28" t="s">
        <v>294</v>
      </c>
      <c r="C609" s="28" t="s">
        <v>7543</v>
      </c>
      <c r="D609" s="28" t="s">
        <v>7544</v>
      </c>
      <c r="E609" s="28" t="s">
        <v>1977</v>
      </c>
      <c r="F609" s="28" t="s">
        <v>4859</v>
      </c>
      <c r="G609" s="28" t="s">
        <v>4860</v>
      </c>
      <c r="H609" s="28" t="s">
        <v>4601</v>
      </c>
      <c r="I609" s="28" t="s">
        <v>4384</v>
      </c>
      <c r="J609" s="28" t="s">
        <v>4987</v>
      </c>
      <c r="K609" s="28" t="s">
        <v>7545</v>
      </c>
      <c r="L609" s="28" t="s">
        <v>7546</v>
      </c>
      <c r="M609" s="28" t="s">
        <v>7547</v>
      </c>
      <c r="N609" s="28" t="s">
        <v>7548</v>
      </c>
      <c r="O609" s="28" t="s">
        <v>4866</v>
      </c>
      <c r="P609" s="28" t="s">
        <v>4882</v>
      </c>
      <c r="Q609" s="27" t="s">
        <v>4868</v>
      </c>
      <c r="R609" s="56">
        <v>742.4</v>
      </c>
      <c r="S609" s="56">
        <v>754.1</v>
      </c>
      <c r="T609" s="58">
        <v>621</v>
      </c>
    </row>
    <row r="610" spans="1:20" x14ac:dyDescent="0.25">
      <c r="A610" s="27" t="s">
        <v>3101</v>
      </c>
      <c r="B610" s="28" t="s">
        <v>295</v>
      </c>
      <c r="C610" s="28" t="s">
        <v>7549</v>
      </c>
      <c r="D610" s="28" t="s">
        <v>7550</v>
      </c>
      <c r="E610" s="28" t="s">
        <v>1978</v>
      </c>
      <c r="F610" s="28" t="s">
        <v>4859</v>
      </c>
      <c r="G610" s="28" t="s">
        <v>4860</v>
      </c>
      <c r="H610" s="28" t="s">
        <v>4601</v>
      </c>
      <c r="I610" s="28" t="s">
        <v>4384</v>
      </c>
      <c r="J610" s="28" t="s">
        <v>4987</v>
      </c>
      <c r="K610" s="28" t="s">
        <v>7551</v>
      </c>
      <c r="L610" s="28" t="s">
        <v>5425</v>
      </c>
      <c r="M610" s="28" t="s">
        <v>5039</v>
      </c>
      <c r="N610" s="28" t="s">
        <v>7552</v>
      </c>
      <c r="O610" s="28" t="s">
        <v>4866</v>
      </c>
      <c r="P610" s="28" t="s">
        <v>4882</v>
      </c>
      <c r="Q610" s="27" t="s">
        <v>4868</v>
      </c>
      <c r="R610" s="56">
        <v>572.29999999999995</v>
      </c>
      <c r="S610" s="56">
        <v>558</v>
      </c>
      <c r="T610" s="58">
        <v>412.6</v>
      </c>
    </row>
    <row r="611" spans="1:20" x14ac:dyDescent="0.25">
      <c r="A611" s="27" t="s">
        <v>3102</v>
      </c>
      <c r="B611" s="28" t="s">
        <v>296</v>
      </c>
      <c r="C611" s="28" t="s">
        <v>7553</v>
      </c>
      <c r="D611" s="28" t="s">
        <v>7554</v>
      </c>
      <c r="E611" s="28" t="s">
        <v>2370</v>
      </c>
      <c r="F611" s="28" t="s">
        <v>4859</v>
      </c>
      <c r="G611" s="28" t="s">
        <v>4860</v>
      </c>
      <c r="H611" s="28" t="s">
        <v>4906</v>
      </c>
      <c r="I611" s="28" t="s">
        <v>4386</v>
      </c>
      <c r="J611" s="28" t="s">
        <v>4907</v>
      </c>
      <c r="K611" s="28" t="s">
        <v>7555</v>
      </c>
      <c r="L611" s="28" t="s">
        <v>6787</v>
      </c>
      <c r="M611" s="28" t="s">
        <v>4939</v>
      </c>
      <c r="N611" s="28" t="s">
        <v>7556</v>
      </c>
      <c r="O611" s="28" t="s">
        <v>4866</v>
      </c>
      <c r="P611" s="28" t="s">
        <v>4882</v>
      </c>
      <c r="Q611" s="27" t="s">
        <v>4868</v>
      </c>
      <c r="R611" s="56">
        <v>1194.7</v>
      </c>
      <c r="S611" s="56">
        <v>1188</v>
      </c>
      <c r="T611" s="58">
        <v>695</v>
      </c>
    </row>
    <row r="612" spans="1:20" x14ac:dyDescent="0.25">
      <c r="A612" s="27" t="s">
        <v>3103</v>
      </c>
      <c r="B612" s="28" t="s">
        <v>297</v>
      </c>
      <c r="C612" s="28" t="s">
        <v>7557</v>
      </c>
      <c r="D612" s="28" t="s">
        <v>7558</v>
      </c>
      <c r="E612" s="28" t="s">
        <v>1753</v>
      </c>
      <c r="F612" s="28" t="s">
        <v>4859</v>
      </c>
      <c r="G612" s="28" t="s">
        <v>4860</v>
      </c>
      <c r="H612" s="28" t="s">
        <v>4600</v>
      </c>
      <c r="I612" s="28" t="s">
        <v>4391</v>
      </c>
      <c r="J612" s="28" t="s">
        <v>4893</v>
      </c>
      <c r="K612" s="28" t="s">
        <v>7559</v>
      </c>
      <c r="L612" s="28" t="s">
        <v>7560</v>
      </c>
      <c r="M612" s="28" t="s">
        <v>5982</v>
      </c>
      <c r="N612" s="28" t="s">
        <v>7561</v>
      </c>
      <c r="O612" s="28" t="s">
        <v>4866</v>
      </c>
      <c r="P612" s="28" t="s">
        <v>4882</v>
      </c>
      <c r="Q612" s="27" t="s">
        <v>4868</v>
      </c>
      <c r="R612" s="56">
        <v>702.7</v>
      </c>
      <c r="S612" s="56">
        <v>698.6</v>
      </c>
      <c r="T612" s="58">
        <v>427.3</v>
      </c>
    </row>
    <row r="613" spans="1:20" x14ac:dyDescent="0.25">
      <c r="A613" s="27" t="s">
        <v>3104</v>
      </c>
      <c r="B613" s="28" t="s">
        <v>298</v>
      </c>
      <c r="C613" s="28" t="s">
        <v>7562</v>
      </c>
      <c r="D613" s="28" t="s">
        <v>7563</v>
      </c>
      <c r="E613" s="28" t="s">
        <v>2484</v>
      </c>
      <c r="F613" s="28" t="s">
        <v>4859</v>
      </c>
      <c r="G613" s="28" t="s">
        <v>4860</v>
      </c>
      <c r="H613" s="28" t="s">
        <v>4906</v>
      </c>
      <c r="I613" s="28" t="s">
        <v>4381</v>
      </c>
      <c r="J613" s="28" t="s">
        <v>4893</v>
      </c>
      <c r="K613" s="28" t="s">
        <v>7190</v>
      </c>
      <c r="L613" s="28" t="s">
        <v>5170</v>
      </c>
      <c r="M613" s="28" t="s">
        <v>5171</v>
      </c>
      <c r="N613" s="28" t="s">
        <v>7564</v>
      </c>
      <c r="O613" s="28" t="s">
        <v>4866</v>
      </c>
      <c r="P613" s="28" t="s">
        <v>4882</v>
      </c>
      <c r="Q613" s="27" t="s">
        <v>4868</v>
      </c>
      <c r="R613" s="56">
        <v>535.9</v>
      </c>
      <c r="S613" s="56">
        <v>535.9</v>
      </c>
      <c r="T613" s="58">
        <v>387</v>
      </c>
    </row>
    <row r="614" spans="1:20" x14ac:dyDescent="0.25">
      <c r="A614" s="27" t="s">
        <v>3105</v>
      </c>
      <c r="B614" s="28" t="s">
        <v>299</v>
      </c>
      <c r="C614" s="28" t="s">
        <v>7565</v>
      </c>
      <c r="D614" s="28" t="s">
        <v>7566</v>
      </c>
      <c r="E614" s="28" t="s">
        <v>1754</v>
      </c>
      <c r="F614" s="28" t="s">
        <v>4859</v>
      </c>
      <c r="G614" s="28" t="s">
        <v>4860</v>
      </c>
      <c r="H614" s="28" t="s">
        <v>4600</v>
      </c>
      <c r="I614" s="28" t="s">
        <v>4391</v>
      </c>
      <c r="J614" s="28" t="s">
        <v>4893</v>
      </c>
      <c r="K614" s="28" t="s">
        <v>7567</v>
      </c>
      <c r="L614" s="28" t="s">
        <v>7382</v>
      </c>
      <c r="M614" s="28" t="s">
        <v>6109</v>
      </c>
      <c r="N614" s="28" t="s">
        <v>7568</v>
      </c>
      <c r="O614" s="28" t="s">
        <v>4866</v>
      </c>
      <c r="P614" s="28" t="s">
        <v>4882</v>
      </c>
      <c r="Q614" s="27" t="s">
        <v>4868</v>
      </c>
      <c r="R614" s="56">
        <v>551</v>
      </c>
      <c r="S614" s="56">
        <v>564.29999999999995</v>
      </c>
      <c r="T614" s="58">
        <v>338</v>
      </c>
    </row>
    <row r="615" spans="1:20" x14ac:dyDescent="0.25">
      <c r="A615" s="27" t="s">
        <v>3106</v>
      </c>
      <c r="B615" s="28" t="s">
        <v>300</v>
      </c>
      <c r="C615" s="28" t="s">
        <v>7569</v>
      </c>
      <c r="D615" s="28" t="s">
        <v>7570</v>
      </c>
      <c r="E615" s="28" t="s">
        <v>1549</v>
      </c>
      <c r="F615" s="28" t="s">
        <v>4859</v>
      </c>
      <c r="G615" s="28" t="s">
        <v>4860</v>
      </c>
      <c r="H615" s="28" t="s">
        <v>4906</v>
      </c>
      <c r="I615" s="28" t="s">
        <v>4380</v>
      </c>
      <c r="J615" s="28" t="s">
        <v>4893</v>
      </c>
      <c r="K615" s="28" t="s">
        <v>7571</v>
      </c>
      <c r="L615" s="28" t="s">
        <v>7572</v>
      </c>
      <c r="M615" s="28" t="s">
        <v>7573</v>
      </c>
      <c r="N615" s="28" t="s">
        <v>7574</v>
      </c>
      <c r="O615" s="28" t="s">
        <v>5870</v>
      </c>
      <c r="P615" s="28" t="s">
        <v>4882</v>
      </c>
      <c r="Q615" s="27" t="s">
        <v>4868</v>
      </c>
      <c r="R615" s="56">
        <v>724.7</v>
      </c>
      <c r="S615" s="56">
        <v>725</v>
      </c>
      <c r="T615" s="58">
        <v>498</v>
      </c>
    </row>
    <row r="616" spans="1:20" x14ac:dyDescent="0.25">
      <c r="A616" s="27" t="s">
        <v>3107</v>
      </c>
      <c r="B616" s="28" t="s">
        <v>301</v>
      </c>
      <c r="C616" s="28" t="s">
        <v>7575</v>
      </c>
      <c r="D616" s="28" t="s">
        <v>7576</v>
      </c>
      <c r="E616" s="28" t="s">
        <v>2485</v>
      </c>
      <c r="F616" s="28" t="s">
        <v>4859</v>
      </c>
      <c r="G616" s="28" t="s">
        <v>4860</v>
      </c>
      <c r="H616" s="28" t="s">
        <v>4906</v>
      </c>
      <c r="I616" s="28" t="s">
        <v>4381</v>
      </c>
      <c r="J616" s="28" t="s">
        <v>4893</v>
      </c>
      <c r="K616" s="28" t="s">
        <v>7577</v>
      </c>
      <c r="L616" s="28" t="s">
        <v>5170</v>
      </c>
      <c r="M616" s="28" t="s">
        <v>5171</v>
      </c>
      <c r="N616" s="28" t="s">
        <v>7578</v>
      </c>
      <c r="O616" s="28" t="s">
        <v>5870</v>
      </c>
      <c r="P616" s="28" t="s">
        <v>4882</v>
      </c>
      <c r="Q616" s="27" t="s">
        <v>4868</v>
      </c>
      <c r="R616" s="56">
        <v>957.9</v>
      </c>
      <c r="S616" s="56">
        <v>946.3</v>
      </c>
      <c r="T616" s="58">
        <v>497.8</v>
      </c>
    </row>
    <row r="617" spans="1:20" x14ac:dyDescent="0.25">
      <c r="A617" s="27" t="s">
        <v>3108</v>
      </c>
      <c r="B617" s="28" t="s">
        <v>302</v>
      </c>
      <c r="C617" s="28" t="s">
        <v>7579</v>
      </c>
      <c r="D617" s="28" t="s">
        <v>7580</v>
      </c>
      <c r="E617" s="28" t="s">
        <v>1755</v>
      </c>
      <c r="F617" s="28" t="s">
        <v>4859</v>
      </c>
      <c r="G617" s="28" t="s">
        <v>4860</v>
      </c>
      <c r="H617" s="28" t="s">
        <v>4600</v>
      </c>
      <c r="I617" s="28" t="s">
        <v>4391</v>
      </c>
      <c r="J617" s="28" t="s">
        <v>4893</v>
      </c>
      <c r="K617" s="28" t="s">
        <v>7567</v>
      </c>
      <c r="L617" s="28" t="s">
        <v>7581</v>
      </c>
      <c r="M617" s="28" t="s">
        <v>7582</v>
      </c>
      <c r="N617" s="28" t="s">
        <v>7583</v>
      </c>
      <c r="O617" s="28" t="s">
        <v>4866</v>
      </c>
      <c r="P617" s="28" t="s">
        <v>4882</v>
      </c>
      <c r="Q617" s="27" t="s">
        <v>4868</v>
      </c>
      <c r="R617" s="56">
        <v>758</v>
      </c>
      <c r="S617" s="56">
        <v>629.20000000000005</v>
      </c>
      <c r="T617" s="58">
        <v>432</v>
      </c>
    </row>
    <row r="618" spans="1:20" x14ac:dyDescent="0.25">
      <c r="A618" s="27" t="s">
        <v>3109</v>
      </c>
      <c r="B618" s="28" t="s">
        <v>303</v>
      </c>
      <c r="C618" s="28" t="s">
        <v>7584</v>
      </c>
      <c r="D618" s="28" t="s">
        <v>7585</v>
      </c>
      <c r="E618" s="28" t="s">
        <v>2486</v>
      </c>
      <c r="F618" s="28" t="s">
        <v>4859</v>
      </c>
      <c r="G618" s="28" t="s">
        <v>4860</v>
      </c>
      <c r="H618" s="28" t="s">
        <v>4906</v>
      </c>
      <c r="I618" s="28" t="s">
        <v>4381</v>
      </c>
      <c r="J618" s="28" t="s">
        <v>4893</v>
      </c>
      <c r="K618" s="28" t="s">
        <v>7586</v>
      </c>
      <c r="L618" s="28" t="s">
        <v>7587</v>
      </c>
      <c r="M618" s="28" t="s">
        <v>7588</v>
      </c>
      <c r="N618" s="28" t="s">
        <v>7589</v>
      </c>
      <c r="O618" s="28" t="s">
        <v>5870</v>
      </c>
      <c r="P618" s="28" t="s">
        <v>4882</v>
      </c>
      <c r="Q618" s="27" t="s">
        <v>4868</v>
      </c>
      <c r="R618" s="56">
        <v>741.6</v>
      </c>
      <c r="S618" s="56">
        <v>757.6</v>
      </c>
      <c r="T618" s="58">
        <v>299.10000000000002</v>
      </c>
    </row>
    <row r="619" spans="1:20" x14ac:dyDescent="0.25">
      <c r="A619" s="27" t="s">
        <v>3110</v>
      </c>
      <c r="B619" s="28" t="s">
        <v>304</v>
      </c>
      <c r="C619" s="28" t="s">
        <v>7590</v>
      </c>
      <c r="D619" s="28" t="s">
        <v>7591</v>
      </c>
      <c r="E619" s="28" t="s">
        <v>2068</v>
      </c>
      <c r="F619" s="28" t="s">
        <v>4859</v>
      </c>
      <c r="G619" s="28" t="s">
        <v>4860</v>
      </c>
      <c r="H619" s="28" t="s">
        <v>4906</v>
      </c>
      <c r="I619" s="28" t="s">
        <v>4389</v>
      </c>
      <c r="J619" s="28" t="s">
        <v>4907</v>
      </c>
      <c r="K619" s="28" t="s">
        <v>7592</v>
      </c>
      <c r="L619" s="28" t="s">
        <v>5474</v>
      </c>
      <c r="M619" s="28" t="s">
        <v>4939</v>
      </c>
      <c r="N619" s="28" t="s">
        <v>7593</v>
      </c>
      <c r="O619" s="28" t="s">
        <v>5870</v>
      </c>
      <c r="P619" s="28" t="s">
        <v>4882</v>
      </c>
      <c r="Q619" s="27" t="s">
        <v>4868</v>
      </c>
      <c r="R619" s="56">
        <v>571.5</v>
      </c>
      <c r="S619" s="56">
        <v>566.20000000000005</v>
      </c>
      <c r="T619" s="58">
        <v>321</v>
      </c>
    </row>
    <row r="620" spans="1:20" x14ac:dyDescent="0.25">
      <c r="A620" s="27" t="s">
        <v>3111</v>
      </c>
      <c r="B620" s="28" t="s">
        <v>305</v>
      </c>
      <c r="C620" s="28" t="s">
        <v>6483</v>
      </c>
      <c r="D620" s="28" t="s">
        <v>7594</v>
      </c>
      <c r="E620" s="28" t="s">
        <v>2571</v>
      </c>
      <c r="F620" s="28" t="s">
        <v>4859</v>
      </c>
      <c r="G620" s="28" t="s">
        <v>4860</v>
      </c>
      <c r="H620" s="28" t="s">
        <v>4906</v>
      </c>
      <c r="I620" s="28" t="s">
        <v>4389</v>
      </c>
      <c r="J620" s="28" t="s">
        <v>4907</v>
      </c>
      <c r="K620" s="28" t="s">
        <v>7525</v>
      </c>
      <c r="L620" s="28" t="s">
        <v>7595</v>
      </c>
      <c r="M620" s="28" t="s">
        <v>4939</v>
      </c>
      <c r="N620" s="28" t="s">
        <v>7596</v>
      </c>
      <c r="O620" s="28" t="s">
        <v>4866</v>
      </c>
      <c r="P620" s="28" t="s">
        <v>4882</v>
      </c>
      <c r="Q620" s="27" t="s">
        <v>4868</v>
      </c>
      <c r="R620" s="56">
        <v>576.70000000000005</v>
      </c>
      <c r="S620" s="56">
        <v>570.9</v>
      </c>
      <c r="T620" s="58">
        <v>379.5</v>
      </c>
    </row>
    <row r="621" spans="1:20" x14ac:dyDescent="0.25">
      <c r="A621" s="27" t="s">
        <v>3112</v>
      </c>
      <c r="B621" s="28" t="s">
        <v>306</v>
      </c>
      <c r="C621" s="28" t="s">
        <v>7597</v>
      </c>
      <c r="D621" s="28" t="s">
        <v>7598</v>
      </c>
      <c r="E621" s="28" t="s">
        <v>1550</v>
      </c>
      <c r="F621" s="28" t="s">
        <v>4859</v>
      </c>
      <c r="G621" s="28" t="s">
        <v>4860</v>
      </c>
      <c r="H621" s="28" t="s">
        <v>4906</v>
      </c>
      <c r="I621" s="28" t="s">
        <v>4380</v>
      </c>
      <c r="J621" s="28" t="s">
        <v>4907</v>
      </c>
      <c r="K621" s="28" t="s">
        <v>7540</v>
      </c>
      <c r="L621" s="28" t="s">
        <v>6920</v>
      </c>
      <c r="M621" s="28" t="s">
        <v>4939</v>
      </c>
      <c r="N621" s="28" t="s">
        <v>7599</v>
      </c>
      <c r="O621" s="28" t="s">
        <v>4866</v>
      </c>
      <c r="P621" s="28" t="s">
        <v>4882</v>
      </c>
      <c r="Q621" s="27" t="s">
        <v>4868</v>
      </c>
      <c r="R621" s="56">
        <v>1170</v>
      </c>
      <c r="S621" s="56">
        <v>1170.9000000000001</v>
      </c>
      <c r="T621" s="58">
        <v>743</v>
      </c>
    </row>
    <row r="622" spans="1:20" x14ac:dyDescent="0.25">
      <c r="A622" s="27" t="s">
        <v>3113</v>
      </c>
      <c r="B622" s="28" t="s">
        <v>307</v>
      </c>
      <c r="C622" s="28" t="s">
        <v>7600</v>
      </c>
      <c r="D622" s="28" t="s">
        <v>7601</v>
      </c>
      <c r="E622" s="28" t="s">
        <v>1756</v>
      </c>
      <c r="F622" s="28" t="s">
        <v>4859</v>
      </c>
      <c r="G622" s="28" t="s">
        <v>4860</v>
      </c>
      <c r="H622" s="28" t="s">
        <v>4600</v>
      </c>
      <c r="I622" s="28" t="s">
        <v>4391</v>
      </c>
      <c r="J622" s="28" t="s">
        <v>4893</v>
      </c>
      <c r="K622" s="28" t="s">
        <v>7602</v>
      </c>
      <c r="L622" s="28" t="s">
        <v>7603</v>
      </c>
      <c r="M622" s="28" t="s">
        <v>7604</v>
      </c>
      <c r="N622" s="28" t="s">
        <v>7605</v>
      </c>
      <c r="O622" s="28" t="s">
        <v>4866</v>
      </c>
      <c r="P622" s="28" t="s">
        <v>4882</v>
      </c>
      <c r="Q622" s="27" t="s">
        <v>4868</v>
      </c>
      <c r="R622" s="56">
        <v>673</v>
      </c>
      <c r="S622" s="56">
        <v>671.3</v>
      </c>
      <c r="T622" s="58">
        <v>451</v>
      </c>
    </row>
    <row r="623" spans="1:20" x14ac:dyDescent="0.25">
      <c r="A623" s="27" t="s">
        <v>3114</v>
      </c>
      <c r="B623" s="28" t="s">
        <v>308</v>
      </c>
      <c r="C623" s="28" t="s">
        <v>7606</v>
      </c>
      <c r="D623" s="28" t="s">
        <v>7607</v>
      </c>
      <c r="E623" s="28" t="s">
        <v>1551</v>
      </c>
      <c r="F623" s="28" t="s">
        <v>4859</v>
      </c>
      <c r="G623" s="28" t="s">
        <v>4860</v>
      </c>
      <c r="H623" s="28" t="s">
        <v>4906</v>
      </c>
      <c r="I623" s="28" t="s">
        <v>4380</v>
      </c>
      <c r="J623" s="28" t="s">
        <v>4893</v>
      </c>
      <c r="K623" s="28" t="s">
        <v>7608</v>
      </c>
      <c r="L623" s="28" t="s">
        <v>6984</v>
      </c>
      <c r="M623" s="28" t="s">
        <v>6850</v>
      </c>
      <c r="N623" s="28" t="s">
        <v>7609</v>
      </c>
      <c r="O623" s="28" t="s">
        <v>5870</v>
      </c>
      <c r="P623" s="28" t="s">
        <v>4882</v>
      </c>
      <c r="Q623" s="27" t="s">
        <v>4868</v>
      </c>
      <c r="R623" s="56">
        <v>797.4</v>
      </c>
      <c r="S623" s="56">
        <v>797</v>
      </c>
      <c r="T623" s="58">
        <v>463</v>
      </c>
    </row>
    <row r="624" spans="1:20" x14ac:dyDescent="0.25">
      <c r="A624" s="27" t="s">
        <v>3115</v>
      </c>
      <c r="B624" s="28" t="s">
        <v>11</v>
      </c>
      <c r="C624" s="28" t="s">
        <v>7610</v>
      </c>
      <c r="D624" s="28" t="s">
        <v>7611</v>
      </c>
      <c r="E624" s="28" t="s">
        <v>1831</v>
      </c>
      <c r="F624" s="28" t="s">
        <v>4859</v>
      </c>
      <c r="G624" s="28" t="s">
        <v>4860</v>
      </c>
      <c r="H624" s="28" t="s">
        <v>4601</v>
      </c>
      <c r="I624" s="28" t="s">
        <v>4378</v>
      </c>
      <c r="J624" s="28" t="s">
        <v>4893</v>
      </c>
      <c r="K624" s="28" t="s">
        <v>7535</v>
      </c>
      <c r="L624" s="28" t="s">
        <v>7612</v>
      </c>
      <c r="M624" s="28" t="s">
        <v>7613</v>
      </c>
      <c r="N624" s="28" t="s">
        <v>7614</v>
      </c>
      <c r="O624" s="28" t="s">
        <v>4866</v>
      </c>
      <c r="P624" s="28" t="s">
        <v>4882</v>
      </c>
      <c r="Q624" s="27" t="s">
        <v>4868</v>
      </c>
      <c r="R624" s="56">
        <v>732.3</v>
      </c>
      <c r="S624" s="56">
        <v>732.5</v>
      </c>
      <c r="T624" s="58">
        <v>523</v>
      </c>
    </row>
    <row r="625" spans="1:20" x14ac:dyDescent="0.25">
      <c r="A625" s="27" t="s">
        <v>3116</v>
      </c>
      <c r="B625" s="28" t="s">
        <v>309</v>
      </c>
      <c r="C625" s="28" t="s">
        <v>7615</v>
      </c>
      <c r="D625" s="28" t="s">
        <v>7616</v>
      </c>
      <c r="E625" s="28" t="s">
        <v>1832</v>
      </c>
      <c r="F625" s="28" t="s">
        <v>4859</v>
      </c>
      <c r="G625" s="28" t="s">
        <v>4860</v>
      </c>
      <c r="H625" s="28" t="s">
        <v>4601</v>
      </c>
      <c r="I625" s="28" t="s">
        <v>4378</v>
      </c>
      <c r="J625" s="28" t="s">
        <v>4893</v>
      </c>
      <c r="K625" s="28" t="s">
        <v>7617</v>
      </c>
      <c r="L625" s="28" t="s">
        <v>5800</v>
      </c>
      <c r="M625" s="28" t="s">
        <v>5801</v>
      </c>
      <c r="N625" s="28" t="s">
        <v>7618</v>
      </c>
      <c r="O625" s="28" t="s">
        <v>4866</v>
      </c>
      <c r="P625" s="28" t="s">
        <v>4882</v>
      </c>
      <c r="Q625" s="27" t="s">
        <v>4868</v>
      </c>
      <c r="R625" s="56">
        <v>487.2</v>
      </c>
      <c r="S625" s="56">
        <v>500</v>
      </c>
      <c r="T625" s="58">
        <v>349</v>
      </c>
    </row>
    <row r="626" spans="1:20" x14ac:dyDescent="0.25">
      <c r="A626" s="27" t="s">
        <v>3117</v>
      </c>
      <c r="B626" s="28" t="s">
        <v>310</v>
      </c>
      <c r="C626" s="28" t="s">
        <v>7619</v>
      </c>
      <c r="D626" s="28" t="s">
        <v>7620</v>
      </c>
      <c r="E626" s="28" t="s">
        <v>1616</v>
      </c>
      <c r="F626" s="28" t="s">
        <v>4859</v>
      </c>
      <c r="G626" s="28" t="s">
        <v>4860</v>
      </c>
      <c r="H626" s="28" t="s">
        <v>4600</v>
      </c>
      <c r="I626" s="28" t="s">
        <v>4892</v>
      </c>
      <c r="J626" s="28" t="s">
        <v>4893</v>
      </c>
      <c r="K626" s="28" t="s">
        <v>7617</v>
      </c>
      <c r="L626" s="28" t="s">
        <v>7621</v>
      </c>
      <c r="M626" s="28" t="s">
        <v>7622</v>
      </c>
      <c r="N626" s="28" t="s">
        <v>7623</v>
      </c>
      <c r="O626" s="28" t="s">
        <v>4866</v>
      </c>
      <c r="P626" s="28" t="s">
        <v>4882</v>
      </c>
      <c r="Q626" s="27" t="s">
        <v>4868</v>
      </c>
      <c r="R626" s="56">
        <v>637</v>
      </c>
      <c r="S626" s="56">
        <v>616.1</v>
      </c>
      <c r="T626" s="58">
        <v>455</v>
      </c>
    </row>
    <row r="627" spans="1:20" x14ac:dyDescent="0.25">
      <c r="A627" s="27" t="s">
        <v>3118</v>
      </c>
      <c r="B627" s="28" t="s">
        <v>311</v>
      </c>
      <c r="C627" s="28" t="s">
        <v>7624</v>
      </c>
      <c r="D627" s="28" t="s">
        <v>7625</v>
      </c>
      <c r="E627" s="28" t="s">
        <v>2487</v>
      </c>
      <c r="F627" s="28" t="s">
        <v>4859</v>
      </c>
      <c r="G627" s="28" t="s">
        <v>4860</v>
      </c>
      <c r="H627" s="28" t="s">
        <v>4906</v>
      </c>
      <c r="I627" s="28" t="s">
        <v>4381</v>
      </c>
      <c r="J627" s="28" t="s">
        <v>4907</v>
      </c>
      <c r="K627" s="28" t="s">
        <v>7626</v>
      </c>
      <c r="L627" s="28" t="s">
        <v>5164</v>
      </c>
      <c r="M627" s="28" t="s">
        <v>7343</v>
      </c>
      <c r="N627" s="28" t="s">
        <v>7627</v>
      </c>
      <c r="O627" s="28" t="s">
        <v>4866</v>
      </c>
      <c r="P627" s="28" t="s">
        <v>4882</v>
      </c>
      <c r="Q627" s="27" t="s">
        <v>4868</v>
      </c>
      <c r="R627" s="56">
        <v>781.7</v>
      </c>
      <c r="S627" s="56">
        <v>788.9</v>
      </c>
      <c r="T627" s="58">
        <v>569</v>
      </c>
    </row>
    <row r="628" spans="1:20" x14ac:dyDescent="0.25">
      <c r="A628" s="27" t="s">
        <v>3119</v>
      </c>
      <c r="B628" s="28" t="s">
        <v>312</v>
      </c>
      <c r="C628" s="28" t="s">
        <v>7628</v>
      </c>
      <c r="D628" s="28" t="s">
        <v>7629</v>
      </c>
      <c r="E628" s="28" t="s">
        <v>1757</v>
      </c>
      <c r="F628" s="28" t="s">
        <v>4859</v>
      </c>
      <c r="G628" s="28" t="s">
        <v>4860</v>
      </c>
      <c r="H628" s="28" t="s">
        <v>4600</v>
      </c>
      <c r="I628" s="28" t="s">
        <v>4391</v>
      </c>
      <c r="J628" s="28" t="s">
        <v>4893</v>
      </c>
      <c r="K628" s="28" t="s">
        <v>7630</v>
      </c>
      <c r="L628" s="28" t="s">
        <v>7581</v>
      </c>
      <c r="M628" s="28" t="s">
        <v>7582</v>
      </c>
      <c r="N628" s="28" t="s">
        <v>7631</v>
      </c>
      <c r="O628" s="28" t="s">
        <v>4866</v>
      </c>
      <c r="P628" s="28" t="s">
        <v>4882</v>
      </c>
      <c r="Q628" s="27" t="s">
        <v>4868</v>
      </c>
      <c r="R628" s="56">
        <v>535</v>
      </c>
      <c r="S628" s="56">
        <v>536</v>
      </c>
      <c r="T628" s="58">
        <v>385</v>
      </c>
    </row>
    <row r="629" spans="1:20" x14ac:dyDescent="0.25">
      <c r="A629" s="27" t="s">
        <v>3120</v>
      </c>
      <c r="B629" s="28" t="s">
        <v>313</v>
      </c>
      <c r="C629" s="28" t="s">
        <v>7632</v>
      </c>
      <c r="D629" s="28" t="s">
        <v>7633</v>
      </c>
      <c r="E629" s="28" t="s">
        <v>1758</v>
      </c>
      <c r="F629" s="28" t="s">
        <v>4859</v>
      </c>
      <c r="G629" s="28" t="s">
        <v>4860</v>
      </c>
      <c r="H629" s="28" t="s">
        <v>4600</v>
      </c>
      <c r="I629" s="28" t="s">
        <v>4391</v>
      </c>
      <c r="J629" s="28" t="s">
        <v>4893</v>
      </c>
      <c r="K629" s="28" t="s">
        <v>7634</v>
      </c>
      <c r="L629" s="28" t="s">
        <v>7382</v>
      </c>
      <c r="M629" s="28" t="s">
        <v>6109</v>
      </c>
      <c r="N629" s="28" t="s">
        <v>7635</v>
      </c>
      <c r="O629" s="28" t="s">
        <v>4866</v>
      </c>
      <c r="P629" s="28" t="s">
        <v>4882</v>
      </c>
      <c r="Q629" s="27" t="s">
        <v>4868</v>
      </c>
      <c r="R629" s="56">
        <v>726</v>
      </c>
      <c r="S629" s="56">
        <v>707.9</v>
      </c>
      <c r="T629" s="58">
        <v>495</v>
      </c>
    </row>
    <row r="630" spans="1:20" x14ac:dyDescent="0.25">
      <c r="A630" s="27" t="s">
        <v>3121</v>
      </c>
      <c r="B630" s="28" t="s">
        <v>314</v>
      </c>
      <c r="C630" s="28" t="s">
        <v>7636</v>
      </c>
      <c r="D630" s="28" t="s">
        <v>7637</v>
      </c>
      <c r="E630" s="28" t="s">
        <v>1617</v>
      </c>
      <c r="F630" s="28" t="s">
        <v>4859</v>
      </c>
      <c r="G630" s="28" t="s">
        <v>4860</v>
      </c>
      <c r="H630" s="28" t="s">
        <v>4600</v>
      </c>
      <c r="I630" s="28" t="s">
        <v>4892</v>
      </c>
      <c r="J630" s="28" t="s">
        <v>4907</v>
      </c>
      <c r="K630" s="28" t="s">
        <v>7638</v>
      </c>
      <c r="L630" s="28" t="s">
        <v>5638</v>
      </c>
      <c r="M630" s="28" t="s">
        <v>4939</v>
      </c>
      <c r="N630" s="28" t="s">
        <v>7639</v>
      </c>
      <c r="O630" s="28" t="s">
        <v>4866</v>
      </c>
      <c r="P630" s="28" t="s">
        <v>4882</v>
      </c>
      <c r="Q630" s="27" t="s">
        <v>4868</v>
      </c>
      <c r="R630" s="56">
        <v>605.1</v>
      </c>
      <c r="S630" s="56">
        <v>604.29999999999995</v>
      </c>
      <c r="T630" s="58">
        <v>361.2</v>
      </c>
    </row>
    <row r="631" spans="1:20" x14ac:dyDescent="0.25">
      <c r="A631" s="27" t="s">
        <v>3122</v>
      </c>
      <c r="B631" s="28" t="s">
        <v>315</v>
      </c>
      <c r="C631" s="28" t="s">
        <v>7640</v>
      </c>
      <c r="D631" s="28" t="s">
        <v>7641</v>
      </c>
      <c r="E631" s="28" t="s">
        <v>2572</v>
      </c>
      <c r="F631" s="28" t="s">
        <v>4859</v>
      </c>
      <c r="G631" s="28" t="s">
        <v>4860</v>
      </c>
      <c r="H631" s="28" t="s">
        <v>4600</v>
      </c>
      <c r="I631" s="28" t="s">
        <v>4390</v>
      </c>
      <c r="J631" s="28" t="s">
        <v>4907</v>
      </c>
      <c r="K631" s="28" t="s">
        <v>7642</v>
      </c>
      <c r="L631" s="28" t="s">
        <v>5373</v>
      </c>
      <c r="M631" s="28" t="s">
        <v>7643</v>
      </c>
      <c r="N631" s="28" t="s">
        <v>7644</v>
      </c>
      <c r="O631" s="28" t="s">
        <v>4866</v>
      </c>
      <c r="P631" s="28" t="s">
        <v>7645</v>
      </c>
      <c r="Q631" s="27" t="s">
        <v>4868</v>
      </c>
      <c r="R631" s="56">
        <v>838.5</v>
      </c>
      <c r="S631" s="56">
        <v>918.3</v>
      </c>
      <c r="T631" s="58">
        <v>470</v>
      </c>
    </row>
    <row r="632" spans="1:20" x14ac:dyDescent="0.25">
      <c r="A632" s="27" t="s">
        <v>4629</v>
      </c>
      <c r="B632" s="28" t="s">
        <v>4630</v>
      </c>
      <c r="C632" s="28" t="s">
        <v>7646</v>
      </c>
      <c r="D632" s="28" t="s">
        <v>7647</v>
      </c>
      <c r="E632" s="28" t="s">
        <v>2069</v>
      </c>
      <c r="F632" s="28" t="s">
        <v>4859</v>
      </c>
      <c r="G632" s="28" t="s">
        <v>4860</v>
      </c>
      <c r="H632" s="28" t="s">
        <v>4906</v>
      </c>
      <c r="I632" s="28" t="s">
        <v>4385</v>
      </c>
      <c r="J632" s="28" t="s">
        <v>4907</v>
      </c>
      <c r="K632" s="28" t="s">
        <v>7648</v>
      </c>
      <c r="L632" s="28" t="s">
        <v>5670</v>
      </c>
      <c r="M632" s="28" t="s">
        <v>4939</v>
      </c>
      <c r="N632" s="28" t="s">
        <v>7649</v>
      </c>
      <c r="O632" s="28" t="s">
        <v>5870</v>
      </c>
      <c r="P632" s="28" t="s">
        <v>4882</v>
      </c>
      <c r="Q632" s="27" t="s">
        <v>4868</v>
      </c>
      <c r="R632" s="56">
        <v>2774.1</v>
      </c>
      <c r="S632" s="56">
        <v>2766</v>
      </c>
      <c r="T632" s="58">
        <v>757</v>
      </c>
    </row>
    <row r="633" spans="1:20" x14ac:dyDescent="0.25">
      <c r="A633" s="27" t="s">
        <v>3123</v>
      </c>
      <c r="B633" s="28" t="s">
        <v>316</v>
      </c>
      <c r="C633" s="28" t="s">
        <v>7650</v>
      </c>
      <c r="D633" s="28" t="s">
        <v>7651</v>
      </c>
      <c r="E633" s="28" t="s">
        <v>1618</v>
      </c>
      <c r="F633" s="28" t="s">
        <v>4859</v>
      </c>
      <c r="G633" s="28" t="s">
        <v>4860</v>
      </c>
      <c r="H633" s="28" t="s">
        <v>4600</v>
      </c>
      <c r="I633" s="28" t="s">
        <v>4892</v>
      </c>
      <c r="J633" s="28" t="s">
        <v>4907</v>
      </c>
      <c r="K633" s="28" t="s">
        <v>7642</v>
      </c>
      <c r="L633" s="28" t="s">
        <v>7006</v>
      </c>
      <c r="M633" s="28" t="s">
        <v>4939</v>
      </c>
      <c r="N633" s="28" t="s">
        <v>7652</v>
      </c>
      <c r="O633" s="28" t="s">
        <v>4866</v>
      </c>
      <c r="P633" s="28" t="s">
        <v>7645</v>
      </c>
      <c r="Q633" s="27" t="s">
        <v>4868</v>
      </c>
      <c r="R633" s="56">
        <v>932.1</v>
      </c>
      <c r="S633" s="56">
        <v>921.6</v>
      </c>
      <c r="T633" s="58">
        <v>651.79999999999995</v>
      </c>
    </row>
    <row r="634" spans="1:20" x14ac:dyDescent="0.25">
      <c r="A634" s="27" t="s">
        <v>3124</v>
      </c>
      <c r="B634" s="28" t="s">
        <v>317</v>
      </c>
      <c r="C634" s="28" t="s">
        <v>7653</v>
      </c>
      <c r="D634" s="28" t="s">
        <v>7654</v>
      </c>
      <c r="E634" s="28" t="s">
        <v>2070</v>
      </c>
      <c r="F634" s="28" t="s">
        <v>4859</v>
      </c>
      <c r="G634" s="28" t="s">
        <v>4860</v>
      </c>
      <c r="H634" s="28" t="s">
        <v>4906</v>
      </c>
      <c r="I634" s="28" t="s">
        <v>4389</v>
      </c>
      <c r="J634" s="28" t="s">
        <v>4907</v>
      </c>
      <c r="K634" s="28" t="s">
        <v>7642</v>
      </c>
      <c r="L634" s="28" t="s">
        <v>5523</v>
      </c>
      <c r="M634" s="28" t="s">
        <v>4939</v>
      </c>
      <c r="N634" s="28" t="s">
        <v>7655</v>
      </c>
      <c r="O634" s="28" t="s">
        <v>4866</v>
      </c>
      <c r="P634" s="28" t="s">
        <v>7645</v>
      </c>
      <c r="Q634" s="27" t="s">
        <v>4868</v>
      </c>
      <c r="R634" s="56">
        <v>635.6</v>
      </c>
      <c r="S634" s="56">
        <v>664.3</v>
      </c>
      <c r="T634" s="58">
        <v>518</v>
      </c>
    </row>
    <row r="635" spans="1:20" x14ac:dyDescent="0.25">
      <c r="A635" s="27" t="s">
        <v>3125</v>
      </c>
      <c r="B635" s="28" t="s">
        <v>318</v>
      </c>
      <c r="C635" s="28" t="s">
        <v>7656</v>
      </c>
      <c r="D635" s="28" t="s">
        <v>7657</v>
      </c>
      <c r="E635" s="28" t="s">
        <v>1619</v>
      </c>
      <c r="F635" s="28" t="s">
        <v>4859</v>
      </c>
      <c r="G635" s="28" t="s">
        <v>4860</v>
      </c>
      <c r="H635" s="28" t="s">
        <v>4600</v>
      </c>
      <c r="I635" s="28" t="s">
        <v>4892</v>
      </c>
      <c r="J635" s="28" t="s">
        <v>4907</v>
      </c>
      <c r="K635" s="28" t="s">
        <v>7642</v>
      </c>
      <c r="L635" s="28" t="s">
        <v>6797</v>
      </c>
      <c r="M635" s="28" t="s">
        <v>4939</v>
      </c>
      <c r="N635" s="28" t="s">
        <v>7658</v>
      </c>
      <c r="O635" s="28" t="s">
        <v>4866</v>
      </c>
      <c r="P635" s="28" t="s">
        <v>7645</v>
      </c>
      <c r="Q635" s="27" t="s">
        <v>4868</v>
      </c>
      <c r="R635" s="56">
        <v>622.1</v>
      </c>
      <c r="S635" s="56">
        <v>622</v>
      </c>
      <c r="T635" s="58">
        <v>402</v>
      </c>
    </row>
    <row r="636" spans="1:20" x14ac:dyDescent="0.25">
      <c r="A636" s="27" t="s">
        <v>3126</v>
      </c>
      <c r="B636" s="28" t="s">
        <v>319</v>
      </c>
      <c r="C636" s="28" t="s">
        <v>7659</v>
      </c>
      <c r="D636" s="28" t="s">
        <v>7660</v>
      </c>
      <c r="E636" s="28" t="s">
        <v>2371</v>
      </c>
      <c r="F636" s="28" t="s">
        <v>4859</v>
      </c>
      <c r="G636" s="28" t="s">
        <v>4860</v>
      </c>
      <c r="H636" s="28" t="s">
        <v>4906</v>
      </c>
      <c r="I636" s="28" t="s">
        <v>4389</v>
      </c>
      <c r="J636" s="28" t="s">
        <v>4907</v>
      </c>
      <c r="K636" s="28" t="s">
        <v>7642</v>
      </c>
      <c r="L636" s="28" t="s">
        <v>7661</v>
      </c>
      <c r="M636" s="28" t="s">
        <v>4939</v>
      </c>
      <c r="N636" s="28" t="s">
        <v>7662</v>
      </c>
      <c r="O636" s="28" t="s">
        <v>4866</v>
      </c>
      <c r="P636" s="28" t="s">
        <v>7645</v>
      </c>
      <c r="Q636" s="27" t="s">
        <v>4868</v>
      </c>
      <c r="R636" s="56">
        <v>364</v>
      </c>
      <c r="S636" s="56">
        <v>382.5</v>
      </c>
      <c r="T636" s="58">
        <v>284.60000000000002</v>
      </c>
    </row>
    <row r="637" spans="1:20" x14ac:dyDescent="0.25">
      <c r="A637" s="27" t="s">
        <v>3127</v>
      </c>
      <c r="B637" s="28" t="s">
        <v>320</v>
      </c>
      <c r="C637" s="28" t="s">
        <v>7663</v>
      </c>
      <c r="D637" s="28" t="s">
        <v>7664</v>
      </c>
      <c r="E637" s="28" t="s">
        <v>1707</v>
      </c>
      <c r="F637" s="28" t="s">
        <v>4859</v>
      </c>
      <c r="G637" s="28" t="s">
        <v>4860</v>
      </c>
      <c r="H637" s="28" t="s">
        <v>4906</v>
      </c>
      <c r="I637" s="28" t="s">
        <v>4388</v>
      </c>
      <c r="J637" s="28" t="s">
        <v>4907</v>
      </c>
      <c r="K637" s="28" t="s">
        <v>7642</v>
      </c>
      <c r="L637" s="28" t="s">
        <v>7665</v>
      </c>
      <c r="M637" s="28" t="s">
        <v>4939</v>
      </c>
      <c r="N637" s="28" t="s">
        <v>11771</v>
      </c>
      <c r="O637" s="28" t="s">
        <v>4866</v>
      </c>
      <c r="P637" s="28" t="s">
        <v>7645</v>
      </c>
      <c r="Q637" s="27" t="s">
        <v>4868</v>
      </c>
      <c r="R637" s="56">
        <v>857.5</v>
      </c>
      <c r="S637" s="56">
        <v>857.5</v>
      </c>
      <c r="T637" s="58">
        <v>530.5</v>
      </c>
    </row>
    <row r="638" spans="1:20" x14ac:dyDescent="0.25">
      <c r="A638" s="27" t="s">
        <v>3128</v>
      </c>
      <c r="B638" s="28" t="s">
        <v>321</v>
      </c>
      <c r="C638" s="28" t="s">
        <v>7666</v>
      </c>
      <c r="D638" s="28" t="s">
        <v>7667</v>
      </c>
      <c r="E638" s="28" t="s">
        <v>1708</v>
      </c>
      <c r="F638" s="28" t="s">
        <v>4859</v>
      </c>
      <c r="G638" s="28" t="s">
        <v>4860</v>
      </c>
      <c r="H638" s="28" t="s">
        <v>4906</v>
      </c>
      <c r="I638" s="28" t="s">
        <v>4389</v>
      </c>
      <c r="J638" s="28" t="s">
        <v>4907</v>
      </c>
      <c r="K638" s="28" t="s">
        <v>7668</v>
      </c>
      <c r="L638" s="28" t="s">
        <v>6823</v>
      </c>
      <c r="M638" s="28" t="s">
        <v>4939</v>
      </c>
      <c r="N638" s="28" t="s">
        <v>7669</v>
      </c>
      <c r="O638" s="28" t="s">
        <v>4866</v>
      </c>
      <c r="P638" s="28" t="s">
        <v>4882</v>
      </c>
      <c r="Q638" s="27" t="s">
        <v>4868</v>
      </c>
      <c r="R638" s="56">
        <v>575</v>
      </c>
      <c r="S638" s="56">
        <v>534.5</v>
      </c>
      <c r="T638" s="58">
        <v>359.3</v>
      </c>
    </row>
    <row r="639" spans="1:20" x14ac:dyDescent="0.25">
      <c r="A639" s="27" t="s">
        <v>3129</v>
      </c>
      <c r="B639" s="28" t="s">
        <v>322</v>
      </c>
      <c r="C639" s="28" t="s">
        <v>7670</v>
      </c>
      <c r="D639" s="28" t="s">
        <v>7671</v>
      </c>
      <c r="E639" s="28" t="s">
        <v>1552</v>
      </c>
      <c r="F639" s="28" t="s">
        <v>4859</v>
      </c>
      <c r="G639" s="28" t="s">
        <v>4860</v>
      </c>
      <c r="H639" s="28" t="s">
        <v>4906</v>
      </c>
      <c r="I639" s="28" t="s">
        <v>4380</v>
      </c>
      <c r="J639" s="28" t="s">
        <v>4907</v>
      </c>
      <c r="K639" s="28" t="s">
        <v>7672</v>
      </c>
      <c r="L639" s="28" t="s">
        <v>5611</v>
      </c>
      <c r="M639" s="28" t="s">
        <v>6588</v>
      </c>
      <c r="N639" s="28" t="s">
        <v>7673</v>
      </c>
      <c r="O639" s="28" t="s">
        <v>5870</v>
      </c>
      <c r="P639" s="28" t="s">
        <v>4882</v>
      </c>
      <c r="Q639" s="27" t="s">
        <v>4868</v>
      </c>
      <c r="R639" s="56">
        <v>776.9</v>
      </c>
      <c r="S639" s="56">
        <v>752.4</v>
      </c>
      <c r="T639" s="58">
        <v>481</v>
      </c>
    </row>
    <row r="640" spans="1:20" x14ac:dyDescent="0.25">
      <c r="A640" s="27" t="s">
        <v>3130</v>
      </c>
      <c r="B640" s="28" t="s">
        <v>323</v>
      </c>
      <c r="C640" s="28" t="s">
        <v>7674</v>
      </c>
      <c r="D640" s="28" t="s">
        <v>7675</v>
      </c>
      <c r="E640" s="28" t="s">
        <v>1709</v>
      </c>
      <c r="F640" s="28" t="s">
        <v>4859</v>
      </c>
      <c r="G640" s="28" t="s">
        <v>4860</v>
      </c>
      <c r="H640" s="28" t="s">
        <v>4906</v>
      </c>
      <c r="I640" s="28" t="s">
        <v>4388</v>
      </c>
      <c r="J640" s="28" t="s">
        <v>4907</v>
      </c>
      <c r="K640" s="28" t="s">
        <v>7676</v>
      </c>
      <c r="L640" s="28" t="s">
        <v>6547</v>
      </c>
      <c r="M640" s="28" t="s">
        <v>4939</v>
      </c>
      <c r="N640" s="28" t="s">
        <v>7677</v>
      </c>
      <c r="O640" s="28" t="s">
        <v>4866</v>
      </c>
      <c r="P640" s="28" t="s">
        <v>4882</v>
      </c>
      <c r="Q640" s="27" t="s">
        <v>4868</v>
      </c>
      <c r="R640" s="56">
        <v>481.5</v>
      </c>
      <c r="S640" s="56">
        <v>488.1</v>
      </c>
      <c r="T640" s="58">
        <v>284</v>
      </c>
    </row>
    <row r="641" spans="1:20" x14ac:dyDescent="0.25">
      <c r="A641" s="27" t="s">
        <v>3131</v>
      </c>
      <c r="B641" s="28" t="s">
        <v>324</v>
      </c>
      <c r="C641" s="28" t="s">
        <v>7678</v>
      </c>
      <c r="D641" s="28" t="s">
        <v>7679</v>
      </c>
      <c r="E641" s="28" t="s">
        <v>1553</v>
      </c>
      <c r="F641" s="28" t="s">
        <v>4859</v>
      </c>
      <c r="G641" s="28" t="s">
        <v>4860</v>
      </c>
      <c r="H641" s="28" t="s">
        <v>4906</v>
      </c>
      <c r="I641" s="28" t="s">
        <v>4380</v>
      </c>
      <c r="J641" s="28" t="s">
        <v>4893</v>
      </c>
      <c r="K641" s="28" t="s">
        <v>7680</v>
      </c>
      <c r="L641" s="28" t="s">
        <v>6984</v>
      </c>
      <c r="M641" s="28" t="s">
        <v>6850</v>
      </c>
      <c r="N641" s="28" t="s">
        <v>7681</v>
      </c>
      <c r="O641" s="28" t="s">
        <v>4866</v>
      </c>
      <c r="P641" s="28" t="s">
        <v>7645</v>
      </c>
      <c r="Q641" s="27" t="s">
        <v>4868</v>
      </c>
      <c r="R641" s="56">
        <v>671.7</v>
      </c>
      <c r="S641" s="56">
        <v>1379.3</v>
      </c>
      <c r="T641" s="58">
        <v>370</v>
      </c>
    </row>
    <row r="642" spans="1:20" x14ac:dyDescent="0.25">
      <c r="A642" s="27" t="s">
        <v>3132</v>
      </c>
      <c r="B642" s="28" t="s">
        <v>325</v>
      </c>
      <c r="C642" s="28" t="s">
        <v>7682</v>
      </c>
      <c r="D642" s="28" t="s">
        <v>7683</v>
      </c>
      <c r="E642" s="28" t="s">
        <v>1554</v>
      </c>
      <c r="F642" s="28" t="s">
        <v>4859</v>
      </c>
      <c r="G642" s="28" t="s">
        <v>4860</v>
      </c>
      <c r="H642" s="28" t="s">
        <v>4906</v>
      </c>
      <c r="I642" s="28" t="s">
        <v>4380</v>
      </c>
      <c r="J642" s="28" t="s">
        <v>4893</v>
      </c>
      <c r="K642" s="28" t="s">
        <v>7684</v>
      </c>
      <c r="L642" s="28" t="s">
        <v>6984</v>
      </c>
      <c r="M642" s="28" t="s">
        <v>6850</v>
      </c>
      <c r="N642" s="28" t="s">
        <v>7685</v>
      </c>
      <c r="O642" s="28" t="s">
        <v>4866</v>
      </c>
      <c r="P642" s="28" t="s">
        <v>7645</v>
      </c>
      <c r="Q642" s="27" t="s">
        <v>4868</v>
      </c>
      <c r="R642" s="56">
        <v>937</v>
      </c>
      <c r="S642" s="56">
        <v>930</v>
      </c>
      <c r="T642" s="58">
        <v>715</v>
      </c>
    </row>
    <row r="643" spans="1:20" x14ac:dyDescent="0.25">
      <c r="A643" s="27" t="s">
        <v>4677</v>
      </c>
      <c r="B643" s="28" t="s">
        <v>4678</v>
      </c>
      <c r="C643" s="28" t="s">
        <v>7686</v>
      </c>
      <c r="D643" s="28" t="s">
        <v>7687</v>
      </c>
      <c r="E643" s="28" t="s">
        <v>2573</v>
      </c>
      <c r="F643" s="28" t="s">
        <v>4859</v>
      </c>
      <c r="G643" s="28" t="s">
        <v>4860</v>
      </c>
      <c r="H643" s="28" t="s">
        <v>4600</v>
      </c>
      <c r="I643" s="28" t="s">
        <v>4390</v>
      </c>
      <c r="J643" s="28" t="s">
        <v>4907</v>
      </c>
      <c r="K643" s="28" t="s">
        <v>7688</v>
      </c>
      <c r="L643" s="28" t="s">
        <v>6946</v>
      </c>
      <c r="M643" s="28" t="s">
        <v>4939</v>
      </c>
      <c r="N643" s="28" t="s">
        <v>7689</v>
      </c>
      <c r="O643" s="28" t="s">
        <v>5870</v>
      </c>
      <c r="P643" s="28" t="s">
        <v>4882</v>
      </c>
      <c r="Q643" s="27" t="s">
        <v>4868</v>
      </c>
      <c r="R643" s="56">
        <v>1099.0999999999999</v>
      </c>
      <c r="S643" s="56">
        <v>1083.3</v>
      </c>
      <c r="T643" s="58">
        <v>764</v>
      </c>
    </row>
    <row r="644" spans="1:20" x14ac:dyDescent="0.25">
      <c r="A644" s="27" t="s">
        <v>3133</v>
      </c>
      <c r="B644" s="28" t="s">
        <v>326</v>
      </c>
      <c r="C644" s="28" t="s">
        <v>7690</v>
      </c>
      <c r="D644" s="28" t="s">
        <v>7691</v>
      </c>
      <c r="E644" s="28" t="s">
        <v>2196</v>
      </c>
      <c r="F644" s="28" t="s">
        <v>4859</v>
      </c>
      <c r="G644" s="28" t="s">
        <v>4860</v>
      </c>
      <c r="H644" s="28" t="s">
        <v>4906</v>
      </c>
      <c r="I644" s="28" t="s">
        <v>4379</v>
      </c>
      <c r="J644" s="28" t="s">
        <v>4907</v>
      </c>
      <c r="K644" s="28" t="s">
        <v>7692</v>
      </c>
      <c r="L644" s="28" t="s">
        <v>6687</v>
      </c>
      <c r="M644" s="28" t="s">
        <v>6688</v>
      </c>
      <c r="N644" s="28" t="s">
        <v>7693</v>
      </c>
      <c r="O644" s="28" t="s">
        <v>4866</v>
      </c>
      <c r="P644" s="28" t="s">
        <v>4882</v>
      </c>
      <c r="Q644" s="27" t="s">
        <v>4868</v>
      </c>
      <c r="R644" s="56">
        <v>528.5</v>
      </c>
      <c r="S644" s="56">
        <v>532</v>
      </c>
      <c r="T644" s="58">
        <v>332</v>
      </c>
    </row>
    <row r="645" spans="1:20" x14ac:dyDescent="0.25">
      <c r="A645" s="27" t="s">
        <v>3134</v>
      </c>
      <c r="B645" s="28" t="s">
        <v>327</v>
      </c>
      <c r="C645" s="28" t="s">
        <v>7694</v>
      </c>
      <c r="D645" s="28" t="s">
        <v>7695</v>
      </c>
      <c r="E645" s="28" t="s">
        <v>2574</v>
      </c>
      <c r="F645" s="28" t="s">
        <v>4859</v>
      </c>
      <c r="G645" s="28" t="s">
        <v>4860</v>
      </c>
      <c r="H645" s="28" t="s">
        <v>4600</v>
      </c>
      <c r="I645" s="28" t="s">
        <v>4390</v>
      </c>
      <c r="J645" s="28" t="s">
        <v>4907</v>
      </c>
      <c r="K645" s="28" t="s">
        <v>7696</v>
      </c>
      <c r="L645" s="28" t="s">
        <v>5071</v>
      </c>
      <c r="M645" s="28" t="s">
        <v>4939</v>
      </c>
      <c r="N645" s="28" t="s">
        <v>7697</v>
      </c>
      <c r="O645" s="28" t="s">
        <v>4866</v>
      </c>
      <c r="P645" s="28" t="s">
        <v>7645</v>
      </c>
      <c r="Q645" s="27" t="s">
        <v>4868</v>
      </c>
      <c r="R645" s="56">
        <v>1626</v>
      </c>
      <c r="S645" s="56">
        <v>1616.9</v>
      </c>
      <c r="T645" s="58">
        <v>815.2</v>
      </c>
    </row>
    <row r="646" spans="1:20" x14ac:dyDescent="0.25">
      <c r="A646" s="27" t="s">
        <v>3135</v>
      </c>
      <c r="B646" s="28" t="s">
        <v>328</v>
      </c>
      <c r="C646" s="28" t="s">
        <v>7698</v>
      </c>
      <c r="D646" s="28" t="s">
        <v>7699</v>
      </c>
      <c r="E646" s="28" t="s">
        <v>1833</v>
      </c>
      <c r="F646" s="28" t="s">
        <v>4859</v>
      </c>
      <c r="G646" s="28" t="s">
        <v>4860</v>
      </c>
      <c r="H646" s="28" t="s">
        <v>4601</v>
      </c>
      <c r="I646" s="28" t="s">
        <v>4378</v>
      </c>
      <c r="J646" s="28" t="s">
        <v>4893</v>
      </c>
      <c r="K646" s="28" t="s">
        <v>7700</v>
      </c>
      <c r="L646" s="28" t="s">
        <v>7701</v>
      </c>
      <c r="M646" s="28" t="s">
        <v>7702</v>
      </c>
      <c r="N646" s="28" t="s">
        <v>7703</v>
      </c>
      <c r="O646" s="28" t="s">
        <v>4866</v>
      </c>
      <c r="P646" s="28" t="s">
        <v>4882</v>
      </c>
      <c r="Q646" s="27" t="s">
        <v>4868</v>
      </c>
      <c r="R646" s="56">
        <v>510.5</v>
      </c>
      <c r="S646" s="56">
        <v>520</v>
      </c>
      <c r="T646" s="58">
        <v>355</v>
      </c>
    </row>
    <row r="647" spans="1:20" x14ac:dyDescent="0.25">
      <c r="A647" s="27" t="s">
        <v>3136</v>
      </c>
      <c r="B647" s="28" t="s">
        <v>329</v>
      </c>
      <c r="C647" s="28" t="s">
        <v>7704</v>
      </c>
      <c r="D647" s="28" t="s">
        <v>7705</v>
      </c>
      <c r="E647" s="28" t="s">
        <v>2488</v>
      </c>
      <c r="F647" s="28" t="s">
        <v>4859</v>
      </c>
      <c r="G647" s="28" t="s">
        <v>4860</v>
      </c>
      <c r="H647" s="28" t="s">
        <v>4906</v>
      </c>
      <c r="I647" s="28" t="s">
        <v>4381</v>
      </c>
      <c r="J647" s="28" t="s">
        <v>4907</v>
      </c>
      <c r="K647" s="28" t="s">
        <v>7706</v>
      </c>
      <c r="L647" s="28" t="s">
        <v>6336</v>
      </c>
      <c r="M647" s="28" t="s">
        <v>6607</v>
      </c>
      <c r="N647" s="28" t="s">
        <v>7707</v>
      </c>
      <c r="O647" s="28" t="s">
        <v>5870</v>
      </c>
      <c r="P647" s="28" t="s">
        <v>4882</v>
      </c>
      <c r="Q647" s="27" t="s">
        <v>4868</v>
      </c>
      <c r="R647" s="56">
        <v>924.1</v>
      </c>
      <c r="S647" s="56">
        <v>921</v>
      </c>
      <c r="T647" s="58">
        <v>485</v>
      </c>
    </row>
    <row r="648" spans="1:20" x14ac:dyDescent="0.25">
      <c r="A648" s="27" t="s">
        <v>3137</v>
      </c>
      <c r="B648" s="28" t="s">
        <v>330</v>
      </c>
      <c r="C648" s="28" t="s">
        <v>7708</v>
      </c>
      <c r="D648" s="28" t="s">
        <v>7709</v>
      </c>
      <c r="E648" s="28" t="s">
        <v>1979</v>
      </c>
      <c r="F648" s="28" t="s">
        <v>4859</v>
      </c>
      <c r="G648" s="28" t="s">
        <v>4860</v>
      </c>
      <c r="H648" s="28" t="s">
        <v>4601</v>
      </c>
      <c r="I648" s="28" t="s">
        <v>4384</v>
      </c>
      <c r="J648" s="28" t="s">
        <v>4987</v>
      </c>
      <c r="K648" s="28" t="s">
        <v>7710</v>
      </c>
      <c r="L648" s="28" t="s">
        <v>7711</v>
      </c>
      <c r="M648" s="28" t="s">
        <v>5039</v>
      </c>
      <c r="N648" s="28" t="s">
        <v>7712</v>
      </c>
      <c r="O648" s="28" t="s">
        <v>4866</v>
      </c>
      <c r="P648" s="28" t="s">
        <v>4882</v>
      </c>
      <c r="Q648" s="27" t="s">
        <v>4868</v>
      </c>
      <c r="R648" s="56">
        <v>496.4</v>
      </c>
      <c r="S648" s="56">
        <v>526</v>
      </c>
      <c r="T648" s="58">
        <v>382</v>
      </c>
    </row>
    <row r="649" spans="1:20" x14ac:dyDescent="0.25">
      <c r="A649" s="27" t="s">
        <v>3138</v>
      </c>
      <c r="B649" s="28" t="s">
        <v>331</v>
      </c>
      <c r="C649" s="28" t="s">
        <v>7713</v>
      </c>
      <c r="D649" s="28" t="s">
        <v>7714</v>
      </c>
      <c r="E649" s="28" t="s">
        <v>2372</v>
      </c>
      <c r="F649" s="28" t="s">
        <v>4859</v>
      </c>
      <c r="G649" s="28" t="s">
        <v>4860</v>
      </c>
      <c r="H649" s="28" t="s">
        <v>4906</v>
      </c>
      <c r="I649" s="28" t="s">
        <v>4389</v>
      </c>
      <c r="J649" s="28" t="s">
        <v>4907</v>
      </c>
      <c r="K649" s="28" t="s">
        <v>7715</v>
      </c>
      <c r="L649" s="28" t="s">
        <v>6368</v>
      </c>
      <c r="M649" s="28" t="s">
        <v>4939</v>
      </c>
      <c r="N649" s="28" t="s">
        <v>7716</v>
      </c>
      <c r="O649" s="28" t="s">
        <v>4866</v>
      </c>
      <c r="P649" s="28" t="s">
        <v>4882</v>
      </c>
      <c r="Q649" s="27" t="s">
        <v>4868</v>
      </c>
      <c r="R649" s="56">
        <v>600</v>
      </c>
      <c r="S649" s="56">
        <v>523.79999999999995</v>
      </c>
      <c r="T649" s="58">
        <v>346</v>
      </c>
    </row>
    <row r="650" spans="1:20" x14ac:dyDescent="0.25">
      <c r="A650" s="27" t="s">
        <v>3139</v>
      </c>
      <c r="B650" s="28" t="s">
        <v>332</v>
      </c>
      <c r="C650" s="28" t="s">
        <v>7717</v>
      </c>
      <c r="D650" s="28" t="s">
        <v>7718</v>
      </c>
      <c r="E650" s="28" t="s">
        <v>2197</v>
      </c>
      <c r="F650" s="28" t="s">
        <v>4859</v>
      </c>
      <c r="G650" s="28" t="s">
        <v>4860</v>
      </c>
      <c r="H650" s="28" t="s">
        <v>4906</v>
      </c>
      <c r="I650" s="28" t="s">
        <v>4379</v>
      </c>
      <c r="J650" s="28" t="s">
        <v>4907</v>
      </c>
      <c r="K650" s="28" t="s">
        <v>7719</v>
      </c>
      <c r="L650" s="28" t="s">
        <v>7720</v>
      </c>
      <c r="M650" s="28" t="s">
        <v>6363</v>
      </c>
      <c r="N650" s="28" t="s">
        <v>7721</v>
      </c>
      <c r="O650" s="28" t="s">
        <v>4866</v>
      </c>
      <c r="P650" s="28" t="s">
        <v>4882</v>
      </c>
      <c r="Q650" s="27" t="s">
        <v>4868</v>
      </c>
      <c r="R650" s="56">
        <v>480.6</v>
      </c>
      <c r="S650" s="56">
        <v>483.8</v>
      </c>
      <c r="T650" s="58">
        <v>294</v>
      </c>
    </row>
    <row r="651" spans="1:20" x14ac:dyDescent="0.25">
      <c r="A651" s="27" t="s">
        <v>3140</v>
      </c>
      <c r="B651" s="28" t="s">
        <v>333</v>
      </c>
      <c r="C651" s="28" t="s">
        <v>7722</v>
      </c>
      <c r="D651" s="28" t="s">
        <v>7723</v>
      </c>
      <c r="E651" s="28" t="s">
        <v>1710</v>
      </c>
      <c r="F651" s="28" t="s">
        <v>4859</v>
      </c>
      <c r="G651" s="28" t="s">
        <v>4860</v>
      </c>
      <c r="H651" s="28" t="s">
        <v>4906</v>
      </c>
      <c r="I651" s="28" t="s">
        <v>4388</v>
      </c>
      <c r="J651" s="28" t="s">
        <v>4907</v>
      </c>
      <c r="K651" s="28" t="s">
        <v>7724</v>
      </c>
      <c r="L651" s="28" t="s">
        <v>5488</v>
      </c>
      <c r="M651" s="28" t="s">
        <v>4939</v>
      </c>
      <c r="N651" s="28" t="s">
        <v>7725</v>
      </c>
      <c r="O651" s="28" t="s">
        <v>5870</v>
      </c>
      <c r="P651" s="28" t="s">
        <v>7726</v>
      </c>
      <c r="Q651" s="27" t="s">
        <v>4868</v>
      </c>
      <c r="R651" s="56">
        <v>3110.7</v>
      </c>
      <c r="S651" s="56">
        <v>3101.4</v>
      </c>
      <c r="T651" s="58">
        <v>858</v>
      </c>
    </row>
    <row r="652" spans="1:20" x14ac:dyDescent="0.25">
      <c r="A652" s="27" t="s">
        <v>3141</v>
      </c>
      <c r="B652" s="28" t="s">
        <v>334</v>
      </c>
      <c r="C652" s="28" t="s">
        <v>7727</v>
      </c>
      <c r="D652" s="28" t="s">
        <v>7728</v>
      </c>
      <c r="E652" s="28" t="s">
        <v>1555</v>
      </c>
      <c r="F652" s="28" t="s">
        <v>4859</v>
      </c>
      <c r="G652" s="28" t="s">
        <v>4860</v>
      </c>
      <c r="H652" s="28" t="s">
        <v>4906</v>
      </c>
      <c r="I652" s="28" t="s">
        <v>4385</v>
      </c>
      <c r="J652" s="28" t="s">
        <v>4907</v>
      </c>
      <c r="K652" s="28" t="s">
        <v>7729</v>
      </c>
      <c r="L652" s="28" t="s">
        <v>6249</v>
      </c>
      <c r="M652" s="28" t="s">
        <v>4939</v>
      </c>
      <c r="N652" s="28" t="s">
        <v>7730</v>
      </c>
      <c r="O652" s="28" t="s">
        <v>5870</v>
      </c>
      <c r="P652" s="28" t="s">
        <v>4882</v>
      </c>
      <c r="Q652" s="27" t="s">
        <v>4868</v>
      </c>
      <c r="R652" s="56">
        <v>464.7</v>
      </c>
      <c r="S652" s="56">
        <v>463</v>
      </c>
      <c r="T652" s="58">
        <v>268</v>
      </c>
    </row>
    <row r="653" spans="1:20" x14ac:dyDescent="0.25">
      <c r="A653" s="27" t="s">
        <v>3142</v>
      </c>
      <c r="B653" s="28" t="s">
        <v>335</v>
      </c>
      <c r="C653" s="28" t="s">
        <v>7731</v>
      </c>
      <c r="D653" s="28" t="s">
        <v>7732</v>
      </c>
      <c r="E653" s="28" t="s">
        <v>1759</v>
      </c>
      <c r="F653" s="28" t="s">
        <v>4859</v>
      </c>
      <c r="G653" s="28" t="s">
        <v>4860</v>
      </c>
      <c r="H653" s="28" t="s">
        <v>4600</v>
      </c>
      <c r="I653" s="28" t="s">
        <v>4391</v>
      </c>
      <c r="J653" s="28" t="s">
        <v>4893</v>
      </c>
      <c r="K653" s="28" t="s">
        <v>7733</v>
      </c>
      <c r="L653" s="28" t="s">
        <v>7734</v>
      </c>
      <c r="M653" s="28" t="s">
        <v>7735</v>
      </c>
      <c r="N653" s="28" t="s">
        <v>7736</v>
      </c>
      <c r="O653" s="28" t="s">
        <v>4866</v>
      </c>
      <c r="P653" s="28" t="s">
        <v>4882</v>
      </c>
      <c r="Q653" s="27" t="s">
        <v>4868</v>
      </c>
      <c r="R653" s="56">
        <v>441</v>
      </c>
      <c r="S653" s="56">
        <v>481.1</v>
      </c>
      <c r="T653" s="58">
        <v>207</v>
      </c>
    </row>
    <row r="654" spans="1:20" x14ac:dyDescent="0.25">
      <c r="A654" s="27" t="s">
        <v>3143</v>
      </c>
      <c r="B654" s="28" t="s">
        <v>336</v>
      </c>
      <c r="C654" s="28" t="s">
        <v>7737</v>
      </c>
      <c r="D654" s="28" t="s">
        <v>7738</v>
      </c>
      <c r="E654" s="28" t="s">
        <v>1980</v>
      </c>
      <c r="F654" s="28" t="s">
        <v>4859</v>
      </c>
      <c r="G654" s="28" t="s">
        <v>4860</v>
      </c>
      <c r="H654" s="28" t="s">
        <v>4601</v>
      </c>
      <c r="I654" s="28" t="s">
        <v>4384</v>
      </c>
      <c r="J654" s="28" t="s">
        <v>4987</v>
      </c>
      <c r="K654" s="28" t="s">
        <v>7739</v>
      </c>
      <c r="L654" s="28" t="s">
        <v>7740</v>
      </c>
      <c r="M654" s="28" t="s">
        <v>7547</v>
      </c>
      <c r="N654" s="28" t="s">
        <v>7741</v>
      </c>
      <c r="O654" s="28" t="s">
        <v>4866</v>
      </c>
      <c r="P654" s="28" t="s">
        <v>4882</v>
      </c>
      <c r="Q654" s="27" t="s">
        <v>7742</v>
      </c>
      <c r="R654" s="56">
        <v>454</v>
      </c>
      <c r="S654" s="56">
        <v>468.1</v>
      </c>
      <c r="T654" s="58">
        <v>331.4</v>
      </c>
    </row>
    <row r="655" spans="1:20" x14ac:dyDescent="0.25">
      <c r="A655" s="27" t="s">
        <v>3144</v>
      </c>
      <c r="B655" s="28" t="s">
        <v>337</v>
      </c>
      <c r="C655" s="28" t="s">
        <v>7743</v>
      </c>
      <c r="D655" s="28" t="s">
        <v>7744</v>
      </c>
      <c r="E655" s="28" t="s">
        <v>1834</v>
      </c>
      <c r="F655" s="28" t="s">
        <v>4859</v>
      </c>
      <c r="G655" s="28" t="s">
        <v>4860</v>
      </c>
      <c r="H655" s="28" t="s">
        <v>4601</v>
      </c>
      <c r="I655" s="28" t="s">
        <v>4378</v>
      </c>
      <c r="J655" s="28" t="s">
        <v>4893</v>
      </c>
      <c r="K655" s="28" t="s">
        <v>7745</v>
      </c>
      <c r="L655" s="28" t="s">
        <v>7612</v>
      </c>
      <c r="M655" s="28" t="s">
        <v>7613</v>
      </c>
      <c r="N655" s="28" t="s">
        <v>7746</v>
      </c>
      <c r="O655" s="28" t="s">
        <v>4866</v>
      </c>
      <c r="P655" s="28" t="s">
        <v>4882</v>
      </c>
      <c r="Q655" s="27" t="s">
        <v>4868</v>
      </c>
      <c r="R655" s="56">
        <v>480</v>
      </c>
      <c r="S655" s="56">
        <v>474.5</v>
      </c>
      <c r="T655" s="58">
        <v>335</v>
      </c>
    </row>
    <row r="656" spans="1:20" x14ac:dyDescent="0.25">
      <c r="A656" s="27" t="s">
        <v>3145</v>
      </c>
      <c r="B656" s="28" t="s">
        <v>338</v>
      </c>
      <c r="C656" s="28" t="s">
        <v>7747</v>
      </c>
      <c r="D656" s="28" t="s">
        <v>7748</v>
      </c>
      <c r="E656" s="28" t="s">
        <v>1907</v>
      </c>
      <c r="F656" s="28" t="s">
        <v>4859</v>
      </c>
      <c r="G656" s="28" t="s">
        <v>4860</v>
      </c>
      <c r="H656" s="28" t="s">
        <v>4601</v>
      </c>
      <c r="I656" s="28" t="s">
        <v>4382</v>
      </c>
      <c r="J656" s="28" t="s">
        <v>4967</v>
      </c>
      <c r="K656" s="28" t="s">
        <v>7719</v>
      </c>
      <c r="L656" s="28" t="s">
        <v>5827</v>
      </c>
      <c r="M656" s="28" t="s">
        <v>4969</v>
      </c>
      <c r="N656" s="28" t="s">
        <v>7749</v>
      </c>
      <c r="O656" s="28" t="s">
        <v>4866</v>
      </c>
      <c r="P656" s="28" t="s">
        <v>4882</v>
      </c>
      <c r="Q656" s="27" t="s">
        <v>4868</v>
      </c>
      <c r="R656" s="56">
        <v>704.4</v>
      </c>
      <c r="S656" s="56">
        <v>704.4</v>
      </c>
      <c r="T656" s="58">
        <v>490.9</v>
      </c>
    </row>
    <row r="657" spans="1:20" x14ac:dyDescent="0.25">
      <c r="A657" s="27" t="s">
        <v>3146</v>
      </c>
      <c r="B657" s="28" t="s">
        <v>339</v>
      </c>
      <c r="C657" s="28" t="s">
        <v>7750</v>
      </c>
      <c r="D657" s="28" t="s">
        <v>7751</v>
      </c>
      <c r="E657" s="28" t="s">
        <v>1760</v>
      </c>
      <c r="F657" s="28" t="s">
        <v>4859</v>
      </c>
      <c r="G657" s="28" t="s">
        <v>4860</v>
      </c>
      <c r="H657" s="28" t="s">
        <v>4600</v>
      </c>
      <c r="I657" s="28" t="s">
        <v>4391</v>
      </c>
      <c r="J657" s="28" t="s">
        <v>4893</v>
      </c>
      <c r="K657" s="28" t="s">
        <v>7752</v>
      </c>
      <c r="L657" s="28" t="s">
        <v>7753</v>
      </c>
      <c r="M657" s="28" t="s">
        <v>7754</v>
      </c>
      <c r="N657" s="28" t="s">
        <v>7755</v>
      </c>
      <c r="O657" s="28" t="s">
        <v>4866</v>
      </c>
      <c r="P657" s="28" t="s">
        <v>4882</v>
      </c>
      <c r="Q657" s="27" t="s">
        <v>4868</v>
      </c>
      <c r="R657" s="56">
        <v>825.5</v>
      </c>
      <c r="S657" s="56">
        <v>831</v>
      </c>
      <c r="T657" s="58">
        <v>533</v>
      </c>
    </row>
    <row r="658" spans="1:20" x14ac:dyDescent="0.25">
      <c r="A658" s="27" t="s">
        <v>3147</v>
      </c>
      <c r="B658" s="28" t="s">
        <v>340</v>
      </c>
      <c r="C658" s="28" t="s">
        <v>7756</v>
      </c>
      <c r="D658" s="28" t="s">
        <v>7757</v>
      </c>
      <c r="E658" s="28" t="s">
        <v>1620</v>
      </c>
      <c r="F658" s="28" t="s">
        <v>4859</v>
      </c>
      <c r="G658" s="28" t="s">
        <v>4860</v>
      </c>
      <c r="H658" s="28" t="s">
        <v>4600</v>
      </c>
      <c r="I658" s="28" t="s">
        <v>4892</v>
      </c>
      <c r="J658" s="28" t="s">
        <v>4893</v>
      </c>
      <c r="K658" s="28" t="s">
        <v>7758</v>
      </c>
      <c r="L658" s="28" t="s">
        <v>5571</v>
      </c>
      <c r="M658" s="28" t="s">
        <v>5572</v>
      </c>
      <c r="N658" s="28" t="s">
        <v>7759</v>
      </c>
      <c r="O658" s="28" t="s">
        <v>4866</v>
      </c>
      <c r="P658" s="28" t="s">
        <v>4882</v>
      </c>
      <c r="Q658" s="27" t="s">
        <v>4868</v>
      </c>
      <c r="R658" s="56">
        <v>536</v>
      </c>
      <c r="S658" s="56">
        <v>532</v>
      </c>
      <c r="T658" s="58">
        <v>400</v>
      </c>
    </row>
    <row r="659" spans="1:20" x14ac:dyDescent="0.25">
      <c r="A659" s="27" t="s">
        <v>3148</v>
      </c>
      <c r="B659" s="28" t="s">
        <v>341</v>
      </c>
      <c r="C659" s="28" t="s">
        <v>7760</v>
      </c>
      <c r="D659" s="28" t="s">
        <v>7761</v>
      </c>
      <c r="E659" s="28" t="s">
        <v>1908</v>
      </c>
      <c r="F659" s="28" t="s">
        <v>4859</v>
      </c>
      <c r="G659" s="28" t="s">
        <v>4860</v>
      </c>
      <c r="H659" s="28" t="s">
        <v>4601</v>
      </c>
      <c r="I659" s="28" t="s">
        <v>4382</v>
      </c>
      <c r="J659" s="28" t="s">
        <v>4967</v>
      </c>
      <c r="K659" s="28" t="s">
        <v>7762</v>
      </c>
      <c r="L659" s="28" t="s">
        <v>6331</v>
      </c>
      <c r="M659" s="28" t="s">
        <v>4969</v>
      </c>
      <c r="N659" s="28" t="s">
        <v>7763</v>
      </c>
      <c r="O659" s="28" t="s">
        <v>4866</v>
      </c>
      <c r="P659" s="28" t="s">
        <v>4882</v>
      </c>
      <c r="Q659" s="27" t="s">
        <v>4868</v>
      </c>
      <c r="R659" s="56">
        <v>367.7</v>
      </c>
      <c r="S659" s="56">
        <v>382.1</v>
      </c>
      <c r="T659" s="58">
        <v>248.8</v>
      </c>
    </row>
    <row r="660" spans="1:20" x14ac:dyDescent="0.25">
      <c r="A660" s="27" t="s">
        <v>3149</v>
      </c>
      <c r="B660" s="28" t="s">
        <v>342</v>
      </c>
      <c r="C660" s="28" t="s">
        <v>7764</v>
      </c>
      <c r="D660" s="28" t="s">
        <v>7765</v>
      </c>
      <c r="E660" s="28" t="s">
        <v>1909</v>
      </c>
      <c r="F660" s="28" t="s">
        <v>4859</v>
      </c>
      <c r="G660" s="28" t="s">
        <v>4860</v>
      </c>
      <c r="H660" s="28" t="s">
        <v>4601</v>
      </c>
      <c r="I660" s="28" t="s">
        <v>4382</v>
      </c>
      <c r="J660" s="28" t="s">
        <v>4967</v>
      </c>
      <c r="K660" s="28" t="s">
        <v>7766</v>
      </c>
      <c r="L660" s="28" t="s">
        <v>6131</v>
      </c>
      <c r="M660" s="28" t="s">
        <v>4969</v>
      </c>
      <c r="N660" s="28" t="s">
        <v>11836</v>
      </c>
      <c r="O660" s="28" t="s">
        <v>4866</v>
      </c>
      <c r="P660" s="28" t="s">
        <v>4882</v>
      </c>
      <c r="Q660" s="27" t="s">
        <v>4868</v>
      </c>
      <c r="R660" s="56">
        <v>460</v>
      </c>
      <c r="S660" s="56">
        <v>460</v>
      </c>
      <c r="T660" s="58">
        <v>284</v>
      </c>
    </row>
    <row r="661" spans="1:20" x14ac:dyDescent="0.25">
      <c r="A661" s="27" t="s">
        <v>3150</v>
      </c>
      <c r="B661" s="28" t="s">
        <v>343</v>
      </c>
      <c r="C661" s="28" t="s">
        <v>7767</v>
      </c>
      <c r="D661" s="28" t="s">
        <v>7768</v>
      </c>
      <c r="E661" s="28" t="s">
        <v>1761</v>
      </c>
      <c r="F661" s="28" t="s">
        <v>4859</v>
      </c>
      <c r="G661" s="28" t="s">
        <v>4860</v>
      </c>
      <c r="H661" s="28" t="s">
        <v>4600</v>
      </c>
      <c r="I661" s="28" t="s">
        <v>4391</v>
      </c>
      <c r="J661" s="28" t="s">
        <v>4893</v>
      </c>
      <c r="K661" s="28" t="s">
        <v>7769</v>
      </c>
      <c r="L661" s="28" t="s">
        <v>6102</v>
      </c>
      <c r="M661" s="28" t="s">
        <v>7770</v>
      </c>
      <c r="N661" s="28" t="s">
        <v>7771</v>
      </c>
      <c r="O661" s="28" t="s">
        <v>4866</v>
      </c>
      <c r="P661" s="28" t="s">
        <v>4882</v>
      </c>
      <c r="Q661" s="27" t="s">
        <v>4868</v>
      </c>
      <c r="R661" s="56">
        <v>650</v>
      </c>
      <c r="S661" s="56">
        <v>612.29999999999995</v>
      </c>
      <c r="T661" s="58">
        <v>430.9</v>
      </c>
    </row>
    <row r="662" spans="1:20" x14ac:dyDescent="0.25">
      <c r="A662" s="27" t="s">
        <v>3151</v>
      </c>
      <c r="B662" s="28" t="s">
        <v>344</v>
      </c>
      <c r="C662" s="28" t="s">
        <v>7772</v>
      </c>
      <c r="D662" s="28" t="s">
        <v>7773</v>
      </c>
      <c r="E662" s="28" t="s">
        <v>1762</v>
      </c>
      <c r="F662" s="28" t="s">
        <v>4859</v>
      </c>
      <c r="G662" s="28" t="s">
        <v>4860</v>
      </c>
      <c r="H662" s="28" t="s">
        <v>4600</v>
      </c>
      <c r="I662" s="28" t="s">
        <v>4391</v>
      </c>
      <c r="J662" s="28" t="s">
        <v>4893</v>
      </c>
      <c r="K662" s="28" t="s">
        <v>7774</v>
      </c>
      <c r="L662" s="28" t="s">
        <v>7775</v>
      </c>
      <c r="M662" s="28" t="s">
        <v>7776</v>
      </c>
      <c r="N662" s="28" t="s">
        <v>7777</v>
      </c>
      <c r="O662" s="28" t="s">
        <v>4866</v>
      </c>
      <c r="P662" s="28" t="s">
        <v>4882</v>
      </c>
      <c r="Q662" s="27" t="s">
        <v>4868</v>
      </c>
      <c r="R662" s="56">
        <v>667</v>
      </c>
      <c r="S662" s="56">
        <v>667</v>
      </c>
      <c r="T662" s="58">
        <v>443</v>
      </c>
    </row>
    <row r="663" spans="1:20" x14ac:dyDescent="0.25">
      <c r="A663" s="27" t="s">
        <v>3152</v>
      </c>
      <c r="B663" s="28" t="s">
        <v>345</v>
      </c>
      <c r="C663" s="28" t="s">
        <v>7778</v>
      </c>
      <c r="D663" s="28" t="s">
        <v>7779</v>
      </c>
      <c r="E663" s="28" t="s">
        <v>1835</v>
      </c>
      <c r="F663" s="28" t="s">
        <v>4859</v>
      </c>
      <c r="G663" s="28" t="s">
        <v>4860</v>
      </c>
      <c r="H663" s="28" t="s">
        <v>4601</v>
      </c>
      <c r="I663" s="28" t="s">
        <v>4378</v>
      </c>
      <c r="J663" s="28" t="s">
        <v>4893</v>
      </c>
      <c r="K663" s="28" t="s">
        <v>7769</v>
      </c>
      <c r="L663" s="28" t="s">
        <v>7780</v>
      </c>
      <c r="M663" s="28" t="s">
        <v>7781</v>
      </c>
      <c r="N663" s="28" t="s">
        <v>7782</v>
      </c>
      <c r="O663" s="28" t="s">
        <v>4866</v>
      </c>
      <c r="P663" s="28" t="s">
        <v>4882</v>
      </c>
      <c r="Q663" s="27" t="s">
        <v>4868</v>
      </c>
      <c r="R663" s="56">
        <v>420.5</v>
      </c>
      <c r="S663" s="56">
        <v>432</v>
      </c>
      <c r="T663" s="58">
        <v>269</v>
      </c>
    </row>
    <row r="664" spans="1:20" x14ac:dyDescent="0.25">
      <c r="A664" s="27" t="s">
        <v>3153</v>
      </c>
      <c r="B664" s="28" t="s">
        <v>346</v>
      </c>
      <c r="C664" s="28" t="s">
        <v>7783</v>
      </c>
      <c r="D664" s="28" t="s">
        <v>7784</v>
      </c>
      <c r="E664" s="28" t="s">
        <v>1621</v>
      </c>
      <c r="F664" s="28" t="s">
        <v>4859</v>
      </c>
      <c r="G664" s="28" t="s">
        <v>4860</v>
      </c>
      <c r="H664" s="28" t="s">
        <v>4600</v>
      </c>
      <c r="I664" s="28" t="s">
        <v>4892</v>
      </c>
      <c r="J664" s="28" t="s">
        <v>4893</v>
      </c>
      <c r="K664" s="28" t="s">
        <v>7785</v>
      </c>
      <c r="L664" s="28" t="s">
        <v>5700</v>
      </c>
      <c r="M664" s="28" t="s">
        <v>5701</v>
      </c>
      <c r="N664" s="28" t="s">
        <v>7786</v>
      </c>
      <c r="O664" s="28" t="s">
        <v>4866</v>
      </c>
      <c r="P664" s="28" t="s">
        <v>4882</v>
      </c>
      <c r="Q664" s="27" t="s">
        <v>4868</v>
      </c>
      <c r="R664" s="56">
        <v>604</v>
      </c>
      <c r="S664" s="56">
        <v>564.70000000000005</v>
      </c>
      <c r="T664" s="58">
        <v>401</v>
      </c>
    </row>
    <row r="665" spans="1:20" x14ac:dyDescent="0.25">
      <c r="A665" s="27" t="s">
        <v>3154</v>
      </c>
      <c r="B665" s="28" t="s">
        <v>347</v>
      </c>
      <c r="C665" s="28" t="s">
        <v>7787</v>
      </c>
      <c r="D665" s="28" t="s">
        <v>7788</v>
      </c>
      <c r="E665" s="28" t="s">
        <v>2575</v>
      </c>
      <c r="F665" s="28" t="s">
        <v>4859</v>
      </c>
      <c r="G665" s="28" t="s">
        <v>4860</v>
      </c>
      <c r="H665" s="28" t="s">
        <v>4600</v>
      </c>
      <c r="I665" s="28" t="s">
        <v>4390</v>
      </c>
      <c r="J665" s="28" t="s">
        <v>4893</v>
      </c>
      <c r="K665" s="28" t="s">
        <v>7789</v>
      </c>
      <c r="L665" s="28" t="s">
        <v>7790</v>
      </c>
      <c r="M665" s="28" t="s">
        <v>7791</v>
      </c>
      <c r="N665" s="28" t="s">
        <v>7792</v>
      </c>
      <c r="O665" s="28" t="s">
        <v>5870</v>
      </c>
      <c r="P665" s="28" t="s">
        <v>4882</v>
      </c>
      <c r="Q665" s="27" t="s">
        <v>4868</v>
      </c>
      <c r="R665" s="56">
        <v>396.5</v>
      </c>
      <c r="S665" s="56">
        <v>407</v>
      </c>
      <c r="T665" s="58">
        <v>299</v>
      </c>
    </row>
    <row r="666" spans="1:20" x14ac:dyDescent="0.25">
      <c r="A666" s="27" t="s">
        <v>3155</v>
      </c>
      <c r="B666" s="28" t="s">
        <v>348</v>
      </c>
      <c r="C666" s="28" t="s">
        <v>7793</v>
      </c>
      <c r="D666" s="28" t="s">
        <v>7794</v>
      </c>
      <c r="E666" s="28" t="s">
        <v>1910</v>
      </c>
      <c r="F666" s="28" t="s">
        <v>4859</v>
      </c>
      <c r="G666" s="28" t="s">
        <v>4860</v>
      </c>
      <c r="H666" s="28" t="s">
        <v>4601</v>
      </c>
      <c r="I666" s="28" t="s">
        <v>4382</v>
      </c>
      <c r="J666" s="28" t="s">
        <v>4967</v>
      </c>
      <c r="K666" s="28" t="s">
        <v>7766</v>
      </c>
      <c r="L666" s="28" t="s">
        <v>7505</v>
      </c>
      <c r="M666" s="28" t="s">
        <v>7795</v>
      </c>
      <c r="N666" s="28" t="s">
        <v>7796</v>
      </c>
      <c r="O666" s="28" t="s">
        <v>4866</v>
      </c>
      <c r="P666" s="28" t="s">
        <v>4882</v>
      </c>
      <c r="Q666" s="27" t="s">
        <v>4868</v>
      </c>
      <c r="R666" s="56">
        <v>547.1</v>
      </c>
      <c r="S666" s="56">
        <v>543.20000000000005</v>
      </c>
      <c r="T666" s="58">
        <v>430.4</v>
      </c>
    </row>
    <row r="667" spans="1:20" x14ac:dyDescent="0.25">
      <c r="A667" s="27" t="s">
        <v>3156</v>
      </c>
      <c r="B667" s="28" t="s">
        <v>349</v>
      </c>
      <c r="C667" s="28" t="s">
        <v>7797</v>
      </c>
      <c r="D667" s="28" t="s">
        <v>7798</v>
      </c>
      <c r="E667" s="28" t="s">
        <v>1763</v>
      </c>
      <c r="F667" s="28" t="s">
        <v>4859</v>
      </c>
      <c r="G667" s="28" t="s">
        <v>4860</v>
      </c>
      <c r="H667" s="28" t="s">
        <v>4600</v>
      </c>
      <c r="I667" s="28" t="s">
        <v>4391</v>
      </c>
      <c r="J667" s="28" t="s">
        <v>4893</v>
      </c>
      <c r="K667" s="28" t="s">
        <v>7799</v>
      </c>
      <c r="L667" s="28" t="s">
        <v>7800</v>
      </c>
      <c r="M667" s="28" t="s">
        <v>7801</v>
      </c>
      <c r="N667" s="28" t="s">
        <v>7802</v>
      </c>
      <c r="O667" s="28" t="s">
        <v>4866</v>
      </c>
      <c r="P667" s="28" t="s">
        <v>4882</v>
      </c>
      <c r="Q667" s="27" t="s">
        <v>4868</v>
      </c>
      <c r="R667" s="56">
        <v>387.5</v>
      </c>
      <c r="S667" s="56">
        <v>393.6</v>
      </c>
      <c r="T667" s="58">
        <v>256.3</v>
      </c>
    </row>
    <row r="668" spans="1:20" x14ac:dyDescent="0.25">
      <c r="A668" s="27" t="s">
        <v>3157</v>
      </c>
      <c r="B668" s="28" t="s">
        <v>350</v>
      </c>
      <c r="C668" s="28" t="s">
        <v>7803</v>
      </c>
      <c r="D668" s="28" t="s">
        <v>7804</v>
      </c>
      <c r="E668" s="28" t="s">
        <v>2576</v>
      </c>
      <c r="F668" s="28" t="s">
        <v>4859</v>
      </c>
      <c r="G668" s="28" t="s">
        <v>4860</v>
      </c>
      <c r="H668" s="28" t="s">
        <v>4600</v>
      </c>
      <c r="I668" s="28" t="s">
        <v>4390</v>
      </c>
      <c r="J668" s="28" t="s">
        <v>4893</v>
      </c>
      <c r="K668" s="28" t="s">
        <v>7805</v>
      </c>
      <c r="L668" s="28" t="s">
        <v>7806</v>
      </c>
      <c r="M668" s="28" t="s">
        <v>7807</v>
      </c>
      <c r="N668" s="28" t="s">
        <v>7808</v>
      </c>
      <c r="O668" s="28" t="s">
        <v>5870</v>
      </c>
      <c r="P668" s="28" t="s">
        <v>4882</v>
      </c>
      <c r="Q668" s="27" t="s">
        <v>4868</v>
      </c>
      <c r="R668" s="56">
        <v>1081.5</v>
      </c>
      <c r="S668" s="56">
        <v>1073</v>
      </c>
      <c r="T668" s="58">
        <v>770</v>
      </c>
    </row>
    <row r="669" spans="1:20" x14ac:dyDescent="0.25">
      <c r="A669" s="27" t="s">
        <v>3158</v>
      </c>
      <c r="B669" s="28" t="s">
        <v>351</v>
      </c>
      <c r="C669" s="28" t="s">
        <v>7809</v>
      </c>
      <c r="D669" s="28" t="s">
        <v>7810</v>
      </c>
      <c r="E669" s="28" t="s">
        <v>2198</v>
      </c>
      <c r="F669" s="28" t="s">
        <v>4859</v>
      </c>
      <c r="G669" s="28" t="s">
        <v>4860</v>
      </c>
      <c r="H669" s="28" t="s">
        <v>4906</v>
      </c>
      <c r="I669" s="28" t="s">
        <v>4379</v>
      </c>
      <c r="J669" s="28" t="s">
        <v>4893</v>
      </c>
      <c r="K669" s="28" t="s">
        <v>7811</v>
      </c>
      <c r="L669" s="28" t="s">
        <v>7812</v>
      </c>
      <c r="M669" s="28" t="s">
        <v>7813</v>
      </c>
      <c r="N669" s="28" t="s">
        <v>7814</v>
      </c>
      <c r="O669" s="28" t="s">
        <v>4866</v>
      </c>
      <c r="P669" s="28" t="s">
        <v>4882</v>
      </c>
      <c r="Q669" s="27" t="s">
        <v>4868</v>
      </c>
      <c r="R669" s="56">
        <v>525.6</v>
      </c>
      <c r="S669" s="56">
        <v>542.79999999999995</v>
      </c>
      <c r="T669" s="58">
        <v>383</v>
      </c>
    </row>
    <row r="670" spans="1:20" x14ac:dyDescent="0.25">
      <c r="A670" s="27" t="s">
        <v>3159</v>
      </c>
      <c r="B670" s="28" t="s">
        <v>352</v>
      </c>
      <c r="C670" s="28" t="s">
        <v>7815</v>
      </c>
      <c r="D670" s="28" t="s">
        <v>7816</v>
      </c>
      <c r="E670" s="28" t="s">
        <v>1622</v>
      </c>
      <c r="F670" s="28" t="s">
        <v>4859</v>
      </c>
      <c r="G670" s="28" t="s">
        <v>4860</v>
      </c>
      <c r="H670" s="28" t="s">
        <v>4600</v>
      </c>
      <c r="I670" s="28" t="s">
        <v>4892</v>
      </c>
      <c r="J670" s="28" t="s">
        <v>4893</v>
      </c>
      <c r="K670" s="28" t="s">
        <v>7817</v>
      </c>
      <c r="L670" s="28" t="s">
        <v>6979</v>
      </c>
      <c r="M670" s="28" t="s">
        <v>5177</v>
      </c>
      <c r="N670" s="28" t="s">
        <v>7818</v>
      </c>
      <c r="O670" s="28" t="s">
        <v>4866</v>
      </c>
      <c r="P670" s="28" t="s">
        <v>4882</v>
      </c>
      <c r="Q670" s="27" t="s">
        <v>4868</v>
      </c>
      <c r="R670" s="56">
        <v>530</v>
      </c>
      <c r="S670" s="56">
        <v>520.70000000000005</v>
      </c>
      <c r="T670" s="58">
        <v>298.2</v>
      </c>
    </row>
    <row r="671" spans="1:20" x14ac:dyDescent="0.25">
      <c r="A671" s="27" t="s">
        <v>3160</v>
      </c>
      <c r="B671" s="28" t="s">
        <v>353</v>
      </c>
      <c r="C671" s="28" t="s">
        <v>7819</v>
      </c>
      <c r="D671" s="28" t="s">
        <v>7820</v>
      </c>
      <c r="E671" s="28" t="s">
        <v>1981</v>
      </c>
      <c r="F671" s="28" t="s">
        <v>4859</v>
      </c>
      <c r="G671" s="28" t="s">
        <v>4860</v>
      </c>
      <c r="H671" s="28" t="s">
        <v>4601</v>
      </c>
      <c r="I671" s="28" t="s">
        <v>4384</v>
      </c>
      <c r="J671" s="28" t="s">
        <v>4987</v>
      </c>
      <c r="K671" s="28" t="s">
        <v>7805</v>
      </c>
      <c r="L671" s="28" t="s">
        <v>7821</v>
      </c>
      <c r="M671" s="28" t="s">
        <v>7822</v>
      </c>
      <c r="N671" s="28" t="s">
        <v>7823</v>
      </c>
      <c r="O671" s="28" t="s">
        <v>4866</v>
      </c>
      <c r="P671" s="28" t="s">
        <v>4882</v>
      </c>
      <c r="Q671" s="27" t="s">
        <v>4868</v>
      </c>
      <c r="R671" s="56">
        <v>509.6</v>
      </c>
      <c r="S671" s="56">
        <v>517.70000000000005</v>
      </c>
      <c r="T671" s="58">
        <v>395</v>
      </c>
    </row>
    <row r="672" spans="1:20" x14ac:dyDescent="0.25">
      <c r="A672" s="27" t="s">
        <v>3161</v>
      </c>
      <c r="B672" s="28" t="s">
        <v>354</v>
      </c>
      <c r="C672" s="28" t="s">
        <v>7824</v>
      </c>
      <c r="D672" s="28" t="s">
        <v>7825</v>
      </c>
      <c r="E672" s="28" t="s">
        <v>1911</v>
      </c>
      <c r="F672" s="28" t="s">
        <v>4859</v>
      </c>
      <c r="G672" s="28" t="s">
        <v>4860</v>
      </c>
      <c r="H672" s="28" t="s">
        <v>4601</v>
      </c>
      <c r="I672" s="28" t="s">
        <v>4382</v>
      </c>
      <c r="J672" s="28" t="s">
        <v>4967</v>
      </c>
      <c r="K672" s="28" t="s">
        <v>7826</v>
      </c>
      <c r="L672" s="28" t="s">
        <v>6442</v>
      </c>
      <c r="M672" s="28" t="s">
        <v>6443</v>
      </c>
      <c r="N672" s="28" t="s">
        <v>7827</v>
      </c>
      <c r="O672" s="28" t="s">
        <v>4866</v>
      </c>
      <c r="P672" s="28" t="s">
        <v>4882</v>
      </c>
      <c r="Q672" s="27" t="s">
        <v>4868</v>
      </c>
      <c r="R672" s="56">
        <v>389</v>
      </c>
      <c r="S672" s="56">
        <v>393.9</v>
      </c>
      <c r="T672" s="58">
        <v>258</v>
      </c>
    </row>
    <row r="673" spans="1:20" x14ac:dyDescent="0.25">
      <c r="A673" s="27" t="s">
        <v>3162</v>
      </c>
      <c r="B673" s="28" t="s">
        <v>355</v>
      </c>
      <c r="C673" s="28" t="s">
        <v>7828</v>
      </c>
      <c r="D673" s="28" t="s">
        <v>7829</v>
      </c>
      <c r="E673" s="28" t="s">
        <v>2489</v>
      </c>
      <c r="F673" s="28" t="s">
        <v>4859</v>
      </c>
      <c r="G673" s="28" t="s">
        <v>4860</v>
      </c>
      <c r="H673" s="28" t="s">
        <v>4906</v>
      </c>
      <c r="I673" s="28" t="s">
        <v>4381</v>
      </c>
      <c r="J673" s="28" t="s">
        <v>4893</v>
      </c>
      <c r="K673" s="28" t="s">
        <v>7830</v>
      </c>
      <c r="L673" s="28" t="s">
        <v>7831</v>
      </c>
      <c r="M673" s="28" t="s">
        <v>7832</v>
      </c>
      <c r="N673" s="28" t="s">
        <v>7833</v>
      </c>
      <c r="O673" s="28" t="s">
        <v>4866</v>
      </c>
      <c r="P673" s="28" t="s">
        <v>4882</v>
      </c>
      <c r="Q673" s="27" t="s">
        <v>4868</v>
      </c>
      <c r="R673" s="56">
        <v>414</v>
      </c>
      <c r="S673" s="56">
        <v>530.29999999999995</v>
      </c>
      <c r="T673" s="58">
        <v>374</v>
      </c>
    </row>
    <row r="674" spans="1:20" x14ac:dyDescent="0.25">
      <c r="A674" s="27" t="s">
        <v>3163</v>
      </c>
      <c r="B674" s="28" t="s">
        <v>356</v>
      </c>
      <c r="C674" s="28" t="s">
        <v>7834</v>
      </c>
      <c r="D674" s="28" t="s">
        <v>7835</v>
      </c>
      <c r="E674" s="28" t="s">
        <v>2577</v>
      </c>
      <c r="F674" s="28" t="s">
        <v>4859</v>
      </c>
      <c r="G674" s="28" t="s">
        <v>4860</v>
      </c>
      <c r="H674" s="28" t="s">
        <v>4600</v>
      </c>
      <c r="I674" s="28" t="s">
        <v>4390</v>
      </c>
      <c r="J674" s="28" t="s">
        <v>4893</v>
      </c>
      <c r="K674" s="28" t="s">
        <v>7830</v>
      </c>
      <c r="L674" s="28" t="s">
        <v>7836</v>
      </c>
      <c r="M674" s="28" t="s">
        <v>7837</v>
      </c>
      <c r="N674" s="28" t="s">
        <v>7838</v>
      </c>
      <c r="O674" s="28" t="s">
        <v>4866</v>
      </c>
      <c r="P674" s="28" t="s">
        <v>4882</v>
      </c>
      <c r="Q674" s="27" t="s">
        <v>4868</v>
      </c>
      <c r="R674" s="56">
        <v>586.5</v>
      </c>
      <c r="S674" s="56">
        <v>587.29999999999995</v>
      </c>
      <c r="T674" s="58">
        <v>359</v>
      </c>
    </row>
    <row r="675" spans="1:20" x14ac:dyDescent="0.25">
      <c r="A675" s="27" t="s">
        <v>3164</v>
      </c>
      <c r="B675" s="28" t="s">
        <v>357</v>
      </c>
      <c r="C675" s="28" t="s">
        <v>7839</v>
      </c>
      <c r="D675" s="28" t="s">
        <v>7840</v>
      </c>
      <c r="E675" s="28" t="s">
        <v>2199</v>
      </c>
      <c r="F675" s="28" t="s">
        <v>4859</v>
      </c>
      <c r="G675" s="28" t="s">
        <v>4860</v>
      </c>
      <c r="H675" s="28" t="s">
        <v>4906</v>
      </c>
      <c r="I675" s="28" t="s">
        <v>4379</v>
      </c>
      <c r="J675" s="28" t="s">
        <v>4893</v>
      </c>
      <c r="K675" s="28" t="s">
        <v>7841</v>
      </c>
      <c r="L675" s="28" t="s">
        <v>7842</v>
      </c>
      <c r="M675" s="28" t="s">
        <v>7843</v>
      </c>
      <c r="N675" s="28" t="s">
        <v>7844</v>
      </c>
      <c r="O675" s="28" t="s">
        <v>4866</v>
      </c>
      <c r="P675" s="28" t="s">
        <v>4882</v>
      </c>
      <c r="Q675" s="27" t="s">
        <v>4868</v>
      </c>
      <c r="R675" s="56">
        <v>392</v>
      </c>
      <c r="S675" s="56">
        <v>402.9</v>
      </c>
      <c r="T675" s="58">
        <v>167.7</v>
      </c>
    </row>
    <row r="676" spans="1:20" x14ac:dyDescent="0.25">
      <c r="A676" s="27" t="s">
        <v>4152</v>
      </c>
      <c r="B676" s="28" t="s">
        <v>4153</v>
      </c>
      <c r="C676" s="28" t="s">
        <v>7845</v>
      </c>
      <c r="D676" s="28" t="s">
        <v>7846</v>
      </c>
      <c r="E676" s="28" t="s">
        <v>3578</v>
      </c>
      <c r="F676" s="28" t="s">
        <v>4859</v>
      </c>
      <c r="G676" s="28" t="s">
        <v>4860</v>
      </c>
      <c r="H676" s="28" t="s">
        <v>4601</v>
      </c>
      <c r="I676" s="28" t="s">
        <v>4377</v>
      </c>
      <c r="J676" s="28" t="s">
        <v>4861</v>
      </c>
      <c r="K676" s="28" t="s">
        <v>6464</v>
      </c>
      <c r="L676" s="28" t="s">
        <v>7847</v>
      </c>
      <c r="M676" s="28" t="s">
        <v>7848</v>
      </c>
      <c r="N676" s="28" t="s">
        <v>7849</v>
      </c>
      <c r="O676" s="28" t="s">
        <v>4866</v>
      </c>
      <c r="P676" s="28" t="s">
        <v>6467</v>
      </c>
      <c r="Q676" s="27" t="s">
        <v>7742</v>
      </c>
      <c r="R676" s="56">
        <v>860</v>
      </c>
      <c r="S676" s="56">
        <v>958</v>
      </c>
      <c r="T676" s="58">
        <v>684</v>
      </c>
    </row>
    <row r="677" spans="1:20" x14ac:dyDescent="0.25">
      <c r="A677" s="27" t="s">
        <v>3165</v>
      </c>
      <c r="B677" s="28" t="s">
        <v>358</v>
      </c>
      <c r="C677" s="28" t="s">
        <v>7850</v>
      </c>
      <c r="D677" s="28" t="s">
        <v>7851</v>
      </c>
      <c r="E677" s="28" t="s">
        <v>2578</v>
      </c>
      <c r="F677" s="28" t="s">
        <v>4859</v>
      </c>
      <c r="G677" s="28" t="s">
        <v>4860</v>
      </c>
      <c r="H677" s="28" t="s">
        <v>4600</v>
      </c>
      <c r="I677" s="28" t="s">
        <v>4390</v>
      </c>
      <c r="J677" s="28" t="s">
        <v>4893</v>
      </c>
      <c r="K677" s="28" t="s">
        <v>7852</v>
      </c>
      <c r="L677" s="28" t="s">
        <v>7043</v>
      </c>
      <c r="M677" s="28" t="s">
        <v>7044</v>
      </c>
      <c r="N677" s="28" t="s">
        <v>7853</v>
      </c>
      <c r="O677" s="28" t="s">
        <v>4866</v>
      </c>
      <c r="P677" s="28" t="s">
        <v>4882</v>
      </c>
      <c r="Q677" s="27" t="s">
        <v>4868</v>
      </c>
      <c r="R677" s="56">
        <v>470</v>
      </c>
      <c r="S677" s="56">
        <v>468.9</v>
      </c>
      <c r="T677" s="58">
        <v>330.6</v>
      </c>
    </row>
    <row r="678" spans="1:20" x14ac:dyDescent="0.25">
      <c r="A678" s="27" t="s">
        <v>4760</v>
      </c>
      <c r="B678" s="28" t="s">
        <v>4761</v>
      </c>
      <c r="C678" s="28" t="s">
        <v>7854</v>
      </c>
      <c r="D678" s="28" t="s">
        <v>7855</v>
      </c>
      <c r="E678" s="28" t="s">
        <v>2490</v>
      </c>
      <c r="F678" s="28" t="s">
        <v>4859</v>
      </c>
      <c r="G678" s="28" t="s">
        <v>4860</v>
      </c>
      <c r="H678" s="28" t="s">
        <v>4906</v>
      </c>
      <c r="I678" s="28" t="s">
        <v>4381</v>
      </c>
      <c r="J678" s="28" t="s">
        <v>4893</v>
      </c>
      <c r="K678" s="28" t="s">
        <v>7856</v>
      </c>
      <c r="L678" s="28" t="s">
        <v>7857</v>
      </c>
      <c r="M678" s="28" t="s">
        <v>7858</v>
      </c>
      <c r="N678" s="28" t="s">
        <v>7859</v>
      </c>
      <c r="O678" s="28" t="s">
        <v>4866</v>
      </c>
      <c r="P678" s="28" t="s">
        <v>4882</v>
      </c>
      <c r="Q678" s="27" t="s">
        <v>4868</v>
      </c>
      <c r="R678" s="56">
        <v>689.2</v>
      </c>
      <c r="S678" s="56">
        <v>660.2</v>
      </c>
      <c r="T678" s="58">
        <v>465.7</v>
      </c>
    </row>
    <row r="679" spans="1:20" x14ac:dyDescent="0.25">
      <c r="A679" s="27" t="s">
        <v>3166</v>
      </c>
      <c r="B679" s="28" t="s">
        <v>359</v>
      </c>
      <c r="C679" s="28" t="s">
        <v>7860</v>
      </c>
      <c r="D679" s="28" t="s">
        <v>7861</v>
      </c>
      <c r="E679" s="28" t="s">
        <v>1556</v>
      </c>
      <c r="F679" s="28" t="s">
        <v>4859</v>
      </c>
      <c r="G679" s="28" t="s">
        <v>4860</v>
      </c>
      <c r="H679" s="28" t="s">
        <v>4906</v>
      </c>
      <c r="I679" s="28" t="s">
        <v>4380</v>
      </c>
      <c r="J679" s="28" t="s">
        <v>4893</v>
      </c>
      <c r="K679" s="28" t="s">
        <v>7841</v>
      </c>
      <c r="L679" s="28" t="s">
        <v>7862</v>
      </c>
      <c r="M679" s="28" t="s">
        <v>7863</v>
      </c>
      <c r="N679" s="28" t="s">
        <v>7864</v>
      </c>
      <c r="O679" s="28" t="s">
        <v>4866</v>
      </c>
      <c r="P679" s="28" t="s">
        <v>4882</v>
      </c>
      <c r="Q679" s="27" t="s">
        <v>4868</v>
      </c>
      <c r="R679" s="56">
        <v>451.2</v>
      </c>
      <c r="S679" s="56">
        <v>452</v>
      </c>
      <c r="T679" s="58">
        <v>335</v>
      </c>
    </row>
    <row r="680" spans="1:20" x14ac:dyDescent="0.25">
      <c r="A680" s="27" t="s">
        <v>3167</v>
      </c>
      <c r="B680" s="28" t="s">
        <v>360</v>
      </c>
      <c r="C680" s="28" t="s">
        <v>7865</v>
      </c>
      <c r="D680" s="28" t="s">
        <v>7866</v>
      </c>
      <c r="E680" s="28" t="s">
        <v>1912</v>
      </c>
      <c r="F680" s="28" t="s">
        <v>4859</v>
      </c>
      <c r="G680" s="28" t="s">
        <v>4860</v>
      </c>
      <c r="H680" s="28" t="s">
        <v>4601</v>
      </c>
      <c r="I680" s="28" t="s">
        <v>4382</v>
      </c>
      <c r="J680" s="28" t="s">
        <v>4967</v>
      </c>
      <c r="K680" s="28" t="s">
        <v>7867</v>
      </c>
      <c r="L680" s="28" t="s">
        <v>6171</v>
      </c>
      <c r="M680" s="28" t="s">
        <v>4969</v>
      </c>
      <c r="N680" s="28" t="s">
        <v>7868</v>
      </c>
      <c r="O680" s="28" t="s">
        <v>4866</v>
      </c>
      <c r="P680" s="28" t="s">
        <v>4882</v>
      </c>
      <c r="Q680" s="27" t="s">
        <v>4868</v>
      </c>
      <c r="R680" s="56">
        <v>385.6</v>
      </c>
      <c r="S680" s="56">
        <v>396</v>
      </c>
      <c r="T680" s="58">
        <v>262.39999999999998</v>
      </c>
    </row>
    <row r="681" spans="1:20" x14ac:dyDescent="0.25">
      <c r="A681" s="27" t="s">
        <v>3168</v>
      </c>
      <c r="B681" s="28" t="s">
        <v>361</v>
      </c>
      <c r="C681" s="28" t="s">
        <v>7869</v>
      </c>
      <c r="D681" s="28" t="s">
        <v>7870</v>
      </c>
      <c r="E681" s="28" t="s">
        <v>1764</v>
      </c>
      <c r="F681" s="28" t="s">
        <v>4859</v>
      </c>
      <c r="G681" s="28" t="s">
        <v>4860</v>
      </c>
      <c r="H681" s="28" t="s">
        <v>4600</v>
      </c>
      <c r="I681" s="28" t="s">
        <v>4391</v>
      </c>
      <c r="J681" s="28" t="s">
        <v>4893</v>
      </c>
      <c r="K681" s="28" t="s">
        <v>7871</v>
      </c>
      <c r="L681" s="28" t="s">
        <v>7872</v>
      </c>
      <c r="M681" s="28" t="s">
        <v>6055</v>
      </c>
      <c r="N681" s="28" t="s">
        <v>7873</v>
      </c>
      <c r="O681" s="28" t="s">
        <v>4866</v>
      </c>
      <c r="P681" s="28" t="s">
        <v>4882</v>
      </c>
      <c r="Q681" s="27" t="s">
        <v>4868</v>
      </c>
      <c r="R681" s="56">
        <v>595.70000000000005</v>
      </c>
      <c r="S681" s="56">
        <v>595.70000000000005</v>
      </c>
      <c r="T681" s="58">
        <v>400</v>
      </c>
    </row>
    <row r="682" spans="1:20" x14ac:dyDescent="0.25">
      <c r="A682" s="27" t="s">
        <v>3169</v>
      </c>
      <c r="B682" s="28" t="s">
        <v>362</v>
      </c>
      <c r="C682" s="28" t="s">
        <v>7874</v>
      </c>
      <c r="D682" s="28" t="s">
        <v>7875</v>
      </c>
      <c r="E682" s="28" t="s">
        <v>2579</v>
      </c>
      <c r="F682" s="28" t="s">
        <v>4859</v>
      </c>
      <c r="G682" s="28" t="s">
        <v>4860</v>
      </c>
      <c r="H682" s="28" t="s">
        <v>4600</v>
      </c>
      <c r="I682" s="28" t="s">
        <v>4390</v>
      </c>
      <c r="J682" s="28" t="s">
        <v>4893</v>
      </c>
      <c r="K682" s="28" t="s">
        <v>7871</v>
      </c>
      <c r="L682" s="28" t="s">
        <v>7876</v>
      </c>
      <c r="M682" s="28" t="s">
        <v>7877</v>
      </c>
      <c r="N682" s="28" t="s">
        <v>7878</v>
      </c>
      <c r="O682" s="28" t="s">
        <v>4866</v>
      </c>
      <c r="P682" s="28" t="s">
        <v>4882</v>
      </c>
      <c r="Q682" s="27" t="s">
        <v>4868</v>
      </c>
      <c r="R682" s="56">
        <v>365.5</v>
      </c>
      <c r="S682" s="56">
        <v>365.5</v>
      </c>
      <c r="T682" s="58">
        <v>260</v>
      </c>
    </row>
    <row r="683" spans="1:20" x14ac:dyDescent="0.25">
      <c r="A683" s="27" t="s">
        <v>3170</v>
      </c>
      <c r="B683" s="28" t="s">
        <v>363</v>
      </c>
      <c r="C683" s="28" t="s">
        <v>7879</v>
      </c>
      <c r="D683" s="28" t="s">
        <v>7880</v>
      </c>
      <c r="E683" s="28" t="s">
        <v>2580</v>
      </c>
      <c r="F683" s="28" t="s">
        <v>4859</v>
      </c>
      <c r="G683" s="28" t="s">
        <v>4860</v>
      </c>
      <c r="H683" s="28" t="s">
        <v>4600</v>
      </c>
      <c r="I683" s="28" t="s">
        <v>4390</v>
      </c>
      <c r="J683" s="28" t="s">
        <v>4893</v>
      </c>
      <c r="K683" s="28" t="s">
        <v>7871</v>
      </c>
      <c r="L683" s="28" t="s">
        <v>7089</v>
      </c>
      <c r="M683" s="28" t="s">
        <v>7090</v>
      </c>
      <c r="N683" s="28" t="s">
        <v>7881</v>
      </c>
      <c r="O683" s="28" t="s">
        <v>4866</v>
      </c>
      <c r="P683" s="28" t="s">
        <v>4882</v>
      </c>
      <c r="Q683" s="27" t="s">
        <v>4868</v>
      </c>
      <c r="R683" s="56">
        <v>360.2</v>
      </c>
      <c r="S683" s="56">
        <v>360.2</v>
      </c>
      <c r="T683" s="58">
        <v>256</v>
      </c>
    </row>
    <row r="684" spans="1:20" x14ac:dyDescent="0.25">
      <c r="A684" s="27" t="s">
        <v>3171</v>
      </c>
      <c r="B684" s="28" t="s">
        <v>364</v>
      </c>
      <c r="C684" s="28" t="s">
        <v>7882</v>
      </c>
      <c r="D684" s="28" t="s">
        <v>7883</v>
      </c>
      <c r="E684" s="28" t="s">
        <v>1557</v>
      </c>
      <c r="F684" s="28" t="s">
        <v>4859</v>
      </c>
      <c r="G684" s="28" t="s">
        <v>4860</v>
      </c>
      <c r="H684" s="28" t="s">
        <v>4906</v>
      </c>
      <c r="I684" s="28" t="s">
        <v>4380</v>
      </c>
      <c r="J684" s="28" t="s">
        <v>4893</v>
      </c>
      <c r="K684" s="28" t="s">
        <v>7884</v>
      </c>
      <c r="L684" s="28" t="s">
        <v>7435</v>
      </c>
      <c r="M684" s="28" t="s">
        <v>7885</v>
      </c>
      <c r="N684" s="28" t="s">
        <v>7886</v>
      </c>
      <c r="O684" s="28" t="s">
        <v>4866</v>
      </c>
      <c r="P684" s="28" t="s">
        <v>4882</v>
      </c>
      <c r="Q684" s="27" t="s">
        <v>4868</v>
      </c>
      <c r="R684" s="56">
        <v>837.6</v>
      </c>
      <c r="S684" s="56">
        <v>810.9</v>
      </c>
      <c r="T684" s="58">
        <v>472</v>
      </c>
    </row>
    <row r="685" spans="1:20" x14ac:dyDescent="0.25">
      <c r="A685" s="27" t="s">
        <v>3172</v>
      </c>
      <c r="B685" s="28" t="s">
        <v>365</v>
      </c>
      <c r="C685" s="28" t="s">
        <v>7887</v>
      </c>
      <c r="D685" s="28" t="s">
        <v>7888</v>
      </c>
      <c r="E685" s="28" t="s">
        <v>1913</v>
      </c>
      <c r="F685" s="28" t="s">
        <v>4859</v>
      </c>
      <c r="G685" s="28" t="s">
        <v>4860</v>
      </c>
      <c r="H685" s="28" t="s">
        <v>4601</v>
      </c>
      <c r="I685" s="28" t="s">
        <v>4382</v>
      </c>
      <c r="J685" s="28" t="s">
        <v>4967</v>
      </c>
      <c r="K685" s="28" t="s">
        <v>7889</v>
      </c>
      <c r="L685" s="28" t="s">
        <v>7890</v>
      </c>
      <c r="M685" s="28" t="s">
        <v>7891</v>
      </c>
      <c r="N685" s="28" t="s">
        <v>7892</v>
      </c>
      <c r="O685" s="28" t="s">
        <v>4866</v>
      </c>
      <c r="P685" s="28" t="s">
        <v>4882</v>
      </c>
      <c r="Q685" s="27" t="s">
        <v>4868</v>
      </c>
      <c r="R685" s="56">
        <v>512.5</v>
      </c>
      <c r="S685" s="56">
        <v>512.5</v>
      </c>
      <c r="T685" s="58">
        <v>353</v>
      </c>
    </row>
    <row r="686" spans="1:20" x14ac:dyDescent="0.25">
      <c r="A686" s="27" t="s">
        <v>3173</v>
      </c>
      <c r="B686" s="28" t="s">
        <v>366</v>
      </c>
      <c r="C686" s="28" t="s">
        <v>7893</v>
      </c>
      <c r="D686" s="28" t="s">
        <v>7894</v>
      </c>
      <c r="E686" s="28" t="s">
        <v>1836</v>
      </c>
      <c r="F686" s="28" t="s">
        <v>4859</v>
      </c>
      <c r="G686" s="28" t="s">
        <v>4860</v>
      </c>
      <c r="H686" s="28" t="s">
        <v>4601</v>
      </c>
      <c r="I686" s="28" t="s">
        <v>4378</v>
      </c>
      <c r="J686" s="28" t="s">
        <v>4893</v>
      </c>
      <c r="K686" s="28" t="s">
        <v>7895</v>
      </c>
      <c r="L686" s="28" t="s">
        <v>5226</v>
      </c>
      <c r="M686" s="28" t="s">
        <v>5227</v>
      </c>
      <c r="N686" s="28" t="s">
        <v>7896</v>
      </c>
      <c r="O686" s="28" t="s">
        <v>4866</v>
      </c>
      <c r="P686" s="28" t="s">
        <v>4882</v>
      </c>
      <c r="Q686" s="27" t="s">
        <v>4868</v>
      </c>
      <c r="R686" s="56">
        <v>550</v>
      </c>
      <c r="S686" s="56">
        <v>596</v>
      </c>
      <c r="T686" s="58">
        <v>454</v>
      </c>
    </row>
    <row r="687" spans="1:20" x14ac:dyDescent="0.25">
      <c r="A687" s="27" t="s">
        <v>3174</v>
      </c>
      <c r="B687" s="28" t="s">
        <v>367</v>
      </c>
      <c r="C687" s="28" t="s">
        <v>7897</v>
      </c>
      <c r="D687" s="28" t="s">
        <v>7898</v>
      </c>
      <c r="E687" s="28" t="s">
        <v>1982</v>
      </c>
      <c r="F687" s="28" t="s">
        <v>4859</v>
      </c>
      <c r="G687" s="28" t="s">
        <v>4860</v>
      </c>
      <c r="H687" s="28" t="s">
        <v>4601</v>
      </c>
      <c r="I687" s="28" t="s">
        <v>4384</v>
      </c>
      <c r="J687" s="28" t="s">
        <v>4987</v>
      </c>
      <c r="K687" s="28" t="s">
        <v>7899</v>
      </c>
      <c r="L687" s="28" t="s">
        <v>7900</v>
      </c>
      <c r="M687" s="28" t="s">
        <v>5039</v>
      </c>
      <c r="N687" s="28" t="s">
        <v>7901</v>
      </c>
      <c r="O687" s="28" t="s">
        <v>5870</v>
      </c>
      <c r="P687" s="28" t="s">
        <v>4882</v>
      </c>
      <c r="Q687" s="27" t="s">
        <v>4868</v>
      </c>
      <c r="R687" s="56">
        <v>1071</v>
      </c>
      <c r="S687" s="56">
        <v>1099.2</v>
      </c>
      <c r="T687" s="58">
        <v>767</v>
      </c>
    </row>
    <row r="688" spans="1:20" x14ac:dyDescent="0.25">
      <c r="A688" s="27" t="s">
        <v>3175</v>
      </c>
      <c r="B688" s="28" t="s">
        <v>368</v>
      </c>
      <c r="C688" s="28" t="s">
        <v>7902</v>
      </c>
      <c r="D688" s="28" t="s">
        <v>7903</v>
      </c>
      <c r="E688" s="28" t="s">
        <v>1914</v>
      </c>
      <c r="F688" s="28" t="s">
        <v>4859</v>
      </c>
      <c r="G688" s="28" t="s">
        <v>4860</v>
      </c>
      <c r="H688" s="28" t="s">
        <v>4601</v>
      </c>
      <c r="I688" s="28" t="s">
        <v>4382</v>
      </c>
      <c r="J688" s="28" t="s">
        <v>4967</v>
      </c>
      <c r="K688" s="28" t="s">
        <v>7899</v>
      </c>
      <c r="L688" s="28" t="s">
        <v>5827</v>
      </c>
      <c r="M688" s="28" t="s">
        <v>4969</v>
      </c>
      <c r="N688" s="28" t="s">
        <v>7904</v>
      </c>
      <c r="O688" s="28" t="s">
        <v>4866</v>
      </c>
      <c r="P688" s="28" t="s">
        <v>4882</v>
      </c>
      <c r="Q688" s="27" t="s">
        <v>4868</v>
      </c>
      <c r="R688" s="56">
        <v>535.5</v>
      </c>
      <c r="S688" s="56">
        <v>538.1</v>
      </c>
      <c r="T688" s="58">
        <v>351.4</v>
      </c>
    </row>
    <row r="689" spans="1:20" x14ac:dyDescent="0.25">
      <c r="A689" s="27" t="s">
        <v>3176</v>
      </c>
      <c r="B689" s="28" t="s">
        <v>369</v>
      </c>
      <c r="C689" s="28" t="s">
        <v>7905</v>
      </c>
      <c r="D689" s="28" t="s">
        <v>7906</v>
      </c>
      <c r="E689" s="28" t="s">
        <v>1983</v>
      </c>
      <c r="F689" s="28" t="s">
        <v>4859</v>
      </c>
      <c r="G689" s="28" t="s">
        <v>4860</v>
      </c>
      <c r="H689" s="28" t="s">
        <v>4601</v>
      </c>
      <c r="I689" s="28" t="s">
        <v>4384</v>
      </c>
      <c r="J689" s="28" t="s">
        <v>4987</v>
      </c>
      <c r="K689" s="28" t="s">
        <v>7907</v>
      </c>
      <c r="L689" s="28" t="s">
        <v>7908</v>
      </c>
      <c r="M689" s="28" t="s">
        <v>7909</v>
      </c>
      <c r="N689" s="28" t="s">
        <v>7910</v>
      </c>
      <c r="O689" s="28" t="s">
        <v>4866</v>
      </c>
      <c r="P689" s="28" t="s">
        <v>4882</v>
      </c>
      <c r="Q689" s="27" t="s">
        <v>4868</v>
      </c>
      <c r="R689" s="56">
        <v>455</v>
      </c>
      <c r="S689" s="56">
        <v>461.7</v>
      </c>
      <c r="T689" s="58">
        <v>303</v>
      </c>
    </row>
    <row r="690" spans="1:20" x14ac:dyDescent="0.25">
      <c r="A690" s="27" t="s">
        <v>3177</v>
      </c>
      <c r="B690" s="28" t="s">
        <v>370</v>
      </c>
      <c r="C690" s="28" t="s">
        <v>7911</v>
      </c>
      <c r="D690" s="28" t="s">
        <v>7912</v>
      </c>
      <c r="E690" s="28" t="s">
        <v>1765</v>
      </c>
      <c r="F690" s="28" t="s">
        <v>4859</v>
      </c>
      <c r="G690" s="28" t="s">
        <v>4860</v>
      </c>
      <c r="H690" s="28" t="s">
        <v>4600</v>
      </c>
      <c r="I690" s="28" t="s">
        <v>4391</v>
      </c>
      <c r="J690" s="28" t="s">
        <v>4893</v>
      </c>
      <c r="K690" s="28" t="s">
        <v>7913</v>
      </c>
      <c r="L690" s="28" t="s">
        <v>7734</v>
      </c>
      <c r="M690" s="28" t="s">
        <v>7735</v>
      </c>
      <c r="N690" s="28" t="s">
        <v>7914</v>
      </c>
      <c r="O690" s="28" t="s">
        <v>5870</v>
      </c>
      <c r="P690" s="28" t="s">
        <v>4882</v>
      </c>
      <c r="Q690" s="27" t="s">
        <v>4868</v>
      </c>
      <c r="R690" s="56">
        <v>652.6</v>
      </c>
      <c r="S690" s="56">
        <v>651.29999999999995</v>
      </c>
      <c r="T690" s="58">
        <v>260</v>
      </c>
    </row>
    <row r="691" spans="1:20" x14ac:dyDescent="0.25">
      <c r="A691" s="27" t="s">
        <v>3178</v>
      </c>
      <c r="B691" s="28" t="s">
        <v>9</v>
      </c>
      <c r="C691" s="28" t="s">
        <v>6462</v>
      </c>
      <c r="D691" s="28" t="s">
        <v>7915</v>
      </c>
      <c r="E691" s="28" t="s">
        <v>1837</v>
      </c>
      <c r="F691" s="28" t="s">
        <v>4859</v>
      </c>
      <c r="G691" s="28" t="s">
        <v>4860</v>
      </c>
      <c r="H691" s="28" t="s">
        <v>4601</v>
      </c>
      <c r="I691" s="28" t="s">
        <v>4378</v>
      </c>
      <c r="J691" s="28" t="s">
        <v>4893</v>
      </c>
      <c r="K691" s="28" t="s">
        <v>7916</v>
      </c>
      <c r="L691" s="28" t="s">
        <v>5027</v>
      </c>
      <c r="M691" s="28" t="s">
        <v>5028</v>
      </c>
      <c r="N691" s="28" t="s">
        <v>7917</v>
      </c>
      <c r="O691" s="28" t="s">
        <v>4866</v>
      </c>
      <c r="P691" s="28" t="s">
        <v>4882</v>
      </c>
      <c r="Q691" s="27" t="s">
        <v>4868</v>
      </c>
      <c r="R691" s="56">
        <v>891.8</v>
      </c>
      <c r="S691" s="56">
        <v>962.2</v>
      </c>
      <c r="T691" s="58">
        <v>666.7</v>
      </c>
    </row>
    <row r="692" spans="1:20" x14ac:dyDescent="0.25">
      <c r="A692" s="27" t="s">
        <v>3179</v>
      </c>
      <c r="B692" s="28" t="s">
        <v>371</v>
      </c>
      <c r="C692" s="28" t="s">
        <v>6468</v>
      </c>
      <c r="D692" s="28" t="s">
        <v>7918</v>
      </c>
      <c r="E692" s="28" t="s">
        <v>1766</v>
      </c>
      <c r="F692" s="28" t="s">
        <v>4859</v>
      </c>
      <c r="G692" s="28" t="s">
        <v>4860</v>
      </c>
      <c r="H692" s="28" t="s">
        <v>4600</v>
      </c>
      <c r="I692" s="28" t="s">
        <v>4391</v>
      </c>
      <c r="J692" s="28" t="s">
        <v>4893</v>
      </c>
      <c r="K692" s="28" t="s">
        <v>7919</v>
      </c>
      <c r="L692" s="28" t="s">
        <v>7800</v>
      </c>
      <c r="M692" s="28" t="s">
        <v>7801</v>
      </c>
      <c r="N692" s="28" t="s">
        <v>7920</v>
      </c>
      <c r="O692" s="28" t="s">
        <v>4866</v>
      </c>
      <c r="P692" s="28" t="s">
        <v>4882</v>
      </c>
      <c r="Q692" s="27" t="s">
        <v>4868</v>
      </c>
      <c r="R692" s="56">
        <v>422.9</v>
      </c>
      <c r="S692" s="56">
        <v>413</v>
      </c>
      <c r="T692" s="58">
        <v>283</v>
      </c>
    </row>
    <row r="693" spans="1:20" x14ac:dyDescent="0.25">
      <c r="A693" s="27" t="s">
        <v>3180</v>
      </c>
      <c r="B693" s="28" t="s">
        <v>372</v>
      </c>
      <c r="C693" s="28" t="s">
        <v>7921</v>
      </c>
      <c r="D693" s="28" t="s">
        <v>7922</v>
      </c>
      <c r="E693" s="28" t="s">
        <v>1984</v>
      </c>
      <c r="F693" s="28" t="s">
        <v>4859</v>
      </c>
      <c r="G693" s="28" t="s">
        <v>4860</v>
      </c>
      <c r="H693" s="28" t="s">
        <v>4601</v>
      </c>
      <c r="I693" s="28" t="s">
        <v>4384</v>
      </c>
      <c r="J693" s="28" t="s">
        <v>4987</v>
      </c>
      <c r="K693" s="28" t="s">
        <v>7923</v>
      </c>
      <c r="L693" s="28" t="s">
        <v>7924</v>
      </c>
      <c r="M693" s="28" t="s">
        <v>7925</v>
      </c>
      <c r="N693" s="28" t="s">
        <v>7926</v>
      </c>
      <c r="O693" s="28" t="s">
        <v>4866</v>
      </c>
      <c r="P693" s="28" t="s">
        <v>4882</v>
      </c>
      <c r="Q693" s="27" t="s">
        <v>4868</v>
      </c>
      <c r="R693" s="56">
        <v>413.2</v>
      </c>
      <c r="S693" s="56">
        <v>409.7</v>
      </c>
      <c r="T693" s="58">
        <v>268.3</v>
      </c>
    </row>
    <row r="694" spans="1:20" x14ac:dyDescent="0.25">
      <c r="A694" s="27" t="s">
        <v>3181</v>
      </c>
      <c r="B694" s="28" t="s">
        <v>373</v>
      </c>
      <c r="C694" s="28" t="s">
        <v>7927</v>
      </c>
      <c r="D694" s="28" t="s">
        <v>7928</v>
      </c>
      <c r="E694" s="28" t="s">
        <v>1985</v>
      </c>
      <c r="F694" s="28" t="s">
        <v>4859</v>
      </c>
      <c r="G694" s="28" t="s">
        <v>4860</v>
      </c>
      <c r="H694" s="28" t="s">
        <v>4601</v>
      </c>
      <c r="I694" s="28" t="s">
        <v>4384</v>
      </c>
      <c r="J694" s="28" t="s">
        <v>4987</v>
      </c>
      <c r="K694" s="28" t="s">
        <v>7929</v>
      </c>
      <c r="L694" s="28" t="s">
        <v>7924</v>
      </c>
      <c r="M694" s="28" t="s">
        <v>7925</v>
      </c>
      <c r="N694" s="28" t="s">
        <v>7930</v>
      </c>
      <c r="O694" s="28" t="s">
        <v>5870</v>
      </c>
      <c r="P694" s="28" t="s">
        <v>4882</v>
      </c>
      <c r="Q694" s="27" t="s">
        <v>4868</v>
      </c>
      <c r="R694" s="56">
        <v>409.1</v>
      </c>
      <c r="S694" s="56">
        <v>405.4</v>
      </c>
      <c r="T694" s="58">
        <v>280</v>
      </c>
    </row>
    <row r="695" spans="1:20" x14ac:dyDescent="0.25">
      <c r="A695" s="27" t="s">
        <v>3182</v>
      </c>
      <c r="B695" s="28" t="s">
        <v>374</v>
      </c>
      <c r="C695" s="28" t="s">
        <v>7931</v>
      </c>
      <c r="D695" s="28" t="s">
        <v>7932</v>
      </c>
      <c r="E695" s="28" t="s">
        <v>1986</v>
      </c>
      <c r="F695" s="28" t="s">
        <v>4859</v>
      </c>
      <c r="G695" s="28" t="s">
        <v>4860</v>
      </c>
      <c r="H695" s="28" t="s">
        <v>4601</v>
      </c>
      <c r="I695" s="28" t="s">
        <v>4384</v>
      </c>
      <c r="J695" s="28" t="s">
        <v>4987</v>
      </c>
      <c r="K695" s="28" t="s">
        <v>7933</v>
      </c>
      <c r="L695" s="28" t="s">
        <v>7934</v>
      </c>
      <c r="M695" s="28" t="s">
        <v>7935</v>
      </c>
      <c r="N695" s="28" t="s">
        <v>7936</v>
      </c>
      <c r="O695" s="28" t="s">
        <v>5870</v>
      </c>
      <c r="P695" s="28" t="s">
        <v>4882</v>
      </c>
      <c r="Q695" s="27" t="s">
        <v>4868</v>
      </c>
      <c r="R695" s="56">
        <v>396.3</v>
      </c>
      <c r="S695" s="56">
        <v>406.9</v>
      </c>
      <c r="T695" s="58">
        <v>288.2</v>
      </c>
    </row>
    <row r="696" spans="1:20" x14ac:dyDescent="0.25">
      <c r="A696" s="27" t="s">
        <v>3183</v>
      </c>
      <c r="B696" s="28" t="s">
        <v>375</v>
      </c>
      <c r="C696" s="28" t="s">
        <v>7937</v>
      </c>
      <c r="D696" s="28" t="s">
        <v>7938</v>
      </c>
      <c r="E696" s="28" t="s">
        <v>1915</v>
      </c>
      <c r="F696" s="28" t="s">
        <v>4859</v>
      </c>
      <c r="G696" s="28" t="s">
        <v>4860</v>
      </c>
      <c r="H696" s="28" t="s">
        <v>4601</v>
      </c>
      <c r="I696" s="28" t="s">
        <v>4382</v>
      </c>
      <c r="J696" s="28" t="s">
        <v>4967</v>
      </c>
      <c r="K696" s="28" t="s">
        <v>7939</v>
      </c>
      <c r="L696" s="28" t="s">
        <v>4968</v>
      </c>
      <c r="M696" s="28" t="s">
        <v>4969</v>
      </c>
      <c r="N696" s="28" t="s">
        <v>7940</v>
      </c>
      <c r="O696" s="28" t="s">
        <v>4866</v>
      </c>
      <c r="P696" s="28" t="s">
        <v>4882</v>
      </c>
      <c r="Q696" s="27" t="s">
        <v>4868</v>
      </c>
      <c r="R696" s="56">
        <v>370.3</v>
      </c>
      <c r="S696" s="56">
        <v>386.6</v>
      </c>
      <c r="T696" s="58">
        <v>275</v>
      </c>
    </row>
    <row r="697" spans="1:20" x14ac:dyDescent="0.25">
      <c r="A697" s="27" t="s">
        <v>4154</v>
      </c>
      <c r="B697" s="28" t="s">
        <v>4155</v>
      </c>
      <c r="C697" s="28" t="s">
        <v>7941</v>
      </c>
      <c r="D697" s="28" t="s">
        <v>7942</v>
      </c>
      <c r="E697" s="28" t="s">
        <v>3582</v>
      </c>
      <c r="F697" s="28" t="s">
        <v>4859</v>
      </c>
      <c r="G697" s="28" t="s">
        <v>4860</v>
      </c>
      <c r="H697" s="28" t="s">
        <v>4601</v>
      </c>
      <c r="I697" s="28" t="s">
        <v>4373</v>
      </c>
      <c r="J697" s="28" t="s">
        <v>4861</v>
      </c>
      <c r="K697" s="28" t="s">
        <v>7943</v>
      </c>
      <c r="L697" s="28" t="s">
        <v>7944</v>
      </c>
      <c r="M697" s="28" t="s">
        <v>4974</v>
      </c>
      <c r="N697" s="28" t="s">
        <v>7945</v>
      </c>
      <c r="O697" s="28" t="s">
        <v>5870</v>
      </c>
      <c r="P697" s="28" t="s">
        <v>7946</v>
      </c>
      <c r="Q697" s="27" t="s">
        <v>5047</v>
      </c>
      <c r="R697" s="56">
        <v>551.29999999999995</v>
      </c>
      <c r="S697" s="56">
        <v>544.4</v>
      </c>
      <c r="T697" s="58">
        <v>371</v>
      </c>
    </row>
    <row r="698" spans="1:20" x14ac:dyDescent="0.25">
      <c r="A698" s="27" t="s">
        <v>4156</v>
      </c>
      <c r="B698" s="28" t="s">
        <v>4157</v>
      </c>
      <c r="C698" s="28" t="s">
        <v>7947</v>
      </c>
      <c r="D698" s="28" t="s">
        <v>7948</v>
      </c>
      <c r="E698" s="28" t="s">
        <v>3584</v>
      </c>
      <c r="F698" s="28" t="s">
        <v>4859</v>
      </c>
      <c r="G698" s="28" t="s">
        <v>4860</v>
      </c>
      <c r="H698" s="28" t="s">
        <v>4601</v>
      </c>
      <c r="I698" s="28" t="s">
        <v>4377</v>
      </c>
      <c r="J698" s="28" t="s">
        <v>4861</v>
      </c>
      <c r="K698" s="28" t="s">
        <v>7943</v>
      </c>
      <c r="L698" s="28" t="s">
        <v>7949</v>
      </c>
      <c r="M698" s="28" t="s">
        <v>6434</v>
      </c>
      <c r="N698" s="28" t="s">
        <v>7950</v>
      </c>
      <c r="O698" s="28" t="s">
        <v>5870</v>
      </c>
      <c r="P698" s="28" t="s">
        <v>7946</v>
      </c>
      <c r="Q698" s="27" t="s">
        <v>5047</v>
      </c>
      <c r="R698" s="56">
        <v>698.1</v>
      </c>
      <c r="S698" s="56">
        <v>669.2</v>
      </c>
      <c r="T698" s="58">
        <v>490</v>
      </c>
    </row>
    <row r="699" spans="1:20" x14ac:dyDescent="0.25">
      <c r="A699" s="27" t="s">
        <v>4158</v>
      </c>
      <c r="B699" s="28" t="s">
        <v>4159</v>
      </c>
      <c r="C699" s="28" t="s">
        <v>7379</v>
      </c>
      <c r="D699" s="28" t="s">
        <v>7951</v>
      </c>
      <c r="E699" s="28" t="s">
        <v>3577</v>
      </c>
      <c r="F699" s="28" t="s">
        <v>4859</v>
      </c>
      <c r="G699" s="28" t="s">
        <v>4860</v>
      </c>
      <c r="H699" s="28" t="s">
        <v>4601</v>
      </c>
      <c r="I699" s="28" t="s">
        <v>4373</v>
      </c>
      <c r="J699" s="28" t="s">
        <v>4861</v>
      </c>
      <c r="K699" s="28" t="s">
        <v>7943</v>
      </c>
      <c r="L699" s="28" t="s">
        <v>5067</v>
      </c>
      <c r="M699" s="28" t="s">
        <v>4864</v>
      </c>
      <c r="N699" s="28" t="s">
        <v>7952</v>
      </c>
      <c r="O699" s="28" t="s">
        <v>4866</v>
      </c>
      <c r="P699" s="28" t="s">
        <v>7946</v>
      </c>
      <c r="Q699" s="27" t="s">
        <v>5047</v>
      </c>
      <c r="R699" s="56">
        <v>1026.5999999999999</v>
      </c>
      <c r="S699" s="56">
        <v>678</v>
      </c>
      <c r="T699" s="58">
        <v>473</v>
      </c>
    </row>
    <row r="700" spans="1:20" x14ac:dyDescent="0.25">
      <c r="A700" s="27" t="s">
        <v>4160</v>
      </c>
      <c r="B700" s="28" t="s">
        <v>4161</v>
      </c>
      <c r="C700" s="28" t="s">
        <v>7953</v>
      </c>
      <c r="D700" s="28" t="s">
        <v>7954</v>
      </c>
      <c r="E700" s="28" t="s">
        <v>3585</v>
      </c>
      <c r="F700" s="28" t="s">
        <v>4859</v>
      </c>
      <c r="G700" s="28" t="s">
        <v>4860</v>
      </c>
      <c r="H700" s="28" t="s">
        <v>4601</v>
      </c>
      <c r="I700" s="28" t="s">
        <v>4373</v>
      </c>
      <c r="J700" s="28" t="s">
        <v>4861</v>
      </c>
      <c r="K700" s="28" t="s">
        <v>7943</v>
      </c>
      <c r="L700" s="28" t="s">
        <v>5220</v>
      </c>
      <c r="M700" s="28" t="s">
        <v>5221</v>
      </c>
      <c r="N700" s="28" t="s">
        <v>7955</v>
      </c>
      <c r="O700" s="28" t="s">
        <v>4866</v>
      </c>
      <c r="P700" s="28" t="s">
        <v>7946</v>
      </c>
      <c r="Q700" s="27" t="s">
        <v>5047</v>
      </c>
      <c r="R700" s="56">
        <v>729.4</v>
      </c>
      <c r="S700" s="56">
        <v>519</v>
      </c>
      <c r="T700" s="58">
        <v>354</v>
      </c>
    </row>
    <row r="701" spans="1:20" x14ac:dyDescent="0.25">
      <c r="A701" s="27" t="s">
        <v>4162</v>
      </c>
      <c r="B701" s="28" t="s">
        <v>4163</v>
      </c>
      <c r="C701" s="28" t="s">
        <v>7956</v>
      </c>
      <c r="D701" s="28" t="s">
        <v>7957</v>
      </c>
      <c r="E701" s="28" t="s">
        <v>3575</v>
      </c>
      <c r="F701" s="28" t="s">
        <v>4859</v>
      </c>
      <c r="G701" s="28" t="s">
        <v>4860</v>
      </c>
      <c r="H701" s="28" t="s">
        <v>4601</v>
      </c>
      <c r="I701" s="28" t="s">
        <v>4377</v>
      </c>
      <c r="J701" s="28" t="s">
        <v>4861</v>
      </c>
      <c r="K701" s="28" t="s">
        <v>7943</v>
      </c>
      <c r="L701" s="28" t="s">
        <v>7958</v>
      </c>
      <c r="M701" s="28" t="s">
        <v>7959</v>
      </c>
      <c r="N701" s="28" t="s">
        <v>7960</v>
      </c>
      <c r="O701" s="28" t="s">
        <v>4866</v>
      </c>
      <c r="P701" s="28" t="s">
        <v>7946</v>
      </c>
      <c r="Q701" s="27" t="s">
        <v>7961</v>
      </c>
      <c r="R701" s="56">
        <v>669.8</v>
      </c>
      <c r="S701" s="56">
        <v>644</v>
      </c>
      <c r="T701" s="58">
        <v>472</v>
      </c>
    </row>
    <row r="702" spans="1:20" x14ac:dyDescent="0.25">
      <c r="A702" s="27" t="s">
        <v>4164</v>
      </c>
      <c r="B702" s="28" t="s">
        <v>4165</v>
      </c>
      <c r="C702" s="28" t="s">
        <v>3272</v>
      </c>
      <c r="D702" s="28" t="s">
        <v>7962</v>
      </c>
      <c r="E702" s="28" t="s">
        <v>3576</v>
      </c>
      <c r="F702" s="28" t="s">
        <v>4859</v>
      </c>
      <c r="G702" s="28" t="s">
        <v>4860</v>
      </c>
      <c r="H702" s="28" t="s">
        <v>4601</v>
      </c>
      <c r="I702" s="28" t="s">
        <v>4377</v>
      </c>
      <c r="J702" s="28" t="s">
        <v>4861</v>
      </c>
      <c r="K702" s="28" t="s">
        <v>7943</v>
      </c>
      <c r="L702" s="28" t="s">
        <v>6465</v>
      </c>
      <c r="M702" s="28" t="s">
        <v>6434</v>
      </c>
      <c r="N702" s="28" t="s">
        <v>7963</v>
      </c>
      <c r="O702" s="28" t="s">
        <v>4866</v>
      </c>
      <c r="P702" s="28" t="s">
        <v>7946</v>
      </c>
      <c r="Q702" s="27" t="s">
        <v>7961</v>
      </c>
      <c r="R702" s="56">
        <v>610.4</v>
      </c>
      <c r="S702" s="56">
        <v>577</v>
      </c>
      <c r="T702" s="58">
        <v>413</v>
      </c>
    </row>
    <row r="703" spans="1:20" x14ac:dyDescent="0.25">
      <c r="A703" s="27" t="s">
        <v>4166</v>
      </c>
      <c r="B703" s="28" t="s">
        <v>4167</v>
      </c>
      <c r="C703" s="28" t="s">
        <v>7964</v>
      </c>
      <c r="D703" s="28" t="s">
        <v>7965</v>
      </c>
      <c r="E703" s="28" t="s">
        <v>3573</v>
      </c>
      <c r="F703" s="28" t="s">
        <v>4859</v>
      </c>
      <c r="G703" s="28" t="s">
        <v>4860</v>
      </c>
      <c r="H703" s="28" t="s">
        <v>4601</v>
      </c>
      <c r="I703" s="28" t="s">
        <v>4377</v>
      </c>
      <c r="J703" s="28" t="s">
        <v>4861</v>
      </c>
      <c r="K703" s="28" t="s">
        <v>7943</v>
      </c>
      <c r="L703" s="28" t="s">
        <v>7966</v>
      </c>
      <c r="M703" s="28" t="s">
        <v>7848</v>
      </c>
      <c r="N703" s="28" t="s">
        <v>7967</v>
      </c>
      <c r="O703" s="28" t="s">
        <v>4866</v>
      </c>
      <c r="P703" s="28" t="s">
        <v>7946</v>
      </c>
      <c r="Q703" s="27" t="s">
        <v>7961</v>
      </c>
      <c r="R703" s="56">
        <v>1094</v>
      </c>
      <c r="S703" s="56">
        <v>1090</v>
      </c>
      <c r="T703" s="58">
        <v>717</v>
      </c>
    </row>
    <row r="704" spans="1:20" x14ac:dyDescent="0.25">
      <c r="A704" s="27" t="s">
        <v>4168</v>
      </c>
      <c r="B704" s="28" t="s">
        <v>4169</v>
      </c>
      <c r="C704" s="28" t="s">
        <v>7968</v>
      </c>
      <c r="D704" s="28" t="s">
        <v>7969</v>
      </c>
      <c r="E704" s="28" t="s">
        <v>3574</v>
      </c>
      <c r="F704" s="28" t="s">
        <v>4859</v>
      </c>
      <c r="G704" s="28" t="s">
        <v>4860</v>
      </c>
      <c r="H704" s="28" t="s">
        <v>4601</v>
      </c>
      <c r="I704" s="28" t="s">
        <v>4377</v>
      </c>
      <c r="J704" s="28" t="s">
        <v>4861</v>
      </c>
      <c r="K704" s="28" t="s">
        <v>7943</v>
      </c>
      <c r="L704" s="28" t="s">
        <v>7970</v>
      </c>
      <c r="M704" s="28" t="s">
        <v>7848</v>
      </c>
      <c r="N704" s="28" t="s">
        <v>7971</v>
      </c>
      <c r="O704" s="28" t="s">
        <v>4866</v>
      </c>
      <c r="P704" s="28" t="s">
        <v>7946</v>
      </c>
      <c r="Q704" s="27" t="s">
        <v>7961</v>
      </c>
      <c r="R704" s="56">
        <v>656</v>
      </c>
      <c r="S704" s="56">
        <v>699</v>
      </c>
      <c r="T704" s="58">
        <v>506</v>
      </c>
    </row>
    <row r="705" spans="1:20" x14ac:dyDescent="0.25">
      <c r="A705" s="27" t="s">
        <v>4170</v>
      </c>
      <c r="B705" s="28" t="s">
        <v>4171</v>
      </c>
      <c r="C705" s="28" t="s">
        <v>7972</v>
      </c>
      <c r="D705" s="28" t="s">
        <v>7973</v>
      </c>
      <c r="E705" s="28" t="s">
        <v>3571</v>
      </c>
      <c r="F705" s="28" t="s">
        <v>4859</v>
      </c>
      <c r="G705" s="28" t="s">
        <v>4860</v>
      </c>
      <c r="H705" s="28" t="s">
        <v>4601</v>
      </c>
      <c r="I705" s="28" t="s">
        <v>4377</v>
      </c>
      <c r="J705" s="28" t="s">
        <v>4861</v>
      </c>
      <c r="K705" s="28" t="s">
        <v>7943</v>
      </c>
      <c r="L705" s="28" t="s">
        <v>5149</v>
      </c>
      <c r="M705" s="28" t="s">
        <v>4864</v>
      </c>
      <c r="N705" s="28" t="s">
        <v>7974</v>
      </c>
      <c r="O705" s="28" t="s">
        <v>4866</v>
      </c>
      <c r="P705" s="28" t="s">
        <v>7946</v>
      </c>
      <c r="Q705" s="27" t="s">
        <v>7961</v>
      </c>
      <c r="R705" s="56">
        <v>780.7</v>
      </c>
      <c r="S705" s="56">
        <v>797</v>
      </c>
      <c r="T705" s="58">
        <v>490</v>
      </c>
    </row>
    <row r="706" spans="1:20" x14ac:dyDescent="0.25">
      <c r="A706" s="27" t="s">
        <v>4172</v>
      </c>
      <c r="B706" s="28" t="s">
        <v>4173</v>
      </c>
      <c r="C706" s="28" t="s">
        <v>7975</v>
      </c>
      <c r="D706" s="28" t="s">
        <v>7976</v>
      </c>
      <c r="E706" s="28" t="s">
        <v>3572</v>
      </c>
      <c r="F706" s="28" t="s">
        <v>4859</v>
      </c>
      <c r="G706" s="28" t="s">
        <v>4860</v>
      </c>
      <c r="H706" s="28" t="s">
        <v>4601</v>
      </c>
      <c r="I706" s="28" t="s">
        <v>4373</v>
      </c>
      <c r="J706" s="28" t="s">
        <v>4861</v>
      </c>
      <c r="K706" s="28" t="s">
        <v>7943</v>
      </c>
      <c r="L706" s="28" t="s">
        <v>7977</v>
      </c>
      <c r="M706" s="28" t="s">
        <v>4864</v>
      </c>
      <c r="N706" s="28" t="s">
        <v>11837</v>
      </c>
      <c r="O706" s="28" t="s">
        <v>4866</v>
      </c>
      <c r="P706" s="28" t="s">
        <v>7946</v>
      </c>
      <c r="Q706" s="27" t="s">
        <v>7961</v>
      </c>
      <c r="R706" s="56">
        <v>704.3</v>
      </c>
      <c r="S706" s="56">
        <v>726.5</v>
      </c>
      <c r="T706" s="58">
        <v>562</v>
      </c>
    </row>
    <row r="707" spans="1:20" x14ac:dyDescent="0.25">
      <c r="A707" s="27" t="s">
        <v>3184</v>
      </c>
      <c r="B707" s="28" t="s">
        <v>376</v>
      </c>
      <c r="C707" s="28" t="s">
        <v>7978</v>
      </c>
      <c r="D707" s="28" t="s">
        <v>7979</v>
      </c>
      <c r="E707" s="28" t="s">
        <v>1558</v>
      </c>
      <c r="F707" s="28" t="s">
        <v>4859</v>
      </c>
      <c r="G707" s="28" t="s">
        <v>4860</v>
      </c>
      <c r="H707" s="28" t="s">
        <v>4906</v>
      </c>
      <c r="I707" s="28" t="s">
        <v>4380</v>
      </c>
      <c r="J707" s="28" t="s">
        <v>4893</v>
      </c>
      <c r="K707" s="28" t="s">
        <v>7980</v>
      </c>
      <c r="L707" s="28" t="s">
        <v>7364</v>
      </c>
      <c r="M707" s="28" t="s">
        <v>7365</v>
      </c>
      <c r="N707" s="28" t="s">
        <v>7981</v>
      </c>
      <c r="O707" s="28" t="s">
        <v>4866</v>
      </c>
      <c r="P707" s="28" t="s">
        <v>4882</v>
      </c>
      <c r="Q707" s="27" t="s">
        <v>4868</v>
      </c>
      <c r="R707" s="56">
        <v>558</v>
      </c>
      <c r="S707" s="56">
        <v>593.29999999999995</v>
      </c>
      <c r="T707" s="58">
        <v>343</v>
      </c>
    </row>
    <row r="708" spans="1:20" x14ac:dyDescent="0.25">
      <c r="A708" s="27" t="s">
        <v>3401</v>
      </c>
      <c r="B708" s="28" t="s">
        <v>3402</v>
      </c>
      <c r="C708" s="28" t="s">
        <v>7982</v>
      </c>
      <c r="D708" s="28" t="s">
        <v>7983</v>
      </c>
      <c r="E708" s="28" t="s">
        <v>1767</v>
      </c>
      <c r="F708" s="28" t="s">
        <v>4859</v>
      </c>
      <c r="G708" s="28" t="s">
        <v>4860</v>
      </c>
      <c r="H708" s="28" t="s">
        <v>4600</v>
      </c>
      <c r="I708" s="28" t="s">
        <v>4391</v>
      </c>
      <c r="J708" s="28" t="s">
        <v>4893</v>
      </c>
      <c r="K708" s="28" t="s">
        <v>7913</v>
      </c>
      <c r="L708" s="28" t="s">
        <v>7984</v>
      </c>
      <c r="M708" s="28" t="s">
        <v>7985</v>
      </c>
      <c r="N708" s="28" t="s">
        <v>7986</v>
      </c>
      <c r="O708" s="28" t="s">
        <v>4866</v>
      </c>
      <c r="P708" s="28" t="s">
        <v>4882</v>
      </c>
      <c r="Q708" s="27" t="s">
        <v>4868</v>
      </c>
      <c r="R708" s="56">
        <v>627.5</v>
      </c>
      <c r="S708" s="56">
        <v>628</v>
      </c>
      <c r="T708" s="58">
        <v>461</v>
      </c>
    </row>
    <row r="709" spans="1:20" x14ac:dyDescent="0.25">
      <c r="A709" s="27" t="s">
        <v>4174</v>
      </c>
      <c r="B709" s="28" t="s">
        <v>4175</v>
      </c>
      <c r="C709" s="28" t="s">
        <v>7987</v>
      </c>
      <c r="D709" s="28" t="s">
        <v>7988</v>
      </c>
      <c r="E709" s="28" t="s">
        <v>3586</v>
      </c>
      <c r="F709" s="28" t="s">
        <v>4859</v>
      </c>
      <c r="G709" s="28" t="s">
        <v>4860</v>
      </c>
      <c r="H709" s="28" t="s">
        <v>4601</v>
      </c>
      <c r="I709" s="28" t="s">
        <v>4373</v>
      </c>
      <c r="J709" s="28" t="s">
        <v>4861</v>
      </c>
      <c r="K709" s="28" t="s">
        <v>7989</v>
      </c>
      <c r="L709" s="28" t="s">
        <v>7990</v>
      </c>
      <c r="M709" s="28" t="s">
        <v>7991</v>
      </c>
      <c r="N709" s="28" t="s">
        <v>7992</v>
      </c>
      <c r="O709" s="28" t="s">
        <v>5870</v>
      </c>
      <c r="P709" s="28" t="s">
        <v>4882</v>
      </c>
      <c r="Q709" s="27" t="s">
        <v>7742</v>
      </c>
      <c r="R709" s="56">
        <v>407.6</v>
      </c>
      <c r="S709" s="56">
        <v>420</v>
      </c>
      <c r="T709" s="58">
        <v>267</v>
      </c>
    </row>
    <row r="710" spans="1:20" x14ac:dyDescent="0.25">
      <c r="A710" s="27" t="s">
        <v>3185</v>
      </c>
      <c r="B710" s="28" t="s">
        <v>377</v>
      </c>
      <c r="C710" s="28" t="s">
        <v>7993</v>
      </c>
      <c r="D710" s="28" t="s">
        <v>7994</v>
      </c>
      <c r="E710" s="28" t="s">
        <v>2373</v>
      </c>
      <c r="F710" s="28" t="s">
        <v>4859</v>
      </c>
      <c r="G710" s="28" t="s">
        <v>4860</v>
      </c>
      <c r="H710" s="28" t="s">
        <v>4906</v>
      </c>
      <c r="I710" s="28" t="s">
        <v>4386</v>
      </c>
      <c r="J710" s="28" t="s">
        <v>4893</v>
      </c>
      <c r="K710" s="28" t="s">
        <v>7995</v>
      </c>
      <c r="L710" s="28" t="s">
        <v>5936</v>
      </c>
      <c r="M710" s="28" t="s">
        <v>5937</v>
      </c>
      <c r="N710" s="28" t="s">
        <v>7996</v>
      </c>
      <c r="O710" s="28" t="s">
        <v>4866</v>
      </c>
      <c r="P710" s="28" t="s">
        <v>4882</v>
      </c>
      <c r="Q710" s="27" t="s">
        <v>4868</v>
      </c>
      <c r="R710" s="56">
        <v>327.8</v>
      </c>
      <c r="S710" s="56">
        <v>341</v>
      </c>
      <c r="T710" s="58">
        <v>235</v>
      </c>
    </row>
    <row r="711" spans="1:20" x14ac:dyDescent="0.25">
      <c r="A711" s="27" t="s">
        <v>3186</v>
      </c>
      <c r="B711" s="28" t="s">
        <v>378</v>
      </c>
      <c r="C711" s="28" t="s">
        <v>7997</v>
      </c>
      <c r="D711" s="28" t="s">
        <v>7998</v>
      </c>
      <c r="E711" s="28" t="s">
        <v>2374</v>
      </c>
      <c r="F711" s="28" t="s">
        <v>4859</v>
      </c>
      <c r="G711" s="28" t="s">
        <v>4860</v>
      </c>
      <c r="H711" s="28" t="s">
        <v>4906</v>
      </c>
      <c r="I711" s="28" t="s">
        <v>4386</v>
      </c>
      <c r="J711" s="28" t="s">
        <v>4893</v>
      </c>
      <c r="K711" s="28" t="s">
        <v>7999</v>
      </c>
      <c r="L711" s="28" t="s">
        <v>5816</v>
      </c>
      <c r="M711" s="28" t="s">
        <v>5817</v>
      </c>
      <c r="N711" s="28" t="s">
        <v>8000</v>
      </c>
      <c r="O711" s="28" t="s">
        <v>4866</v>
      </c>
      <c r="P711" s="28" t="s">
        <v>4882</v>
      </c>
      <c r="Q711" s="27" t="s">
        <v>4868</v>
      </c>
      <c r="R711" s="56">
        <v>658.6</v>
      </c>
      <c r="S711" s="56">
        <v>643.9</v>
      </c>
      <c r="T711" s="58">
        <v>456.6</v>
      </c>
    </row>
    <row r="712" spans="1:20" x14ac:dyDescent="0.25">
      <c r="A712" s="27" t="s">
        <v>3187</v>
      </c>
      <c r="B712" s="28" t="s">
        <v>379</v>
      </c>
      <c r="C712" s="28" t="s">
        <v>8001</v>
      </c>
      <c r="D712" s="28" t="s">
        <v>8002</v>
      </c>
      <c r="E712" s="28" t="s">
        <v>2409</v>
      </c>
      <c r="F712" s="28" t="s">
        <v>4859</v>
      </c>
      <c r="G712" s="28" t="s">
        <v>4860</v>
      </c>
      <c r="H712" s="28" t="s">
        <v>4601</v>
      </c>
      <c r="I712" s="28" t="s">
        <v>4387</v>
      </c>
      <c r="J712" s="28" t="s">
        <v>4967</v>
      </c>
      <c r="K712" s="28" t="s">
        <v>8003</v>
      </c>
      <c r="L712" s="28" t="s">
        <v>8004</v>
      </c>
      <c r="M712" s="28" t="s">
        <v>8005</v>
      </c>
      <c r="N712" s="28" t="s">
        <v>8006</v>
      </c>
      <c r="O712" s="28" t="s">
        <v>4866</v>
      </c>
      <c r="P712" s="28" t="s">
        <v>4882</v>
      </c>
      <c r="Q712" s="27" t="s">
        <v>4868</v>
      </c>
      <c r="R712" s="56">
        <v>436.2</v>
      </c>
      <c r="S712" s="56">
        <v>436.2</v>
      </c>
      <c r="T712" s="58">
        <v>270</v>
      </c>
    </row>
    <row r="713" spans="1:20" x14ac:dyDescent="0.25">
      <c r="A713" s="27" t="s">
        <v>3188</v>
      </c>
      <c r="B713" s="28" t="s">
        <v>380</v>
      </c>
      <c r="C713" s="28" t="s">
        <v>8007</v>
      </c>
      <c r="D713" s="28" t="s">
        <v>8008</v>
      </c>
      <c r="E713" s="28" t="s">
        <v>1838</v>
      </c>
      <c r="F713" s="28" t="s">
        <v>4859</v>
      </c>
      <c r="G713" s="28" t="s">
        <v>4860</v>
      </c>
      <c r="H713" s="28" t="s">
        <v>4601</v>
      </c>
      <c r="I713" s="28" t="s">
        <v>4378</v>
      </c>
      <c r="J713" s="28" t="s">
        <v>4893</v>
      </c>
      <c r="K713" s="28" t="s">
        <v>8003</v>
      </c>
      <c r="L713" s="28" t="s">
        <v>5226</v>
      </c>
      <c r="M713" s="28" t="s">
        <v>5227</v>
      </c>
      <c r="N713" s="28" t="s">
        <v>8009</v>
      </c>
      <c r="O713" s="28" t="s">
        <v>4866</v>
      </c>
      <c r="P713" s="28" t="s">
        <v>4882</v>
      </c>
      <c r="Q713" s="27" t="s">
        <v>4868</v>
      </c>
      <c r="R713" s="56">
        <v>480.1</v>
      </c>
      <c r="S713" s="56">
        <v>480</v>
      </c>
      <c r="T713" s="58">
        <v>268</v>
      </c>
    </row>
    <row r="714" spans="1:20" x14ac:dyDescent="0.25">
      <c r="A714" s="27" t="s">
        <v>3189</v>
      </c>
      <c r="B714" s="28" t="s">
        <v>381</v>
      </c>
      <c r="C714" s="28" t="s">
        <v>8010</v>
      </c>
      <c r="D714" s="28" t="s">
        <v>8011</v>
      </c>
      <c r="E714" s="28" t="s">
        <v>1768</v>
      </c>
      <c r="F714" s="28" t="s">
        <v>4859</v>
      </c>
      <c r="G714" s="28" t="s">
        <v>4860</v>
      </c>
      <c r="H714" s="28" t="s">
        <v>4600</v>
      </c>
      <c r="I714" s="28" t="s">
        <v>4391</v>
      </c>
      <c r="J714" s="28" t="s">
        <v>4893</v>
      </c>
      <c r="K714" s="28" t="s">
        <v>8012</v>
      </c>
      <c r="L714" s="28" t="s">
        <v>8013</v>
      </c>
      <c r="M714" s="28" t="s">
        <v>6109</v>
      </c>
      <c r="N714" s="28" t="s">
        <v>8014</v>
      </c>
      <c r="O714" s="28" t="s">
        <v>4866</v>
      </c>
      <c r="P714" s="28" t="s">
        <v>4882</v>
      </c>
      <c r="Q714" s="27" t="s">
        <v>4868</v>
      </c>
      <c r="R714" s="56">
        <v>485.7</v>
      </c>
      <c r="S714" s="56">
        <v>487.3</v>
      </c>
      <c r="T714" s="58">
        <v>328</v>
      </c>
    </row>
    <row r="715" spans="1:20" x14ac:dyDescent="0.25">
      <c r="A715" s="27" t="s">
        <v>3190</v>
      </c>
      <c r="B715" s="28" t="s">
        <v>382</v>
      </c>
      <c r="C715" s="28" t="s">
        <v>8015</v>
      </c>
      <c r="D715" s="28" t="s">
        <v>8016</v>
      </c>
      <c r="E715" s="28" t="s">
        <v>2410</v>
      </c>
      <c r="F715" s="28" t="s">
        <v>4859</v>
      </c>
      <c r="G715" s="28" t="s">
        <v>4860</v>
      </c>
      <c r="H715" s="28" t="s">
        <v>4601</v>
      </c>
      <c r="I715" s="28" t="s">
        <v>4387</v>
      </c>
      <c r="J715" s="28" t="s">
        <v>4967</v>
      </c>
      <c r="K715" s="28" t="s">
        <v>8017</v>
      </c>
      <c r="L715" s="28" t="s">
        <v>5215</v>
      </c>
      <c r="M715" s="28" t="s">
        <v>5022</v>
      </c>
      <c r="N715" s="28" t="s">
        <v>8018</v>
      </c>
      <c r="O715" s="28" t="s">
        <v>4866</v>
      </c>
      <c r="P715" s="28" t="s">
        <v>4882</v>
      </c>
      <c r="Q715" s="27" t="s">
        <v>4868</v>
      </c>
      <c r="R715" s="56">
        <v>479.4</v>
      </c>
      <c r="S715" s="56">
        <v>479.4</v>
      </c>
      <c r="T715" s="58">
        <v>304.60000000000002</v>
      </c>
    </row>
    <row r="716" spans="1:20" x14ac:dyDescent="0.25">
      <c r="A716" s="27" t="s">
        <v>3191</v>
      </c>
      <c r="B716" s="28" t="s">
        <v>383</v>
      </c>
      <c r="C716" s="28" t="s">
        <v>8019</v>
      </c>
      <c r="D716" s="28" t="s">
        <v>8020</v>
      </c>
      <c r="E716" s="28" t="s">
        <v>1987</v>
      </c>
      <c r="F716" s="28" t="s">
        <v>4859</v>
      </c>
      <c r="G716" s="28" t="s">
        <v>4860</v>
      </c>
      <c r="H716" s="28" t="s">
        <v>4601</v>
      </c>
      <c r="I716" s="28" t="s">
        <v>4384</v>
      </c>
      <c r="J716" s="28" t="s">
        <v>4987</v>
      </c>
      <c r="K716" s="28" t="s">
        <v>8021</v>
      </c>
      <c r="L716" s="28" t="s">
        <v>6060</v>
      </c>
      <c r="M716" s="28" t="s">
        <v>5039</v>
      </c>
      <c r="N716" s="28" t="s">
        <v>8022</v>
      </c>
      <c r="O716" s="28" t="s">
        <v>5870</v>
      </c>
      <c r="P716" s="28" t="s">
        <v>4882</v>
      </c>
      <c r="Q716" s="27" t="s">
        <v>4868</v>
      </c>
      <c r="R716" s="56">
        <v>763.3</v>
      </c>
      <c r="S716" s="56">
        <v>673.4</v>
      </c>
      <c r="T716" s="58">
        <v>328</v>
      </c>
    </row>
    <row r="717" spans="1:20" x14ac:dyDescent="0.25">
      <c r="A717" s="27" t="s">
        <v>3192</v>
      </c>
      <c r="B717" s="28" t="s">
        <v>384</v>
      </c>
      <c r="C717" s="28" t="s">
        <v>8023</v>
      </c>
      <c r="D717" s="28" t="s">
        <v>8024</v>
      </c>
      <c r="E717" s="28" t="s">
        <v>2411</v>
      </c>
      <c r="F717" s="28" t="s">
        <v>4859</v>
      </c>
      <c r="G717" s="28" t="s">
        <v>4860</v>
      </c>
      <c r="H717" s="28" t="s">
        <v>4601</v>
      </c>
      <c r="I717" s="28" t="s">
        <v>4387</v>
      </c>
      <c r="J717" s="28" t="s">
        <v>4967</v>
      </c>
      <c r="K717" s="28" t="s">
        <v>8025</v>
      </c>
      <c r="L717" s="28" t="s">
        <v>8026</v>
      </c>
      <c r="M717" s="28" t="s">
        <v>8027</v>
      </c>
      <c r="N717" s="28" t="s">
        <v>8028</v>
      </c>
      <c r="O717" s="28" t="s">
        <v>4866</v>
      </c>
      <c r="P717" s="28" t="s">
        <v>4882</v>
      </c>
      <c r="Q717" s="27" t="s">
        <v>4868</v>
      </c>
      <c r="R717" s="56">
        <v>695.9</v>
      </c>
      <c r="S717" s="56">
        <v>706.4</v>
      </c>
      <c r="T717" s="58">
        <v>519.29999999999995</v>
      </c>
    </row>
    <row r="718" spans="1:20" x14ac:dyDescent="0.25">
      <c r="A718" s="27" t="s">
        <v>3193</v>
      </c>
      <c r="B718" s="28" t="s">
        <v>385</v>
      </c>
      <c r="C718" s="28" t="s">
        <v>8029</v>
      </c>
      <c r="D718" s="28" t="s">
        <v>8030</v>
      </c>
      <c r="E718" s="28" t="s">
        <v>1559</v>
      </c>
      <c r="F718" s="28" t="s">
        <v>4859</v>
      </c>
      <c r="G718" s="28" t="s">
        <v>4860</v>
      </c>
      <c r="H718" s="28" t="s">
        <v>4906</v>
      </c>
      <c r="I718" s="28" t="s">
        <v>4380</v>
      </c>
      <c r="J718" s="28" t="s">
        <v>4893</v>
      </c>
      <c r="K718" s="28" t="s">
        <v>8031</v>
      </c>
      <c r="L718" s="28" t="s">
        <v>8032</v>
      </c>
      <c r="M718" s="28" t="s">
        <v>8033</v>
      </c>
      <c r="N718" s="28" t="s">
        <v>8034</v>
      </c>
      <c r="O718" s="28" t="s">
        <v>4866</v>
      </c>
      <c r="P718" s="28" t="s">
        <v>4882</v>
      </c>
      <c r="Q718" s="27" t="s">
        <v>4868</v>
      </c>
      <c r="R718" s="56">
        <v>463.8</v>
      </c>
      <c r="S718" s="56">
        <v>447</v>
      </c>
      <c r="T718" s="58">
        <v>222</v>
      </c>
    </row>
    <row r="719" spans="1:20" x14ac:dyDescent="0.25">
      <c r="A719" s="27" t="s">
        <v>3194</v>
      </c>
      <c r="B719" s="28" t="s">
        <v>386</v>
      </c>
      <c r="C719" s="28" t="s">
        <v>8035</v>
      </c>
      <c r="D719" s="28" t="s">
        <v>8036</v>
      </c>
      <c r="E719" s="28" t="s">
        <v>2257</v>
      </c>
      <c r="F719" s="28" t="s">
        <v>4859</v>
      </c>
      <c r="G719" s="28" t="s">
        <v>4860</v>
      </c>
      <c r="H719" s="28" t="s">
        <v>4600</v>
      </c>
      <c r="I719" s="28" t="s">
        <v>4383</v>
      </c>
      <c r="J719" s="28" t="s">
        <v>4960</v>
      </c>
      <c r="K719" s="28" t="s">
        <v>8037</v>
      </c>
      <c r="L719" s="28" t="s">
        <v>5145</v>
      </c>
      <c r="M719" s="28" t="s">
        <v>4963</v>
      </c>
      <c r="N719" s="28" t="s">
        <v>8038</v>
      </c>
      <c r="O719" s="28" t="s">
        <v>5870</v>
      </c>
      <c r="P719" s="28" t="s">
        <v>4882</v>
      </c>
      <c r="Q719" s="27" t="s">
        <v>4868</v>
      </c>
      <c r="R719" s="56">
        <v>1000.8</v>
      </c>
      <c r="S719" s="56">
        <v>1002</v>
      </c>
      <c r="T719" s="58">
        <v>706</v>
      </c>
    </row>
    <row r="720" spans="1:20" x14ac:dyDescent="0.25">
      <c r="A720" s="27" t="s">
        <v>3195</v>
      </c>
      <c r="B720" s="28" t="s">
        <v>387</v>
      </c>
      <c r="C720" s="28" t="s">
        <v>8039</v>
      </c>
      <c r="D720" s="28" t="s">
        <v>8040</v>
      </c>
      <c r="E720" s="28" t="s">
        <v>1916</v>
      </c>
      <c r="F720" s="28" t="s">
        <v>4859</v>
      </c>
      <c r="G720" s="28" t="s">
        <v>4860</v>
      </c>
      <c r="H720" s="28" t="s">
        <v>4601</v>
      </c>
      <c r="I720" s="28" t="s">
        <v>4382</v>
      </c>
      <c r="J720" s="28" t="s">
        <v>4967</v>
      </c>
      <c r="K720" s="28" t="s">
        <v>8021</v>
      </c>
      <c r="L720" s="28" t="s">
        <v>5827</v>
      </c>
      <c r="M720" s="28" t="s">
        <v>4969</v>
      </c>
      <c r="N720" s="28" t="s">
        <v>8041</v>
      </c>
      <c r="O720" s="28" t="s">
        <v>4866</v>
      </c>
      <c r="P720" s="28" t="s">
        <v>4882</v>
      </c>
      <c r="Q720" s="27" t="s">
        <v>4868</v>
      </c>
      <c r="R720" s="56">
        <v>323.7</v>
      </c>
      <c r="S720" s="56">
        <v>346.6</v>
      </c>
      <c r="T720" s="58">
        <v>212</v>
      </c>
    </row>
    <row r="721" spans="1:20" x14ac:dyDescent="0.25">
      <c r="A721" s="27" t="s">
        <v>3196</v>
      </c>
      <c r="B721" s="28" t="s">
        <v>388</v>
      </c>
      <c r="C721" s="28" t="s">
        <v>8042</v>
      </c>
      <c r="D721" s="28" t="s">
        <v>8043</v>
      </c>
      <c r="E721" s="28" t="s">
        <v>1839</v>
      </c>
      <c r="F721" s="28" t="s">
        <v>4859</v>
      </c>
      <c r="G721" s="28" t="s">
        <v>4860</v>
      </c>
      <c r="H721" s="28" t="s">
        <v>4601</v>
      </c>
      <c r="I721" s="28" t="s">
        <v>4378</v>
      </c>
      <c r="J721" s="28" t="s">
        <v>4893</v>
      </c>
      <c r="K721" s="28" t="s">
        <v>8044</v>
      </c>
      <c r="L721" s="28" t="s">
        <v>8045</v>
      </c>
      <c r="M721" s="28" t="s">
        <v>8046</v>
      </c>
      <c r="N721" s="28" t="s">
        <v>8047</v>
      </c>
      <c r="O721" s="28" t="s">
        <v>4866</v>
      </c>
      <c r="P721" s="28" t="s">
        <v>4882</v>
      </c>
      <c r="Q721" s="27" t="s">
        <v>4868</v>
      </c>
      <c r="R721" s="56">
        <v>454</v>
      </c>
      <c r="S721" s="56">
        <v>475.8</v>
      </c>
      <c r="T721" s="58">
        <v>345.9</v>
      </c>
    </row>
    <row r="722" spans="1:20" x14ac:dyDescent="0.25">
      <c r="A722" s="27" t="s">
        <v>3197</v>
      </c>
      <c r="B722" s="28" t="s">
        <v>389</v>
      </c>
      <c r="C722" s="28" t="s">
        <v>8048</v>
      </c>
      <c r="D722" s="28" t="s">
        <v>8049</v>
      </c>
      <c r="E722" s="28" t="s">
        <v>1840</v>
      </c>
      <c r="F722" s="28" t="s">
        <v>4859</v>
      </c>
      <c r="G722" s="28" t="s">
        <v>4860</v>
      </c>
      <c r="H722" s="28" t="s">
        <v>4601</v>
      </c>
      <c r="I722" s="28" t="s">
        <v>4378</v>
      </c>
      <c r="J722" s="28" t="s">
        <v>4893</v>
      </c>
      <c r="K722" s="28" t="s">
        <v>8017</v>
      </c>
      <c r="L722" s="28" t="s">
        <v>5027</v>
      </c>
      <c r="M722" s="28" t="s">
        <v>5028</v>
      </c>
      <c r="N722" s="28" t="s">
        <v>8050</v>
      </c>
      <c r="O722" s="28" t="s">
        <v>4866</v>
      </c>
      <c r="P722" s="28" t="s">
        <v>4882</v>
      </c>
      <c r="Q722" s="27" t="s">
        <v>4868</v>
      </c>
      <c r="R722" s="56">
        <v>587.9</v>
      </c>
      <c r="S722" s="56">
        <v>588</v>
      </c>
      <c r="T722" s="58">
        <v>420</v>
      </c>
    </row>
    <row r="723" spans="1:20" x14ac:dyDescent="0.25">
      <c r="A723" s="27" t="s">
        <v>3198</v>
      </c>
      <c r="B723" s="28" t="s">
        <v>390</v>
      </c>
      <c r="C723" s="28" t="s">
        <v>8051</v>
      </c>
      <c r="D723" s="28" t="s">
        <v>8052</v>
      </c>
      <c r="E723" s="28" t="s">
        <v>1841</v>
      </c>
      <c r="F723" s="28" t="s">
        <v>4859</v>
      </c>
      <c r="G723" s="28" t="s">
        <v>4860</v>
      </c>
      <c r="H723" s="28" t="s">
        <v>4601</v>
      </c>
      <c r="I723" s="28" t="s">
        <v>4378</v>
      </c>
      <c r="J723" s="28" t="s">
        <v>4893</v>
      </c>
      <c r="K723" s="28" t="s">
        <v>8021</v>
      </c>
      <c r="L723" s="28" t="s">
        <v>8053</v>
      </c>
      <c r="M723" s="28" t="s">
        <v>8054</v>
      </c>
      <c r="N723" s="28" t="s">
        <v>8055</v>
      </c>
      <c r="O723" s="28" t="s">
        <v>4866</v>
      </c>
      <c r="P723" s="28" t="s">
        <v>4882</v>
      </c>
      <c r="Q723" s="27" t="s">
        <v>4868</v>
      </c>
      <c r="R723" s="56">
        <v>535</v>
      </c>
      <c r="S723" s="56">
        <v>535</v>
      </c>
      <c r="T723" s="58">
        <v>352</v>
      </c>
    </row>
    <row r="724" spans="1:20" x14ac:dyDescent="0.25">
      <c r="A724" s="27" t="s">
        <v>3199</v>
      </c>
      <c r="B724" s="28" t="s">
        <v>391</v>
      </c>
      <c r="C724" s="28" t="s">
        <v>8056</v>
      </c>
      <c r="D724" s="28" t="s">
        <v>8057</v>
      </c>
      <c r="E724" s="28" t="s">
        <v>1988</v>
      </c>
      <c r="F724" s="28" t="s">
        <v>4859</v>
      </c>
      <c r="G724" s="28" t="s">
        <v>4860</v>
      </c>
      <c r="H724" s="28" t="s">
        <v>4601</v>
      </c>
      <c r="I724" s="28" t="s">
        <v>4384</v>
      </c>
      <c r="J724" s="28" t="s">
        <v>4987</v>
      </c>
      <c r="K724" s="28" t="s">
        <v>8058</v>
      </c>
      <c r="L724" s="28" t="s">
        <v>8059</v>
      </c>
      <c r="M724" s="28" t="s">
        <v>5039</v>
      </c>
      <c r="N724" s="28" t="s">
        <v>8060</v>
      </c>
      <c r="O724" s="28" t="s">
        <v>4866</v>
      </c>
      <c r="P724" s="28" t="s">
        <v>4882</v>
      </c>
      <c r="Q724" s="27" t="s">
        <v>4868</v>
      </c>
      <c r="R724" s="56">
        <v>499</v>
      </c>
      <c r="S724" s="56">
        <v>503.7</v>
      </c>
      <c r="T724" s="58">
        <v>389.9</v>
      </c>
    </row>
    <row r="725" spans="1:20" x14ac:dyDescent="0.25">
      <c r="A725" s="27" t="s">
        <v>3200</v>
      </c>
      <c r="B725" s="28" t="s">
        <v>392</v>
      </c>
      <c r="C725" s="28" t="s">
        <v>8061</v>
      </c>
      <c r="D725" s="28" t="s">
        <v>8062</v>
      </c>
      <c r="E725" s="28" t="s">
        <v>2258</v>
      </c>
      <c r="F725" s="28" t="s">
        <v>4859</v>
      </c>
      <c r="G725" s="28" t="s">
        <v>4860</v>
      </c>
      <c r="H725" s="28" t="s">
        <v>4600</v>
      </c>
      <c r="I725" s="28" t="s">
        <v>4383</v>
      </c>
      <c r="J725" s="28" t="s">
        <v>4960</v>
      </c>
      <c r="K725" s="28" t="s">
        <v>8063</v>
      </c>
      <c r="L725" s="28" t="s">
        <v>6421</v>
      </c>
      <c r="M725" s="28" t="s">
        <v>6408</v>
      </c>
      <c r="N725" s="28" t="s">
        <v>8064</v>
      </c>
      <c r="O725" s="28" t="s">
        <v>4866</v>
      </c>
      <c r="P725" s="28" t="s">
        <v>4882</v>
      </c>
      <c r="Q725" s="27" t="s">
        <v>4868</v>
      </c>
      <c r="R725" s="56">
        <v>527.6</v>
      </c>
      <c r="S725" s="56">
        <v>589.5</v>
      </c>
      <c r="T725" s="58">
        <v>472</v>
      </c>
    </row>
    <row r="726" spans="1:20" x14ac:dyDescent="0.25">
      <c r="A726" s="27" t="s">
        <v>3201</v>
      </c>
      <c r="B726" s="28" t="s">
        <v>393</v>
      </c>
      <c r="C726" s="28" t="s">
        <v>8065</v>
      </c>
      <c r="D726" s="28" t="s">
        <v>8066</v>
      </c>
      <c r="E726" s="28" t="s">
        <v>1560</v>
      </c>
      <c r="F726" s="28" t="s">
        <v>4859</v>
      </c>
      <c r="G726" s="28" t="s">
        <v>4860</v>
      </c>
      <c r="H726" s="28" t="s">
        <v>4906</v>
      </c>
      <c r="I726" s="28" t="s">
        <v>4380</v>
      </c>
      <c r="J726" s="28" t="s">
        <v>4893</v>
      </c>
      <c r="K726" s="28" t="s">
        <v>8067</v>
      </c>
      <c r="L726" s="28" t="s">
        <v>8068</v>
      </c>
      <c r="M726" s="28" t="s">
        <v>8069</v>
      </c>
      <c r="N726" s="28" t="s">
        <v>8070</v>
      </c>
      <c r="O726" s="28" t="s">
        <v>4866</v>
      </c>
      <c r="P726" s="28" t="s">
        <v>4882</v>
      </c>
      <c r="Q726" s="27" t="s">
        <v>4868</v>
      </c>
      <c r="R726" s="56">
        <v>440.2</v>
      </c>
      <c r="S726" s="56">
        <v>465.3</v>
      </c>
      <c r="T726" s="58">
        <v>336</v>
      </c>
    </row>
    <row r="727" spans="1:20" x14ac:dyDescent="0.25">
      <c r="A727" s="27" t="s">
        <v>3202</v>
      </c>
      <c r="B727" s="28" t="s">
        <v>394</v>
      </c>
      <c r="C727" s="28" t="s">
        <v>8071</v>
      </c>
      <c r="D727" s="28" t="s">
        <v>8072</v>
      </c>
      <c r="E727" s="28" t="s">
        <v>2412</v>
      </c>
      <c r="F727" s="28" t="s">
        <v>4859</v>
      </c>
      <c r="G727" s="28" t="s">
        <v>4860</v>
      </c>
      <c r="H727" s="28" t="s">
        <v>4601</v>
      </c>
      <c r="I727" s="28" t="s">
        <v>4387</v>
      </c>
      <c r="J727" s="28" t="s">
        <v>4987</v>
      </c>
      <c r="K727" s="28" t="s">
        <v>8044</v>
      </c>
      <c r="L727" s="28" t="s">
        <v>8073</v>
      </c>
      <c r="M727" s="28" t="s">
        <v>8074</v>
      </c>
      <c r="N727" s="28" t="s">
        <v>8075</v>
      </c>
      <c r="O727" s="28" t="s">
        <v>5870</v>
      </c>
      <c r="P727" s="28" t="s">
        <v>4882</v>
      </c>
      <c r="Q727" s="27" t="s">
        <v>4868</v>
      </c>
      <c r="R727" s="56">
        <v>435.6</v>
      </c>
      <c r="S727" s="56">
        <v>434.6</v>
      </c>
      <c r="T727" s="58">
        <v>300</v>
      </c>
    </row>
    <row r="728" spans="1:20" x14ac:dyDescent="0.25">
      <c r="A728" s="27" t="s">
        <v>3203</v>
      </c>
      <c r="B728" s="28" t="s">
        <v>395</v>
      </c>
      <c r="C728" s="28" t="s">
        <v>8076</v>
      </c>
      <c r="D728" s="28" t="s">
        <v>8077</v>
      </c>
      <c r="E728" s="28" t="s">
        <v>2413</v>
      </c>
      <c r="F728" s="28" t="s">
        <v>4859</v>
      </c>
      <c r="G728" s="28" t="s">
        <v>4860</v>
      </c>
      <c r="H728" s="28" t="s">
        <v>4601</v>
      </c>
      <c r="I728" s="28" t="s">
        <v>4387</v>
      </c>
      <c r="J728" s="28" t="s">
        <v>4967</v>
      </c>
      <c r="K728" s="28" t="s">
        <v>8078</v>
      </c>
      <c r="L728" s="28" t="s">
        <v>8079</v>
      </c>
      <c r="M728" s="28" t="s">
        <v>5022</v>
      </c>
      <c r="N728" s="28" t="s">
        <v>8080</v>
      </c>
      <c r="O728" s="28" t="s">
        <v>4866</v>
      </c>
      <c r="P728" s="28" t="s">
        <v>4882</v>
      </c>
      <c r="Q728" s="27" t="s">
        <v>4868</v>
      </c>
      <c r="R728" s="56">
        <v>416.8</v>
      </c>
      <c r="S728" s="56">
        <v>416.8</v>
      </c>
      <c r="T728" s="58">
        <v>284</v>
      </c>
    </row>
    <row r="729" spans="1:20" x14ac:dyDescent="0.25">
      <c r="A729" s="27" t="s">
        <v>3204</v>
      </c>
      <c r="B729" s="28" t="s">
        <v>396</v>
      </c>
      <c r="C729" s="28" t="s">
        <v>8081</v>
      </c>
      <c r="D729" s="28" t="s">
        <v>8082</v>
      </c>
      <c r="E729" s="28" t="s">
        <v>2581</v>
      </c>
      <c r="F729" s="28" t="s">
        <v>4859</v>
      </c>
      <c r="G729" s="28" t="s">
        <v>4860</v>
      </c>
      <c r="H729" s="28" t="s">
        <v>4600</v>
      </c>
      <c r="I729" s="28" t="s">
        <v>4390</v>
      </c>
      <c r="J729" s="28" t="s">
        <v>4893</v>
      </c>
      <c r="K729" s="28" t="s">
        <v>8058</v>
      </c>
      <c r="L729" s="28" t="s">
        <v>7474</v>
      </c>
      <c r="M729" s="28" t="s">
        <v>7475</v>
      </c>
      <c r="N729" s="28" t="s">
        <v>8083</v>
      </c>
      <c r="O729" s="28" t="s">
        <v>4866</v>
      </c>
      <c r="P729" s="28" t="s">
        <v>4882</v>
      </c>
      <c r="Q729" s="27" t="s">
        <v>4868</v>
      </c>
      <c r="R729" s="56">
        <v>536</v>
      </c>
      <c r="S729" s="56">
        <v>524.4</v>
      </c>
      <c r="T729" s="58">
        <v>313</v>
      </c>
    </row>
    <row r="730" spans="1:20" x14ac:dyDescent="0.25">
      <c r="A730" s="27" t="s">
        <v>3205</v>
      </c>
      <c r="B730" s="28" t="s">
        <v>397</v>
      </c>
      <c r="C730" s="28" t="s">
        <v>8084</v>
      </c>
      <c r="D730" s="28" t="s">
        <v>8085</v>
      </c>
      <c r="E730" s="28" t="s">
        <v>2200</v>
      </c>
      <c r="F730" s="28" t="s">
        <v>4859</v>
      </c>
      <c r="G730" s="28" t="s">
        <v>4860</v>
      </c>
      <c r="H730" s="28" t="s">
        <v>4906</v>
      </c>
      <c r="I730" s="28" t="s">
        <v>4379</v>
      </c>
      <c r="J730" s="28" t="s">
        <v>4893</v>
      </c>
      <c r="K730" s="28" t="s">
        <v>8017</v>
      </c>
      <c r="L730" s="28" t="s">
        <v>8086</v>
      </c>
      <c r="M730" s="28" t="s">
        <v>8087</v>
      </c>
      <c r="N730" s="28" t="s">
        <v>8088</v>
      </c>
      <c r="O730" s="28" t="s">
        <v>4866</v>
      </c>
      <c r="P730" s="28" t="s">
        <v>4882</v>
      </c>
      <c r="Q730" s="27" t="s">
        <v>4868</v>
      </c>
      <c r="R730" s="56">
        <v>363.7</v>
      </c>
      <c r="S730" s="56">
        <v>384.7</v>
      </c>
      <c r="T730" s="58">
        <v>269.89999999999998</v>
      </c>
    </row>
    <row r="731" spans="1:20" x14ac:dyDescent="0.25">
      <c r="A731" s="27" t="s">
        <v>3206</v>
      </c>
      <c r="B731" s="28" t="s">
        <v>398</v>
      </c>
      <c r="C731" s="28" t="s">
        <v>8089</v>
      </c>
      <c r="D731" s="28" t="s">
        <v>8090</v>
      </c>
      <c r="E731" s="28" t="s">
        <v>1561</v>
      </c>
      <c r="F731" s="28" t="s">
        <v>4859</v>
      </c>
      <c r="G731" s="28" t="s">
        <v>4860</v>
      </c>
      <c r="H731" s="28" t="s">
        <v>4906</v>
      </c>
      <c r="I731" s="28" t="s">
        <v>4380</v>
      </c>
      <c r="J731" s="28" t="s">
        <v>4893</v>
      </c>
      <c r="K731" s="28" t="s">
        <v>8091</v>
      </c>
      <c r="L731" s="28" t="s">
        <v>8092</v>
      </c>
      <c r="M731" s="28" t="s">
        <v>8093</v>
      </c>
      <c r="N731" s="28" t="s">
        <v>8094</v>
      </c>
      <c r="O731" s="28" t="s">
        <v>5870</v>
      </c>
      <c r="P731" s="28" t="s">
        <v>4882</v>
      </c>
      <c r="Q731" s="27" t="s">
        <v>4868</v>
      </c>
      <c r="R731" s="56">
        <v>916.5</v>
      </c>
      <c r="S731" s="56">
        <v>928</v>
      </c>
      <c r="T731" s="58">
        <v>660</v>
      </c>
    </row>
    <row r="732" spans="1:20" x14ac:dyDescent="0.25">
      <c r="A732" s="27" t="s">
        <v>3207</v>
      </c>
      <c r="B732" s="28" t="s">
        <v>399</v>
      </c>
      <c r="C732" s="28" t="s">
        <v>8095</v>
      </c>
      <c r="D732" s="28" t="s">
        <v>8096</v>
      </c>
      <c r="E732" s="28" t="s">
        <v>1989</v>
      </c>
      <c r="F732" s="28" t="s">
        <v>4859</v>
      </c>
      <c r="G732" s="28" t="s">
        <v>4860</v>
      </c>
      <c r="H732" s="28" t="s">
        <v>4601</v>
      </c>
      <c r="I732" s="28" t="s">
        <v>4384</v>
      </c>
      <c r="J732" s="28" t="s">
        <v>4987</v>
      </c>
      <c r="K732" s="28" t="s">
        <v>8097</v>
      </c>
      <c r="L732" s="28" t="s">
        <v>8098</v>
      </c>
      <c r="M732" s="28" t="s">
        <v>8099</v>
      </c>
      <c r="N732" s="28" t="s">
        <v>8100</v>
      </c>
      <c r="O732" s="28" t="s">
        <v>4866</v>
      </c>
      <c r="P732" s="28" t="s">
        <v>4882</v>
      </c>
      <c r="Q732" s="27" t="s">
        <v>4868</v>
      </c>
      <c r="R732" s="56">
        <v>393.8</v>
      </c>
      <c r="S732" s="56">
        <v>405</v>
      </c>
      <c r="T732" s="58">
        <v>265</v>
      </c>
    </row>
    <row r="733" spans="1:20" x14ac:dyDescent="0.25">
      <c r="A733" s="27" t="s">
        <v>3208</v>
      </c>
      <c r="B733" s="28" t="s">
        <v>400</v>
      </c>
      <c r="C733" s="28" t="s">
        <v>8101</v>
      </c>
      <c r="D733" s="28" t="s">
        <v>8102</v>
      </c>
      <c r="E733" s="28" t="s">
        <v>1769</v>
      </c>
      <c r="F733" s="28" t="s">
        <v>4859</v>
      </c>
      <c r="G733" s="28" t="s">
        <v>4860</v>
      </c>
      <c r="H733" s="28" t="s">
        <v>4600</v>
      </c>
      <c r="I733" s="28" t="s">
        <v>4391</v>
      </c>
      <c r="J733" s="28" t="s">
        <v>4893</v>
      </c>
      <c r="K733" s="28" t="s">
        <v>8103</v>
      </c>
      <c r="L733" s="28" t="s">
        <v>8104</v>
      </c>
      <c r="M733" s="28" t="s">
        <v>6103</v>
      </c>
      <c r="N733" s="28" t="s">
        <v>8105</v>
      </c>
      <c r="O733" s="28" t="s">
        <v>4866</v>
      </c>
      <c r="P733" s="28" t="s">
        <v>4882</v>
      </c>
      <c r="Q733" s="27" t="s">
        <v>4868</v>
      </c>
      <c r="R733" s="56">
        <v>640</v>
      </c>
      <c r="S733" s="56">
        <v>641</v>
      </c>
      <c r="T733" s="58">
        <v>495</v>
      </c>
    </row>
    <row r="734" spans="1:20" x14ac:dyDescent="0.25">
      <c r="A734" s="27" t="s">
        <v>3209</v>
      </c>
      <c r="B734" s="28" t="s">
        <v>401</v>
      </c>
      <c r="C734" s="28" t="s">
        <v>8106</v>
      </c>
      <c r="D734" s="28" t="s">
        <v>8107</v>
      </c>
      <c r="E734" s="28" t="s">
        <v>1917</v>
      </c>
      <c r="F734" s="28" t="s">
        <v>4859</v>
      </c>
      <c r="G734" s="28" t="s">
        <v>4860</v>
      </c>
      <c r="H734" s="28" t="s">
        <v>4601</v>
      </c>
      <c r="I734" s="28" t="s">
        <v>4382</v>
      </c>
      <c r="J734" s="28" t="s">
        <v>4967</v>
      </c>
      <c r="K734" s="28" t="s">
        <v>8103</v>
      </c>
      <c r="L734" s="28" t="s">
        <v>8108</v>
      </c>
      <c r="M734" s="28" t="s">
        <v>8109</v>
      </c>
      <c r="N734" s="28" t="s">
        <v>8110</v>
      </c>
      <c r="O734" s="28" t="s">
        <v>4866</v>
      </c>
      <c r="P734" s="28" t="s">
        <v>4882</v>
      </c>
      <c r="Q734" s="27" t="s">
        <v>4868</v>
      </c>
      <c r="R734" s="56">
        <v>470</v>
      </c>
      <c r="S734" s="56">
        <v>470.7</v>
      </c>
      <c r="T734" s="58">
        <v>346</v>
      </c>
    </row>
    <row r="735" spans="1:20" x14ac:dyDescent="0.25">
      <c r="A735" s="27" t="s">
        <v>3210</v>
      </c>
      <c r="B735" s="28" t="s">
        <v>402</v>
      </c>
      <c r="C735" s="28" t="s">
        <v>8111</v>
      </c>
      <c r="D735" s="28" t="s">
        <v>8112</v>
      </c>
      <c r="E735" s="28" t="s">
        <v>2414</v>
      </c>
      <c r="F735" s="28" t="s">
        <v>4859</v>
      </c>
      <c r="G735" s="28" t="s">
        <v>4860</v>
      </c>
      <c r="H735" s="28" t="s">
        <v>4601</v>
      </c>
      <c r="I735" s="28" t="s">
        <v>4387</v>
      </c>
      <c r="J735" s="28" t="s">
        <v>4967</v>
      </c>
      <c r="K735" s="28" t="s">
        <v>8058</v>
      </c>
      <c r="L735" s="28" t="s">
        <v>8113</v>
      </c>
      <c r="M735" s="28" t="s">
        <v>8114</v>
      </c>
      <c r="N735" s="28" t="s">
        <v>8115</v>
      </c>
      <c r="O735" s="28" t="s">
        <v>4866</v>
      </c>
      <c r="P735" s="28" t="s">
        <v>4882</v>
      </c>
      <c r="Q735" s="27" t="s">
        <v>4868</v>
      </c>
      <c r="R735" s="56">
        <v>479.4</v>
      </c>
      <c r="S735" s="56">
        <v>481.6</v>
      </c>
      <c r="T735" s="58">
        <v>333.9</v>
      </c>
    </row>
    <row r="736" spans="1:20" x14ac:dyDescent="0.25">
      <c r="A736" s="27" t="s">
        <v>3211</v>
      </c>
      <c r="B736" s="28" t="s">
        <v>403</v>
      </c>
      <c r="C736" s="28" t="s">
        <v>8116</v>
      </c>
      <c r="D736" s="28" t="s">
        <v>8117</v>
      </c>
      <c r="E736" s="28" t="s">
        <v>1770</v>
      </c>
      <c r="F736" s="28" t="s">
        <v>4859</v>
      </c>
      <c r="G736" s="28" t="s">
        <v>4860</v>
      </c>
      <c r="H736" s="28" t="s">
        <v>4600</v>
      </c>
      <c r="I736" s="28" t="s">
        <v>4391</v>
      </c>
      <c r="J736" s="28" t="s">
        <v>4893</v>
      </c>
      <c r="K736" s="28" t="s">
        <v>8118</v>
      </c>
      <c r="L736" s="28" t="s">
        <v>8119</v>
      </c>
      <c r="M736" s="28" t="s">
        <v>8120</v>
      </c>
      <c r="N736" s="28" t="s">
        <v>8121</v>
      </c>
      <c r="O736" s="28" t="s">
        <v>5870</v>
      </c>
      <c r="P736" s="28" t="s">
        <v>4882</v>
      </c>
      <c r="Q736" s="27" t="s">
        <v>4868</v>
      </c>
      <c r="R736" s="56">
        <v>544.1</v>
      </c>
      <c r="S736" s="56">
        <v>568.4</v>
      </c>
      <c r="T736" s="58">
        <v>406.1</v>
      </c>
    </row>
    <row r="737" spans="1:20" x14ac:dyDescent="0.25">
      <c r="A737" s="27" t="s">
        <v>4176</v>
      </c>
      <c r="B737" s="28" t="s">
        <v>4177</v>
      </c>
      <c r="C737" s="28" t="s">
        <v>8122</v>
      </c>
      <c r="D737" s="28" t="s">
        <v>8123</v>
      </c>
      <c r="E737" s="28" t="s">
        <v>3588</v>
      </c>
      <c r="F737" s="28" t="s">
        <v>4859</v>
      </c>
      <c r="G737" s="28" t="s">
        <v>4860</v>
      </c>
      <c r="H737" s="28" t="s">
        <v>4601</v>
      </c>
      <c r="I737" s="28" t="s">
        <v>4377</v>
      </c>
      <c r="J737" s="28" t="s">
        <v>4861</v>
      </c>
      <c r="K737" s="28" t="s">
        <v>8124</v>
      </c>
      <c r="L737" s="28" t="s">
        <v>8125</v>
      </c>
      <c r="M737" s="28" t="s">
        <v>8126</v>
      </c>
      <c r="N737" s="28" t="s">
        <v>8127</v>
      </c>
      <c r="O737" s="28" t="s">
        <v>4866</v>
      </c>
      <c r="P737" s="28" t="s">
        <v>4882</v>
      </c>
      <c r="Q737" s="27" t="s">
        <v>7742</v>
      </c>
      <c r="R737" s="56">
        <v>550</v>
      </c>
      <c r="S737" s="56">
        <v>558</v>
      </c>
      <c r="T737" s="58">
        <v>369</v>
      </c>
    </row>
    <row r="738" spans="1:20" x14ac:dyDescent="0.25">
      <c r="A738" s="27" t="s">
        <v>4178</v>
      </c>
      <c r="B738" s="28" t="s">
        <v>4179</v>
      </c>
      <c r="C738" s="28" t="s">
        <v>8128</v>
      </c>
      <c r="D738" s="28" t="s">
        <v>8129</v>
      </c>
      <c r="E738" s="28" t="s">
        <v>3587</v>
      </c>
      <c r="F738" s="28" t="s">
        <v>4859</v>
      </c>
      <c r="G738" s="28" t="s">
        <v>4860</v>
      </c>
      <c r="H738" s="28" t="s">
        <v>4601</v>
      </c>
      <c r="I738" s="28" t="s">
        <v>4377</v>
      </c>
      <c r="J738" s="28" t="s">
        <v>4861</v>
      </c>
      <c r="K738" s="28" t="s">
        <v>8130</v>
      </c>
      <c r="L738" s="28" t="s">
        <v>5107</v>
      </c>
      <c r="M738" s="28" t="s">
        <v>4864</v>
      </c>
      <c r="N738" s="28" t="s">
        <v>8131</v>
      </c>
      <c r="O738" s="28" t="s">
        <v>4866</v>
      </c>
      <c r="P738" s="28" t="s">
        <v>4882</v>
      </c>
      <c r="Q738" s="27" t="s">
        <v>7742</v>
      </c>
      <c r="R738" s="56">
        <v>762.4</v>
      </c>
      <c r="S738" s="56">
        <v>763</v>
      </c>
      <c r="T738" s="58">
        <v>547</v>
      </c>
    </row>
    <row r="739" spans="1:20" x14ac:dyDescent="0.25">
      <c r="A739" s="27" t="s">
        <v>3212</v>
      </c>
      <c r="B739" s="28" t="s">
        <v>404</v>
      </c>
      <c r="C739" s="28" t="s">
        <v>8132</v>
      </c>
      <c r="D739" s="28" t="s">
        <v>8133</v>
      </c>
      <c r="E739" s="28" t="s">
        <v>2259</v>
      </c>
      <c r="F739" s="28" t="s">
        <v>4859</v>
      </c>
      <c r="G739" s="28" t="s">
        <v>4860</v>
      </c>
      <c r="H739" s="28" t="s">
        <v>4600</v>
      </c>
      <c r="I739" s="28" t="s">
        <v>4383</v>
      </c>
      <c r="J739" s="28" t="s">
        <v>4960</v>
      </c>
      <c r="K739" s="28" t="s">
        <v>8134</v>
      </c>
      <c r="L739" s="28" t="s">
        <v>5316</v>
      </c>
      <c r="M739" s="28" t="s">
        <v>4963</v>
      </c>
      <c r="N739" s="28" t="s">
        <v>8135</v>
      </c>
      <c r="O739" s="28" t="s">
        <v>5870</v>
      </c>
      <c r="P739" s="28" t="s">
        <v>4882</v>
      </c>
      <c r="Q739" s="27" t="s">
        <v>4868</v>
      </c>
      <c r="R739" s="56">
        <v>661.5</v>
      </c>
      <c r="S739" s="56">
        <v>687.5</v>
      </c>
      <c r="T739" s="58">
        <v>297</v>
      </c>
    </row>
    <row r="740" spans="1:20" x14ac:dyDescent="0.25">
      <c r="A740" s="27" t="s">
        <v>3213</v>
      </c>
      <c r="B740" s="28" t="s">
        <v>405</v>
      </c>
      <c r="C740" s="28" t="s">
        <v>8136</v>
      </c>
      <c r="D740" s="28" t="s">
        <v>8137</v>
      </c>
      <c r="E740" s="28" t="s">
        <v>2260</v>
      </c>
      <c r="F740" s="28" t="s">
        <v>4859</v>
      </c>
      <c r="G740" s="28" t="s">
        <v>4860</v>
      </c>
      <c r="H740" s="28" t="s">
        <v>4600</v>
      </c>
      <c r="I740" s="28" t="s">
        <v>4383</v>
      </c>
      <c r="J740" s="28" t="s">
        <v>4960</v>
      </c>
      <c r="K740" s="28" t="s">
        <v>8138</v>
      </c>
      <c r="L740" s="28" t="s">
        <v>6421</v>
      </c>
      <c r="M740" s="28" t="s">
        <v>6408</v>
      </c>
      <c r="N740" s="28" t="s">
        <v>8139</v>
      </c>
      <c r="O740" s="28" t="s">
        <v>5870</v>
      </c>
      <c r="P740" s="28" t="s">
        <v>4882</v>
      </c>
      <c r="Q740" s="27" t="s">
        <v>4868</v>
      </c>
      <c r="R740" s="56">
        <v>348.9</v>
      </c>
      <c r="S740" s="56">
        <v>345.2</v>
      </c>
      <c r="T740" s="58">
        <v>193.2</v>
      </c>
    </row>
    <row r="741" spans="1:20" x14ac:dyDescent="0.25">
      <c r="A741" s="27" t="s">
        <v>3214</v>
      </c>
      <c r="B741" s="28" t="s">
        <v>406</v>
      </c>
      <c r="C741" s="28" t="s">
        <v>8140</v>
      </c>
      <c r="D741" s="28" t="s">
        <v>8141</v>
      </c>
      <c r="E741" s="28" t="s">
        <v>1990</v>
      </c>
      <c r="F741" s="28" t="s">
        <v>4859</v>
      </c>
      <c r="G741" s="28" t="s">
        <v>4860</v>
      </c>
      <c r="H741" s="28" t="s">
        <v>4601</v>
      </c>
      <c r="I741" s="28" t="s">
        <v>4384</v>
      </c>
      <c r="J741" s="28" t="s">
        <v>4987</v>
      </c>
      <c r="K741" s="28" t="s">
        <v>8142</v>
      </c>
      <c r="L741" s="28" t="s">
        <v>6060</v>
      </c>
      <c r="M741" s="28" t="s">
        <v>5039</v>
      </c>
      <c r="N741" s="28" t="s">
        <v>8143</v>
      </c>
      <c r="O741" s="28" t="s">
        <v>4866</v>
      </c>
      <c r="P741" s="28" t="s">
        <v>4882</v>
      </c>
      <c r="Q741" s="27" t="s">
        <v>4868</v>
      </c>
      <c r="R741" s="56">
        <v>476</v>
      </c>
      <c r="S741" s="56">
        <v>486</v>
      </c>
      <c r="T741" s="58">
        <v>311</v>
      </c>
    </row>
    <row r="742" spans="1:20" x14ac:dyDescent="0.25">
      <c r="A742" s="27" t="s">
        <v>3215</v>
      </c>
      <c r="B742" s="28" t="s">
        <v>407</v>
      </c>
      <c r="C742" s="28" t="s">
        <v>8144</v>
      </c>
      <c r="D742" s="28" t="s">
        <v>8145</v>
      </c>
      <c r="E742" s="28" t="s">
        <v>1842</v>
      </c>
      <c r="F742" s="28" t="s">
        <v>4859</v>
      </c>
      <c r="G742" s="28" t="s">
        <v>4860</v>
      </c>
      <c r="H742" s="28" t="s">
        <v>4601</v>
      </c>
      <c r="I742" s="28" t="s">
        <v>4378</v>
      </c>
      <c r="J742" s="28" t="s">
        <v>4893</v>
      </c>
      <c r="K742" s="28" t="s">
        <v>8058</v>
      </c>
      <c r="L742" s="28" t="s">
        <v>8146</v>
      </c>
      <c r="M742" s="28" t="s">
        <v>8147</v>
      </c>
      <c r="N742" s="28" t="s">
        <v>8148</v>
      </c>
      <c r="O742" s="28" t="s">
        <v>4866</v>
      </c>
      <c r="P742" s="28" t="s">
        <v>4882</v>
      </c>
      <c r="Q742" s="27" t="s">
        <v>4868</v>
      </c>
      <c r="R742" s="56">
        <v>446</v>
      </c>
      <c r="S742" s="56">
        <v>503</v>
      </c>
      <c r="T742" s="58">
        <v>337</v>
      </c>
    </row>
    <row r="743" spans="1:20" x14ac:dyDescent="0.25">
      <c r="A743" s="27" t="s">
        <v>3216</v>
      </c>
      <c r="B743" s="28" t="s">
        <v>408</v>
      </c>
      <c r="C743" s="28" t="s">
        <v>8149</v>
      </c>
      <c r="D743" s="28" t="s">
        <v>8150</v>
      </c>
      <c r="E743" s="28" t="s">
        <v>1843</v>
      </c>
      <c r="F743" s="28" t="s">
        <v>4859</v>
      </c>
      <c r="G743" s="28" t="s">
        <v>4860</v>
      </c>
      <c r="H743" s="28" t="s">
        <v>4601</v>
      </c>
      <c r="I743" s="28" t="s">
        <v>4378</v>
      </c>
      <c r="J743" s="28" t="s">
        <v>4893</v>
      </c>
      <c r="K743" s="28" t="s">
        <v>8151</v>
      </c>
      <c r="L743" s="28" t="s">
        <v>8152</v>
      </c>
      <c r="M743" s="28" t="s">
        <v>5028</v>
      </c>
      <c r="N743" s="28" t="s">
        <v>8153</v>
      </c>
      <c r="O743" s="28" t="s">
        <v>4866</v>
      </c>
      <c r="P743" s="28" t="s">
        <v>4882</v>
      </c>
      <c r="Q743" s="27" t="s">
        <v>4868</v>
      </c>
      <c r="R743" s="56">
        <v>347.1</v>
      </c>
      <c r="S743" s="56">
        <v>347.1</v>
      </c>
      <c r="T743" s="58">
        <v>236</v>
      </c>
    </row>
    <row r="744" spans="1:20" x14ac:dyDescent="0.25">
      <c r="A744" s="27" t="s">
        <v>3217</v>
      </c>
      <c r="B744" s="28" t="s">
        <v>409</v>
      </c>
      <c r="C744" s="28" t="s">
        <v>8154</v>
      </c>
      <c r="D744" s="28" t="s">
        <v>8155</v>
      </c>
      <c r="E744" s="28" t="s">
        <v>2261</v>
      </c>
      <c r="F744" s="28" t="s">
        <v>4859</v>
      </c>
      <c r="G744" s="28" t="s">
        <v>4860</v>
      </c>
      <c r="H744" s="28" t="s">
        <v>4600</v>
      </c>
      <c r="I744" s="28" t="s">
        <v>4383</v>
      </c>
      <c r="J744" s="28" t="s">
        <v>4960</v>
      </c>
      <c r="K744" s="28" t="s">
        <v>8138</v>
      </c>
      <c r="L744" s="28" t="s">
        <v>5447</v>
      </c>
      <c r="M744" s="28" t="s">
        <v>5448</v>
      </c>
      <c r="N744" s="28" t="s">
        <v>8156</v>
      </c>
      <c r="O744" s="28" t="s">
        <v>5870</v>
      </c>
      <c r="P744" s="28" t="s">
        <v>4882</v>
      </c>
      <c r="Q744" s="27" t="s">
        <v>4868</v>
      </c>
      <c r="R744" s="56">
        <v>473.2</v>
      </c>
      <c r="S744" s="56">
        <v>473</v>
      </c>
      <c r="T744" s="58">
        <v>327</v>
      </c>
    </row>
    <row r="745" spans="1:20" x14ac:dyDescent="0.25">
      <c r="A745" s="27" t="s">
        <v>3218</v>
      </c>
      <c r="B745" s="28" t="s">
        <v>410</v>
      </c>
      <c r="C745" s="28" t="s">
        <v>8157</v>
      </c>
      <c r="D745" s="28" t="s">
        <v>8158</v>
      </c>
      <c r="E745" s="28" t="s">
        <v>2491</v>
      </c>
      <c r="F745" s="28" t="s">
        <v>4859</v>
      </c>
      <c r="G745" s="28" t="s">
        <v>4860</v>
      </c>
      <c r="H745" s="28" t="s">
        <v>4906</v>
      </c>
      <c r="I745" s="28" t="s">
        <v>4381</v>
      </c>
      <c r="J745" s="28" t="s">
        <v>4893</v>
      </c>
      <c r="K745" s="28" t="s">
        <v>8159</v>
      </c>
      <c r="L745" s="28" t="s">
        <v>8160</v>
      </c>
      <c r="M745" s="28" t="s">
        <v>8161</v>
      </c>
      <c r="N745" s="28" t="s">
        <v>8162</v>
      </c>
      <c r="O745" s="28" t="s">
        <v>5870</v>
      </c>
      <c r="P745" s="28" t="s">
        <v>4882</v>
      </c>
      <c r="Q745" s="27" t="s">
        <v>4868</v>
      </c>
      <c r="R745" s="56">
        <v>540.79999999999995</v>
      </c>
      <c r="S745" s="56">
        <v>537.79999999999995</v>
      </c>
      <c r="T745" s="58">
        <v>390</v>
      </c>
    </row>
    <row r="746" spans="1:20" x14ac:dyDescent="0.25">
      <c r="A746" s="27" t="s">
        <v>3219</v>
      </c>
      <c r="B746" s="28" t="s">
        <v>411</v>
      </c>
      <c r="C746" s="28" t="s">
        <v>8163</v>
      </c>
      <c r="D746" s="28" t="s">
        <v>8164</v>
      </c>
      <c r="E746" s="28" t="s">
        <v>2262</v>
      </c>
      <c r="F746" s="28" t="s">
        <v>4859</v>
      </c>
      <c r="G746" s="28" t="s">
        <v>4860</v>
      </c>
      <c r="H746" s="28" t="s">
        <v>4600</v>
      </c>
      <c r="I746" s="28" t="s">
        <v>4383</v>
      </c>
      <c r="J746" s="28" t="s">
        <v>4960</v>
      </c>
      <c r="K746" s="28" t="s">
        <v>8165</v>
      </c>
      <c r="L746" s="28" t="s">
        <v>8166</v>
      </c>
      <c r="M746" s="28" t="s">
        <v>8167</v>
      </c>
      <c r="N746" s="28" t="s">
        <v>8168</v>
      </c>
      <c r="O746" s="28" t="s">
        <v>4866</v>
      </c>
      <c r="P746" s="28" t="s">
        <v>4882</v>
      </c>
      <c r="Q746" s="27" t="s">
        <v>4868</v>
      </c>
      <c r="R746" s="56">
        <v>424.9</v>
      </c>
      <c r="S746" s="56">
        <v>481.6</v>
      </c>
      <c r="T746" s="58">
        <v>300</v>
      </c>
    </row>
    <row r="747" spans="1:20" x14ac:dyDescent="0.25">
      <c r="A747" s="27" t="s">
        <v>3220</v>
      </c>
      <c r="B747" s="28" t="s">
        <v>412</v>
      </c>
      <c r="C747" s="28" t="s">
        <v>8169</v>
      </c>
      <c r="D747" s="28" t="s">
        <v>8170</v>
      </c>
      <c r="E747" s="28" t="s">
        <v>1771</v>
      </c>
      <c r="F747" s="28" t="s">
        <v>4859</v>
      </c>
      <c r="G747" s="28" t="s">
        <v>4860</v>
      </c>
      <c r="H747" s="28" t="s">
        <v>4600</v>
      </c>
      <c r="I747" s="28" t="s">
        <v>4391</v>
      </c>
      <c r="J747" s="28" t="s">
        <v>4893</v>
      </c>
      <c r="K747" s="28" t="s">
        <v>8171</v>
      </c>
      <c r="L747" s="28" t="s">
        <v>6054</v>
      </c>
      <c r="M747" s="28" t="s">
        <v>6055</v>
      </c>
      <c r="N747" s="28" t="s">
        <v>8172</v>
      </c>
      <c r="O747" s="28" t="s">
        <v>4866</v>
      </c>
      <c r="P747" s="28" t="s">
        <v>4882</v>
      </c>
      <c r="Q747" s="27" t="s">
        <v>4868</v>
      </c>
      <c r="R747" s="56">
        <v>627.79999999999995</v>
      </c>
      <c r="S747" s="56">
        <v>657.8</v>
      </c>
      <c r="T747" s="58">
        <v>409</v>
      </c>
    </row>
    <row r="748" spans="1:20" x14ac:dyDescent="0.25">
      <c r="A748" s="27" t="s">
        <v>4432</v>
      </c>
      <c r="B748" s="28" t="s">
        <v>4433</v>
      </c>
      <c r="C748" s="28" t="s">
        <v>8173</v>
      </c>
      <c r="D748" s="28" t="s">
        <v>8174</v>
      </c>
      <c r="E748" s="28" t="s">
        <v>2201</v>
      </c>
      <c r="F748" s="28" t="s">
        <v>4859</v>
      </c>
      <c r="G748" s="28" t="s">
        <v>4860</v>
      </c>
      <c r="H748" s="28" t="s">
        <v>4906</v>
      </c>
      <c r="I748" s="28" t="s">
        <v>4379</v>
      </c>
      <c r="J748" s="28" t="s">
        <v>4893</v>
      </c>
      <c r="K748" s="28" t="s">
        <v>8175</v>
      </c>
      <c r="L748" s="28" t="s">
        <v>8176</v>
      </c>
      <c r="M748" s="28" t="s">
        <v>8177</v>
      </c>
      <c r="N748" s="28" t="s">
        <v>8178</v>
      </c>
      <c r="O748" s="28" t="s">
        <v>5870</v>
      </c>
      <c r="P748" s="28" t="s">
        <v>4882</v>
      </c>
      <c r="Q748" s="27" t="s">
        <v>4868</v>
      </c>
      <c r="R748" s="56">
        <v>550.9</v>
      </c>
      <c r="S748" s="56">
        <v>572</v>
      </c>
      <c r="T748" s="58">
        <v>380</v>
      </c>
    </row>
    <row r="749" spans="1:20" x14ac:dyDescent="0.25">
      <c r="A749" s="27" t="s">
        <v>3221</v>
      </c>
      <c r="B749" s="28" t="s">
        <v>413</v>
      </c>
      <c r="C749" s="28" t="s">
        <v>8179</v>
      </c>
      <c r="D749" s="28" t="s">
        <v>8180</v>
      </c>
      <c r="E749" s="28" t="s">
        <v>1844</v>
      </c>
      <c r="F749" s="28" t="s">
        <v>4859</v>
      </c>
      <c r="G749" s="28" t="s">
        <v>4860</v>
      </c>
      <c r="H749" s="28" t="s">
        <v>4601</v>
      </c>
      <c r="I749" s="28" t="s">
        <v>4378</v>
      </c>
      <c r="J749" s="28" t="s">
        <v>4893</v>
      </c>
      <c r="K749" s="28" t="s">
        <v>8181</v>
      </c>
      <c r="L749" s="28" t="s">
        <v>8182</v>
      </c>
      <c r="M749" s="28" t="s">
        <v>8183</v>
      </c>
      <c r="N749" s="28" t="s">
        <v>8184</v>
      </c>
      <c r="O749" s="28" t="s">
        <v>4866</v>
      </c>
      <c r="P749" s="28" t="s">
        <v>4882</v>
      </c>
      <c r="Q749" s="27" t="s">
        <v>4868</v>
      </c>
      <c r="R749" s="56">
        <v>452.4</v>
      </c>
      <c r="S749" s="56">
        <v>455</v>
      </c>
      <c r="T749" s="58">
        <v>354</v>
      </c>
    </row>
    <row r="750" spans="1:20" x14ac:dyDescent="0.25">
      <c r="A750" s="27" t="s">
        <v>3222</v>
      </c>
      <c r="B750" s="28" t="s">
        <v>414</v>
      </c>
      <c r="C750" s="28" t="s">
        <v>8185</v>
      </c>
      <c r="D750" s="28" t="s">
        <v>8186</v>
      </c>
      <c r="E750" s="28" t="s">
        <v>1562</v>
      </c>
      <c r="F750" s="28" t="s">
        <v>4859</v>
      </c>
      <c r="G750" s="28" t="s">
        <v>4860</v>
      </c>
      <c r="H750" s="28" t="s">
        <v>4906</v>
      </c>
      <c r="I750" s="28" t="s">
        <v>4380</v>
      </c>
      <c r="J750" s="28" t="s">
        <v>4893</v>
      </c>
      <c r="K750" s="28" t="s">
        <v>8118</v>
      </c>
      <c r="L750" s="28" t="s">
        <v>8187</v>
      </c>
      <c r="M750" s="28" t="s">
        <v>8188</v>
      </c>
      <c r="N750" s="28" t="s">
        <v>8189</v>
      </c>
      <c r="O750" s="28" t="s">
        <v>4866</v>
      </c>
      <c r="P750" s="28" t="s">
        <v>4882</v>
      </c>
      <c r="Q750" s="27" t="s">
        <v>4868</v>
      </c>
      <c r="R750" s="56">
        <v>416.8</v>
      </c>
      <c r="S750" s="56">
        <v>432</v>
      </c>
      <c r="T750" s="58">
        <v>290</v>
      </c>
    </row>
    <row r="751" spans="1:20" x14ac:dyDescent="0.25">
      <c r="A751" s="27" t="s">
        <v>3223</v>
      </c>
      <c r="B751" s="28" t="s">
        <v>415</v>
      </c>
      <c r="C751" s="28" t="s">
        <v>8190</v>
      </c>
      <c r="D751" s="28" t="s">
        <v>8191</v>
      </c>
      <c r="E751" s="28" t="s">
        <v>1991</v>
      </c>
      <c r="F751" s="28" t="s">
        <v>4859</v>
      </c>
      <c r="G751" s="28" t="s">
        <v>4860</v>
      </c>
      <c r="H751" s="28" t="s">
        <v>4601</v>
      </c>
      <c r="I751" s="28" t="s">
        <v>4384</v>
      </c>
      <c r="J751" s="28" t="s">
        <v>4987</v>
      </c>
      <c r="K751" s="28" t="s">
        <v>8192</v>
      </c>
      <c r="L751" s="28" t="s">
        <v>8193</v>
      </c>
      <c r="M751" s="28" t="s">
        <v>8194</v>
      </c>
      <c r="N751" s="28" t="s">
        <v>8195</v>
      </c>
      <c r="O751" s="28" t="s">
        <v>4866</v>
      </c>
      <c r="P751" s="28" t="s">
        <v>4882</v>
      </c>
      <c r="Q751" s="27" t="s">
        <v>4868</v>
      </c>
      <c r="R751" s="56">
        <v>384.9</v>
      </c>
      <c r="S751" s="56">
        <v>385.5</v>
      </c>
      <c r="T751" s="58">
        <v>269</v>
      </c>
    </row>
    <row r="752" spans="1:20" x14ac:dyDescent="0.25">
      <c r="A752" s="27" t="s">
        <v>3224</v>
      </c>
      <c r="B752" s="28" t="s">
        <v>416</v>
      </c>
      <c r="C752" s="28" t="s">
        <v>8196</v>
      </c>
      <c r="D752" s="28" t="s">
        <v>8197</v>
      </c>
      <c r="E752" s="28" t="s">
        <v>2202</v>
      </c>
      <c r="F752" s="28" t="s">
        <v>4859</v>
      </c>
      <c r="G752" s="28" t="s">
        <v>4860</v>
      </c>
      <c r="H752" s="28" t="s">
        <v>4906</v>
      </c>
      <c r="I752" s="28" t="s">
        <v>4379</v>
      </c>
      <c r="J752" s="28" t="s">
        <v>4893</v>
      </c>
      <c r="K752" s="28" t="s">
        <v>8198</v>
      </c>
      <c r="L752" s="28" t="s">
        <v>8199</v>
      </c>
      <c r="M752" s="28" t="s">
        <v>8200</v>
      </c>
      <c r="N752" s="28" t="s">
        <v>8201</v>
      </c>
      <c r="O752" s="28" t="s">
        <v>5870</v>
      </c>
      <c r="P752" s="28" t="s">
        <v>4882</v>
      </c>
      <c r="Q752" s="27" t="s">
        <v>4868</v>
      </c>
      <c r="R752" s="56">
        <v>451.1</v>
      </c>
      <c r="S752" s="56">
        <v>467.4</v>
      </c>
      <c r="T752" s="58">
        <v>294.8</v>
      </c>
    </row>
    <row r="753" spans="1:20" x14ac:dyDescent="0.25">
      <c r="A753" s="27" t="s">
        <v>3225</v>
      </c>
      <c r="B753" s="28" t="s">
        <v>417</v>
      </c>
      <c r="C753" s="28" t="s">
        <v>8202</v>
      </c>
      <c r="D753" s="28" t="s">
        <v>8203</v>
      </c>
      <c r="E753" s="28" t="s">
        <v>2263</v>
      </c>
      <c r="F753" s="28" t="s">
        <v>4859</v>
      </c>
      <c r="G753" s="28" t="s">
        <v>4860</v>
      </c>
      <c r="H753" s="28" t="s">
        <v>4600</v>
      </c>
      <c r="I753" s="28" t="s">
        <v>4383</v>
      </c>
      <c r="J753" s="28" t="s">
        <v>4960</v>
      </c>
      <c r="K753" s="28" t="s">
        <v>8204</v>
      </c>
      <c r="L753" s="28" t="s">
        <v>8205</v>
      </c>
      <c r="M753" s="28" t="s">
        <v>4963</v>
      </c>
      <c r="N753" s="28" t="s">
        <v>8206</v>
      </c>
      <c r="O753" s="28" t="s">
        <v>4866</v>
      </c>
      <c r="P753" s="28" t="s">
        <v>4882</v>
      </c>
      <c r="Q753" s="27" t="s">
        <v>4868</v>
      </c>
      <c r="R753" s="56">
        <v>493.3</v>
      </c>
      <c r="S753" s="56">
        <v>491.1</v>
      </c>
      <c r="T753" s="58">
        <v>289</v>
      </c>
    </row>
    <row r="754" spans="1:20" x14ac:dyDescent="0.25">
      <c r="A754" s="27" t="s">
        <v>3226</v>
      </c>
      <c r="B754" s="28" t="s">
        <v>418</v>
      </c>
      <c r="C754" s="28" t="s">
        <v>8207</v>
      </c>
      <c r="D754" s="28" t="s">
        <v>8208</v>
      </c>
      <c r="E754" s="28" t="s">
        <v>1623</v>
      </c>
      <c r="F754" s="28" t="s">
        <v>4859</v>
      </c>
      <c r="G754" s="28" t="s">
        <v>4860</v>
      </c>
      <c r="H754" s="28" t="s">
        <v>4600</v>
      </c>
      <c r="I754" s="28" t="s">
        <v>4892</v>
      </c>
      <c r="J754" s="28" t="s">
        <v>4893</v>
      </c>
      <c r="K754" s="28" t="s">
        <v>8209</v>
      </c>
      <c r="L754" s="28" t="s">
        <v>8210</v>
      </c>
      <c r="M754" s="28" t="s">
        <v>8211</v>
      </c>
      <c r="N754" s="28" t="s">
        <v>8212</v>
      </c>
      <c r="O754" s="28" t="s">
        <v>4866</v>
      </c>
      <c r="P754" s="28" t="s">
        <v>4882</v>
      </c>
      <c r="Q754" s="27" t="s">
        <v>4868</v>
      </c>
      <c r="R754" s="56">
        <v>387.3</v>
      </c>
      <c r="S754" s="56">
        <v>391.2</v>
      </c>
      <c r="T754" s="58">
        <v>265.10000000000002</v>
      </c>
    </row>
    <row r="755" spans="1:20" x14ac:dyDescent="0.25">
      <c r="A755" s="27" t="s">
        <v>3227</v>
      </c>
      <c r="B755" s="28" t="s">
        <v>419</v>
      </c>
      <c r="C755" s="28" t="s">
        <v>8213</v>
      </c>
      <c r="D755" s="28" t="s">
        <v>8214</v>
      </c>
      <c r="E755" s="28" t="s">
        <v>1563</v>
      </c>
      <c r="F755" s="28" t="s">
        <v>4859</v>
      </c>
      <c r="G755" s="28" t="s">
        <v>4860</v>
      </c>
      <c r="H755" s="28" t="s">
        <v>4906</v>
      </c>
      <c r="I755" s="28" t="s">
        <v>4380</v>
      </c>
      <c r="J755" s="28" t="s">
        <v>4893</v>
      </c>
      <c r="K755" s="28" t="s">
        <v>8215</v>
      </c>
      <c r="L755" s="28" t="s">
        <v>11838</v>
      </c>
      <c r="M755" s="28" t="s">
        <v>6850</v>
      </c>
      <c r="N755" s="28" t="s">
        <v>8216</v>
      </c>
      <c r="O755" s="28" t="s">
        <v>4866</v>
      </c>
      <c r="P755" s="28" t="s">
        <v>4882</v>
      </c>
      <c r="Q755" s="27" t="s">
        <v>4868</v>
      </c>
      <c r="R755" s="56">
        <v>562</v>
      </c>
      <c r="S755" s="56">
        <v>572</v>
      </c>
      <c r="T755" s="58">
        <v>405</v>
      </c>
    </row>
    <row r="756" spans="1:20" x14ac:dyDescent="0.25">
      <c r="A756" s="27" t="s">
        <v>3228</v>
      </c>
      <c r="B756" s="28" t="s">
        <v>420</v>
      </c>
      <c r="C756" s="28" t="s">
        <v>8217</v>
      </c>
      <c r="D756" s="28" t="s">
        <v>8218</v>
      </c>
      <c r="E756" s="28" t="s">
        <v>2415</v>
      </c>
      <c r="F756" s="28" t="s">
        <v>4859</v>
      </c>
      <c r="G756" s="28" t="s">
        <v>4860</v>
      </c>
      <c r="H756" s="28" t="s">
        <v>4601</v>
      </c>
      <c r="I756" s="28" t="s">
        <v>4387</v>
      </c>
      <c r="J756" s="28" t="s">
        <v>4987</v>
      </c>
      <c r="K756" s="28" t="s">
        <v>8138</v>
      </c>
      <c r="L756" s="28" t="s">
        <v>8219</v>
      </c>
      <c r="M756" s="28" t="s">
        <v>8220</v>
      </c>
      <c r="N756" s="28" t="s">
        <v>8221</v>
      </c>
      <c r="O756" s="28" t="s">
        <v>5870</v>
      </c>
      <c r="P756" s="28" t="s">
        <v>4882</v>
      </c>
      <c r="Q756" s="27" t="s">
        <v>4868</v>
      </c>
      <c r="R756" s="56">
        <v>712.7</v>
      </c>
      <c r="S756" s="56">
        <v>730</v>
      </c>
      <c r="T756" s="58">
        <v>542</v>
      </c>
    </row>
    <row r="757" spans="1:20" x14ac:dyDescent="0.25">
      <c r="A757" s="27" t="s">
        <v>3229</v>
      </c>
      <c r="B757" s="28" t="s">
        <v>421</v>
      </c>
      <c r="C757" s="28" t="s">
        <v>8222</v>
      </c>
      <c r="D757" s="28" t="s">
        <v>8223</v>
      </c>
      <c r="E757" s="28" t="s">
        <v>1772</v>
      </c>
      <c r="F757" s="28" t="s">
        <v>4859</v>
      </c>
      <c r="G757" s="28" t="s">
        <v>4860</v>
      </c>
      <c r="H757" s="28" t="s">
        <v>4600</v>
      </c>
      <c r="I757" s="28" t="s">
        <v>4391</v>
      </c>
      <c r="J757" s="28" t="s">
        <v>4893</v>
      </c>
      <c r="K757" s="28" t="s">
        <v>8224</v>
      </c>
      <c r="L757" s="28" t="s">
        <v>7734</v>
      </c>
      <c r="M757" s="28" t="s">
        <v>7735</v>
      </c>
      <c r="N757" s="28" t="s">
        <v>8225</v>
      </c>
      <c r="O757" s="28" t="s">
        <v>5870</v>
      </c>
      <c r="P757" s="28" t="s">
        <v>4882</v>
      </c>
      <c r="Q757" s="27" t="s">
        <v>4868</v>
      </c>
      <c r="R757" s="56">
        <v>359.9</v>
      </c>
      <c r="S757" s="56">
        <v>360</v>
      </c>
      <c r="T757" s="58">
        <v>251</v>
      </c>
    </row>
    <row r="758" spans="1:20" x14ac:dyDescent="0.25">
      <c r="A758" s="27" t="s">
        <v>3230</v>
      </c>
      <c r="B758" s="28" t="s">
        <v>422</v>
      </c>
      <c r="C758" s="28" t="s">
        <v>8226</v>
      </c>
      <c r="D758" s="28" t="s">
        <v>8227</v>
      </c>
      <c r="E758" s="28" t="s">
        <v>2492</v>
      </c>
      <c r="F758" s="28" t="s">
        <v>4859</v>
      </c>
      <c r="G758" s="28" t="s">
        <v>4860</v>
      </c>
      <c r="H758" s="28" t="s">
        <v>4906</v>
      </c>
      <c r="I758" s="28" t="s">
        <v>4381</v>
      </c>
      <c r="J758" s="28" t="s">
        <v>4893</v>
      </c>
      <c r="K758" s="28" t="s">
        <v>8228</v>
      </c>
      <c r="L758" s="28" t="s">
        <v>8229</v>
      </c>
      <c r="M758" s="28" t="s">
        <v>8230</v>
      </c>
      <c r="N758" s="28" t="s">
        <v>8231</v>
      </c>
      <c r="O758" s="28" t="s">
        <v>4866</v>
      </c>
      <c r="P758" s="28" t="s">
        <v>4882</v>
      </c>
      <c r="Q758" s="27" t="s">
        <v>4868</v>
      </c>
      <c r="R758" s="56">
        <v>611</v>
      </c>
      <c r="S758" s="56">
        <v>611</v>
      </c>
      <c r="T758" s="58">
        <v>458</v>
      </c>
    </row>
    <row r="759" spans="1:20" x14ac:dyDescent="0.25">
      <c r="A759" s="27" t="s">
        <v>3231</v>
      </c>
      <c r="B759" s="28" t="s">
        <v>423</v>
      </c>
      <c r="C759" s="28" t="s">
        <v>8232</v>
      </c>
      <c r="D759" s="28" t="s">
        <v>8233</v>
      </c>
      <c r="E759" s="28" t="s">
        <v>1918</v>
      </c>
      <c r="F759" s="28" t="s">
        <v>4859</v>
      </c>
      <c r="G759" s="28" t="s">
        <v>4860</v>
      </c>
      <c r="H759" s="28" t="s">
        <v>4601</v>
      </c>
      <c r="I759" s="28" t="s">
        <v>4382</v>
      </c>
      <c r="J759" s="28" t="s">
        <v>4967</v>
      </c>
      <c r="K759" s="28" t="s">
        <v>8165</v>
      </c>
      <c r="L759" s="28" t="s">
        <v>8234</v>
      </c>
      <c r="M759" s="28" t="s">
        <v>8235</v>
      </c>
      <c r="N759" s="28" t="s">
        <v>8236</v>
      </c>
      <c r="O759" s="28" t="s">
        <v>5870</v>
      </c>
      <c r="P759" s="28" t="s">
        <v>4882</v>
      </c>
      <c r="Q759" s="27" t="s">
        <v>4868</v>
      </c>
      <c r="R759" s="56">
        <v>711.6</v>
      </c>
      <c r="S759" s="56">
        <v>734.7</v>
      </c>
      <c r="T759" s="58">
        <v>534.70000000000005</v>
      </c>
    </row>
    <row r="760" spans="1:20" x14ac:dyDescent="0.25">
      <c r="A760" s="27" t="s">
        <v>3232</v>
      </c>
      <c r="B760" s="28" t="s">
        <v>424</v>
      </c>
      <c r="C760" s="28" t="s">
        <v>8237</v>
      </c>
      <c r="D760" s="28" t="s">
        <v>8238</v>
      </c>
      <c r="E760" s="28" t="s">
        <v>1773</v>
      </c>
      <c r="F760" s="28" t="s">
        <v>4859</v>
      </c>
      <c r="G760" s="28" t="s">
        <v>4860</v>
      </c>
      <c r="H760" s="28" t="s">
        <v>4600</v>
      </c>
      <c r="I760" s="28" t="s">
        <v>4391</v>
      </c>
      <c r="J760" s="28" t="s">
        <v>4893</v>
      </c>
      <c r="K760" s="28" t="s">
        <v>8228</v>
      </c>
      <c r="L760" s="28" t="s">
        <v>8239</v>
      </c>
      <c r="M760" s="28" t="s">
        <v>8240</v>
      </c>
      <c r="N760" s="28" t="s">
        <v>8241</v>
      </c>
      <c r="O760" s="28" t="s">
        <v>4866</v>
      </c>
      <c r="P760" s="28" t="s">
        <v>4882</v>
      </c>
      <c r="Q760" s="27" t="s">
        <v>4868</v>
      </c>
      <c r="R760" s="56">
        <v>451.4</v>
      </c>
      <c r="S760" s="56">
        <v>479.5</v>
      </c>
      <c r="T760" s="58">
        <v>336</v>
      </c>
    </row>
    <row r="761" spans="1:20" x14ac:dyDescent="0.25">
      <c r="A761" s="27" t="s">
        <v>3233</v>
      </c>
      <c r="B761" s="28" t="s">
        <v>425</v>
      </c>
      <c r="C761" s="28" t="s">
        <v>8242</v>
      </c>
      <c r="D761" s="28" t="s">
        <v>8243</v>
      </c>
      <c r="E761" s="28" t="s">
        <v>2416</v>
      </c>
      <c r="F761" s="28" t="s">
        <v>4859</v>
      </c>
      <c r="G761" s="28" t="s">
        <v>4860</v>
      </c>
      <c r="H761" s="28" t="s">
        <v>4601</v>
      </c>
      <c r="I761" s="28" t="s">
        <v>4387</v>
      </c>
      <c r="J761" s="28" t="s">
        <v>4987</v>
      </c>
      <c r="K761" s="28" t="s">
        <v>8138</v>
      </c>
      <c r="L761" s="28" t="s">
        <v>8244</v>
      </c>
      <c r="M761" s="28" t="s">
        <v>8220</v>
      </c>
      <c r="N761" s="28" t="s">
        <v>8245</v>
      </c>
      <c r="O761" s="28" t="s">
        <v>5870</v>
      </c>
      <c r="P761" s="28" t="s">
        <v>4882</v>
      </c>
      <c r="Q761" s="27" t="s">
        <v>4868</v>
      </c>
      <c r="R761" s="56">
        <v>571.70000000000005</v>
      </c>
      <c r="S761" s="56">
        <v>590</v>
      </c>
      <c r="T761" s="58">
        <v>405</v>
      </c>
    </row>
    <row r="762" spans="1:20" x14ac:dyDescent="0.25">
      <c r="A762" s="27" t="s">
        <v>3234</v>
      </c>
      <c r="B762" s="28" t="s">
        <v>426</v>
      </c>
      <c r="C762" s="28" t="s">
        <v>8246</v>
      </c>
      <c r="D762" s="28" t="s">
        <v>8247</v>
      </c>
      <c r="E762" s="28" t="s">
        <v>1624</v>
      </c>
      <c r="F762" s="28" t="s">
        <v>4859</v>
      </c>
      <c r="G762" s="28" t="s">
        <v>4860</v>
      </c>
      <c r="H762" s="28" t="s">
        <v>4600</v>
      </c>
      <c r="I762" s="28" t="s">
        <v>4892</v>
      </c>
      <c r="J762" s="28" t="s">
        <v>4893</v>
      </c>
      <c r="K762" s="28" t="s">
        <v>8248</v>
      </c>
      <c r="L762" s="28" t="s">
        <v>8249</v>
      </c>
      <c r="M762" s="28" t="s">
        <v>8250</v>
      </c>
      <c r="N762" s="28" t="s">
        <v>8251</v>
      </c>
      <c r="O762" s="28" t="s">
        <v>4866</v>
      </c>
      <c r="P762" s="28" t="s">
        <v>4882</v>
      </c>
      <c r="Q762" s="27" t="s">
        <v>4868</v>
      </c>
      <c r="R762" s="56">
        <v>462.7</v>
      </c>
      <c r="S762" s="56">
        <v>461.9</v>
      </c>
      <c r="T762" s="58">
        <v>255.7</v>
      </c>
    </row>
    <row r="763" spans="1:20" x14ac:dyDescent="0.25">
      <c r="A763" s="27" t="s">
        <v>3235</v>
      </c>
      <c r="B763" s="28" t="s">
        <v>427</v>
      </c>
      <c r="C763" s="28" t="s">
        <v>8252</v>
      </c>
      <c r="D763" s="28" t="s">
        <v>8253</v>
      </c>
      <c r="E763" s="28" t="s">
        <v>2203</v>
      </c>
      <c r="F763" s="28" t="s">
        <v>4859</v>
      </c>
      <c r="G763" s="28" t="s">
        <v>4860</v>
      </c>
      <c r="H763" s="28" t="s">
        <v>4906</v>
      </c>
      <c r="I763" s="28" t="s">
        <v>4379</v>
      </c>
      <c r="J763" s="28" t="s">
        <v>4893</v>
      </c>
      <c r="K763" s="28" t="s">
        <v>8025</v>
      </c>
      <c r="L763" s="28" t="s">
        <v>8254</v>
      </c>
      <c r="M763" s="28" t="s">
        <v>8255</v>
      </c>
      <c r="N763" s="28" t="s">
        <v>8256</v>
      </c>
      <c r="O763" s="28" t="s">
        <v>4866</v>
      </c>
      <c r="P763" s="28" t="s">
        <v>4882</v>
      </c>
      <c r="Q763" s="27" t="s">
        <v>4868</v>
      </c>
      <c r="R763" s="56">
        <v>472.9</v>
      </c>
      <c r="S763" s="56">
        <v>482.3</v>
      </c>
      <c r="T763" s="58">
        <v>348.3</v>
      </c>
    </row>
    <row r="764" spans="1:20" x14ac:dyDescent="0.25">
      <c r="A764" s="27" t="s">
        <v>3236</v>
      </c>
      <c r="B764" s="28" t="s">
        <v>428</v>
      </c>
      <c r="C764" s="28" t="s">
        <v>8257</v>
      </c>
      <c r="D764" s="28" t="s">
        <v>8258</v>
      </c>
      <c r="E764" s="28" t="s">
        <v>1774</v>
      </c>
      <c r="F764" s="28" t="s">
        <v>4859</v>
      </c>
      <c r="G764" s="28" t="s">
        <v>4860</v>
      </c>
      <c r="H764" s="28" t="s">
        <v>4600</v>
      </c>
      <c r="I764" s="28" t="s">
        <v>4391</v>
      </c>
      <c r="J764" s="28" t="s">
        <v>4893</v>
      </c>
      <c r="K764" s="28" t="s">
        <v>8259</v>
      </c>
      <c r="L764" s="28" t="s">
        <v>7603</v>
      </c>
      <c r="M764" s="28" t="s">
        <v>7604</v>
      </c>
      <c r="N764" s="28" t="s">
        <v>8260</v>
      </c>
      <c r="O764" s="28" t="s">
        <v>4866</v>
      </c>
      <c r="P764" s="28" t="s">
        <v>4882</v>
      </c>
      <c r="Q764" s="27" t="s">
        <v>4868</v>
      </c>
      <c r="R764" s="56">
        <v>692</v>
      </c>
      <c r="S764" s="56">
        <v>691.8</v>
      </c>
      <c r="T764" s="58">
        <v>531.1</v>
      </c>
    </row>
    <row r="765" spans="1:20" x14ac:dyDescent="0.25">
      <c r="A765" s="27" t="s">
        <v>3237</v>
      </c>
      <c r="B765" s="28" t="s">
        <v>429</v>
      </c>
      <c r="C765" s="28" t="s">
        <v>8261</v>
      </c>
      <c r="D765" s="28" t="s">
        <v>8262</v>
      </c>
      <c r="E765" s="28" t="s">
        <v>1845</v>
      </c>
      <c r="F765" s="28" t="s">
        <v>4859</v>
      </c>
      <c r="G765" s="28" t="s">
        <v>4860</v>
      </c>
      <c r="H765" s="28" t="s">
        <v>4601</v>
      </c>
      <c r="I765" s="28" t="s">
        <v>4378</v>
      </c>
      <c r="J765" s="28" t="s">
        <v>4893</v>
      </c>
      <c r="K765" s="28" t="s">
        <v>8263</v>
      </c>
      <c r="L765" s="28" t="s">
        <v>8264</v>
      </c>
      <c r="M765" s="28" t="s">
        <v>5801</v>
      </c>
      <c r="N765" s="28" t="s">
        <v>8265</v>
      </c>
      <c r="O765" s="28" t="s">
        <v>4866</v>
      </c>
      <c r="P765" s="28" t="s">
        <v>4882</v>
      </c>
      <c r="Q765" s="27" t="s">
        <v>4868</v>
      </c>
      <c r="R765" s="56">
        <v>588</v>
      </c>
      <c r="S765" s="56">
        <v>612.20000000000005</v>
      </c>
      <c r="T765" s="58">
        <v>370</v>
      </c>
    </row>
    <row r="766" spans="1:20" x14ac:dyDescent="0.25">
      <c r="A766" s="27" t="s">
        <v>3238</v>
      </c>
      <c r="B766" s="28" t="s">
        <v>430</v>
      </c>
      <c r="C766" s="28" t="s">
        <v>8266</v>
      </c>
      <c r="D766" s="28" t="s">
        <v>8267</v>
      </c>
      <c r="E766" s="28" t="s">
        <v>1625</v>
      </c>
      <c r="F766" s="28" t="s">
        <v>4859</v>
      </c>
      <c r="G766" s="28" t="s">
        <v>4860</v>
      </c>
      <c r="H766" s="28" t="s">
        <v>4600</v>
      </c>
      <c r="I766" s="28" t="s">
        <v>4892</v>
      </c>
      <c r="J766" s="28" t="s">
        <v>4893</v>
      </c>
      <c r="K766" s="28" t="s">
        <v>8268</v>
      </c>
      <c r="L766" s="28" t="s">
        <v>7621</v>
      </c>
      <c r="M766" s="28" t="s">
        <v>7622</v>
      </c>
      <c r="N766" s="28" t="s">
        <v>8269</v>
      </c>
      <c r="O766" s="28" t="s">
        <v>4866</v>
      </c>
      <c r="P766" s="28" t="s">
        <v>4882</v>
      </c>
      <c r="Q766" s="27" t="s">
        <v>4868</v>
      </c>
      <c r="R766" s="56">
        <v>745</v>
      </c>
      <c r="S766" s="56">
        <v>745</v>
      </c>
      <c r="T766" s="58">
        <v>603.1</v>
      </c>
    </row>
    <row r="767" spans="1:20" x14ac:dyDescent="0.25">
      <c r="A767" s="27" t="s">
        <v>3239</v>
      </c>
      <c r="B767" s="28" t="s">
        <v>431</v>
      </c>
      <c r="C767" s="28" t="s">
        <v>8270</v>
      </c>
      <c r="D767" s="28" t="s">
        <v>8271</v>
      </c>
      <c r="E767" s="28" t="s">
        <v>2264</v>
      </c>
      <c r="F767" s="28" t="s">
        <v>4859</v>
      </c>
      <c r="G767" s="28" t="s">
        <v>4860</v>
      </c>
      <c r="H767" s="28" t="s">
        <v>4600</v>
      </c>
      <c r="I767" s="28" t="s">
        <v>4383</v>
      </c>
      <c r="J767" s="28" t="s">
        <v>4960</v>
      </c>
      <c r="K767" s="28" t="s">
        <v>8272</v>
      </c>
      <c r="L767" s="28" t="s">
        <v>6421</v>
      </c>
      <c r="M767" s="28" t="s">
        <v>6408</v>
      </c>
      <c r="N767" s="28" t="s">
        <v>11839</v>
      </c>
      <c r="O767" s="28" t="s">
        <v>4866</v>
      </c>
      <c r="P767" s="28" t="s">
        <v>4882</v>
      </c>
      <c r="Q767" s="27" t="s">
        <v>4868</v>
      </c>
      <c r="R767" s="56">
        <v>635.4</v>
      </c>
      <c r="S767" s="56">
        <v>612</v>
      </c>
      <c r="T767" s="58">
        <v>461</v>
      </c>
    </row>
    <row r="768" spans="1:20" x14ac:dyDescent="0.25">
      <c r="A768" s="27" t="s">
        <v>4486</v>
      </c>
      <c r="B768" s="28" t="s">
        <v>4487</v>
      </c>
      <c r="C768" s="28" t="s">
        <v>8273</v>
      </c>
      <c r="D768" s="28" t="s">
        <v>8274</v>
      </c>
      <c r="E768" s="28" t="s">
        <v>1626</v>
      </c>
      <c r="F768" s="28" t="s">
        <v>4859</v>
      </c>
      <c r="G768" s="28" t="s">
        <v>4860</v>
      </c>
      <c r="H768" s="28" t="s">
        <v>4600</v>
      </c>
      <c r="I768" s="28" t="s">
        <v>4892</v>
      </c>
      <c r="J768" s="28" t="s">
        <v>4893</v>
      </c>
      <c r="K768" s="28" t="s">
        <v>8275</v>
      </c>
      <c r="L768" s="28" t="s">
        <v>4895</v>
      </c>
      <c r="M768" s="28" t="s">
        <v>4896</v>
      </c>
      <c r="N768" s="28" t="s">
        <v>8276</v>
      </c>
      <c r="O768" s="28" t="s">
        <v>4866</v>
      </c>
      <c r="P768" s="28" t="s">
        <v>4882</v>
      </c>
      <c r="Q768" s="27" t="s">
        <v>4868</v>
      </c>
      <c r="R768" s="56">
        <v>823</v>
      </c>
      <c r="S768" s="56">
        <v>822.3</v>
      </c>
      <c r="T768" s="58">
        <v>605</v>
      </c>
    </row>
    <row r="769" spans="1:20" x14ac:dyDescent="0.25">
      <c r="A769" s="27" t="s">
        <v>3240</v>
      </c>
      <c r="B769" s="28" t="s">
        <v>432</v>
      </c>
      <c r="C769" s="28" t="s">
        <v>8277</v>
      </c>
      <c r="D769" s="28" t="s">
        <v>8278</v>
      </c>
      <c r="E769" s="28" t="s">
        <v>2204</v>
      </c>
      <c r="F769" s="28" t="s">
        <v>4859</v>
      </c>
      <c r="G769" s="28" t="s">
        <v>4860</v>
      </c>
      <c r="H769" s="28" t="s">
        <v>4906</v>
      </c>
      <c r="I769" s="28" t="s">
        <v>4379</v>
      </c>
      <c r="J769" s="28" t="s">
        <v>4893</v>
      </c>
      <c r="K769" s="28" t="s">
        <v>8279</v>
      </c>
      <c r="L769" s="28" t="s">
        <v>8280</v>
      </c>
      <c r="M769" s="28" t="s">
        <v>8281</v>
      </c>
      <c r="N769" s="28" t="s">
        <v>8282</v>
      </c>
      <c r="O769" s="28" t="s">
        <v>4866</v>
      </c>
      <c r="P769" s="28" t="s">
        <v>4882</v>
      </c>
      <c r="Q769" s="27" t="s">
        <v>4868</v>
      </c>
      <c r="R769" s="56">
        <v>505.8</v>
      </c>
      <c r="S769" s="56">
        <v>509.6</v>
      </c>
      <c r="T769" s="58">
        <v>359</v>
      </c>
    </row>
    <row r="770" spans="1:20" x14ac:dyDescent="0.25">
      <c r="A770" s="27" t="s">
        <v>3241</v>
      </c>
      <c r="B770" s="28" t="s">
        <v>433</v>
      </c>
      <c r="C770" s="28" t="s">
        <v>8283</v>
      </c>
      <c r="D770" s="28" t="s">
        <v>8284</v>
      </c>
      <c r="E770" s="28" t="s">
        <v>1846</v>
      </c>
      <c r="F770" s="28" t="s">
        <v>4859</v>
      </c>
      <c r="G770" s="28" t="s">
        <v>4860</v>
      </c>
      <c r="H770" s="28" t="s">
        <v>4601</v>
      </c>
      <c r="I770" s="28" t="s">
        <v>4378</v>
      </c>
      <c r="J770" s="28" t="s">
        <v>4893</v>
      </c>
      <c r="K770" s="28" t="s">
        <v>8285</v>
      </c>
      <c r="L770" s="28" t="s">
        <v>8286</v>
      </c>
      <c r="M770" s="28" t="s">
        <v>8287</v>
      </c>
      <c r="N770" s="28" t="s">
        <v>8288</v>
      </c>
      <c r="O770" s="28" t="s">
        <v>4866</v>
      </c>
      <c r="P770" s="28" t="s">
        <v>4882</v>
      </c>
      <c r="Q770" s="27" t="s">
        <v>4868</v>
      </c>
      <c r="R770" s="56">
        <v>452.9</v>
      </c>
      <c r="S770" s="56">
        <v>453</v>
      </c>
      <c r="T770" s="58">
        <v>321</v>
      </c>
    </row>
    <row r="771" spans="1:20" x14ac:dyDescent="0.25">
      <c r="A771" s="27" t="s">
        <v>3242</v>
      </c>
      <c r="B771" s="28" t="s">
        <v>434</v>
      </c>
      <c r="C771" s="28" t="s">
        <v>8289</v>
      </c>
      <c r="D771" s="28" t="s">
        <v>8290</v>
      </c>
      <c r="E771" s="28" t="s">
        <v>1992</v>
      </c>
      <c r="F771" s="28" t="s">
        <v>4859</v>
      </c>
      <c r="G771" s="28" t="s">
        <v>4860</v>
      </c>
      <c r="H771" s="28" t="s">
        <v>4601</v>
      </c>
      <c r="I771" s="28" t="s">
        <v>4384</v>
      </c>
      <c r="J771" s="28" t="s">
        <v>4987</v>
      </c>
      <c r="K771" s="28" t="s">
        <v>8248</v>
      </c>
      <c r="L771" s="28" t="s">
        <v>8291</v>
      </c>
      <c r="M771" s="28" t="s">
        <v>8292</v>
      </c>
      <c r="N771" s="28" t="s">
        <v>8293</v>
      </c>
      <c r="O771" s="28" t="s">
        <v>4866</v>
      </c>
      <c r="P771" s="28" t="s">
        <v>4882</v>
      </c>
      <c r="Q771" s="27" t="s">
        <v>4868</v>
      </c>
      <c r="R771" s="56">
        <v>457</v>
      </c>
      <c r="S771" s="56">
        <v>457.3</v>
      </c>
      <c r="T771" s="58">
        <v>277.7</v>
      </c>
    </row>
    <row r="772" spans="1:20" x14ac:dyDescent="0.25">
      <c r="A772" s="27" t="s">
        <v>3243</v>
      </c>
      <c r="B772" s="28" t="s">
        <v>435</v>
      </c>
      <c r="C772" s="28" t="s">
        <v>8294</v>
      </c>
      <c r="D772" s="28" t="s">
        <v>8295</v>
      </c>
      <c r="E772" s="28" t="s">
        <v>1564</v>
      </c>
      <c r="F772" s="28" t="s">
        <v>4859</v>
      </c>
      <c r="G772" s="28" t="s">
        <v>4860</v>
      </c>
      <c r="H772" s="28" t="s">
        <v>4906</v>
      </c>
      <c r="I772" s="28" t="s">
        <v>4380</v>
      </c>
      <c r="J772" s="28" t="s">
        <v>4893</v>
      </c>
      <c r="K772" s="28" t="s">
        <v>8296</v>
      </c>
      <c r="L772" s="28" t="s">
        <v>8297</v>
      </c>
      <c r="M772" s="28" t="s">
        <v>8298</v>
      </c>
      <c r="N772" s="28" t="s">
        <v>8299</v>
      </c>
      <c r="O772" s="28" t="s">
        <v>4866</v>
      </c>
      <c r="P772" s="28" t="s">
        <v>4882</v>
      </c>
      <c r="Q772" s="27" t="s">
        <v>4868</v>
      </c>
      <c r="R772" s="56">
        <v>379.7</v>
      </c>
      <c r="S772" s="56">
        <v>433.1</v>
      </c>
      <c r="T772" s="58">
        <v>262.10000000000002</v>
      </c>
    </row>
    <row r="773" spans="1:20" x14ac:dyDescent="0.25">
      <c r="A773" s="27" t="s">
        <v>3244</v>
      </c>
      <c r="B773" s="28" t="s">
        <v>436</v>
      </c>
      <c r="C773" s="28" t="s">
        <v>8300</v>
      </c>
      <c r="D773" s="28" t="s">
        <v>8301</v>
      </c>
      <c r="E773" s="28" t="s">
        <v>2493</v>
      </c>
      <c r="F773" s="28" t="s">
        <v>4859</v>
      </c>
      <c r="G773" s="28" t="s">
        <v>4860</v>
      </c>
      <c r="H773" s="28" t="s">
        <v>4906</v>
      </c>
      <c r="I773" s="28" t="s">
        <v>4381</v>
      </c>
      <c r="J773" s="28" t="s">
        <v>4893</v>
      </c>
      <c r="K773" s="28" t="s">
        <v>8302</v>
      </c>
      <c r="L773" s="28" t="s">
        <v>7857</v>
      </c>
      <c r="M773" s="28" t="s">
        <v>8303</v>
      </c>
      <c r="N773" s="28" t="s">
        <v>8304</v>
      </c>
      <c r="O773" s="28" t="s">
        <v>4866</v>
      </c>
      <c r="P773" s="28" t="s">
        <v>4882</v>
      </c>
      <c r="Q773" s="27" t="s">
        <v>4868</v>
      </c>
      <c r="R773" s="56">
        <v>533.6</v>
      </c>
      <c r="S773" s="56">
        <v>534.20000000000005</v>
      </c>
      <c r="T773" s="58">
        <v>380.3</v>
      </c>
    </row>
    <row r="774" spans="1:20" x14ac:dyDescent="0.25">
      <c r="A774" s="27" t="s">
        <v>3245</v>
      </c>
      <c r="B774" s="28" t="s">
        <v>437</v>
      </c>
      <c r="C774" s="28" t="s">
        <v>8305</v>
      </c>
      <c r="D774" s="28" t="s">
        <v>8306</v>
      </c>
      <c r="E774" s="28" t="s">
        <v>2265</v>
      </c>
      <c r="F774" s="28" t="s">
        <v>4859</v>
      </c>
      <c r="G774" s="28" t="s">
        <v>4860</v>
      </c>
      <c r="H774" s="28" t="s">
        <v>4600</v>
      </c>
      <c r="I774" s="28" t="s">
        <v>4383</v>
      </c>
      <c r="J774" s="28" t="s">
        <v>4960</v>
      </c>
      <c r="K774" s="28" t="s">
        <v>8307</v>
      </c>
      <c r="L774" s="28" t="s">
        <v>5930</v>
      </c>
      <c r="M774" s="28" t="s">
        <v>5931</v>
      </c>
      <c r="N774" s="28" t="s">
        <v>8308</v>
      </c>
      <c r="O774" s="28" t="s">
        <v>4866</v>
      </c>
      <c r="P774" s="28" t="s">
        <v>4882</v>
      </c>
      <c r="Q774" s="27" t="s">
        <v>4868</v>
      </c>
      <c r="R774" s="56">
        <v>504</v>
      </c>
      <c r="S774" s="56">
        <v>487.2</v>
      </c>
      <c r="T774" s="58">
        <v>293</v>
      </c>
    </row>
    <row r="775" spans="1:20" x14ac:dyDescent="0.25">
      <c r="A775" s="27" t="s">
        <v>3246</v>
      </c>
      <c r="B775" s="28" t="s">
        <v>438</v>
      </c>
      <c r="C775" s="28" t="s">
        <v>8309</v>
      </c>
      <c r="D775" s="28" t="s">
        <v>8310</v>
      </c>
      <c r="E775" s="28" t="s">
        <v>1627</v>
      </c>
      <c r="F775" s="28" t="s">
        <v>4859</v>
      </c>
      <c r="G775" s="28" t="s">
        <v>4860</v>
      </c>
      <c r="H775" s="28" t="s">
        <v>4600</v>
      </c>
      <c r="I775" s="28" t="s">
        <v>4892</v>
      </c>
      <c r="J775" s="28" t="s">
        <v>4893</v>
      </c>
      <c r="K775" s="28" t="s">
        <v>8311</v>
      </c>
      <c r="L775" s="28" t="s">
        <v>8312</v>
      </c>
      <c r="M775" s="28" t="s">
        <v>8313</v>
      </c>
      <c r="N775" s="28" t="s">
        <v>8314</v>
      </c>
      <c r="O775" s="28" t="s">
        <v>4866</v>
      </c>
      <c r="P775" s="28" t="s">
        <v>4882</v>
      </c>
      <c r="Q775" s="27" t="s">
        <v>4868</v>
      </c>
      <c r="R775" s="56">
        <v>849.2</v>
      </c>
      <c r="S775" s="56">
        <v>861.9</v>
      </c>
      <c r="T775" s="58">
        <v>603.79999999999995</v>
      </c>
    </row>
    <row r="776" spans="1:20" x14ac:dyDescent="0.25">
      <c r="A776" s="27" t="s">
        <v>3247</v>
      </c>
      <c r="B776" s="28" t="s">
        <v>439</v>
      </c>
      <c r="C776" s="28" t="s">
        <v>8315</v>
      </c>
      <c r="D776" s="28" t="s">
        <v>8316</v>
      </c>
      <c r="E776" s="28" t="s">
        <v>1565</v>
      </c>
      <c r="F776" s="28" t="s">
        <v>4859</v>
      </c>
      <c r="G776" s="28" t="s">
        <v>4860</v>
      </c>
      <c r="H776" s="28" t="s">
        <v>4906</v>
      </c>
      <c r="I776" s="28" t="s">
        <v>4380</v>
      </c>
      <c r="J776" s="28" t="s">
        <v>4893</v>
      </c>
      <c r="K776" s="28" t="s">
        <v>8317</v>
      </c>
      <c r="L776" s="28" t="s">
        <v>8318</v>
      </c>
      <c r="M776" s="28" t="s">
        <v>8319</v>
      </c>
      <c r="N776" s="28" t="s">
        <v>8320</v>
      </c>
      <c r="O776" s="28" t="s">
        <v>4866</v>
      </c>
      <c r="P776" s="28" t="s">
        <v>4882</v>
      </c>
      <c r="Q776" s="27" t="s">
        <v>4868</v>
      </c>
      <c r="R776" s="56">
        <v>415</v>
      </c>
      <c r="S776" s="56">
        <v>426.3</v>
      </c>
      <c r="T776" s="58">
        <v>286</v>
      </c>
    </row>
    <row r="777" spans="1:20" x14ac:dyDescent="0.25">
      <c r="A777" s="27" t="s">
        <v>4180</v>
      </c>
      <c r="B777" s="28" t="s">
        <v>4181</v>
      </c>
      <c r="C777" s="28" t="s">
        <v>8321</v>
      </c>
      <c r="D777" s="28" t="s">
        <v>8322</v>
      </c>
      <c r="E777" s="28" t="s">
        <v>3594</v>
      </c>
      <c r="F777" s="28" t="s">
        <v>4859</v>
      </c>
      <c r="G777" s="28" t="s">
        <v>4860</v>
      </c>
      <c r="H777" s="28" t="s">
        <v>4601</v>
      </c>
      <c r="I777" s="28" t="s">
        <v>4374</v>
      </c>
      <c r="J777" s="28" t="s">
        <v>4861</v>
      </c>
      <c r="K777" s="28" t="s">
        <v>8323</v>
      </c>
      <c r="L777" s="28" t="s">
        <v>8324</v>
      </c>
      <c r="M777" s="28" t="s">
        <v>4873</v>
      </c>
      <c r="N777" s="28" t="s">
        <v>8325</v>
      </c>
      <c r="O777" s="28" t="s">
        <v>4866</v>
      </c>
      <c r="P777" s="28" t="s">
        <v>4882</v>
      </c>
      <c r="Q777" s="27" t="s">
        <v>7742</v>
      </c>
      <c r="R777" s="56">
        <v>468.8</v>
      </c>
      <c r="S777" s="56">
        <v>468.8</v>
      </c>
      <c r="T777" s="58">
        <v>337</v>
      </c>
    </row>
    <row r="778" spans="1:20" x14ac:dyDescent="0.25">
      <c r="A778" s="27" t="s">
        <v>3248</v>
      </c>
      <c r="B778" s="28" t="s">
        <v>440</v>
      </c>
      <c r="C778" s="28" t="s">
        <v>8326</v>
      </c>
      <c r="D778" s="28" t="s">
        <v>8327</v>
      </c>
      <c r="E778" s="28" t="s">
        <v>1775</v>
      </c>
      <c r="F778" s="28" t="s">
        <v>4859</v>
      </c>
      <c r="G778" s="28" t="s">
        <v>4860</v>
      </c>
      <c r="H778" s="28" t="s">
        <v>4600</v>
      </c>
      <c r="I778" s="28" t="s">
        <v>4391</v>
      </c>
      <c r="J778" s="28" t="s">
        <v>4893</v>
      </c>
      <c r="K778" s="28" t="s">
        <v>8328</v>
      </c>
      <c r="L778" s="28" t="s">
        <v>8329</v>
      </c>
      <c r="M778" s="28" t="s">
        <v>8330</v>
      </c>
      <c r="N778" s="28" t="s">
        <v>8331</v>
      </c>
      <c r="O778" s="28" t="s">
        <v>4866</v>
      </c>
      <c r="P778" s="28" t="s">
        <v>4882</v>
      </c>
      <c r="Q778" s="27" t="s">
        <v>4868</v>
      </c>
      <c r="R778" s="56">
        <v>452</v>
      </c>
      <c r="S778" s="56">
        <v>438.5</v>
      </c>
      <c r="T778" s="58">
        <v>272</v>
      </c>
    </row>
    <row r="779" spans="1:20" x14ac:dyDescent="0.25">
      <c r="A779" s="27" t="s">
        <v>3249</v>
      </c>
      <c r="B779" s="28" t="s">
        <v>441</v>
      </c>
      <c r="C779" s="28" t="s">
        <v>8332</v>
      </c>
      <c r="D779" s="28" t="s">
        <v>8333</v>
      </c>
      <c r="E779" s="28" t="s">
        <v>1919</v>
      </c>
      <c r="F779" s="28" t="s">
        <v>4859</v>
      </c>
      <c r="G779" s="28" t="s">
        <v>4860</v>
      </c>
      <c r="H779" s="28" t="s">
        <v>4601</v>
      </c>
      <c r="I779" s="28" t="s">
        <v>4382</v>
      </c>
      <c r="J779" s="28" t="s">
        <v>4967</v>
      </c>
      <c r="K779" s="28" t="s">
        <v>8334</v>
      </c>
      <c r="L779" s="28" t="s">
        <v>4968</v>
      </c>
      <c r="M779" s="28" t="s">
        <v>7506</v>
      </c>
      <c r="N779" s="28" t="s">
        <v>8335</v>
      </c>
      <c r="O779" s="28" t="s">
        <v>4866</v>
      </c>
      <c r="P779" s="28" t="s">
        <v>4882</v>
      </c>
      <c r="Q779" s="27" t="s">
        <v>4868</v>
      </c>
      <c r="R779" s="56">
        <v>549.79999999999995</v>
      </c>
      <c r="S779" s="56">
        <v>537.5</v>
      </c>
      <c r="T779" s="58">
        <v>342.2</v>
      </c>
    </row>
    <row r="780" spans="1:20" x14ac:dyDescent="0.25">
      <c r="A780" s="27" t="s">
        <v>3250</v>
      </c>
      <c r="B780" s="28" t="s">
        <v>442</v>
      </c>
      <c r="C780" s="28" t="s">
        <v>8336</v>
      </c>
      <c r="D780" s="28" t="s">
        <v>8337</v>
      </c>
      <c r="E780" s="28" t="s">
        <v>1776</v>
      </c>
      <c r="F780" s="28" t="s">
        <v>4859</v>
      </c>
      <c r="G780" s="28" t="s">
        <v>4860</v>
      </c>
      <c r="H780" s="28" t="s">
        <v>4600</v>
      </c>
      <c r="I780" s="28" t="s">
        <v>4391</v>
      </c>
      <c r="J780" s="28" t="s">
        <v>4893</v>
      </c>
      <c r="K780" s="28" t="s">
        <v>8338</v>
      </c>
      <c r="L780" s="28" t="s">
        <v>8339</v>
      </c>
      <c r="M780" s="28" t="s">
        <v>8340</v>
      </c>
      <c r="N780" s="28" t="s">
        <v>8341</v>
      </c>
      <c r="O780" s="28" t="s">
        <v>5870</v>
      </c>
      <c r="P780" s="28" t="s">
        <v>4882</v>
      </c>
      <c r="Q780" s="27" t="s">
        <v>4868</v>
      </c>
      <c r="R780" s="56">
        <v>393.4</v>
      </c>
      <c r="S780" s="56">
        <v>397</v>
      </c>
      <c r="T780" s="58">
        <v>295</v>
      </c>
    </row>
    <row r="781" spans="1:20" x14ac:dyDescent="0.25">
      <c r="A781" s="27" t="s">
        <v>3251</v>
      </c>
      <c r="B781" s="28" t="s">
        <v>443</v>
      </c>
      <c r="C781" s="28" t="s">
        <v>8342</v>
      </c>
      <c r="D781" s="28" t="s">
        <v>8343</v>
      </c>
      <c r="E781" s="28" t="s">
        <v>2266</v>
      </c>
      <c r="F781" s="28" t="s">
        <v>4859</v>
      </c>
      <c r="G781" s="28" t="s">
        <v>4860</v>
      </c>
      <c r="H781" s="28" t="s">
        <v>4600</v>
      </c>
      <c r="I781" s="28" t="s">
        <v>4383</v>
      </c>
      <c r="J781" s="28" t="s">
        <v>4960</v>
      </c>
      <c r="K781" s="28" t="s">
        <v>8344</v>
      </c>
      <c r="L781" s="28" t="s">
        <v>6221</v>
      </c>
      <c r="M781" s="28" t="s">
        <v>4963</v>
      </c>
      <c r="N781" s="28" t="s">
        <v>8345</v>
      </c>
      <c r="O781" s="28" t="s">
        <v>4866</v>
      </c>
      <c r="P781" s="28" t="s">
        <v>4882</v>
      </c>
      <c r="Q781" s="27" t="s">
        <v>4868</v>
      </c>
      <c r="R781" s="56">
        <v>784.5</v>
      </c>
      <c r="S781" s="56">
        <v>416.6</v>
      </c>
      <c r="T781" s="58">
        <v>259</v>
      </c>
    </row>
    <row r="782" spans="1:20" x14ac:dyDescent="0.25">
      <c r="A782" s="27" t="s">
        <v>3252</v>
      </c>
      <c r="B782" s="28" t="s">
        <v>10</v>
      </c>
      <c r="C782" s="28" t="s">
        <v>8346</v>
      </c>
      <c r="D782" s="28" t="s">
        <v>8347</v>
      </c>
      <c r="E782" s="28" t="s">
        <v>2267</v>
      </c>
      <c r="F782" s="28" t="s">
        <v>4859</v>
      </c>
      <c r="G782" s="28" t="s">
        <v>4860</v>
      </c>
      <c r="H782" s="28" t="s">
        <v>4600</v>
      </c>
      <c r="I782" s="28" t="s">
        <v>4383</v>
      </c>
      <c r="J782" s="28" t="s">
        <v>4960</v>
      </c>
      <c r="K782" s="28" t="s">
        <v>8344</v>
      </c>
      <c r="L782" s="28" t="s">
        <v>6221</v>
      </c>
      <c r="M782" s="28" t="s">
        <v>4963</v>
      </c>
      <c r="N782" s="28" t="s">
        <v>8348</v>
      </c>
      <c r="O782" s="28" t="s">
        <v>4866</v>
      </c>
      <c r="P782" s="28" t="s">
        <v>4882</v>
      </c>
      <c r="Q782" s="27" t="s">
        <v>4868</v>
      </c>
      <c r="R782" s="56">
        <v>560</v>
      </c>
      <c r="S782" s="56">
        <v>499.9</v>
      </c>
      <c r="T782" s="58">
        <v>333</v>
      </c>
    </row>
    <row r="783" spans="1:20" x14ac:dyDescent="0.25">
      <c r="A783" s="27" t="s">
        <v>3253</v>
      </c>
      <c r="B783" s="28" t="s">
        <v>444</v>
      </c>
      <c r="C783" s="28" t="s">
        <v>8349</v>
      </c>
      <c r="D783" s="28" t="s">
        <v>8350</v>
      </c>
      <c r="E783" s="28" t="s">
        <v>1777</v>
      </c>
      <c r="F783" s="28" t="s">
        <v>4859</v>
      </c>
      <c r="G783" s="28" t="s">
        <v>4860</v>
      </c>
      <c r="H783" s="28" t="s">
        <v>4600</v>
      </c>
      <c r="I783" s="28" t="s">
        <v>4391</v>
      </c>
      <c r="J783" s="28" t="s">
        <v>4893</v>
      </c>
      <c r="K783" s="28" t="s">
        <v>8351</v>
      </c>
      <c r="L783" s="28" t="s">
        <v>7872</v>
      </c>
      <c r="M783" s="28" t="s">
        <v>6055</v>
      </c>
      <c r="N783" s="28" t="s">
        <v>8352</v>
      </c>
      <c r="O783" s="28" t="s">
        <v>4866</v>
      </c>
      <c r="P783" s="28" t="s">
        <v>4882</v>
      </c>
      <c r="Q783" s="27" t="s">
        <v>4868</v>
      </c>
      <c r="R783" s="56">
        <v>400</v>
      </c>
      <c r="S783" s="56">
        <v>396.8</v>
      </c>
      <c r="T783" s="58">
        <v>297</v>
      </c>
    </row>
    <row r="784" spans="1:20" x14ac:dyDescent="0.25">
      <c r="A784" s="27" t="s">
        <v>4182</v>
      </c>
      <c r="B784" s="28" t="s">
        <v>4183</v>
      </c>
      <c r="C784" s="28" t="s">
        <v>8353</v>
      </c>
      <c r="D784" s="28" t="s">
        <v>8354</v>
      </c>
      <c r="E784" s="28" t="s">
        <v>3589</v>
      </c>
      <c r="F784" s="28" t="s">
        <v>4859</v>
      </c>
      <c r="G784" s="28" t="s">
        <v>4860</v>
      </c>
      <c r="H784" s="28" t="s">
        <v>4601</v>
      </c>
      <c r="I784" s="28" t="s">
        <v>4374</v>
      </c>
      <c r="J784" s="28" t="s">
        <v>4861</v>
      </c>
      <c r="K784" s="28" t="s">
        <v>8355</v>
      </c>
      <c r="L784" s="28" t="s">
        <v>5889</v>
      </c>
      <c r="M784" s="28" t="s">
        <v>5117</v>
      </c>
      <c r="N784" s="28" t="s">
        <v>8356</v>
      </c>
      <c r="O784" s="28" t="s">
        <v>4866</v>
      </c>
      <c r="P784" s="28" t="s">
        <v>4882</v>
      </c>
      <c r="Q784" s="27" t="s">
        <v>7742</v>
      </c>
      <c r="R784" s="56">
        <v>526.29999999999995</v>
      </c>
      <c r="S784" s="56">
        <v>676</v>
      </c>
      <c r="T784" s="58">
        <v>472</v>
      </c>
    </row>
    <row r="785" spans="1:20" x14ac:dyDescent="0.25">
      <c r="A785" s="27" t="s">
        <v>3254</v>
      </c>
      <c r="B785" s="28" t="s">
        <v>445</v>
      </c>
      <c r="C785" s="28" t="s">
        <v>8357</v>
      </c>
      <c r="D785" s="28" t="s">
        <v>8358</v>
      </c>
      <c r="E785" s="28" t="s">
        <v>2205</v>
      </c>
      <c r="F785" s="28" t="s">
        <v>4859</v>
      </c>
      <c r="G785" s="28" t="s">
        <v>4860</v>
      </c>
      <c r="H785" s="28" t="s">
        <v>4906</v>
      </c>
      <c r="I785" s="28" t="s">
        <v>4379</v>
      </c>
      <c r="J785" s="28" t="s">
        <v>4893</v>
      </c>
      <c r="K785" s="28" t="s">
        <v>8279</v>
      </c>
      <c r="L785" s="28" t="s">
        <v>8254</v>
      </c>
      <c r="M785" s="28" t="s">
        <v>5905</v>
      </c>
      <c r="N785" s="28" t="s">
        <v>8359</v>
      </c>
      <c r="O785" s="28" t="s">
        <v>5870</v>
      </c>
      <c r="P785" s="28" t="s">
        <v>4882</v>
      </c>
      <c r="Q785" s="27" t="s">
        <v>4868</v>
      </c>
      <c r="R785" s="56">
        <v>716.7</v>
      </c>
      <c r="S785" s="56">
        <v>717</v>
      </c>
      <c r="T785" s="58">
        <v>440</v>
      </c>
    </row>
    <row r="786" spans="1:20" x14ac:dyDescent="0.25">
      <c r="A786" s="27" t="s">
        <v>3255</v>
      </c>
      <c r="B786" s="28" t="s">
        <v>446</v>
      </c>
      <c r="C786" s="28" t="s">
        <v>8360</v>
      </c>
      <c r="D786" s="28" t="s">
        <v>8361</v>
      </c>
      <c r="E786" s="28" t="s">
        <v>1920</v>
      </c>
      <c r="F786" s="28" t="s">
        <v>4859</v>
      </c>
      <c r="G786" s="28" t="s">
        <v>4860</v>
      </c>
      <c r="H786" s="28" t="s">
        <v>4601</v>
      </c>
      <c r="I786" s="28" t="s">
        <v>4382</v>
      </c>
      <c r="J786" s="28" t="s">
        <v>4967</v>
      </c>
      <c r="K786" s="28" t="s">
        <v>8362</v>
      </c>
      <c r="L786" s="28" t="s">
        <v>8363</v>
      </c>
      <c r="M786" s="28" t="s">
        <v>8364</v>
      </c>
      <c r="N786" s="28" t="s">
        <v>8365</v>
      </c>
      <c r="O786" s="28" t="s">
        <v>4866</v>
      </c>
      <c r="P786" s="28" t="s">
        <v>4882</v>
      </c>
      <c r="Q786" s="27" t="s">
        <v>4868</v>
      </c>
      <c r="R786" s="56">
        <v>531</v>
      </c>
      <c r="S786" s="56">
        <v>503</v>
      </c>
      <c r="T786" s="58">
        <v>277</v>
      </c>
    </row>
    <row r="787" spans="1:20" x14ac:dyDescent="0.25">
      <c r="A787" s="27" t="s">
        <v>3256</v>
      </c>
      <c r="B787" s="28" t="s">
        <v>447</v>
      </c>
      <c r="C787" s="28" t="s">
        <v>8366</v>
      </c>
      <c r="D787" s="28" t="s">
        <v>8367</v>
      </c>
      <c r="E787" s="28" t="s">
        <v>1778</v>
      </c>
      <c r="F787" s="28" t="s">
        <v>4859</v>
      </c>
      <c r="G787" s="28" t="s">
        <v>4860</v>
      </c>
      <c r="H787" s="28" t="s">
        <v>4600</v>
      </c>
      <c r="I787" s="28" t="s">
        <v>4391</v>
      </c>
      <c r="J787" s="28" t="s">
        <v>4893</v>
      </c>
      <c r="K787" s="28" t="s">
        <v>8317</v>
      </c>
      <c r="L787" s="28" t="s">
        <v>7872</v>
      </c>
      <c r="M787" s="28" t="s">
        <v>6055</v>
      </c>
      <c r="N787" s="28" t="s">
        <v>8368</v>
      </c>
      <c r="O787" s="28" t="s">
        <v>4866</v>
      </c>
      <c r="P787" s="28" t="s">
        <v>4882</v>
      </c>
      <c r="Q787" s="27" t="s">
        <v>4868</v>
      </c>
      <c r="R787" s="56">
        <v>746</v>
      </c>
      <c r="S787" s="56">
        <v>746.3</v>
      </c>
      <c r="T787" s="58">
        <v>510</v>
      </c>
    </row>
    <row r="788" spans="1:20" x14ac:dyDescent="0.25">
      <c r="A788" s="27" t="s">
        <v>4184</v>
      </c>
      <c r="B788" s="28" t="s">
        <v>4185</v>
      </c>
      <c r="C788" s="28" t="s">
        <v>8369</v>
      </c>
      <c r="D788" s="28" t="s">
        <v>8370</v>
      </c>
      <c r="E788" s="28" t="s">
        <v>3602</v>
      </c>
      <c r="F788" s="28" t="s">
        <v>4859</v>
      </c>
      <c r="G788" s="28" t="s">
        <v>4860</v>
      </c>
      <c r="H788" s="28" t="s">
        <v>4601</v>
      </c>
      <c r="I788" s="28" t="s">
        <v>4373</v>
      </c>
      <c r="J788" s="28" t="s">
        <v>4861</v>
      </c>
      <c r="K788" s="28" t="s">
        <v>8371</v>
      </c>
      <c r="L788" s="28" t="s">
        <v>6208</v>
      </c>
      <c r="M788" s="28" t="s">
        <v>5095</v>
      </c>
      <c r="N788" s="28" t="s">
        <v>8372</v>
      </c>
      <c r="O788" s="28" t="s">
        <v>4866</v>
      </c>
      <c r="P788" s="28" t="s">
        <v>4882</v>
      </c>
      <c r="Q788" s="27" t="s">
        <v>7742</v>
      </c>
      <c r="R788" s="56">
        <v>395</v>
      </c>
      <c r="S788" s="56">
        <v>329</v>
      </c>
      <c r="T788" s="58">
        <v>207</v>
      </c>
    </row>
    <row r="789" spans="1:20" x14ac:dyDescent="0.25">
      <c r="A789" s="27" t="s">
        <v>3257</v>
      </c>
      <c r="B789" s="28" t="s">
        <v>448</v>
      </c>
      <c r="C789" s="28" t="s">
        <v>8373</v>
      </c>
      <c r="D789" s="28" t="s">
        <v>8374</v>
      </c>
      <c r="E789" s="28" t="s">
        <v>1628</v>
      </c>
      <c r="F789" s="28" t="s">
        <v>4859</v>
      </c>
      <c r="G789" s="28" t="s">
        <v>4860</v>
      </c>
      <c r="H789" s="28" t="s">
        <v>4600</v>
      </c>
      <c r="I789" s="28" t="s">
        <v>4892</v>
      </c>
      <c r="J789" s="28" t="s">
        <v>4893</v>
      </c>
      <c r="K789" s="28" t="s">
        <v>8338</v>
      </c>
      <c r="L789" s="28" t="s">
        <v>5729</v>
      </c>
      <c r="M789" s="28" t="s">
        <v>8375</v>
      </c>
      <c r="N789" s="28" t="s">
        <v>8376</v>
      </c>
      <c r="O789" s="28" t="s">
        <v>4866</v>
      </c>
      <c r="P789" s="28" t="s">
        <v>4882</v>
      </c>
      <c r="Q789" s="27" t="s">
        <v>4868</v>
      </c>
      <c r="R789" s="56">
        <v>442</v>
      </c>
      <c r="S789" s="56">
        <v>431.5</v>
      </c>
      <c r="T789" s="58">
        <v>266</v>
      </c>
    </row>
    <row r="790" spans="1:20" x14ac:dyDescent="0.25">
      <c r="A790" s="27" t="s">
        <v>3258</v>
      </c>
      <c r="B790" s="28" t="s">
        <v>449</v>
      </c>
      <c r="C790" s="28" t="s">
        <v>8377</v>
      </c>
      <c r="D790" s="28" t="s">
        <v>8378</v>
      </c>
      <c r="E790" s="28" t="s">
        <v>2268</v>
      </c>
      <c r="F790" s="28" t="s">
        <v>4859</v>
      </c>
      <c r="G790" s="28" t="s">
        <v>4860</v>
      </c>
      <c r="H790" s="28" t="s">
        <v>4600</v>
      </c>
      <c r="I790" s="28" t="s">
        <v>4383</v>
      </c>
      <c r="J790" s="28" t="s">
        <v>4960</v>
      </c>
      <c r="K790" s="28" t="s">
        <v>8379</v>
      </c>
      <c r="L790" s="28" t="s">
        <v>8380</v>
      </c>
      <c r="M790" s="28" t="s">
        <v>8381</v>
      </c>
      <c r="N790" s="28" t="s">
        <v>11684</v>
      </c>
      <c r="O790" s="28" t="s">
        <v>5870</v>
      </c>
      <c r="P790" s="28" t="s">
        <v>4882</v>
      </c>
      <c r="Q790" s="27" t="s">
        <v>4868</v>
      </c>
      <c r="R790" s="56">
        <v>515.70000000000005</v>
      </c>
      <c r="S790" s="56">
        <v>517</v>
      </c>
      <c r="T790" s="58">
        <v>385</v>
      </c>
    </row>
    <row r="791" spans="1:20" x14ac:dyDescent="0.25">
      <c r="A791" s="27" t="s">
        <v>3259</v>
      </c>
      <c r="B791" s="28" t="s">
        <v>450</v>
      </c>
      <c r="C791" s="28" t="s">
        <v>8382</v>
      </c>
      <c r="D791" s="28" t="s">
        <v>8383</v>
      </c>
      <c r="E791" s="28" t="s">
        <v>1566</v>
      </c>
      <c r="F791" s="28" t="s">
        <v>4859</v>
      </c>
      <c r="G791" s="28" t="s">
        <v>4860</v>
      </c>
      <c r="H791" s="28" t="s">
        <v>4906</v>
      </c>
      <c r="I791" s="28" t="s">
        <v>4380</v>
      </c>
      <c r="J791" s="28" t="s">
        <v>4893</v>
      </c>
      <c r="K791" s="28" t="s">
        <v>8317</v>
      </c>
      <c r="L791" s="28" t="s">
        <v>8384</v>
      </c>
      <c r="M791" s="28" t="s">
        <v>8385</v>
      </c>
      <c r="N791" s="28" t="s">
        <v>8386</v>
      </c>
      <c r="O791" s="28" t="s">
        <v>4866</v>
      </c>
      <c r="P791" s="28" t="s">
        <v>4882</v>
      </c>
      <c r="Q791" s="27" t="s">
        <v>4868</v>
      </c>
      <c r="R791" s="56">
        <v>934</v>
      </c>
      <c r="S791" s="56">
        <v>934</v>
      </c>
      <c r="T791" s="58">
        <v>748</v>
      </c>
    </row>
    <row r="792" spans="1:20" x14ac:dyDescent="0.25">
      <c r="A792" s="27" t="s">
        <v>3260</v>
      </c>
      <c r="B792" s="28" t="s">
        <v>451</v>
      </c>
      <c r="C792" s="28" t="s">
        <v>8387</v>
      </c>
      <c r="D792" s="28" t="s">
        <v>8388</v>
      </c>
      <c r="E792" s="28" t="s">
        <v>2494</v>
      </c>
      <c r="F792" s="28" t="s">
        <v>4859</v>
      </c>
      <c r="G792" s="28" t="s">
        <v>4860</v>
      </c>
      <c r="H792" s="28" t="s">
        <v>4906</v>
      </c>
      <c r="I792" s="28" t="s">
        <v>4381</v>
      </c>
      <c r="J792" s="28" t="s">
        <v>4893</v>
      </c>
      <c r="K792" s="28" t="s">
        <v>8389</v>
      </c>
      <c r="L792" s="28" t="s">
        <v>8390</v>
      </c>
      <c r="M792" s="28" t="s">
        <v>8391</v>
      </c>
      <c r="N792" s="28" t="s">
        <v>8392</v>
      </c>
      <c r="O792" s="28" t="s">
        <v>4866</v>
      </c>
      <c r="P792" s="28" t="s">
        <v>4882</v>
      </c>
      <c r="Q792" s="27" t="s">
        <v>4868</v>
      </c>
      <c r="R792" s="56">
        <v>494.8</v>
      </c>
      <c r="S792" s="56">
        <v>491.9</v>
      </c>
      <c r="T792" s="58">
        <v>308</v>
      </c>
    </row>
    <row r="793" spans="1:20" x14ac:dyDescent="0.25">
      <c r="A793" s="27" t="s">
        <v>3261</v>
      </c>
      <c r="B793" s="28" t="s">
        <v>452</v>
      </c>
      <c r="C793" s="28" t="s">
        <v>8393</v>
      </c>
      <c r="D793" s="28" t="s">
        <v>8394</v>
      </c>
      <c r="E793" s="28" t="s">
        <v>1921</v>
      </c>
      <c r="F793" s="28" t="s">
        <v>4859</v>
      </c>
      <c r="G793" s="28" t="s">
        <v>4860</v>
      </c>
      <c r="H793" s="28" t="s">
        <v>4601</v>
      </c>
      <c r="I793" s="28" t="s">
        <v>4382</v>
      </c>
      <c r="J793" s="28" t="s">
        <v>4967</v>
      </c>
      <c r="K793" s="28" t="s">
        <v>8395</v>
      </c>
      <c r="L793" s="28" t="s">
        <v>5111</v>
      </c>
      <c r="M793" s="28" t="s">
        <v>8396</v>
      </c>
      <c r="N793" s="28" t="s">
        <v>8397</v>
      </c>
      <c r="O793" s="28" t="s">
        <v>4866</v>
      </c>
      <c r="P793" s="28" t="s">
        <v>4882</v>
      </c>
      <c r="Q793" s="27" t="s">
        <v>4868</v>
      </c>
      <c r="R793" s="56">
        <v>498</v>
      </c>
      <c r="S793" s="56">
        <v>498</v>
      </c>
      <c r="T793" s="58">
        <v>353</v>
      </c>
    </row>
    <row r="794" spans="1:20" x14ac:dyDescent="0.25">
      <c r="A794" s="27" t="s">
        <v>3262</v>
      </c>
      <c r="B794" s="28" t="s">
        <v>453</v>
      </c>
      <c r="C794" s="28" t="s">
        <v>8398</v>
      </c>
      <c r="D794" s="28" t="s">
        <v>8399</v>
      </c>
      <c r="E794" s="28" t="s">
        <v>2269</v>
      </c>
      <c r="F794" s="28" t="s">
        <v>4859</v>
      </c>
      <c r="G794" s="28" t="s">
        <v>4860</v>
      </c>
      <c r="H794" s="28" t="s">
        <v>4600</v>
      </c>
      <c r="I794" s="28" t="s">
        <v>4383</v>
      </c>
      <c r="J794" s="28" t="s">
        <v>4960</v>
      </c>
      <c r="K794" s="28" t="s">
        <v>8395</v>
      </c>
      <c r="L794" s="28" t="s">
        <v>5821</v>
      </c>
      <c r="M794" s="28" t="s">
        <v>5822</v>
      </c>
      <c r="N794" s="28" t="s">
        <v>8400</v>
      </c>
      <c r="O794" s="28" t="s">
        <v>4866</v>
      </c>
      <c r="P794" s="28" t="s">
        <v>4882</v>
      </c>
      <c r="Q794" s="27" t="s">
        <v>4868</v>
      </c>
      <c r="R794" s="56">
        <v>349.2</v>
      </c>
      <c r="S794" s="56">
        <v>356</v>
      </c>
      <c r="T794" s="58">
        <v>263</v>
      </c>
    </row>
    <row r="795" spans="1:20" x14ac:dyDescent="0.25">
      <c r="A795" s="27" t="s">
        <v>3263</v>
      </c>
      <c r="B795" s="28" t="s">
        <v>454</v>
      </c>
      <c r="C795" s="28" t="s">
        <v>8401</v>
      </c>
      <c r="D795" s="28" t="s">
        <v>8402</v>
      </c>
      <c r="E795" s="28" t="s">
        <v>2495</v>
      </c>
      <c r="F795" s="28" t="s">
        <v>4859</v>
      </c>
      <c r="G795" s="28" t="s">
        <v>4860</v>
      </c>
      <c r="H795" s="28" t="s">
        <v>4906</v>
      </c>
      <c r="I795" s="28" t="s">
        <v>4381</v>
      </c>
      <c r="J795" s="28" t="s">
        <v>4893</v>
      </c>
      <c r="K795" s="28" t="s">
        <v>8403</v>
      </c>
      <c r="L795" s="28" t="s">
        <v>5170</v>
      </c>
      <c r="M795" s="28" t="s">
        <v>5171</v>
      </c>
      <c r="N795" s="28" t="s">
        <v>8404</v>
      </c>
      <c r="O795" s="28" t="s">
        <v>4866</v>
      </c>
      <c r="P795" s="28" t="s">
        <v>4882</v>
      </c>
      <c r="Q795" s="27" t="s">
        <v>4868</v>
      </c>
      <c r="R795" s="56">
        <v>413.2</v>
      </c>
      <c r="S795" s="56">
        <v>409.3</v>
      </c>
      <c r="T795" s="58">
        <v>303</v>
      </c>
    </row>
    <row r="796" spans="1:20" x14ac:dyDescent="0.25">
      <c r="A796" s="27" t="s">
        <v>3264</v>
      </c>
      <c r="B796" s="28" t="s">
        <v>455</v>
      </c>
      <c r="C796" s="28" t="s">
        <v>8405</v>
      </c>
      <c r="D796" s="28" t="s">
        <v>8406</v>
      </c>
      <c r="E796" s="28" t="s">
        <v>2417</v>
      </c>
      <c r="F796" s="28" t="s">
        <v>4859</v>
      </c>
      <c r="G796" s="28" t="s">
        <v>4860</v>
      </c>
      <c r="H796" s="28" t="s">
        <v>4601</v>
      </c>
      <c r="I796" s="28" t="s">
        <v>4387</v>
      </c>
      <c r="J796" s="28" t="s">
        <v>4967</v>
      </c>
      <c r="K796" s="28" t="s">
        <v>8275</v>
      </c>
      <c r="L796" s="28" t="s">
        <v>8407</v>
      </c>
      <c r="M796" s="28" t="s">
        <v>8408</v>
      </c>
      <c r="N796" s="28" t="s">
        <v>8409</v>
      </c>
      <c r="O796" s="28" t="s">
        <v>4866</v>
      </c>
      <c r="P796" s="28" t="s">
        <v>4882</v>
      </c>
      <c r="Q796" s="27" t="s">
        <v>4868</v>
      </c>
      <c r="R796" s="56">
        <v>434.4</v>
      </c>
      <c r="S796" s="56">
        <v>418.4</v>
      </c>
      <c r="T796" s="58">
        <v>275</v>
      </c>
    </row>
    <row r="797" spans="1:20" x14ac:dyDescent="0.25">
      <c r="A797" s="27" t="s">
        <v>4186</v>
      </c>
      <c r="B797" s="28" t="s">
        <v>4187</v>
      </c>
      <c r="C797" s="28" t="s">
        <v>8410</v>
      </c>
      <c r="D797" s="28" t="s">
        <v>8411</v>
      </c>
      <c r="E797" s="28" t="s">
        <v>3590</v>
      </c>
      <c r="F797" s="28" t="s">
        <v>4859</v>
      </c>
      <c r="G797" s="28" t="s">
        <v>4860</v>
      </c>
      <c r="H797" s="28" t="s">
        <v>4601</v>
      </c>
      <c r="I797" s="28" t="s">
        <v>4374</v>
      </c>
      <c r="J797" s="28" t="s">
        <v>4861</v>
      </c>
      <c r="K797" s="28" t="s">
        <v>8412</v>
      </c>
      <c r="L797" s="28" t="s">
        <v>6290</v>
      </c>
      <c r="M797" s="28" t="s">
        <v>4888</v>
      </c>
      <c r="N797" s="28" t="s">
        <v>8413</v>
      </c>
      <c r="O797" s="28" t="s">
        <v>4866</v>
      </c>
      <c r="P797" s="28" t="s">
        <v>4882</v>
      </c>
      <c r="Q797" s="27" t="s">
        <v>7742</v>
      </c>
      <c r="R797" s="56">
        <v>348.6</v>
      </c>
      <c r="S797" s="56">
        <v>378</v>
      </c>
      <c r="T797" s="58">
        <v>208</v>
      </c>
    </row>
    <row r="798" spans="1:20" x14ac:dyDescent="0.25">
      <c r="A798" s="27" t="s">
        <v>4188</v>
      </c>
      <c r="B798" s="28" t="s">
        <v>4189</v>
      </c>
      <c r="C798" s="28" t="s">
        <v>8414</v>
      </c>
      <c r="D798" s="28" t="s">
        <v>8415</v>
      </c>
      <c r="E798" s="28" t="s">
        <v>3591</v>
      </c>
      <c r="F798" s="28" t="s">
        <v>4859</v>
      </c>
      <c r="G798" s="28" t="s">
        <v>4860</v>
      </c>
      <c r="H798" s="28" t="s">
        <v>4601</v>
      </c>
      <c r="I798" s="28" t="s">
        <v>4374</v>
      </c>
      <c r="J798" s="28" t="s">
        <v>4861</v>
      </c>
      <c r="K798" s="28" t="s">
        <v>8416</v>
      </c>
      <c r="L798" s="28" t="s">
        <v>8417</v>
      </c>
      <c r="M798" s="28" t="s">
        <v>4888</v>
      </c>
      <c r="N798" s="28" t="s">
        <v>8418</v>
      </c>
      <c r="O798" s="28" t="s">
        <v>5870</v>
      </c>
      <c r="P798" s="28" t="s">
        <v>4882</v>
      </c>
      <c r="Q798" s="27" t="s">
        <v>7742</v>
      </c>
      <c r="R798" s="56">
        <v>729.8</v>
      </c>
      <c r="S798" s="56">
        <v>727</v>
      </c>
      <c r="T798" s="58">
        <v>556</v>
      </c>
    </row>
    <row r="799" spans="1:20" x14ac:dyDescent="0.25">
      <c r="A799" s="27" t="s">
        <v>3265</v>
      </c>
      <c r="B799" s="28" t="s">
        <v>456</v>
      </c>
      <c r="C799" s="28" t="s">
        <v>8419</v>
      </c>
      <c r="D799" s="28" t="s">
        <v>8420</v>
      </c>
      <c r="E799" s="28" t="s">
        <v>1847</v>
      </c>
      <c r="F799" s="28" t="s">
        <v>4859</v>
      </c>
      <c r="G799" s="28" t="s">
        <v>4860</v>
      </c>
      <c r="H799" s="28" t="s">
        <v>4601</v>
      </c>
      <c r="I799" s="28" t="s">
        <v>4378</v>
      </c>
      <c r="J799" s="28" t="s">
        <v>4893</v>
      </c>
      <c r="K799" s="28" t="s">
        <v>8302</v>
      </c>
      <c r="L799" s="28" t="s">
        <v>8421</v>
      </c>
      <c r="M799" s="28" t="s">
        <v>8422</v>
      </c>
      <c r="N799" s="28" t="s">
        <v>8423</v>
      </c>
      <c r="O799" s="28" t="s">
        <v>4866</v>
      </c>
      <c r="P799" s="28" t="s">
        <v>4882</v>
      </c>
      <c r="Q799" s="27" t="s">
        <v>4868</v>
      </c>
      <c r="R799" s="56">
        <v>348</v>
      </c>
      <c r="S799" s="56">
        <v>351</v>
      </c>
      <c r="T799" s="58">
        <v>248</v>
      </c>
    </row>
    <row r="800" spans="1:20" x14ac:dyDescent="0.25">
      <c r="A800" s="27" t="s">
        <v>3266</v>
      </c>
      <c r="B800" s="28" t="s">
        <v>457</v>
      </c>
      <c r="C800" s="28" t="s">
        <v>8424</v>
      </c>
      <c r="D800" s="28" t="s">
        <v>8425</v>
      </c>
      <c r="E800" s="28" t="s">
        <v>1567</v>
      </c>
      <c r="F800" s="28" t="s">
        <v>4859</v>
      </c>
      <c r="G800" s="28" t="s">
        <v>4860</v>
      </c>
      <c r="H800" s="28" t="s">
        <v>4906</v>
      </c>
      <c r="I800" s="28" t="s">
        <v>4380</v>
      </c>
      <c r="J800" s="28" t="s">
        <v>4893</v>
      </c>
      <c r="K800" s="28" t="s">
        <v>8426</v>
      </c>
      <c r="L800" s="28" t="s">
        <v>8427</v>
      </c>
      <c r="M800" s="28" t="s">
        <v>8428</v>
      </c>
      <c r="N800" s="28" t="s">
        <v>8429</v>
      </c>
      <c r="O800" s="28" t="s">
        <v>4866</v>
      </c>
      <c r="P800" s="28" t="s">
        <v>4882</v>
      </c>
      <c r="Q800" s="27" t="s">
        <v>4868</v>
      </c>
      <c r="R800" s="56">
        <v>429</v>
      </c>
      <c r="S800" s="56">
        <v>444</v>
      </c>
      <c r="T800" s="58">
        <v>297</v>
      </c>
    </row>
    <row r="801" spans="1:20" x14ac:dyDescent="0.25">
      <c r="A801" s="27" t="s">
        <v>4190</v>
      </c>
      <c r="B801" s="28" t="s">
        <v>4191</v>
      </c>
      <c r="C801" s="28" t="s">
        <v>8430</v>
      </c>
      <c r="D801" s="28" t="s">
        <v>8431</v>
      </c>
      <c r="E801" s="28" t="s">
        <v>3597</v>
      </c>
      <c r="F801" s="28" t="s">
        <v>4859</v>
      </c>
      <c r="G801" s="28" t="s">
        <v>4860</v>
      </c>
      <c r="H801" s="28" t="s">
        <v>4601</v>
      </c>
      <c r="I801" s="28" t="s">
        <v>4374</v>
      </c>
      <c r="J801" s="28" t="s">
        <v>4861</v>
      </c>
      <c r="K801" s="28" t="s">
        <v>8432</v>
      </c>
      <c r="L801" s="28" t="s">
        <v>6179</v>
      </c>
      <c r="M801" s="28" t="s">
        <v>6180</v>
      </c>
      <c r="N801" s="28" t="s">
        <v>8433</v>
      </c>
      <c r="O801" s="28" t="s">
        <v>4866</v>
      </c>
      <c r="P801" s="28" t="s">
        <v>4882</v>
      </c>
      <c r="Q801" s="27" t="s">
        <v>7742</v>
      </c>
      <c r="R801" s="56">
        <v>494.3</v>
      </c>
      <c r="S801" s="56">
        <v>494</v>
      </c>
      <c r="T801" s="58">
        <v>360</v>
      </c>
    </row>
    <row r="802" spans="1:20" x14ac:dyDescent="0.25">
      <c r="A802" s="27" t="s">
        <v>3267</v>
      </c>
      <c r="B802" s="28" t="s">
        <v>458</v>
      </c>
      <c r="C802" s="28" t="s">
        <v>8434</v>
      </c>
      <c r="D802" s="28" t="s">
        <v>8435</v>
      </c>
      <c r="E802" s="28" t="s">
        <v>2496</v>
      </c>
      <c r="F802" s="28" t="s">
        <v>4859</v>
      </c>
      <c r="G802" s="28" t="s">
        <v>4860</v>
      </c>
      <c r="H802" s="28" t="s">
        <v>4906</v>
      </c>
      <c r="I802" s="28" t="s">
        <v>4381</v>
      </c>
      <c r="J802" s="28" t="s">
        <v>4893</v>
      </c>
      <c r="K802" s="28" t="s">
        <v>8426</v>
      </c>
      <c r="L802" s="28" t="s">
        <v>8436</v>
      </c>
      <c r="M802" s="28" t="s">
        <v>8437</v>
      </c>
      <c r="N802" s="28" t="s">
        <v>8438</v>
      </c>
      <c r="O802" s="28" t="s">
        <v>4866</v>
      </c>
      <c r="P802" s="28" t="s">
        <v>4882</v>
      </c>
      <c r="Q802" s="27" t="s">
        <v>4868</v>
      </c>
      <c r="R802" s="56">
        <v>306.10000000000002</v>
      </c>
      <c r="S802" s="56">
        <v>307.3</v>
      </c>
      <c r="T802" s="58">
        <v>171.4</v>
      </c>
    </row>
    <row r="803" spans="1:20" x14ac:dyDescent="0.25">
      <c r="A803" s="27" t="s">
        <v>3268</v>
      </c>
      <c r="B803" s="28" t="s">
        <v>459</v>
      </c>
      <c r="C803" s="28" t="s">
        <v>8439</v>
      </c>
      <c r="D803" s="28" t="s">
        <v>8440</v>
      </c>
      <c r="E803" s="28" t="s">
        <v>1922</v>
      </c>
      <c r="F803" s="28" t="s">
        <v>4859</v>
      </c>
      <c r="G803" s="28" t="s">
        <v>4860</v>
      </c>
      <c r="H803" s="28" t="s">
        <v>4601</v>
      </c>
      <c r="I803" s="28" t="s">
        <v>4382</v>
      </c>
      <c r="J803" s="28" t="s">
        <v>4967</v>
      </c>
      <c r="K803" s="28" t="s">
        <v>8302</v>
      </c>
      <c r="L803" s="28" t="s">
        <v>4968</v>
      </c>
      <c r="M803" s="28" t="s">
        <v>4969</v>
      </c>
      <c r="N803" s="28" t="s">
        <v>8441</v>
      </c>
      <c r="O803" s="28" t="s">
        <v>4866</v>
      </c>
      <c r="P803" s="28" t="s">
        <v>4882</v>
      </c>
      <c r="Q803" s="27" t="s">
        <v>4868</v>
      </c>
      <c r="R803" s="56">
        <v>582.9</v>
      </c>
      <c r="S803" s="56">
        <v>594</v>
      </c>
      <c r="T803" s="58">
        <v>408</v>
      </c>
    </row>
    <row r="804" spans="1:20" x14ac:dyDescent="0.25">
      <c r="A804" s="27" t="s">
        <v>3269</v>
      </c>
      <c r="B804" s="28" t="s">
        <v>460</v>
      </c>
      <c r="C804" s="28" t="s">
        <v>8442</v>
      </c>
      <c r="D804" s="28" t="s">
        <v>8443</v>
      </c>
      <c r="E804" s="28" t="s">
        <v>1993</v>
      </c>
      <c r="F804" s="28" t="s">
        <v>4859</v>
      </c>
      <c r="G804" s="28" t="s">
        <v>4860</v>
      </c>
      <c r="H804" s="28" t="s">
        <v>4601</v>
      </c>
      <c r="I804" s="28" t="s">
        <v>4384</v>
      </c>
      <c r="J804" s="28" t="s">
        <v>4987</v>
      </c>
      <c r="K804" s="28" t="s">
        <v>8444</v>
      </c>
      <c r="L804" s="28" t="s">
        <v>8445</v>
      </c>
      <c r="M804" s="28" t="s">
        <v>8446</v>
      </c>
      <c r="N804" s="28" t="s">
        <v>8447</v>
      </c>
      <c r="O804" s="28" t="s">
        <v>4866</v>
      </c>
      <c r="P804" s="28" t="s">
        <v>4882</v>
      </c>
      <c r="Q804" s="27" t="s">
        <v>4868</v>
      </c>
      <c r="R804" s="56">
        <v>478.4</v>
      </c>
      <c r="S804" s="56">
        <v>480.6</v>
      </c>
      <c r="T804" s="58">
        <v>336.9</v>
      </c>
    </row>
    <row r="805" spans="1:20" x14ac:dyDescent="0.25">
      <c r="A805" s="27" t="s">
        <v>3270</v>
      </c>
      <c r="B805" s="28" t="s">
        <v>461</v>
      </c>
      <c r="C805" s="28" t="s">
        <v>8448</v>
      </c>
      <c r="D805" s="28" t="s">
        <v>8449</v>
      </c>
      <c r="E805" s="28" t="s">
        <v>1923</v>
      </c>
      <c r="F805" s="28" t="s">
        <v>4859</v>
      </c>
      <c r="G805" s="28" t="s">
        <v>4860</v>
      </c>
      <c r="H805" s="28" t="s">
        <v>4601</v>
      </c>
      <c r="I805" s="28" t="s">
        <v>4382</v>
      </c>
      <c r="J805" s="28" t="s">
        <v>4967</v>
      </c>
      <c r="K805" s="28" t="s">
        <v>8450</v>
      </c>
      <c r="L805" s="28" t="s">
        <v>8451</v>
      </c>
      <c r="M805" s="28" t="s">
        <v>8452</v>
      </c>
      <c r="N805" s="28" t="s">
        <v>8453</v>
      </c>
      <c r="O805" s="28" t="s">
        <v>4866</v>
      </c>
      <c r="P805" s="28" t="s">
        <v>4882</v>
      </c>
      <c r="Q805" s="27" t="s">
        <v>4868</v>
      </c>
      <c r="R805" s="56">
        <v>395.4</v>
      </c>
      <c r="S805" s="56">
        <v>400.9</v>
      </c>
      <c r="T805" s="58">
        <v>276.8</v>
      </c>
    </row>
    <row r="806" spans="1:20" x14ac:dyDescent="0.25">
      <c r="A806" s="27" t="s">
        <v>3271</v>
      </c>
      <c r="B806" s="28" t="s">
        <v>462</v>
      </c>
      <c r="C806" s="28" t="s">
        <v>8454</v>
      </c>
      <c r="D806" s="28" t="s">
        <v>8455</v>
      </c>
      <c r="E806" s="28" t="s">
        <v>2497</v>
      </c>
      <c r="F806" s="28" t="s">
        <v>4859</v>
      </c>
      <c r="G806" s="28" t="s">
        <v>4860</v>
      </c>
      <c r="H806" s="28" t="s">
        <v>4906</v>
      </c>
      <c r="I806" s="28" t="s">
        <v>4381</v>
      </c>
      <c r="J806" s="28" t="s">
        <v>4893</v>
      </c>
      <c r="K806" s="28" t="s">
        <v>8456</v>
      </c>
      <c r="L806" s="28" t="s">
        <v>8457</v>
      </c>
      <c r="M806" s="28" t="s">
        <v>8458</v>
      </c>
      <c r="N806" s="28" t="s">
        <v>8459</v>
      </c>
      <c r="O806" s="28" t="s">
        <v>4866</v>
      </c>
      <c r="P806" s="28" t="s">
        <v>4882</v>
      </c>
      <c r="Q806" s="27" t="s">
        <v>4868</v>
      </c>
      <c r="R806" s="56">
        <v>429.2</v>
      </c>
      <c r="S806" s="56">
        <v>446.7</v>
      </c>
      <c r="T806" s="58">
        <v>293</v>
      </c>
    </row>
    <row r="807" spans="1:20" x14ac:dyDescent="0.25">
      <c r="A807" s="27" t="s">
        <v>3272</v>
      </c>
      <c r="B807" s="28" t="s">
        <v>463</v>
      </c>
      <c r="C807" s="28" t="s">
        <v>8460</v>
      </c>
      <c r="D807" s="28" t="s">
        <v>8461</v>
      </c>
      <c r="E807" s="28" t="s">
        <v>2270</v>
      </c>
      <c r="F807" s="28" t="s">
        <v>4859</v>
      </c>
      <c r="G807" s="28" t="s">
        <v>4860</v>
      </c>
      <c r="H807" s="28" t="s">
        <v>4600</v>
      </c>
      <c r="I807" s="28" t="s">
        <v>4383</v>
      </c>
      <c r="J807" s="28" t="s">
        <v>4960</v>
      </c>
      <c r="K807" s="28" t="s">
        <v>8426</v>
      </c>
      <c r="L807" s="28" t="s">
        <v>8462</v>
      </c>
      <c r="M807" s="28" t="s">
        <v>8463</v>
      </c>
      <c r="N807" s="28" t="s">
        <v>8464</v>
      </c>
      <c r="O807" s="28" t="s">
        <v>4866</v>
      </c>
      <c r="P807" s="28" t="s">
        <v>4882</v>
      </c>
      <c r="Q807" s="27" t="s">
        <v>4868</v>
      </c>
      <c r="R807" s="56">
        <v>424.9</v>
      </c>
      <c r="S807" s="56">
        <v>455.4</v>
      </c>
      <c r="T807" s="58">
        <v>330</v>
      </c>
    </row>
    <row r="808" spans="1:20" x14ac:dyDescent="0.25">
      <c r="A808" s="27" t="s">
        <v>3273</v>
      </c>
      <c r="B808" s="28" t="s">
        <v>464</v>
      </c>
      <c r="C808" s="28" t="s">
        <v>8465</v>
      </c>
      <c r="D808" s="28" t="s">
        <v>8466</v>
      </c>
      <c r="E808" s="28" t="s">
        <v>2418</v>
      </c>
      <c r="F808" s="28" t="s">
        <v>4859</v>
      </c>
      <c r="G808" s="28" t="s">
        <v>4860</v>
      </c>
      <c r="H808" s="28" t="s">
        <v>4601</v>
      </c>
      <c r="I808" s="28" t="s">
        <v>4387</v>
      </c>
      <c r="J808" s="28" t="s">
        <v>4967</v>
      </c>
      <c r="K808" s="28" t="s">
        <v>8426</v>
      </c>
      <c r="L808" s="28" t="s">
        <v>8079</v>
      </c>
      <c r="M808" s="28" t="s">
        <v>5022</v>
      </c>
      <c r="N808" s="28" t="s">
        <v>8467</v>
      </c>
      <c r="O808" s="28" t="s">
        <v>4866</v>
      </c>
      <c r="P808" s="28" t="s">
        <v>4882</v>
      </c>
      <c r="Q808" s="27" t="s">
        <v>4868</v>
      </c>
      <c r="R808" s="56">
        <v>466.3</v>
      </c>
      <c r="S808" s="56">
        <v>475.4</v>
      </c>
      <c r="T808" s="58">
        <v>342.3</v>
      </c>
    </row>
    <row r="809" spans="1:20" x14ac:dyDescent="0.25">
      <c r="A809" s="27" t="s">
        <v>3274</v>
      </c>
      <c r="B809" s="28" t="s">
        <v>465</v>
      </c>
      <c r="C809" s="28" t="s">
        <v>8468</v>
      </c>
      <c r="D809" s="28" t="s">
        <v>8469</v>
      </c>
      <c r="E809" s="28" t="s">
        <v>1994</v>
      </c>
      <c r="F809" s="28" t="s">
        <v>4859</v>
      </c>
      <c r="G809" s="28" t="s">
        <v>4860</v>
      </c>
      <c r="H809" s="28" t="s">
        <v>4601</v>
      </c>
      <c r="I809" s="28" t="s">
        <v>4384</v>
      </c>
      <c r="J809" s="28" t="s">
        <v>4987</v>
      </c>
      <c r="K809" s="28" t="s">
        <v>8323</v>
      </c>
      <c r="L809" s="28" t="s">
        <v>8470</v>
      </c>
      <c r="M809" s="28" t="s">
        <v>8471</v>
      </c>
      <c r="N809" s="28" t="s">
        <v>8472</v>
      </c>
      <c r="O809" s="28" t="s">
        <v>4866</v>
      </c>
      <c r="P809" s="28" t="s">
        <v>4882</v>
      </c>
      <c r="Q809" s="27" t="s">
        <v>4868</v>
      </c>
      <c r="R809" s="56">
        <v>343.2</v>
      </c>
      <c r="S809" s="56">
        <v>372.7</v>
      </c>
      <c r="T809" s="58">
        <v>250.5</v>
      </c>
    </row>
    <row r="810" spans="1:20" x14ac:dyDescent="0.25">
      <c r="A810" s="27" t="s">
        <v>3275</v>
      </c>
      <c r="B810" s="28" t="s">
        <v>466</v>
      </c>
      <c r="C810" s="28" t="s">
        <v>8473</v>
      </c>
      <c r="D810" s="28" t="s">
        <v>8474</v>
      </c>
      <c r="E810" s="28" t="s">
        <v>2271</v>
      </c>
      <c r="F810" s="28" t="s">
        <v>4859</v>
      </c>
      <c r="G810" s="28" t="s">
        <v>4860</v>
      </c>
      <c r="H810" s="28" t="s">
        <v>4600</v>
      </c>
      <c r="I810" s="28" t="s">
        <v>4383</v>
      </c>
      <c r="J810" s="28" t="s">
        <v>4960</v>
      </c>
      <c r="K810" s="28" t="s">
        <v>8475</v>
      </c>
      <c r="L810" s="28" t="s">
        <v>8476</v>
      </c>
      <c r="M810" s="28" t="s">
        <v>4963</v>
      </c>
      <c r="N810" s="28" t="s">
        <v>8477</v>
      </c>
      <c r="O810" s="28" t="s">
        <v>5870</v>
      </c>
      <c r="P810" s="28" t="s">
        <v>4882</v>
      </c>
      <c r="Q810" s="27" t="s">
        <v>4868</v>
      </c>
      <c r="R810" s="56">
        <v>792.6</v>
      </c>
      <c r="S810" s="56">
        <v>799.7</v>
      </c>
      <c r="T810" s="58">
        <v>321.60000000000002</v>
      </c>
    </row>
    <row r="811" spans="1:20" x14ac:dyDescent="0.25">
      <c r="A811" s="27" t="s">
        <v>3276</v>
      </c>
      <c r="B811" s="28" t="s">
        <v>467</v>
      </c>
      <c r="C811" s="28" t="s">
        <v>8478</v>
      </c>
      <c r="D811" s="28" t="s">
        <v>8479</v>
      </c>
      <c r="E811" s="28" t="s">
        <v>1995</v>
      </c>
      <c r="F811" s="28" t="s">
        <v>4859</v>
      </c>
      <c r="G811" s="28" t="s">
        <v>4860</v>
      </c>
      <c r="H811" s="28" t="s">
        <v>4601</v>
      </c>
      <c r="I811" s="28" t="s">
        <v>4384</v>
      </c>
      <c r="J811" s="28" t="s">
        <v>4987</v>
      </c>
      <c r="K811" s="28" t="s">
        <v>8426</v>
      </c>
      <c r="L811" s="28" t="s">
        <v>8480</v>
      </c>
      <c r="M811" s="28" t="s">
        <v>8481</v>
      </c>
      <c r="N811" s="28" t="s">
        <v>8482</v>
      </c>
      <c r="O811" s="28" t="s">
        <v>4866</v>
      </c>
      <c r="P811" s="28" t="s">
        <v>4882</v>
      </c>
      <c r="Q811" s="27" t="s">
        <v>4868</v>
      </c>
      <c r="R811" s="56">
        <v>475.5</v>
      </c>
      <c r="S811" s="56">
        <v>475.8</v>
      </c>
      <c r="T811" s="58">
        <v>336.6</v>
      </c>
    </row>
    <row r="812" spans="1:20" x14ac:dyDescent="0.25">
      <c r="A812" s="27" t="s">
        <v>3277</v>
      </c>
      <c r="B812" s="28" t="s">
        <v>468</v>
      </c>
      <c r="C812" s="28" t="s">
        <v>8483</v>
      </c>
      <c r="D812" s="28" t="s">
        <v>8484</v>
      </c>
      <c r="E812" s="28" t="s">
        <v>1848</v>
      </c>
      <c r="F812" s="28" t="s">
        <v>4859</v>
      </c>
      <c r="G812" s="28" t="s">
        <v>4860</v>
      </c>
      <c r="H812" s="28" t="s">
        <v>4601</v>
      </c>
      <c r="I812" s="28" t="s">
        <v>4378</v>
      </c>
      <c r="J812" s="28" t="s">
        <v>4893</v>
      </c>
      <c r="K812" s="28" t="s">
        <v>8426</v>
      </c>
      <c r="L812" s="28" t="s">
        <v>8485</v>
      </c>
      <c r="M812" s="28" t="s">
        <v>8486</v>
      </c>
      <c r="N812" s="28" t="s">
        <v>8487</v>
      </c>
      <c r="O812" s="28" t="s">
        <v>4866</v>
      </c>
      <c r="P812" s="28" t="s">
        <v>4882</v>
      </c>
      <c r="Q812" s="27" t="s">
        <v>4868</v>
      </c>
      <c r="R812" s="56">
        <v>410</v>
      </c>
      <c r="S812" s="56">
        <v>433.6</v>
      </c>
      <c r="T812" s="58">
        <v>309.39999999999998</v>
      </c>
    </row>
    <row r="813" spans="1:20" x14ac:dyDescent="0.25">
      <c r="A813" s="27" t="s">
        <v>3278</v>
      </c>
      <c r="B813" s="28" t="s">
        <v>469</v>
      </c>
      <c r="C813" s="28" t="s">
        <v>8488</v>
      </c>
      <c r="D813" s="28" t="s">
        <v>8489</v>
      </c>
      <c r="E813" s="28" t="s">
        <v>1849</v>
      </c>
      <c r="F813" s="28" t="s">
        <v>4859</v>
      </c>
      <c r="G813" s="28" t="s">
        <v>4860</v>
      </c>
      <c r="H813" s="28" t="s">
        <v>4601</v>
      </c>
      <c r="I813" s="28" t="s">
        <v>4378</v>
      </c>
      <c r="J813" s="28" t="s">
        <v>4893</v>
      </c>
      <c r="K813" s="28" t="s">
        <v>8490</v>
      </c>
      <c r="L813" s="28" t="s">
        <v>8491</v>
      </c>
      <c r="M813" s="28" t="s">
        <v>8492</v>
      </c>
      <c r="N813" s="28" t="s">
        <v>8493</v>
      </c>
      <c r="O813" s="28" t="s">
        <v>4866</v>
      </c>
      <c r="P813" s="28" t="s">
        <v>4882</v>
      </c>
      <c r="Q813" s="27" t="s">
        <v>4868</v>
      </c>
      <c r="R813" s="56">
        <v>575.79999999999995</v>
      </c>
      <c r="S813" s="56">
        <v>598.1</v>
      </c>
      <c r="T813" s="58">
        <v>443.7</v>
      </c>
    </row>
    <row r="814" spans="1:20" x14ac:dyDescent="0.25">
      <c r="A814" s="27" t="s">
        <v>3279</v>
      </c>
      <c r="B814" s="28" t="s">
        <v>470</v>
      </c>
      <c r="C814" s="28" t="s">
        <v>8494</v>
      </c>
      <c r="D814" s="28" t="s">
        <v>8495</v>
      </c>
      <c r="E814" s="28" t="s">
        <v>1568</v>
      </c>
      <c r="F814" s="28" t="s">
        <v>4859</v>
      </c>
      <c r="G814" s="28" t="s">
        <v>4860</v>
      </c>
      <c r="H814" s="28" t="s">
        <v>4906</v>
      </c>
      <c r="I814" s="28" t="s">
        <v>4380</v>
      </c>
      <c r="J814" s="28" t="s">
        <v>4893</v>
      </c>
      <c r="K814" s="28" t="s">
        <v>8496</v>
      </c>
      <c r="L814" s="28" t="s">
        <v>6984</v>
      </c>
      <c r="M814" s="28" t="s">
        <v>6850</v>
      </c>
      <c r="N814" s="28" t="s">
        <v>8497</v>
      </c>
      <c r="O814" s="28" t="s">
        <v>4866</v>
      </c>
      <c r="P814" s="28" t="s">
        <v>4882</v>
      </c>
      <c r="Q814" s="27" t="s">
        <v>4868</v>
      </c>
      <c r="R814" s="56">
        <v>546</v>
      </c>
      <c r="S814" s="56">
        <v>553</v>
      </c>
      <c r="T814" s="58">
        <v>384</v>
      </c>
    </row>
    <row r="815" spans="1:20" x14ac:dyDescent="0.25">
      <c r="A815" s="27" t="s">
        <v>3280</v>
      </c>
      <c r="B815" s="28" t="s">
        <v>471</v>
      </c>
      <c r="C815" s="28" t="s">
        <v>8498</v>
      </c>
      <c r="D815" s="28" t="s">
        <v>8499</v>
      </c>
      <c r="E815" s="28" t="s">
        <v>1629</v>
      </c>
      <c r="F815" s="28" t="s">
        <v>4859</v>
      </c>
      <c r="G815" s="28" t="s">
        <v>4860</v>
      </c>
      <c r="H815" s="28" t="s">
        <v>4600</v>
      </c>
      <c r="I815" s="28" t="s">
        <v>4892</v>
      </c>
      <c r="J815" s="28" t="s">
        <v>4893</v>
      </c>
      <c r="K815" s="28" t="s">
        <v>8496</v>
      </c>
      <c r="L815" s="28" t="s">
        <v>5176</v>
      </c>
      <c r="M815" s="28" t="s">
        <v>5177</v>
      </c>
      <c r="N815" s="28" t="s">
        <v>8500</v>
      </c>
      <c r="O815" s="28" t="s">
        <v>4866</v>
      </c>
      <c r="P815" s="28" t="s">
        <v>4882</v>
      </c>
      <c r="Q815" s="27" t="s">
        <v>4868</v>
      </c>
      <c r="R815" s="56">
        <v>422.3</v>
      </c>
      <c r="S815" s="56">
        <v>425.5</v>
      </c>
      <c r="T815" s="58">
        <v>290</v>
      </c>
    </row>
    <row r="816" spans="1:20" x14ac:dyDescent="0.25">
      <c r="A816" s="27" t="s">
        <v>4192</v>
      </c>
      <c r="B816" s="28" t="s">
        <v>4193</v>
      </c>
      <c r="C816" s="28" t="s">
        <v>8501</v>
      </c>
      <c r="D816" s="28" t="s">
        <v>8502</v>
      </c>
      <c r="E816" s="28" t="s">
        <v>3593</v>
      </c>
      <c r="F816" s="28" t="s">
        <v>4859</v>
      </c>
      <c r="G816" s="28" t="s">
        <v>4860</v>
      </c>
      <c r="H816" s="28" t="s">
        <v>4601</v>
      </c>
      <c r="I816" s="28" t="s">
        <v>4374</v>
      </c>
      <c r="J816" s="28" t="s">
        <v>4861</v>
      </c>
      <c r="K816" s="28" t="s">
        <v>8503</v>
      </c>
      <c r="L816" s="28" t="s">
        <v>5187</v>
      </c>
      <c r="M816" s="28" t="s">
        <v>5188</v>
      </c>
      <c r="N816" s="28" t="s">
        <v>8504</v>
      </c>
      <c r="O816" s="28" t="s">
        <v>5870</v>
      </c>
      <c r="P816" s="28" t="s">
        <v>8505</v>
      </c>
      <c r="Q816" s="27" t="s">
        <v>7742</v>
      </c>
      <c r="R816" s="56">
        <v>644.1</v>
      </c>
      <c r="S816" s="56">
        <v>644.1</v>
      </c>
      <c r="T816" s="58">
        <v>495</v>
      </c>
    </row>
    <row r="817" spans="1:20" x14ac:dyDescent="0.25">
      <c r="A817" s="27" t="s">
        <v>4194</v>
      </c>
      <c r="B817" s="28" t="s">
        <v>4195</v>
      </c>
      <c r="C817" s="28" t="s">
        <v>8506</v>
      </c>
      <c r="D817" s="28" t="s">
        <v>8507</v>
      </c>
      <c r="E817" s="28" t="s">
        <v>3592</v>
      </c>
      <c r="F817" s="28" t="s">
        <v>4859</v>
      </c>
      <c r="G817" s="28" t="s">
        <v>4860</v>
      </c>
      <c r="H817" s="28" t="s">
        <v>4601</v>
      </c>
      <c r="I817" s="28" t="s">
        <v>4374</v>
      </c>
      <c r="J817" s="28" t="s">
        <v>4861</v>
      </c>
      <c r="K817" s="28" t="s">
        <v>8508</v>
      </c>
      <c r="L817" s="28" t="s">
        <v>5116</v>
      </c>
      <c r="M817" s="28" t="s">
        <v>5117</v>
      </c>
      <c r="N817" s="28" t="s">
        <v>8509</v>
      </c>
      <c r="O817" s="28" t="s">
        <v>5870</v>
      </c>
      <c r="P817" s="28" t="s">
        <v>8505</v>
      </c>
      <c r="Q817" s="27" t="s">
        <v>7742</v>
      </c>
      <c r="R817" s="56">
        <v>801</v>
      </c>
      <c r="S817" s="56">
        <v>663</v>
      </c>
      <c r="T817" s="58">
        <v>470</v>
      </c>
    </row>
    <row r="818" spans="1:20" x14ac:dyDescent="0.25">
      <c r="A818" s="27" t="s">
        <v>3281</v>
      </c>
      <c r="B818" s="28" t="s">
        <v>472</v>
      </c>
      <c r="C818" s="28" t="s">
        <v>8510</v>
      </c>
      <c r="D818" s="28" t="s">
        <v>8511</v>
      </c>
      <c r="E818" s="28" t="s">
        <v>1850</v>
      </c>
      <c r="F818" s="28" t="s">
        <v>4859</v>
      </c>
      <c r="G818" s="28" t="s">
        <v>4860</v>
      </c>
      <c r="H818" s="28" t="s">
        <v>4601</v>
      </c>
      <c r="I818" s="28" t="s">
        <v>4378</v>
      </c>
      <c r="J818" s="28" t="s">
        <v>4893</v>
      </c>
      <c r="K818" s="28" t="s">
        <v>8171</v>
      </c>
      <c r="L818" s="28" t="s">
        <v>7612</v>
      </c>
      <c r="M818" s="28" t="s">
        <v>7613</v>
      </c>
      <c r="N818" s="28" t="s">
        <v>8512</v>
      </c>
      <c r="O818" s="28" t="s">
        <v>4866</v>
      </c>
      <c r="P818" s="28" t="s">
        <v>4882</v>
      </c>
      <c r="Q818" s="27" t="s">
        <v>4868</v>
      </c>
      <c r="R818" s="56">
        <v>440</v>
      </c>
      <c r="S818" s="56">
        <v>438.4</v>
      </c>
      <c r="T818" s="58">
        <v>327.2</v>
      </c>
    </row>
    <row r="819" spans="1:20" x14ac:dyDescent="0.25">
      <c r="A819" s="27" t="s">
        <v>3282</v>
      </c>
      <c r="B819" s="28" t="s">
        <v>473</v>
      </c>
      <c r="C819" s="28" t="s">
        <v>8513</v>
      </c>
      <c r="D819" s="28" t="s">
        <v>8514</v>
      </c>
      <c r="E819" s="28" t="s">
        <v>2272</v>
      </c>
      <c r="F819" s="28" t="s">
        <v>4859</v>
      </c>
      <c r="G819" s="28" t="s">
        <v>4860</v>
      </c>
      <c r="H819" s="28" t="s">
        <v>4600</v>
      </c>
      <c r="I819" s="28" t="s">
        <v>4383</v>
      </c>
      <c r="J819" s="28" t="s">
        <v>4960</v>
      </c>
      <c r="K819" s="28" t="s">
        <v>8508</v>
      </c>
      <c r="L819" s="28" t="s">
        <v>8380</v>
      </c>
      <c r="M819" s="28" t="s">
        <v>8381</v>
      </c>
      <c r="N819" s="28" t="s">
        <v>8515</v>
      </c>
      <c r="O819" s="28" t="s">
        <v>4866</v>
      </c>
      <c r="P819" s="28" t="s">
        <v>4882</v>
      </c>
      <c r="Q819" s="27" t="s">
        <v>4868</v>
      </c>
      <c r="R819" s="56">
        <v>427.7</v>
      </c>
      <c r="S819" s="56">
        <v>444</v>
      </c>
      <c r="T819" s="58">
        <v>308</v>
      </c>
    </row>
    <row r="820" spans="1:20" x14ac:dyDescent="0.25">
      <c r="A820" s="27" t="s">
        <v>3283</v>
      </c>
      <c r="B820" s="28" t="s">
        <v>474</v>
      </c>
      <c r="C820" s="28" t="s">
        <v>8516</v>
      </c>
      <c r="D820" s="28" t="s">
        <v>8517</v>
      </c>
      <c r="E820" s="28" t="s">
        <v>2273</v>
      </c>
      <c r="F820" s="28" t="s">
        <v>4859</v>
      </c>
      <c r="G820" s="28" t="s">
        <v>4860</v>
      </c>
      <c r="H820" s="28" t="s">
        <v>4600</v>
      </c>
      <c r="I820" s="28" t="s">
        <v>4383</v>
      </c>
      <c r="J820" s="28" t="s">
        <v>4960</v>
      </c>
      <c r="K820" s="28" t="s">
        <v>8508</v>
      </c>
      <c r="L820" s="28" t="s">
        <v>8518</v>
      </c>
      <c r="M820" s="28" t="s">
        <v>8519</v>
      </c>
      <c r="N820" s="28" t="s">
        <v>8520</v>
      </c>
      <c r="O820" s="28" t="s">
        <v>4866</v>
      </c>
      <c r="P820" s="28" t="s">
        <v>4882</v>
      </c>
      <c r="Q820" s="27" t="s">
        <v>4868</v>
      </c>
      <c r="R820" s="56">
        <v>315</v>
      </c>
      <c r="S820" s="56">
        <v>322.89999999999998</v>
      </c>
      <c r="T820" s="58">
        <v>250</v>
      </c>
    </row>
    <row r="821" spans="1:20" x14ac:dyDescent="0.25">
      <c r="A821" s="27" t="s">
        <v>3284</v>
      </c>
      <c r="B821" s="28" t="s">
        <v>475</v>
      </c>
      <c r="C821" s="28" t="s">
        <v>8521</v>
      </c>
      <c r="D821" s="28" t="s">
        <v>8522</v>
      </c>
      <c r="E821" s="28" t="s">
        <v>1851</v>
      </c>
      <c r="F821" s="28" t="s">
        <v>4859</v>
      </c>
      <c r="G821" s="28" t="s">
        <v>4860</v>
      </c>
      <c r="H821" s="28" t="s">
        <v>4601</v>
      </c>
      <c r="I821" s="28" t="s">
        <v>4378</v>
      </c>
      <c r="J821" s="28" t="s">
        <v>4893</v>
      </c>
      <c r="K821" s="28" t="s">
        <v>8523</v>
      </c>
      <c r="L821" s="28" t="s">
        <v>8524</v>
      </c>
      <c r="M821" s="28" t="s">
        <v>5028</v>
      </c>
      <c r="N821" s="28" t="s">
        <v>8525</v>
      </c>
      <c r="O821" s="28" t="s">
        <v>4866</v>
      </c>
      <c r="P821" s="28" t="s">
        <v>4882</v>
      </c>
      <c r="Q821" s="27" t="s">
        <v>4868</v>
      </c>
      <c r="R821" s="56">
        <v>648</v>
      </c>
      <c r="S821" s="56">
        <v>648</v>
      </c>
      <c r="T821" s="58">
        <v>448</v>
      </c>
    </row>
    <row r="822" spans="1:20" x14ac:dyDescent="0.25">
      <c r="A822" s="27" t="s">
        <v>3285</v>
      </c>
      <c r="B822" s="28" t="s">
        <v>476</v>
      </c>
      <c r="C822" s="28" t="s">
        <v>8526</v>
      </c>
      <c r="D822" s="28" t="s">
        <v>8527</v>
      </c>
      <c r="E822" s="28" t="s">
        <v>2498</v>
      </c>
      <c r="F822" s="28" t="s">
        <v>4859</v>
      </c>
      <c r="G822" s="28" t="s">
        <v>4860</v>
      </c>
      <c r="H822" s="28" t="s">
        <v>4906</v>
      </c>
      <c r="I822" s="28" t="s">
        <v>4381</v>
      </c>
      <c r="J822" s="28" t="s">
        <v>4893</v>
      </c>
      <c r="K822" s="28" t="s">
        <v>8508</v>
      </c>
      <c r="L822" s="28" t="s">
        <v>8528</v>
      </c>
      <c r="M822" s="28" t="s">
        <v>8529</v>
      </c>
      <c r="N822" s="28" t="s">
        <v>8530</v>
      </c>
      <c r="O822" s="28" t="s">
        <v>4866</v>
      </c>
      <c r="P822" s="28" t="s">
        <v>4882</v>
      </c>
      <c r="Q822" s="27" t="s">
        <v>4868</v>
      </c>
      <c r="R822" s="56">
        <v>360</v>
      </c>
      <c r="S822" s="56">
        <v>539.20000000000005</v>
      </c>
      <c r="T822" s="58">
        <v>406.8</v>
      </c>
    </row>
    <row r="823" spans="1:20" x14ac:dyDescent="0.25">
      <c r="A823" s="27" t="s">
        <v>3286</v>
      </c>
      <c r="B823" s="28" t="s">
        <v>477</v>
      </c>
      <c r="C823" s="28" t="s">
        <v>8531</v>
      </c>
      <c r="D823" s="28" t="s">
        <v>8532</v>
      </c>
      <c r="E823" s="28" t="s">
        <v>1569</v>
      </c>
      <c r="F823" s="28" t="s">
        <v>4859</v>
      </c>
      <c r="G823" s="28" t="s">
        <v>4860</v>
      </c>
      <c r="H823" s="28" t="s">
        <v>4906</v>
      </c>
      <c r="I823" s="28" t="s">
        <v>4380</v>
      </c>
      <c r="J823" s="28" t="s">
        <v>4893</v>
      </c>
      <c r="K823" s="28" t="s">
        <v>8533</v>
      </c>
      <c r="L823" s="28" t="s">
        <v>8534</v>
      </c>
      <c r="M823" s="28" t="s">
        <v>8535</v>
      </c>
      <c r="N823" s="28" t="s">
        <v>8536</v>
      </c>
      <c r="O823" s="28" t="s">
        <v>4866</v>
      </c>
      <c r="P823" s="28" t="s">
        <v>4882</v>
      </c>
      <c r="Q823" s="27" t="s">
        <v>4868</v>
      </c>
      <c r="R823" s="56">
        <v>334</v>
      </c>
      <c r="S823" s="56">
        <v>340</v>
      </c>
      <c r="T823" s="58">
        <v>254</v>
      </c>
    </row>
    <row r="824" spans="1:20" x14ac:dyDescent="0.25">
      <c r="A824" s="27" t="s">
        <v>4196</v>
      </c>
      <c r="B824" s="28" t="s">
        <v>4197</v>
      </c>
      <c r="C824" s="28" t="s">
        <v>8537</v>
      </c>
      <c r="D824" s="28" t="s">
        <v>8538</v>
      </c>
      <c r="E824" s="28" t="s">
        <v>3595</v>
      </c>
      <c r="F824" s="28" t="s">
        <v>4859</v>
      </c>
      <c r="G824" s="28" t="s">
        <v>4860</v>
      </c>
      <c r="H824" s="28" t="s">
        <v>4601</v>
      </c>
      <c r="I824" s="28" t="s">
        <v>4374</v>
      </c>
      <c r="J824" s="28" t="s">
        <v>4861</v>
      </c>
      <c r="K824" s="28" t="s">
        <v>8539</v>
      </c>
      <c r="L824" s="28" t="s">
        <v>5264</v>
      </c>
      <c r="M824" s="28" t="s">
        <v>4864</v>
      </c>
      <c r="N824" s="28" t="s">
        <v>8540</v>
      </c>
      <c r="O824" s="28" t="s">
        <v>4866</v>
      </c>
      <c r="P824" s="28" t="s">
        <v>4882</v>
      </c>
      <c r="Q824" s="27" t="s">
        <v>7742</v>
      </c>
      <c r="R824" s="56">
        <v>577.70000000000005</v>
      </c>
      <c r="S824" s="56">
        <v>581</v>
      </c>
      <c r="T824" s="58">
        <v>425</v>
      </c>
    </row>
    <row r="825" spans="1:20" x14ac:dyDescent="0.25">
      <c r="A825" s="27" t="s">
        <v>3287</v>
      </c>
      <c r="B825" s="28" t="s">
        <v>478</v>
      </c>
      <c r="C825" s="28" t="s">
        <v>8541</v>
      </c>
      <c r="D825" s="28" t="s">
        <v>8542</v>
      </c>
      <c r="E825" s="28" t="s">
        <v>1996</v>
      </c>
      <c r="F825" s="28" t="s">
        <v>4859</v>
      </c>
      <c r="G825" s="28" t="s">
        <v>4860</v>
      </c>
      <c r="H825" s="28" t="s">
        <v>4601</v>
      </c>
      <c r="I825" s="28" t="s">
        <v>4384</v>
      </c>
      <c r="J825" s="28" t="s">
        <v>4987</v>
      </c>
      <c r="K825" s="28" t="s">
        <v>8543</v>
      </c>
      <c r="L825" s="28" t="s">
        <v>6309</v>
      </c>
      <c r="M825" s="28" t="s">
        <v>5039</v>
      </c>
      <c r="N825" s="28" t="s">
        <v>8544</v>
      </c>
      <c r="O825" s="28" t="s">
        <v>5870</v>
      </c>
      <c r="P825" s="28" t="s">
        <v>4882</v>
      </c>
      <c r="Q825" s="27" t="s">
        <v>4868</v>
      </c>
      <c r="R825" s="56">
        <v>443.5</v>
      </c>
      <c r="S825" s="56">
        <v>455.8</v>
      </c>
      <c r="T825" s="58">
        <v>311</v>
      </c>
    </row>
    <row r="826" spans="1:20" x14ac:dyDescent="0.25">
      <c r="A826" s="27" t="s">
        <v>3288</v>
      </c>
      <c r="B826" s="28" t="s">
        <v>479</v>
      </c>
      <c r="C826" s="28" t="s">
        <v>8545</v>
      </c>
      <c r="D826" s="28" t="s">
        <v>8546</v>
      </c>
      <c r="E826" s="28" t="s">
        <v>2206</v>
      </c>
      <c r="F826" s="28" t="s">
        <v>4859</v>
      </c>
      <c r="G826" s="28" t="s">
        <v>4860</v>
      </c>
      <c r="H826" s="28" t="s">
        <v>4906</v>
      </c>
      <c r="I826" s="28" t="s">
        <v>4379</v>
      </c>
      <c r="J826" s="28" t="s">
        <v>4893</v>
      </c>
      <c r="K826" s="28" t="s">
        <v>8547</v>
      </c>
      <c r="L826" s="28" t="s">
        <v>6506</v>
      </c>
      <c r="M826" s="28" t="s">
        <v>6507</v>
      </c>
      <c r="N826" s="28" t="s">
        <v>8548</v>
      </c>
      <c r="O826" s="28" t="s">
        <v>4866</v>
      </c>
      <c r="P826" s="28" t="s">
        <v>4882</v>
      </c>
      <c r="Q826" s="27" t="s">
        <v>4868</v>
      </c>
      <c r="R826" s="56">
        <v>460</v>
      </c>
      <c r="S826" s="56">
        <v>448</v>
      </c>
      <c r="T826" s="58">
        <v>279.5</v>
      </c>
    </row>
    <row r="827" spans="1:20" x14ac:dyDescent="0.25">
      <c r="A827" s="27" t="s">
        <v>3289</v>
      </c>
      <c r="B827" s="28" t="s">
        <v>480</v>
      </c>
      <c r="C827" s="28" t="s">
        <v>8549</v>
      </c>
      <c r="D827" s="28" t="s">
        <v>8550</v>
      </c>
      <c r="E827" s="28" t="s">
        <v>1852</v>
      </c>
      <c r="F827" s="28" t="s">
        <v>4859</v>
      </c>
      <c r="G827" s="28" t="s">
        <v>4860</v>
      </c>
      <c r="H827" s="28" t="s">
        <v>4601</v>
      </c>
      <c r="I827" s="28" t="s">
        <v>4378</v>
      </c>
      <c r="J827" s="28" t="s">
        <v>4893</v>
      </c>
      <c r="K827" s="28" t="s">
        <v>8551</v>
      </c>
      <c r="L827" s="28" t="s">
        <v>6070</v>
      </c>
      <c r="M827" s="28" t="s">
        <v>6071</v>
      </c>
      <c r="N827" s="28" t="s">
        <v>8552</v>
      </c>
      <c r="O827" s="28" t="s">
        <v>4866</v>
      </c>
      <c r="P827" s="28" t="s">
        <v>4882</v>
      </c>
      <c r="Q827" s="27" t="s">
        <v>4868</v>
      </c>
      <c r="R827" s="56">
        <v>451.9</v>
      </c>
      <c r="S827" s="56">
        <v>458</v>
      </c>
      <c r="T827" s="58">
        <v>333</v>
      </c>
    </row>
    <row r="828" spans="1:20" x14ac:dyDescent="0.25">
      <c r="A828" s="27" t="s">
        <v>3290</v>
      </c>
      <c r="B828" s="28" t="s">
        <v>481</v>
      </c>
      <c r="C828" s="28" t="s">
        <v>8553</v>
      </c>
      <c r="D828" s="28" t="s">
        <v>8554</v>
      </c>
      <c r="E828" s="28" t="s">
        <v>1853</v>
      </c>
      <c r="F828" s="28" t="s">
        <v>4859</v>
      </c>
      <c r="G828" s="28" t="s">
        <v>4860</v>
      </c>
      <c r="H828" s="28" t="s">
        <v>4601</v>
      </c>
      <c r="I828" s="28" t="s">
        <v>4378</v>
      </c>
      <c r="J828" s="28" t="s">
        <v>4893</v>
      </c>
      <c r="K828" s="28" t="s">
        <v>8555</v>
      </c>
      <c r="L828" s="28" t="s">
        <v>8556</v>
      </c>
      <c r="M828" s="28" t="s">
        <v>8557</v>
      </c>
      <c r="N828" s="28" t="s">
        <v>8558</v>
      </c>
      <c r="O828" s="28" t="s">
        <v>4866</v>
      </c>
      <c r="P828" s="28" t="s">
        <v>4882</v>
      </c>
      <c r="Q828" s="27" t="s">
        <v>4868</v>
      </c>
      <c r="R828" s="56">
        <v>411.2</v>
      </c>
      <c r="S828" s="56">
        <v>438.7</v>
      </c>
      <c r="T828" s="58">
        <v>276</v>
      </c>
    </row>
    <row r="829" spans="1:20" x14ac:dyDescent="0.25">
      <c r="A829" s="27" t="s">
        <v>4553</v>
      </c>
      <c r="B829" s="28" t="s">
        <v>4554</v>
      </c>
      <c r="C829" s="28" t="s">
        <v>8559</v>
      </c>
      <c r="D829" s="28" t="s">
        <v>8560</v>
      </c>
      <c r="E829" s="28" t="s">
        <v>2375</v>
      </c>
      <c r="F829" s="28" t="s">
        <v>4859</v>
      </c>
      <c r="G829" s="28" t="s">
        <v>4860</v>
      </c>
      <c r="H829" s="28" t="s">
        <v>4906</v>
      </c>
      <c r="I829" s="28" t="s">
        <v>4386</v>
      </c>
      <c r="J829" s="28" t="s">
        <v>4907</v>
      </c>
      <c r="K829" s="28" t="s">
        <v>8561</v>
      </c>
      <c r="L829" s="28" t="s">
        <v>5509</v>
      </c>
      <c r="M829" s="28" t="s">
        <v>4939</v>
      </c>
      <c r="N829" s="28" t="s">
        <v>8562</v>
      </c>
      <c r="O829" s="28" t="s">
        <v>5870</v>
      </c>
      <c r="P829" s="28" t="s">
        <v>4882</v>
      </c>
      <c r="Q829" s="27" t="s">
        <v>4868</v>
      </c>
      <c r="R829" s="56">
        <v>865</v>
      </c>
      <c r="S829" s="56">
        <v>875</v>
      </c>
      <c r="T829" s="58">
        <v>594</v>
      </c>
    </row>
    <row r="830" spans="1:20" x14ac:dyDescent="0.25">
      <c r="A830" s="27" t="s">
        <v>4198</v>
      </c>
      <c r="B830" s="28" t="s">
        <v>4199</v>
      </c>
      <c r="C830" s="28" t="s">
        <v>8563</v>
      </c>
      <c r="D830" s="28" t="s">
        <v>8564</v>
      </c>
      <c r="E830" s="28" t="s">
        <v>3598</v>
      </c>
      <c r="F830" s="28" t="s">
        <v>4859</v>
      </c>
      <c r="G830" s="28" t="s">
        <v>4860</v>
      </c>
      <c r="H830" s="28" t="s">
        <v>4601</v>
      </c>
      <c r="I830" s="28" t="s">
        <v>4377</v>
      </c>
      <c r="J830" s="28" t="s">
        <v>4861</v>
      </c>
      <c r="K830" s="28" t="s">
        <v>8565</v>
      </c>
      <c r="L830" s="28" t="s">
        <v>8566</v>
      </c>
      <c r="M830" s="28" t="s">
        <v>8567</v>
      </c>
      <c r="N830" s="28" t="s">
        <v>8568</v>
      </c>
      <c r="O830" s="28" t="s">
        <v>5870</v>
      </c>
      <c r="P830" s="28" t="s">
        <v>4882</v>
      </c>
      <c r="Q830" s="27" t="s">
        <v>7742</v>
      </c>
      <c r="R830" s="56">
        <v>405.9</v>
      </c>
      <c r="S830" s="56">
        <v>418</v>
      </c>
      <c r="T830" s="58">
        <v>256</v>
      </c>
    </row>
    <row r="831" spans="1:20" x14ac:dyDescent="0.25">
      <c r="A831" s="27" t="s">
        <v>3291</v>
      </c>
      <c r="B831" s="28" t="s">
        <v>482</v>
      </c>
      <c r="C831" s="28" t="s">
        <v>8569</v>
      </c>
      <c r="D831" s="28" t="s">
        <v>8570</v>
      </c>
      <c r="E831" s="28" t="s">
        <v>2499</v>
      </c>
      <c r="F831" s="28" t="s">
        <v>4859</v>
      </c>
      <c r="G831" s="28" t="s">
        <v>4860</v>
      </c>
      <c r="H831" s="28" t="s">
        <v>4906</v>
      </c>
      <c r="I831" s="28" t="s">
        <v>4381</v>
      </c>
      <c r="J831" s="28" t="s">
        <v>4893</v>
      </c>
      <c r="K831" s="28" t="s">
        <v>8571</v>
      </c>
      <c r="L831" s="28" t="s">
        <v>8572</v>
      </c>
      <c r="M831" s="28" t="s">
        <v>8573</v>
      </c>
      <c r="N831" s="28" t="s">
        <v>8574</v>
      </c>
      <c r="O831" s="28" t="s">
        <v>4866</v>
      </c>
      <c r="P831" s="28" t="s">
        <v>4882</v>
      </c>
      <c r="Q831" s="27" t="s">
        <v>4868</v>
      </c>
      <c r="R831" s="56">
        <v>971</v>
      </c>
      <c r="S831" s="56">
        <v>916.1</v>
      </c>
      <c r="T831" s="58">
        <v>609</v>
      </c>
    </row>
    <row r="832" spans="1:20" x14ac:dyDescent="0.25">
      <c r="A832" s="27" t="s">
        <v>3292</v>
      </c>
      <c r="B832" s="28" t="s">
        <v>483</v>
      </c>
      <c r="C832" s="28" t="s">
        <v>8575</v>
      </c>
      <c r="D832" s="28" t="s">
        <v>8576</v>
      </c>
      <c r="E832" s="28" t="s">
        <v>1924</v>
      </c>
      <c r="F832" s="28" t="s">
        <v>4859</v>
      </c>
      <c r="G832" s="28" t="s">
        <v>4860</v>
      </c>
      <c r="H832" s="28" t="s">
        <v>4601</v>
      </c>
      <c r="I832" s="28" t="s">
        <v>4382</v>
      </c>
      <c r="J832" s="28" t="s">
        <v>4967</v>
      </c>
      <c r="K832" s="28" t="s">
        <v>8577</v>
      </c>
      <c r="L832" s="28" t="s">
        <v>6254</v>
      </c>
      <c r="M832" s="28" t="s">
        <v>8578</v>
      </c>
      <c r="N832" s="28" t="s">
        <v>8579</v>
      </c>
      <c r="O832" s="28" t="s">
        <v>4866</v>
      </c>
      <c r="P832" s="28" t="s">
        <v>4882</v>
      </c>
      <c r="Q832" s="27" t="s">
        <v>4868</v>
      </c>
      <c r="R832" s="56">
        <v>404</v>
      </c>
      <c r="S832" s="56">
        <v>390.6</v>
      </c>
      <c r="T832" s="58">
        <v>260.39999999999998</v>
      </c>
    </row>
    <row r="833" spans="1:20" x14ac:dyDescent="0.25">
      <c r="A833" s="27" t="s">
        <v>3293</v>
      </c>
      <c r="B833" s="28" t="s">
        <v>484</v>
      </c>
      <c r="C833" s="28" t="s">
        <v>8583</v>
      </c>
      <c r="D833" s="28" t="s">
        <v>8584</v>
      </c>
      <c r="E833" s="28" t="s">
        <v>2274</v>
      </c>
      <c r="F833" s="28" t="s">
        <v>4859</v>
      </c>
      <c r="G833" s="28" t="s">
        <v>4860</v>
      </c>
      <c r="H833" s="28" t="s">
        <v>4600</v>
      </c>
      <c r="I833" s="28" t="s">
        <v>4570</v>
      </c>
      <c r="J833" s="28" t="s">
        <v>4960</v>
      </c>
      <c r="K833" s="28" t="s">
        <v>8585</v>
      </c>
      <c r="L833" s="28" t="s">
        <v>8586</v>
      </c>
      <c r="M833" s="28" t="s">
        <v>5784</v>
      </c>
      <c r="N833" s="28" t="s">
        <v>8587</v>
      </c>
      <c r="O833" s="28" t="s">
        <v>4866</v>
      </c>
      <c r="P833" s="28" t="s">
        <v>4882</v>
      </c>
      <c r="Q833" s="27" t="s">
        <v>4868</v>
      </c>
      <c r="R833" s="56">
        <v>333</v>
      </c>
      <c r="S833" s="56">
        <v>362</v>
      </c>
      <c r="T833" s="58">
        <v>266</v>
      </c>
    </row>
    <row r="834" spans="1:20" x14ac:dyDescent="0.25">
      <c r="A834" s="27" t="s">
        <v>3294</v>
      </c>
      <c r="B834" s="28" t="s">
        <v>485</v>
      </c>
      <c r="C834" s="28" t="s">
        <v>8588</v>
      </c>
      <c r="D834" s="28" t="s">
        <v>8589</v>
      </c>
      <c r="E834" s="28" t="s">
        <v>2582</v>
      </c>
      <c r="F834" s="28" t="s">
        <v>4859</v>
      </c>
      <c r="G834" s="28" t="s">
        <v>4860</v>
      </c>
      <c r="H834" s="28" t="s">
        <v>4600</v>
      </c>
      <c r="I834" s="28" t="s">
        <v>4390</v>
      </c>
      <c r="J834" s="28" t="s">
        <v>4893</v>
      </c>
      <c r="K834" s="28" t="s">
        <v>8590</v>
      </c>
      <c r="L834" s="28" t="s">
        <v>8591</v>
      </c>
      <c r="M834" s="28" t="s">
        <v>8592</v>
      </c>
      <c r="N834" s="28" t="s">
        <v>8593</v>
      </c>
      <c r="O834" s="28" t="s">
        <v>5870</v>
      </c>
      <c r="P834" s="28" t="s">
        <v>4882</v>
      </c>
      <c r="Q834" s="27" t="s">
        <v>4868</v>
      </c>
      <c r="R834" s="56">
        <v>724.3</v>
      </c>
      <c r="S834" s="56">
        <v>705</v>
      </c>
      <c r="T834" s="58">
        <v>486</v>
      </c>
    </row>
    <row r="835" spans="1:20" x14ac:dyDescent="0.25">
      <c r="A835" s="27" t="s">
        <v>3295</v>
      </c>
      <c r="B835" s="28" t="s">
        <v>486</v>
      </c>
      <c r="C835" s="28" t="s">
        <v>8594</v>
      </c>
      <c r="D835" s="28" t="s">
        <v>8595</v>
      </c>
      <c r="E835" s="28" t="s">
        <v>2500</v>
      </c>
      <c r="F835" s="28" t="s">
        <v>4859</v>
      </c>
      <c r="G835" s="28" t="s">
        <v>4860</v>
      </c>
      <c r="H835" s="28" t="s">
        <v>4906</v>
      </c>
      <c r="I835" s="28" t="s">
        <v>4381</v>
      </c>
      <c r="J835" s="28" t="s">
        <v>4893</v>
      </c>
      <c r="K835" s="28" t="s">
        <v>8596</v>
      </c>
      <c r="L835" s="28" t="s">
        <v>8597</v>
      </c>
      <c r="M835" s="28" t="s">
        <v>8598</v>
      </c>
      <c r="N835" s="28" t="s">
        <v>8599</v>
      </c>
      <c r="O835" s="28" t="s">
        <v>5870</v>
      </c>
      <c r="P835" s="28" t="s">
        <v>4882</v>
      </c>
      <c r="Q835" s="27" t="s">
        <v>4868</v>
      </c>
      <c r="R835" s="56">
        <v>530.20000000000005</v>
      </c>
      <c r="S835" s="56">
        <v>542.20000000000005</v>
      </c>
      <c r="T835" s="58">
        <v>360</v>
      </c>
    </row>
    <row r="836" spans="1:20" x14ac:dyDescent="0.25">
      <c r="A836" s="27" t="s">
        <v>3296</v>
      </c>
      <c r="B836" s="28" t="s">
        <v>487</v>
      </c>
      <c r="C836" s="28" t="s">
        <v>8600</v>
      </c>
      <c r="D836" s="28" t="s">
        <v>8601</v>
      </c>
      <c r="E836" s="28" t="s">
        <v>2583</v>
      </c>
      <c r="F836" s="28" t="s">
        <v>4859</v>
      </c>
      <c r="G836" s="28" t="s">
        <v>4860</v>
      </c>
      <c r="H836" s="28" t="s">
        <v>4600</v>
      </c>
      <c r="I836" s="28" t="s">
        <v>4390</v>
      </c>
      <c r="J836" s="28" t="s">
        <v>4893</v>
      </c>
      <c r="K836" s="28" t="s">
        <v>8547</v>
      </c>
      <c r="L836" s="28" t="s">
        <v>8602</v>
      </c>
      <c r="M836" s="28" t="s">
        <v>8603</v>
      </c>
      <c r="N836" s="28" t="s">
        <v>8604</v>
      </c>
      <c r="O836" s="28" t="s">
        <v>5870</v>
      </c>
      <c r="P836" s="28" t="s">
        <v>4882</v>
      </c>
      <c r="Q836" s="27" t="s">
        <v>4868</v>
      </c>
      <c r="R836" s="56">
        <v>724.1</v>
      </c>
      <c r="S836" s="56">
        <v>723.5</v>
      </c>
      <c r="T836" s="58">
        <v>490</v>
      </c>
    </row>
    <row r="837" spans="1:20" x14ac:dyDescent="0.25">
      <c r="A837" s="27" t="s">
        <v>3297</v>
      </c>
      <c r="B837" s="28" t="s">
        <v>488</v>
      </c>
      <c r="C837" s="28" t="s">
        <v>8605</v>
      </c>
      <c r="D837" s="28" t="s">
        <v>8606</v>
      </c>
      <c r="E837" s="28" t="s">
        <v>2584</v>
      </c>
      <c r="F837" s="28" t="s">
        <v>4859</v>
      </c>
      <c r="G837" s="28" t="s">
        <v>4860</v>
      </c>
      <c r="H837" s="28" t="s">
        <v>4600</v>
      </c>
      <c r="I837" s="28" t="s">
        <v>4390</v>
      </c>
      <c r="J837" s="28" t="s">
        <v>4893</v>
      </c>
      <c r="K837" s="28" t="s">
        <v>8607</v>
      </c>
      <c r="L837" s="28" t="s">
        <v>8608</v>
      </c>
      <c r="M837" s="28" t="s">
        <v>4928</v>
      </c>
      <c r="N837" s="28" t="s">
        <v>8609</v>
      </c>
      <c r="O837" s="28" t="s">
        <v>5870</v>
      </c>
      <c r="P837" s="28" t="s">
        <v>4882</v>
      </c>
      <c r="Q837" s="27" t="s">
        <v>4868</v>
      </c>
      <c r="R837" s="56">
        <v>714.8</v>
      </c>
      <c r="S837" s="56">
        <v>724</v>
      </c>
      <c r="T837" s="58">
        <v>530</v>
      </c>
    </row>
    <row r="838" spans="1:20" x14ac:dyDescent="0.25">
      <c r="A838" s="27" t="s">
        <v>3298</v>
      </c>
      <c r="B838" s="28" t="s">
        <v>489</v>
      </c>
      <c r="C838" s="28" t="s">
        <v>8610</v>
      </c>
      <c r="D838" s="28" t="s">
        <v>8611</v>
      </c>
      <c r="E838" s="28" t="s">
        <v>1630</v>
      </c>
      <c r="F838" s="28" t="s">
        <v>4859</v>
      </c>
      <c r="G838" s="28" t="s">
        <v>4860</v>
      </c>
      <c r="H838" s="28" t="s">
        <v>4600</v>
      </c>
      <c r="I838" s="28" t="s">
        <v>4892</v>
      </c>
      <c r="J838" s="28" t="s">
        <v>4893</v>
      </c>
      <c r="K838" s="28" t="s">
        <v>8612</v>
      </c>
      <c r="L838" s="28" t="s">
        <v>8613</v>
      </c>
      <c r="M838" s="28" t="s">
        <v>8614</v>
      </c>
      <c r="N838" s="28" t="s">
        <v>8615</v>
      </c>
      <c r="O838" s="28" t="s">
        <v>5870</v>
      </c>
      <c r="P838" s="28" t="s">
        <v>4882</v>
      </c>
      <c r="Q838" s="27" t="s">
        <v>4868</v>
      </c>
      <c r="R838" s="56">
        <v>534.5</v>
      </c>
      <c r="S838" s="56">
        <v>537.6</v>
      </c>
      <c r="T838" s="58">
        <v>389</v>
      </c>
    </row>
    <row r="839" spans="1:20" x14ac:dyDescent="0.25">
      <c r="A839" s="27" t="s">
        <v>3299</v>
      </c>
      <c r="B839" s="28" t="s">
        <v>490</v>
      </c>
      <c r="C839" s="28" t="s">
        <v>8616</v>
      </c>
      <c r="D839" s="28" t="s">
        <v>8617</v>
      </c>
      <c r="E839" s="28" t="s">
        <v>2419</v>
      </c>
      <c r="F839" s="28" t="s">
        <v>4859</v>
      </c>
      <c r="G839" s="28" t="s">
        <v>4860</v>
      </c>
      <c r="H839" s="28" t="s">
        <v>4601</v>
      </c>
      <c r="I839" s="28" t="s">
        <v>4387</v>
      </c>
      <c r="J839" s="28" t="s">
        <v>4987</v>
      </c>
      <c r="K839" s="28" t="s">
        <v>8585</v>
      </c>
      <c r="L839" s="28" t="s">
        <v>8618</v>
      </c>
      <c r="M839" s="28" t="s">
        <v>8619</v>
      </c>
      <c r="N839" s="28" t="s">
        <v>8620</v>
      </c>
      <c r="O839" s="28" t="s">
        <v>4866</v>
      </c>
      <c r="P839" s="28" t="s">
        <v>4882</v>
      </c>
      <c r="Q839" s="27" t="s">
        <v>4868</v>
      </c>
      <c r="R839" s="56">
        <v>409</v>
      </c>
      <c r="S839" s="56">
        <v>401</v>
      </c>
      <c r="T839" s="58">
        <v>282</v>
      </c>
    </row>
    <row r="840" spans="1:20" x14ac:dyDescent="0.25">
      <c r="A840" s="27" t="s">
        <v>4200</v>
      </c>
      <c r="B840" s="28" t="s">
        <v>4201</v>
      </c>
      <c r="C840" s="28" t="s">
        <v>8621</v>
      </c>
      <c r="D840" s="28" t="s">
        <v>8622</v>
      </c>
      <c r="E840" s="28" t="s">
        <v>3596</v>
      </c>
      <c r="F840" s="28" t="s">
        <v>4859</v>
      </c>
      <c r="G840" s="28" t="s">
        <v>4860</v>
      </c>
      <c r="H840" s="28" t="s">
        <v>4601</v>
      </c>
      <c r="I840" s="28" t="s">
        <v>4374</v>
      </c>
      <c r="J840" s="28" t="s">
        <v>4861</v>
      </c>
      <c r="K840" s="28" t="s">
        <v>8623</v>
      </c>
      <c r="L840" s="28" t="s">
        <v>6486</v>
      </c>
      <c r="M840" s="28" t="s">
        <v>4864</v>
      </c>
      <c r="N840" s="28" t="s">
        <v>8625</v>
      </c>
      <c r="O840" s="28" t="s">
        <v>4866</v>
      </c>
      <c r="P840" s="28" t="s">
        <v>4882</v>
      </c>
      <c r="Q840" s="27" t="s">
        <v>7742</v>
      </c>
      <c r="R840" s="56">
        <v>538.70000000000005</v>
      </c>
      <c r="S840" s="56">
        <v>580</v>
      </c>
      <c r="T840" s="58">
        <v>385</v>
      </c>
    </row>
    <row r="841" spans="1:20" x14ac:dyDescent="0.25">
      <c r="A841" s="27" t="s">
        <v>3300</v>
      </c>
      <c r="B841" s="28" t="s">
        <v>491</v>
      </c>
      <c r="C841" s="28" t="s">
        <v>8626</v>
      </c>
      <c r="D841" s="28" t="s">
        <v>8627</v>
      </c>
      <c r="E841" s="28" t="s">
        <v>1997</v>
      </c>
      <c r="F841" s="28" t="s">
        <v>4859</v>
      </c>
      <c r="G841" s="28" t="s">
        <v>4860</v>
      </c>
      <c r="H841" s="28" t="s">
        <v>4601</v>
      </c>
      <c r="I841" s="28" t="s">
        <v>4384</v>
      </c>
      <c r="J841" s="28" t="s">
        <v>4987</v>
      </c>
      <c r="K841" s="28" t="s">
        <v>8533</v>
      </c>
      <c r="L841" s="28" t="s">
        <v>8628</v>
      </c>
      <c r="M841" s="28" t="s">
        <v>7935</v>
      </c>
      <c r="N841" s="28" t="s">
        <v>8629</v>
      </c>
      <c r="O841" s="28" t="s">
        <v>4866</v>
      </c>
      <c r="P841" s="28" t="s">
        <v>4882</v>
      </c>
      <c r="Q841" s="27" t="s">
        <v>4868</v>
      </c>
      <c r="R841" s="56">
        <v>442.1</v>
      </c>
      <c r="S841" s="56">
        <v>440.4</v>
      </c>
      <c r="T841" s="58">
        <v>275.60000000000002</v>
      </c>
    </row>
    <row r="842" spans="1:20" x14ac:dyDescent="0.25">
      <c r="A842" s="27" t="s">
        <v>3301</v>
      </c>
      <c r="B842" s="28" t="s">
        <v>492</v>
      </c>
      <c r="C842" s="28" t="s">
        <v>8630</v>
      </c>
      <c r="D842" s="28" t="s">
        <v>8631</v>
      </c>
      <c r="E842" s="28" t="s">
        <v>2420</v>
      </c>
      <c r="F842" s="28" t="s">
        <v>4859</v>
      </c>
      <c r="G842" s="28" t="s">
        <v>4860</v>
      </c>
      <c r="H842" s="28" t="s">
        <v>4601</v>
      </c>
      <c r="I842" s="28" t="s">
        <v>4387</v>
      </c>
      <c r="J842" s="28" t="s">
        <v>4967</v>
      </c>
      <c r="K842" s="28" t="s">
        <v>8580</v>
      </c>
      <c r="L842" s="28" t="s">
        <v>8632</v>
      </c>
      <c r="M842" s="28" t="s">
        <v>8633</v>
      </c>
      <c r="N842" s="28" t="s">
        <v>8634</v>
      </c>
      <c r="O842" s="28" t="s">
        <v>4866</v>
      </c>
      <c r="P842" s="28" t="s">
        <v>4882</v>
      </c>
      <c r="Q842" s="27" t="s">
        <v>4868</v>
      </c>
      <c r="R842" s="56">
        <v>422.1</v>
      </c>
      <c r="S842" s="56">
        <v>422.1</v>
      </c>
      <c r="T842" s="58">
        <v>290.2</v>
      </c>
    </row>
    <row r="843" spans="1:20" x14ac:dyDescent="0.25">
      <c r="A843" s="27" t="s">
        <v>4202</v>
      </c>
      <c r="B843" s="28" t="s">
        <v>4203</v>
      </c>
      <c r="C843" s="28" t="s">
        <v>8635</v>
      </c>
      <c r="D843" s="28" t="s">
        <v>8636</v>
      </c>
      <c r="E843" s="28" t="s">
        <v>3601</v>
      </c>
      <c r="F843" s="28" t="s">
        <v>4859</v>
      </c>
      <c r="G843" s="28" t="s">
        <v>4860</v>
      </c>
      <c r="H843" s="28" t="s">
        <v>4601</v>
      </c>
      <c r="I843" s="28" t="s">
        <v>4377</v>
      </c>
      <c r="J843" s="28" t="s">
        <v>4861</v>
      </c>
      <c r="K843" s="28" t="s">
        <v>8637</v>
      </c>
      <c r="L843" s="28" t="s">
        <v>5107</v>
      </c>
      <c r="M843" s="28" t="s">
        <v>4864</v>
      </c>
      <c r="N843" s="28" t="s">
        <v>8638</v>
      </c>
      <c r="O843" s="28" t="s">
        <v>4866</v>
      </c>
      <c r="P843" s="28" t="s">
        <v>4882</v>
      </c>
      <c r="Q843" s="27" t="s">
        <v>7742</v>
      </c>
      <c r="R843" s="56">
        <v>644.6</v>
      </c>
      <c r="S843" s="56">
        <v>596</v>
      </c>
      <c r="T843" s="58">
        <v>424</v>
      </c>
    </row>
    <row r="844" spans="1:20" x14ac:dyDescent="0.25">
      <c r="A844" s="27" t="s">
        <v>3302</v>
      </c>
      <c r="B844" s="28" t="s">
        <v>493</v>
      </c>
      <c r="C844" s="28" t="s">
        <v>8639</v>
      </c>
      <c r="D844" s="28" t="s">
        <v>8640</v>
      </c>
      <c r="E844" s="28" t="s">
        <v>2275</v>
      </c>
      <c r="F844" s="28" t="s">
        <v>4859</v>
      </c>
      <c r="G844" s="28" t="s">
        <v>4860</v>
      </c>
      <c r="H844" s="28" t="s">
        <v>4600</v>
      </c>
      <c r="I844" s="28" t="s">
        <v>4383</v>
      </c>
      <c r="J844" s="28" t="s">
        <v>4960</v>
      </c>
      <c r="K844" s="28" t="s">
        <v>8623</v>
      </c>
      <c r="L844" s="28" t="s">
        <v>8380</v>
      </c>
      <c r="M844" s="28" t="s">
        <v>8381</v>
      </c>
      <c r="N844" s="28" t="s">
        <v>8641</v>
      </c>
      <c r="O844" s="28" t="s">
        <v>4866</v>
      </c>
      <c r="P844" s="28" t="s">
        <v>4882</v>
      </c>
      <c r="Q844" s="27" t="s">
        <v>4868</v>
      </c>
      <c r="R844" s="56">
        <v>444</v>
      </c>
      <c r="S844" s="56">
        <v>395.6</v>
      </c>
      <c r="T844" s="58">
        <v>292</v>
      </c>
    </row>
    <row r="845" spans="1:20" x14ac:dyDescent="0.25">
      <c r="A845" s="27" t="s">
        <v>3303</v>
      </c>
      <c r="B845" s="28" t="s">
        <v>494</v>
      </c>
      <c r="C845" s="28" t="s">
        <v>8642</v>
      </c>
      <c r="D845" s="28" t="s">
        <v>8643</v>
      </c>
      <c r="E845" s="28" t="s">
        <v>1631</v>
      </c>
      <c r="F845" s="28" t="s">
        <v>4859</v>
      </c>
      <c r="G845" s="28" t="s">
        <v>4860</v>
      </c>
      <c r="H845" s="28" t="s">
        <v>4600</v>
      </c>
      <c r="I845" s="28" t="s">
        <v>4390</v>
      </c>
      <c r="J845" s="28" t="s">
        <v>4893</v>
      </c>
      <c r="K845" s="28" t="s">
        <v>8644</v>
      </c>
      <c r="L845" s="28" t="s">
        <v>8645</v>
      </c>
      <c r="M845" s="28" t="s">
        <v>8646</v>
      </c>
      <c r="N845" s="28" t="s">
        <v>8647</v>
      </c>
      <c r="O845" s="28" t="s">
        <v>5870</v>
      </c>
      <c r="P845" s="28" t="s">
        <v>4882</v>
      </c>
      <c r="Q845" s="27" t="s">
        <v>4868</v>
      </c>
      <c r="R845" s="56">
        <v>880</v>
      </c>
      <c r="S845" s="56">
        <v>868.4</v>
      </c>
      <c r="T845" s="58">
        <v>637</v>
      </c>
    </row>
    <row r="846" spans="1:20" x14ac:dyDescent="0.25">
      <c r="A846" s="27" t="s">
        <v>3304</v>
      </c>
      <c r="B846" s="28" t="s">
        <v>495</v>
      </c>
      <c r="C846" s="28" t="s">
        <v>8648</v>
      </c>
      <c r="D846" s="28" t="s">
        <v>8649</v>
      </c>
      <c r="E846" s="28" t="s">
        <v>2207</v>
      </c>
      <c r="F846" s="28" t="s">
        <v>4859</v>
      </c>
      <c r="G846" s="28" t="s">
        <v>4860</v>
      </c>
      <c r="H846" s="28" t="s">
        <v>4906</v>
      </c>
      <c r="I846" s="28" t="s">
        <v>4379</v>
      </c>
      <c r="J846" s="28" t="s">
        <v>4893</v>
      </c>
      <c r="K846" s="28" t="s">
        <v>8650</v>
      </c>
      <c r="L846" s="28" t="s">
        <v>6506</v>
      </c>
      <c r="M846" s="28" t="s">
        <v>6507</v>
      </c>
      <c r="N846" s="28" t="s">
        <v>8651</v>
      </c>
      <c r="O846" s="28" t="s">
        <v>4866</v>
      </c>
      <c r="P846" s="28" t="s">
        <v>4882</v>
      </c>
      <c r="Q846" s="27" t="s">
        <v>4868</v>
      </c>
      <c r="R846" s="56">
        <v>533.4</v>
      </c>
      <c r="S846" s="56">
        <v>533</v>
      </c>
      <c r="T846" s="58">
        <v>354</v>
      </c>
    </row>
    <row r="847" spans="1:20" x14ac:dyDescent="0.25">
      <c r="A847" s="27" t="s">
        <v>3305</v>
      </c>
      <c r="B847" s="28" t="s">
        <v>496</v>
      </c>
      <c r="C847" s="28" t="s">
        <v>8652</v>
      </c>
      <c r="D847" s="28" t="s">
        <v>8653</v>
      </c>
      <c r="E847" s="28" t="s">
        <v>2421</v>
      </c>
      <c r="F847" s="28" t="s">
        <v>4859</v>
      </c>
      <c r="G847" s="28" t="s">
        <v>4860</v>
      </c>
      <c r="H847" s="28" t="s">
        <v>4601</v>
      </c>
      <c r="I847" s="28" t="s">
        <v>4387</v>
      </c>
      <c r="J847" s="28" t="s">
        <v>4967</v>
      </c>
      <c r="K847" s="28" t="s">
        <v>8654</v>
      </c>
      <c r="L847" s="28" t="s">
        <v>8655</v>
      </c>
      <c r="M847" s="28" t="s">
        <v>8656</v>
      </c>
      <c r="N847" s="28" t="s">
        <v>8657</v>
      </c>
      <c r="O847" s="28" t="s">
        <v>4866</v>
      </c>
      <c r="P847" s="28" t="s">
        <v>4882</v>
      </c>
      <c r="Q847" s="27" t="s">
        <v>4868</v>
      </c>
      <c r="R847" s="56">
        <v>432</v>
      </c>
      <c r="S847" s="56">
        <v>432.1</v>
      </c>
      <c r="T847" s="58">
        <v>285.60000000000002</v>
      </c>
    </row>
    <row r="848" spans="1:20" x14ac:dyDescent="0.25">
      <c r="A848" s="27" t="s">
        <v>4204</v>
      </c>
      <c r="B848" s="28" t="s">
        <v>4205</v>
      </c>
      <c r="C848" s="28" t="s">
        <v>8658</v>
      </c>
      <c r="D848" s="28" t="s">
        <v>8659</v>
      </c>
      <c r="E848" s="28" t="s">
        <v>3600</v>
      </c>
      <c r="F848" s="28" t="s">
        <v>4859</v>
      </c>
      <c r="G848" s="28" t="s">
        <v>4860</v>
      </c>
      <c r="H848" s="28" t="s">
        <v>4601</v>
      </c>
      <c r="I848" s="28" t="s">
        <v>4374</v>
      </c>
      <c r="J848" s="28" t="s">
        <v>4861</v>
      </c>
      <c r="K848" s="28" t="s">
        <v>8660</v>
      </c>
      <c r="L848" s="28" t="s">
        <v>5269</v>
      </c>
      <c r="M848" s="28" t="s">
        <v>4864</v>
      </c>
      <c r="N848" s="28" t="s">
        <v>8661</v>
      </c>
      <c r="O848" s="28" t="s">
        <v>4866</v>
      </c>
      <c r="P848" s="28" t="s">
        <v>4882</v>
      </c>
      <c r="Q848" s="27" t="s">
        <v>7742</v>
      </c>
      <c r="R848" s="56">
        <v>695.1</v>
      </c>
      <c r="S848" s="56">
        <v>693.2</v>
      </c>
      <c r="T848" s="58">
        <v>465</v>
      </c>
    </row>
    <row r="849" spans="1:20" x14ac:dyDescent="0.25">
      <c r="A849" s="27" t="s">
        <v>3306</v>
      </c>
      <c r="B849" s="28" t="s">
        <v>497</v>
      </c>
      <c r="C849" s="28" t="s">
        <v>8662</v>
      </c>
      <c r="D849" s="28" t="s">
        <v>8663</v>
      </c>
      <c r="E849" s="28" t="s">
        <v>2276</v>
      </c>
      <c r="F849" s="28" t="s">
        <v>4859</v>
      </c>
      <c r="G849" s="28" t="s">
        <v>4860</v>
      </c>
      <c r="H849" s="28" t="s">
        <v>4600</v>
      </c>
      <c r="I849" s="28" t="s">
        <v>4383</v>
      </c>
      <c r="J849" s="28" t="s">
        <v>4960</v>
      </c>
      <c r="K849" s="28" t="s">
        <v>8664</v>
      </c>
      <c r="L849" s="28" t="s">
        <v>8665</v>
      </c>
      <c r="M849" s="28" t="s">
        <v>8666</v>
      </c>
      <c r="N849" s="28" t="s">
        <v>8667</v>
      </c>
      <c r="O849" s="28" t="s">
        <v>4866</v>
      </c>
      <c r="P849" s="28" t="s">
        <v>4882</v>
      </c>
      <c r="Q849" s="27" t="s">
        <v>4868</v>
      </c>
      <c r="R849" s="56">
        <v>427.1</v>
      </c>
      <c r="S849" s="56">
        <v>478.9</v>
      </c>
      <c r="T849" s="58">
        <v>332</v>
      </c>
    </row>
    <row r="850" spans="1:20" x14ac:dyDescent="0.25">
      <c r="A850" s="27" t="s">
        <v>4206</v>
      </c>
      <c r="B850" s="28" t="s">
        <v>4207</v>
      </c>
      <c r="C850" s="28" t="s">
        <v>8668</v>
      </c>
      <c r="D850" s="28" t="s">
        <v>8669</v>
      </c>
      <c r="E850" s="28" t="s">
        <v>3599</v>
      </c>
      <c r="F850" s="28" t="s">
        <v>4859</v>
      </c>
      <c r="G850" s="28" t="s">
        <v>4860</v>
      </c>
      <c r="H850" s="28" t="s">
        <v>4601</v>
      </c>
      <c r="I850" s="28" t="s">
        <v>4377</v>
      </c>
      <c r="J850" s="28" t="s">
        <v>4861</v>
      </c>
      <c r="K850" s="28" t="s">
        <v>8670</v>
      </c>
      <c r="L850" s="28" t="s">
        <v>8671</v>
      </c>
      <c r="M850" s="28" t="s">
        <v>6434</v>
      </c>
      <c r="N850" s="28" t="s">
        <v>8672</v>
      </c>
      <c r="O850" s="28" t="s">
        <v>5870</v>
      </c>
      <c r="P850" s="28" t="s">
        <v>4882</v>
      </c>
      <c r="Q850" s="27" t="s">
        <v>7742</v>
      </c>
      <c r="R850" s="56">
        <v>542</v>
      </c>
      <c r="S850" s="56">
        <v>544</v>
      </c>
      <c r="T850" s="58">
        <v>410</v>
      </c>
    </row>
    <row r="851" spans="1:20" x14ac:dyDescent="0.25">
      <c r="A851" s="27" t="s">
        <v>3307</v>
      </c>
      <c r="B851" s="28" t="s">
        <v>498</v>
      </c>
      <c r="C851" s="28" t="s">
        <v>8673</v>
      </c>
      <c r="D851" s="28" t="s">
        <v>8674</v>
      </c>
      <c r="E851" s="28" t="s">
        <v>2585</v>
      </c>
      <c r="F851" s="28" t="s">
        <v>4859</v>
      </c>
      <c r="G851" s="28" t="s">
        <v>4860</v>
      </c>
      <c r="H851" s="28" t="s">
        <v>4600</v>
      </c>
      <c r="I851" s="28" t="s">
        <v>4390</v>
      </c>
      <c r="J851" s="28" t="s">
        <v>4893</v>
      </c>
      <c r="K851" s="28" t="s">
        <v>8675</v>
      </c>
      <c r="L851" s="28" t="s">
        <v>8676</v>
      </c>
      <c r="M851" s="28" t="s">
        <v>8677</v>
      </c>
      <c r="N851" s="28" t="s">
        <v>8678</v>
      </c>
      <c r="O851" s="28" t="s">
        <v>5870</v>
      </c>
      <c r="P851" s="28" t="s">
        <v>4882</v>
      </c>
      <c r="Q851" s="27" t="s">
        <v>4868</v>
      </c>
      <c r="R851" s="56">
        <v>527.70000000000005</v>
      </c>
      <c r="S851" s="56">
        <v>548</v>
      </c>
      <c r="T851" s="58">
        <v>373</v>
      </c>
    </row>
    <row r="852" spans="1:20" x14ac:dyDescent="0.25">
      <c r="A852" s="27" t="s">
        <v>3308</v>
      </c>
      <c r="B852" s="28" t="s">
        <v>499</v>
      </c>
      <c r="C852" s="28" t="s">
        <v>8679</v>
      </c>
      <c r="D852" s="28" t="s">
        <v>8680</v>
      </c>
      <c r="E852" s="28" t="s">
        <v>2422</v>
      </c>
      <c r="F852" s="28" t="s">
        <v>4859</v>
      </c>
      <c r="G852" s="28" t="s">
        <v>4860</v>
      </c>
      <c r="H852" s="28" t="s">
        <v>4601</v>
      </c>
      <c r="I852" s="28" t="s">
        <v>4387</v>
      </c>
      <c r="J852" s="28" t="s">
        <v>4967</v>
      </c>
      <c r="K852" s="28" t="s">
        <v>8675</v>
      </c>
      <c r="L852" s="28" t="s">
        <v>8681</v>
      </c>
      <c r="M852" s="28" t="s">
        <v>8682</v>
      </c>
      <c r="N852" s="28" t="s">
        <v>8683</v>
      </c>
      <c r="O852" s="28" t="s">
        <v>4866</v>
      </c>
      <c r="P852" s="28" t="s">
        <v>4882</v>
      </c>
      <c r="Q852" s="27" t="s">
        <v>4868</v>
      </c>
      <c r="R852" s="56">
        <v>600</v>
      </c>
      <c r="S852" s="56">
        <v>600</v>
      </c>
      <c r="T852" s="58">
        <v>438</v>
      </c>
    </row>
    <row r="853" spans="1:20" x14ac:dyDescent="0.25">
      <c r="A853" s="27" t="s">
        <v>3309</v>
      </c>
      <c r="B853" s="28" t="s">
        <v>500</v>
      </c>
      <c r="C853" s="28" t="s">
        <v>8684</v>
      </c>
      <c r="D853" s="28" t="s">
        <v>8685</v>
      </c>
      <c r="E853" s="28" t="s">
        <v>2501</v>
      </c>
      <c r="F853" s="28" t="s">
        <v>4859</v>
      </c>
      <c r="G853" s="28" t="s">
        <v>4860</v>
      </c>
      <c r="H853" s="28" t="s">
        <v>4906</v>
      </c>
      <c r="I853" s="28" t="s">
        <v>4381</v>
      </c>
      <c r="J853" s="28" t="s">
        <v>4893</v>
      </c>
      <c r="K853" s="28" t="s">
        <v>8675</v>
      </c>
      <c r="L853" s="28" t="s">
        <v>8686</v>
      </c>
      <c r="M853" s="28" t="s">
        <v>8687</v>
      </c>
      <c r="N853" s="28" t="s">
        <v>8687</v>
      </c>
      <c r="O853" s="28" t="s">
        <v>4866</v>
      </c>
      <c r="P853" s="28" t="s">
        <v>4882</v>
      </c>
      <c r="Q853" s="27" t="s">
        <v>4868</v>
      </c>
      <c r="R853" s="56">
        <v>372.5</v>
      </c>
      <c r="S853" s="56">
        <v>363.8</v>
      </c>
      <c r="T853" s="58">
        <v>255</v>
      </c>
    </row>
    <row r="854" spans="1:20" x14ac:dyDescent="0.25">
      <c r="A854" s="27" t="s">
        <v>3310</v>
      </c>
      <c r="B854" s="28" t="s">
        <v>501</v>
      </c>
      <c r="C854" s="28" t="s">
        <v>8688</v>
      </c>
      <c r="D854" s="28" t="s">
        <v>8689</v>
      </c>
      <c r="E854" s="28" t="s">
        <v>1998</v>
      </c>
      <c r="F854" s="28" t="s">
        <v>4859</v>
      </c>
      <c r="G854" s="28" t="s">
        <v>4860</v>
      </c>
      <c r="H854" s="28" t="s">
        <v>4601</v>
      </c>
      <c r="I854" s="28" t="s">
        <v>4384</v>
      </c>
      <c r="J854" s="28" t="s">
        <v>4987</v>
      </c>
      <c r="K854" s="28" t="s">
        <v>8675</v>
      </c>
      <c r="L854" s="28" t="s">
        <v>7821</v>
      </c>
      <c r="M854" s="28" t="s">
        <v>7822</v>
      </c>
      <c r="N854" s="28" t="s">
        <v>8690</v>
      </c>
      <c r="O854" s="28" t="s">
        <v>4866</v>
      </c>
      <c r="P854" s="28" t="s">
        <v>4882</v>
      </c>
      <c r="Q854" s="27" t="s">
        <v>4868</v>
      </c>
      <c r="R854" s="56">
        <v>450</v>
      </c>
      <c r="S854" s="56">
        <v>450</v>
      </c>
      <c r="T854" s="58">
        <v>316</v>
      </c>
    </row>
    <row r="855" spans="1:20" x14ac:dyDescent="0.25">
      <c r="A855" s="27" t="s">
        <v>3311</v>
      </c>
      <c r="B855" s="28" t="s">
        <v>502</v>
      </c>
      <c r="C855" s="28" t="s">
        <v>8691</v>
      </c>
      <c r="D855" s="28" t="s">
        <v>8692</v>
      </c>
      <c r="E855" s="28" t="s">
        <v>1779</v>
      </c>
      <c r="F855" s="28" t="s">
        <v>4859</v>
      </c>
      <c r="G855" s="28" t="s">
        <v>4860</v>
      </c>
      <c r="H855" s="28" t="s">
        <v>4600</v>
      </c>
      <c r="I855" s="28" t="s">
        <v>4391</v>
      </c>
      <c r="J855" s="28" t="s">
        <v>4893</v>
      </c>
      <c r="K855" s="28" t="s">
        <v>8693</v>
      </c>
      <c r="L855" s="28" t="s">
        <v>8694</v>
      </c>
      <c r="M855" s="28" t="s">
        <v>8695</v>
      </c>
      <c r="N855" s="28" t="s">
        <v>8696</v>
      </c>
      <c r="O855" s="28" t="s">
        <v>4866</v>
      </c>
      <c r="P855" s="28" t="s">
        <v>4882</v>
      </c>
      <c r="Q855" s="27" t="s">
        <v>4868</v>
      </c>
      <c r="R855" s="56">
        <v>510.8</v>
      </c>
      <c r="S855" s="56">
        <v>519.1</v>
      </c>
      <c r="T855" s="58">
        <v>350.7</v>
      </c>
    </row>
    <row r="856" spans="1:20" x14ac:dyDescent="0.25">
      <c r="A856" s="27" t="s">
        <v>3312</v>
      </c>
      <c r="B856" s="28" t="s">
        <v>503</v>
      </c>
      <c r="C856" s="28" t="s">
        <v>8697</v>
      </c>
      <c r="D856" s="28" t="s">
        <v>8698</v>
      </c>
      <c r="E856" s="28" t="s">
        <v>2277</v>
      </c>
      <c r="F856" s="28" t="s">
        <v>4859</v>
      </c>
      <c r="G856" s="28" t="s">
        <v>4860</v>
      </c>
      <c r="H856" s="28" t="s">
        <v>4600</v>
      </c>
      <c r="I856" s="28" t="s">
        <v>4570</v>
      </c>
      <c r="J856" s="28" t="s">
        <v>4960</v>
      </c>
      <c r="K856" s="28" t="s">
        <v>8543</v>
      </c>
      <c r="L856" s="28" t="s">
        <v>5400</v>
      </c>
      <c r="M856" s="28" t="s">
        <v>5401</v>
      </c>
      <c r="N856" s="28" t="s">
        <v>11840</v>
      </c>
      <c r="O856" s="28" t="s">
        <v>4866</v>
      </c>
      <c r="P856" s="28" t="s">
        <v>4882</v>
      </c>
      <c r="Q856" s="27" t="s">
        <v>4868</v>
      </c>
      <c r="R856" s="56">
        <v>411.5</v>
      </c>
      <c r="S856" s="56">
        <v>402.9</v>
      </c>
      <c r="T856" s="58">
        <v>277.8</v>
      </c>
    </row>
    <row r="857" spans="1:20" x14ac:dyDescent="0.25">
      <c r="A857" s="27" t="s">
        <v>3313</v>
      </c>
      <c r="B857" s="28" t="s">
        <v>504</v>
      </c>
      <c r="C857" s="28" t="s">
        <v>8699</v>
      </c>
      <c r="D857" s="28" t="s">
        <v>8700</v>
      </c>
      <c r="E857" s="28" t="s">
        <v>1999</v>
      </c>
      <c r="F857" s="28" t="s">
        <v>4859</v>
      </c>
      <c r="G857" s="28" t="s">
        <v>4860</v>
      </c>
      <c r="H857" s="28" t="s">
        <v>4601</v>
      </c>
      <c r="I857" s="28" t="s">
        <v>4384</v>
      </c>
      <c r="J857" s="28" t="s">
        <v>4987</v>
      </c>
      <c r="K857" s="28" t="s">
        <v>8543</v>
      </c>
      <c r="L857" s="28" t="s">
        <v>8701</v>
      </c>
      <c r="M857" s="28" t="s">
        <v>8702</v>
      </c>
      <c r="N857" s="28" t="s">
        <v>8703</v>
      </c>
      <c r="O857" s="28" t="s">
        <v>4866</v>
      </c>
      <c r="P857" s="28" t="s">
        <v>4882</v>
      </c>
      <c r="Q857" s="27" t="s">
        <v>4868</v>
      </c>
      <c r="R857" s="56">
        <v>497.1</v>
      </c>
      <c r="S857" s="56">
        <v>465</v>
      </c>
      <c r="T857" s="58">
        <v>334</v>
      </c>
    </row>
    <row r="858" spans="1:20" x14ac:dyDescent="0.25">
      <c r="A858" s="27" t="s">
        <v>3314</v>
      </c>
      <c r="B858" s="28" t="s">
        <v>505</v>
      </c>
      <c r="C858" s="28" t="s">
        <v>8704</v>
      </c>
      <c r="D858" s="28" t="s">
        <v>8705</v>
      </c>
      <c r="E858" s="28" t="s">
        <v>2278</v>
      </c>
      <c r="F858" s="28" t="s">
        <v>4859</v>
      </c>
      <c r="G858" s="28" t="s">
        <v>4860</v>
      </c>
      <c r="H858" s="28" t="s">
        <v>4600</v>
      </c>
      <c r="I858" s="28" t="s">
        <v>4383</v>
      </c>
      <c r="J858" s="28" t="s">
        <v>4960</v>
      </c>
      <c r="K858" s="28" t="s">
        <v>8543</v>
      </c>
      <c r="L858" s="28" t="s">
        <v>6299</v>
      </c>
      <c r="M858" s="28" t="s">
        <v>4963</v>
      </c>
      <c r="N858" s="28" t="s">
        <v>11841</v>
      </c>
      <c r="O858" s="28" t="s">
        <v>4866</v>
      </c>
      <c r="P858" s="28" t="s">
        <v>4882</v>
      </c>
      <c r="Q858" s="27" t="s">
        <v>4868</v>
      </c>
      <c r="R858" s="56">
        <v>436.4</v>
      </c>
      <c r="S858" s="56">
        <v>422.7</v>
      </c>
      <c r="T858" s="58">
        <v>287.3</v>
      </c>
    </row>
    <row r="859" spans="1:20" x14ac:dyDescent="0.25">
      <c r="A859" s="27" t="s">
        <v>3315</v>
      </c>
      <c r="B859" s="28" t="s">
        <v>506</v>
      </c>
      <c r="C859" s="28" t="s">
        <v>8706</v>
      </c>
      <c r="D859" s="28" t="s">
        <v>8707</v>
      </c>
      <c r="E859" s="28" t="s">
        <v>1780</v>
      </c>
      <c r="F859" s="28" t="s">
        <v>4859</v>
      </c>
      <c r="G859" s="28" t="s">
        <v>4860</v>
      </c>
      <c r="H859" s="28" t="s">
        <v>4600</v>
      </c>
      <c r="I859" s="28" t="s">
        <v>4391</v>
      </c>
      <c r="J859" s="28" t="s">
        <v>4893</v>
      </c>
      <c r="K859" s="28" t="s">
        <v>8708</v>
      </c>
      <c r="L859" s="28" t="s">
        <v>6054</v>
      </c>
      <c r="M859" s="28" t="s">
        <v>6055</v>
      </c>
      <c r="N859" s="28" t="s">
        <v>8709</v>
      </c>
      <c r="O859" s="28" t="s">
        <v>4866</v>
      </c>
      <c r="P859" s="28" t="s">
        <v>4882</v>
      </c>
      <c r="Q859" s="27" t="s">
        <v>4868</v>
      </c>
      <c r="R859" s="56">
        <v>371.6</v>
      </c>
      <c r="S859" s="56">
        <v>386</v>
      </c>
      <c r="T859" s="58">
        <v>277</v>
      </c>
    </row>
    <row r="860" spans="1:20" x14ac:dyDescent="0.25">
      <c r="A860" s="27" t="s">
        <v>3316</v>
      </c>
      <c r="B860" s="28" t="s">
        <v>507</v>
      </c>
      <c r="C860" s="28" t="s">
        <v>8710</v>
      </c>
      <c r="D860" s="28" t="s">
        <v>8711</v>
      </c>
      <c r="E860" s="28" t="s">
        <v>1925</v>
      </c>
      <c r="F860" s="28" t="s">
        <v>4859</v>
      </c>
      <c r="G860" s="28" t="s">
        <v>4860</v>
      </c>
      <c r="H860" s="28" t="s">
        <v>4601</v>
      </c>
      <c r="I860" s="28" t="s">
        <v>4382</v>
      </c>
      <c r="J860" s="28" t="s">
        <v>4967</v>
      </c>
      <c r="K860" s="28" t="s">
        <v>8543</v>
      </c>
      <c r="L860" s="28" t="s">
        <v>8108</v>
      </c>
      <c r="M860" s="28" t="s">
        <v>8109</v>
      </c>
      <c r="N860" s="28" t="s">
        <v>8712</v>
      </c>
      <c r="O860" s="28" t="s">
        <v>4866</v>
      </c>
      <c r="P860" s="28" t="s">
        <v>4882</v>
      </c>
      <c r="Q860" s="27" t="s">
        <v>4868</v>
      </c>
      <c r="R860" s="56">
        <v>471</v>
      </c>
      <c r="S860" s="56">
        <v>471</v>
      </c>
      <c r="T860" s="58">
        <v>331</v>
      </c>
    </row>
    <row r="861" spans="1:20" x14ac:dyDescent="0.25">
      <c r="A861" s="27" t="s">
        <v>3317</v>
      </c>
      <c r="B861" s="28" t="s">
        <v>508</v>
      </c>
      <c r="C861" s="28" t="s">
        <v>8713</v>
      </c>
      <c r="D861" s="28" t="s">
        <v>8714</v>
      </c>
      <c r="E861" s="28" t="s">
        <v>1854</v>
      </c>
      <c r="F861" s="28" t="s">
        <v>4859</v>
      </c>
      <c r="G861" s="28" t="s">
        <v>4860</v>
      </c>
      <c r="H861" s="28" t="s">
        <v>4601</v>
      </c>
      <c r="I861" s="28" t="s">
        <v>4378</v>
      </c>
      <c r="J861" s="28" t="s">
        <v>4893</v>
      </c>
      <c r="K861" s="28" t="s">
        <v>8708</v>
      </c>
      <c r="L861" s="28" t="s">
        <v>8715</v>
      </c>
      <c r="M861" s="28" t="s">
        <v>8716</v>
      </c>
      <c r="N861" s="28" t="s">
        <v>8717</v>
      </c>
      <c r="O861" s="28" t="s">
        <v>5870</v>
      </c>
      <c r="P861" s="28" t="s">
        <v>4882</v>
      </c>
      <c r="Q861" s="27" t="s">
        <v>4868</v>
      </c>
      <c r="R861" s="56">
        <v>348.5</v>
      </c>
      <c r="S861" s="56">
        <v>343</v>
      </c>
      <c r="T861" s="58">
        <v>250</v>
      </c>
    </row>
    <row r="862" spans="1:20" x14ac:dyDescent="0.25">
      <c r="A862" s="27" t="s">
        <v>3318</v>
      </c>
      <c r="B862" s="28" t="s">
        <v>509</v>
      </c>
      <c r="C862" s="28" t="s">
        <v>8718</v>
      </c>
      <c r="D862" s="28" t="s">
        <v>8719</v>
      </c>
      <c r="E862" s="28" t="s">
        <v>1926</v>
      </c>
      <c r="F862" s="28" t="s">
        <v>4859</v>
      </c>
      <c r="G862" s="28" t="s">
        <v>4860</v>
      </c>
      <c r="H862" s="28" t="s">
        <v>4601</v>
      </c>
      <c r="I862" s="28" t="s">
        <v>4382</v>
      </c>
      <c r="J862" s="28" t="s">
        <v>4967</v>
      </c>
      <c r="K862" s="28" t="s">
        <v>8543</v>
      </c>
      <c r="L862" s="28" t="s">
        <v>6442</v>
      </c>
      <c r="M862" s="28" t="s">
        <v>6443</v>
      </c>
      <c r="N862" s="28" t="s">
        <v>8720</v>
      </c>
      <c r="O862" s="28" t="s">
        <v>4866</v>
      </c>
      <c r="P862" s="28" t="s">
        <v>4882</v>
      </c>
      <c r="Q862" s="27" t="s">
        <v>4868</v>
      </c>
      <c r="R862" s="56">
        <v>411.6</v>
      </c>
      <c r="S862" s="56">
        <v>411.6</v>
      </c>
      <c r="T862" s="58">
        <v>267</v>
      </c>
    </row>
    <row r="863" spans="1:20" x14ac:dyDescent="0.25">
      <c r="A863" s="27" t="s">
        <v>3319</v>
      </c>
      <c r="B863" s="28" t="s">
        <v>510</v>
      </c>
      <c r="C863" s="28" t="s">
        <v>8721</v>
      </c>
      <c r="D863" s="28" t="s">
        <v>8722</v>
      </c>
      <c r="E863" s="28" t="s">
        <v>1855</v>
      </c>
      <c r="F863" s="28" t="s">
        <v>4859</v>
      </c>
      <c r="G863" s="28" t="s">
        <v>4860</v>
      </c>
      <c r="H863" s="28" t="s">
        <v>4601</v>
      </c>
      <c r="I863" s="28" t="s">
        <v>4378</v>
      </c>
      <c r="J863" s="28" t="s">
        <v>4893</v>
      </c>
      <c r="K863" s="28" t="s">
        <v>8543</v>
      </c>
      <c r="L863" s="28" t="s">
        <v>8723</v>
      </c>
      <c r="M863" s="28" t="s">
        <v>8724</v>
      </c>
      <c r="N863" s="28" t="s">
        <v>8725</v>
      </c>
      <c r="O863" s="28" t="s">
        <v>4866</v>
      </c>
      <c r="P863" s="28" t="s">
        <v>4882</v>
      </c>
      <c r="Q863" s="27" t="s">
        <v>4868</v>
      </c>
      <c r="R863" s="56">
        <v>422</v>
      </c>
      <c r="S863" s="56">
        <v>422</v>
      </c>
      <c r="T863" s="58">
        <v>262</v>
      </c>
    </row>
    <row r="864" spans="1:20" x14ac:dyDescent="0.25">
      <c r="A864" s="27" t="s">
        <v>3320</v>
      </c>
      <c r="B864" s="28" t="s">
        <v>511</v>
      </c>
      <c r="C864" s="28" t="s">
        <v>2818</v>
      </c>
      <c r="D864" s="28" t="s">
        <v>8726</v>
      </c>
      <c r="E864" s="28" t="s">
        <v>1927</v>
      </c>
      <c r="F864" s="28" t="s">
        <v>4859</v>
      </c>
      <c r="G864" s="28" t="s">
        <v>4860</v>
      </c>
      <c r="H864" s="28" t="s">
        <v>4601</v>
      </c>
      <c r="I864" s="28" t="s">
        <v>4382</v>
      </c>
      <c r="J864" s="28" t="s">
        <v>4967</v>
      </c>
      <c r="K864" s="28" t="s">
        <v>8727</v>
      </c>
      <c r="L864" s="28" t="s">
        <v>8728</v>
      </c>
      <c r="M864" s="28" t="s">
        <v>8729</v>
      </c>
      <c r="N864" s="28" t="s">
        <v>8730</v>
      </c>
      <c r="O864" s="28" t="s">
        <v>4866</v>
      </c>
      <c r="P864" s="28" t="s">
        <v>4882</v>
      </c>
      <c r="Q864" s="27" t="s">
        <v>4868</v>
      </c>
      <c r="R864" s="56">
        <v>487</v>
      </c>
      <c r="S864" s="56">
        <v>487</v>
      </c>
      <c r="T864" s="58">
        <v>331</v>
      </c>
    </row>
    <row r="865" spans="1:20" x14ac:dyDescent="0.25">
      <c r="A865" s="27" t="s">
        <v>3321</v>
      </c>
      <c r="B865" s="28" t="s">
        <v>512</v>
      </c>
      <c r="C865" s="28" t="s">
        <v>8731</v>
      </c>
      <c r="D865" s="28" t="s">
        <v>8732</v>
      </c>
      <c r="E865" s="28" t="s">
        <v>1632</v>
      </c>
      <c r="F865" s="28" t="s">
        <v>4859</v>
      </c>
      <c r="G865" s="28" t="s">
        <v>4860</v>
      </c>
      <c r="H865" s="28" t="s">
        <v>4600</v>
      </c>
      <c r="I865" s="28" t="s">
        <v>4892</v>
      </c>
      <c r="J865" s="28" t="s">
        <v>4907</v>
      </c>
      <c r="K865" s="28" t="s">
        <v>8561</v>
      </c>
      <c r="L865" s="28" t="s">
        <v>5977</v>
      </c>
      <c r="M865" s="28" t="s">
        <v>4939</v>
      </c>
      <c r="N865" s="28" t="s">
        <v>8733</v>
      </c>
      <c r="O865" s="28" t="s">
        <v>5870</v>
      </c>
      <c r="P865" s="28" t="s">
        <v>4882</v>
      </c>
      <c r="Q865" s="27" t="s">
        <v>4868</v>
      </c>
      <c r="R865" s="56">
        <v>593</v>
      </c>
      <c r="S865" s="56">
        <v>564</v>
      </c>
      <c r="T865" s="58">
        <v>353</v>
      </c>
    </row>
    <row r="866" spans="1:20" x14ac:dyDescent="0.25">
      <c r="A866" s="27" t="s">
        <v>3322</v>
      </c>
      <c r="B866" s="28" t="s">
        <v>513</v>
      </c>
      <c r="C866" s="28" t="s">
        <v>8734</v>
      </c>
      <c r="D866" s="28" t="s">
        <v>8735</v>
      </c>
      <c r="E866" s="28" t="s">
        <v>2586</v>
      </c>
      <c r="F866" s="28" t="s">
        <v>4859</v>
      </c>
      <c r="G866" s="28" t="s">
        <v>4860</v>
      </c>
      <c r="H866" s="28" t="s">
        <v>4600</v>
      </c>
      <c r="I866" s="28" t="s">
        <v>4390</v>
      </c>
      <c r="J866" s="28" t="s">
        <v>4893</v>
      </c>
      <c r="K866" s="28" t="s">
        <v>8693</v>
      </c>
      <c r="L866" s="28" t="s">
        <v>7043</v>
      </c>
      <c r="M866" s="28" t="s">
        <v>7044</v>
      </c>
      <c r="N866" s="28" t="s">
        <v>8736</v>
      </c>
      <c r="O866" s="28" t="s">
        <v>4866</v>
      </c>
      <c r="P866" s="28" t="s">
        <v>4882</v>
      </c>
      <c r="Q866" s="27" t="s">
        <v>4868</v>
      </c>
      <c r="R866" s="56">
        <v>456.7</v>
      </c>
      <c r="S866" s="56">
        <v>458.8</v>
      </c>
      <c r="T866" s="58">
        <v>331</v>
      </c>
    </row>
    <row r="867" spans="1:20" x14ac:dyDescent="0.25">
      <c r="A867" s="27" t="s">
        <v>3323</v>
      </c>
      <c r="B867" s="28" t="s">
        <v>514</v>
      </c>
      <c r="C867" s="28" t="s">
        <v>8737</v>
      </c>
      <c r="D867" s="28" t="s">
        <v>8738</v>
      </c>
      <c r="E867" s="28" t="s">
        <v>1856</v>
      </c>
      <c r="F867" s="28" t="s">
        <v>4859</v>
      </c>
      <c r="G867" s="28" t="s">
        <v>4860</v>
      </c>
      <c r="H867" s="28" t="s">
        <v>4601</v>
      </c>
      <c r="I867" s="28" t="s">
        <v>4378</v>
      </c>
      <c r="J867" s="28" t="s">
        <v>4893</v>
      </c>
      <c r="K867" s="28" t="s">
        <v>8739</v>
      </c>
      <c r="L867" s="28" t="s">
        <v>8740</v>
      </c>
      <c r="M867" s="28" t="s">
        <v>6496</v>
      </c>
      <c r="N867" s="28" t="s">
        <v>8741</v>
      </c>
      <c r="O867" s="28" t="s">
        <v>4866</v>
      </c>
      <c r="P867" s="28" t="s">
        <v>4882</v>
      </c>
      <c r="Q867" s="27" t="s">
        <v>4868</v>
      </c>
      <c r="R867" s="56">
        <v>578.79999999999995</v>
      </c>
      <c r="S867" s="56">
        <v>578.79999999999995</v>
      </c>
      <c r="T867" s="58">
        <v>459</v>
      </c>
    </row>
    <row r="868" spans="1:20" x14ac:dyDescent="0.25">
      <c r="A868" s="27" t="s">
        <v>3324</v>
      </c>
      <c r="B868" s="28" t="s">
        <v>515</v>
      </c>
      <c r="C868" s="28" t="s">
        <v>2838</v>
      </c>
      <c r="D868" s="28" t="s">
        <v>8742</v>
      </c>
      <c r="E868" s="28" t="s">
        <v>2279</v>
      </c>
      <c r="F868" s="28" t="s">
        <v>4859</v>
      </c>
      <c r="G868" s="28" t="s">
        <v>4860</v>
      </c>
      <c r="H868" s="28" t="s">
        <v>4600</v>
      </c>
      <c r="I868" s="28" t="s">
        <v>4383</v>
      </c>
      <c r="J868" s="28" t="s">
        <v>4960</v>
      </c>
      <c r="K868" s="28" t="s">
        <v>8693</v>
      </c>
      <c r="L868" s="28" t="s">
        <v>5447</v>
      </c>
      <c r="M868" s="28" t="s">
        <v>5448</v>
      </c>
      <c r="N868" s="28" t="s">
        <v>8743</v>
      </c>
      <c r="O868" s="28" t="s">
        <v>4866</v>
      </c>
      <c r="P868" s="28" t="s">
        <v>4882</v>
      </c>
      <c r="Q868" s="27" t="s">
        <v>4868</v>
      </c>
      <c r="R868" s="56">
        <v>418.2</v>
      </c>
      <c r="S868" s="56">
        <v>419.5</v>
      </c>
      <c r="T868" s="58">
        <v>312</v>
      </c>
    </row>
    <row r="869" spans="1:20" x14ac:dyDescent="0.25">
      <c r="A869" s="27" t="s">
        <v>3325</v>
      </c>
      <c r="B869" s="28" t="s">
        <v>516</v>
      </c>
      <c r="C869" s="28" t="s">
        <v>8744</v>
      </c>
      <c r="D869" s="28" t="s">
        <v>8745</v>
      </c>
      <c r="E869" s="28" t="s">
        <v>2208</v>
      </c>
      <c r="F869" s="28" t="s">
        <v>4859</v>
      </c>
      <c r="G869" s="28" t="s">
        <v>4860</v>
      </c>
      <c r="H869" s="28" t="s">
        <v>4906</v>
      </c>
      <c r="I869" s="28" t="s">
        <v>4379</v>
      </c>
      <c r="J869" s="28" t="s">
        <v>4893</v>
      </c>
      <c r="K869" s="28" t="s">
        <v>8693</v>
      </c>
      <c r="L869" s="28" t="s">
        <v>8746</v>
      </c>
      <c r="M869" s="28" t="s">
        <v>8747</v>
      </c>
      <c r="N869" s="28" t="s">
        <v>8748</v>
      </c>
      <c r="O869" s="28" t="s">
        <v>4866</v>
      </c>
      <c r="P869" s="28" t="s">
        <v>4882</v>
      </c>
      <c r="Q869" s="27" t="s">
        <v>4868</v>
      </c>
      <c r="R869" s="56">
        <v>375.5</v>
      </c>
      <c r="S869" s="56">
        <v>411</v>
      </c>
      <c r="T869" s="58">
        <v>269</v>
      </c>
    </row>
    <row r="870" spans="1:20" x14ac:dyDescent="0.25">
      <c r="A870" s="27" t="s">
        <v>3326</v>
      </c>
      <c r="B870" s="28" t="s">
        <v>517</v>
      </c>
      <c r="C870" s="28" t="s">
        <v>8749</v>
      </c>
      <c r="D870" s="28" t="s">
        <v>8750</v>
      </c>
      <c r="E870" s="28" t="s">
        <v>2000</v>
      </c>
      <c r="F870" s="28" t="s">
        <v>4859</v>
      </c>
      <c r="G870" s="28" t="s">
        <v>4860</v>
      </c>
      <c r="H870" s="28" t="s">
        <v>4601</v>
      </c>
      <c r="I870" s="28" t="s">
        <v>4384</v>
      </c>
      <c r="J870" s="28" t="s">
        <v>4987</v>
      </c>
      <c r="K870" s="28" t="s">
        <v>8751</v>
      </c>
      <c r="L870" s="28" t="s">
        <v>8752</v>
      </c>
      <c r="M870" s="28" t="s">
        <v>8753</v>
      </c>
      <c r="N870" s="28" t="s">
        <v>8754</v>
      </c>
      <c r="O870" s="28" t="s">
        <v>4866</v>
      </c>
      <c r="P870" s="28" t="s">
        <v>4882</v>
      </c>
      <c r="Q870" s="27" t="s">
        <v>4868</v>
      </c>
      <c r="R870" s="56">
        <v>567.70000000000005</v>
      </c>
      <c r="S870" s="56">
        <v>566.29999999999995</v>
      </c>
      <c r="T870" s="58">
        <v>410.7</v>
      </c>
    </row>
    <row r="871" spans="1:20" x14ac:dyDescent="0.25">
      <c r="A871" s="27" t="s">
        <v>3327</v>
      </c>
      <c r="B871" s="28" t="s">
        <v>518</v>
      </c>
      <c r="C871" s="28" t="s">
        <v>8755</v>
      </c>
      <c r="D871" s="28" t="s">
        <v>8756</v>
      </c>
      <c r="E871" s="28" t="s">
        <v>2423</v>
      </c>
      <c r="F871" s="28" t="s">
        <v>4859</v>
      </c>
      <c r="G871" s="28" t="s">
        <v>4860</v>
      </c>
      <c r="H871" s="28" t="s">
        <v>4601</v>
      </c>
      <c r="I871" s="28" t="s">
        <v>4387</v>
      </c>
      <c r="J871" s="28" t="s">
        <v>4967</v>
      </c>
      <c r="K871" s="28" t="s">
        <v>8751</v>
      </c>
      <c r="L871" s="28" t="s">
        <v>8757</v>
      </c>
      <c r="M871" s="28" t="s">
        <v>5022</v>
      </c>
      <c r="N871" s="28" t="s">
        <v>8758</v>
      </c>
      <c r="O871" s="28" t="s">
        <v>4866</v>
      </c>
      <c r="P871" s="28" t="s">
        <v>4882</v>
      </c>
      <c r="Q871" s="27" t="s">
        <v>4868</v>
      </c>
      <c r="R871" s="56">
        <v>496</v>
      </c>
      <c r="S871" s="56">
        <v>474.5</v>
      </c>
      <c r="T871" s="58">
        <v>324.60000000000002</v>
      </c>
    </row>
    <row r="872" spans="1:20" x14ac:dyDescent="0.25">
      <c r="A872" s="27" t="s">
        <v>3328</v>
      </c>
      <c r="B872" s="28" t="s">
        <v>519</v>
      </c>
      <c r="C872" s="28" t="s">
        <v>8759</v>
      </c>
      <c r="D872" s="28" t="s">
        <v>8760</v>
      </c>
      <c r="E872" s="28" t="s">
        <v>2280</v>
      </c>
      <c r="F872" s="28" t="s">
        <v>4859</v>
      </c>
      <c r="G872" s="28" t="s">
        <v>4860</v>
      </c>
      <c r="H872" s="28" t="s">
        <v>4600</v>
      </c>
      <c r="I872" s="28" t="s">
        <v>4383</v>
      </c>
      <c r="J872" s="28" t="s">
        <v>4960</v>
      </c>
      <c r="K872" s="28" t="s">
        <v>8761</v>
      </c>
      <c r="L872" s="28" t="s">
        <v>8762</v>
      </c>
      <c r="M872" s="28" t="s">
        <v>8763</v>
      </c>
      <c r="N872" s="28" t="s">
        <v>8764</v>
      </c>
      <c r="O872" s="28" t="s">
        <v>5870</v>
      </c>
      <c r="P872" s="28" t="s">
        <v>4882</v>
      </c>
      <c r="Q872" s="27" t="s">
        <v>4868</v>
      </c>
      <c r="R872" s="56">
        <v>533.9</v>
      </c>
      <c r="S872" s="56">
        <v>548</v>
      </c>
      <c r="T872" s="58">
        <v>405</v>
      </c>
    </row>
    <row r="873" spans="1:20" x14ac:dyDescent="0.25">
      <c r="A873" s="27" t="s">
        <v>3329</v>
      </c>
      <c r="B873" s="28" t="s">
        <v>520</v>
      </c>
      <c r="C873" s="28" t="s">
        <v>8765</v>
      </c>
      <c r="D873" s="28" t="s">
        <v>8766</v>
      </c>
      <c r="E873" s="28" t="s">
        <v>2281</v>
      </c>
      <c r="F873" s="28" t="s">
        <v>4859</v>
      </c>
      <c r="G873" s="28" t="s">
        <v>4860</v>
      </c>
      <c r="H873" s="28" t="s">
        <v>4600</v>
      </c>
      <c r="I873" s="28" t="s">
        <v>4570</v>
      </c>
      <c r="J873" s="28" t="s">
        <v>4960</v>
      </c>
      <c r="K873" s="28" t="s">
        <v>8767</v>
      </c>
      <c r="L873" s="28" t="s">
        <v>5783</v>
      </c>
      <c r="M873" s="28" t="s">
        <v>5784</v>
      </c>
      <c r="N873" s="28" t="s">
        <v>8768</v>
      </c>
      <c r="O873" s="28" t="s">
        <v>5870</v>
      </c>
      <c r="P873" s="28" t="s">
        <v>4882</v>
      </c>
      <c r="Q873" s="27" t="s">
        <v>4868</v>
      </c>
      <c r="R873" s="56">
        <v>559.79999999999995</v>
      </c>
      <c r="S873" s="56">
        <v>548</v>
      </c>
      <c r="T873" s="58">
        <v>337</v>
      </c>
    </row>
    <row r="874" spans="1:20" x14ac:dyDescent="0.25">
      <c r="A874" s="27" t="s">
        <v>3330</v>
      </c>
      <c r="B874" s="28" t="s">
        <v>521</v>
      </c>
      <c r="C874" s="28" t="s">
        <v>8769</v>
      </c>
      <c r="D874" s="28" t="s">
        <v>8770</v>
      </c>
      <c r="E874" s="28" t="s">
        <v>2282</v>
      </c>
      <c r="F874" s="28" t="s">
        <v>4859</v>
      </c>
      <c r="G874" s="28" t="s">
        <v>4860</v>
      </c>
      <c r="H874" s="28" t="s">
        <v>4600</v>
      </c>
      <c r="I874" s="28" t="s">
        <v>4570</v>
      </c>
      <c r="J874" s="28" t="s">
        <v>4960</v>
      </c>
      <c r="K874" s="28" t="s">
        <v>8771</v>
      </c>
      <c r="L874" s="28" t="s">
        <v>5400</v>
      </c>
      <c r="M874" s="28" t="s">
        <v>5401</v>
      </c>
      <c r="N874" s="28" t="s">
        <v>8772</v>
      </c>
      <c r="O874" s="28" t="s">
        <v>5870</v>
      </c>
      <c r="P874" s="28" t="s">
        <v>4882</v>
      </c>
      <c r="Q874" s="27" t="s">
        <v>4868</v>
      </c>
      <c r="R874" s="56">
        <v>564.6</v>
      </c>
      <c r="S874" s="56">
        <v>546</v>
      </c>
      <c r="T874" s="58">
        <v>336</v>
      </c>
    </row>
    <row r="875" spans="1:20" x14ac:dyDescent="0.25">
      <c r="A875" s="27" t="s">
        <v>3331</v>
      </c>
      <c r="B875" s="28" t="s">
        <v>522</v>
      </c>
      <c r="C875" s="28" t="s">
        <v>8773</v>
      </c>
      <c r="D875" s="28" t="s">
        <v>8774</v>
      </c>
      <c r="E875" s="28" t="s">
        <v>2502</v>
      </c>
      <c r="F875" s="28" t="s">
        <v>4859</v>
      </c>
      <c r="G875" s="28" t="s">
        <v>4860</v>
      </c>
      <c r="H875" s="28" t="s">
        <v>4906</v>
      </c>
      <c r="I875" s="28" t="s">
        <v>4381</v>
      </c>
      <c r="J875" s="28" t="s">
        <v>4893</v>
      </c>
      <c r="K875" s="28" t="s">
        <v>8751</v>
      </c>
      <c r="L875" s="28" t="s">
        <v>8775</v>
      </c>
      <c r="M875" s="28" t="s">
        <v>8776</v>
      </c>
      <c r="N875" s="28" t="s">
        <v>8777</v>
      </c>
      <c r="O875" s="28" t="s">
        <v>5870</v>
      </c>
      <c r="P875" s="28" t="s">
        <v>4882</v>
      </c>
      <c r="Q875" s="27" t="s">
        <v>4868</v>
      </c>
      <c r="R875" s="56">
        <v>543.5</v>
      </c>
      <c r="S875" s="56">
        <v>543.1</v>
      </c>
      <c r="T875" s="58">
        <v>382.8</v>
      </c>
    </row>
    <row r="876" spans="1:20" x14ac:dyDescent="0.25">
      <c r="A876" s="27" t="s">
        <v>3332</v>
      </c>
      <c r="B876" s="28" t="s">
        <v>523</v>
      </c>
      <c r="C876" s="28" t="s">
        <v>8778</v>
      </c>
      <c r="D876" s="28" t="s">
        <v>8779</v>
      </c>
      <c r="E876" s="28" t="s">
        <v>1928</v>
      </c>
      <c r="F876" s="28" t="s">
        <v>4859</v>
      </c>
      <c r="G876" s="28" t="s">
        <v>4860</v>
      </c>
      <c r="H876" s="28" t="s">
        <v>4601</v>
      </c>
      <c r="I876" s="28" t="s">
        <v>4382</v>
      </c>
      <c r="J876" s="28" t="s">
        <v>4967</v>
      </c>
      <c r="K876" s="28" t="s">
        <v>8780</v>
      </c>
      <c r="L876" s="28" t="s">
        <v>6442</v>
      </c>
      <c r="M876" s="28" t="s">
        <v>6443</v>
      </c>
      <c r="N876" s="28" t="s">
        <v>8781</v>
      </c>
      <c r="O876" s="28" t="s">
        <v>5870</v>
      </c>
      <c r="P876" s="28" t="s">
        <v>4882</v>
      </c>
      <c r="Q876" s="27" t="s">
        <v>4868</v>
      </c>
      <c r="R876" s="56">
        <v>534.70000000000005</v>
      </c>
      <c r="S876" s="56">
        <v>534.70000000000005</v>
      </c>
      <c r="T876" s="58">
        <v>394</v>
      </c>
    </row>
    <row r="877" spans="1:20" x14ac:dyDescent="0.25">
      <c r="A877" s="27" t="s">
        <v>3333</v>
      </c>
      <c r="B877" s="28" t="s">
        <v>524</v>
      </c>
      <c r="C877" s="28" t="s">
        <v>8782</v>
      </c>
      <c r="D877" s="28" t="s">
        <v>8783</v>
      </c>
      <c r="E877" s="28" t="s">
        <v>1570</v>
      </c>
      <c r="F877" s="28" t="s">
        <v>4859</v>
      </c>
      <c r="G877" s="28" t="s">
        <v>4860</v>
      </c>
      <c r="H877" s="28" t="s">
        <v>4906</v>
      </c>
      <c r="I877" s="28" t="s">
        <v>4380</v>
      </c>
      <c r="J877" s="28" t="s">
        <v>4907</v>
      </c>
      <c r="K877" s="28" t="s">
        <v>8561</v>
      </c>
      <c r="L877" s="28" t="s">
        <v>6041</v>
      </c>
      <c r="M877" s="28" t="s">
        <v>4939</v>
      </c>
      <c r="N877" s="28" t="s">
        <v>8784</v>
      </c>
      <c r="O877" s="28" t="s">
        <v>5870</v>
      </c>
      <c r="P877" s="28" t="s">
        <v>4882</v>
      </c>
      <c r="Q877" s="27" t="s">
        <v>4868</v>
      </c>
      <c r="R877" s="56">
        <v>1079.5999999999999</v>
      </c>
      <c r="S877" s="56">
        <v>1086</v>
      </c>
      <c r="T877" s="58">
        <v>800</v>
      </c>
    </row>
    <row r="878" spans="1:20" x14ac:dyDescent="0.25">
      <c r="A878" s="27" t="s">
        <v>3334</v>
      </c>
      <c r="B878" s="28" t="s">
        <v>525</v>
      </c>
      <c r="C878" s="28" t="s">
        <v>8785</v>
      </c>
      <c r="D878" s="28" t="s">
        <v>8786</v>
      </c>
      <c r="E878" s="28" t="s">
        <v>2424</v>
      </c>
      <c r="F878" s="28" t="s">
        <v>4859</v>
      </c>
      <c r="G878" s="28" t="s">
        <v>4860</v>
      </c>
      <c r="H878" s="28" t="s">
        <v>4601</v>
      </c>
      <c r="I878" s="28" t="s">
        <v>4387</v>
      </c>
      <c r="J878" s="28" t="s">
        <v>4967</v>
      </c>
      <c r="K878" s="28" t="s">
        <v>8787</v>
      </c>
      <c r="L878" s="28" t="s">
        <v>8788</v>
      </c>
      <c r="M878" s="28" t="s">
        <v>8789</v>
      </c>
      <c r="N878" s="28" t="s">
        <v>8790</v>
      </c>
      <c r="O878" s="28" t="s">
        <v>5870</v>
      </c>
      <c r="P878" s="28" t="s">
        <v>4882</v>
      </c>
      <c r="Q878" s="27" t="s">
        <v>4868</v>
      </c>
      <c r="R878" s="56">
        <v>725.5</v>
      </c>
      <c r="S878" s="56">
        <v>710.1</v>
      </c>
      <c r="T878" s="58">
        <v>530</v>
      </c>
    </row>
    <row r="879" spans="1:20" x14ac:dyDescent="0.25">
      <c r="A879" s="27" t="s">
        <v>3335</v>
      </c>
      <c r="B879" s="28" t="s">
        <v>526</v>
      </c>
      <c r="C879" s="28" t="s">
        <v>8791</v>
      </c>
      <c r="D879" s="28" t="s">
        <v>8792</v>
      </c>
      <c r="E879" s="28" t="s">
        <v>1929</v>
      </c>
      <c r="F879" s="28" t="s">
        <v>4859</v>
      </c>
      <c r="G879" s="28" t="s">
        <v>4860</v>
      </c>
      <c r="H879" s="28" t="s">
        <v>4601</v>
      </c>
      <c r="I879" s="28" t="s">
        <v>4382</v>
      </c>
      <c r="J879" s="28" t="s">
        <v>4967</v>
      </c>
      <c r="K879" s="28" t="s">
        <v>8751</v>
      </c>
      <c r="L879" s="28" t="s">
        <v>8728</v>
      </c>
      <c r="M879" s="28" t="s">
        <v>8729</v>
      </c>
      <c r="N879" s="28" t="s">
        <v>8793</v>
      </c>
      <c r="O879" s="28" t="s">
        <v>5870</v>
      </c>
      <c r="P879" s="28" t="s">
        <v>4882</v>
      </c>
      <c r="Q879" s="27" t="s">
        <v>4868</v>
      </c>
      <c r="R879" s="56">
        <v>537.1</v>
      </c>
      <c r="S879" s="56">
        <v>537.5</v>
      </c>
      <c r="T879" s="58">
        <v>352.1</v>
      </c>
    </row>
    <row r="880" spans="1:20" x14ac:dyDescent="0.25">
      <c r="A880" s="27" t="s">
        <v>3336</v>
      </c>
      <c r="B880" s="28" t="s">
        <v>527</v>
      </c>
      <c r="C880" s="28" t="s">
        <v>8794</v>
      </c>
      <c r="D880" s="28" t="s">
        <v>8795</v>
      </c>
      <c r="E880" s="28" t="s">
        <v>2001</v>
      </c>
      <c r="F880" s="28" t="s">
        <v>4859</v>
      </c>
      <c r="G880" s="28" t="s">
        <v>4860</v>
      </c>
      <c r="H880" s="28" t="s">
        <v>4601</v>
      </c>
      <c r="I880" s="28" t="s">
        <v>4384</v>
      </c>
      <c r="J880" s="28" t="s">
        <v>4987</v>
      </c>
      <c r="K880" s="28" t="s">
        <v>8650</v>
      </c>
      <c r="L880" s="28" t="s">
        <v>8796</v>
      </c>
      <c r="M880" s="28" t="s">
        <v>5039</v>
      </c>
      <c r="N880" s="28" t="s">
        <v>8797</v>
      </c>
      <c r="O880" s="28" t="s">
        <v>5870</v>
      </c>
      <c r="P880" s="28" t="s">
        <v>4882</v>
      </c>
      <c r="Q880" s="27" t="s">
        <v>4868</v>
      </c>
      <c r="R880" s="56">
        <v>762.5</v>
      </c>
      <c r="S880" s="56">
        <v>729.5</v>
      </c>
      <c r="T880" s="58">
        <v>300</v>
      </c>
    </row>
    <row r="881" spans="1:20" x14ac:dyDescent="0.25">
      <c r="A881" s="27" t="s">
        <v>4208</v>
      </c>
      <c r="B881" s="28" t="s">
        <v>4209</v>
      </c>
      <c r="C881" s="28" t="s">
        <v>8798</v>
      </c>
      <c r="D881" s="28" t="s">
        <v>8799</v>
      </c>
      <c r="E881" s="28" t="s">
        <v>3603</v>
      </c>
      <c r="F881" s="28" t="s">
        <v>4859</v>
      </c>
      <c r="G881" s="28" t="s">
        <v>4860</v>
      </c>
      <c r="H881" s="28" t="s">
        <v>4601</v>
      </c>
      <c r="I881" s="28" t="s">
        <v>4377</v>
      </c>
      <c r="J881" s="28" t="s">
        <v>4861</v>
      </c>
      <c r="K881" s="28" t="s">
        <v>8371</v>
      </c>
      <c r="L881" s="28" t="s">
        <v>4978</v>
      </c>
      <c r="M881" s="28" t="s">
        <v>4979</v>
      </c>
      <c r="N881" s="28" t="s">
        <v>8800</v>
      </c>
      <c r="O881" s="28" t="s">
        <v>5870</v>
      </c>
      <c r="P881" s="28" t="s">
        <v>4882</v>
      </c>
      <c r="Q881" s="27" t="s">
        <v>7742</v>
      </c>
      <c r="R881" s="56">
        <v>563.79999999999995</v>
      </c>
      <c r="S881" s="56">
        <v>556</v>
      </c>
      <c r="T881" s="58">
        <v>402</v>
      </c>
    </row>
    <row r="882" spans="1:20" x14ac:dyDescent="0.25">
      <c r="A882" s="27" t="s">
        <v>3337</v>
      </c>
      <c r="B882" s="28" t="s">
        <v>528</v>
      </c>
      <c r="C882" s="28" t="s">
        <v>8801</v>
      </c>
      <c r="D882" s="28" t="s">
        <v>8802</v>
      </c>
      <c r="E882" s="28" t="s">
        <v>2283</v>
      </c>
      <c r="F882" s="28" t="s">
        <v>4859</v>
      </c>
      <c r="G882" s="28" t="s">
        <v>4860</v>
      </c>
      <c r="H882" s="28" t="s">
        <v>4600</v>
      </c>
      <c r="I882" s="28" t="s">
        <v>4383</v>
      </c>
      <c r="J882" s="28" t="s">
        <v>4960</v>
      </c>
      <c r="K882" s="28" t="s">
        <v>8751</v>
      </c>
      <c r="L882" s="28" t="s">
        <v>8803</v>
      </c>
      <c r="M882" s="28" t="s">
        <v>8804</v>
      </c>
      <c r="N882" s="28" t="s">
        <v>8805</v>
      </c>
      <c r="O882" s="28" t="s">
        <v>4866</v>
      </c>
      <c r="P882" s="28" t="s">
        <v>4882</v>
      </c>
      <c r="Q882" s="27" t="s">
        <v>4868</v>
      </c>
      <c r="R882" s="56">
        <v>418.1</v>
      </c>
      <c r="S882" s="56">
        <v>420.2</v>
      </c>
      <c r="T882" s="58">
        <v>283.5</v>
      </c>
    </row>
    <row r="883" spans="1:20" x14ac:dyDescent="0.25">
      <c r="A883" s="27" t="s">
        <v>3338</v>
      </c>
      <c r="B883" s="28" t="s">
        <v>529</v>
      </c>
      <c r="C883" s="28" t="s">
        <v>8806</v>
      </c>
      <c r="D883" s="28" t="s">
        <v>8807</v>
      </c>
      <c r="E883" s="28" t="s">
        <v>2284</v>
      </c>
      <c r="F883" s="28" t="s">
        <v>4859</v>
      </c>
      <c r="G883" s="28" t="s">
        <v>4860</v>
      </c>
      <c r="H883" s="28" t="s">
        <v>4600</v>
      </c>
      <c r="I883" s="28" t="s">
        <v>4570</v>
      </c>
      <c r="J883" s="28" t="s">
        <v>4960</v>
      </c>
      <c r="K883" s="28" t="s">
        <v>8751</v>
      </c>
      <c r="L883" s="28" t="s">
        <v>8808</v>
      </c>
      <c r="M883" s="28" t="s">
        <v>8809</v>
      </c>
      <c r="N883" s="28" t="s">
        <v>8810</v>
      </c>
      <c r="O883" s="28" t="s">
        <v>4866</v>
      </c>
      <c r="P883" s="28" t="s">
        <v>4882</v>
      </c>
      <c r="Q883" s="27" t="s">
        <v>4868</v>
      </c>
      <c r="R883" s="56">
        <v>425</v>
      </c>
      <c r="S883" s="56">
        <v>434.7</v>
      </c>
      <c r="T883" s="58">
        <v>319</v>
      </c>
    </row>
    <row r="884" spans="1:20" x14ac:dyDescent="0.25">
      <c r="A884" s="27" t="s">
        <v>3339</v>
      </c>
      <c r="B884" s="28" t="s">
        <v>530</v>
      </c>
      <c r="C884" s="28" t="s">
        <v>8811</v>
      </c>
      <c r="D884" s="28" t="s">
        <v>8812</v>
      </c>
      <c r="E884" s="28" t="s">
        <v>2209</v>
      </c>
      <c r="F884" s="28" t="s">
        <v>4859</v>
      </c>
      <c r="G884" s="28" t="s">
        <v>4860</v>
      </c>
      <c r="H884" s="28" t="s">
        <v>4906</v>
      </c>
      <c r="I884" s="28" t="s">
        <v>4379</v>
      </c>
      <c r="J884" s="28" t="s">
        <v>4893</v>
      </c>
      <c r="K884" s="28" t="s">
        <v>8751</v>
      </c>
      <c r="L884" s="28" t="s">
        <v>5904</v>
      </c>
      <c r="M884" s="28" t="s">
        <v>5905</v>
      </c>
      <c r="N884" s="28" t="s">
        <v>8813</v>
      </c>
      <c r="O884" s="28" t="s">
        <v>4866</v>
      </c>
      <c r="P884" s="28" t="s">
        <v>4882</v>
      </c>
      <c r="Q884" s="27" t="s">
        <v>4868</v>
      </c>
      <c r="R884" s="56">
        <v>497.6</v>
      </c>
      <c r="S884" s="56">
        <v>518.29999999999995</v>
      </c>
      <c r="T884" s="58">
        <v>365</v>
      </c>
    </row>
    <row r="885" spans="1:20" x14ac:dyDescent="0.25">
      <c r="A885" s="27" t="s">
        <v>3340</v>
      </c>
      <c r="B885" s="28" t="s">
        <v>531</v>
      </c>
      <c r="C885" s="28" t="s">
        <v>8814</v>
      </c>
      <c r="D885" s="28" t="s">
        <v>8815</v>
      </c>
      <c r="E885" s="28" t="s">
        <v>2503</v>
      </c>
      <c r="F885" s="28" t="s">
        <v>4859</v>
      </c>
      <c r="G885" s="28" t="s">
        <v>4860</v>
      </c>
      <c r="H885" s="28" t="s">
        <v>4906</v>
      </c>
      <c r="I885" s="28" t="s">
        <v>4381</v>
      </c>
      <c r="J885" s="28" t="s">
        <v>4893</v>
      </c>
      <c r="K885" s="28" t="s">
        <v>8650</v>
      </c>
      <c r="L885" s="28" t="s">
        <v>7831</v>
      </c>
      <c r="M885" s="28" t="s">
        <v>8816</v>
      </c>
      <c r="N885" s="28" t="s">
        <v>8816</v>
      </c>
      <c r="O885" s="28" t="s">
        <v>4866</v>
      </c>
      <c r="P885" s="28" t="s">
        <v>4882</v>
      </c>
      <c r="Q885" s="27" t="s">
        <v>4868</v>
      </c>
      <c r="R885" s="56">
        <v>425</v>
      </c>
      <c r="S885" s="56">
        <v>510</v>
      </c>
      <c r="T885" s="58">
        <v>320</v>
      </c>
    </row>
    <row r="886" spans="1:20" x14ac:dyDescent="0.25">
      <c r="A886" s="27" t="s">
        <v>4210</v>
      </c>
      <c r="B886" s="28" t="s">
        <v>4211</v>
      </c>
      <c r="C886" s="28" t="s">
        <v>8817</v>
      </c>
      <c r="D886" s="28" t="s">
        <v>8818</v>
      </c>
      <c r="E886" s="28" t="s">
        <v>3604</v>
      </c>
      <c r="F886" s="28" t="s">
        <v>4859</v>
      </c>
      <c r="G886" s="28" t="s">
        <v>4860</v>
      </c>
      <c r="H886" s="28" t="s">
        <v>4601</v>
      </c>
      <c r="I886" s="28" t="s">
        <v>4377</v>
      </c>
      <c r="J886" s="28" t="s">
        <v>4861</v>
      </c>
      <c r="K886" s="28" t="s">
        <v>8787</v>
      </c>
      <c r="L886" s="28" t="s">
        <v>8819</v>
      </c>
      <c r="M886" s="28" t="s">
        <v>8126</v>
      </c>
      <c r="N886" s="28" t="s">
        <v>8820</v>
      </c>
      <c r="O886" s="28" t="s">
        <v>5870</v>
      </c>
      <c r="P886" s="28" t="s">
        <v>8821</v>
      </c>
      <c r="Q886" s="27" t="s">
        <v>7742</v>
      </c>
      <c r="R886" s="56">
        <v>1049.9000000000001</v>
      </c>
      <c r="S886" s="56">
        <v>1085</v>
      </c>
      <c r="T886" s="58">
        <v>778</v>
      </c>
    </row>
    <row r="887" spans="1:20" x14ac:dyDescent="0.25">
      <c r="A887" s="27" t="s">
        <v>3341</v>
      </c>
      <c r="B887" s="28" t="s">
        <v>532</v>
      </c>
      <c r="C887" s="28" t="s">
        <v>8822</v>
      </c>
      <c r="D887" s="28" t="s">
        <v>8823</v>
      </c>
      <c r="E887" s="28" t="s">
        <v>1930</v>
      </c>
      <c r="F887" s="28" t="s">
        <v>4859</v>
      </c>
      <c r="G887" s="28" t="s">
        <v>4860</v>
      </c>
      <c r="H887" s="28" t="s">
        <v>4601</v>
      </c>
      <c r="I887" s="28" t="s">
        <v>4382</v>
      </c>
      <c r="J887" s="28" t="s">
        <v>4967</v>
      </c>
      <c r="K887" s="28" t="s">
        <v>8650</v>
      </c>
      <c r="L887" s="28" t="s">
        <v>7505</v>
      </c>
      <c r="M887" s="28" t="s">
        <v>8824</v>
      </c>
      <c r="N887" s="28" t="s">
        <v>8825</v>
      </c>
      <c r="O887" s="28" t="s">
        <v>4866</v>
      </c>
      <c r="P887" s="28" t="s">
        <v>4882</v>
      </c>
      <c r="Q887" s="27" t="s">
        <v>4868</v>
      </c>
      <c r="R887" s="56">
        <v>442</v>
      </c>
      <c r="S887" s="56">
        <v>443</v>
      </c>
      <c r="T887" s="58">
        <v>317</v>
      </c>
    </row>
    <row r="888" spans="1:20" x14ac:dyDescent="0.25">
      <c r="A888" s="27" t="s">
        <v>3342</v>
      </c>
      <c r="B888" s="28" t="s">
        <v>533</v>
      </c>
      <c r="C888" s="28" t="s">
        <v>8826</v>
      </c>
      <c r="D888" s="28" t="s">
        <v>8827</v>
      </c>
      <c r="E888" s="28" t="s">
        <v>2285</v>
      </c>
      <c r="F888" s="28" t="s">
        <v>4859</v>
      </c>
      <c r="G888" s="28" t="s">
        <v>4860</v>
      </c>
      <c r="H888" s="28" t="s">
        <v>4600</v>
      </c>
      <c r="I888" s="28" t="s">
        <v>4383</v>
      </c>
      <c r="J888" s="28" t="s">
        <v>4960</v>
      </c>
      <c r="K888" s="28" t="s">
        <v>8751</v>
      </c>
      <c r="L888" s="28" t="s">
        <v>6295</v>
      </c>
      <c r="M888" s="28" t="s">
        <v>6296</v>
      </c>
      <c r="N888" s="28" t="s">
        <v>8828</v>
      </c>
      <c r="O888" s="28" t="s">
        <v>4866</v>
      </c>
      <c r="P888" s="28" t="s">
        <v>4882</v>
      </c>
      <c r="Q888" s="27" t="s">
        <v>4868</v>
      </c>
      <c r="R888" s="56">
        <v>425.7</v>
      </c>
      <c r="S888" s="56">
        <v>416.5</v>
      </c>
      <c r="T888" s="58">
        <v>291</v>
      </c>
    </row>
    <row r="889" spans="1:20" x14ac:dyDescent="0.25">
      <c r="A889" s="27" t="s">
        <v>3343</v>
      </c>
      <c r="B889" s="28" t="s">
        <v>534</v>
      </c>
      <c r="C889" s="28" t="s">
        <v>8829</v>
      </c>
      <c r="D889" s="28" t="s">
        <v>8830</v>
      </c>
      <c r="E889" s="28" t="s">
        <v>1857</v>
      </c>
      <c r="F889" s="28" t="s">
        <v>4859</v>
      </c>
      <c r="G889" s="28" t="s">
        <v>4860</v>
      </c>
      <c r="H889" s="28" t="s">
        <v>4601</v>
      </c>
      <c r="I889" s="28" t="s">
        <v>4378</v>
      </c>
      <c r="J889" s="28" t="s">
        <v>4893</v>
      </c>
      <c r="K889" s="28" t="s">
        <v>8787</v>
      </c>
      <c r="L889" s="28" t="s">
        <v>8831</v>
      </c>
      <c r="M889" s="28" t="s">
        <v>8832</v>
      </c>
      <c r="N889" s="28" t="s">
        <v>8833</v>
      </c>
      <c r="O889" s="28" t="s">
        <v>4866</v>
      </c>
      <c r="P889" s="28" t="s">
        <v>4882</v>
      </c>
      <c r="Q889" s="27" t="s">
        <v>4868</v>
      </c>
      <c r="R889" s="56">
        <v>433.5</v>
      </c>
      <c r="S889" s="56">
        <v>434.3</v>
      </c>
      <c r="T889" s="58">
        <v>261.39999999999998</v>
      </c>
    </row>
    <row r="890" spans="1:20" x14ac:dyDescent="0.25">
      <c r="A890" s="27" t="s">
        <v>3344</v>
      </c>
      <c r="B890" s="28" t="s">
        <v>535</v>
      </c>
      <c r="C890" s="28" t="s">
        <v>8834</v>
      </c>
      <c r="D890" s="28" t="s">
        <v>8835</v>
      </c>
      <c r="E890" s="28" t="s">
        <v>2425</v>
      </c>
      <c r="F890" s="28" t="s">
        <v>4859</v>
      </c>
      <c r="G890" s="28" t="s">
        <v>4860</v>
      </c>
      <c r="H890" s="28" t="s">
        <v>4601</v>
      </c>
      <c r="I890" s="28" t="s">
        <v>4387</v>
      </c>
      <c r="J890" s="28" t="s">
        <v>4967</v>
      </c>
      <c r="K890" s="28" t="s">
        <v>8836</v>
      </c>
      <c r="L890" s="28" t="s">
        <v>8026</v>
      </c>
      <c r="M890" s="28" t="s">
        <v>8027</v>
      </c>
      <c r="N890" s="28" t="s">
        <v>8837</v>
      </c>
      <c r="O890" s="28" t="s">
        <v>4866</v>
      </c>
      <c r="P890" s="28" t="s">
        <v>4882</v>
      </c>
      <c r="Q890" s="27" t="s">
        <v>4868</v>
      </c>
      <c r="R890" s="56">
        <v>455.4</v>
      </c>
      <c r="S890" s="56">
        <v>454</v>
      </c>
      <c r="T890" s="58">
        <v>292</v>
      </c>
    </row>
    <row r="891" spans="1:20" x14ac:dyDescent="0.25">
      <c r="A891" s="27" t="s">
        <v>3345</v>
      </c>
      <c r="B891" s="28" t="s">
        <v>536</v>
      </c>
      <c r="C891" s="28" t="s">
        <v>8838</v>
      </c>
      <c r="D891" s="28" t="s">
        <v>8839</v>
      </c>
      <c r="E891" s="28" t="s">
        <v>2426</v>
      </c>
      <c r="F891" s="28" t="s">
        <v>4859</v>
      </c>
      <c r="G891" s="28" t="s">
        <v>4860</v>
      </c>
      <c r="H891" s="28" t="s">
        <v>4601</v>
      </c>
      <c r="I891" s="28" t="s">
        <v>4387</v>
      </c>
      <c r="J891" s="28" t="s">
        <v>4987</v>
      </c>
      <c r="K891" s="28" t="s">
        <v>8840</v>
      </c>
      <c r="L891" s="28" t="s">
        <v>8841</v>
      </c>
      <c r="M891" s="28" t="s">
        <v>8842</v>
      </c>
      <c r="N891" s="28" t="s">
        <v>8843</v>
      </c>
      <c r="O891" s="28" t="s">
        <v>4866</v>
      </c>
      <c r="P891" s="28" t="s">
        <v>4882</v>
      </c>
      <c r="Q891" s="27" t="s">
        <v>4868</v>
      </c>
      <c r="R891" s="56">
        <v>455.2</v>
      </c>
      <c r="S891" s="56">
        <v>442.5</v>
      </c>
      <c r="T891" s="58">
        <v>310.7</v>
      </c>
    </row>
    <row r="892" spans="1:20" x14ac:dyDescent="0.25">
      <c r="A892" s="27" t="s">
        <v>3346</v>
      </c>
      <c r="B892" s="28" t="s">
        <v>537</v>
      </c>
      <c r="C892" s="28" t="s">
        <v>8844</v>
      </c>
      <c r="D892" s="28" t="s">
        <v>8845</v>
      </c>
      <c r="E892" s="28" t="s">
        <v>1931</v>
      </c>
      <c r="F892" s="28" t="s">
        <v>4859</v>
      </c>
      <c r="G892" s="28" t="s">
        <v>4860</v>
      </c>
      <c r="H892" s="28" t="s">
        <v>4601</v>
      </c>
      <c r="I892" s="28" t="s">
        <v>4382</v>
      </c>
      <c r="J892" s="28" t="s">
        <v>4967</v>
      </c>
      <c r="K892" s="28" t="s">
        <v>8787</v>
      </c>
      <c r="L892" s="28" t="s">
        <v>6131</v>
      </c>
      <c r="M892" s="28" t="s">
        <v>4969</v>
      </c>
      <c r="N892" s="28" t="s">
        <v>8846</v>
      </c>
      <c r="O892" s="28" t="s">
        <v>4866</v>
      </c>
      <c r="P892" s="28" t="s">
        <v>4882</v>
      </c>
      <c r="Q892" s="27" t="s">
        <v>4868</v>
      </c>
      <c r="R892" s="56">
        <v>500.7</v>
      </c>
      <c r="S892" s="56">
        <v>516.5</v>
      </c>
      <c r="T892" s="58">
        <v>392</v>
      </c>
    </row>
    <row r="893" spans="1:20" x14ac:dyDescent="0.25">
      <c r="A893" s="27" t="s">
        <v>3347</v>
      </c>
      <c r="B893" s="28" t="s">
        <v>538</v>
      </c>
      <c r="C893" s="28" t="s">
        <v>8847</v>
      </c>
      <c r="D893" s="28" t="s">
        <v>8848</v>
      </c>
      <c r="E893" s="28" t="s">
        <v>1858</v>
      </c>
      <c r="F893" s="28" t="s">
        <v>4859</v>
      </c>
      <c r="G893" s="28" t="s">
        <v>4860</v>
      </c>
      <c r="H893" s="28" t="s">
        <v>4601</v>
      </c>
      <c r="I893" s="28" t="s">
        <v>4378</v>
      </c>
      <c r="J893" s="28" t="s">
        <v>4893</v>
      </c>
      <c r="K893" s="28" t="s">
        <v>8849</v>
      </c>
      <c r="L893" s="28" t="s">
        <v>5027</v>
      </c>
      <c r="M893" s="28" t="s">
        <v>5028</v>
      </c>
      <c r="N893" s="28" t="s">
        <v>8850</v>
      </c>
      <c r="O893" s="28" t="s">
        <v>5870</v>
      </c>
      <c r="P893" s="28" t="s">
        <v>4882</v>
      </c>
      <c r="Q893" s="27" t="s">
        <v>4868</v>
      </c>
      <c r="R893" s="56">
        <v>802.6</v>
      </c>
      <c r="S893" s="56">
        <v>802.6</v>
      </c>
      <c r="T893" s="58">
        <v>560</v>
      </c>
    </row>
    <row r="894" spans="1:20" x14ac:dyDescent="0.25">
      <c r="A894" s="27" t="s">
        <v>4212</v>
      </c>
      <c r="B894" s="28" t="s">
        <v>4213</v>
      </c>
      <c r="C894" s="28" t="s">
        <v>4112</v>
      </c>
      <c r="D894" s="28" t="s">
        <v>8851</v>
      </c>
      <c r="E894" s="28" t="s">
        <v>3606</v>
      </c>
      <c r="F894" s="28" t="s">
        <v>4859</v>
      </c>
      <c r="G894" s="28" t="s">
        <v>4860</v>
      </c>
      <c r="H894" s="28" t="s">
        <v>4601</v>
      </c>
      <c r="I894" s="28" t="s">
        <v>4377</v>
      </c>
      <c r="J894" s="28" t="s">
        <v>4861</v>
      </c>
      <c r="K894" s="28" t="s">
        <v>8852</v>
      </c>
      <c r="L894" s="28" t="s">
        <v>7966</v>
      </c>
      <c r="M894" s="28" t="s">
        <v>7848</v>
      </c>
      <c r="N894" s="28" t="s">
        <v>8853</v>
      </c>
      <c r="O894" s="28" t="s">
        <v>4866</v>
      </c>
      <c r="P894" s="28" t="s">
        <v>4882</v>
      </c>
      <c r="Q894" s="27" t="s">
        <v>7742</v>
      </c>
      <c r="R894" s="56">
        <v>501.4</v>
      </c>
      <c r="S894" s="56">
        <v>501.4</v>
      </c>
      <c r="T894" s="58">
        <v>359</v>
      </c>
    </row>
    <row r="895" spans="1:20" x14ac:dyDescent="0.25">
      <c r="A895" s="27" t="s">
        <v>4214</v>
      </c>
      <c r="B895" s="28" t="s">
        <v>4215</v>
      </c>
      <c r="C895" s="28" t="s">
        <v>8854</v>
      </c>
      <c r="D895" s="28" t="s">
        <v>8855</v>
      </c>
      <c r="E895" s="28" t="s">
        <v>3605</v>
      </c>
      <c r="F895" s="28" t="s">
        <v>4859</v>
      </c>
      <c r="G895" s="28" t="s">
        <v>4860</v>
      </c>
      <c r="H895" s="28" t="s">
        <v>4601</v>
      </c>
      <c r="I895" s="28" t="s">
        <v>4373</v>
      </c>
      <c r="J895" s="28" t="s">
        <v>4861</v>
      </c>
      <c r="K895" s="28" t="s">
        <v>8852</v>
      </c>
      <c r="L895" s="28" t="s">
        <v>4973</v>
      </c>
      <c r="M895" s="28" t="s">
        <v>4974</v>
      </c>
      <c r="N895" s="28" t="s">
        <v>8856</v>
      </c>
      <c r="O895" s="28" t="s">
        <v>5870</v>
      </c>
      <c r="P895" s="28" t="s">
        <v>4882</v>
      </c>
      <c r="Q895" s="27" t="s">
        <v>7742</v>
      </c>
      <c r="R895" s="56">
        <v>557.20000000000005</v>
      </c>
      <c r="S895" s="56">
        <v>557.20000000000005</v>
      </c>
      <c r="T895" s="58">
        <v>402</v>
      </c>
    </row>
    <row r="896" spans="1:20" x14ac:dyDescent="0.25">
      <c r="A896" s="27" t="s">
        <v>3348</v>
      </c>
      <c r="B896" s="28" t="s">
        <v>539</v>
      </c>
      <c r="C896" s="28" t="s">
        <v>2858</v>
      </c>
      <c r="D896" s="28" t="s">
        <v>8857</v>
      </c>
      <c r="E896" s="28" t="s">
        <v>2002</v>
      </c>
      <c r="F896" s="28" t="s">
        <v>4859</v>
      </c>
      <c r="G896" s="28" t="s">
        <v>4860</v>
      </c>
      <c r="H896" s="28" t="s">
        <v>4601</v>
      </c>
      <c r="I896" s="28" t="s">
        <v>4384</v>
      </c>
      <c r="J896" s="28" t="s">
        <v>4987</v>
      </c>
      <c r="K896" s="28" t="s">
        <v>8858</v>
      </c>
      <c r="L896" s="28" t="s">
        <v>8859</v>
      </c>
      <c r="M896" s="28" t="s">
        <v>8860</v>
      </c>
      <c r="N896" s="28" t="s">
        <v>8861</v>
      </c>
      <c r="O896" s="28" t="s">
        <v>4866</v>
      </c>
      <c r="P896" s="28" t="s">
        <v>4882</v>
      </c>
      <c r="Q896" s="27" t="s">
        <v>4868</v>
      </c>
      <c r="R896" s="56">
        <v>411.9</v>
      </c>
      <c r="S896" s="56">
        <v>420.6</v>
      </c>
      <c r="T896" s="58">
        <v>313</v>
      </c>
    </row>
    <row r="897" spans="1:20" x14ac:dyDescent="0.25">
      <c r="A897" s="27" t="s">
        <v>3349</v>
      </c>
      <c r="B897" s="28" t="s">
        <v>540</v>
      </c>
      <c r="C897" s="28" t="s">
        <v>8862</v>
      </c>
      <c r="D897" s="28" t="s">
        <v>8863</v>
      </c>
      <c r="E897" s="28" t="s">
        <v>2427</v>
      </c>
      <c r="F897" s="28" t="s">
        <v>4859</v>
      </c>
      <c r="G897" s="28" t="s">
        <v>4860</v>
      </c>
      <c r="H897" s="28" t="s">
        <v>4601</v>
      </c>
      <c r="I897" s="28" t="s">
        <v>4387</v>
      </c>
      <c r="J897" s="28" t="s">
        <v>4987</v>
      </c>
      <c r="K897" s="28" t="s">
        <v>8787</v>
      </c>
      <c r="L897" s="28" t="s">
        <v>8618</v>
      </c>
      <c r="M897" s="28" t="s">
        <v>8619</v>
      </c>
      <c r="N897" s="28" t="s">
        <v>8864</v>
      </c>
      <c r="O897" s="28" t="s">
        <v>4866</v>
      </c>
      <c r="P897" s="28" t="s">
        <v>4882</v>
      </c>
      <c r="Q897" s="27" t="s">
        <v>4868</v>
      </c>
      <c r="R897" s="56">
        <v>609.5</v>
      </c>
      <c r="S897" s="56">
        <v>599.6</v>
      </c>
      <c r="T897" s="58">
        <v>360</v>
      </c>
    </row>
    <row r="898" spans="1:20" x14ac:dyDescent="0.25">
      <c r="A898" s="27" t="s">
        <v>4216</v>
      </c>
      <c r="B898" s="28" t="s">
        <v>4217</v>
      </c>
      <c r="C898" s="28" t="s">
        <v>8865</v>
      </c>
      <c r="D898" s="28" t="s">
        <v>8866</v>
      </c>
      <c r="E898" s="28" t="s">
        <v>3607</v>
      </c>
      <c r="F898" s="28" t="s">
        <v>4859</v>
      </c>
      <c r="G898" s="28" t="s">
        <v>4860</v>
      </c>
      <c r="H898" s="28" t="s">
        <v>4601</v>
      </c>
      <c r="I898" s="28" t="s">
        <v>4377</v>
      </c>
      <c r="J898" s="28" t="s">
        <v>4861</v>
      </c>
      <c r="K898" s="28" t="s">
        <v>8561</v>
      </c>
      <c r="L898" s="28" t="s">
        <v>8867</v>
      </c>
      <c r="M898" s="28" t="s">
        <v>4864</v>
      </c>
      <c r="N898" s="28" t="s">
        <v>8868</v>
      </c>
      <c r="O898" s="28" t="s">
        <v>4866</v>
      </c>
      <c r="P898" s="28" t="s">
        <v>4882</v>
      </c>
      <c r="Q898" s="27" t="s">
        <v>7742</v>
      </c>
      <c r="R898" s="56">
        <v>631.5</v>
      </c>
      <c r="S898" s="56">
        <v>632</v>
      </c>
      <c r="T898" s="58">
        <v>490</v>
      </c>
    </row>
    <row r="899" spans="1:20" x14ac:dyDescent="0.25">
      <c r="A899" s="27" t="s">
        <v>3350</v>
      </c>
      <c r="B899" s="28" t="s">
        <v>541</v>
      </c>
      <c r="C899" s="28" t="s">
        <v>8869</v>
      </c>
      <c r="D899" s="28" t="s">
        <v>8870</v>
      </c>
      <c r="E899" s="28" t="s">
        <v>2286</v>
      </c>
      <c r="F899" s="28" t="s">
        <v>4859</v>
      </c>
      <c r="G899" s="28" t="s">
        <v>4860</v>
      </c>
      <c r="H899" s="28" t="s">
        <v>4600</v>
      </c>
      <c r="I899" s="28" t="s">
        <v>4383</v>
      </c>
      <c r="J899" s="28" t="s">
        <v>4960</v>
      </c>
      <c r="K899" s="28" t="s">
        <v>8871</v>
      </c>
      <c r="L899" s="28" t="s">
        <v>8872</v>
      </c>
      <c r="M899" s="28" t="s">
        <v>8873</v>
      </c>
      <c r="N899" s="28" t="s">
        <v>8874</v>
      </c>
      <c r="O899" s="28" t="s">
        <v>4866</v>
      </c>
      <c r="P899" s="28" t="s">
        <v>4882</v>
      </c>
      <c r="Q899" s="27" t="s">
        <v>4868</v>
      </c>
      <c r="R899" s="56">
        <v>490</v>
      </c>
      <c r="S899" s="56">
        <v>498.4</v>
      </c>
      <c r="T899" s="58">
        <v>308</v>
      </c>
    </row>
    <row r="900" spans="1:20" x14ac:dyDescent="0.25">
      <c r="A900" s="27" t="s">
        <v>3351</v>
      </c>
      <c r="B900" s="28" t="s">
        <v>542</v>
      </c>
      <c r="C900" s="28" t="s">
        <v>8875</v>
      </c>
      <c r="D900" s="28" t="s">
        <v>8876</v>
      </c>
      <c r="E900" s="28" t="s">
        <v>1633</v>
      </c>
      <c r="F900" s="28" t="s">
        <v>4859</v>
      </c>
      <c r="G900" s="28" t="s">
        <v>4860</v>
      </c>
      <c r="H900" s="28" t="s">
        <v>4600</v>
      </c>
      <c r="I900" s="28" t="s">
        <v>4892</v>
      </c>
      <c r="J900" s="28" t="s">
        <v>4893</v>
      </c>
      <c r="K900" s="28" t="s">
        <v>8877</v>
      </c>
      <c r="L900" s="28" t="s">
        <v>7621</v>
      </c>
      <c r="M900" s="28" t="s">
        <v>7622</v>
      </c>
      <c r="N900" s="28" t="s">
        <v>8878</v>
      </c>
      <c r="O900" s="28" t="s">
        <v>5870</v>
      </c>
      <c r="P900" s="28" t="s">
        <v>4882</v>
      </c>
      <c r="Q900" s="27" t="s">
        <v>4868</v>
      </c>
      <c r="R900" s="56">
        <v>2628.6</v>
      </c>
      <c r="S900" s="56">
        <v>2536</v>
      </c>
      <c r="T900" s="58">
        <v>849</v>
      </c>
    </row>
    <row r="901" spans="1:20" x14ac:dyDescent="0.25">
      <c r="A901" s="27" t="s">
        <v>3352</v>
      </c>
      <c r="B901" s="28" t="s">
        <v>543</v>
      </c>
      <c r="C901" s="28" t="s">
        <v>8879</v>
      </c>
      <c r="D901" s="28" t="s">
        <v>8880</v>
      </c>
      <c r="E901" s="28" t="s">
        <v>2504</v>
      </c>
      <c r="F901" s="28" t="s">
        <v>4859</v>
      </c>
      <c r="G901" s="28" t="s">
        <v>4860</v>
      </c>
      <c r="H901" s="28" t="s">
        <v>4906</v>
      </c>
      <c r="I901" s="28" t="s">
        <v>4381</v>
      </c>
      <c r="J901" s="28" t="s">
        <v>4893</v>
      </c>
      <c r="K901" s="28" t="s">
        <v>8836</v>
      </c>
      <c r="L901" s="28" t="s">
        <v>8881</v>
      </c>
      <c r="M901" s="28" t="s">
        <v>8882</v>
      </c>
      <c r="N901" s="28" t="s">
        <v>8883</v>
      </c>
      <c r="O901" s="28" t="s">
        <v>5870</v>
      </c>
      <c r="P901" s="28" t="s">
        <v>4882</v>
      </c>
      <c r="Q901" s="27" t="s">
        <v>4868</v>
      </c>
      <c r="R901" s="56">
        <v>533.9</v>
      </c>
      <c r="S901" s="56">
        <v>541.70000000000005</v>
      </c>
      <c r="T901" s="58">
        <v>410</v>
      </c>
    </row>
    <row r="902" spans="1:20" x14ac:dyDescent="0.25">
      <c r="A902" s="27" t="s">
        <v>3353</v>
      </c>
      <c r="B902" s="28" t="s">
        <v>544</v>
      </c>
      <c r="C902" s="28" t="s">
        <v>8884</v>
      </c>
      <c r="D902" s="28" t="s">
        <v>8885</v>
      </c>
      <c r="E902" s="28" t="s">
        <v>2505</v>
      </c>
      <c r="F902" s="28" t="s">
        <v>4859</v>
      </c>
      <c r="G902" s="28" t="s">
        <v>4860</v>
      </c>
      <c r="H902" s="28" t="s">
        <v>4906</v>
      </c>
      <c r="I902" s="28" t="s">
        <v>4381</v>
      </c>
      <c r="J902" s="28" t="s">
        <v>4893</v>
      </c>
      <c r="K902" s="28" t="s">
        <v>8886</v>
      </c>
      <c r="L902" s="28" t="s">
        <v>8887</v>
      </c>
      <c r="M902" s="28" t="s">
        <v>8888</v>
      </c>
      <c r="N902" s="28" t="s">
        <v>8889</v>
      </c>
      <c r="O902" s="28" t="s">
        <v>5870</v>
      </c>
      <c r="P902" s="28" t="s">
        <v>4882</v>
      </c>
      <c r="Q902" s="27" t="s">
        <v>4868</v>
      </c>
      <c r="R902" s="56">
        <v>532.9</v>
      </c>
      <c r="S902" s="56">
        <v>549.29999999999995</v>
      </c>
      <c r="T902" s="58">
        <v>401</v>
      </c>
    </row>
    <row r="903" spans="1:20" x14ac:dyDescent="0.25">
      <c r="A903" s="27" t="s">
        <v>3354</v>
      </c>
      <c r="B903" s="28" t="s">
        <v>545</v>
      </c>
      <c r="C903" s="28" t="s">
        <v>8890</v>
      </c>
      <c r="D903" s="28" t="s">
        <v>8891</v>
      </c>
      <c r="E903" s="28" t="s">
        <v>2287</v>
      </c>
      <c r="F903" s="28" t="s">
        <v>4859</v>
      </c>
      <c r="G903" s="28" t="s">
        <v>4860</v>
      </c>
      <c r="H903" s="28" t="s">
        <v>4600</v>
      </c>
      <c r="I903" s="28" t="s">
        <v>4383</v>
      </c>
      <c r="J903" s="28" t="s">
        <v>4960</v>
      </c>
      <c r="K903" s="28" t="s">
        <v>8892</v>
      </c>
      <c r="L903" s="28" t="s">
        <v>5320</v>
      </c>
      <c r="M903" s="28" t="s">
        <v>4963</v>
      </c>
      <c r="N903" s="28" t="s">
        <v>8893</v>
      </c>
      <c r="O903" s="28" t="s">
        <v>4866</v>
      </c>
      <c r="P903" s="28" t="s">
        <v>4882</v>
      </c>
      <c r="Q903" s="27" t="s">
        <v>4868</v>
      </c>
      <c r="R903" s="56">
        <v>457.7</v>
      </c>
      <c r="S903" s="56">
        <v>460.5</v>
      </c>
      <c r="T903" s="58">
        <v>349.5</v>
      </c>
    </row>
    <row r="904" spans="1:20" x14ac:dyDescent="0.25">
      <c r="A904" s="27" t="s">
        <v>3355</v>
      </c>
      <c r="B904" s="28" t="s">
        <v>546</v>
      </c>
      <c r="C904" s="28" t="s">
        <v>8894</v>
      </c>
      <c r="D904" s="28" t="s">
        <v>8895</v>
      </c>
      <c r="E904" s="28" t="s">
        <v>2003</v>
      </c>
      <c r="F904" s="28" t="s">
        <v>4859</v>
      </c>
      <c r="G904" s="28" t="s">
        <v>4860</v>
      </c>
      <c r="H904" s="28" t="s">
        <v>4601</v>
      </c>
      <c r="I904" s="28" t="s">
        <v>4384</v>
      </c>
      <c r="J904" s="28" t="s">
        <v>4987</v>
      </c>
      <c r="K904" s="28" t="s">
        <v>8840</v>
      </c>
      <c r="L904" s="28" t="s">
        <v>8896</v>
      </c>
      <c r="M904" s="28" t="s">
        <v>8897</v>
      </c>
      <c r="N904" s="28" t="s">
        <v>8898</v>
      </c>
      <c r="O904" s="28" t="s">
        <v>4866</v>
      </c>
      <c r="P904" s="28" t="s">
        <v>4882</v>
      </c>
      <c r="Q904" s="27" t="s">
        <v>4868</v>
      </c>
      <c r="R904" s="56">
        <v>374</v>
      </c>
      <c r="S904" s="56">
        <v>375.4</v>
      </c>
      <c r="T904" s="58">
        <v>245</v>
      </c>
    </row>
    <row r="905" spans="1:20" x14ac:dyDescent="0.25">
      <c r="A905" s="27" t="s">
        <v>3356</v>
      </c>
      <c r="B905" s="28" t="s">
        <v>547</v>
      </c>
      <c r="C905" s="28" t="s">
        <v>8899</v>
      </c>
      <c r="D905" s="28" t="s">
        <v>8900</v>
      </c>
      <c r="E905" s="28" t="s">
        <v>2428</v>
      </c>
      <c r="F905" s="28" t="s">
        <v>4859</v>
      </c>
      <c r="G905" s="28" t="s">
        <v>4860</v>
      </c>
      <c r="H905" s="28" t="s">
        <v>4601</v>
      </c>
      <c r="I905" s="28" t="s">
        <v>4387</v>
      </c>
      <c r="J905" s="28" t="s">
        <v>4987</v>
      </c>
      <c r="K905" s="28" t="s">
        <v>8901</v>
      </c>
      <c r="L905" s="28" t="s">
        <v>8902</v>
      </c>
      <c r="M905" s="28" t="s">
        <v>8619</v>
      </c>
      <c r="N905" s="28" t="s">
        <v>8903</v>
      </c>
      <c r="O905" s="28" t="s">
        <v>4866</v>
      </c>
      <c r="P905" s="28" t="s">
        <v>4882</v>
      </c>
      <c r="Q905" s="27" t="s">
        <v>4868</v>
      </c>
      <c r="R905" s="56">
        <v>456.9</v>
      </c>
      <c r="S905" s="56">
        <v>437.9</v>
      </c>
      <c r="T905" s="58">
        <v>271</v>
      </c>
    </row>
    <row r="906" spans="1:20" x14ac:dyDescent="0.25">
      <c r="A906" s="27" t="s">
        <v>3357</v>
      </c>
      <c r="B906" s="28" t="s">
        <v>548</v>
      </c>
      <c r="C906" s="28" t="s">
        <v>8904</v>
      </c>
      <c r="D906" s="28" t="s">
        <v>8905</v>
      </c>
      <c r="E906" s="28" t="s">
        <v>2429</v>
      </c>
      <c r="F906" s="28" t="s">
        <v>4859</v>
      </c>
      <c r="G906" s="28" t="s">
        <v>4860</v>
      </c>
      <c r="H906" s="28" t="s">
        <v>4601</v>
      </c>
      <c r="I906" s="28" t="s">
        <v>4387</v>
      </c>
      <c r="J906" s="28" t="s">
        <v>4967</v>
      </c>
      <c r="K906" s="28" t="s">
        <v>8906</v>
      </c>
      <c r="L906" s="28" t="s">
        <v>8907</v>
      </c>
      <c r="M906" s="28" t="s">
        <v>8908</v>
      </c>
      <c r="N906" s="28" t="s">
        <v>8909</v>
      </c>
      <c r="O906" s="28" t="s">
        <v>4866</v>
      </c>
      <c r="P906" s="28" t="s">
        <v>4882</v>
      </c>
      <c r="Q906" s="27" t="s">
        <v>4868</v>
      </c>
      <c r="R906" s="56">
        <v>461</v>
      </c>
      <c r="S906" s="56">
        <v>453.1</v>
      </c>
      <c r="T906" s="58">
        <v>284</v>
      </c>
    </row>
    <row r="907" spans="1:20" x14ac:dyDescent="0.25">
      <c r="A907" s="27" t="s">
        <v>3358</v>
      </c>
      <c r="B907" s="28" t="s">
        <v>549</v>
      </c>
      <c r="C907" s="28" t="s">
        <v>8910</v>
      </c>
      <c r="D907" s="28" t="s">
        <v>8911</v>
      </c>
      <c r="E907" s="28" t="s">
        <v>1634</v>
      </c>
      <c r="F907" s="28" t="s">
        <v>4859</v>
      </c>
      <c r="G907" s="28" t="s">
        <v>4860</v>
      </c>
      <c r="H907" s="28" t="s">
        <v>4600</v>
      </c>
      <c r="I907" s="28" t="s">
        <v>4892</v>
      </c>
      <c r="J907" s="28" t="s">
        <v>4893</v>
      </c>
      <c r="K907" s="28" t="s">
        <v>8901</v>
      </c>
      <c r="L907" s="28" t="s">
        <v>8912</v>
      </c>
      <c r="M907" s="28" t="s">
        <v>4896</v>
      </c>
      <c r="N907" s="28" t="s">
        <v>8913</v>
      </c>
      <c r="O907" s="28" t="s">
        <v>4866</v>
      </c>
      <c r="P907" s="28" t="s">
        <v>4882</v>
      </c>
      <c r="Q907" s="27" t="s">
        <v>4868</v>
      </c>
      <c r="R907" s="56">
        <v>395</v>
      </c>
      <c r="S907" s="56">
        <v>418.2</v>
      </c>
      <c r="T907" s="58">
        <v>276.5</v>
      </c>
    </row>
    <row r="908" spans="1:20" x14ac:dyDescent="0.25">
      <c r="A908" s="27" t="s">
        <v>4218</v>
      </c>
      <c r="B908" s="28" t="s">
        <v>4219</v>
      </c>
      <c r="C908" s="28" t="s">
        <v>8914</v>
      </c>
      <c r="D908" s="28" t="s">
        <v>8915</v>
      </c>
      <c r="E908" s="28" t="s">
        <v>3608</v>
      </c>
      <c r="F908" s="28" t="s">
        <v>4859</v>
      </c>
      <c r="G908" s="28" t="s">
        <v>4860</v>
      </c>
      <c r="H908" s="28" t="s">
        <v>4601</v>
      </c>
      <c r="I908" s="28" t="s">
        <v>4377</v>
      </c>
      <c r="J908" s="28" t="s">
        <v>4861</v>
      </c>
      <c r="K908" s="28" t="s">
        <v>8761</v>
      </c>
      <c r="L908" s="28" t="s">
        <v>7958</v>
      </c>
      <c r="M908" s="28" t="s">
        <v>7959</v>
      </c>
      <c r="N908" s="28" t="s">
        <v>8916</v>
      </c>
      <c r="O908" s="28" t="s">
        <v>4866</v>
      </c>
      <c r="P908" s="28" t="s">
        <v>4882</v>
      </c>
      <c r="Q908" s="27" t="s">
        <v>7742</v>
      </c>
      <c r="R908" s="56">
        <v>499.1</v>
      </c>
      <c r="S908" s="56">
        <v>575.1</v>
      </c>
      <c r="T908" s="58">
        <v>371</v>
      </c>
    </row>
    <row r="909" spans="1:20" x14ac:dyDescent="0.25">
      <c r="A909" s="27" t="s">
        <v>4220</v>
      </c>
      <c r="B909" s="28" t="s">
        <v>4221</v>
      </c>
      <c r="C909" s="28" t="s">
        <v>8917</v>
      </c>
      <c r="D909" s="28" t="s">
        <v>8918</v>
      </c>
      <c r="E909" s="28" t="s">
        <v>3609</v>
      </c>
      <c r="F909" s="28" t="s">
        <v>4859</v>
      </c>
      <c r="G909" s="28" t="s">
        <v>4860</v>
      </c>
      <c r="H909" s="28" t="s">
        <v>4601</v>
      </c>
      <c r="I909" s="28" t="s">
        <v>4374</v>
      </c>
      <c r="J909" s="28" t="s">
        <v>4861</v>
      </c>
      <c r="K909" s="28" t="s">
        <v>8919</v>
      </c>
      <c r="L909" s="28" t="s">
        <v>8624</v>
      </c>
      <c r="M909" s="28" t="s">
        <v>4864</v>
      </c>
      <c r="N909" s="28" t="s">
        <v>8920</v>
      </c>
      <c r="O909" s="28" t="s">
        <v>4866</v>
      </c>
      <c r="P909" s="28" t="s">
        <v>4882</v>
      </c>
      <c r="Q909" s="27" t="s">
        <v>7742</v>
      </c>
      <c r="R909" s="56">
        <v>768</v>
      </c>
      <c r="S909" s="56">
        <v>744</v>
      </c>
      <c r="T909" s="58">
        <v>583</v>
      </c>
    </row>
    <row r="910" spans="1:20" x14ac:dyDescent="0.25">
      <c r="A910" s="27" t="s">
        <v>4222</v>
      </c>
      <c r="B910" s="28" t="s">
        <v>4223</v>
      </c>
      <c r="C910" s="28" t="s">
        <v>2862</v>
      </c>
      <c r="D910" s="28" t="s">
        <v>8921</v>
      </c>
      <c r="E910" s="28" t="s">
        <v>3611</v>
      </c>
      <c r="F910" s="28" t="s">
        <v>4859</v>
      </c>
      <c r="G910" s="28" t="s">
        <v>4860</v>
      </c>
      <c r="H910" s="28" t="s">
        <v>4601</v>
      </c>
      <c r="I910" s="28" t="s">
        <v>4374</v>
      </c>
      <c r="J910" s="28" t="s">
        <v>4861</v>
      </c>
      <c r="K910" s="28" t="s">
        <v>8922</v>
      </c>
      <c r="L910" s="28" t="s">
        <v>8923</v>
      </c>
      <c r="M910" s="28" t="s">
        <v>8924</v>
      </c>
      <c r="N910" s="28" t="s">
        <v>8925</v>
      </c>
      <c r="O910" s="28" t="s">
        <v>5870</v>
      </c>
      <c r="P910" s="28" t="s">
        <v>4882</v>
      </c>
      <c r="Q910" s="27" t="s">
        <v>7742</v>
      </c>
      <c r="R910" s="56">
        <v>555</v>
      </c>
      <c r="S910" s="56">
        <v>550</v>
      </c>
      <c r="T910" s="58">
        <v>310</v>
      </c>
    </row>
    <row r="911" spans="1:20" x14ac:dyDescent="0.25">
      <c r="A911" s="27" t="s">
        <v>4224</v>
      </c>
      <c r="B911" s="28" t="s">
        <v>4225</v>
      </c>
      <c r="C911" s="28" t="s">
        <v>8926</v>
      </c>
      <c r="D911" s="28" t="s">
        <v>8927</v>
      </c>
      <c r="E911" s="28" t="s">
        <v>3616</v>
      </c>
      <c r="F911" s="28" t="s">
        <v>4859</v>
      </c>
      <c r="G911" s="28" t="s">
        <v>4860</v>
      </c>
      <c r="H911" s="28" t="s">
        <v>4601</v>
      </c>
      <c r="I911" s="28" t="s">
        <v>4373</v>
      </c>
      <c r="J911" s="28" t="s">
        <v>4861</v>
      </c>
      <c r="K911" s="28" t="s">
        <v>5929</v>
      </c>
      <c r="L911" s="28" t="s">
        <v>8928</v>
      </c>
      <c r="M911" s="28" t="s">
        <v>4974</v>
      </c>
      <c r="N911" s="28" t="s">
        <v>8929</v>
      </c>
      <c r="O911" s="28" t="s">
        <v>5870</v>
      </c>
      <c r="P911" s="28" t="s">
        <v>4882</v>
      </c>
      <c r="Q911" s="27" t="s">
        <v>4868</v>
      </c>
      <c r="R911" s="56">
        <v>514.70000000000005</v>
      </c>
      <c r="S911" s="56">
        <v>515</v>
      </c>
      <c r="T911" s="58">
        <v>367</v>
      </c>
    </row>
    <row r="912" spans="1:20" x14ac:dyDescent="0.25">
      <c r="A912" s="27" t="s">
        <v>4226</v>
      </c>
      <c r="B912" s="28" t="s">
        <v>4227</v>
      </c>
      <c r="C912" s="28" t="s">
        <v>8930</v>
      </c>
      <c r="D912" s="28" t="s">
        <v>8931</v>
      </c>
      <c r="E912" s="28" t="s">
        <v>3613</v>
      </c>
      <c r="F912" s="28" t="s">
        <v>4859</v>
      </c>
      <c r="G912" s="28" t="s">
        <v>4860</v>
      </c>
      <c r="H912" s="28" t="s">
        <v>4601</v>
      </c>
      <c r="I912" s="28" t="s">
        <v>4377</v>
      </c>
      <c r="J912" s="28" t="s">
        <v>4861</v>
      </c>
      <c r="K912" s="28" t="s">
        <v>8932</v>
      </c>
      <c r="L912" s="28" t="s">
        <v>7958</v>
      </c>
      <c r="M912" s="28" t="s">
        <v>7959</v>
      </c>
      <c r="N912" s="28" t="s">
        <v>8933</v>
      </c>
      <c r="O912" s="28" t="s">
        <v>4866</v>
      </c>
      <c r="P912" s="28" t="s">
        <v>4882</v>
      </c>
      <c r="Q912" s="27" t="s">
        <v>4868</v>
      </c>
      <c r="R912" s="56">
        <v>377.6</v>
      </c>
      <c r="S912" s="56">
        <v>378</v>
      </c>
      <c r="T912" s="58">
        <v>275</v>
      </c>
    </row>
    <row r="913" spans="1:20" x14ac:dyDescent="0.25">
      <c r="A913" s="27" t="s">
        <v>4228</v>
      </c>
      <c r="B913" s="28" t="s">
        <v>4229</v>
      </c>
      <c r="C913" s="28" t="s">
        <v>8934</v>
      </c>
      <c r="D913" s="28" t="s">
        <v>8935</v>
      </c>
      <c r="E913" s="28" t="s">
        <v>3617</v>
      </c>
      <c r="F913" s="28" t="s">
        <v>4859</v>
      </c>
      <c r="G913" s="28" t="s">
        <v>4860</v>
      </c>
      <c r="H913" s="28" t="s">
        <v>4601</v>
      </c>
      <c r="I913" s="28" t="s">
        <v>4377</v>
      </c>
      <c r="J913" s="28" t="s">
        <v>4861</v>
      </c>
      <c r="K913" s="28" t="s">
        <v>6025</v>
      </c>
      <c r="L913" s="28" t="s">
        <v>8936</v>
      </c>
      <c r="M913" s="28" t="s">
        <v>4864</v>
      </c>
      <c r="N913" s="28" t="s">
        <v>8937</v>
      </c>
      <c r="O913" s="28" t="s">
        <v>5870</v>
      </c>
      <c r="P913" s="28" t="s">
        <v>4882</v>
      </c>
      <c r="Q913" s="27" t="s">
        <v>4868</v>
      </c>
      <c r="R913" s="56">
        <v>1729.7</v>
      </c>
      <c r="S913" s="56">
        <v>1725</v>
      </c>
      <c r="T913" s="58">
        <v>828</v>
      </c>
    </row>
    <row r="914" spans="1:20" x14ac:dyDescent="0.25">
      <c r="A914" s="27" t="s">
        <v>4488</v>
      </c>
      <c r="B914" s="28" t="s">
        <v>4489</v>
      </c>
      <c r="C914" s="28" t="s">
        <v>8938</v>
      </c>
      <c r="D914" s="28" t="s">
        <v>8939</v>
      </c>
      <c r="E914" s="28" t="s">
        <v>1932</v>
      </c>
      <c r="F914" s="28" t="s">
        <v>4859</v>
      </c>
      <c r="G914" s="28" t="s">
        <v>4860</v>
      </c>
      <c r="H914" s="28" t="s">
        <v>4601</v>
      </c>
      <c r="I914" s="28" t="s">
        <v>4382</v>
      </c>
      <c r="J914" s="28" t="s">
        <v>4967</v>
      </c>
      <c r="K914" s="28" t="s">
        <v>8901</v>
      </c>
      <c r="L914" s="28" t="s">
        <v>8940</v>
      </c>
      <c r="M914" s="28" t="s">
        <v>8941</v>
      </c>
      <c r="N914" s="28" t="s">
        <v>8942</v>
      </c>
      <c r="O914" s="28" t="s">
        <v>4866</v>
      </c>
      <c r="P914" s="28" t="s">
        <v>4882</v>
      </c>
      <c r="Q914" s="27" t="s">
        <v>4868</v>
      </c>
      <c r="R914" s="56">
        <v>476.6</v>
      </c>
      <c r="S914" s="56">
        <v>534</v>
      </c>
      <c r="T914" s="58">
        <v>360.3</v>
      </c>
    </row>
    <row r="915" spans="1:20" x14ac:dyDescent="0.25">
      <c r="A915" s="27" t="s">
        <v>3359</v>
      </c>
      <c r="B915" s="28" t="s">
        <v>550</v>
      </c>
      <c r="C915" s="28" t="s">
        <v>2825</v>
      </c>
      <c r="D915" s="28" t="s">
        <v>8943</v>
      </c>
      <c r="E915" s="28" t="s">
        <v>2376</v>
      </c>
      <c r="F915" s="28" t="s">
        <v>4859</v>
      </c>
      <c r="G915" s="28" t="s">
        <v>4860</v>
      </c>
      <c r="H915" s="28" t="s">
        <v>4906</v>
      </c>
      <c r="I915" s="28" t="s">
        <v>4386</v>
      </c>
      <c r="J915" s="28" t="s">
        <v>4893</v>
      </c>
      <c r="K915" s="28" t="s">
        <v>8761</v>
      </c>
      <c r="L915" s="28" t="s">
        <v>5936</v>
      </c>
      <c r="M915" s="28" t="s">
        <v>5937</v>
      </c>
      <c r="N915" s="28" t="s">
        <v>8944</v>
      </c>
      <c r="O915" s="28" t="s">
        <v>4866</v>
      </c>
      <c r="P915" s="28" t="s">
        <v>4882</v>
      </c>
      <c r="Q915" s="27" t="s">
        <v>4868</v>
      </c>
      <c r="R915" s="56">
        <v>478.5</v>
      </c>
      <c r="S915" s="56">
        <v>500.3</v>
      </c>
      <c r="T915" s="58">
        <v>276</v>
      </c>
    </row>
    <row r="916" spans="1:20" x14ac:dyDescent="0.25">
      <c r="A916" s="27" t="s">
        <v>3360</v>
      </c>
      <c r="B916" s="28" t="s">
        <v>551</v>
      </c>
      <c r="C916" s="28" t="s">
        <v>8945</v>
      </c>
      <c r="D916" s="28" t="s">
        <v>8946</v>
      </c>
      <c r="E916" s="28" t="s">
        <v>2004</v>
      </c>
      <c r="F916" s="28" t="s">
        <v>4859</v>
      </c>
      <c r="G916" s="28" t="s">
        <v>4860</v>
      </c>
      <c r="H916" s="28" t="s">
        <v>4601</v>
      </c>
      <c r="I916" s="28" t="s">
        <v>4384</v>
      </c>
      <c r="J916" s="28" t="s">
        <v>4987</v>
      </c>
      <c r="K916" s="28" t="s">
        <v>8947</v>
      </c>
      <c r="L916" s="28" t="s">
        <v>8948</v>
      </c>
      <c r="M916" s="28" t="s">
        <v>8099</v>
      </c>
      <c r="N916" s="28" t="s">
        <v>8949</v>
      </c>
      <c r="O916" s="28" t="s">
        <v>4866</v>
      </c>
      <c r="P916" s="28" t="s">
        <v>4882</v>
      </c>
      <c r="Q916" s="27" t="s">
        <v>4868</v>
      </c>
      <c r="R916" s="56">
        <v>430</v>
      </c>
      <c r="S916" s="56">
        <v>423.2</v>
      </c>
      <c r="T916" s="58">
        <v>288</v>
      </c>
    </row>
    <row r="917" spans="1:20" x14ac:dyDescent="0.25">
      <c r="A917" s="27" t="s">
        <v>3361</v>
      </c>
      <c r="B917" s="28" t="s">
        <v>552</v>
      </c>
      <c r="C917" s="28" t="s">
        <v>8950</v>
      </c>
      <c r="D917" s="28" t="s">
        <v>8951</v>
      </c>
      <c r="E917" s="28" t="s">
        <v>2005</v>
      </c>
      <c r="F917" s="28" t="s">
        <v>4859</v>
      </c>
      <c r="G917" s="28" t="s">
        <v>4860</v>
      </c>
      <c r="H917" s="28" t="s">
        <v>4601</v>
      </c>
      <c r="I917" s="28" t="s">
        <v>4384</v>
      </c>
      <c r="J917" s="28" t="s">
        <v>4987</v>
      </c>
      <c r="K917" s="28" t="s">
        <v>8952</v>
      </c>
      <c r="L917" s="28" t="s">
        <v>8948</v>
      </c>
      <c r="M917" s="28" t="s">
        <v>8099</v>
      </c>
      <c r="N917" s="28" t="s">
        <v>8953</v>
      </c>
      <c r="O917" s="28" t="s">
        <v>5870</v>
      </c>
      <c r="P917" s="28" t="s">
        <v>4882</v>
      </c>
      <c r="Q917" s="27" t="s">
        <v>4868</v>
      </c>
      <c r="R917" s="56">
        <v>448.2</v>
      </c>
      <c r="S917" s="56">
        <v>447.4</v>
      </c>
      <c r="T917" s="58">
        <v>282</v>
      </c>
    </row>
    <row r="918" spans="1:20" x14ac:dyDescent="0.25">
      <c r="A918" s="27" t="s">
        <v>3362</v>
      </c>
      <c r="B918" s="28" t="s">
        <v>553</v>
      </c>
      <c r="C918" s="28" t="s">
        <v>8954</v>
      </c>
      <c r="D918" s="28" t="s">
        <v>8955</v>
      </c>
      <c r="E918" s="28" t="s">
        <v>1781</v>
      </c>
      <c r="F918" s="28" t="s">
        <v>4859</v>
      </c>
      <c r="G918" s="28" t="s">
        <v>4860</v>
      </c>
      <c r="H918" s="28" t="s">
        <v>4600</v>
      </c>
      <c r="I918" s="28" t="s">
        <v>4391</v>
      </c>
      <c r="J918" s="28" t="s">
        <v>4893</v>
      </c>
      <c r="K918" s="28" t="s">
        <v>8956</v>
      </c>
      <c r="L918" s="28" t="s">
        <v>7800</v>
      </c>
      <c r="M918" s="28" t="s">
        <v>7801</v>
      </c>
      <c r="N918" s="28" t="s">
        <v>8957</v>
      </c>
      <c r="O918" s="28" t="s">
        <v>4866</v>
      </c>
      <c r="P918" s="28" t="s">
        <v>4882</v>
      </c>
      <c r="Q918" s="27" t="s">
        <v>4868</v>
      </c>
      <c r="R918" s="56">
        <v>380</v>
      </c>
      <c r="S918" s="56">
        <v>383.3</v>
      </c>
      <c r="T918" s="58">
        <v>256.60000000000002</v>
      </c>
    </row>
    <row r="919" spans="1:20" x14ac:dyDescent="0.25">
      <c r="A919" s="27" t="s">
        <v>3363</v>
      </c>
      <c r="B919" s="28" t="s">
        <v>554</v>
      </c>
      <c r="C919" s="28" t="s">
        <v>8958</v>
      </c>
      <c r="D919" s="28" t="s">
        <v>8959</v>
      </c>
      <c r="E919" s="28" t="s">
        <v>2288</v>
      </c>
      <c r="F919" s="28" t="s">
        <v>4859</v>
      </c>
      <c r="G919" s="28" t="s">
        <v>4860</v>
      </c>
      <c r="H919" s="28" t="s">
        <v>4600</v>
      </c>
      <c r="I919" s="28" t="s">
        <v>4383</v>
      </c>
      <c r="J919" s="28" t="s">
        <v>4960</v>
      </c>
      <c r="K919" s="28" t="s">
        <v>8960</v>
      </c>
      <c r="L919" s="28" t="s">
        <v>8961</v>
      </c>
      <c r="M919" s="28" t="s">
        <v>8962</v>
      </c>
      <c r="N919" s="28" t="s">
        <v>8963</v>
      </c>
      <c r="O919" s="28" t="s">
        <v>4866</v>
      </c>
      <c r="P919" s="28" t="s">
        <v>4882</v>
      </c>
      <c r="Q919" s="27" t="s">
        <v>4868</v>
      </c>
      <c r="R919" s="56">
        <v>401.4</v>
      </c>
      <c r="S919" s="56">
        <v>406</v>
      </c>
      <c r="T919" s="58">
        <v>257</v>
      </c>
    </row>
    <row r="920" spans="1:20" x14ac:dyDescent="0.25">
      <c r="A920" s="27" t="s">
        <v>3364</v>
      </c>
      <c r="B920" s="28" t="s">
        <v>555</v>
      </c>
      <c r="C920" s="28" t="s">
        <v>8964</v>
      </c>
      <c r="D920" s="28" t="s">
        <v>8965</v>
      </c>
      <c r="E920" s="28" t="s">
        <v>2506</v>
      </c>
      <c r="F920" s="28" t="s">
        <v>4859</v>
      </c>
      <c r="G920" s="28" t="s">
        <v>4860</v>
      </c>
      <c r="H920" s="28" t="s">
        <v>4906</v>
      </c>
      <c r="I920" s="28" t="s">
        <v>4381</v>
      </c>
      <c r="J920" s="28" t="s">
        <v>4893</v>
      </c>
      <c r="K920" s="28" t="s">
        <v>8966</v>
      </c>
      <c r="L920" s="28" t="s">
        <v>8967</v>
      </c>
      <c r="M920" s="28" t="s">
        <v>8968</v>
      </c>
      <c r="N920" s="28" t="s">
        <v>8968</v>
      </c>
      <c r="O920" s="28" t="s">
        <v>4866</v>
      </c>
      <c r="P920" s="28" t="s">
        <v>4882</v>
      </c>
      <c r="Q920" s="27" t="s">
        <v>4868</v>
      </c>
      <c r="R920" s="56">
        <v>511</v>
      </c>
      <c r="S920" s="56">
        <v>499</v>
      </c>
      <c r="T920" s="58">
        <v>300</v>
      </c>
    </row>
    <row r="921" spans="1:20" x14ac:dyDescent="0.25">
      <c r="A921" s="27" t="s">
        <v>3365</v>
      </c>
      <c r="B921" s="28" t="s">
        <v>556</v>
      </c>
      <c r="C921" s="28" t="s">
        <v>8969</v>
      </c>
      <c r="D921" s="28" t="s">
        <v>8970</v>
      </c>
      <c r="E921" s="28" t="s">
        <v>1782</v>
      </c>
      <c r="F921" s="28" t="s">
        <v>4859</v>
      </c>
      <c r="G921" s="28" t="s">
        <v>4860</v>
      </c>
      <c r="H921" s="28" t="s">
        <v>4600</v>
      </c>
      <c r="I921" s="28" t="s">
        <v>4391</v>
      </c>
      <c r="J921" s="28" t="s">
        <v>4893</v>
      </c>
      <c r="K921" s="28" t="s">
        <v>8947</v>
      </c>
      <c r="L921" s="28" t="s">
        <v>8971</v>
      </c>
      <c r="M921" s="28" t="s">
        <v>8972</v>
      </c>
      <c r="N921" s="28" t="s">
        <v>8973</v>
      </c>
      <c r="O921" s="28" t="s">
        <v>4866</v>
      </c>
      <c r="P921" s="28" t="s">
        <v>4882</v>
      </c>
      <c r="Q921" s="27" t="s">
        <v>4868</v>
      </c>
      <c r="R921" s="56">
        <v>386</v>
      </c>
      <c r="S921" s="56">
        <v>376.6</v>
      </c>
      <c r="T921" s="58">
        <v>255.9</v>
      </c>
    </row>
    <row r="922" spans="1:20" x14ac:dyDescent="0.25">
      <c r="A922" s="27" t="s">
        <v>3366</v>
      </c>
      <c r="B922" s="28" t="s">
        <v>557</v>
      </c>
      <c r="C922" s="28" t="s">
        <v>8974</v>
      </c>
      <c r="D922" s="28" t="s">
        <v>8975</v>
      </c>
      <c r="E922" s="28" t="s">
        <v>1859</v>
      </c>
      <c r="F922" s="28" t="s">
        <v>4859</v>
      </c>
      <c r="G922" s="28" t="s">
        <v>4860</v>
      </c>
      <c r="H922" s="28" t="s">
        <v>4601</v>
      </c>
      <c r="I922" s="28" t="s">
        <v>4378</v>
      </c>
      <c r="J922" s="28" t="s">
        <v>4893</v>
      </c>
      <c r="K922" s="28" t="s">
        <v>8960</v>
      </c>
      <c r="L922" s="28" t="s">
        <v>8976</v>
      </c>
      <c r="M922" s="28" t="s">
        <v>8977</v>
      </c>
      <c r="N922" s="28" t="s">
        <v>8978</v>
      </c>
      <c r="O922" s="28" t="s">
        <v>4866</v>
      </c>
      <c r="P922" s="28" t="s">
        <v>4882</v>
      </c>
      <c r="Q922" s="27" t="s">
        <v>4868</v>
      </c>
      <c r="R922" s="56">
        <v>456</v>
      </c>
      <c r="S922" s="56">
        <v>447.3</v>
      </c>
      <c r="T922" s="58">
        <v>284.7</v>
      </c>
    </row>
    <row r="923" spans="1:20" x14ac:dyDescent="0.25">
      <c r="A923" s="27" t="s">
        <v>3367</v>
      </c>
      <c r="B923" s="28" t="s">
        <v>558</v>
      </c>
      <c r="C923" s="28" t="s">
        <v>8979</v>
      </c>
      <c r="D923" s="28" t="s">
        <v>8980</v>
      </c>
      <c r="E923" s="28" t="s">
        <v>1783</v>
      </c>
      <c r="F923" s="28" t="s">
        <v>4859</v>
      </c>
      <c r="G923" s="28" t="s">
        <v>4860</v>
      </c>
      <c r="H923" s="28" t="s">
        <v>4600</v>
      </c>
      <c r="I923" s="28" t="s">
        <v>4391</v>
      </c>
      <c r="J923" s="28" t="s">
        <v>4893</v>
      </c>
      <c r="K923" s="28" t="s">
        <v>8981</v>
      </c>
      <c r="L923" s="28" t="s">
        <v>8982</v>
      </c>
      <c r="M923" s="28" t="s">
        <v>8983</v>
      </c>
      <c r="N923" s="28" t="s">
        <v>8984</v>
      </c>
      <c r="O923" s="28" t="s">
        <v>5870</v>
      </c>
      <c r="P923" s="28" t="s">
        <v>4882</v>
      </c>
      <c r="Q923" s="27" t="s">
        <v>4868</v>
      </c>
      <c r="R923" s="56">
        <v>388</v>
      </c>
      <c r="S923" s="56">
        <v>388.2</v>
      </c>
      <c r="T923" s="58">
        <v>276.3</v>
      </c>
    </row>
    <row r="924" spans="1:20" x14ac:dyDescent="0.25">
      <c r="A924" s="27" t="s">
        <v>3368</v>
      </c>
      <c r="B924" s="28" t="s">
        <v>559</v>
      </c>
      <c r="C924" s="28" t="s">
        <v>8985</v>
      </c>
      <c r="D924" s="28" t="s">
        <v>8986</v>
      </c>
      <c r="E924" s="28" t="s">
        <v>1860</v>
      </c>
      <c r="F924" s="28" t="s">
        <v>4859</v>
      </c>
      <c r="G924" s="28" t="s">
        <v>4860</v>
      </c>
      <c r="H924" s="28" t="s">
        <v>4601</v>
      </c>
      <c r="I924" s="28" t="s">
        <v>4378</v>
      </c>
      <c r="J924" s="28" t="s">
        <v>4893</v>
      </c>
      <c r="K924" s="28" t="s">
        <v>8987</v>
      </c>
      <c r="L924" s="28" t="s">
        <v>8988</v>
      </c>
      <c r="M924" s="28" t="s">
        <v>8989</v>
      </c>
      <c r="N924" s="28" t="s">
        <v>8990</v>
      </c>
      <c r="O924" s="28" t="s">
        <v>4866</v>
      </c>
      <c r="P924" s="28" t="s">
        <v>4882</v>
      </c>
      <c r="Q924" s="27" t="s">
        <v>4868</v>
      </c>
      <c r="R924" s="56">
        <v>490</v>
      </c>
      <c r="S924" s="56">
        <v>490</v>
      </c>
      <c r="T924" s="58">
        <v>340</v>
      </c>
    </row>
    <row r="925" spans="1:20" x14ac:dyDescent="0.25">
      <c r="A925" s="27" t="s">
        <v>3369</v>
      </c>
      <c r="B925" s="28" t="s">
        <v>560</v>
      </c>
      <c r="C925" s="28" t="s">
        <v>8991</v>
      </c>
      <c r="D925" s="28" t="s">
        <v>8992</v>
      </c>
      <c r="E925" s="28" t="s">
        <v>1861</v>
      </c>
      <c r="F925" s="28" t="s">
        <v>4859</v>
      </c>
      <c r="G925" s="28" t="s">
        <v>4860</v>
      </c>
      <c r="H925" s="28" t="s">
        <v>4601</v>
      </c>
      <c r="I925" s="28" t="s">
        <v>4378</v>
      </c>
      <c r="J925" s="28" t="s">
        <v>4893</v>
      </c>
      <c r="K925" s="28" t="s">
        <v>8993</v>
      </c>
      <c r="L925" s="28" t="s">
        <v>8994</v>
      </c>
      <c r="M925" s="28" t="s">
        <v>8995</v>
      </c>
      <c r="N925" s="28" t="s">
        <v>8996</v>
      </c>
      <c r="O925" s="28" t="s">
        <v>4866</v>
      </c>
      <c r="P925" s="28" t="s">
        <v>4882</v>
      </c>
      <c r="Q925" s="27" t="s">
        <v>4868</v>
      </c>
      <c r="R925" s="56">
        <v>458.1</v>
      </c>
      <c r="S925" s="56">
        <v>489</v>
      </c>
      <c r="T925" s="58">
        <v>348</v>
      </c>
    </row>
    <row r="926" spans="1:20" x14ac:dyDescent="0.25">
      <c r="A926" s="27" t="s">
        <v>3370</v>
      </c>
      <c r="B926" s="28" t="s">
        <v>561</v>
      </c>
      <c r="C926" s="28" t="s">
        <v>8997</v>
      </c>
      <c r="D926" s="28" t="s">
        <v>8998</v>
      </c>
      <c r="E926" s="28" t="s">
        <v>1784</v>
      </c>
      <c r="F926" s="28" t="s">
        <v>4859</v>
      </c>
      <c r="G926" s="28" t="s">
        <v>4860</v>
      </c>
      <c r="H926" s="28" t="s">
        <v>4600</v>
      </c>
      <c r="I926" s="28" t="s">
        <v>4391</v>
      </c>
      <c r="J926" s="28" t="s">
        <v>4893</v>
      </c>
      <c r="K926" s="28" t="s">
        <v>8999</v>
      </c>
      <c r="L926" s="28" t="s">
        <v>7800</v>
      </c>
      <c r="M926" s="28" t="s">
        <v>7801</v>
      </c>
      <c r="N926" s="28" t="s">
        <v>9000</v>
      </c>
      <c r="O926" s="28" t="s">
        <v>4866</v>
      </c>
      <c r="P926" s="28" t="s">
        <v>4882</v>
      </c>
      <c r="Q926" s="27" t="s">
        <v>4868</v>
      </c>
      <c r="R926" s="56">
        <v>430</v>
      </c>
      <c r="S926" s="56">
        <v>420.2</v>
      </c>
      <c r="T926" s="58">
        <v>276.3</v>
      </c>
    </row>
    <row r="927" spans="1:20" x14ac:dyDescent="0.25">
      <c r="A927" s="27" t="s">
        <v>4230</v>
      </c>
      <c r="B927" s="28" t="s">
        <v>4231</v>
      </c>
      <c r="C927" s="28" t="s">
        <v>9001</v>
      </c>
      <c r="D927" s="28" t="s">
        <v>9002</v>
      </c>
      <c r="E927" s="28" t="s">
        <v>3610</v>
      </c>
      <c r="F927" s="28" t="s">
        <v>4859</v>
      </c>
      <c r="G927" s="28" t="s">
        <v>4860</v>
      </c>
      <c r="H927" s="28" t="s">
        <v>4601</v>
      </c>
      <c r="I927" s="28" t="s">
        <v>4374</v>
      </c>
      <c r="J927" s="28" t="s">
        <v>4861</v>
      </c>
      <c r="K927" s="28" t="s">
        <v>9003</v>
      </c>
      <c r="L927" s="28" t="s">
        <v>9004</v>
      </c>
      <c r="M927" s="28" t="s">
        <v>9005</v>
      </c>
      <c r="N927" s="28" t="s">
        <v>9006</v>
      </c>
      <c r="O927" s="28" t="s">
        <v>4866</v>
      </c>
      <c r="P927" s="28" t="s">
        <v>4882</v>
      </c>
      <c r="Q927" s="27" t="s">
        <v>7742</v>
      </c>
      <c r="R927" s="56">
        <v>493.7</v>
      </c>
      <c r="S927" s="56">
        <v>534.4</v>
      </c>
      <c r="T927" s="58">
        <v>366</v>
      </c>
    </row>
    <row r="928" spans="1:20" x14ac:dyDescent="0.25">
      <c r="A928" s="27" t="s">
        <v>3371</v>
      </c>
      <c r="B928" s="28" t="s">
        <v>562</v>
      </c>
      <c r="C928" s="28" t="s">
        <v>9007</v>
      </c>
      <c r="D928" s="28" t="s">
        <v>9008</v>
      </c>
      <c r="E928" s="28" t="s">
        <v>1785</v>
      </c>
      <c r="F928" s="28" t="s">
        <v>4859</v>
      </c>
      <c r="G928" s="28" t="s">
        <v>4860</v>
      </c>
      <c r="H928" s="28" t="s">
        <v>4600</v>
      </c>
      <c r="I928" s="28" t="s">
        <v>4391</v>
      </c>
      <c r="J928" s="28" t="s">
        <v>4893</v>
      </c>
      <c r="K928" s="28" t="s">
        <v>9003</v>
      </c>
      <c r="L928" s="28" t="s">
        <v>9009</v>
      </c>
      <c r="M928" s="28" t="s">
        <v>9010</v>
      </c>
      <c r="N928" s="28" t="s">
        <v>9011</v>
      </c>
      <c r="O928" s="28" t="s">
        <v>4866</v>
      </c>
      <c r="P928" s="28" t="s">
        <v>4882</v>
      </c>
      <c r="Q928" s="27" t="s">
        <v>4868</v>
      </c>
      <c r="R928" s="56">
        <v>376</v>
      </c>
      <c r="S928" s="56">
        <v>358.5</v>
      </c>
      <c r="T928" s="58">
        <v>258</v>
      </c>
    </row>
    <row r="929" spans="1:20" x14ac:dyDescent="0.25">
      <c r="A929" s="27" t="s">
        <v>3372</v>
      </c>
      <c r="B929" s="28" t="s">
        <v>563</v>
      </c>
      <c r="C929" s="28" t="s">
        <v>9012</v>
      </c>
      <c r="D929" s="28" t="s">
        <v>9013</v>
      </c>
      <c r="E929" s="28" t="s">
        <v>2006</v>
      </c>
      <c r="F929" s="28" t="s">
        <v>4859</v>
      </c>
      <c r="G929" s="28" t="s">
        <v>4860</v>
      </c>
      <c r="H929" s="28" t="s">
        <v>4601</v>
      </c>
      <c r="I929" s="28" t="s">
        <v>4384</v>
      </c>
      <c r="J929" s="28" t="s">
        <v>4987</v>
      </c>
      <c r="K929" s="28" t="s">
        <v>9014</v>
      </c>
      <c r="L929" s="28" t="s">
        <v>4989</v>
      </c>
      <c r="M929" s="28" t="s">
        <v>4990</v>
      </c>
      <c r="N929" s="28" t="s">
        <v>9015</v>
      </c>
      <c r="O929" s="28" t="s">
        <v>4866</v>
      </c>
      <c r="P929" s="28" t="s">
        <v>4882</v>
      </c>
      <c r="Q929" s="27" t="s">
        <v>4868</v>
      </c>
      <c r="R929" s="56">
        <v>407.6</v>
      </c>
      <c r="S929" s="56">
        <v>401.8</v>
      </c>
      <c r="T929" s="58">
        <v>282</v>
      </c>
    </row>
    <row r="930" spans="1:20" x14ac:dyDescent="0.25">
      <c r="A930" s="27" t="s">
        <v>3373</v>
      </c>
      <c r="B930" s="28" t="s">
        <v>564</v>
      </c>
      <c r="C930" s="28" t="s">
        <v>9016</v>
      </c>
      <c r="D930" s="28" t="s">
        <v>9017</v>
      </c>
      <c r="E930" s="28" t="s">
        <v>2289</v>
      </c>
      <c r="F930" s="28" t="s">
        <v>4859</v>
      </c>
      <c r="G930" s="28" t="s">
        <v>4860</v>
      </c>
      <c r="H930" s="28" t="s">
        <v>4600</v>
      </c>
      <c r="I930" s="28" t="s">
        <v>4383</v>
      </c>
      <c r="J930" s="28" t="s">
        <v>4960</v>
      </c>
      <c r="K930" s="28" t="s">
        <v>9018</v>
      </c>
      <c r="L930" s="28" t="s">
        <v>6396</v>
      </c>
      <c r="M930" s="28" t="s">
        <v>6296</v>
      </c>
      <c r="N930" s="28" t="s">
        <v>9019</v>
      </c>
      <c r="O930" s="28" t="s">
        <v>4866</v>
      </c>
      <c r="P930" s="28" t="s">
        <v>4882</v>
      </c>
      <c r="Q930" s="27" t="s">
        <v>4868</v>
      </c>
      <c r="R930" s="56">
        <v>393.6</v>
      </c>
      <c r="S930" s="56">
        <v>395.5</v>
      </c>
      <c r="T930" s="58">
        <v>286</v>
      </c>
    </row>
    <row r="931" spans="1:20" x14ac:dyDescent="0.25">
      <c r="A931" s="27" t="s">
        <v>3374</v>
      </c>
      <c r="B931" s="28" t="s">
        <v>565</v>
      </c>
      <c r="C931" s="28" t="s">
        <v>9020</v>
      </c>
      <c r="D931" s="28" t="s">
        <v>9021</v>
      </c>
      <c r="E931" s="28" t="s">
        <v>1786</v>
      </c>
      <c r="F931" s="28" t="s">
        <v>4859</v>
      </c>
      <c r="G931" s="28" t="s">
        <v>4860</v>
      </c>
      <c r="H931" s="28" t="s">
        <v>4600</v>
      </c>
      <c r="I931" s="28" t="s">
        <v>4391</v>
      </c>
      <c r="J931" s="28" t="s">
        <v>4893</v>
      </c>
      <c r="K931" s="28" t="s">
        <v>9022</v>
      </c>
      <c r="L931" s="28" t="s">
        <v>6102</v>
      </c>
      <c r="M931" s="28" t="s">
        <v>6103</v>
      </c>
      <c r="N931" s="28" t="s">
        <v>11685</v>
      </c>
      <c r="O931" s="28" t="s">
        <v>5870</v>
      </c>
      <c r="P931" s="28" t="s">
        <v>4882</v>
      </c>
      <c r="Q931" s="27" t="s">
        <v>4868</v>
      </c>
      <c r="R931" s="56">
        <v>404.3</v>
      </c>
      <c r="S931" s="56">
        <v>572</v>
      </c>
      <c r="T931" s="58">
        <v>400</v>
      </c>
    </row>
    <row r="932" spans="1:20" x14ac:dyDescent="0.25">
      <c r="A932" s="27" t="s">
        <v>3375</v>
      </c>
      <c r="B932" s="28" t="s">
        <v>566</v>
      </c>
      <c r="C932" s="28" t="s">
        <v>9023</v>
      </c>
      <c r="D932" s="28" t="s">
        <v>9024</v>
      </c>
      <c r="E932" s="28" t="s">
        <v>2377</v>
      </c>
      <c r="F932" s="28" t="s">
        <v>4859</v>
      </c>
      <c r="G932" s="28" t="s">
        <v>4860</v>
      </c>
      <c r="H932" s="28" t="s">
        <v>4906</v>
      </c>
      <c r="I932" s="28" t="s">
        <v>4386</v>
      </c>
      <c r="J932" s="28" t="s">
        <v>4907</v>
      </c>
      <c r="K932" s="28" t="s">
        <v>9025</v>
      </c>
      <c r="L932" s="28" t="s">
        <v>5987</v>
      </c>
      <c r="M932" s="28" t="s">
        <v>4939</v>
      </c>
      <c r="N932" s="28" t="s">
        <v>9026</v>
      </c>
      <c r="O932" s="28" t="s">
        <v>5870</v>
      </c>
      <c r="P932" s="28" t="s">
        <v>4882</v>
      </c>
      <c r="Q932" s="27" t="s">
        <v>4868</v>
      </c>
      <c r="R932" s="56">
        <v>1289.9000000000001</v>
      </c>
      <c r="S932" s="56">
        <v>1277</v>
      </c>
      <c r="T932" s="58">
        <v>904</v>
      </c>
    </row>
    <row r="933" spans="1:20" x14ac:dyDescent="0.25">
      <c r="A933" s="27" t="s">
        <v>3376</v>
      </c>
      <c r="B933" s="28" t="s">
        <v>567</v>
      </c>
      <c r="C933" s="28" t="s">
        <v>9027</v>
      </c>
      <c r="D933" s="28" t="s">
        <v>9028</v>
      </c>
      <c r="E933" s="28" t="s">
        <v>1787</v>
      </c>
      <c r="F933" s="28" t="s">
        <v>4859</v>
      </c>
      <c r="G933" s="28" t="s">
        <v>4860</v>
      </c>
      <c r="H933" s="28" t="s">
        <v>4600</v>
      </c>
      <c r="I933" s="28" t="s">
        <v>4391</v>
      </c>
      <c r="J933" s="28" t="s">
        <v>4893</v>
      </c>
      <c r="K933" s="28" t="s">
        <v>9029</v>
      </c>
      <c r="L933" s="28" t="s">
        <v>9030</v>
      </c>
      <c r="M933" s="28" t="s">
        <v>9031</v>
      </c>
      <c r="N933" s="28" t="s">
        <v>9032</v>
      </c>
      <c r="O933" s="28" t="s">
        <v>4866</v>
      </c>
      <c r="P933" s="28" t="s">
        <v>4882</v>
      </c>
      <c r="Q933" s="27" t="s">
        <v>4868</v>
      </c>
      <c r="R933" s="56">
        <v>414.2</v>
      </c>
      <c r="S933" s="56">
        <v>420.3</v>
      </c>
      <c r="T933" s="58">
        <v>280.39999999999998</v>
      </c>
    </row>
    <row r="934" spans="1:20" x14ac:dyDescent="0.25">
      <c r="A934" s="27" t="s">
        <v>3377</v>
      </c>
      <c r="B934" s="28" t="s">
        <v>568</v>
      </c>
      <c r="C934" s="28" t="s">
        <v>9033</v>
      </c>
      <c r="D934" s="28" t="s">
        <v>9034</v>
      </c>
      <c r="E934" s="28" t="s">
        <v>1635</v>
      </c>
      <c r="F934" s="28" t="s">
        <v>4859</v>
      </c>
      <c r="G934" s="28" t="s">
        <v>4860</v>
      </c>
      <c r="H934" s="28" t="s">
        <v>4600</v>
      </c>
      <c r="I934" s="28" t="s">
        <v>4892</v>
      </c>
      <c r="J934" s="28" t="s">
        <v>4893</v>
      </c>
      <c r="K934" s="28" t="s">
        <v>9035</v>
      </c>
      <c r="L934" s="28" t="s">
        <v>9036</v>
      </c>
      <c r="M934" s="28" t="s">
        <v>9037</v>
      </c>
      <c r="N934" s="28" t="s">
        <v>9038</v>
      </c>
      <c r="O934" s="28" t="s">
        <v>5870</v>
      </c>
      <c r="P934" s="28" t="s">
        <v>4882</v>
      </c>
      <c r="Q934" s="27" t="s">
        <v>4868</v>
      </c>
      <c r="R934" s="56">
        <v>648.1</v>
      </c>
      <c r="S934" s="56">
        <v>645</v>
      </c>
      <c r="T934" s="58">
        <v>484</v>
      </c>
    </row>
    <row r="935" spans="1:20" x14ac:dyDescent="0.25">
      <c r="A935" s="27" t="s">
        <v>3378</v>
      </c>
      <c r="B935" s="28" t="s">
        <v>569</v>
      </c>
      <c r="C935" s="28" t="s">
        <v>9039</v>
      </c>
      <c r="D935" s="28" t="s">
        <v>9040</v>
      </c>
      <c r="E935" s="28" t="s">
        <v>1862</v>
      </c>
      <c r="F935" s="28" t="s">
        <v>4859</v>
      </c>
      <c r="G935" s="28" t="s">
        <v>4860</v>
      </c>
      <c r="H935" s="28" t="s">
        <v>4601</v>
      </c>
      <c r="I935" s="28" t="s">
        <v>4378</v>
      </c>
      <c r="J935" s="28" t="s">
        <v>4893</v>
      </c>
      <c r="K935" s="28" t="s">
        <v>9041</v>
      </c>
      <c r="L935" s="28" t="s">
        <v>9042</v>
      </c>
      <c r="M935" s="28" t="s">
        <v>9043</v>
      </c>
      <c r="N935" s="28" t="s">
        <v>9044</v>
      </c>
      <c r="O935" s="28" t="s">
        <v>4866</v>
      </c>
      <c r="P935" s="28" t="s">
        <v>4882</v>
      </c>
      <c r="Q935" s="27" t="s">
        <v>4868</v>
      </c>
      <c r="R935" s="56">
        <v>444.2</v>
      </c>
      <c r="S935" s="56">
        <v>444.2</v>
      </c>
      <c r="T935" s="58">
        <v>299</v>
      </c>
    </row>
    <row r="936" spans="1:20" x14ac:dyDescent="0.25">
      <c r="A936" s="27" t="s">
        <v>3379</v>
      </c>
      <c r="B936" s="28" t="s">
        <v>570</v>
      </c>
      <c r="C936" s="28" t="s">
        <v>9045</v>
      </c>
      <c r="D936" s="28" t="s">
        <v>9046</v>
      </c>
      <c r="E936" s="28" t="s">
        <v>2378</v>
      </c>
      <c r="F936" s="28" t="s">
        <v>4859</v>
      </c>
      <c r="G936" s="28" t="s">
        <v>4860</v>
      </c>
      <c r="H936" s="28" t="s">
        <v>4906</v>
      </c>
      <c r="I936" s="28" t="s">
        <v>4389</v>
      </c>
      <c r="J936" s="28" t="s">
        <v>4907</v>
      </c>
      <c r="K936" s="28" t="s">
        <v>5899</v>
      </c>
      <c r="L936" s="28" t="s">
        <v>9047</v>
      </c>
      <c r="M936" s="28" t="s">
        <v>4939</v>
      </c>
      <c r="N936" s="28" t="s">
        <v>9048</v>
      </c>
      <c r="O936" s="28" t="s">
        <v>4866</v>
      </c>
      <c r="P936" s="28" t="s">
        <v>4882</v>
      </c>
      <c r="Q936" s="27" t="s">
        <v>4868</v>
      </c>
      <c r="R936" s="56">
        <v>591.9</v>
      </c>
      <c r="S936" s="56">
        <v>580.6</v>
      </c>
      <c r="T936" s="58">
        <v>427.3</v>
      </c>
    </row>
    <row r="937" spans="1:20" x14ac:dyDescent="0.25">
      <c r="A937" s="27" t="s">
        <v>3380</v>
      </c>
      <c r="B937" s="28" t="s">
        <v>571</v>
      </c>
      <c r="C937" s="28" t="s">
        <v>9049</v>
      </c>
      <c r="D937" s="28" t="s">
        <v>9050</v>
      </c>
      <c r="E937" s="28" t="s">
        <v>1636</v>
      </c>
      <c r="F937" s="28" t="s">
        <v>4859</v>
      </c>
      <c r="G937" s="28" t="s">
        <v>4860</v>
      </c>
      <c r="H937" s="28" t="s">
        <v>4600</v>
      </c>
      <c r="I937" s="28" t="s">
        <v>4892</v>
      </c>
      <c r="J937" s="28" t="s">
        <v>4893</v>
      </c>
      <c r="K937" s="28" t="s">
        <v>9051</v>
      </c>
      <c r="L937" s="28" t="s">
        <v>6979</v>
      </c>
      <c r="M937" s="28" t="s">
        <v>5177</v>
      </c>
      <c r="N937" s="28" t="s">
        <v>9052</v>
      </c>
      <c r="O937" s="28" t="s">
        <v>4866</v>
      </c>
      <c r="P937" s="28" t="s">
        <v>4882</v>
      </c>
      <c r="Q937" s="27" t="s">
        <v>4868</v>
      </c>
      <c r="R937" s="56">
        <v>358.1</v>
      </c>
      <c r="S937" s="56">
        <v>366.2</v>
      </c>
      <c r="T937" s="58">
        <v>261.5</v>
      </c>
    </row>
    <row r="938" spans="1:20" x14ac:dyDescent="0.25">
      <c r="A938" s="27" t="s">
        <v>3381</v>
      </c>
      <c r="B938" s="28" t="s">
        <v>572</v>
      </c>
      <c r="C938" s="28" t="s">
        <v>9053</v>
      </c>
      <c r="D938" s="28" t="s">
        <v>9054</v>
      </c>
      <c r="E938" s="28" t="s">
        <v>1863</v>
      </c>
      <c r="F938" s="28" t="s">
        <v>4859</v>
      </c>
      <c r="G938" s="28" t="s">
        <v>4860</v>
      </c>
      <c r="H938" s="28" t="s">
        <v>4601</v>
      </c>
      <c r="I938" s="28" t="s">
        <v>4378</v>
      </c>
      <c r="J938" s="28" t="s">
        <v>4893</v>
      </c>
      <c r="K938" s="28" t="s">
        <v>9055</v>
      </c>
      <c r="L938" s="28" t="s">
        <v>9056</v>
      </c>
      <c r="M938" s="28" t="s">
        <v>5801</v>
      </c>
      <c r="N938" s="28" t="s">
        <v>9057</v>
      </c>
      <c r="O938" s="28" t="s">
        <v>4866</v>
      </c>
      <c r="P938" s="28" t="s">
        <v>4882</v>
      </c>
      <c r="Q938" s="27" t="s">
        <v>4868</v>
      </c>
      <c r="R938" s="56">
        <v>550</v>
      </c>
      <c r="S938" s="56">
        <v>576</v>
      </c>
      <c r="T938" s="58">
        <v>418</v>
      </c>
    </row>
    <row r="939" spans="1:20" x14ac:dyDescent="0.25">
      <c r="A939" s="27" t="s">
        <v>3382</v>
      </c>
      <c r="B939" s="28" t="s">
        <v>573</v>
      </c>
      <c r="C939" s="28" t="s">
        <v>9058</v>
      </c>
      <c r="D939" s="28" t="s">
        <v>9059</v>
      </c>
      <c r="E939" s="28" t="s">
        <v>2430</v>
      </c>
      <c r="F939" s="28" t="s">
        <v>4859</v>
      </c>
      <c r="G939" s="28" t="s">
        <v>4860</v>
      </c>
      <c r="H939" s="28" t="s">
        <v>4601</v>
      </c>
      <c r="I939" s="28" t="s">
        <v>4387</v>
      </c>
      <c r="J939" s="28" t="s">
        <v>4987</v>
      </c>
      <c r="K939" s="28" t="s">
        <v>5888</v>
      </c>
      <c r="L939" s="28" t="s">
        <v>9060</v>
      </c>
      <c r="M939" s="28" t="s">
        <v>9061</v>
      </c>
      <c r="N939" s="28" t="s">
        <v>9062</v>
      </c>
      <c r="O939" s="28" t="s">
        <v>4866</v>
      </c>
      <c r="P939" s="28" t="s">
        <v>4882</v>
      </c>
      <c r="Q939" s="27" t="s">
        <v>4868</v>
      </c>
      <c r="R939" s="56">
        <v>516</v>
      </c>
      <c r="S939" s="56">
        <v>512.70000000000005</v>
      </c>
      <c r="T939" s="58">
        <v>385</v>
      </c>
    </row>
    <row r="940" spans="1:20" x14ac:dyDescent="0.25">
      <c r="A940" s="27" t="s">
        <v>3383</v>
      </c>
      <c r="B940" s="28" t="s">
        <v>574</v>
      </c>
      <c r="C940" s="28" t="s">
        <v>9063</v>
      </c>
      <c r="D940" s="28" t="s">
        <v>9064</v>
      </c>
      <c r="E940" s="28" t="s">
        <v>1788</v>
      </c>
      <c r="F940" s="28" t="s">
        <v>4859</v>
      </c>
      <c r="G940" s="28" t="s">
        <v>4860</v>
      </c>
      <c r="H940" s="28" t="s">
        <v>4600</v>
      </c>
      <c r="I940" s="28" t="s">
        <v>4391</v>
      </c>
      <c r="J940" s="28" t="s">
        <v>4893</v>
      </c>
      <c r="K940" s="28" t="s">
        <v>9065</v>
      </c>
      <c r="L940" s="28" t="s">
        <v>7872</v>
      </c>
      <c r="M940" s="28" t="s">
        <v>6055</v>
      </c>
      <c r="N940" s="28" t="s">
        <v>9066</v>
      </c>
      <c r="O940" s="28" t="s">
        <v>4866</v>
      </c>
      <c r="P940" s="28" t="s">
        <v>4882</v>
      </c>
      <c r="Q940" s="27" t="s">
        <v>4868</v>
      </c>
      <c r="R940" s="56">
        <v>575</v>
      </c>
      <c r="S940" s="56">
        <v>575</v>
      </c>
      <c r="T940" s="58">
        <v>431</v>
      </c>
    </row>
    <row r="941" spans="1:20" x14ac:dyDescent="0.25">
      <c r="A941" s="27" t="s">
        <v>3384</v>
      </c>
      <c r="B941" s="28" t="s">
        <v>575</v>
      </c>
      <c r="C941" s="28" t="s">
        <v>9067</v>
      </c>
      <c r="D941" s="28" t="s">
        <v>9068</v>
      </c>
      <c r="E941" s="28" t="s">
        <v>1864</v>
      </c>
      <c r="F941" s="28" t="s">
        <v>4859</v>
      </c>
      <c r="G941" s="28" t="s">
        <v>4860</v>
      </c>
      <c r="H941" s="28" t="s">
        <v>4601</v>
      </c>
      <c r="I941" s="28" t="s">
        <v>4378</v>
      </c>
      <c r="J941" s="28" t="s">
        <v>4893</v>
      </c>
      <c r="K941" s="28" t="s">
        <v>5888</v>
      </c>
      <c r="L941" s="28" t="s">
        <v>6090</v>
      </c>
      <c r="M941" s="28" t="s">
        <v>5028</v>
      </c>
      <c r="N941" s="28" t="s">
        <v>9069</v>
      </c>
      <c r="O941" s="28" t="s">
        <v>4866</v>
      </c>
      <c r="P941" s="28" t="s">
        <v>4882</v>
      </c>
      <c r="Q941" s="27" t="s">
        <v>4868</v>
      </c>
      <c r="R941" s="56">
        <v>427.1</v>
      </c>
      <c r="S941" s="56">
        <v>487.9</v>
      </c>
      <c r="T941" s="58">
        <v>333</v>
      </c>
    </row>
    <row r="942" spans="1:20" x14ac:dyDescent="0.25">
      <c r="A942" s="27" t="s">
        <v>4631</v>
      </c>
      <c r="B942" s="28" t="s">
        <v>4632</v>
      </c>
      <c r="C942" s="28" t="s">
        <v>9070</v>
      </c>
      <c r="D942" s="28" t="s">
        <v>9071</v>
      </c>
      <c r="E942" s="28" t="s">
        <v>2210</v>
      </c>
      <c r="F942" s="28" t="s">
        <v>4859</v>
      </c>
      <c r="G942" s="28" t="s">
        <v>4860</v>
      </c>
      <c r="H942" s="28" t="s">
        <v>4906</v>
      </c>
      <c r="I942" s="28" t="s">
        <v>4388</v>
      </c>
      <c r="J942" s="28" t="s">
        <v>4907</v>
      </c>
      <c r="K942" s="28" t="s">
        <v>9072</v>
      </c>
      <c r="L942" s="28" t="s">
        <v>6501</v>
      </c>
      <c r="M942" s="28" t="s">
        <v>4939</v>
      </c>
      <c r="N942" s="28" t="s">
        <v>9073</v>
      </c>
      <c r="O942" s="28" t="s">
        <v>4866</v>
      </c>
      <c r="P942" s="28" t="s">
        <v>4882</v>
      </c>
      <c r="Q942" s="27" t="s">
        <v>4868</v>
      </c>
      <c r="R942" s="56">
        <v>600.29999999999995</v>
      </c>
      <c r="S942" s="56">
        <v>607</v>
      </c>
      <c r="T942" s="58">
        <v>416</v>
      </c>
    </row>
    <row r="943" spans="1:20" x14ac:dyDescent="0.25">
      <c r="A943" s="27" t="s">
        <v>3385</v>
      </c>
      <c r="B943" s="28" t="s">
        <v>576</v>
      </c>
      <c r="C943" s="28" t="s">
        <v>9074</v>
      </c>
      <c r="D943" s="28" t="s">
        <v>9075</v>
      </c>
      <c r="E943" s="28" t="s">
        <v>1789</v>
      </c>
      <c r="F943" s="28" t="s">
        <v>4859</v>
      </c>
      <c r="G943" s="28" t="s">
        <v>4860</v>
      </c>
      <c r="H943" s="28" t="s">
        <v>4600</v>
      </c>
      <c r="I943" s="28" t="s">
        <v>4391</v>
      </c>
      <c r="J943" s="28" t="s">
        <v>4893</v>
      </c>
      <c r="K943" s="28" t="s">
        <v>5888</v>
      </c>
      <c r="L943" s="28" t="s">
        <v>7800</v>
      </c>
      <c r="M943" s="28" t="s">
        <v>7801</v>
      </c>
      <c r="N943" s="28" t="s">
        <v>9076</v>
      </c>
      <c r="O943" s="28" t="s">
        <v>4866</v>
      </c>
      <c r="P943" s="28" t="s">
        <v>4882</v>
      </c>
      <c r="Q943" s="27" t="s">
        <v>4868</v>
      </c>
      <c r="R943" s="56">
        <v>445.6</v>
      </c>
      <c r="S943" s="56">
        <v>449.8</v>
      </c>
      <c r="T943" s="58">
        <v>284</v>
      </c>
    </row>
    <row r="944" spans="1:20" x14ac:dyDescent="0.25">
      <c r="A944" s="27" t="s">
        <v>3386</v>
      </c>
      <c r="B944" s="28" t="s">
        <v>577</v>
      </c>
      <c r="C944" s="28" t="s">
        <v>9077</v>
      </c>
      <c r="D944" s="28" t="s">
        <v>9078</v>
      </c>
      <c r="E944" s="28" t="s">
        <v>1790</v>
      </c>
      <c r="F944" s="28" t="s">
        <v>4859</v>
      </c>
      <c r="G944" s="28" t="s">
        <v>4860</v>
      </c>
      <c r="H944" s="28" t="s">
        <v>4600</v>
      </c>
      <c r="I944" s="28" t="s">
        <v>4391</v>
      </c>
      <c r="J944" s="28" t="s">
        <v>4893</v>
      </c>
      <c r="K944" s="28" t="s">
        <v>9079</v>
      </c>
      <c r="L944" s="28" t="s">
        <v>7734</v>
      </c>
      <c r="M944" s="28" t="s">
        <v>9031</v>
      </c>
      <c r="N944" s="28" t="s">
        <v>9080</v>
      </c>
      <c r="O944" s="28" t="s">
        <v>4866</v>
      </c>
      <c r="P944" s="28" t="s">
        <v>4882</v>
      </c>
      <c r="Q944" s="27" t="s">
        <v>4868</v>
      </c>
      <c r="R944" s="56">
        <v>461.2</v>
      </c>
      <c r="S944" s="56">
        <v>464</v>
      </c>
      <c r="T944" s="58">
        <v>290.3</v>
      </c>
    </row>
    <row r="945" spans="1:20" x14ac:dyDescent="0.25">
      <c r="A945" s="27" t="s">
        <v>3387</v>
      </c>
      <c r="B945" s="28" t="s">
        <v>578</v>
      </c>
      <c r="C945" s="28" t="s">
        <v>9081</v>
      </c>
      <c r="D945" s="28" t="s">
        <v>9082</v>
      </c>
      <c r="E945" s="28" t="s">
        <v>2290</v>
      </c>
      <c r="F945" s="28" t="s">
        <v>4859</v>
      </c>
      <c r="G945" s="28" t="s">
        <v>4860</v>
      </c>
      <c r="H945" s="28" t="s">
        <v>4600</v>
      </c>
      <c r="I945" s="28" t="s">
        <v>4383</v>
      </c>
      <c r="J945" s="28" t="s">
        <v>4960</v>
      </c>
      <c r="K945" s="28" t="s">
        <v>5903</v>
      </c>
      <c r="L945" s="28" t="s">
        <v>8476</v>
      </c>
      <c r="M945" s="28" t="s">
        <v>4963</v>
      </c>
      <c r="N945" s="28" t="s">
        <v>11686</v>
      </c>
      <c r="O945" s="28" t="s">
        <v>5870</v>
      </c>
      <c r="P945" s="28" t="s">
        <v>4882</v>
      </c>
      <c r="Q945" s="27" t="s">
        <v>4868</v>
      </c>
      <c r="R945" s="56">
        <v>657.8</v>
      </c>
      <c r="S945" s="56">
        <v>641</v>
      </c>
      <c r="T945" s="58">
        <v>473</v>
      </c>
    </row>
    <row r="946" spans="1:20" x14ac:dyDescent="0.25">
      <c r="A946" s="27" t="s">
        <v>2792</v>
      </c>
      <c r="B946" s="28" t="s">
        <v>1507</v>
      </c>
      <c r="C946" s="28" t="s">
        <v>9083</v>
      </c>
      <c r="D946" s="28" t="s">
        <v>9084</v>
      </c>
      <c r="E946" s="28" t="s">
        <v>2659</v>
      </c>
      <c r="F946" s="28" t="s">
        <v>4859</v>
      </c>
      <c r="G946" s="28" t="s">
        <v>4860</v>
      </c>
      <c r="H946" s="28" t="s">
        <v>4600</v>
      </c>
      <c r="I946" s="28" t="s">
        <v>4375</v>
      </c>
      <c r="J946" s="28" t="s">
        <v>4877</v>
      </c>
      <c r="K946" s="28" t="s">
        <v>9085</v>
      </c>
      <c r="L946" s="28" t="s">
        <v>5843</v>
      </c>
      <c r="M946" s="28" t="s">
        <v>5844</v>
      </c>
      <c r="N946" s="28" t="s">
        <v>9086</v>
      </c>
      <c r="O946" s="28" t="s">
        <v>9087</v>
      </c>
      <c r="P946" s="28" t="s">
        <v>4882</v>
      </c>
      <c r="Q946" s="27" t="s">
        <v>9088</v>
      </c>
      <c r="R946" s="56">
        <v>710</v>
      </c>
      <c r="S946" s="56">
        <v>710</v>
      </c>
      <c r="T946" s="58">
        <v>426</v>
      </c>
    </row>
    <row r="947" spans="1:20" x14ac:dyDescent="0.25">
      <c r="A947" s="27" t="s">
        <v>3388</v>
      </c>
      <c r="B947" s="28" t="s">
        <v>579</v>
      </c>
      <c r="C947" s="28" t="s">
        <v>9089</v>
      </c>
      <c r="D947" s="28" t="s">
        <v>9090</v>
      </c>
      <c r="E947" s="28" t="s">
        <v>2112</v>
      </c>
      <c r="F947" s="28" t="s">
        <v>4859</v>
      </c>
      <c r="G947" s="28" t="s">
        <v>4860</v>
      </c>
      <c r="H947" s="28" t="s">
        <v>4600</v>
      </c>
      <c r="I947" s="28" t="s">
        <v>4570</v>
      </c>
      <c r="J947" s="28" t="s">
        <v>4877</v>
      </c>
      <c r="K947" s="28" t="s">
        <v>9091</v>
      </c>
      <c r="L947" s="28" t="s">
        <v>9092</v>
      </c>
      <c r="M947" s="28" t="s">
        <v>9093</v>
      </c>
      <c r="N947" s="28" t="s">
        <v>9094</v>
      </c>
      <c r="O947" s="28" t="s">
        <v>9087</v>
      </c>
      <c r="P947" s="28" t="s">
        <v>4882</v>
      </c>
      <c r="Q947" s="27" t="s">
        <v>9088</v>
      </c>
      <c r="R947" s="56">
        <v>440</v>
      </c>
      <c r="S947" s="56">
        <v>440</v>
      </c>
      <c r="T947" s="58">
        <v>301</v>
      </c>
    </row>
    <row r="948" spans="1:20" x14ac:dyDescent="0.25">
      <c r="A948" s="27" t="s">
        <v>3410</v>
      </c>
      <c r="B948" s="28" t="s">
        <v>580</v>
      </c>
      <c r="C948" s="28" t="s">
        <v>9095</v>
      </c>
      <c r="D948" s="28" t="s">
        <v>9096</v>
      </c>
      <c r="E948" s="28" t="s">
        <v>2113</v>
      </c>
      <c r="F948" s="28" t="s">
        <v>4859</v>
      </c>
      <c r="G948" s="28" t="s">
        <v>4860</v>
      </c>
      <c r="H948" s="28" t="s">
        <v>4600</v>
      </c>
      <c r="I948" s="28" t="s">
        <v>4570</v>
      </c>
      <c r="J948" s="28" t="s">
        <v>4877</v>
      </c>
      <c r="K948" s="28" t="s">
        <v>9097</v>
      </c>
      <c r="L948" s="28" t="s">
        <v>9098</v>
      </c>
      <c r="M948" s="28" t="s">
        <v>9099</v>
      </c>
      <c r="N948" s="28" t="s">
        <v>9100</v>
      </c>
      <c r="O948" s="28" t="s">
        <v>9087</v>
      </c>
      <c r="P948" s="28" t="s">
        <v>4882</v>
      </c>
      <c r="Q948" s="27" t="s">
        <v>9088</v>
      </c>
      <c r="R948" s="56">
        <v>531</v>
      </c>
      <c r="S948" s="56">
        <v>531</v>
      </c>
      <c r="T948" s="58">
        <v>328</v>
      </c>
    </row>
    <row r="949" spans="1:20" x14ac:dyDescent="0.25">
      <c r="A949" s="27" t="s">
        <v>2793</v>
      </c>
      <c r="B949" s="28" t="s">
        <v>2794</v>
      </c>
      <c r="C949" s="28" t="s">
        <v>9101</v>
      </c>
      <c r="D949" s="28" t="s">
        <v>9102</v>
      </c>
      <c r="E949" s="28" t="s">
        <v>3389</v>
      </c>
      <c r="F949" s="28" t="s">
        <v>4859</v>
      </c>
      <c r="G949" s="28" t="s">
        <v>4860</v>
      </c>
      <c r="H949" s="28" t="s">
        <v>4600</v>
      </c>
      <c r="I949" s="28" t="s">
        <v>4375</v>
      </c>
      <c r="J949" s="28" t="s">
        <v>4877</v>
      </c>
      <c r="K949" s="28" t="s">
        <v>9103</v>
      </c>
      <c r="L949" s="28" t="s">
        <v>9104</v>
      </c>
      <c r="M949" s="28" t="s">
        <v>9105</v>
      </c>
      <c r="N949" s="28" t="s">
        <v>9106</v>
      </c>
      <c r="O949" s="28" t="s">
        <v>9087</v>
      </c>
      <c r="P949" s="28" t="s">
        <v>4882</v>
      </c>
      <c r="Q949" s="27" t="s">
        <v>9088</v>
      </c>
      <c r="R949" s="56">
        <v>434</v>
      </c>
      <c r="S949" s="56">
        <v>434</v>
      </c>
      <c r="T949" s="58">
        <v>309</v>
      </c>
    </row>
    <row r="950" spans="1:20" x14ac:dyDescent="0.25">
      <c r="A950" s="27" t="s">
        <v>2714</v>
      </c>
      <c r="B950" s="28" t="s">
        <v>2770</v>
      </c>
      <c r="C950" s="28" t="s">
        <v>9107</v>
      </c>
      <c r="D950" s="28" t="s">
        <v>9108</v>
      </c>
      <c r="E950" s="28" t="s">
        <v>2739</v>
      </c>
      <c r="F950" s="28" t="s">
        <v>4859</v>
      </c>
      <c r="G950" s="28" t="s">
        <v>4860</v>
      </c>
      <c r="H950" s="28" t="s">
        <v>4906</v>
      </c>
      <c r="I950" s="28" t="s">
        <v>4386</v>
      </c>
      <c r="J950" s="28" t="s">
        <v>4893</v>
      </c>
      <c r="K950" s="28" t="s">
        <v>5770</v>
      </c>
      <c r="L950" s="28" t="s">
        <v>9109</v>
      </c>
      <c r="M950" s="28" t="s">
        <v>5937</v>
      </c>
      <c r="N950" s="28" t="s">
        <v>9110</v>
      </c>
      <c r="O950" s="28" t="s">
        <v>9087</v>
      </c>
      <c r="P950" s="28" t="s">
        <v>4882</v>
      </c>
      <c r="Q950" s="27" t="s">
        <v>9088</v>
      </c>
      <c r="R950" s="56">
        <v>510</v>
      </c>
      <c r="S950" s="56">
        <v>510</v>
      </c>
      <c r="T950" s="58">
        <v>331</v>
      </c>
    </row>
    <row r="951" spans="1:20" x14ac:dyDescent="0.25">
      <c r="A951" s="27" t="s">
        <v>4762</v>
      </c>
      <c r="B951" s="28" t="s">
        <v>4763</v>
      </c>
      <c r="C951" s="28" t="s">
        <v>4782</v>
      </c>
      <c r="D951" s="28" t="s">
        <v>9111</v>
      </c>
      <c r="E951" s="28" t="s">
        <v>4774</v>
      </c>
      <c r="F951" s="28" t="s">
        <v>4859</v>
      </c>
      <c r="G951" s="28" t="s">
        <v>4860</v>
      </c>
      <c r="H951" s="28" t="s">
        <v>4600</v>
      </c>
      <c r="I951" s="28" t="s">
        <v>4375</v>
      </c>
      <c r="J951" s="28" t="s">
        <v>4877</v>
      </c>
      <c r="K951" s="28" t="s">
        <v>5395</v>
      </c>
      <c r="L951" s="28" t="s">
        <v>9112</v>
      </c>
      <c r="M951" s="28" t="s">
        <v>9113</v>
      </c>
      <c r="N951" s="28" t="s">
        <v>9114</v>
      </c>
      <c r="O951" s="28" t="s">
        <v>9087</v>
      </c>
      <c r="P951" s="28" t="s">
        <v>4882</v>
      </c>
      <c r="Q951" s="27" t="s">
        <v>9088</v>
      </c>
      <c r="R951" s="56">
        <v>417</v>
      </c>
      <c r="S951" s="56">
        <v>417</v>
      </c>
      <c r="T951" s="58">
        <v>310</v>
      </c>
    </row>
    <row r="952" spans="1:20" x14ac:dyDescent="0.25">
      <c r="A952" s="27" t="s">
        <v>4232</v>
      </c>
      <c r="B952" s="28" t="s">
        <v>4233</v>
      </c>
      <c r="C952" s="28" t="s">
        <v>9115</v>
      </c>
      <c r="D952" s="28" t="s">
        <v>9116</v>
      </c>
      <c r="E952" s="28" t="s">
        <v>4365</v>
      </c>
      <c r="F952" s="28" t="s">
        <v>4859</v>
      </c>
      <c r="G952" s="28" t="s">
        <v>4860</v>
      </c>
      <c r="H952" s="28" t="s">
        <v>4906</v>
      </c>
      <c r="I952" s="28" t="s">
        <v>4386</v>
      </c>
      <c r="J952" s="28" t="s">
        <v>4893</v>
      </c>
      <c r="K952" s="28" t="s">
        <v>6307</v>
      </c>
      <c r="L952" s="28" t="s">
        <v>5936</v>
      </c>
      <c r="M952" s="28" t="s">
        <v>5937</v>
      </c>
      <c r="N952" s="28" t="s">
        <v>9117</v>
      </c>
      <c r="O952" s="28" t="s">
        <v>9087</v>
      </c>
      <c r="P952" s="28" t="s">
        <v>4882</v>
      </c>
      <c r="Q952" s="27" t="s">
        <v>9088</v>
      </c>
      <c r="R952" s="56">
        <v>837</v>
      </c>
      <c r="S952" s="56">
        <v>837</v>
      </c>
      <c r="T952" s="58">
        <v>621</v>
      </c>
    </row>
    <row r="953" spans="1:20" x14ac:dyDescent="0.25">
      <c r="A953" s="27" t="s">
        <v>4371</v>
      </c>
      <c r="B953" s="28" t="s">
        <v>4372</v>
      </c>
      <c r="C953" s="28" t="s">
        <v>9118</v>
      </c>
      <c r="D953" s="28" t="s">
        <v>9119</v>
      </c>
      <c r="E953" s="28" t="s">
        <v>4396</v>
      </c>
      <c r="F953" s="28" t="s">
        <v>4859</v>
      </c>
      <c r="G953" s="28" t="s">
        <v>4860</v>
      </c>
      <c r="H953" s="28" t="s">
        <v>4601</v>
      </c>
      <c r="I953" s="28" t="s">
        <v>4382</v>
      </c>
      <c r="J953" s="28" t="s">
        <v>4967</v>
      </c>
      <c r="K953" s="28" t="s">
        <v>9120</v>
      </c>
      <c r="L953" s="28" t="s">
        <v>9121</v>
      </c>
      <c r="M953" s="28" t="s">
        <v>9122</v>
      </c>
      <c r="N953" s="28" t="s">
        <v>9123</v>
      </c>
      <c r="O953" s="28" t="s">
        <v>9087</v>
      </c>
      <c r="P953" s="28" t="s">
        <v>4882</v>
      </c>
      <c r="Q953" s="27" t="s">
        <v>9088</v>
      </c>
      <c r="R953" s="56">
        <v>487</v>
      </c>
      <c r="S953" s="56">
        <v>487</v>
      </c>
      <c r="T953" s="58">
        <v>330</v>
      </c>
    </row>
    <row r="954" spans="1:20" x14ac:dyDescent="0.25">
      <c r="A954" s="27" t="s">
        <v>4633</v>
      </c>
      <c r="B954" s="28" t="s">
        <v>4634</v>
      </c>
      <c r="C954" s="28" t="s">
        <v>4681</v>
      </c>
      <c r="D954" s="28" t="s">
        <v>9124</v>
      </c>
      <c r="E954" s="28" t="s">
        <v>4682</v>
      </c>
      <c r="F954" s="28" t="s">
        <v>4859</v>
      </c>
      <c r="G954" s="28" t="s">
        <v>4860</v>
      </c>
      <c r="H954" s="28" t="s">
        <v>4601</v>
      </c>
      <c r="I954" s="28" t="s">
        <v>4377</v>
      </c>
      <c r="J954" s="28" t="s">
        <v>4861</v>
      </c>
      <c r="K954" s="28" t="s">
        <v>9125</v>
      </c>
      <c r="L954" s="28" t="s">
        <v>9126</v>
      </c>
      <c r="M954" s="28" t="s">
        <v>9127</v>
      </c>
      <c r="N954" s="28" t="s">
        <v>9128</v>
      </c>
      <c r="O954" s="28" t="s">
        <v>9087</v>
      </c>
      <c r="P954" s="28" t="s">
        <v>4882</v>
      </c>
      <c r="Q954" s="27" t="s">
        <v>9129</v>
      </c>
      <c r="R954" s="56">
        <v>508</v>
      </c>
      <c r="S954" s="56">
        <v>508</v>
      </c>
      <c r="T954" s="58">
        <v>391</v>
      </c>
    </row>
    <row r="955" spans="1:20" x14ac:dyDescent="0.25">
      <c r="A955" s="27" t="s">
        <v>4764</v>
      </c>
      <c r="B955" s="28" t="s">
        <v>4765</v>
      </c>
      <c r="C955" s="28" t="s">
        <v>4783</v>
      </c>
      <c r="D955" s="28" t="s">
        <v>9130</v>
      </c>
      <c r="E955" s="28" t="s">
        <v>4775</v>
      </c>
      <c r="F955" s="28" t="s">
        <v>4859</v>
      </c>
      <c r="G955" s="28" t="s">
        <v>4860</v>
      </c>
      <c r="H955" s="28" t="s">
        <v>4600</v>
      </c>
      <c r="I955" s="28" t="s">
        <v>4392</v>
      </c>
      <c r="J955" s="28" t="s">
        <v>5043</v>
      </c>
      <c r="K955" s="28" t="s">
        <v>5395</v>
      </c>
      <c r="L955" s="28" t="s">
        <v>9131</v>
      </c>
      <c r="M955" s="28" t="s">
        <v>9132</v>
      </c>
      <c r="N955" s="28" t="s">
        <v>9133</v>
      </c>
      <c r="O955" s="28" t="s">
        <v>9087</v>
      </c>
      <c r="P955" s="28" t="s">
        <v>4882</v>
      </c>
      <c r="Q955" s="27" t="s">
        <v>9134</v>
      </c>
      <c r="R955" s="56">
        <v>705</v>
      </c>
      <c r="S955" s="56">
        <v>705</v>
      </c>
      <c r="T955" s="58">
        <v>492</v>
      </c>
    </row>
    <row r="956" spans="1:20" x14ac:dyDescent="0.25">
      <c r="A956" s="27" t="s">
        <v>4766</v>
      </c>
      <c r="B956" s="28" t="s">
        <v>4767</v>
      </c>
      <c r="C956" s="28" t="s">
        <v>4818</v>
      </c>
      <c r="D956" s="28" t="s">
        <v>9135</v>
      </c>
      <c r="E956" s="28" t="s">
        <v>4807</v>
      </c>
      <c r="F956" s="28" t="s">
        <v>4859</v>
      </c>
      <c r="G956" s="28" t="s">
        <v>4860</v>
      </c>
      <c r="H956" s="28" t="s">
        <v>4600</v>
      </c>
      <c r="I956" s="28" t="s">
        <v>4392</v>
      </c>
      <c r="J956" s="28" t="s">
        <v>5043</v>
      </c>
      <c r="K956" s="28" t="s">
        <v>9136</v>
      </c>
      <c r="L956" s="28" t="s">
        <v>5080</v>
      </c>
      <c r="M956" s="28" t="s">
        <v>5045</v>
      </c>
      <c r="N956" s="28" t="s">
        <v>9137</v>
      </c>
      <c r="O956" s="28" t="s">
        <v>9087</v>
      </c>
      <c r="P956" s="28" t="s">
        <v>4882</v>
      </c>
      <c r="Q956" s="27" t="s">
        <v>9138</v>
      </c>
      <c r="R956" s="56">
        <v>781</v>
      </c>
      <c r="S956" s="56">
        <v>781</v>
      </c>
      <c r="T956" s="58">
        <v>596</v>
      </c>
    </row>
    <row r="957" spans="1:20" x14ac:dyDescent="0.25">
      <c r="A957" s="27" t="s">
        <v>4768</v>
      </c>
      <c r="B957" s="28" t="s">
        <v>4769</v>
      </c>
      <c r="C957" s="28" t="s">
        <v>4784</v>
      </c>
      <c r="D957" s="28" t="s">
        <v>9139</v>
      </c>
      <c r="E957" s="28" t="s">
        <v>4776</v>
      </c>
      <c r="F957" s="28" t="s">
        <v>4859</v>
      </c>
      <c r="G957" s="28" t="s">
        <v>4860</v>
      </c>
      <c r="H957" s="28" t="s">
        <v>4600</v>
      </c>
      <c r="I957" s="28" t="s">
        <v>4392</v>
      </c>
      <c r="J957" s="28" t="s">
        <v>5043</v>
      </c>
      <c r="K957" s="28" t="s">
        <v>9140</v>
      </c>
      <c r="L957" s="28" t="s">
        <v>9141</v>
      </c>
      <c r="M957" s="28" t="s">
        <v>5045</v>
      </c>
      <c r="N957" s="28" t="s">
        <v>9142</v>
      </c>
      <c r="O957" s="28" t="s">
        <v>9087</v>
      </c>
      <c r="P957" s="28" t="s">
        <v>4882</v>
      </c>
      <c r="Q957" s="27" t="s">
        <v>9143</v>
      </c>
      <c r="R957" s="56">
        <v>1233</v>
      </c>
      <c r="S957" s="56">
        <v>1233</v>
      </c>
      <c r="T957" s="58">
        <v>1000</v>
      </c>
    </row>
    <row r="958" spans="1:20" x14ac:dyDescent="0.25">
      <c r="A958" s="27" t="s">
        <v>4770</v>
      </c>
      <c r="B958" s="28" t="s">
        <v>4771</v>
      </c>
      <c r="C958" s="28" t="s">
        <v>4819</v>
      </c>
      <c r="D958" s="28" t="s">
        <v>9144</v>
      </c>
      <c r="E958" s="28" t="s">
        <v>4808</v>
      </c>
      <c r="F958" s="28" t="s">
        <v>4859</v>
      </c>
      <c r="G958" s="28" t="s">
        <v>4860</v>
      </c>
      <c r="H958" s="28" t="s">
        <v>4600</v>
      </c>
      <c r="I958" s="28" t="s">
        <v>4392</v>
      </c>
      <c r="J958" s="28" t="s">
        <v>5043</v>
      </c>
      <c r="K958" s="28" t="s">
        <v>5419</v>
      </c>
      <c r="L958" s="28" t="s">
        <v>9145</v>
      </c>
      <c r="M958" s="28" t="s">
        <v>5045</v>
      </c>
      <c r="N958" s="28" t="s">
        <v>9146</v>
      </c>
      <c r="O958" s="28" t="s">
        <v>9087</v>
      </c>
      <c r="P958" s="28" t="s">
        <v>4882</v>
      </c>
      <c r="Q958" s="27" t="s">
        <v>9147</v>
      </c>
      <c r="R958" s="56">
        <v>1220</v>
      </c>
      <c r="S958" s="56">
        <v>1220</v>
      </c>
      <c r="T958" s="58">
        <v>954</v>
      </c>
    </row>
    <row r="959" spans="1:20" x14ac:dyDescent="0.25">
      <c r="A959" s="27" t="s">
        <v>4772</v>
      </c>
      <c r="B959" s="28" t="s">
        <v>4773</v>
      </c>
      <c r="C959" s="28" t="s">
        <v>4785</v>
      </c>
      <c r="D959" s="28" t="s">
        <v>9148</v>
      </c>
      <c r="E959" s="28" t="s">
        <v>4777</v>
      </c>
      <c r="F959" s="28" t="s">
        <v>4859</v>
      </c>
      <c r="G959" s="28" t="s">
        <v>4860</v>
      </c>
      <c r="H959" s="28" t="s">
        <v>4600</v>
      </c>
      <c r="I959" s="28" t="s">
        <v>4392</v>
      </c>
      <c r="J959" s="28" t="s">
        <v>5043</v>
      </c>
      <c r="K959" s="28" t="s">
        <v>9149</v>
      </c>
      <c r="L959" s="28" t="s">
        <v>9131</v>
      </c>
      <c r="M959" s="28" t="s">
        <v>9132</v>
      </c>
      <c r="N959" s="28" t="s">
        <v>9150</v>
      </c>
      <c r="O959" s="28" t="s">
        <v>9087</v>
      </c>
      <c r="P959" s="28" t="s">
        <v>4882</v>
      </c>
      <c r="Q959" s="27" t="s">
        <v>9134</v>
      </c>
      <c r="R959" s="56">
        <v>1204</v>
      </c>
      <c r="S959" s="56">
        <v>1204</v>
      </c>
      <c r="T959" s="58">
        <v>788</v>
      </c>
    </row>
    <row r="960" spans="1:20" x14ac:dyDescent="0.25">
      <c r="A960" s="27" t="s">
        <v>11733</v>
      </c>
      <c r="B960" s="28" t="s">
        <v>11734</v>
      </c>
      <c r="C960" s="28" t="s">
        <v>11772</v>
      </c>
      <c r="D960" s="28" t="s">
        <v>11773</v>
      </c>
      <c r="E960" s="28" t="s">
        <v>11774</v>
      </c>
      <c r="F960" s="28" t="s">
        <v>4859</v>
      </c>
      <c r="G960" s="28" t="s">
        <v>4860</v>
      </c>
      <c r="H960" s="28" t="s">
        <v>4601</v>
      </c>
      <c r="I960" s="28" t="s">
        <v>4377</v>
      </c>
      <c r="J960" s="28" t="s">
        <v>4861</v>
      </c>
      <c r="K960" s="28" t="s">
        <v>11740</v>
      </c>
      <c r="L960" s="28" t="s">
        <v>11775</v>
      </c>
      <c r="M960" s="28" t="s">
        <v>11776</v>
      </c>
      <c r="N960" s="28" t="s">
        <v>11777</v>
      </c>
      <c r="O960" s="28" t="s">
        <v>9087</v>
      </c>
      <c r="P960" s="28" t="s">
        <v>4882</v>
      </c>
      <c r="Q960" s="27" t="s">
        <v>11705</v>
      </c>
      <c r="R960" s="56">
        <v>354</v>
      </c>
      <c r="S960" s="56">
        <v>354</v>
      </c>
      <c r="T960" s="58">
        <v>242</v>
      </c>
    </row>
    <row r="961" spans="1:20" x14ac:dyDescent="0.25">
      <c r="A961" s="27" t="s">
        <v>11687</v>
      </c>
      <c r="B961" s="28" t="s">
        <v>11688</v>
      </c>
      <c r="C961" s="28" t="s">
        <v>11689</v>
      </c>
      <c r="D961" s="28" t="s">
        <v>11690</v>
      </c>
      <c r="E961" s="28" t="s">
        <v>11691</v>
      </c>
      <c r="F961" s="28" t="s">
        <v>4859</v>
      </c>
      <c r="G961" s="28" t="s">
        <v>4860</v>
      </c>
      <c r="H961" s="28" t="s">
        <v>4600</v>
      </c>
      <c r="I961" s="28" t="s">
        <v>4375</v>
      </c>
      <c r="J961" s="28" t="s">
        <v>4877</v>
      </c>
      <c r="K961" s="28" t="s">
        <v>11692</v>
      </c>
      <c r="L961" s="28" t="s">
        <v>11693</v>
      </c>
      <c r="M961" s="28" t="s">
        <v>11694</v>
      </c>
      <c r="N961" s="28" t="s">
        <v>11695</v>
      </c>
      <c r="O961" s="28" t="s">
        <v>9087</v>
      </c>
      <c r="P961" s="28" t="s">
        <v>4882</v>
      </c>
      <c r="Q961" s="27" t="s">
        <v>9088</v>
      </c>
      <c r="R961" s="56">
        <v>491</v>
      </c>
      <c r="S961" s="56">
        <v>491</v>
      </c>
      <c r="T961" s="58">
        <v>334</v>
      </c>
    </row>
    <row r="962" spans="1:20" x14ac:dyDescent="0.25">
      <c r="A962" s="27" t="s">
        <v>11696</v>
      </c>
      <c r="B962" s="28" t="s">
        <v>11697</v>
      </c>
      <c r="C962" s="28" t="s">
        <v>11698</v>
      </c>
      <c r="D962" s="28" t="s">
        <v>11699</v>
      </c>
      <c r="E962" s="28" t="s">
        <v>11700</v>
      </c>
      <c r="F962" s="28" t="s">
        <v>4859</v>
      </c>
      <c r="G962" s="28" t="s">
        <v>4860</v>
      </c>
      <c r="H962" s="28" t="s">
        <v>4600</v>
      </c>
      <c r="I962" s="28" t="s">
        <v>4892</v>
      </c>
      <c r="J962" s="28" t="s">
        <v>4893</v>
      </c>
      <c r="K962" s="28" t="s">
        <v>11701</v>
      </c>
      <c r="L962" s="28" t="s">
        <v>11702</v>
      </c>
      <c r="M962" s="28" t="s">
        <v>11703</v>
      </c>
      <c r="N962" s="28" t="s">
        <v>11704</v>
      </c>
      <c r="O962" s="28" t="s">
        <v>9087</v>
      </c>
      <c r="P962" s="28" t="s">
        <v>4882</v>
      </c>
      <c r="Q962" s="27" t="s">
        <v>11705</v>
      </c>
      <c r="R962" s="56">
        <v>732</v>
      </c>
      <c r="S962" s="56">
        <v>732</v>
      </c>
      <c r="T962" s="58">
        <v>537</v>
      </c>
    </row>
    <row r="963" spans="1:20" x14ac:dyDescent="0.25">
      <c r="A963" s="27" t="s">
        <v>11791</v>
      </c>
      <c r="B963" s="28" t="s">
        <v>11803</v>
      </c>
      <c r="C963" s="28" t="s">
        <v>11798</v>
      </c>
      <c r="D963" s="28" t="s">
        <v>11842</v>
      </c>
      <c r="E963" s="28" t="s">
        <v>11843</v>
      </c>
      <c r="F963" s="28" t="s">
        <v>4859</v>
      </c>
      <c r="G963" s="28" t="s">
        <v>4860</v>
      </c>
      <c r="H963" s="28" t="s">
        <v>4600</v>
      </c>
      <c r="I963" s="28" t="s">
        <v>4892</v>
      </c>
      <c r="J963" s="28" t="s">
        <v>4893</v>
      </c>
      <c r="K963" s="28" t="s">
        <v>11844</v>
      </c>
      <c r="L963" s="28" t="s">
        <v>9920</v>
      </c>
      <c r="M963" s="28" t="s">
        <v>11845</v>
      </c>
      <c r="N963" s="28" t="s">
        <v>11846</v>
      </c>
      <c r="O963" s="28" t="s">
        <v>9087</v>
      </c>
      <c r="P963" s="28" t="s">
        <v>4882</v>
      </c>
      <c r="Q963" s="27" t="s">
        <v>11847</v>
      </c>
      <c r="R963" s="56">
        <v>614</v>
      </c>
      <c r="S963" s="56">
        <v>614</v>
      </c>
      <c r="T963" s="58">
        <v>415</v>
      </c>
    </row>
    <row r="964" spans="1:20" x14ac:dyDescent="0.25">
      <c r="A964" s="27" t="s">
        <v>11735</v>
      </c>
      <c r="B964" s="28" t="s">
        <v>11736</v>
      </c>
      <c r="C964" s="28" t="s">
        <v>11778</v>
      </c>
      <c r="D964" s="28" t="s">
        <v>11779</v>
      </c>
      <c r="E964" s="28" t="s">
        <v>11780</v>
      </c>
      <c r="F964" s="28" t="s">
        <v>4859</v>
      </c>
      <c r="G964" s="28" t="s">
        <v>4860</v>
      </c>
      <c r="H964" s="28" t="s">
        <v>4906</v>
      </c>
      <c r="I964" s="28" t="s">
        <v>4379</v>
      </c>
      <c r="J964" s="28" t="s">
        <v>4893</v>
      </c>
      <c r="K964" s="28" t="s">
        <v>11781</v>
      </c>
      <c r="L964" s="28" t="s">
        <v>11782</v>
      </c>
      <c r="M964" s="28" t="s">
        <v>8087</v>
      </c>
      <c r="N964" s="28" t="s">
        <v>11783</v>
      </c>
      <c r="O964" s="28" t="s">
        <v>9087</v>
      </c>
      <c r="P964" s="28" t="s">
        <v>4882</v>
      </c>
      <c r="Q964" s="27" t="s">
        <v>11784</v>
      </c>
      <c r="R964" s="56">
        <v>592</v>
      </c>
      <c r="S964" s="56">
        <v>592</v>
      </c>
      <c r="T964" s="58">
        <v>450</v>
      </c>
    </row>
    <row r="965" spans="1:20" x14ac:dyDescent="0.25">
      <c r="A965" s="27" t="s">
        <v>11789</v>
      </c>
      <c r="B965" s="28" t="s">
        <v>11804</v>
      </c>
      <c r="C965" s="28" t="s">
        <v>11795</v>
      </c>
      <c r="D965" s="28" t="s">
        <v>11848</v>
      </c>
      <c r="E965" s="28" t="s">
        <v>11849</v>
      </c>
      <c r="F965" s="28" t="s">
        <v>4859</v>
      </c>
      <c r="G965" s="28" t="s">
        <v>4860</v>
      </c>
      <c r="H965" s="28" t="s">
        <v>4600</v>
      </c>
      <c r="I965" s="28" t="s">
        <v>4892</v>
      </c>
      <c r="J965" s="28" t="s">
        <v>4893</v>
      </c>
      <c r="K965" s="28" t="s">
        <v>11850</v>
      </c>
      <c r="L965" s="28" t="s">
        <v>8249</v>
      </c>
      <c r="M965" s="28" t="s">
        <v>11851</v>
      </c>
      <c r="N965" s="28" t="s">
        <v>11852</v>
      </c>
      <c r="O965" s="28" t="s">
        <v>9087</v>
      </c>
      <c r="P965" s="28" t="s">
        <v>4882</v>
      </c>
      <c r="Q965" s="27" t="s">
        <v>11847</v>
      </c>
      <c r="R965" s="56">
        <v>643</v>
      </c>
      <c r="S965" s="56">
        <v>643</v>
      </c>
      <c r="T965" s="58">
        <v>460</v>
      </c>
    </row>
    <row r="966" spans="1:20" x14ac:dyDescent="0.25">
      <c r="A966" s="27" t="s">
        <v>3754</v>
      </c>
      <c r="B966" s="28" t="s">
        <v>4234</v>
      </c>
      <c r="C966" s="28" t="s">
        <v>9151</v>
      </c>
      <c r="D966" s="28" t="s">
        <v>9152</v>
      </c>
      <c r="E966" s="28" t="s">
        <v>3755</v>
      </c>
      <c r="F966" s="28" t="s">
        <v>4859</v>
      </c>
      <c r="G966" s="28" t="s">
        <v>4860</v>
      </c>
      <c r="H966" s="28" t="s">
        <v>4601</v>
      </c>
      <c r="I966" s="28" t="s">
        <v>4377</v>
      </c>
      <c r="J966" s="28" t="s">
        <v>4861</v>
      </c>
      <c r="K966" s="28" t="s">
        <v>9153</v>
      </c>
      <c r="L966" s="28" t="s">
        <v>9154</v>
      </c>
      <c r="M966" s="28" t="s">
        <v>9155</v>
      </c>
      <c r="N966" s="28" t="s">
        <v>9156</v>
      </c>
      <c r="O966" s="28" t="s">
        <v>4866</v>
      </c>
      <c r="P966" s="28" t="s">
        <v>4882</v>
      </c>
      <c r="Q966" s="27" t="s">
        <v>4868</v>
      </c>
      <c r="R966" s="56">
        <v>563.20000000000005</v>
      </c>
      <c r="S966" s="56">
        <v>500</v>
      </c>
      <c r="T966" s="58">
        <v>374</v>
      </c>
    </row>
    <row r="967" spans="1:20" x14ac:dyDescent="0.25">
      <c r="A967" s="27" t="s">
        <v>581</v>
      </c>
      <c r="B967" s="28" t="s">
        <v>582</v>
      </c>
      <c r="C967" s="28" t="s">
        <v>9157</v>
      </c>
      <c r="D967" s="28" t="s">
        <v>9158</v>
      </c>
      <c r="E967" s="28" t="s">
        <v>2211</v>
      </c>
      <c r="F967" s="28" t="s">
        <v>4859</v>
      </c>
      <c r="G967" s="28" t="s">
        <v>4860</v>
      </c>
      <c r="H967" s="28" t="s">
        <v>4906</v>
      </c>
      <c r="I967" s="28" t="s">
        <v>4379</v>
      </c>
      <c r="J967" s="28" t="s">
        <v>4893</v>
      </c>
      <c r="K967" s="28" t="s">
        <v>9159</v>
      </c>
      <c r="L967" s="28" t="s">
        <v>6506</v>
      </c>
      <c r="M967" s="28" t="s">
        <v>6507</v>
      </c>
      <c r="N967" s="28" t="s">
        <v>9160</v>
      </c>
      <c r="O967" s="28" t="s">
        <v>4866</v>
      </c>
      <c r="P967" s="28" t="s">
        <v>4882</v>
      </c>
      <c r="Q967" s="27" t="s">
        <v>4868</v>
      </c>
      <c r="R967" s="56">
        <v>600</v>
      </c>
      <c r="S967" s="56">
        <v>602.29999999999995</v>
      </c>
      <c r="T967" s="58">
        <v>435</v>
      </c>
    </row>
    <row r="968" spans="1:20" x14ac:dyDescent="0.25">
      <c r="A968" s="27" t="s">
        <v>583</v>
      </c>
      <c r="B968" s="28" t="s">
        <v>584</v>
      </c>
      <c r="C968" s="28" t="s">
        <v>9161</v>
      </c>
      <c r="D968" s="28" t="s">
        <v>9162</v>
      </c>
      <c r="E968" s="28" t="s">
        <v>2291</v>
      </c>
      <c r="F968" s="28" t="s">
        <v>4859</v>
      </c>
      <c r="G968" s="28" t="s">
        <v>4860</v>
      </c>
      <c r="H968" s="28" t="s">
        <v>4600</v>
      </c>
      <c r="I968" s="28" t="s">
        <v>4383</v>
      </c>
      <c r="J968" s="28" t="s">
        <v>4960</v>
      </c>
      <c r="K968" s="28" t="s">
        <v>9159</v>
      </c>
      <c r="L968" s="28" t="s">
        <v>6295</v>
      </c>
      <c r="M968" s="28" t="s">
        <v>6296</v>
      </c>
      <c r="N968" s="28" t="s">
        <v>11853</v>
      </c>
      <c r="O968" s="28" t="s">
        <v>4866</v>
      </c>
      <c r="P968" s="28" t="s">
        <v>4882</v>
      </c>
      <c r="Q968" s="27" t="s">
        <v>4868</v>
      </c>
      <c r="R968" s="56">
        <v>446.1</v>
      </c>
      <c r="S968" s="56">
        <v>433</v>
      </c>
      <c r="T968" s="58">
        <v>299</v>
      </c>
    </row>
    <row r="969" spans="1:20" x14ac:dyDescent="0.25">
      <c r="A969" s="27" t="s">
        <v>585</v>
      </c>
      <c r="B969" s="28" t="s">
        <v>586</v>
      </c>
      <c r="C969" s="28" t="s">
        <v>9163</v>
      </c>
      <c r="D969" s="28" t="s">
        <v>9164</v>
      </c>
      <c r="E969" s="28" t="s">
        <v>2212</v>
      </c>
      <c r="F969" s="28" t="s">
        <v>4859</v>
      </c>
      <c r="G969" s="28" t="s">
        <v>4860</v>
      </c>
      <c r="H969" s="28" t="s">
        <v>4906</v>
      </c>
      <c r="I969" s="28" t="s">
        <v>4379</v>
      </c>
      <c r="J969" s="28" t="s">
        <v>4893</v>
      </c>
      <c r="K969" s="28" t="s">
        <v>9165</v>
      </c>
      <c r="L969" s="28" t="s">
        <v>7842</v>
      </c>
      <c r="M969" s="28" t="s">
        <v>9166</v>
      </c>
      <c r="N969" s="28" t="s">
        <v>9167</v>
      </c>
      <c r="O969" s="28" t="s">
        <v>4866</v>
      </c>
      <c r="P969" s="28" t="s">
        <v>4882</v>
      </c>
      <c r="Q969" s="27" t="s">
        <v>4868</v>
      </c>
      <c r="R969" s="56">
        <v>699</v>
      </c>
      <c r="S969" s="56">
        <v>689.3</v>
      </c>
      <c r="T969" s="58">
        <v>535</v>
      </c>
    </row>
    <row r="970" spans="1:20" x14ac:dyDescent="0.25">
      <c r="A970" s="27" t="s">
        <v>587</v>
      </c>
      <c r="B970" s="28" t="s">
        <v>588</v>
      </c>
      <c r="C970" s="28" t="s">
        <v>9168</v>
      </c>
      <c r="D970" s="28" t="s">
        <v>9169</v>
      </c>
      <c r="E970" s="28" t="s">
        <v>1791</v>
      </c>
      <c r="F970" s="28" t="s">
        <v>4859</v>
      </c>
      <c r="G970" s="28" t="s">
        <v>4860</v>
      </c>
      <c r="H970" s="28" t="s">
        <v>4600</v>
      </c>
      <c r="I970" s="28" t="s">
        <v>4391</v>
      </c>
      <c r="J970" s="28" t="s">
        <v>4893</v>
      </c>
      <c r="K970" s="28" t="s">
        <v>9170</v>
      </c>
      <c r="L970" s="28" t="s">
        <v>8013</v>
      </c>
      <c r="M970" s="28" t="s">
        <v>6109</v>
      </c>
      <c r="N970" s="28" t="s">
        <v>9171</v>
      </c>
      <c r="O970" s="28" t="s">
        <v>4866</v>
      </c>
      <c r="P970" s="28" t="s">
        <v>4882</v>
      </c>
      <c r="Q970" s="27" t="s">
        <v>4868</v>
      </c>
      <c r="R970" s="56">
        <v>382</v>
      </c>
      <c r="S970" s="56">
        <v>382</v>
      </c>
      <c r="T970" s="58">
        <v>260</v>
      </c>
    </row>
    <row r="971" spans="1:20" x14ac:dyDescent="0.25">
      <c r="A971" s="27" t="s">
        <v>589</v>
      </c>
      <c r="B971" s="28" t="s">
        <v>590</v>
      </c>
      <c r="C971" s="28" t="s">
        <v>9172</v>
      </c>
      <c r="D971" s="28" t="s">
        <v>9173</v>
      </c>
      <c r="E971" s="28" t="s">
        <v>2507</v>
      </c>
      <c r="F971" s="28" t="s">
        <v>4859</v>
      </c>
      <c r="G971" s="28" t="s">
        <v>4860</v>
      </c>
      <c r="H971" s="28" t="s">
        <v>4906</v>
      </c>
      <c r="I971" s="28" t="s">
        <v>4381</v>
      </c>
      <c r="J971" s="28" t="s">
        <v>4893</v>
      </c>
      <c r="K971" s="28" t="s">
        <v>9159</v>
      </c>
      <c r="L971" s="28" t="s">
        <v>5170</v>
      </c>
      <c r="M971" s="28" t="s">
        <v>5171</v>
      </c>
      <c r="N971" s="28" t="s">
        <v>9174</v>
      </c>
      <c r="O971" s="28" t="s">
        <v>4866</v>
      </c>
      <c r="P971" s="28" t="s">
        <v>4882</v>
      </c>
      <c r="Q971" s="27" t="s">
        <v>4868</v>
      </c>
      <c r="R971" s="56">
        <v>532</v>
      </c>
      <c r="S971" s="56">
        <v>523.6</v>
      </c>
      <c r="T971" s="58">
        <v>393</v>
      </c>
    </row>
    <row r="972" spans="1:20" x14ac:dyDescent="0.25">
      <c r="A972" s="27" t="s">
        <v>591</v>
      </c>
      <c r="B972" s="28" t="s">
        <v>592</v>
      </c>
      <c r="C972" s="28" t="s">
        <v>9175</v>
      </c>
      <c r="D972" s="28" t="s">
        <v>9176</v>
      </c>
      <c r="E972" s="28" t="s">
        <v>1792</v>
      </c>
      <c r="F972" s="28" t="s">
        <v>4859</v>
      </c>
      <c r="G972" s="28" t="s">
        <v>4860</v>
      </c>
      <c r="H972" s="28" t="s">
        <v>4600</v>
      </c>
      <c r="I972" s="28" t="s">
        <v>4391</v>
      </c>
      <c r="J972" s="28" t="s">
        <v>4893</v>
      </c>
      <c r="K972" s="28" t="s">
        <v>9177</v>
      </c>
      <c r="L972" s="28" t="s">
        <v>6102</v>
      </c>
      <c r="M972" s="28" t="s">
        <v>6103</v>
      </c>
      <c r="N972" s="28" t="s">
        <v>9178</v>
      </c>
      <c r="O972" s="28" t="s">
        <v>4866</v>
      </c>
      <c r="P972" s="28" t="s">
        <v>4882</v>
      </c>
      <c r="Q972" s="27" t="s">
        <v>4868</v>
      </c>
      <c r="R972" s="56">
        <v>500.8</v>
      </c>
      <c r="S972" s="56">
        <v>501</v>
      </c>
      <c r="T972" s="58">
        <v>380</v>
      </c>
    </row>
    <row r="973" spans="1:20" x14ac:dyDescent="0.25">
      <c r="A973" s="27" t="s">
        <v>593</v>
      </c>
      <c r="B973" s="28" t="s">
        <v>594</v>
      </c>
      <c r="C973" s="28" t="s">
        <v>9179</v>
      </c>
      <c r="D973" s="28" t="s">
        <v>9180</v>
      </c>
      <c r="E973" s="28" t="s">
        <v>1637</v>
      </c>
      <c r="F973" s="28" t="s">
        <v>4859</v>
      </c>
      <c r="G973" s="28" t="s">
        <v>4860</v>
      </c>
      <c r="H973" s="28" t="s">
        <v>4600</v>
      </c>
      <c r="I973" s="28" t="s">
        <v>4892</v>
      </c>
      <c r="J973" s="28" t="s">
        <v>4893</v>
      </c>
      <c r="K973" s="28" t="s">
        <v>9177</v>
      </c>
      <c r="L973" s="28" t="s">
        <v>9181</v>
      </c>
      <c r="M973" s="28" t="s">
        <v>9182</v>
      </c>
      <c r="N973" s="28" t="s">
        <v>9183</v>
      </c>
      <c r="O973" s="28" t="s">
        <v>4866</v>
      </c>
      <c r="P973" s="28" t="s">
        <v>4882</v>
      </c>
      <c r="Q973" s="27" t="s">
        <v>4868</v>
      </c>
      <c r="R973" s="56">
        <v>580</v>
      </c>
      <c r="S973" s="56">
        <v>579</v>
      </c>
      <c r="T973" s="58">
        <v>451</v>
      </c>
    </row>
    <row r="974" spans="1:20" x14ac:dyDescent="0.25">
      <c r="A974" s="27" t="s">
        <v>595</v>
      </c>
      <c r="B974" s="28" t="s">
        <v>596</v>
      </c>
      <c r="C974" s="28" t="s">
        <v>9184</v>
      </c>
      <c r="D974" s="28" t="s">
        <v>9185</v>
      </c>
      <c r="E974" s="28" t="s">
        <v>2431</v>
      </c>
      <c r="F974" s="28" t="s">
        <v>4859</v>
      </c>
      <c r="G974" s="28" t="s">
        <v>4860</v>
      </c>
      <c r="H974" s="28" t="s">
        <v>4601</v>
      </c>
      <c r="I974" s="28" t="s">
        <v>4387</v>
      </c>
      <c r="J974" s="28" t="s">
        <v>4967</v>
      </c>
      <c r="K974" s="28" t="s">
        <v>9186</v>
      </c>
      <c r="L974" s="28" t="s">
        <v>9187</v>
      </c>
      <c r="M974" s="28" t="s">
        <v>5022</v>
      </c>
      <c r="N974" s="28" t="s">
        <v>9188</v>
      </c>
      <c r="O974" s="28" t="s">
        <v>4866</v>
      </c>
      <c r="P974" s="28" t="s">
        <v>4882</v>
      </c>
      <c r="Q974" s="27" t="s">
        <v>4868</v>
      </c>
      <c r="R974" s="56">
        <v>458</v>
      </c>
      <c r="S974" s="56">
        <v>452.6</v>
      </c>
      <c r="T974" s="58">
        <v>346</v>
      </c>
    </row>
    <row r="975" spans="1:20" x14ac:dyDescent="0.25">
      <c r="A975" s="27" t="s">
        <v>597</v>
      </c>
      <c r="B975" s="28" t="s">
        <v>4555</v>
      </c>
      <c r="C975" s="28" t="s">
        <v>9189</v>
      </c>
      <c r="D975" s="28" t="s">
        <v>9190</v>
      </c>
      <c r="E975" s="28" t="s">
        <v>2587</v>
      </c>
      <c r="F975" s="28" t="s">
        <v>4859</v>
      </c>
      <c r="G975" s="28" t="s">
        <v>4860</v>
      </c>
      <c r="H975" s="28" t="s">
        <v>4906</v>
      </c>
      <c r="I975" s="28" t="s">
        <v>4389</v>
      </c>
      <c r="J975" s="28" t="s">
        <v>4907</v>
      </c>
      <c r="K975" s="28" t="s">
        <v>9191</v>
      </c>
      <c r="L975" s="28" t="s">
        <v>5071</v>
      </c>
      <c r="M975" s="28" t="s">
        <v>4939</v>
      </c>
      <c r="N975" s="28" t="s">
        <v>9192</v>
      </c>
      <c r="O975" s="28" t="s">
        <v>4866</v>
      </c>
      <c r="P975" s="28" t="s">
        <v>4882</v>
      </c>
      <c r="Q975" s="27" t="s">
        <v>4868</v>
      </c>
      <c r="R975" s="56">
        <v>435.3</v>
      </c>
      <c r="S975" s="56">
        <v>422</v>
      </c>
      <c r="T975" s="58">
        <v>300</v>
      </c>
    </row>
    <row r="976" spans="1:20" x14ac:dyDescent="0.25">
      <c r="A976" s="27" t="s">
        <v>3756</v>
      </c>
      <c r="B976" s="28" t="s">
        <v>4235</v>
      </c>
      <c r="C976" s="28" t="s">
        <v>9193</v>
      </c>
      <c r="D976" s="28" t="s">
        <v>9194</v>
      </c>
      <c r="E976" s="28" t="s">
        <v>3757</v>
      </c>
      <c r="F976" s="28" t="s">
        <v>4859</v>
      </c>
      <c r="G976" s="28" t="s">
        <v>4860</v>
      </c>
      <c r="H976" s="28" t="s">
        <v>4601</v>
      </c>
      <c r="I976" s="28" t="s">
        <v>4374</v>
      </c>
      <c r="J976" s="28" t="s">
        <v>4861</v>
      </c>
      <c r="K976" s="28" t="s">
        <v>9195</v>
      </c>
      <c r="L976" s="28" t="s">
        <v>9196</v>
      </c>
      <c r="M976" s="28" t="s">
        <v>4864</v>
      </c>
      <c r="N976" s="28" t="s">
        <v>9197</v>
      </c>
      <c r="O976" s="28" t="s">
        <v>4866</v>
      </c>
      <c r="P976" s="28" t="s">
        <v>4882</v>
      </c>
      <c r="Q976" s="27" t="s">
        <v>4868</v>
      </c>
      <c r="R976" s="56">
        <v>559.70000000000005</v>
      </c>
      <c r="S976" s="56">
        <v>547</v>
      </c>
      <c r="T976" s="58">
        <v>400</v>
      </c>
    </row>
    <row r="977" spans="1:20" x14ac:dyDescent="0.25">
      <c r="A977" s="27" t="s">
        <v>3762</v>
      </c>
      <c r="B977" s="28" t="s">
        <v>4236</v>
      </c>
      <c r="C977" s="28" t="s">
        <v>9198</v>
      </c>
      <c r="D977" s="28" t="s">
        <v>9199</v>
      </c>
      <c r="E977" s="28" t="s">
        <v>3763</v>
      </c>
      <c r="F977" s="28" t="s">
        <v>4859</v>
      </c>
      <c r="G977" s="28" t="s">
        <v>4860</v>
      </c>
      <c r="H977" s="28" t="s">
        <v>4601</v>
      </c>
      <c r="I977" s="28" t="s">
        <v>4373</v>
      </c>
      <c r="J977" s="28" t="s">
        <v>4861</v>
      </c>
      <c r="K977" s="28" t="s">
        <v>9200</v>
      </c>
      <c r="L977" s="28" t="s">
        <v>5094</v>
      </c>
      <c r="M977" s="28" t="s">
        <v>5095</v>
      </c>
      <c r="N977" s="28" t="s">
        <v>9201</v>
      </c>
      <c r="O977" s="28" t="s">
        <v>4866</v>
      </c>
      <c r="P977" s="28" t="s">
        <v>4882</v>
      </c>
      <c r="Q977" s="27" t="s">
        <v>4868</v>
      </c>
      <c r="R977" s="56">
        <v>442.6</v>
      </c>
      <c r="S977" s="56">
        <v>435</v>
      </c>
      <c r="T977" s="58">
        <v>304</v>
      </c>
    </row>
    <row r="978" spans="1:20" x14ac:dyDescent="0.25">
      <c r="A978" s="27" t="s">
        <v>3758</v>
      </c>
      <c r="B978" s="28" t="s">
        <v>4237</v>
      </c>
      <c r="C978" s="28" t="s">
        <v>9202</v>
      </c>
      <c r="D978" s="28" t="s">
        <v>9203</v>
      </c>
      <c r="E978" s="28" t="s">
        <v>3759</v>
      </c>
      <c r="F978" s="28" t="s">
        <v>4859</v>
      </c>
      <c r="G978" s="28" t="s">
        <v>4860</v>
      </c>
      <c r="H978" s="28" t="s">
        <v>4601</v>
      </c>
      <c r="I978" s="28" t="s">
        <v>4373</v>
      </c>
      <c r="J978" s="28" t="s">
        <v>4861</v>
      </c>
      <c r="K978" s="28" t="s">
        <v>9204</v>
      </c>
      <c r="L978" s="28" t="s">
        <v>4973</v>
      </c>
      <c r="M978" s="28" t="s">
        <v>4974</v>
      </c>
      <c r="N978" s="28" t="s">
        <v>9205</v>
      </c>
      <c r="O978" s="28" t="s">
        <v>4866</v>
      </c>
      <c r="P978" s="28" t="s">
        <v>4882</v>
      </c>
      <c r="Q978" s="27" t="s">
        <v>4868</v>
      </c>
      <c r="R978" s="56">
        <v>700.6</v>
      </c>
      <c r="S978" s="56">
        <v>670</v>
      </c>
      <c r="T978" s="58">
        <v>526</v>
      </c>
    </row>
    <row r="979" spans="1:20" x14ac:dyDescent="0.25">
      <c r="A979" s="27" t="s">
        <v>598</v>
      </c>
      <c r="B979" s="28" t="s">
        <v>599</v>
      </c>
      <c r="C979" s="28" t="s">
        <v>9206</v>
      </c>
      <c r="D979" s="28" t="s">
        <v>9207</v>
      </c>
      <c r="E979" s="28" t="s">
        <v>2114</v>
      </c>
      <c r="F979" s="28" t="s">
        <v>4859</v>
      </c>
      <c r="G979" s="28" t="s">
        <v>4860</v>
      </c>
      <c r="H979" s="28" t="s">
        <v>4600</v>
      </c>
      <c r="I979" s="28" t="s">
        <v>4375</v>
      </c>
      <c r="J979" s="28" t="s">
        <v>4877</v>
      </c>
      <c r="K979" s="28" t="s">
        <v>9208</v>
      </c>
      <c r="L979" s="28" t="s">
        <v>5843</v>
      </c>
      <c r="M979" s="28" t="s">
        <v>5844</v>
      </c>
      <c r="N979" s="28" t="s">
        <v>9209</v>
      </c>
      <c r="O979" s="28" t="s">
        <v>4866</v>
      </c>
      <c r="P979" s="28" t="s">
        <v>4882</v>
      </c>
      <c r="Q979" s="27" t="s">
        <v>4883</v>
      </c>
      <c r="R979" s="56">
        <v>604.6</v>
      </c>
      <c r="S979" s="56">
        <v>600.6</v>
      </c>
      <c r="T979" s="58">
        <v>464.2</v>
      </c>
    </row>
    <row r="980" spans="1:20" x14ac:dyDescent="0.25">
      <c r="A980" s="27" t="s">
        <v>3760</v>
      </c>
      <c r="B980" s="28" t="s">
        <v>4238</v>
      </c>
      <c r="C980" s="28" t="s">
        <v>9210</v>
      </c>
      <c r="D980" s="28" t="s">
        <v>9211</v>
      </c>
      <c r="E980" s="28" t="s">
        <v>3761</v>
      </c>
      <c r="F980" s="28" t="s">
        <v>4859</v>
      </c>
      <c r="G980" s="28" t="s">
        <v>4860</v>
      </c>
      <c r="H980" s="28" t="s">
        <v>4601</v>
      </c>
      <c r="I980" s="28" t="s">
        <v>4374</v>
      </c>
      <c r="J980" s="28" t="s">
        <v>4861</v>
      </c>
      <c r="K980" s="28" t="s">
        <v>9212</v>
      </c>
      <c r="L980" s="28" t="s">
        <v>4872</v>
      </c>
      <c r="M980" s="28" t="s">
        <v>4873</v>
      </c>
      <c r="N980" s="28" t="s">
        <v>9213</v>
      </c>
      <c r="O980" s="28" t="s">
        <v>4866</v>
      </c>
      <c r="P980" s="28" t="s">
        <v>4882</v>
      </c>
      <c r="Q980" s="27" t="s">
        <v>4868</v>
      </c>
      <c r="R980" s="56">
        <v>540</v>
      </c>
      <c r="S980" s="56">
        <v>523</v>
      </c>
      <c r="T980" s="58">
        <v>397</v>
      </c>
    </row>
    <row r="981" spans="1:20" x14ac:dyDescent="0.25">
      <c r="A981" s="27" t="s">
        <v>600</v>
      </c>
      <c r="B981" s="28" t="s">
        <v>601</v>
      </c>
      <c r="C981" s="28" t="s">
        <v>9214</v>
      </c>
      <c r="D981" s="28" t="s">
        <v>9215</v>
      </c>
      <c r="E981" s="28" t="s">
        <v>2115</v>
      </c>
      <c r="F981" s="28" t="s">
        <v>4859</v>
      </c>
      <c r="G981" s="28" t="s">
        <v>4860</v>
      </c>
      <c r="H981" s="28" t="s">
        <v>4600</v>
      </c>
      <c r="I981" s="28" t="s">
        <v>4570</v>
      </c>
      <c r="J981" s="28" t="s">
        <v>4877</v>
      </c>
      <c r="K981" s="28" t="s">
        <v>9216</v>
      </c>
      <c r="L981" s="28" t="s">
        <v>9217</v>
      </c>
      <c r="M981" s="28" t="s">
        <v>9218</v>
      </c>
      <c r="N981" s="28" t="s">
        <v>9219</v>
      </c>
      <c r="O981" s="28" t="s">
        <v>4866</v>
      </c>
      <c r="P981" s="28" t="s">
        <v>4882</v>
      </c>
      <c r="Q981" s="27" t="s">
        <v>4868</v>
      </c>
      <c r="R981" s="56">
        <v>560</v>
      </c>
      <c r="S981" s="56">
        <v>552.4</v>
      </c>
      <c r="T981" s="58">
        <v>384.9</v>
      </c>
    </row>
    <row r="982" spans="1:20" x14ac:dyDescent="0.25">
      <c r="A982" s="27" t="s">
        <v>602</v>
      </c>
      <c r="B982" s="28" t="s">
        <v>603</v>
      </c>
      <c r="C982" s="28" t="s">
        <v>9220</v>
      </c>
      <c r="D982" s="28" t="s">
        <v>9221</v>
      </c>
      <c r="E982" s="28" t="s">
        <v>2116</v>
      </c>
      <c r="F982" s="28" t="s">
        <v>4859</v>
      </c>
      <c r="G982" s="28" t="s">
        <v>4860</v>
      </c>
      <c r="H982" s="28" t="s">
        <v>4600</v>
      </c>
      <c r="I982" s="28" t="s">
        <v>4375</v>
      </c>
      <c r="J982" s="28" t="s">
        <v>4877</v>
      </c>
      <c r="K982" s="28" t="s">
        <v>9222</v>
      </c>
      <c r="L982" s="28" t="s">
        <v>9223</v>
      </c>
      <c r="M982" s="28" t="s">
        <v>9224</v>
      </c>
      <c r="N982" s="28" t="s">
        <v>9225</v>
      </c>
      <c r="O982" s="28" t="s">
        <v>4866</v>
      </c>
      <c r="P982" s="28" t="s">
        <v>4882</v>
      </c>
      <c r="Q982" s="27" t="s">
        <v>4883</v>
      </c>
      <c r="R982" s="56">
        <v>526.5</v>
      </c>
      <c r="S982" s="56">
        <v>496.5</v>
      </c>
      <c r="T982" s="58">
        <v>334.1</v>
      </c>
    </row>
    <row r="983" spans="1:20" x14ac:dyDescent="0.25">
      <c r="A983" s="27" t="s">
        <v>604</v>
      </c>
      <c r="B983" s="28" t="s">
        <v>605</v>
      </c>
      <c r="C983" s="28" t="s">
        <v>9226</v>
      </c>
      <c r="D983" s="28" t="s">
        <v>9227</v>
      </c>
      <c r="E983" s="28" t="s">
        <v>1933</v>
      </c>
      <c r="F983" s="28" t="s">
        <v>4859</v>
      </c>
      <c r="G983" s="28" t="s">
        <v>4860</v>
      </c>
      <c r="H983" s="28" t="s">
        <v>4601</v>
      </c>
      <c r="I983" s="28" t="s">
        <v>4382</v>
      </c>
      <c r="J983" s="28" t="s">
        <v>4967</v>
      </c>
      <c r="K983" s="28" t="s">
        <v>9228</v>
      </c>
      <c r="L983" s="28" t="s">
        <v>9229</v>
      </c>
      <c r="M983" s="28" t="s">
        <v>9230</v>
      </c>
      <c r="N983" s="28" t="s">
        <v>9231</v>
      </c>
      <c r="O983" s="28" t="s">
        <v>4866</v>
      </c>
      <c r="P983" s="28" t="s">
        <v>4882</v>
      </c>
      <c r="Q983" s="27" t="s">
        <v>4868</v>
      </c>
      <c r="R983" s="56">
        <v>500</v>
      </c>
      <c r="S983" s="56">
        <v>480.1</v>
      </c>
      <c r="T983" s="58">
        <v>351.5</v>
      </c>
    </row>
    <row r="984" spans="1:20" x14ac:dyDescent="0.25">
      <c r="A984" s="27" t="s">
        <v>1494</v>
      </c>
      <c r="B984" s="28" t="s">
        <v>1503</v>
      </c>
      <c r="C984" s="28" t="s">
        <v>9232</v>
      </c>
      <c r="D984" s="28" t="s">
        <v>9233</v>
      </c>
      <c r="E984" s="28" t="s">
        <v>2007</v>
      </c>
      <c r="F984" s="28" t="s">
        <v>4859</v>
      </c>
      <c r="G984" s="28" t="s">
        <v>4860</v>
      </c>
      <c r="H984" s="28" t="s">
        <v>4601</v>
      </c>
      <c r="I984" s="28" t="s">
        <v>4384</v>
      </c>
      <c r="J984" s="28" t="s">
        <v>4987</v>
      </c>
      <c r="K984" s="28" t="s">
        <v>9234</v>
      </c>
      <c r="L984" s="28" t="s">
        <v>9235</v>
      </c>
      <c r="M984" s="28" t="s">
        <v>5039</v>
      </c>
      <c r="N984" s="28" t="s">
        <v>9236</v>
      </c>
      <c r="O984" s="28" t="s">
        <v>4866</v>
      </c>
      <c r="P984" s="28" t="s">
        <v>9237</v>
      </c>
      <c r="Q984" s="27" t="s">
        <v>4868</v>
      </c>
      <c r="R984" s="56">
        <v>497.8</v>
      </c>
      <c r="S984" s="56">
        <v>500.1</v>
      </c>
      <c r="T984" s="58">
        <v>375</v>
      </c>
    </row>
    <row r="985" spans="1:20" x14ac:dyDescent="0.25">
      <c r="A985" s="27" t="s">
        <v>3766</v>
      </c>
      <c r="B985" s="28" t="s">
        <v>4239</v>
      </c>
      <c r="C985" s="28" t="s">
        <v>9238</v>
      </c>
      <c r="D985" s="28" t="s">
        <v>9239</v>
      </c>
      <c r="E985" s="28" t="s">
        <v>3767</v>
      </c>
      <c r="F985" s="28" t="s">
        <v>4859</v>
      </c>
      <c r="G985" s="28" t="s">
        <v>4860</v>
      </c>
      <c r="H985" s="28" t="s">
        <v>4601</v>
      </c>
      <c r="I985" s="28" t="s">
        <v>4377</v>
      </c>
      <c r="J985" s="28" t="s">
        <v>4861</v>
      </c>
      <c r="K985" s="28" t="s">
        <v>9240</v>
      </c>
      <c r="L985" s="28" t="s">
        <v>5211</v>
      </c>
      <c r="M985" s="28" t="s">
        <v>4864</v>
      </c>
      <c r="N985" s="28" t="s">
        <v>9241</v>
      </c>
      <c r="O985" s="28" t="s">
        <v>4866</v>
      </c>
      <c r="P985" s="28" t="s">
        <v>4882</v>
      </c>
      <c r="Q985" s="27" t="s">
        <v>4868</v>
      </c>
      <c r="R985" s="56">
        <v>403.4</v>
      </c>
      <c r="S985" s="56">
        <v>418</v>
      </c>
      <c r="T985" s="58">
        <v>298</v>
      </c>
    </row>
    <row r="986" spans="1:20" x14ac:dyDescent="0.25">
      <c r="A986" s="27" t="s">
        <v>3770</v>
      </c>
      <c r="B986" s="28" t="s">
        <v>4240</v>
      </c>
      <c r="C986" s="28" t="s">
        <v>9242</v>
      </c>
      <c r="D986" s="28" t="s">
        <v>9243</v>
      </c>
      <c r="E986" s="28" t="s">
        <v>3771</v>
      </c>
      <c r="F986" s="28" t="s">
        <v>4859</v>
      </c>
      <c r="G986" s="28" t="s">
        <v>4860</v>
      </c>
      <c r="H986" s="28" t="s">
        <v>4601</v>
      </c>
      <c r="I986" s="28" t="s">
        <v>4377</v>
      </c>
      <c r="J986" s="28" t="s">
        <v>4861</v>
      </c>
      <c r="K986" s="28" t="s">
        <v>9244</v>
      </c>
      <c r="L986" s="28" t="s">
        <v>9245</v>
      </c>
      <c r="M986" s="28" t="s">
        <v>9246</v>
      </c>
      <c r="N986" s="28" t="s">
        <v>9247</v>
      </c>
      <c r="O986" s="28" t="s">
        <v>4866</v>
      </c>
      <c r="P986" s="28" t="s">
        <v>4882</v>
      </c>
      <c r="Q986" s="27" t="s">
        <v>4868</v>
      </c>
      <c r="R986" s="56">
        <v>459.4</v>
      </c>
      <c r="S986" s="56">
        <v>455</v>
      </c>
      <c r="T986" s="58">
        <v>309</v>
      </c>
    </row>
    <row r="987" spans="1:20" x14ac:dyDescent="0.25">
      <c r="A987" s="27" t="s">
        <v>606</v>
      </c>
      <c r="B987" s="28" t="s">
        <v>607</v>
      </c>
      <c r="C987" s="28" t="s">
        <v>9248</v>
      </c>
      <c r="D987" s="28" t="s">
        <v>9249</v>
      </c>
      <c r="E987" s="28" t="s">
        <v>2379</v>
      </c>
      <c r="F987" s="28" t="s">
        <v>4859</v>
      </c>
      <c r="G987" s="28" t="s">
        <v>4860</v>
      </c>
      <c r="H987" s="28" t="s">
        <v>4906</v>
      </c>
      <c r="I987" s="28" t="s">
        <v>4386</v>
      </c>
      <c r="J987" s="28" t="s">
        <v>4893</v>
      </c>
      <c r="K987" s="28" t="s">
        <v>9222</v>
      </c>
      <c r="L987" s="28" t="s">
        <v>9250</v>
      </c>
      <c r="M987" s="28" t="s">
        <v>9251</v>
      </c>
      <c r="N987" s="28" t="s">
        <v>9252</v>
      </c>
      <c r="O987" s="28" t="s">
        <v>4866</v>
      </c>
      <c r="P987" s="28" t="s">
        <v>4882</v>
      </c>
      <c r="Q987" s="27" t="s">
        <v>4868</v>
      </c>
      <c r="R987" s="56">
        <v>860.1</v>
      </c>
      <c r="S987" s="56">
        <v>793</v>
      </c>
      <c r="T987" s="58">
        <v>640</v>
      </c>
    </row>
    <row r="988" spans="1:20" x14ac:dyDescent="0.25">
      <c r="A988" s="27" t="s">
        <v>3768</v>
      </c>
      <c r="B988" s="28" t="s">
        <v>4241</v>
      </c>
      <c r="C988" s="28" t="s">
        <v>9253</v>
      </c>
      <c r="D988" s="28" t="s">
        <v>9254</v>
      </c>
      <c r="E988" s="28" t="s">
        <v>3769</v>
      </c>
      <c r="F988" s="28" t="s">
        <v>4859</v>
      </c>
      <c r="G988" s="28" t="s">
        <v>4860</v>
      </c>
      <c r="H988" s="28" t="s">
        <v>4601</v>
      </c>
      <c r="I988" s="28" t="s">
        <v>4377</v>
      </c>
      <c r="J988" s="28" t="s">
        <v>4861</v>
      </c>
      <c r="K988" s="28" t="s">
        <v>9255</v>
      </c>
      <c r="L988" s="28" t="s">
        <v>5107</v>
      </c>
      <c r="M988" s="28" t="s">
        <v>4864</v>
      </c>
      <c r="N988" s="28" t="s">
        <v>9256</v>
      </c>
      <c r="O988" s="28" t="s">
        <v>4866</v>
      </c>
      <c r="P988" s="28" t="s">
        <v>4882</v>
      </c>
      <c r="Q988" s="27" t="s">
        <v>4868</v>
      </c>
      <c r="R988" s="56">
        <v>466</v>
      </c>
      <c r="S988" s="56">
        <v>466</v>
      </c>
      <c r="T988" s="58">
        <v>341</v>
      </c>
    </row>
    <row r="989" spans="1:20" x14ac:dyDescent="0.25">
      <c r="A989" s="27" t="s">
        <v>608</v>
      </c>
      <c r="B989" s="28" t="s">
        <v>609</v>
      </c>
      <c r="C989" s="28" t="s">
        <v>9257</v>
      </c>
      <c r="D989" s="28" t="s">
        <v>9258</v>
      </c>
      <c r="E989" s="28" t="s">
        <v>2117</v>
      </c>
      <c r="F989" s="28" t="s">
        <v>4859</v>
      </c>
      <c r="G989" s="28" t="s">
        <v>4860</v>
      </c>
      <c r="H989" s="28" t="s">
        <v>4600</v>
      </c>
      <c r="I989" s="28" t="s">
        <v>4570</v>
      </c>
      <c r="J989" s="28" t="s">
        <v>4877</v>
      </c>
      <c r="K989" s="28" t="s">
        <v>9259</v>
      </c>
      <c r="L989" s="28" t="s">
        <v>5154</v>
      </c>
      <c r="M989" s="28" t="s">
        <v>5155</v>
      </c>
      <c r="N989" s="28" t="s">
        <v>9260</v>
      </c>
      <c r="O989" s="28" t="s">
        <v>4866</v>
      </c>
      <c r="P989" s="28" t="s">
        <v>4882</v>
      </c>
      <c r="Q989" s="27" t="s">
        <v>4868</v>
      </c>
      <c r="R989" s="56">
        <v>520</v>
      </c>
      <c r="S989" s="56">
        <v>535.20000000000005</v>
      </c>
      <c r="T989" s="58">
        <v>381.5</v>
      </c>
    </row>
    <row r="990" spans="1:20" x14ac:dyDescent="0.25">
      <c r="A990" s="27" t="s">
        <v>610</v>
      </c>
      <c r="B990" s="28" t="s">
        <v>611</v>
      </c>
      <c r="C990" s="28" t="s">
        <v>9261</v>
      </c>
      <c r="D990" s="28" t="s">
        <v>9262</v>
      </c>
      <c r="E990" s="28" t="s">
        <v>1934</v>
      </c>
      <c r="F990" s="28" t="s">
        <v>4859</v>
      </c>
      <c r="G990" s="28" t="s">
        <v>4860</v>
      </c>
      <c r="H990" s="28" t="s">
        <v>4601</v>
      </c>
      <c r="I990" s="28" t="s">
        <v>4382</v>
      </c>
      <c r="J990" s="28" t="s">
        <v>4967</v>
      </c>
      <c r="K990" s="28" t="s">
        <v>9263</v>
      </c>
      <c r="L990" s="28" t="s">
        <v>4968</v>
      </c>
      <c r="M990" s="28" t="s">
        <v>4969</v>
      </c>
      <c r="N990" s="28" t="s">
        <v>9264</v>
      </c>
      <c r="O990" s="28" t="s">
        <v>4866</v>
      </c>
      <c r="P990" s="28" t="s">
        <v>4882</v>
      </c>
      <c r="Q990" s="27" t="s">
        <v>4868</v>
      </c>
      <c r="R990" s="56">
        <v>500</v>
      </c>
      <c r="S990" s="56">
        <v>506.2</v>
      </c>
      <c r="T990" s="58">
        <v>377.8</v>
      </c>
    </row>
    <row r="991" spans="1:20" x14ac:dyDescent="0.25">
      <c r="A991" s="27" t="s">
        <v>612</v>
      </c>
      <c r="B991" s="28" t="s">
        <v>613</v>
      </c>
      <c r="C991" s="28" t="s">
        <v>9265</v>
      </c>
      <c r="D991" s="28" t="s">
        <v>9266</v>
      </c>
      <c r="E991" s="28" t="s">
        <v>2008</v>
      </c>
      <c r="F991" s="28" t="s">
        <v>4859</v>
      </c>
      <c r="G991" s="28" t="s">
        <v>4860</v>
      </c>
      <c r="H991" s="28" t="s">
        <v>4601</v>
      </c>
      <c r="I991" s="28" t="s">
        <v>4384</v>
      </c>
      <c r="J991" s="28" t="s">
        <v>4987</v>
      </c>
      <c r="K991" s="28" t="s">
        <v>9267</v>
      </c>
      <c r="L991" s="28" t="s">
        <v>7900</v>
      </c>
      <c r="M991" s="28" t="s">
        <v>5039</v>
      </c>
      <c r="N991" s="28" t="s">
        <v>9268</v>
      </c>
      <c r="O991" s="28" t="s">
        <v>4866</v>
      </c>
      <c r="P991" s="28" t="s">
        <v>9237</v>
      </c>
      <c r="Q991" s="27" t="s">
        <v>4868</v>
      </c>
      <c r="R991" s="56">
        <v>587</v>
      </c>
      <c r="S991" s="56">
        <v>582.6</v>
      </c>
      <c r="T991" s="58">
        <v>443</v>
      </c>
    </row>
    <row r="992" spans="1:20" x14ac:dyDescent="0.25">
      <c r="A992" s="27" t="s">
        <v>614</v>
      </c>
      <c r="B992" s="28" t="s">
        <v>615</v>
      </c>
      <c r="C992" s="28" t="s">
        <v>9269</v>
      </c>
      <c r="D992" s="28" t="s">
        <v>9270</v>
      </c>
      <c r="E992" s="28" t="s">
        <v>2118</v>
      </c>
      <c r="F992" s="28" t="s">
        <v>4859</v>
      </c>
      <c r="G992" s="28" t="s">
        <v>4860</v>
      </c>
      <c r="H992" s="28" t="s">
        <v>4600</v>
      </c>
      <c r="I992" s="28" t="s">
        <v>4570</v>
      </c>
      <c r="J992" s="28" t="s">
        <v>4877</v>
      </c>
      <c r="K992" s="28" t="s">
        <v>9267</v>
      </c>
      <c r="L992" s="28" t="s">
        <v>9271</v>
      </c>
      <c r="M992" s="28" t="s">
        <v>5006</v>
      </c>
      <c r="N992" s="28" t="s">
        <v>9272</v>
      </c>
      <c r="O992" s="28" t="s">
        <v>4866</v>
      </c>
      <c r="P992" s="28" t="s">
        <v>4882</v>
      </c>
      <c r="Q992" s="27" t="s">
        <v>4868</v>
      </c>
      <c r="R992" s="56">
        <v>502</v>
      </c>
      <c r="S992" s="56">
        <v>503.6</v>
      </c>
      <c r="T992" s="58">
        <v>359.7</v>
      </c>
    </row>
    <row r="993" spans="1:20" x14ac:dyDescent="0.25">
      <c r="A993" s="27" t="s">
        <v>616</v>
      </c>
      <c r="B993" s="28" t="s">
        <v>617</v>
      </c>
      <c r="C993" s="28" t="s">
        <v>9273</v>
      </c>
      <c r="D993" s="28" t="s">
        <v>9274</v>
      </c>
      <c r="E993" s="28" t="s">
        <v>2432</v>
      </c>
      <c r="F993" s="28" t="s">
        <v>4859</v>
      </c>
      <c r="G993" s="28" t="s">
        <v>4860</v>
      </c>
      <c r="H993" s="28" t="s">
        <v>4601</v>
      </c>
      <c r="I993" s="28" t="s">
        <v>4387</v>
      </c>
      <c r="J993" s="28" t="s">
        <v>4967</v>
      </c>
      <c r="K993" s="28" t="s">
        <v>9275</v>
      </c>
      <c r="L993" s="28" t="s">
        <v>9187</v>
      </c>
      <c r="M993" s="28" t="s">
        <v>5022</v>
      </c>
      <c r="N993" s="28" t="s">
        <v>9276</v>
      </c>
      <c r="O993" s="28" t="s">
        <v>4866</v>
      </c>
      <c r="P993" s="28" t="s">
        <v>4882</v>
      </c>
      <c r="Q993" s="27" t="s">
        <v>4868</v>
      </c>
      <c r="R993" s="56">
        <v>402.8</v>
      </c>
      <c r="S993" s="56">
        <v>421.6</v>
      </c>
      <c r="T993" s="58">
        <v>283.5</v>
      </c>
    </row>
    <row r="994" spans="1:20" x14ac:dyDescent="0.25">
      <c r="A994" s="27" t="s">
        <v>3772</v>
      </c>
      <c r="B994" s="28" t="s">
        <v>4242</v>
      </c>
      <c r="C994" s="28" t="s">
        <v>9277</v>
      </c>
      <c r="D994" s="28" t="s">
        <v>9278</v>
      </c>
      <c r="E994" s="28" t="s">
        <v>3773</v>
      </c>
      <c r="F994" s="28" t="s">
        <v>4859</v>
      </c>
      <c r="G994" s="28" t="s">
        <v>4860</v>
      </c>
      <c r="H994" s="28" t="s">
        <v>4601</v>
      </c>
      <c r="I994" s="28" t="s">
        <v>4374</v>
      </c>
      <c r="J994" s="28" t="s">
        <v>4861</v>
      </c>
      <c r="K994" s="28" t="s">
        <v>9279</v>
      </c>
      <c r="L994" s="28" t="s">
        <v>5249</v>
      </c>
      <c r="M994" s="28" t="s">
        <v>4864</v>
      </c>
      <c r="N994" s="28" t="s">
        <v>9280</v>
      </c>
      <c r="O994" s="28" t="s">
        <v>4866</v>
      </c>
      <c r="P994" s="28" t="s">
        <v>4882</v>
      </c>
      <c r="Q994" s="27" t="s">
        <v>4868</v>
      </c>
      <c r="R994" s="56">
        <v>863.7</v>
      </c>
      <c r="S994" s="56">
        <v>854</v>
      </c>
      <c r="T994" s="58">
        <v>663</v>
      </c>
    </row>
    <row r="995" spans="1:20" x14ac:dyDescent="0.25">
      <c r="A995" s="27" t="s">
        <v>618</v>
      </c>
      <c r="B995" s="28" t="s">
        <v>619</v>
      </c>
      <c r="C995" s="28" t="s">
        <v>9281</v>
      </c>
      <c r="D995" s="28" t="s">
        <v>9282</v>
      </c>
      <c r="E995" s="28" t="s">
        <v>1935</v>
      </c>
      <c r="F995" s="28" t="s">
        <v>4859</v>
      </c>
      <c r="G995" s="28" t="s">
        <v>4860</v>
      </c>
      <c r="H995" s="28" t="s">
        <v>4601</v>
      </c>
      <c r="I995" s="28" t="s">
        <v>4382</v>
      </c>
      <c r="J995" s="28" t="s">
        <v>4967</v>
      </c>
      <c r="K995" s="28" t="s">
        <v>9283</v>
      </c>
      <c r="L995" s="28" t="s">
        <v>6026</v>
      </c>
      <c r="M995" s="28" t="s">
        <v>4969</v>
      </c>
      <c r="N995" s="28" t="s">
        <v>9284</v>
      </c>
      <c r="O995" s="28" t="s">
        <v>4866</v>
      </c>
      <c r="P995" s="28" t="s">
        <v>4882</v>
      </c>
      <c r="Q995" s="27" t="s">
        <v>4868</v>
      </c>
      <c r="R995" s="56">
        <v>500</v>
      </c>
      <c r="S995" s="56">
        <v>497.2</v>
      </c>
      <c r="T995" s="58">
        <v>367.3</v>
      </c>
    </row>
    <row r="996" spans="1:20" x14ac:dyDescent="0.25">
      <c r="A996" s="27" t="s">
        <v>620</v>
      </c>
      <c r="B996" s="28" t="s">
        <v>621</v>
      </c>
      <c r="C996" s="28" t="s">
        <v>9285</v>
      </c>
      <c r="D996" s="28" t="s">
        <v>9286</v>
      </c>
      <c r="E996" s="28" t="s">
        <v>2292</v>
      </c>
      <c r="F996" s="28" t="s">
        <v>4859</v>
      </c>
      <c r="G996" s="28" t="s">
        <v>4860</v>
      </c>
      <c r="H996" s="28" t="s">
        <v>4600</v>
      </c>
      <c r="I996" s="28" t="s">
        <v>4383</v>
      </c>
      <c r="J996" s="28" t="s">
        <v>4960</v>
      </c>
      <c r="K996" s="28" t="s">
        <v>9287</v>
      </c>
      <c r="L996" s="28" t="s">
        <v>8803</v>
      </c>
      <c r="M996" s="28" t="s">
        <v>8804</v>
      </c>
      <c r="N996" s="28" t="s">
        <v>9288</v>
      </c>
      <c r="O996" s="28" t="s">
        <v>4866</v>
      </c>
      <c r="P996" s="28" t="s">
        <v>4882</v>
      </c>
      <c r="Q996" s="27" t="s">
        <v>4868</v>
      </c>
      <c r="R996" s="56">
        <v>621.5</v>
      </c>
      <c r="S996" s="56">
        <v>612.1</v>
      </c>
      <c r="T996" s="58">
        <v>490</v>
      </c>
    </row>
    <row r="997" spans="1:20" x14ac:dyDescent="0.25">
      <c r="A997" s="27" t="s">
        <v>3774</v>
      </c>
      <c r="B997" s="28" t="s">
        <v>4243</v>
      </c>
      <c r="C997" s="28" t="s">
        <v>9289</v>
      </c>
      <c r="D997" s="28" t="s">
        <v>9290</v>
      </c>
      <c r="E997" s="28" t="s">
        <v>3775</v>
      </c>
      <c r="F997" s="28" t="s">
        <v>4859</v>
      </c>
      <c r="G997" s="28" t="s">
        <v>4860</v>
      </c>
      <c r="H997" s="28" t="s">
        <v>4601</v>
      </c>
      <c r="I997" s="28" t="s">
        <v>4373</v>
      </c>
      <c r="J997" s="28" t="s">
        <v>4861</v>
      </c>
      <c r="K997" s="28" t="s">
        <v>9291</v>
      </c>
      <c r="L997" s="28" t="s">
        <v>7990</v>
      </c>
      <c r="M997" s="28" t="s">
        <v>7991</v>
      </c>
      <c r="N997" s="28" t="s">
        <v>9292</v>
      </c>
      <c r="O997" s="28" t="s">
        <v>4866</v>
      </c>
      <c r="P997" s="28" t="s">
        <v>4882</v>
      </c>
      <c r="Q997" s="27" t="s">
        <v>4868</v>
      </c>
      <c r="R997" s="56">
        <v>443</v>
      </c>
      <c r="S997" s="56">
        <v>410</v>
      </c>
      <c r="T997" s="58">
        <v>285</v>
      </c>
    </row>
    <row r="998" spans="1:20" x14ac:dyDescent="0.25">
      <c r="A998" s="27" t="s">
        <v>3528</v>
      </c>
      <c r="B998" s="28" t="s">
        <v>3542</v>
      </c>
      <c r="C998" s="28" t="s">
        <v>9293</v>
      </c>
      <c r="D998" s="28" t="s">
        <v>9294</v>
      </c>
      <c r="E998" s="28" t="s">
        <v>3529</v>
      </c>
      <c r="F998" s="28" t="s">
        <v>4859</v>
      </c>
      <c r="G998" s="28" t="s">
        <v>4860</v>
      </c>
      <c r="H998" s="28" t="s">
        <v>4600</v>
      </c>
      <c r="I998" s="28" t="s">
        <v>4383</v>
      </c>
      <c r="J998" s="28" t="s">
        <v>4960</v>
      </c>
      <c r="K998" s="28" t="s">
        <v>6147</v>
      </c>
      <c r="L998" s="28" t="s">
        <v>9295</v>
      </c>
      <c r="M998" s="28" t="s">
        <v>4963</v>
      </c>
      <c r="N998" s="28" t="s">
        <v>9296</v>
      </c>
      <c r="O998" s="28" t="s">
        <v>4866</v>
      </c>
      <c r="P998" s="28" t="s">
        <v>4882</v>
      </c>
      <c r="Q998" s="27" t="s">
        <v>4868</v>
      </c>
      <c r="R998" s="56">
        <v>571.20000000000005</v>
      </c>
      <c r="S998" s="56">
        <v>526</v>
      </c>
      <c r="T998" s="58">
        <v>349</v>
      </c>
    </row>
    <row r="999" spans="1:20" x14ac:dyDescent="0.25">
      <c r="A999" s="27" t="s">
        <v>622</v>
      </c>
      <c r="B999" s="28" t="s">
        <v>623</v>
      </c>
      <c r="C999" s="28" t="s">
        <v>9297</v>
      </c>
      <c r="D999" s="28" t="s">
        <v>9298</v>
      </c>
      <c r="E999" s="28" t="s">
        <v>2009</v>
      </c>
      <c r="F999" s="28" t="s">
        <v>4859</v>
      </c>
      <c r="G999" s="28" t="s">
        <v>4860</v>
      </c>
      <c r="H999" s="28" t="s">
        <v>4601</v>
      </c>
      <c r="I999" s="28" t="s">
        <v>4384</v>
      </c>
      <c r="J999" s="28" t="s">
        <v>4987</v>
      </c>
      <c r="K999" s="28" t="s">
        <v>9275</v>
      </c>
      <c r="L999" s="28" t="s">
        <v>5038</v>
      </c>
      <c r="M999" s="28" t="s">
        <v>5039</v>
      </c>
      <c r="N999" s="28" t="s">
        <v>9299</v>
      </c>
      <c r="O999" s="28" t="s">
        <v>4866</v>
      </c>
      <c r="P999" s="28" t="s">
        <v>4882</v>
      </c>
      <c r="Q999" s="27" t="s">
        <v>4868</v>
      </c>
      <c r="R999" s="56">
        <v>430</v>
      </c>
      <c r="S999" s="56">
        <v>414.4</v>
      </c>
      <c r="T999" s="58">
        <v>280</v>
      </c>
    </row>
    <row r="1000" spans="1:20" x14ac:dyDescent="0.25">
      <c r="A1000" s="27" t="s">
        <v>624</v>
      </c>
      <c r="B1000" s="28" t="s">
        <v>625</v>
      </c>
      <c r="C1000" s="28" t="s">
        <v>9300</v>
      </c>
      <c r="D1000" s="28" t="s">
        <v>9301</v>
      </c>
      <c r="E1000" s="28" t="s">
        <v>1936</v>
      </c>
      <c r="F1000" s="28" t="s">
        <v>4859</v>
      </c>
      <c r="G1000" s="28" t="s">
        <v>4860</v>
      </c>
      <c r="H1000" s="28" t="s">
        <v>4601</v>
      </c>
      <c r="I1000" s="28" t="s">
        <v>4382</v>
      </c>
      <c r="J1000" s="28" t="s">
        <v>4967</v>
      </c>
      <c r="K1000" s="28" t="s">
        <v>9302</v>
      </c>
      <c r="L1000" s="28" t="s">
        <v>9303</v>
      </c>
      <c r="M1000" s="28" t="s">
        <v>4969</v>
      </c>
      <c r="N1000" s="28" t="s">
        <v>9304</v>
      </c>
      <c r="O1000" s="28" t="s">
        <v>4866</v>
      </c>
      <c r="P1000" s="28" t="s">
        <v>4882</v>
      </c>
      <c r="Q1000" s="27" t="s">
        <v>4868</v>
      </c>
      <c r="R1000" s="56">
        <v>403</v>
      </c>
      <c r="S1000" s="56">
        <v>402.2</v>
      </c>
      <c r="T1000" s="58">
        <v>282</v>
      </c>
    </row>
    <row r="1001" spans="1:20" x14ac:dyDescent="0.25">
      <c r="A1001" s="27" t="s">
        <v>3976</v>
      </c>
      <c r="B1001" s="28" t="s">
        <v>4035</v>
      </c>
      <c r="C1001" s="28" t="s">
        <v>9305</v>
      </c>
      <c r="D1001" s="28" t="s">
        <v>9306</v>
      </c>
      <c r="E1001" s="28" t="s">
        <v>4042</v>
      </c>
      <c r="F1001" s="28" t="s">
        <v>4859</v>
      </c>
      <c r="G1001" s="28" t="s">
        <v>4860</v>
      </c>
      <c r="H1001" s="28" t="s">
        <v>4601</v>
      </c>
      <c r="I1001" s="28" t="s">
        <v>4384</v>
      </c>
      <c r="J1001" s="28" t="s">
        <v>4987</v>
      </c>
      <c r="K1001" s="28" t="s">
        <v>5505</v>
      </c>
      <c r="L1001" s="28" t="s">
        <v>9235</v>
      </c>
      <c r="M1001" s="28" t="s">
        <v>5039</v>
      </c>
      <c r="N1001" s="28" t="s">
        <v>9307</v>
      </c>
      <c r="O1001" s="28" t="s">
        <v>4866</v>
      </c>
      <c r="P1001" s="28" t="s">
        <v>4882</v>
      </c>
      <c r="Q1001" s="27" t="s">
        <v>4868</v>
      </c>
      <c r="R1001" s="56">
        <v>459.7</v>
      </c>
      <c r="S1001" s="56">
        <v>454</v>
      </c>
      <c r="T1001" s="58">
        <v>343</v>
      </c>
    </row>
    <row r="1002" spans="1:20" x14ac:dyDescent="0.25">
      <c r="A1002" s="27" t="s">
        <v>2667</v>
      </c>
      <c r="B1002" s="28" t="s">
        <v>2687</v>
      </c>
      <c r="C1002" s="28" t="s">
        <v>9308</v>
      </c>
      <c r="D1002" s="28" t="s">
        <v>9309</v>
      </c>
      <c r="E1002" s="28" t="s">
        <v>2675</v>
      </c>
      <c r="F1002" s="28" t="s">
        <v>4859</v>
      </c>
      <c r="G1002" s="28" t="s">
        <v>4860</v>
      </c>
      <c r="H1002" s="28" t="s">
        <v>4601</v>
      </c>
      <c r="I1002" s="28" t="s">
        <v>4384</v>
      </c>
      <c r="J1002" s="28" t="s">
        <v>4987</v>
      </c>
      <c r="K1002" s="28" t="s">
        <v>4878</v>
      </c>
      <c r="L1002" s="28" t="s">
        <v>9310</v>
      </c>
      <c r="M1002" s="28" t="s">
        <v>7935</v>
      </c>
      <c r="N1002" s="28" t="s">
        <v>9311</v>
      </c>
      <c r="O1002" s="28" t="s">
        <v>4866</v>
      </c>
      <c r="P1002" s="28" t="s">
        <v>4882</v>
      </c>
      <c r="Q1002" s="27" t="s">
        <v>4868</v>
      </c>
      <c r="R1002" s="56">
        <v>431</v>
      </c>
      <c r="S1002" s="56">
        <v>404</v>
      </c>
      <c r="T1002" s="58">
        <v>274</v>
      </c>
    </row>
    <row r="1003" spans="1:20" x14ac:dyDescent="0.25">
      <c r="A1003" s="27" t="s">
        <v>626</v>
      </c>
      <c r="B1003" s="28" t="s">
        <v>627</v>
      </c>
      <c r="C1003" s="28" t="s">
        <v>9312</v>
      </c>
      <c r="D1003" s="28" t="s">
        <v>9313</v>
      </c>
      <c r="E1003" s="28" t="s">
        <v>2380</v>
      </c>
      <c r="F1003" s="28" t="s">
        <v>4859</v>
      </c>
      <c r="G1003" s="28" t="s">
        <v>4860</v>
      </c>
      <c r="H1003" s="28" t="s">
        <v>4906</v>
      </c>
      <c r="I1003" s="28" t="s">
        <v>4389</v>
      </c>
      <c r="J1003" s="28" t="s">
        <v>4907</v>
      </c>
      <c r="K1003" s="28" t="s">
        <v>9314</v>
      </c>
      <c r="L1003" s="28" t="s">
        <v>5416</v>
      </c>
      <c r="M1003" s="28" t="s">
        <v>4939</v>
      </c>
      <c r="N1003" s="28" t="s">
        <v>9315</v>
      </c>
      <c r="O1003" s="28" t="s">
        <v>4866</v>
      </c>
      <c r="P1003" s="28" t="s">
        <v>4882</v>
      </c>
      <c r="Q1003" s="27" t="s">
        <v>4868</v>
      </c>
      <c r="R1003" s="56">
        <v>815</v>
      </c>
      <c r="S1003" s="56">
        <v>826</v>
      </c>
      <c r="T1003" s="58">
        <v>626</v>
      </c>
    </row>
    <row r="1004" spans="1:20" x14ac:dyDescent="0.25">
      <c r="A1004" s="27" t="s">
        <v>628</v>
      </c>
      <c r="B1004" s="28" t="s">
        <v>629</v>
      </c>
      <c r="C1004" s="28" t="s">
        <v>9316</v>
      </c>
      <c r="D1004" s="28" t="s">
        <v>9317</v>
      </c>
      <c r="E1004" s="28" t="s">
        <v>1711</v>
      </c>
      <c r="F1004" s="28" t="s">
        <v>4859</v>
      </c>
      <c r="G1004" s="28" t="s">
        <v>4860</v>
      </c>
      <c r="H1004" s="28" t="s">
        <v>4906</v>
      </c>
      <c r="I1004" s="28" t="s">
        <v>4388</v>
      </c>
      <c r="J1004" s="28" t="s">
        <v>4907</v>
      </c>
      <c r="K1004" s="28" t="s">
        <v>9318</v>
      </c>
      <c r="L1004" s="28" t="s">
        <v>6398</v>
      </c>
      <c r="M1004" s="28" t="s">
        <v>4939</v>
      </c>
      <c r="N1004" s="28" t="s">
        <v>9319</v>
      </c>
      <c r="O1004" s="28" t="s">
        <v>4866</v>
      </c>
      <c r="P1004" s="28" t="s">
        <v>4882</v>
      </c>
      <c r="Q1004" s="27" t="s">
        <v>4868</v>
      </c>
      <c r="R1004" s="56">
        <v>429.1</v>
      </c>
      <c r="S1004" s="56">
        <v>464.2</v>
      </c>
      <c r="T1004" s="58">
        <v>332.7</v>
      </c>
    </row>
    <row r="1005" spans="1:20" x14ac:dyDescent="0.25">
      <c r="A1005" s="27" t="s">
        <v>630</v>
      </c>
      <c r="B1005" s="28" t="s">
        <v>631</v>
      </c>
      <c r="C1005" s="28" t="s">
        <v>9320</v>
      </c>
      <c r="D1005" s="28" t="s">
        <v>9321</v>
      </c>
      <c r="E1005" s="28" t="s">
        <v>1937</v>
      </c>
      <c r="F1005" s="28" t="s">
        <v>4859</v>
      </c>
      <c r="G1005" s="28" t="s">
        <v>4860</v>
      </c>
      <c r="H1005" s="28" t="s">
        <v>4601</v>
      </c>
      <c r="I1005" s="28" t="s">
        <v>4382</v>
      </c>
      <c r="J1005" s="28" t="s">
        <v>4967</v>
      </c>
      <c r="K1005" s="28" t="s">
        <v>9322</v>
      </c>
      <c r="L1005" s="28" t="s">
        <v>9323</v>
      </c>
      <c r="M1005" s="28" t="s">
        <v>9324</v>
      </c>
      <c r="N1005" s="28" t="s">
        <v>9325</v>
      </c>
      <c r="O1005" s="28" t="s">
        <v>4866</v>
      </c>
      <c r="P1005" s="28" t="s">
        <v>4882</v>
      </c>
      <c r="Q1005" s="27" t="s">
        <v>4868</v>
      </c>
      <c r="R1005" s="56">
        <v>428.3</v>
      </c>
      <c r="S1005" s="56">
        <v>424</v>
      </c>
      <c r="T1005" s="58">
        <v>289</v>
      </c>
    </row>
    <row r="1006" spans="1:20" x14ac:dyDescent="0.25">
      <c r="A1006" s="27" t="s">
        <v>3661</v>
      </c>
      <c r="B1006" s="28" t="s">
        <v>4244</v>
      </c>
      <c r="C1006" s="28" t="s">
        <v>3207</v>
      </c>
      <c r="D1006" s="28" t="s">
        <v>9326</v>
      </c>
      <c r="E1006" s="28" t="s">
        <v>3662</v>
      </c>
      <c r="F1006" s="28" t="s">
        <v>4859</v>
      </c>
      <c r="G1006" s="28" t="s">
        <v>4860</v>
      </c>
      <c r="H1006" s="28" t="s">
        <v>4601</v>
      </c>
      <c r="I1006" s="28" t="s">
        <v>4374</v>
      </c>
      <c r="J1006" s="28" t="s">
        <v>4861</v>
      </c>
      <c r="K1006" s="28" t="s">
        <v>9327</v>
      </c>
      <c r="L1006" s="28" t="s">
        <v>5249</v>
      </c>
      <c r="M1006" s="28" t="s">
        <v>4864</v>
      </c>
      <c r="N1006" s="28" t="s">
        <v>9328</v>
      </c>
      <c r="O1006" s="28" t="s">
        <v>4866</v>
      </c>
      <c r="P1006" s="28" t="s">
        <v>4882</v>
      </c>
      <c r="Q1006" s="27" t="s">
        <v>4868</v>
      </c>
      <c r="R1006" s="56">
        <v>548.9</v>
      </c>
      <c r="S1006" s="56">
        <v>623</v>
      </c>
      <c r="T1006" s="58">
        <v>424</v>
      </c>
    </row>
    <row r="1007" spans="1:20" x14ac:dyDescent="0.25">
      <c r="A1007" s="27" t="s">
        <v>632</v>
      </c>
      <c r="B1007" s="28" t="s">
        <v>633</v>
      </c>
      <c r="C1007" s="28" t="s">
        <v>9329</v>
      </c>
      <c r="D1007" s="28" t="s">
        <v>9330</v>
      </c>
      <c r="E1007" s="28" t="s">
        <v>2293</v>
      </c>
      <c r="F1007" s="28" t="s">
        <v>4859</v>
      </c>
      <c r="G1007" s="28" t="s">
        <v>4860</v>
      </c>
      <c r="H1007" s="28" t="s">
        <v>4600</v>
      </c>
      <c r="I1007" s="28" t="s">
        <v>4570</v>
      </c>
      <c r="J1007" s="28" t="s">
        <v>4960</v>
      </c>
      <c r="K1007" s="28" t="s">
        <v>9331</v>
      </c>
      <c r="L1007" s="28" t="s">
        <v>9332</v>
      </c>
      <c r="M1007" s="28" t="s">
        <v>9333</v>
      </c>
      <c r="N1007" s="28" t="s">
        <v>9334</v>
      </c>
      <c r="O1007" s="28" t="s">
        <v>4866</v>
      </c>
      <c r="P1007" s="28" t="s">
        <v>4882</v>
      </c>
      <c r="Q1007" s="27" t="s">
        <v>4868</v>
      </c>
      <c r="R1007" s="56">
        <v>425</v>
      </c>
      <c r="S1007" s="56">
        <v>432.1</v>
      </c>
      <c r="T1007" s="58">
        <v>322</v>
      </c>
    </row>
    <row r="1008" spans="1:20" x14ac:dyDescent="0.25">
      <c r="A1008" s="27" t="s">
        <v>634</v>
      </c>
      <c r="B1008" s="28" t="s">
        <v>635</v>
      </c>
      <c r="C1008" s="28" t="s">
        <v>9335</v>
      </c>
      <c r="D1008" s="28" t="s">
        <v>9336</v>
      </c>
      <c r="E1008" s="28" t="s">
        <v>1938</v>
      </c>
      <c r="F1008" s="28" t="s">
        <v>4859</v>
      </c>
      <c r="G1008" s="28" t="s">
        <v>4860</v>
      </c>
      <c r="H1008" s="28" t="s">
        <v>4601</v>
      </c>
      <c r="I1008" s="28" t="s">
        <v>4382</v>
      </c>
      <c r="J1008" s="28" t="s">
        <v>4967</v>
      </c>
      <c r="K1008" s="28" t="s">
        <v>9337</v>
      </c>
      <c r="L1008" s="28" t="s">
        <v>6131</v>
      </c>
      <c r="M1008" s="28" t="s">
        <v>4969</v>
      </c>
      <c r="N1008" s="28" t="s">
        <v>9338</v>
      </c>
      <c r="O1008" s="28" t="s">
        <v>4866</v>
      </c>
      <c r="P1008" s="28" t="s">
        <v>4882</v>
      </c>
      <c r="Q1008" s="27" t="s">
        <v>4868</v>
      </c>
      <c r="R1008" s="56">
        <v>420</v>
      </c>
      <c r="S1008" s="56">
        <v>420</v>
      </c>
      <c r="T1008" s="58">
        <v>291.39999999999998</v>
      </c>
    </row>
    <row r="1009" spans="1:20" x14ac:dyDescent="0.25">
      <c r="A1009" s="27" t="s">
        <v>636</v>
      </c>
      <c r="B1009" s="28" t="s">
        <v>637</v>
      </c>
      <c r="C1009" s="28" t="s">
        <v>9339</v>
      </c>
      <c r="D1009" s="28" t="s">
        <v>9340</v>
      </c>
      <c r="E1009" s="28" t="s">
        <v>1712</v>
      </c>
      <c r="F1009" s="28" t="s">
        <v>4859</v>
      </c>
      <c r="G1009" s="28" t="s">
        <v>4860</v>
      </c>
      <c r="H1009" s="28" t="s">
        <v>4906</v>
      </c>
      <c r="I1009" s="28" t="s">
        <v>4385</v>
      </c>
      <c r="J1009" s="28" t="s">
        <v>4907</v>
      </c>
      <c r="K1009" s="28" t="s">
        <v>9331</v>
      </c>
      <c r="L1009" s="28" t="s">
        <v>7257</v>
      </c>
      <c r="M1009" s="28" t="s">
        <v>4939</v>
      </c>
      <c r="N1009" s="28" t="s">
        <v>9341</v>
      </c>
      <c r="O1009" s="28" t="s">
        <v>4866</v>
      </c>
      <c r="P1009" s="28" t="s">
        <v>4882</v>
      </c>
      <c r="Q1009" s="27" t="s">
        <v>4868</v>
      </c>
      <c r="R1009" s="56">
        <v>682.8</v>
      </c>
      <c r="S1009" s="56">
        <v>682</v>
      </c>
      <c r="T1009" s="58">
        <v>520</v>
      </c>
    </row>
    <row r="1010" spans="1:20" x14ac:dyDescent="0.25">
      <c r="A1010" s="27" t="s">
        <v>638</v>
      </c>
      <c r="B1010" s="28" t="s">
        <v>639</v>
      </c>
      <c r="C1010" s="28" t="s">
        <v>9342</v>
      </c>
      <c r="D1010" s="28" t="s">
        <v>9343</v>
      </c>
      <c r="E1010" s="28" t="s">
        <v>2119</v>
      </c>
      <c r="F1010" s="28" t="s">
        <v>4859</v>
      </c>
      <c r="G1010" s="28" t="s">
        <v>4860</v>
      </c>
      <c r="H1010" s="28" t="s">
        <v>4600</v>
      </c>
      <c r="I1010" s="28" t="s">
        <v>4375</v>
      </c>
      <c r="J1010" s="28" t="s">
        <v>4877</v>
      </c>
      <c r="K1010" s="28" t="s">
        <v>9344</v>
      </c>
      <c r="L1010" s="28" t="s">
        <v>9345</v>
      </c>
      <c r="M1010" s="28" t="s">
        <v>9346</v>
      </c>
      <c r="N1010" s="28" t="s">
        <v>9347</v>
      </c>
      <c r="O1010" s="28" t="s">
        <v>4866</v>
      </c>
      <c r="P1010" s="28" t="s">
        <v>4882</v>
      </c>
      <c r="Q1010" s="27" t="s">
        <v>4883</v>
      </c>
      <c r="R1010" s="56">
        <v>517.6</v>
      </c>
      <c r="S1010" s="56">
        <v>450.6</v>
      </c>
      <c r="T1010" s="58">
        <v>352.9</v>
      </c>
    </row>
    <row r="1011" spans="1:20" x14ac:dyDescent="0.25">
      <c r="A1011" s="27" t="s">
        <v>640</v>
      </c>
      <c r="B1011" s="28" t="s">
        <v>641</v>
      </c>
      <c r="C1011" s="28" t="s">
        <v>9348</v>
      </c>
      <c r="D1011" s="28" t="s">
        <v>9349</v>
      </c>
      <c r="E1011" s="28" t="s">
        <v>1793</v>
      </c>
      <c r="F1011" s="28" t="s">
        <v>4859</v>
      </c>
      <c r="G1011" s="28" t="s">
        <v>4860</v>
      </c>
      <c r="H1011" s="28" t="s">
        <v>4600</v>
      </c>
      <c r="I1011" s="28" t="s">
        <v>4391</v>
      </c>
      <c r="J1011" s="28" t="s">
        <v>4893</v>
      </c>
      <c r="K1011" s="28" t="s">
        <v>9350</v>
      </c>
      <c r="L1011" s="28" t="s">
        <v>7734</v>
      </c>
      <c r="M1011" s="28" t="s">
        <v>7735</v>
      </c>
      <c r="N1011" s="28" t="s">
        <v>9351</v>
      </c>
      <c r="O1011" s="28" t="s">
        <v>4866</v>
      </c>
      <c r="P1011" s="28" t="s">
        <v>4882</v>
      </c>
      <c r="Q1011" s="27" t="s">
        <v>4868</v>
      </c>
      <c r="R1011" s="56">
        <v>472</v>
      </c>
      <c r="S1011" s="56">
        <v>472</v>
      </c>
      <c r="T1011" s="58">
        <v>304</v>
      </c>
    </row>
    <row r="1012" spans="1:20" x14ac:dyDescent="0.25">
      <c r="A1012" s="27" t="s">
        <v>642</v>
      </c>
      <c r="B1012" s="28" t="s">
        <v>643</v>
      </c>
      <c r="C1012" s="28" t="s">
        <v>9352</v>
      </c>
      <c r="D1012" s="28" t="s">
        <v>9353</v>
      </c>
      <c r="E1012" s="28" t="s">
        <v>1794</v>
      </c>
      <c r="F1012" s="28" t="s">
        <v>4859</v>
      </c>
      <c r="G1012" s="28" t="s">
        <v>4860</v>
      </c>
      <c r="H1012" s="28" t="s">
        <v>4600</v>
      </c>
      <c r="I1012" s="28" t="s">
        <v>4391</v>
      </c>
      <c r="J1012" s="28" t="s">
        <v>4893</v>
      </c>
      <c r="K1012" s="28" t="s">
        <v>9331</v>
      </c>
      <c r="L1012" s="28" t="s">
        <v>7581</v>
      </c>
      <c r="M1012" s="28" t="s">
        <v>7582</v>
      </c>
      <c r="N1012" s="28" t="s">
        <v>9354</v>
      </c>
      <c r="O1012" s="28" t="s">
        <v>4866</v>
      </c>
      <c r="P1012" s="28" t="s">
        <v>4882</v>
      </c>
      <c r="Q1012" s="27" t="s">
        <v>4868</v>
      </c>
      <c r="R1012" s="56">
        <v>408</v>
      </c>
      <c r="S1012" s="56">
        <v>408</v>
      </c>
      <c r="T1012" s="58">
        <v>283</v>
      </c>
    </row>
    <row r="1013" spans="1:20" x14ac:dyDescent="0.25">
      <c r="A1013" s="27" t="s">
        <v>644</v>
      </c>
      <c r="B1013" s="28" t="s">
        <v>645</v>
      </c>
      <c r="C1013" s="28" t="s">
        <v>9355</v>
      </c>
      <c r="D1013" s="28" t="s">
        <v>9356</v>
      </c>
      <c r="E1013" s="28" t="s">
        <v>1571</v>
      </c>
      <c r="F1013" s="28" t="s">
        <v>4859</v>
      </c>
      <c r="G1013" s="28" t="s">
        <v>4860</v>
      </c>
      <c r="H1013" s="28" t="s">
        <v>4906</v>
      </c>
      <c r="I1013" s="28" t="s">
        <v>4380</v>
      </c>
      <c r="J1013" s="28" t="s">
        <v>4907</v>
      </c>
      <c r="K1013" s="28" t="s">
        <v>9357</v>
      </c>
      <c r="L1013" s="28" t="s">
        <v>6041</v>
      </c>
      <c r="M1013" s="28" t="s">
        <v>4939</v>
      </c>
      <c r="N1013" s="28" t="s">
        <v>9358</v>
      </c>
      <c r="O1013" s="28" t="s">
        <v>4866</v>
      </c>
      <c r="P1013" s="28" t="s">
        <v>4882</v>
      </c>
      <c r="Q1013" s="27" t="s">
        <v>4868</v>
      </c>
      <c r="R1013" s="56">
        <v>545</v>
      </c>
      <c r="S1013" s="56">
        <v>545</v>
      </c>
      <c r="T1013" s="58">
        <v>416</v>
      </c>
    </row>
    <row r="1014" spans="1:20" x14ac:dyDescent="0.25">
      <c r="A1014" s="27" t="s">
        <v>646</v>
      </c>
      <c r="B1014" s="28" t="s">
        <v>3567</v>
      </c>
      <c r="C1014" s="28" t="s">
        <v>9359</v>
      </c>
      <c r="D1014" s="28" t="s">
        <v>9360</v>
      </c>
      <c r="E1014" s="28" t="s">
        <v>2294</v>
      </c>
      <c r="F1014" s="28" t="s">
        <v>4859</v>
      </c>
      <c r="G1014" s="28" t="s">
        <v>4860</v>
      </c>
      <c r="H1014" s="28" t="s">
        <v>4600</v>
      </c>
      <c r="I1014" s="28" t="s">
        <v>4383</v>
      </c>
      <c r="J1014" s="28" t="s">
        <v>4960</v>
      </c>
      <c r="K1014" s="28" t="s">
        <v>9361</v>
      </c>
      <c r="L1014" s="28" t="s">
        <v>6295</v>
      </c>
      <c r="M1014" s="28" t="s">
        <v>6296</v>
      </c>
      <c r="N1014" s="28" t="s">
        <v>9362</v>
      </c>
      <c r="O1014" s="28" t="s">
        <v>4866</v>
      </c>
      <c r="P1014" s="28" t="s">
        <v>4882</v>
      </c>
      <c r="Q1014" s="27" t="s">
        <v>4868</v>
      </c>
      <c r="R1014" s="56">
        <v>496.5</v>
      </c>
      <c r="S1014" s="56">
        <v>473</v>
      </c>
      <c r="T1014" s="58">
        <v>342</v>
      </c>
    </row>
    <row r="1015" spans="1:20" x14ac:dyDescent="0.25">
      <c r="A1015" s="27" t="s">
        <v>647</v>
      </c>
      <c r="B1015" s="28" t="s">
        <v>648</v>
      </c>
      <c r="C1015" s="28" t="s">
        <v>9363</v>
      </c>
      <c r="D1015" s="28" t="s">
        <v>9364</v>
      </c>
      <c r="E1015" s="28" t="s">
        <v>2120</v>
      </c>
      <c r="F1015" s="28" t="s">
        <v>4859</v>
      </c>
      <c r="G1015" s="28" t="s">
        <v>4860</v>
      </c>
      <c r="H1015" s="28" t="s">
        <v>4600</v>
      </c>
      <c r="I1015" s="28" t="s">
        <v>4375</v>
      </c>
      <c r="J1015" s="28" t="s">
        <v>4877</v>
      </c>
      <c r="K1015" s="28" t="s">
        <v>9365</v>
      </c>
      <c r="L1015" s="28" t="s">
        <v>4933</v>
      </c>
      <c r="M1015" s="28" t="s">
        <v>9366</v>
      </c>
      <c r="N1015" s="28" t="s">
        <v>9367</v>
      </c>
      <c r="O1015" s="28" t="s">
        <v>4866</v>
      </c>
      <c r="P1015" s="28" t="s">
        <v>4882</v>
      </c>
      <c r="Q1015" s="27" t="s">
        <v>4868</v>
      </c>
      <c r="R1015" s="56">
        <v>508</v>
      </c>
      <c r="S1015" s="56">
        <v>493.3</v>
      </c>
      <c r="T1015" s="58">
        <v>354</v>
      </c>
    </row>
    <row r="1016" spans="1:20" x14ac:dyDescent="0.25">
      <c r="A1016" s="27" t="s">
        <v>649</v>
      </c>
      <c r="B1016" s="28" t="s">
        <v>650</v>
      </c>
      <c r="C1016" s="28" t="s">
        <v>9368</v>
      </c>
      <c r="D1016" s="28" t="s">
        <v>9369</v>
      </c>
      <c r="E1016" s="28" t="s">
        <v>2121</v>
      </c>
      <c r="F1016" s="28" t="s">
        <v>4859</v>
      </c>
      <c r="G1016" s="28" t="s">
        <v>4860</v>
      </c>
      <c r="H1016" s="28" t="s">
        <v>4600</v>
      </c>
      <c r="I1016" s="28" t="s">
        <v>4570</v>
      </c>
      <c r="J1016" s="28" t="s">
        <v>4877</v>
      </c>
      <c r="K1016" s="28" t="s">
        <v>9370</v>
      </c>
      <c r="L1016" s="28" t="s">
        <v>9371</v>
      </c>
      <c r="M1016" s="28" t="s">
        <v>9372</v>
      </c>
      <c r="N1016" s="28" t="s">
        <v>9373</v>
      </c>
      <c r="O1016" s="28" t="s">
        <v>4866</v>
      </c>
      <c r="P1016" s="28" t="s">
        <v>4882</v>
      </c>
      <c r="Q1016" s="27" t="s">
        <v>4868</v>
      </c>
      <c r="R1016" s="56">
        <v>387</v>
      </c>
      <c r="S1016" s="56">
        <v>382.8</v>
      </c>
      <c r="T1016" s="58">
        <v>260</v>
      </c>
    </row>
    <row r="1017" spans="1:20" x14ac:dyDescent="0.25">
      <c r="A1017" s="27" t="s">
        <v>651</v>
      </c>
      <c r="B1017" s="28" t="s">
        <v>652</v>
      </c>
      <c r="C1017" s="28" t="s">
        <v>3220</v>
      </c>
      <c r="D1017" s="28" t="s">
        <v>9374</v>
      </c>
      <c r="E1017" s="28" t="s">
        <v>2381</v>
      </c>
      <c r="F1017" s="28" t="s">
        <v>4859</v>
      </c>
      <c r="G1017" s="28" t="s">
        <v>4860</v>
      </c>
      <c r="H1017" s="28" t="s">
        <v>4906</v>
      </c>
      <c r="I1017" s="28" t="s">
        <v>4386</v>
      </c>
      <c r="J1017" s="28" t="s">
        <v>4907</v>
      </c>
      <c r="K1017" s="28" t="s">
        <v>9375</v>
      </c>
      <c r="L1017" s="28" t="s">
        <v>9376</v>
      </c>
      <c r="M1017" s="28" t="s">
        <v>4939</v>
      </c>
      <c r="N1017" s="28" t="s">
        <v>9377</v>
      </c>
      <c r="O1017" s="28" t="s">
        <v>4866</v>
      </c>
      <c r="P1017" s="28" t="s">
        <v>4882</v>
      </c>
      <c r="Q1017" s="27" t="s">
        <v>4868</v>
      </c>
      <c r="R1017" s="56">
        <v>841.1</v>
      </c>
      <c r="S1017" s="56">
        <v>826</v>
      </c>
      <c r="T1017" s="58">
        <v>572</v>
      </c>
    </row>
    <row r="1018" spans="1:20" x14ac:dyDescent="0.25">
      <c r="A1018" s="27" t="s">
        <v>653</v>
      </c>
      <c r="B1018" s="28" t="s">
        <v>654</v>
      </c>
      <c r="C1018" s="28" t="s">
        <v>9378</v>
      </c>
      <c r="D1018" s="28" t="s">
        <v>9379</v>
      </c>
      <c r="E1018" s="28" t="s">
        <v>1572</v>
      </c>
      <c r="F1018" s="28" t="s">
        <v>4859</v>
      </c>
      <c r="G1018" s="28" t="s">
        <v>4860</v>
      </c>
      <c r="H1018" s="28" t="s">
        <v>4906</v>
      </c>
      <c r="I1018" s="28" t="s">
        <v>4380</v>
      </c>
      <c r="J1018" s="28" t="s">
        <v>4893</v>
      </c>
      <c r="K1018" s="28" t="s">
        <v>9380</v>
      </c>
      <c r="L1018" s="28" t="s">
        <v>9381</v>
      </c>
      <c r="M1018" s="28" t="s">
        <v>9382</v>
      </c>
      <c r="N1018" s="28" t="s">
        <v>9383</v>
      </c>
      <c r="O1018" s="28" t="s">
        <v>4866</v>
      </c>
      <c r="P1018" s="28" t="s">
        <v>4882</v>
      </c>
      <c r="Q1018" s="27" t="s">
        <v>4868</v>
      </c>
      <c r="R1018" s="56">
        <v>528</v>
      </c>
      <c r="S1018" s="56">
        <v>528</v>
      </c>
      <c r="T1018" s="58">
        <v>376</v>
      </c>
    </row>
    <row r="1019" spans="1:20" x14ac:dyDescent="0.25">
      <c r="A1019" s="27" t="s">
        <v>655</v>
      </c>
      <c r="B1019" s="28" t="s">
        <v>656</v>
      </c>
      <c r="C1019" s="28" t="s">
        <v>3214</v>
      </c>
      <c r="D1019" s="28" t="s">
        <v>9384</v>
      </c>
      <c r="E1019" s="28" t="s">
        <v>2071</v>
      </c>
      <c r="F1019" s="28" t="s">
        <v>4859</v>
      </c>
      <c r="G1019" s="28" t="s">
        <v>4860</v>
      </c>
      <c r="H1019" s="28" t="s">
        <v>4906</v>
      </c>
      <c r="I1019" s="28" t="s">
        <v>4385</v>
      </c>
      <c r="J1019" s="28" t="s">
        <v>4907</v>
      </c>
      <c r="K1019" s="28" t="s">
        <v>9385</v>
      </c>
      <c r="L1019" s="28" t="s">
        <v>5528</v>
      </c>
      <c r="M1019" s="28" t="s">
        <v>4939</v>
      </c>
      <c r="N1019" s="28" t="s">
        <v>9386</v>
      </c>
      <c r="O1019" s="28" t="s">
        <v>4866</v>
      </c>
      <c r="P1019" s="28" t="s">
        <v>4882</v>
      </c>
      <c r="Q1019" s="27" t="s">
        <v>4868</v>
      </c>
      <c r="R1019" s="56">
        <v>809.5</v>
      </c>
      <c r="S1019" s="56">
        <v>815</v>
      </c>
      <c r="T1019" s="58">
        <v>625</v>
      </c>
    </row>
    <row r="1020" spans="1:20" x14ac:dyDescent="0.25">
      <c r="A1020" s="27" t="s">
        <v>657</v>
      </c>
      <c r="B1020" s="28" t="s">
        <v>658</v>
      </c>
      <c r="C1020" s="28" t="s">
        <v>9387</v>
      </c>
      <c r="D1020" s="28" t="s">
        <v>9388</v>
      </c>
      <c r="E1020" s="28" t="s">
        <v>1638</v>
      </c>
      <c r="F1020" s="28" t="s">
        <v>4859</v>
      </c>
      <c r="G1020" s="28" t="s">
        <v>4860</v>
      </c>
      <c r="H1020" s="28" t="s">
        <v>4600</v>
      </c>
      <c r="I1020" s="28" t="s">
        <v>4892</v>
      </c>
      <c r="J1020" s="28" t="s">
        <v>4893</v>
      </c>
      <c r="K1020" s="28" t="s">
        <v>9389</v>
      </c>
      <c r="L1020" s="28" t="s">
        <v>5734</v>
      </c>
      <c r="M1020" s="28" t="s">
        <v>5735</v>
      </c>
      <c r="N1020" s="28" t="s">
        <v>9390</v>
      </c>
      <c r="O1020" s="28" t="s">
        <v>4866</v>
      </c>
      <c r="P1020" s="28" t="s">
        <v>4882</v>
      </c>
      <c r="Q1020" s="27" t="s">
        <v>4868</v>
      </c>
      <c r="R1020" s="56">
        <v>621.9</v>
      </c>
      <c r="S1020" s="56">
        <v>558.20000000000005</v>
      </c>
      <c r="T1020" s="58">
        <v>406.6</v>
      </c>
    </row>
    <row r="1021" spans="1:20" x14ac:dyDescent="0.25">
      <c r="A1021" s="27" t="s">
        <v>659</v>
      </c>
      <c r="B1021" s="28" t="s">
        <v>660</v>
      </c>
      <c r="C1021" s="28" t="s">
        <v>9391</v>
      </c>
      <c r="D1021" s="28" t="s">
        <v>9392</v>
      </c>
      <c r="E1021" s="28" t="s">
        <v>1865</v>
      </c>
      <c r="F1021" s="28" t="s">
        <v>4859</v>
      </c>
      <c r="G1021" s="28" t="s">
        <v>4860</v>
      </c>
      <c r="H1021" s="28" t="s">
        <v>4601</v>
      </c>
      <c r="I1021" s="28" t="s">
        <v>4378</v>
      </c>
      <c r="J1021" s="28" t="s">
        <v>4893</v>
      </c>
      <c r="K1021" s="28" t="s">
        <v>9393</v>
      </c>
      <c r="L1021" s="28" t="s">
        <v>7612</v>
      </c>
      <c r="M1021" s="28" t="s">
        <v>7613</v>
      </c>
      <c r="N1021" s="28" t="s">
        <v>9394</v>
      </c>
      <c r="O1021" s="28" t="s">
        <v>4866</v>
      </c>
      <c r="P1021" s="28" t="s">
        <v>4882</v>
      </c>
      <c r="Q1021" s="27" t="s">
        <v>4868</v>
      </c>
      <c r="R1021" s="56">
        <v>369.7</v>
      </c>
      <c r="S1021" s="56">
        <v>436.4</v>
      </c>
      <c r="T1021" s="58">
        <v>299.5</v>
      </c>
    </row>
    <row r="1022" spans="1:20" x14ac:dyDescent="0.25">
      <c r="A1022" s="27" t="s">
        <v>661</v>
      </c>
      <c r="B1022" s="28" t="s">
        <v>662</v>
      </c>
      <c r="C1022" s="28" t="s">
        <v>9395</v>
      </c>
      <c r="D1022" s="28" t="s">
        <v>9396</v>
      </c>
      <c r="E1022" s="28" t="s">
        <v>2295</v>
      </c>
      <c r="F1022" s="28" t="s">
        <v>4859</v>
      </c>
      <c r="G1022" s="28" t="s">
        <v>4860</v>
      </c>
      <c r="H1022" s="28" t="s">
        <v>4600</v>
      </c>
      <c r="I1022" s="28" t="s">
        <v>4383</v>
      </c>
      <c r="J1022" s="28" t="s">
        <v>4960</v>
      </c>
      <c r="K1022" s="28" t="s">
        <v>9322</v>
      </c>
      <c r="L1022" s="28" t="s">
        <v>5930</v>
      </c>
      <c r="M1022" s="28" t="s">
        <v>5931</v>
      </c>
      <c r="N1022" s="28" t="s">
        <v>9397</v>
      </c>
      <c r="O1022" s="28" t="s">
        <v>4866</v>
      </c>
      <c r="P1022" s="28" t="s">
        <v>4882</v>
      </c>
      <c r="Q1022" s="27" t="s">
        <v>4868</v>
      </c>
      <c r="R1022" s="56">
        <v>488.5</v>
      </c>
      <c r="S1022" s="56">
        <v>475.1</v>
      </c>
      <c r="T1022" s="58">
        <v>346</v>
      </c>
    </row>
    <row r="1023" spans="1:20" x14ac:dyDescent="0.25">
      <c r="A1023" s="27" t="s">
        <v>663</v>
      </c>
      <c r="B1023" s="28" t="s">
        <v>664</v>
      </c>
      <c r="C1023" s="28" t="s">
        <v>9398</v>
      </c>
      <c r="D1023" s="28" t="s">
        <v>9399</v>
      </c>
      <c r="E1023" s="28" t="s">
        <v>2296</v>
      </c>
      <c r="F1023" s="28" t="s">
        <v>4859</v>
      </c>
      <c r="G1023" s="28" t="s">
        <v>4860</v>
      </c>
      <c r="H1023" s="28" t="s">
        <v>4600</v>
      </c>
      <c r="I1023" s="28" t="s">
        <v>4383</v>
      </c>
      <c r="J1023" s="28" t="s">
        <v>4960</v>
      </c>
      <c r="K1023" s="28" t="s">
        <v>9400</v>
      </c>
      <c r="L1023" s="28" t="s">
        <v>9401</v>
      </c>
      <c r="M1023" s="28" t="s">
        <v>9402</v>
      </c>
      <c r="N1023" s="28" t="s">
        <v>9403</v>
      </c>
      <c r="O1023" s="28" t="s">
        <v>4866</v>
      </c>
      <c r="P1023" s="28" t="s">
        <v>4882</v>
      </c>
      <c r="Q1023" s="27" t="s">
        <v>4868</v>
      </c>
      <c r="R1023" s="56">
        <v>370.2</v>
      </c>
      <c r="S1023" s="56">
        <v>351.7</v>
      </c>
      <c r="T1023" s="58">
        <v>266</v>
      </c>
    </row>
    <row r="1024" spans="1:20" x14ac:dyDescent="0.25">
      <c r="A1024" s="27" t="s">
        <v>665</v>
      </c>
      <c r="B1024" s="28" t="s">
        <v>666</v>
      </c>
      <c r="C1024" s="28" t="s">
        <v>9404</v>
      </c>
      <c r="D1024" s="28" t="s">
        <v>9405</v>
      </c>
      <c r="E1024" s="28" t="s">
        <v>2213</v>
      </c>
      <c r="F1024" s="28" t="s">
        <v>4859</v>
      </c>
      <c r="G1024" s="28" t="s">
        <v>4860</v>
      </c>
      <c r="H1024" s="28" t="s">
        <v>4906</v>
      </c>
      <c r="I1024" s="28" t="s">
        <v>4379</v>
      </c>
      <c r="J1024" s="28" t="s">
        <v>4907</v>
      </c>
      <c r="K1024" s="28" t="s">
        <v>9322</v>
      </c>
      <c r="L1024" s="28" t="s">
        <v>9406</v>
      </c>
      <c r="M1024" s="28" t="s">
        <v>4939</v>
      </c>
      <c r="N1024" s="28" t="s">
        <v>9407</v>
      </c>
      <c r="O1024" s="28" t="s">
        <v>4866</v>
      </c>
      <c r="P1024" s="28" t="s">
        <v>4882</v>
      </c>
      <c r="Q1024" s="27" t="s">
        <v>4868</v>
      </c>
      <c r="R1024" s="56">
        <v>850</v>
      </c>
      <c r="S1024" s="56">
        <v>849</v>
      </c>
      <c r="T1024" s="58">
        <v>625</v>
      </c>
    </row>
    <row r="1025" spans="1:20" x14ac:dyDescent="0.25">
      <c r="A1025" s="27" t="s">
        <v>667</v>
      </c>
      <c r="B1025" s="28" t="s">
        <v>668</v>
      </c>
      <c r="C1025" s="28" t="s">
        <v>9408</v>
      </c>
      <c r="D1025" s="28" t="s">
        <v>9409</v>
      </c>
      <c r="E1025" s="28" t="s">
        <v>2214</v>
      </c>
      <c r="F1025" s="28" t="s">
        <v>4859</v>
      </c>
      <c r="G1025" s="28" t="s">
        <v>4860</v>
      </c>
      <c r="H1025" s="28" t="s">
        <v>4906</v>
      </c>
      <c r="I1025" s="28" t="s">
        <v>4379</v>
      </c>
      <c r="J1025" s="28" t="s">
        <v>4907</v>
      </c>
      <c r="K1025" s="28" t="s">
        <v>9410</v>
      </c>
      <c r="L1025" s="28" t="s">
        <v>5258</v>
      </c>
      <c r="M1025" s="28" t="s">
        <v>6363</v>
      </c>
      <c r="N1025" s="28" t="s">
        <v>9411</v>
      </c>
      <c r="O1025" s="28" t="s">
        <v>4866</v>
      </c>
      <c r="P1025" s="28" t="s">
        <v>4882</v>
      </c>
      <c r="Q1025" s="27" t="s">
        <v>4868</v>
      </c>
      <c r="R1025" s="56">
        <v>711.2</v>
      </c>
      <c r="S1025" s="56">
        <v>710</v>
      </c>
      <c r="T1025" s="58">
        <v>560</v>
      </c>
    </row>
    <row r="1026" spans="1:20" x14ac:dyDescent="0.25">
      <c r="A1026" s="27" t="s">
        <v>669</v>
      </c>
      <c r="B1026" s="28" t="s">
        <v>670</v>
      </c>
      <c r="C1026" s="28" t="s">
        <v>9412</v>
      </c>
      <c r="D1026" s="28" t="s">
        <v>9413</v>
      </c>
      <c r="E1026" s="28" t="s">
        <v>2588</v>
      </c>
      <c r="F1026" s="28" t="s">
        <v>4859</v>
      </c>
      <c r="G1026" s="28" t="s">
        <v>4860</v>
      </c>
      <c r="H1026" s="28" t="s">
        <v>4600</v>
      </c>
      <c r="I1026" s="28" t="s">
        <v>4390</v>
      </c>
      <c r="J1026" s="28" t="s">
        <v>4907</v>
      </c>
      <c r="K1026" s="28" t="s">
        <v>9414</v>
      </c>
      <c r="L1026" s="28" t="s">
        <v>6677</v>
      </c>
      <c r="M1026" s="28" t="s">
        <v>4939</v>
      </c>
      <c r="N1026" s="28" t="s">
        <v>9415</v>
      </c>
      <c r="O1026" s="28" t="s">
        <v>4866</v>
      </c>
      <c r="P1026" s="28" t="s">
        <v>4882</v>
      </c>
      <c r="Q1026" s="27" t="s">
        <v>4868</v>
      </c>
      <c r="R1026" s="56">
        <v>944.5</v>
      </c>
      <c r="S1026" s="56">
        <v>897.8</v>
      </c>
      <c r="T1026" s="58">
        <v>633.4</v>
      </c>
    </row>
    <row r="1027" spans="1:20" x14ac:dyDescent="0.25">
      <c r="A1027" s="27" t="s">
        <v>671</v>
      </c>
      <c r="B1027" s="28" t="s">
        <v>672</v>
      </c>
      <c r="C1027" s="28" t="s">
        <v>9416</v>
      </c>
      <c r="D1027" s="28" t="s">
        <v>9417</v>
      </c>
      <c r="E1027" s="28" t="s">
        <v>1573</v>
      </c>
      <c r="F1027" s="28" t="s">
        <v>4859</v>
      </c>
      <c r="G1027" s="28" t="s">
        <v>4860</v>
      </c>
      <c r="H1027" s="28" t="s">
        <v>4906</v>
      </c>
      <c r="I1027" s="28" t="s">
        <v>4380</v>
      </c>
      <c r="J1027" s="28" t="s">
        <v>4893</v>
      </c>
      <c r="K1027" s="28" t="s">
        <v>9361</v>
      </c>
      <c r="L1027" s="28" t="s">
        <v>7364</v>
      </c>
      <c r="M1027" s="28" t="s">
        <v>7365</v>
      </c>
      <c r="N1027" s="28" t="s">
        <v>9418</v>
      </c>
      <c r="O1027" s="28" t="s">
        <v>4866</v>
      </c>
      <c r="P1027" s="28" t="s">
        <v>4882</v>
      </c>
      <c r="Q1027" s="27" t="s">
        <v>4868</v>
      </c>
      <c r="R1027" s="56">
        <v>600</v>
      </c>
      <c r="S1027" s="56">
        <v>604</v>
      </c>
      <c r="T1027" s="58">
        <v>432</v>
      </c>
    </row>
    <row r="1028" spans="1:20" x14ac:dyDescent="0.25">
      <c r="A1028" s="27" t="s">
        <v>673</v>
      </c>
      <c r="B1028" s="28" t="s">
        <v>674</v>
      </c>
      <c r="C1028" s="28" t="s">
        <v>9419</v>
      </c>
      <c r="D1028" s="28" t="s">
        <v>9420</v>
      </c>
      <c r="E1028" s="28" t="s">
        <v>2382</v>
      </c>
      <c r="F1028" s="28" t="s">
        <v>4859</v>
      </c>
      <c r="G1028" s="28" t="s">
        <v>4860</v>
      </c>
      <c r="H1028" s="28" t="s">
        <v>4906</v>
      </c>
      <c r="I1028" s="28" t="s">
        <v>4386</v>
      </c>
      <c r="J1028" s="28" t="s">
        <v>4907</v>
      </c>
      <c r="K1028" s="28" t="s">
        <v>9344</v>
      </c>
      <c r="L1028" s="28" t="s">
        <v>6787</v>
      </c>
      <c r="M1028" s="28" t="s">
        <v>4939</v>
      </c>
      <c r="N1028" s="28" t="s">
        <v>9421</v>
      </c>
      <c r="O1028" s="28" t="s">
        <v>4866</v>
      </c>
      <c r="P1028" s="28" t="s">
        <v>4882</v>
      </c>
      <c r="Q1028" s="27" t="s">
        <v>4868</v>
      </c>
      <c r="R1028" s="56">
        <v>772.5</v>
      </c>
      <c r="S1028" s="56">
        <v>776.1</v>
      </c>
      <c r="T1028" s="58">
        <v>594</v>
      </c>
    </row>
    <row r="1029" spans="1:20" x14ac:dyDescent="0.25">
      <c r="A1029" s="27" t="s">
        <v>675</v>
      </c>
      <c r="B1029" s="28" t="s">
        <v>676</v>
      </c>
      <c r="C1029" s="28" t="s">
        <v>9422</v>
      </c>
      <c r="D1029" s="28" t="s">
        <v>9423</v>
      </c>
      <c r="E1029" s="28" t="s">
        <v>2122</v>
      </c>
      <c r="F1029" s="28" t="s">
        <v>4859</v>
      </c>
      <c r="G1029" s="28" t="s">
        <v>4860</v>
      </c>
      <c r="H1029" s="28" t="s">
        <v>4600</v>
      </c>
      <c r="I1029" s="28" t="s">
        <v>4570</v>
      </c>
      <c r="J1029" s="28" t="s">
        <v>4877</v>
      </c>
      <c r="K1029" s="28" t="s">
        <v>9424</v>
      </c>
      <c r="L1029" s="28" t="s">
        <v>5341</v>
      </c>
      <c r="M1029" s="28" t="s">
        <v>5342</v>
      </c>
      <c r="N1029" s="28" t="s">
        <v>9425</v>
      </c>
      <c r="O1029" s="28" t="s">
        <v>4866</v>
      </c>
      <c r="P1029" s="28" t="s">
        <v>4882</v>
      </c>
      <c r="Q1029" s="27" t="s">
        <v>4868</v>
      </c>
      <c r="R1029" s="56">
        <v>500</v>
      </c>
      <c r="S1029" s="56">
        <v>483.4</v>
      </c>
      <c r="T1029" s="58">
        <v>370.1</v>
      </c>
    </row>
    <row r="1030" spans="1:20" x14ac:dyDescent="0.25">
      <c r="A1030" s="27" t="s">
        <v>677</v>
      </c>
      <c r="B1030" s="28" t="s">
        <v>678</v>
      </c>
      <c r="C1030" s="28" t="s">
        <v>9426</v>
      </c>
      <c r="D1030" s="28" t="s">
        <v>9427</v>
      </c>
      <c r="E1030" s="28" t="s">
        <v>1639</v>
      </c>
      <c r="F1030" s="28" t="s">
        <v>4859</v>
      </c>
      <c r="G1030" s="28" t="s">
        <v>4860</v>
      </c>
      <c r="H1030" s="28" t="s">
        <v>4600</v>
      </c>
      <c r="I1030" s="28" t="s">
        <v>4892</v>
      </c>
      <c r="J1030" s="28" t="s">
        <v>4893</v>
      </c>
      <c r="K1030" s="28" t="s">
        <v>9428</v>
      </c>
      <c r="L1030" s="28" t="s">
        <v>9429</v>
      </c>
      <c r="M1030" s="28" t="s">
        <v>9430</v>
      </c>
      <c r="N1030" s="28" t="s">
        <v>9431</v>
      </c>
      <c r="O1030" s="28" t="s">
        <v>4866</v>
      </c>
      <c r="P1030" s="28" t="s">
        <v>4882</v>
      </c>
      <c r="Q1030" s="27" t="s">
        <v>4868</v>
      </c>
      <c r="R1030" s="56">
        <v>400</v>
      </c>
      <c r="S1030" s="56">
        <v>388</v>
      </c>
      <c r="T1030" s="58">
        <v>277.89999999999998</v>
      </c>
    </row>
    <row r="1031" spans="1:20" x14ac:dyDescent="0.25">
      <c r="A1031" s="27" t="s">
        <v>679</v>
      </c>
      <c r="B1031" s="28" t="s">
        <v>680</v>
      </c>
      <c r="C1031" s="28" t="s">
        <v>9432</v>
      </c>
      <c r="D1031" s="28" t="s">
        <v>9433</v>
      </c>
      <c r="E1031" s="28" t="s">
        <v>1713</v>
      </c>
      <c r="F1031" s="28" t="s">
        <v>4859</v>
      </c>
      <c r="G1031" s="28" t="s">
        <v>4860</v>
      </c>
      <c r="H1031" s="28" t="s">
        <v>4906</v>
      </c>
      <c r="I1031" s="28" t="s">
        <v>4388</v>
      </c>
      <c r="J1031" s="28" t="s">
        <v>4907</v>
      </c>
      <c r="K1031" s="28" t="s">
        <v>9434</v>
      </c>
      <c r="L1031" s="28" t="s">
        <v>6425</v>
      </c>
      <c r="M1031" s="28" t="s">
        <v>4939</v>
      </c>
      <c r="N1031" s="28" t="s">
        <v>9435</v>
      </c>
      <c r="O1031" s="28" t="s">
        <v>4866</v>
      </c>
      <c r="P1031" s="28" t="s">
        <v>4882</v>
      </c>
      <c r="Q1031" s="27" t="s">
        <v>4868</v>
      </c>
      <c r="R1031" s="56">
        <v>618</v>
      </c>
      <c r="S1031" s="56">
        <v>619</v>
      </c>
      <c r="T1031" s="58">
        <v>516</v>
      </c>
    </row>
    <row r="1032" spans="1:20" x14ac:dyDescent="0.25">
      <c r="A1032" s="27" t="s">
        <v>681</v>
      </c>
      <c r="B1032" s="28" t="s">
        <v>682</v>
      </c>
      <c r="C1032" s="28" t="s">
        <v>9436</v>
      </c>
      <c r="D1032" s="28" t="s">
        <v>9437</v>
      </c>
      <c r="E1032" s="28" t="s">
        <v>2433</v>
      </c>
      <c r="F1032" s="28" t="s">
        <v>4859</v>
      </c>
      <c r="G1032" s="28" t="s">
        <v>4860</v>
      </c>
      <c r="H1032" s="28" t="s">
        <v>4601</v>
      </c>
      <c r="I1032" s="28" t="s">
        <v>4387</v>
      </c>
      <c r="J1032" s="28" t="s">
        <v>4987</v>
      </c>
      <c r="K1032" s="28" t="s">
        <v>9438</v>
      </c>
      <c r="L1032" s="28" t="s">
        <v>8618</v>
      </c>
      <c r="M1032" s="28" t="s">
        <v>8619</v>
      </c>
      <c r="N1032" s="28" t="s">
        <v>9439</v>
      </c>
      <c r="O1032" s="28" t="s">
        <v>4866</v>
      </c>
      <c r="P1032" s="28" t="s">
        <v>4882</v>
      </c>
      <c r="Q1032" s="27" t="s">
        <v>4868</v>
      </c>
      <c r="R1032" s="56">
        <v>438.2</v>
      </c>
      <c r="S1032" s="56">
        <v>391</v>
      </c>
      <c r="T1032" s="58">
        <v>251</v>
      </c>
    </row>
    <row r="1033" spans="1:20" x14ac:dyDescent="0.25">
      <c r="A1033" s="27" t="s">
        <v>683</v>
      </c>
      <c r="B1033" s="28" t="s">
        <v>684</v>
      </c>
      <c r="C1033" s="28" t="s">
        <v>9440</v>
      </c>
      <c r="D1033" s="28" t="s">
        <v>9441</v>
      </c>
      <c r="E1033" s="28" t="s">
        <v>1795</v>
      </c>
      <c r="F1033" s="28" t="s">
        <v>4859</v>
      </c>
      <c r="G1033" s="28" t="s">
        <v>4860</v>
      </c>
      <c r="H1033" s="28" t="s">
        <v>4600</v>
      </c>
      <c r="I1033" s="28" t="s">
        <v>4391</v>
      </c>
      <c r="J1033" s="28" t="s">
        <v>4893</v>
      </c>
      <c r="K1033" s="28" t="s">
        <v>9442</v>
      </c>
      <c r="L1033" s="28" t="s">
        <v>9443</v>
      </c>
      <c r="M1033" s="28" t="s">
        <v>9444</v>
      </c>
      <c r="N1033" s="28" t="s">
        <v>9445</v>
      </c>
      <c r="O1033" s="28" t="s">
        <v>4866</v>
      </c>
      <c r="P1033" s="28" t="s">
        <v>4882</v>
      </c>
      <c r="Q1033" s="27" t="s">
        <v>4868</v>
      </c>
      <c r="R1033" s="56">
        <v>516.79999999999995</v>
      </c>
      <c r="S1033" s="56">
        <v>516.79999999999995</v>
      </c>
      <c r="T1033" s="58">
        <v>399</v>
      </c>
    </row>
    <row r="1034" spans="1:20" x14ac:dyDescent="0.25">
      <c r="A1034" s="27" t="s">
        <v>685</v>
      </c>
      <c r="B1034" s="28" t="s">
        <v>686</v>
      </c>
      <c r="C1034" s="28" t="s">
        <v>9446</v>
      </c>
      <c r="D1034" s="28" t="s">
        <v>9447</v>
      </c>
      <c r="E1034" s="28" t="s">
        <v>1796</v>
      </c>
      <c r="F1034" s="28" t="s">
        <v>4859</v>
      </c>
      <c r="G1034" s="28" t="s">
        <v>4860</v>
      </c>
      <c r="H1034" s="28" t="s">
        <v>4600</v>
      </c>
      <c r="I1034" s="28" t="s">
        <v>4391</v>
      </c>
      <c r="J1034" s="28" t="s">
        <v>4893</v>
      </c>
      <c r="K1034" s="28" t="s">
        <v>9448</v>
      </c>
      <c r="L1034" s="28" t="s">
        <v>9449</v>
      </c>
      <c r="M1034" s="28" t="s">
        <v>9450</v>
      </c>
      <c r="N1034" s="28" t="s">
        <v>9451</v>
      </c>
      <c r="O1034" s="28" t="s">
        <v>4866</v>
      </c>
      <c r="P1034" s="28" t="s">
        <v>4882</v>
      </c>
      <c r="Q1034" s="27" t="s">
        <v>4868</v>
      </c>
      <c r="R1034" s="56">
        <v>415</v>
      </c>
      <c r="S1034" s="56">
        <v>400</v>
      </c>
      <c r="T1034" s="58">
        <v>290</v>
      </c>
    </row>
    <row r="1035" spans="1:20" x14ac:dyDescent="0.25">
      <c r="A1035" s="27" t="s">
        <v>687</v>
      </c>
      <c r="B1035" s="28" t="s">
        <v>688</v>
      </c>
      <c r="C1035" s="28" t="s">
        <v>9452</v>
      </c>
      <c r="D1035" s="28" t="s">
        <v>9453</v>
      </c>
      <c r="E1035" s="28" t="s">
        <v>2297</v>
      </c>
      <c r="F1035" s="28" t="s">
        <v>4859</v>
      </c>
      <c r="G1035" s="28" t="s">
        <v>4860</v>
      </c>
      <c r="H1035" s="28" t="s">
        <v>4600</v>
      </c>
      <c r="I1035" s="28" t="s">
        <v>4383</v>
      </c>
      <c r="J1035" s="28" t="s">
        <v>4960</v>
      </c>
      <c r="K1035" s="28" t="s">
        <v>9454</v>
      </c>
      <c r="L1035" s="28" t="s">
        <v>9455</v>
      </c>
      <c r="M1035" s="28" t="s">
        <v>9456</v>
      </c>
      <c r="N1035" s="28" t="s">
        <v>11854</v>
      </c>
      <c r="O1035" s="28" t="s">
        <v>4866</v>
      </c>
      <c r="P1035" s="28" t="s">
        <v>4882</v>
      </c>
      <c r="Q1035" s="27" t="s">
        <v>4868</v>
      </c>
      <c r="R1035" s="56">
        <v>427.8</v>
      </c>
      <c r="S1035" s="56">
        <v>415.1</v>
      </c>
      <c r="T1035" s="58">
        <v>302.8</v>
      </c>
    </row>
    <row r="1036" spans="1:20" x14ac:dyDescent="0.25">
      <c r="A1036" s="27" t="s">
        <v>689</v>
      </c>
      <c r="B1036" s="28" t="s">
        <v>690</v>
      </c>
      <c r="C1036" s="28" t="s">
        <v>9457</v>
      </c>
      <c r="D1036" s="28" t="s">
        <v>9458</v>
      </c>
      <c r="E1036" s="28" t="s">
        <v>1939</v>
      </c>
      <c r="F1036" s="28" t="s">
        <v>4859</v>
      </c>
      <c r="G1036" s="28" t="s">
        <v>4860</v>
      </c>
      <c r="H1036" s="28" t="s">
        <v>4601</v>
      </c>
      <c r="I1036" s="28" t="s">
        <v>4382</v>
      </c>
      <c r="J1036" s="28" t="s">
        <v>4967</v>
      </c>
      <c r="K1036" s="28" t="s">
        <v>9459</v>
      </c>
      <c r="L1036" s="28" t="s">
        <v>5335</v>
      </c>
      <c r="M1036" s="28" t="s">
        <v>4969</v>
      </c>
      <c r="N1036" s="28" t="s">
        <v>9460</v>
      </c>
      <c r="O1036" s="28" t="s">
        <v>4866</v>
      </c>
      <c r="P1036" s="28" t="s">
        <v>4882</v>
      </c>
      <c r="Q1036" s="27" t="s">
        <v>4868</v>
      </c>
      <c r="R1036" s="56">
        <v>418</v>
      </c>
      <c r="S1036" s="56">
        <v>417.9</v>
      </c>
      <c r="T1036" s="58">
        <v>270.7</v>
      </c>
    </row>
    <row r="1037" spans="1:20" x14ac:dyDescent="0.25">
      <c r="A1037" s="27" t="s">
        <v>691</v>
      </c>
      <c r="B1037" s="28" t="s">
        <v>692</v>
      </c>
      <c r="C1037" s="28" t="s">
        <v>9461</v>
      </c>
      <c r="D1037" s="28" t="s">
        <v>9462</v>
      </c>
      <c r="E1037" s="28" t="s">
        <v>1640</v>
      </c>
      <c r="F1037" s="28" t="s">
        <v>4859</v>
      </c>
      <c r="G1037" s="28" t="s">
        <v>4860</v>
      </c>
      <c r="H1037" s="28" t="s">
        <v>4600</v>
      </c>
      <c r="I1037" s="28" t="s">
        <v>4892</v>
      </c>
      <c r="J1037" s="28" t="s">
        <v>4907</v>
      </c>
      <c r="K1037" s="28" t="s">
        <v>9463</v>
      </c>
      <c r="L1037" s="28" t="s">
        <v>7006</v>
      </c>
      <c r="M1037" s="28" t="s">
        <v>4939</v>
      </c>
      <c r="N1037" s="28" t="s">
        <v>9464</v>
      </c>
      <c r="O1037" s="28" t="s">
        <v>4866</v>
      </c>
      <c r="P1037" s="28" t="s">
        <v>4882</v>
      </c>
      <c r="Q1037" s="27" t="s">
        <v>4868</v>
      </c>
      <c r="R1037" s="56">
        <v>446</v>
      </c>
      <c r="S1037" s="56">
        <v>444.8</v>
      </c>
      <c r="T1037" s="58">
        <v>337.6</v>
      </c>
    </row>
    <row r="1038" spans="1:20" x14ac:dyDescent="0.25">
      <c r="A1038" s="27" t="s">
        <v>693</v>
      </c>
      <c r="B1038" s="28" t="s">
        <v>694</v>
      </c>
      <c r="C1038" s="28" t="s">
        <v>3263</v>
      </c>
      <c r="D1038" s="28" t="s">
        <v>9465</v>
      </c>
      <c r="E1038" s="28" t="s">
        <v>2298</v>
      </c>
      <c r="F1038" s="28" t="s">
        <v>4859</v>
      </c>
      <c r="G1038" s="28" t="s">
        <v>4860</v>
      </c>
      <c r="H1038" s="28" t="s">
        <v>4600</v>
      </c>
      <c r="I1038" s="28" t="s">
        <v>4570</v>
      </c>
      <c r="J1038" s="28" t="s">
        <v>4960</v>
      </c>
      <c r="K1038" s="28" t="s">
        <v>9322</v>
      </c>
      <c r="L1038" s="28" t="s">
        <v>9466</v>
      </c>
      <c r="M1038" s="28" t="s">
        <v>6343</v>
      </c>
      <c r="N1038" s="28" t="s">
        <v>9467</v>
      </c>
      <c r="O1038" s="28" t="s">
        <v>4866</v>
      </c>
      <c r="P1038" s="28" t="s">
        <v>4882</v>
      </c>
      <c r="Q1038" s="27" t="s">
        <v>4868</v>
      </c>
      <c r="R1038" s="56">
        <v>390.2</v>
      </c>
      <c r="S1038" s="56">
        <v>409.2</v>
      </c>
      <c r="T1038" s="58">
        <v>320</v>
      </c>
    </row>
    <row r="1039" spans="1:20" x14ac:dyDescent="0.25">
      <c r="A1039" s="27" t="s">
        <v>695</v>
      </c>
      <c r="B1039" s="28" t="s">
        <v>696</v>
      </c>
      <c r="C1039" s="28" t="s">
        <v>9468</v>
      </c>
      <c r="D1039" s="28" t="s">
        <v>9469</v>
      </c>
      <c r="E1039" s="28" t="s">
        <v>2383</v>
      </c>
      <c r="F1039" s="28" t="s">
        <v>4859</v>
      </c>
      <c r="G1039" s="28" t="s">
        <v>4860</v>
      </c>
      <c r="H1039" s="28" t="s">
        <v>4906</v>
      </c>
      <c r="I1039" s="28" t="s">
        <v>4386</v>
      </c>
      <c r="J1039" s="28" t="s">
        <v>4907</v>
      </c>
      <c r="K1039" s="28" t="s">
        <v>9470</v>
      </c>
      <c r="L1039" s="28" t="s">
        <v>5632</v>
      </c>
      <c r="M1039" s="28" t="s">
        <v>6481</v>
      </c>
      <c r="N1039" s="28" t="s">
        <v>9471</v>
      </c>
      <c r="O1039" s="28" t="s">
        <v>4866</v>
      </c>
      <c r="P1039" s="28" t="s">
        <v>4882</v>
      </c>
      <c r="Q1039" s="27" t="s">
        <v>4868</v>
      </c>
      <c r="R1039" s="56">
        <v>463.5</v>
      </c>
      <c r="S1039" s="56">
        <v>459.8</v>
      </c>
      <c r="T1039" s="58">
        <v>302</v>
      </c>
    </row>
    <row r="1040" spans="1:20" x14ac:dyDescent="0.25">
      <c r="A1040" s="27" t="s">
        <v>697</v>
      </c>
      <c r="B1040" s="28" t="s">
        <v>698</v>
      </c>
      <c r="C1040" s="28" t="s">
        <v>9472</v>
      </c>
      <c r="D1040" s="28" t="s">
        <v>9473</v>
      </c>
      <c r="E1040" s="28" t="s">
        <v>2010</v>
      </c>
      <c r="F1040" s="28" t="s">
        <v>4859</v>
      </c>
      <c r="G1040" s="28" t="s">
        <v>4860</v>
      </c>
      <c r="H1040" s="28" t="s">
        <v>4601</v>
      </c>
      <c r="I1040" s="28" t="s">
        <v>4384</v>
      </c>
      <c r="J1040" s="28" t="s">
        <v>4987</v>
      </c>
      <c r="K1040" s="28" t="s">
        <v>9474</v>
      </c>
      <c r="L1040" s="28" t="s">
        <v>9475</v>
      </c>
      <c r="M1040" s="28" t="s">
        <v>7935</v>
      </c>
      <c r="N1040" s="28" t="s">
        <v>9476</v>
      </c>
      <c r="O1040" s="28" t="s">
        <v>4866</v>
      </c>
      <c r="P1040" s="28" t="s">
        <v>4882</v>
      </c>
      <c r="Q1040" s="27" t="s">
        <v>4868</v>
      </c>
      <c r="R1040" s="56">
        <v>560</v>
      </c>
      <c r="S1040" s="56">
        <v>553.4</v>
      </c>
      <c r="T1040" s="58">
        <v>431.5</v>
      </c>
    </row>
    <row r="1041" spans="1:20" x14ac:dyDescent="0.25">
      <c r="A1041" s="27" t="s">
        <v>699</v>
      </c>
      <c r="B1041" s="28" t="s">
        <v>700</v>
      </c>
      <c r="C1041" s="28" t="s">
        <v>9477</v>
      </c>
      <c r="D1041" s="28" t="s">
        <v>9478</v>
      </c>
      <c r="E1041" s="28" t="s">
        <v>1797</v>
      </c>
      <c r="F1041" s="28" t="s">
        <v>4859</v>
      </c>
      <c r="G1041" s="28" t="s">
        <v>4860</v>
      </c>
      <c r="H1041" s="28" t="s">
        <v>4600</v>
      </c>
      <c r="I1041" s="28" t="s">
        <v>4391</v>
      </c>
      <c r="J1041" s="28" t="s">
        <v>4893</v>
      </c>
      <c r="K1041" s="28" t="s">
        <v>9479</v>
      </c>
      <c r="L1041" s="28" t="s">
        <v>6108</v>
      </c>
      <c r="M1041" s="28" t="s">
        <v>6109</v>
      </c>
      <c r="N1041" s="28" t="s">
        <v>9480</v>
      </c>
      <c r="O1041" s="28" t="s">
        <v>4866</v>
      </c>
      <c r="P1041" s="28" t="s">
        <v>4882</v>
      </c>
      <c r="Q1041" s="27" t="s">
        <v>4868</v>
      </c>
      <c r="R1041" s="56">
        <v>400</v>
      </c>
      <c r="S1041" s="56">
        <v>395</v>
      </c>
      <c r="T1041" s="58">
        <v>278</v>
      </c>
    </row>
    <row r="1042" spans="1:20" x14ac:dyDescent="0.25">
      <c r="A1042" s="27" t="s">
        <v>701</v>
      </c>
      <c r="B1042" s="28" t="s">
        <v>702</v>
      </c>
      <c r="C1042" s="28" t="s">
        <v>9481</v>
      </c>
      <c r="D1042" s="28" t="s">
        <v>9482</v>
      </c>
      <c r="E1042" s="28" t="s">
        <v>2072</v>
      </c>
      <c r="F1042" s="28" t="s">
        <v>4859</v>
      </c>
      <c r="G1042" s="28" t="s">
        <v>4860</v>
      </c>
      <c r="H1042" s="28" t="s">
        <v>4906</v>
      </c>
      <c r="I1042" s="28" t="s">
        <v>4385</v>
      </c>
      <c r="J1042" s="28" t="s">
        <v>4907</v>
      </c>
      <c r="K1042" s="28" t="s">
        <v>9483</v>
      </c>
      <c r="L1042" s="28" t="s">
        <v>9484</v>
      </c>
      <c r="M1042" s="28" t="s">
        <v>4939</v>
      </c>
      <c r="N1042" s="28" t="s">
        <v>9485</v>
      </c>
      <c r="O1042" s="28" t="s">
        <v>4866</v>
      </c>
      <c r="P1042" s="28" t="s">
        <v>4882</v>
      </c>
      <c r="Q1042" s="27" t="s">
        <v>4868</v>
      </c>
      <c r="R1042" s="56">
        <v>692.4</v>
      </c>
      <c r="S1042" s="56">
        <v>673.4</v>
      </c>
      <c r="T1042" s="58">
        <v>527</v>
      </c>
    </row>
    <row r="1043" spans="1:20" x14ac:dyDescent="0.25">
      <c r="A1043" s="27" t="s">
        <v>3665</v>
      </c>
      <c r="B1043" s="28" t="s">
        <v>4245</v>
      </c>
      <c r="C1043" s="28" t="s">
        <v>9486</v>
      </c>
      <c r="D1043" s="28" t="s">
        <v>9487</v>
      </c>
      <c r="E1043" s="28" t="s">
        <v>3666</v>
      </c>
      <c r="F1043" s="28" t="s">
        <v>4859</v>
      </c>
      <c r="G1043" s="28" t="s">
        <v>4860</v>
      </c>
      <c r="H1043" s="28" t="s">
        <v>4601</v>
      </c>
      <c r="I1043" s="28" t="s">
        <v>4374</v>
      </c>
      <c r="J1043" s="28" t="s">
        <v>4861</v>
      </c>
      <c r="K1043" s="28" t="s">
        <v>9488</v>
      </c>
      <c r="L1043" s="28" t="s">
        <v>6179</v>
      </c>
      <c r="M1043" s="28" t="s">
        <v>6180</v>
      </c>
      <c r="N1043" s="28" t="s">
        <v>9489</v>
      </c>
      <c r="O1043" s="28" t="s">
        <v>4866</v>
      </c>
      <c r="P1043" s="28" t="s">
        <v>4882</v>
      </c>
      <c r="Q1043" s="27" t="s">
        <v>4868</v>
      </c>
      <c r="R1043" s="56">
        <v>912.4</v>
      </c>
      <c r="S1043" s="56">
        <v>917</v>
      </c>
      <c r="T1043" s="58">
        <v>686</v>
      </c>
    </row>
    <row r="1044" spans="1:20" x14ac:dyDescent="0.25">
      <c r="A1044" s="27" t="s">
        <v>703</v>
      </c>
      <c r="B1044" s="28" t="s">
        <v>704</v>
      </c>
      <c r="C1044" s="28" t="s">
        <v>9490</v>
      </c>
      <c r="D1044" s="28" t="s">
        <v>9491</v>
      </c>
      <c r="E1044" s="28" t="s">
        <v>2434</v>
      </c>
      <c r="F1044" s="28" t="s">
        <v>4859</v>
      </c>
      <c r="G1044" s="28" t="s">
        <v>4860</v>
      </c>
      <c r="H1044" s="28" t="s">
        <v>4601</v>
      </c>
      <c r="I1044" s="28" t="s">
        <v>4387</v>
      </c>
      <c r="J1044" s="28" t="s">
        <v>4987</v>
      </c>
      <c r="K1044" s="28" t="s">
        <v>9492</v>
      </c>
      <c r="L1044" s="28" t="s">
        <v>9493</v>
      </c>
      <c r="M1044" s="28" t="s">
        <v>9494</v>
      </c>
      <c r="N1044" s="28" t="s">
        <v>9495</v>
      </c>
      <c r="O1044" s="28" t="s">
        <v>4866</v>
      </c>
      <c r="P1044" s="28" t="s">
        <v>4882</v>
      </c>
      <c r="Q1044" s="27" t="s">
        <v>4868</v>
      </c>
      <c r="R1044" s="56">
        <v>447.5</v>
      </c>
      <c r="S1044" s="56">
        <v>446</v>
      </c>
      <c r="T1044" s="58">
        <v>340</v>
      </c>
    </row>
    <row r="1045" spans="1:20" x14ac:dyDescent="0.25">
      <c r="A1045" s="27" t="s">
        <v>3695</v>
      </c>
      <c r="B1045" s="28" t="s">
        <v>4246</v>
      </c>
      <c r="C1045" s="28" t="s">
        <v>9496</v>
      </c>
      <c r="D1045" s="28" t="s">
        <v>9497</v>
      </c>
      <c r="E1045" s="28" t="s">
        <v>3696</v>
      </c>
      <c r="F1045" s="28" t="s">
        <v>4859</v>
      </c>
      <c r="G1045" s="28" t="s">
        <v>4860</v>
      </c>
      <c r="H1045" s="28" t="s">
        <v>4601</v>
      </c>
      <c r="I1045" s="28" t="s">
        <v>4373</v>
      </c>
      <c r="J1045" s="28" t="s">
        <v>4861</v>
      </c>
      <c r="K1045" s="28" t="s">
        <v>9498</v>
      </c>
      <c r="L1045" s="28" t="s">
        <v>9499</v>
      </c>
      <c r="M1045" s="28" t="s">
        <v>9500</v>
      </c>
      <c r="N1045" s="28" t="s">
        <v>9501</v>
      </c>
      <c r="O1045" s="28" t="s">
        <v>4866</v>
      </c>
      <c r="P1045" s="28" t="s">
        <v>4882</v>
      </c>
      <c r="Q1045" s="27" t="s">
        <v>4868</v>
      </c>
      <c r="R1045" s="56">
        <v>683.9</v>
      </c>
      <c r="S1045" s="56">
        <v>687</v>
      </c>
      <c r="T1045" s="58">
        <v>527</v>
      </c>
    </row>
    <row r="1046" spans="1:20" x14ac:dyDescent="0.25">
      <c r="A1046" s="27" t="s">
        <v>3667</v>
      </c>
      <c r="B1046" s="28" t="s">
        <v>4247</v>
      </c>
      <c r="C1046" s="28" t="s">
        <v>9502</v>
      </c>
      <c r="D1046" s="28" t="s">
        <v>9503</v>
      </c>
      <c r="E1046" s="28" t="s">
        <v>3668</v>
      </c>
      <c r="F1046" s="28" t="s">
        <v>4859</v>
      </c>
      <c r="G1046" s="28" t="s">
        <v>4860</v>
      </c>
      <c r="H1046" s="28" t="s">
        <v>4601</v>
      </c>
      <c r="I1046" s="28" t="s">
        <v>4373</v>
      </c>
      <c r="J1046" s="28" t="s">
        <v>4861</v>
      </c>
      <c r="K1046" s="28" t="s">
        <v>9350</v>
      </c>
      <c r="L1046" s="28" t="s">
        <v>9504</v>
      </c>
      <c r="M1046" s="28" t="s">
        <v>9505</v>
      </c>
      <c r="N1046" s="28" t="s">
        <v>9506</v>
      </c>
      <c r="O1046" s="28" t="s">
        <v>4866</v>
      </c>
      <c r="P1046" s="28" t="s">
        <v>4882</v>
      </c>
      <c r="Q1046" s="27" t="s">
        <v>4868</v>
      </c>
      <c r="R1046" s="56">
        <v>414</v>
      </c>
      <c r="S1046" s="56">
        <v>414</v>
      </c>
      <c r="T1046" s="58">
        <v>299</v>
      </c>
    </row>
    <row r="1047" spans="1:20" x14ac:dyDescent="0.25">
      <c r="A1047" s="27" t="s">
        <v>3675</v>
      </c>
      <c r="B1047" s="28" t="s">
        <v>4248</v>
      </c>
      <c r="C1047" s="28" t="s">
        <v>9507</v>
      </c>
      <c r="D1047" s="28" t="s">
        <v>9508</v>
      </c>
      <c r="E1047" s="28" t="s">
        <v>3676</v>
      </c>
      <c r="F1047" s="28" t="s">
        <v>4859</v>
      </c>
      <c r="G1047" s="28" t="s">
        <v>4860</v>
      </c>
      <c r="H1047" s="28" t="s">
        <v>4601</v>
      </c>
      <c r="I1047" s="28" t="s">
        <v>4374</v>
      </c>
      <c r="J1047" s="28" t="s">
        <v>4861</v>
      </c>
      <c r="K1047" s="28" t="s">
        <v>9385</v>
      </c>
      <c r="L1047" s="28" t="s">
        <v>9509</v>
      </c>
      <c r="M1047" s="28" t="s">
        <v>9510</v>
      </c>
      <c r="N1047" s="28" t="s">
        <v>9511</v>
      </c>
      <c r="O1047" s="28" t="s">
        <v>4866</v>
      </c>
      <c r="P1047" s="28" t="s">
        <v>4882</v>
      </c>
      <c r="Q1047" s="27" t="s">
        <v>4868</v>
      </c>
      <c r="R1047" s="56">
        <v>525.1</v>
      </c>
      <c r="S1047" s="56">
        <v>514</v>
      </c>
      <c r="T1047" s="58">
        <v>391</v>
      </c>
    </row>
    <row r="1048" spans="1:20" x14ac:dyDescent="0.25">
      <c r="A1048" s="27" t="s">
        <v>705</v>
      </c>
      <c r="B1048" s="28" t="s">
        <v>706</v>
      </c>
      <c r="C1048" s="28" t="s">
        <v>9512</v>
      </c>
      <c r="D1048" s="28" t="s">
        <v>9513</v>
      </c>
      <c r="E1048" s="28" t="s">
        <v>2299</v>
      </c>
      <c r="F1048" s="28" t="s">
        <v>4859</v>
      </c>
      <c r="G1048" s="28" t="s">
        <v>4860</v>
      </c>
      <c r="H1048" s="28" t="s">
        <v>4600</v>
      </c>
      <c r="I1048" s="28" t="s">
        <v>4383</v>
      </c>
      <c r="J1048" s="28" t="s">
        <v>4960</v>
      </c>
      <c r="K1048" s="28" t="s">
        <v>9514</v>
      </c>
      <c r="L1048" s="28" t="s">
        <v>6010</v>
      </c>
      <c r="M1048" s="28" t="s">
        <v>4963</v>
      </c>
      <c r="N1048" s="28" t="s">
        <v>11855</v>
      </c>
      <c r="O1048" s="28" t="s">
        <v>4866</v>
      </c>
      <c r="P1048" s="28" t="s">
        <v>4882</v>
      </c>
      <c r="Q1048" s="27" t="s">
        <v>4868</v>
      </c>
      <c r="R1048" s="56">
        <v>401.1</v>
      </c>
      <c r="S1048" s="56">
        <v>393.8</v>
      </c>
      <c r="T1048" s="58">
        <v>281</v>
      </c>
    </row>
    <row r="1049" spans="1:20" x14ac:dyDescent="0.25">
      <c r="A1049" s="27" t="s">
        <v>707</v>
      </c>
      <c r="B1049" s="28" t="s">
        <v>708</v>
      </c>
      <c r="C1049" s="28" t="s">
        <v>9515</v>
      </c>
      <c r="D1049" s="28" t="s">
        <v>9516</v>
      </c>
      <c r="E1049" s="28" t="s">
        <v>2300</v>
      </c>
      <c r="F1049" s="28" t="s">
        <v>4859</v>
      </c>
      <c r="G1049" s="28" t="s">
        <v>4860</v>
      </c>
      <c r="H1049" s="28" t="s">
        <v>4600</v>
      </c>
      <c r="I1049" s="28" t="s">
        <v>4383</v>
      </c>
      <c r="J1049" s="28" t="s">
        <v>4960</v>
      </c>
      <c r="K1049" s="28" t="s">
        <v>9517</v>
      </c>
      <c r="L1049" s="28" t="s">
        <v>9518</v>
      </c>
      <c r="M1049" s="28" t="s">
        <v>5448</v>
      </c>
      <c r="N1049" s="28" t="s">
        <v>9519</v>
      </c>
      <c r="O1049" s="28" t="s">
        <v>4866</v>
      </c>
      <c r="P1049" s="28" t="s">
        <v>4882</v>
      </c>
      <c r="Q1049" s="27" t="s">
        <v>4868</v>
      </c>
      <c r="R1049" s="56">
        <v>427.5</v>
      </c>
      <c r="S1049" s="56">
        <v>415.5</v>
      </c>
      <c r="T1049" s="58">
        <v>277</v>
      </c>
    </row>
    <row r="1050" spans="1:20" x14ac:dyDescent="0.25">
      <c r="A1050" s="27" t="s">
        <v>709</v>
      </c>
      <c r="B1050" s="28" t="s">
        <v>710</v>
      </c>
      <c r="C1050" s="28" t="s">
        <v>9520</v>
      </c>
      <c r="D1050" s="28" t="s">
        <v>9521</v>
      </c>
      <c r="E1050" s="28" t="s">
        <v>1866</v>
      </c>
      <c r="F1050" s="28" t="s">
        <v>4859</v>
      </c>
      <c r="G1050" s="28" t="s">
        <v>4860</v>
      </c>
      <c r="H1050" s="28" t="s">
        <v>4601</v>
      </c>
      <c r="I1050" s="28" t="s">
        <v>4378</v>
      </c>
      <c r="J1050" s="28" t="s">
        <v>4893</v>
      </c>
      <c r="K1050" s="28" t="s">
        <v>9522</v>
      </c>
      <c r="L1050" s="28" t="s">
        <v>7780</v>
      </c>
      <c r="M1050" s="28" t="s">
        <v>9523</v>
      </c>
      <c r="N1050" s="28" t="s">
        <v>9524</v>
      </c>
      <c r="O1050" s="28" t="s">
        <v>4866</v>
      </c>
      <c r="P1050" s="28" t="s">
        <v>4882</v>
      </c>
      <c r="Q1050" s="27" t="s">
        <v>4868</v>
      </c>
      <c r="R1050" s="56">
        <v>567</v>
      </c>
      <c r="S1050" s="56">
        <v>567</v>
      </c>
      <c r="T1050" s="58">
        <v>432.4</v>
      </c>
    </row>
    <row r="1051" spans="1:20" x14ac:dyDescent="0.25">
      <c r="A1051" s="27" t="s">
        <v>711</v>
      </c>
      <c r="B1051" s="28" t="s">
        <v>712</v>
      </c>
      <c r="C1051" s="28" t="s">
        <v>9525</v>
      </c>
      <c r="D1051" s="28" t="s">
        <v>9526</v>
      </c>
      <c r="E1051" s="28" t="s">
        <v>2215</v>
      </c>
      <c r="F1051" s="28" t="s">
        <v>4859</v>
      </c>
      <c r="G1051" s="28" t="s">
        <v>4860</v>
      </c>
      <c r="H1051" s="28" t="s">
        <v>4906</v>
      </c>
      <c r="I1051" s="28" t="s">
        <v>4379</v>
      </c>
      <c r="J1051" s="28" t="s">
        <v>4907</v>
      </c>
      <c r="K1051" s="28" t="s">
        <v>9527</v>
      </c>
      <c r="L1051" s="28" t="s">
        <v>6844</v>
      </c>
      <c r="M1051" s="28" t="s">
        <v>4939</v>
      </c>
      <c r="N1051" s="28" t="s">
        <v>9528</v>
      </c>
      <c r="O1051" s="28" t="s">
        <v>4866</v>
      </c>
      <c r="P1051" s="28" t="s">
        <v>4882</v>
      </c>
      <c r="Q1051" s="27" t="s">
        <v>4868</v>
      </c>
      <c r="R1051" s="56">
        <v>352.5</v>
      </c>
      <c r="S1051" s="56">
        <v>388</v>
      </c>
      <c r="T1051" s="58">
        <v>257.7</v>
      </c>
    </row>
    <row r="1052" spans="1:20" x14ac:dyDescent="0.25">
      <c r="A1052" s="27" t="s">
        <v>713</v>
      </c>
      <c r="B1052" s="28" t="s">
        <v>714</v>
      </c>
      <c r="C1052" s="28" t="s">
        <v>9529</v>
      </c>
      <c r="D1052" s="28" t="s">
        <v>9530</v>
      </c>
      <c r="E1052" s="28" t="s">
        <v>1574</v>
      </c>
      <c r="F1052" s="28" t="s">
        <v>4859</v>
      </c>
      <c r="G1052" s="28" t="s">
        <v>4860</v>
      </c>
      <c r="H1052" s="28" t="s">
        <v>4906</v>
      </c>
      <c r="I1052" s="28" t="s">
        <v>4380</v>
      </c>
      <c r="J1052" s="28" t="s">
        <v>4893</v>
      </c>
      <c r="K1052" s="28" t="s">
        <v>9531</v>
      </c>
      <c r="L1052" s="28" t="s">
        <v>7364</v>
      </c>
      <c r="M1052" s="28" t="s">
        <v>7365</v>
      </c>
      <c r="N1052" s="28" t="s">
        <v>9532</v>
      </c>
      <c r="O1052" s="28" t="s">
        <v>4866</v>
      </c>
      <c r="P1052" s="28" t="s">
        <v>4882</v>
      </c>
      <c r="Q1052" s="27" t="s">
        <v>4868</v>
      </c>
      <c r="R1052" s="56">
        <v>444.8</v>
      </c>
      <c r="S1052" s="56">
        <v>600</v>
      </c>
      <c r="T1052" s="58">
        <v>374</v>
      </c>
    </row>
    <row r="1053" spans="1:20" x14ac:dyDescent="0.25">
      <c r="A1053" s="27" t="s">
        <v>715</v>
      </c>
      <c r="B1053" s="28" t="s">
        <v>716</v>
      </c>
      <c r="C1053" s="28" t="s">
        <v>9533</v>
      </c>
      <c r="D1053" s="28" t="s">
        <v>9534</v>
      </c>
      <c r="E1053" s="28" t="s">
        <v>2011</v>
      </c>
      <c r="F1053" s="28" t="s">
        <v>4859</v>
      </c>
      <c r="G1053" s="28" t="s">
        <v>4860</v>
      </c>
      <c r="H1053" s="28" t="s">
        <v>4601</v>
      </c>
      <c r="I1053" s="28" t="s">
        <v>4384</v>
      </c>
      <c r="J1053" s="28" t="s">
        <v>4987</v>
      </c>
      <c r="K1053" s="28" t="s">
        <v>9535</v>
      </c>
      <c r="L1053" s="28" t="s">
        <v>9475</v>
      </c>
      <c r="M1053" s="28" t="s">
        <v>7935</v>
      </c>
      <c r="N1053" s="28" t="s">
        <v>9536</v>
      </c>
      <c r="O1053" s="28" t="s">
        <v>4866</v>
      </c>
      <c r="P1053" s="28" t="s">
        <v>4882</v>
      </c>
      <c r="Q1053" s="27" t="s">
        <v>4868</v>
      </c>
      <c r="R1053" s="56">
        <v>400</v>
      </c>
      <c r="S1053" s="56">
        <v>398.6</v>
      </c>
      <c r="T1053" s="58">
        <v>290.89999999999998</v>
      </c>
    </row>
    <row r="1054" spans="1:20" x14ac:dyDescent="0.25">
      <c r="A1054" s="27" t="s">
        <v>717</v>
      </c>
      <c r="B1054" s="28" t="s">
        <v>718</v>
      </c>
      <c r="C1054" s="28" t="s">
        <v>9537</v>
      </c>
      <c r="D1054" s="28" t="s">
        <v>9538</v>
      </c>
      <c r="E1054" s="28" t="s">
        <v>1940</v>
      </c>
      <c r="F1054" s="28" t="s">
        <v>4859</v>
      </c>
      <c r="G1054" s="28" t="s">
        <v>4860</v>
      </c>
      <c r="H1054" s="28" t="s">
        <v>4601</v>
      </c>
      <c r="I1054" s="28" t="s">
        <v>4382</v>
      </c>
      <c r="J1054" s="28" t="s">
        <v>4967</v>
      </c>
      <c r="K1054" s="28" t="s">
        <v>9539</v>
      </c>
      <c r="L1054" s="28" t="s">
        <v>6026</v>
      </c>
      <c r="M1054" s="28" t="s">
        <v>4969</v>
      </c>
      <c r="N1054" s="28" t="s">
        <v>9540</v>
      </c>
      <c r="O1054" s="28" t="s">
        <v>4866</v>
      </c>
      <c r="P1054" s="28" t="s">
        <v>4882</v>
      </c>
      <c r="Q1054" s="27" t="s">
        <v>4868</v>
      </c>
      <c r="R1054" s="56">
        <v>511.4</v>
      </c>
      <c r="S1054" s="56">
        <v>489.8</v>
      </c>
      <c r="T1054" s="58">
        <v>358.2</v>
      </c>
    </row>
    <row r="1055" spans="1:20" x14ac:dyDescent="0.25">
      <c r="A1055" s="27" t="s">
        <v>719</v>
      </c>
      <c r="B1055" s="28" t="s">
        <v>720</v>
      </c>
      <c r="C1055" s="28" t="s">
        <v>9541</v>
      </c>
      <c r="D1055" s="28" t="s">
        <v>9542</v>
      </c>
      <c r="E1055" s="28" t="s">
        <v>2123</v>
      </c>
      <c r="F1055" s="28" t="s">
        <v>4859</v>
      </c>
      <c r="G1055" s="28" t="s">
        <v>4860</v>
      </c>
      <c r="H1055" s="28" t="s">
        <v>4600</v>
      </c>
      <c r="I1055" s="28" t="s">
        <v>4375</v>
      </c>
      <c r="J1055" s="28" t="s">
        <v>4877</v>
      </c>
      <c r="K1055" s="28" t="s">
        <v>9543</v>
      </c>
      <c r="L1055" s="28" t="s">
        <v>5356</v>
      </c>
      <c r="M1055" s="28" t="s">
        <v>4922</v>
      </c>
      <c r="N1055" s="28" t="s">
        <v>9544</v>
      </c>
      <c r="O1055" s="28" t="s">
        <v>4866</v>
      </c>
      <c r="P1055" s="28" t="s">
        <v>4882</v>
      </c>
      <c r="Q1055" s="27" t="s">
        <v>4868</v>
      </c>
      <c r="R1055" s="56">
        <v>500</v>
      </c>
      <c r="S1055" s="56">
        <v>498.4</v>
      </c>
      <c r="T1055" s="58">
        <v>370.5</v>
      </c>
    </row>
    <row r="1056" spans="1:20" x14ac:dyDescent="0.25">
      <c r="A1056" s="27" t="s">
        <v>721</v>
      </c>
      <c r="B1056" s="28" t="s">
        <v>722</v>
      </c>
      <c r="C1056" s="28" t="s">
        <v>9545</v>
      </c>
      <c r="D1056" s="28" t="s">
        <v>9546</v>
      </c>
      <c r="E1056" s="28" t="s">
        <v>1575</v>
      </c>
      <c r="F1056" s="28" t="s">
        <v>4859</v>
      </c>
      <c r="G1056" s="28" t="s">
        <v>4860</v>
      </c>
      <c r="H1056" s="28" t="s">
        <v>4906</v>
      </c>
      <c r="I1056" s="28" t="s">
        <v>4380</v>
      </c>
      <c r="J1056" s="28" t="s">
        <v>4893</v>
      </c>
      <c r="K1056" s="28" t="s">
        <v>9547</v>
      </c>
      <c r="L1056" s="28" t="s">
        <v>7435</v>
      </c>
      <c r="M1056" s="28" t="s">
        <v>7885</v>
      </c>
      <c r="N1056" s="28" t="s">
        <v>9548</v>
      </c>
      <c r="O1056" s="28" t="s">
        <v>4866</v>
      </c>
      <c r="P1056" s="28" t="s">
        <v>4882</v>
      </c>
      <c r="Q1056" s="27" t="s">
        <v>4868</v>
      </c>
      <c r="R1056" s="56">
        <v>827</v>
      </c>
      <c r="S1056" s="56">
        <v>846.8</v>
      </c>
      <c r="T1056" s="58">
        <v>451</v>
      </c>
    </row>
    <row r="1057" spans="1:20" x14ac:dyDescent="0.25">
      <c r="A1057" s="27" t="s">
        <v>3699</v>
      </c>
      <c r="B1057" s="28" t="s">
        <v>4249</v>
      </c>
      <c r="C1057" s="28" t="s">
        <v>9549</v>
      </c>
      <c r="D1057" s="28" t="s">
        <v>9550</v>
      </c>
      <c r="E1057" s="28" t="s">
        <v>3700</v>
      </c>
      <c r="F1057" s="28" t="s">
        <v>4859</v>
      </c>
      <c r="G1057" s="28" t="s">
        <v>4860</v>
      </c>
      <c r="H1057" s="28" t="s">
        <v>4601</v>
      </c>
      <c r="I1057" s="28" t="s">
        <v>4374</v>
      </c>
      <c r="J1057" s="28" t="s">
        <v>4861</v>
      </c>
      <c r="K1057" s="28" t="s">
        <v>9551</v>
      </c>
      <c r="L1057" s="28" t="s">
        <v>9552</v>
      </c>
      <c r="M1057" s="28" t="s">
        <v>9553</v>
      </c>
      <c r="N1057" s="28" t="s">
        <v>9554</v>
      </c>
      <c r="O1057" s="28" t="s">
        <v>4866</v>
      </c>
      <c r="P1057" s="28" t="s">
        <v>4882</v>
      </c>
      <c r="Q1057" s="27" t="s">
        <v>4868</v>
      </c>
      <c r="R1057" s="56">
        <v>377</v>
      </c>
      <c r="S1057" s="56">
        <v>377</v>
      </c>
      <c r="T1057" s="58">
        <v>253</v>
      </c>
    </row>
    <row r="1058" spans="1:20" x14ac:dyDescent="0.25">
      <c r="A1058" s="27" t="s">
        <v>723</v>
      </c>
      <c r="B1058" s="28" t="s">
        <v>724</v>
      </c>
      <c r="C1058" s="28" t="s">
        <v>9555</v>
      </c>
      <c r="D1058" s="28" t="s">
        <v>9556</v>
      </c>
      <c r="E1058" s="28" t="s">
        <v>1641</v>
      </c>
      <c r="F1058" s="28" t="s">
        <v>4859</v>
      </c>
      <c r="G1058" s="28" t="s">
        <v>4860</v>
      </c>
      <c r="H1058" s="28" t="s">
        <v>4906</v>
      </c>
      <c r="I1058" s="28" t="s">
        <v>4386</v>
      </c>
      <c r="J1058" s="28" t="s">
        <v>4893</v>
      </c>
      <c r="K1058" s="28" t="s">
        <v>9557</v>
      </c>
      <c r="L1058" s="28" t="s">
        <v>9558</v>
      </c>
      <c r="M1058" s="28" t="s">
        <v>9559</v>
      </c>
      <c r="N1058" s="28" t="s">
        <v>9560</v>
      </c>
      <c r="O1058" s="28" t="s">
        <v>4866</v>
      </c>
      <c r="P1058" s="28" t="s">
        <v>4882</v>
      </c>
      <c r="Q1058" s="27" t="s">
        <v>4868</v>
      </c>
      <c r="R1058" s="56">
        <v>970</v>
      </c>
      <c r="S1058" s="56">
        <v>966.6</v>
      </c>
      <c r="T1058" s="58">
        <v>754.1</v>
      </c>
    </row>
    <row r="1059" spans="1:20" x14ac:dyDescent="0.25">
      <c r="A1059" s="27" t="s">
        <v>725</v>
      </c>
      <c r="B1059" s="28" t="s">
        <v>726</v>
      </c>
      <c r="C1059" s="28" t="s">
        <v>9561</v>
      </c>
      <c r="D1059" s="28" t="s">
        <v>9562</v>
      </c>
      <c r="E1059" s="28" t="s">
        <v>2012</v>
      </c>
      <c r="F1059" s="28" t="s">
        <v>4859</v>
      </c>
      <c r="G1059" s="28" t="s">
        <v>4860</v>
      </c>
      <c r="H1059" s="28" t="s">
        <v>4601</v>
      </c>
      <c r="I1059" s="28" t="s">
        <v>4384</v>
      </c>
      <c r="J1059" s="28" t="s">
        <v>4987</v>
      </c>
      <c r="K1059" s="28" t="s">
        <v>9563</v>
      </c>
      <c r="L1059" s="28" t="s">
        <v>9564</v>
      </c>
      <c r="M1059" s="28" t="s">
        <v>8099</v>
      </c>
      <c r="N1059" s="28" t="s">
        <v>9565</v>
      </c>
      <c r="O1059" s="28" t="s">
        <v>4866</v>
      </c>
      <c r="P1059" s="28" t="s">
        <v>4882</v>
      </c>
      <c r="Q1059" s="27" t="s">
        <v>4868</v>
      </c>
      <c r="R1059" s="56">
        <v>378.9</v>
      </c>
      <c r="S1059" s="56">
        <v>354.3</v>
      </c>
      <c r="T1059" s="58">
        <v>261.8</v>
      </c>
    </row>
    <row r="1060" spans="1:20" x14ac:dyDescent="0.25">
      <c r="A1060" s="27" t="s">
        <v>727</v>
      </c>
      <c r="B1060" s="28" t="s">
        <v>728</v>
      </c>
      <c r="C1060" s="28" t="s">
        <v>4204</v>
      </c>
      <c r="D1060" s="28" t="s">
        <v>9566</v>
      </c>
      <c r="E1060" s="28" t="s">
        <v>2124</v>
      </c>
      <c r="F1060" s="28" t="s">
        <v>4859</v>
      </c>
      <c r="G1060" s="28" t="s">
        <v>4860</v>
      </c>
      <c r="H1060" s="28" t="s">
        <v>4600</v>
      </c>
      <c r="I1060" s="28" t="s">
        <v>4570</v>
      </c>
      <c r="J1060" s="28" t="s">
        <v>4877</v>
      </c>
      <c r="K1060" s="28" t="s">
        <v>9567</v>
      </c>
      <c r="L1060" s="28" t="s">
        <v>5005</v>
      </c>
      <c r="M1060" s="28" t="s">
        <v>5006</v>
      </c>
      <c r="N1060" s="28" t="s">
        <v>9568</v>
      </c>
      <c r="O1060" s="28" t="s">
        <v>4866</v>
      </c>
      <c r="P1060" s="28" t="s">
        <v>4882</v>
      </c>
      <c r="Q1060" s="27" t="s">
        <v>4868</v>
      </c>
      <c r="R1060" s="56">
        <v>410.9</v>
      </c>
      <c r="S1060" s="56">
        <v>400.6</v>
      </c>
      <c r="T1060" s="58">
        <v>270.7</v>
      </c>
    </row>
    <row r="1061" spans="1:20" x14ac:dyDescent="0.25">
      <c r="A1061" s="27" t="s">
        <v>729</v>
      </c>
      <c r="B1061" s="28" t="s">
        <v>730</v>
      </c>
      <c r="C1061" s="28" t="s">
        <v>9569</v>
      </c>
      <c r="D1061" s="28" t="s">
        <v>9570</v>
      </c>
      <c r="E1061" s="28" t="s">
        <v>2125</v>
      </c>
      <c r="F1061" s="28" t="s">
        <v>4859</v>
      </c>
      <c r="G1061" s="28" t="s">
        <v>4860</v>
      </c>
      <c r="H1061" s="28" t="s">
        <v>4600</v>
      </c>
      <c r="I1061" s="28" t="s">
        <v>4570</v>
      </c>
      <c r="J1061" s="28" t="s">
        <v>4877</v>
      </c>
      <c r="K1061" s="28" t="s">
        <v>9571</v>
      </c>
      <c r="L1061" s="28" t="s">
        <v>9098</v>
      </c>
      <c r="M1061" s="28" t="s">
        <v>9099</v>
      </c>
      <c r="N1061" s="28" t="s">
        <v>11785</v>
      </c>
      <c r="O1061" s="28" t="s">
        <v>4866</v>
      </c>
      <c r="P1061" s="28" t="s">
        <v>4882</v>
      </c>
      <c r="Q1061" s="27" t="s">
        <v>4868</v>
      </c>
      <c r="R1061" s="56">
        <v>589.29999999999995</v>
      </c>
      <c r="S1061" s="56">
        <v>574.5</v>
      </c>
      <c r="T1061" s="58">
        <v>424.6</v>
      </c>
    </row>
    <row r="1062" spans="1:20" x14ac:dyDescent="0.25">
      <c r="A1062" s="27" t="s">
        <v>731</v>
      </c>
      <c r="B1062" s="28" t="s">
        <v>732</v>
      </c>
      <c r="C1062" s="28" t="s">
        <v>9572</v>
      </c>
      <c r="D1062" s="28" t="s">
        <v>9573</v>
      </c>
      <c r="E1062" s="28" t="s">
        <v>1642</v>
      </c>
      <c r="F1062" s="28" t="s">
        <v>4859</v>
      </c>
      <c r="G1062" s="28" t="s">
        <v>4860</v>
      </c>
      <c r="H1062" s="28" t="s">
        <v>4600</v>
      </c>
      <c r="I1062" s="28" t="s">
        <v>4892</v>
      </c>
      <c r="J1062" s="28" t="s">
        <v>4893</v>
      </c>
      <c r="K1062" s="28" t="s">
        <v>9574</v>
      </c>
      <c r="L1062" s="28" t="s">
        <v>9575</v>
      </c>
      <c r="M1062" s="28" t="s">
        <v>9576</v>
      </c>
      <c r="N1062" s="28" t="s">
        <v>9577</v>
      </c>
      <c r="O1062" s="28" t="s">
        <v>4866</v>
      </c>
      <c r="P1062" s="28" t="s">
        <v>4882</v>
      </c>
      <c r="Q1062" s="27" t="s">
        <v>4868</v>
      </c>
      <c r="R1062" s="56">
        <v>397.8</v>
      </c>
      <c r="S1062" s="56">
        <v>394.6</v>
      </c>
      <c r="T1062" s="58">
        <v>271</v>
      </c>
    </row>
    <row r="1063" spans="1:20" x14ac:dyDescent="0.25">
      <c r="A1063" s="27" t="s">
        <v>733</v>
      </c>
      <c r="B1063" s="28" t="s">
        <v>734</v>
      </c>
      <c r="C1063" s="28" t="s">
        <v>9578</v>
      </c>
      <c r="D1063" s="28" t="s">
        <v>9579</v>
      </c>
      <c r="E1063" s="28" t="s">
        <v>1867</v>
      </c>
      <c r="F1063" s="28" t="s">
        <v>4859</v>
      </c>
      <c r="G1063" s="28" t="s">
        <v>4860</v>
      </c>
      <c r="H1063" s="28" t="s">
        <v>4601</v>
      </c>
      <c r="I1063" s="28" t="s">
        <v>4378</v>
      </c>
      <c r="J1063" s="28" t="s">
        <v>4893</v>
      </c>
      <c r="K1063" s="28" t="s">
        <v>9580</v>
      </c>
      <c r="L1063" s="28" t="s">
        <v>6495</v>
      </c>
      <c r="M1063" s="28" t="s">
        <v>6496</v>
      </c>
      <c r="N1063" s="28" t="s">
        <v>9581</v>
      </c>
      <c r="O1063" s="28" t="s">
        <v>4866</v>
      </c>
      <c r="P1063" s="28" t="s">
        <v>4882</v>
      </c>
      <c r="Q1063" s="27" t="s">
        <v>4868</v>
      </c>
      <c r="R1063" s="56">
        <v>519</v>
      </c>
      <c r="S1063" s="56">
        <v>519</v>
      </c>
      <c r="T1063" s="58">
        <v>399</v>
      </c>
    </row>
    <row r="1064" spans="1:20" x14ac:dyDescent="0.25">
      <c r="A1064" s="27" t="s">
        <v>735</v>
      </c>
      <c r="B1064" s="28" t="s">
        <v>736</v>
      </c>
      <c r="C1064" s="28" t="s">
        <v>9582</v>
      </c>
      <c r="D1064" s="28" t="s">
        <v>9583</v>
      </c>
      <c r="E1064" s="28" t="s">
        <v>2508</v>
      </c>
      <c r="F1064" s="28" t="s">
        <v>4859</v>
      </c>
      <c r="G1064" s="28" t="s">
        <v>4860</v>
      </c>
      <c r="H1064" s="28" t="s">
        <v>4906</v>
      </c>
      <c r="I1064" s="28" t="s">
        <v>4381</v>
      </c>
      <c r="J1064" s="28" t="s">
        <v>4893</v>
      </c>
      <c r="K1064" s="28" t="s">
        <v>9584</v>
      </c>
      <c r="L1064" s="28" t="s">
        <v>5170</v>
      </c>
      <c r="M1064" s="28" t="s">
        <v>5171</v>
      </c>
      <c r="N1064" s="28" t="s">
        <v>9585</v>
      </c>
      <c r="O1064" s="28" t="s">
        <v>4866</v>
      </c>
      <c r="P1064" s="28" t="s">
        <v>4882</v>
      </c>
      <c r="Q1064" s="27" t="s">
        <v>4868</v>
      </c>
      <c r="R1064" s="56">
        <v>309</v>
      </c>
      <c r="S1064" s="56">
        <v>333</v>
      </c>
      <c r="T1064" s="58">
        <v>260</v>
      </c>
    </row>
    <row r="1065" spans="1:20" x14ac:dyDescent="0.25">
      <c r="A1065" s="27" t="s">
        <v>737</v>
      </c>
      <c r="B1065" s="28" t="s">
        <v>738</v>
      </c>
      <c r="C1065" s="28" t="s">
        <v>9586</v>
      </c>
      <c r="D1065" s="28" t="s">
        <v>9587</v>
      </c>
      <c r="E1065" s="28" t="s">
        <v>1643</v>
      </c>
      <c r="F1065" s="28" t="s">
        <v>4859</v>
      </c>
      <c r="G1065" s="28" t="s">
        <v>4860</v>
      </c>
      <c r="H1065" s="28" t="s">
        <v>4600</v>
      </c>
      <c r="I1065" s="28" t="s">
        <v>4892</v>
      </c>
      <c r="J1065" s="28" t="s">
        <v>4893</v>
      </c>
      <c r="K1065" s="28" t="s">
        <v>9588</v>
      </c>
      <c r="L1065" s="28" t="s">
        <v>5433</v>
      </c>
      <c r="M1065" s="28" t="s">
        <v>9589</v>
      </c>
      <c r="N1065" s="28" t="s">
        <v>9590</v>
      </c>
      <c r="O1065" s="28" t="s">
        <v>4866</v>
      </c>
      <c r="P1065" s="28" t="s">
        <v>4882</v>
      </c>
      <c r="Q1065" s="27" t="s">
        <v>4868</v>
      </c>
      <c r="R1065" s="56">
        <v>398</v>
      </c>
      <c r="S1065" s="56">
        <v>387</v>
      </c>
      <c r="T1065" s="58">
        <v>287</v>
      </c>
    </row>
    <row r="1066" spans="1:20" x14ac:dyDescent="0.25">
      <c r="A1066" s="27" t="s">
        <v>739</v>
      </c>
      <c r="B1066" s="28" t="s">
        <v>740</v>
      </c>
      <c r="C1066" s="28" t="s">
        <v>9591</v>
      </c>
      <c r="D1066" s="28" t="s">
        <v>9592</v>
      </c>
      <c r="E1066" s="28" t="s">
        <v>1644</v>
      </c>
      <c r="F1066" s="28" t="s">
        <v>4859</v>
      </c>
      <c r="G1066" s="28" t="s">
        <v>4860</v>
      </c>
      <c r="H1066" s="28" t="s">
        <v>4600</v>
      </c>
      <c r="I1066" s="28" t="s">
        <v>4892</v>
      </c>
      <c r="J1066" s="28" t="s">
        <v>4893</v>
      </c>
      <c r="K1066" s="28" t="s">
        <v>9593</v>
      </c>
      <c r="L1066" s="28" t="s">
        <v>6979</v>
      </c>
      <c r="M1066" s="28" t="s">
        <v>5177</v>
      </c>
      <c r="N1066" s="28" t="s">
        <v>9594</v>
      </c>
      <c r="O1066" s="28" t="s">
        <v>4866</v>
      </c>
      <c r="P1066" s="28" t="s">
        <v>4882</v>
      </c>
      <c r="Q1066" s="27" t="s">
        <v>4868</v>
      </c>
      <c r="R1066" s="56">
        <v>465</v>
      </c>
      <c r="S1066" s="56">
        <v>478</v>
      </c>
      <c r="T1066" s="58">
        <v>362</v>
      </c>
    </row>
    <row r="1067" spans="1:20" x14ac:dyDescent="0.25">
      <c r="A1067" s="27" t="s">
        <v>3744</v>
      </c>
      <c r="B1067" s="28" t="s">
        <v>4250</v>
      </c>
      <c r="C1067" s="28" t="s">
        <v>9595</v>
      </c>
      <c r="D1067" s="28" t="s">
        <v>9596</v>
      </c>
      <c r="E1067" s="28" t="s">
        <v>3745</v>
      </c>
      <c r="F1067" s="28" t="s">
        <v>4859</v>
      </c>
      <c r="G1067" s="28" t="s">
        <v>4860</v>
      </c>
      <c r="H1067" s="28" t="s">
        <v>4601</v>
      </c>
      <c r="I1067" s="28" t="s">
        <v>4377</v>
      </c>
      <c r="J1067" s="28" t="s">
        <v>4861</v>
      </c>
      <c r="K1067" s="28" t="s">
        <v>9597</v>
      </c>
      <c r="L1067" s="28" t="s">
        <v>9598</v>
      </c>
      <c r="M1067" s="28" t="s">
        <v>9599</v>
      </c>
      <c r="N1067" s="28" t="s">
        <v>9600</v>
      </c>
      <c r="O1067" s="28" t="s">
        <v>4866</v>
      </c>
      <c r="P1067" s="28" t="s">
        <v>4882</v>
      </c>
      <c r="Q1067" s="27" t="s">
        <v>4868</v>
      </c>
      <c r="R1067" s="56">
        <v>415.8</v>
      </c>
      <c r="S1067" s="56">
        <v>429</v>
      </c>
      <c r="T1067" s="58">
        <v>315</v>
      </c>
    </row>
    <row r="1068" spans="1:20" x14ac:dyDescent="0.25">
      <c r="A1068" s="27" t="s">
        <v>741</v>
      </c>
      <c r="B1068" s="28" t="s">
        <v>742</v>
      </c>
      <c r="C1068" s="28" t="s">
        <v>9601</v>
      </c>
      <c r="D1068" s="28" t="s">
        <v>9602</v>
      </c>
      <c r="E1068" s="28" t="s">
        <v>2301</v>
      </c>
      <c r="F1068" s="28" t="s">
        <v>4859</v>
      </c>
      <c r="G1068" s="28" t="s">
        <v>4860</v>
      </c>
      <c r="H1068" s="28" t="s">
        <v>4600</v>
      </c>
      <c r="I1068" s="28" t="s">
        <v>4383</v>
      </c>
      <c r="J1068" s="28" t="s">
        <v>4960</v>
      </c>
      <c r="K1068" s="28" t="s">
        <v>9603</v>
      </c>
      <c r="L1068" s="28" t="s">
        <v>6396</v>
      </c>
      <c r="M1068" s="28" t="s">
        <v>6296</v>
      </c>
      <c r="N1068" s="28" t="s">
        <v>9604</v>
      </c>
      <c r="O1068" s="28" t="s">
        <v>4866</v>
      </c>
      <c r="P1068" s="28" t="s">
        <v>4882</v>
      </c>
      <c r="Q1068" s="27" t="s">
        <v>4868</v>
      </c>
      <c r="R1068" s="56">
        <v>725</v>
      </c>
      <c r="S1068" s="56">
        <v>712.4</v>
      </c>
      <c r="T1068" s="58">
        <v>482</v>
      </c>
    </row>
    <row r="1069" spans="1:20" x14ac:dyDescent="0.25">
      <c r="A1069" s="27" t="s">
        <v>743</v>
      </c>
      <c r="B1069" s="28" t="s">
        <v>744</v>
      </c>
      <c r="C1069" s="28" t="s">
        <v>9605</v>
      </c>
      <c r="D1069" s="28" t="s">
        <v>9606</v>
      </c>
      <c r="E1069" s="28" t="s">
        <v>2216</v>
      </c>
      <c r="F1069" s="28" t="s">
        <v>4859</v>
      </c>
      <c r="G1069" s="28" t="s">
        <v>4860</v>
      </c>
      <c r="H1069" s="28" t="s">
        <v>4906</v>
      </c>
      <c r="I1069" s="28" t="s">
        <v>4379</v>
      </c>
      <c r="J1069" s="28" t="s">
        <v>4907</v>
      </c>
      <c r="K1069" s="28" t="s">
        <v>9607</v>
      </c>
      <c r="L1069" s="28" t="s">
        <v>6911</v>
      </c>
      <c r="M1069" s="28" t="s">
        <v>9608</v>
      </c>
      <c r="N1069" s="28" t="s">
        <v>9609</v>
      </c>
      <c r="O1069" s="28" t="s">
        <v>4866</v>
      </c>
      <c r="P1069" s="28" t="s">
        <v>4882</v>
      </c>
      <c r="Q1069" s="27" t="s">
        <v>4868</v>
      </c>
      <c r="R1069" s="56">
        <v>578.9</v>
      </c>
      <c r="S1069" s="56">
        <v>577.9</v>
      </c>
      <c r="T1069" s="58">
        <v>336</v>
      </c>
    </row>
    <row r="1070" spans="1:20" x14ac:dyDescent="0.25">
      <c r="A1070" s="27" t="s">
        <v>745</v>
      </c>
      <c r="B1070" s="28" t="s">
        <v>746</v>
      </c>
      <c r="C1070" s="28" t="s">
        <v>9610</v>
      </c>
      <c r="D1070" s="28" t="s">
        <v>9611</v>
      </c>
      <c r="E1070" s="28" t="s">
        <v>2217</v>
      </c>
      <c r="F1070" s="28" t="s">
        <v>4859</v>
      </c>
      <c r="G1070" s="28" t="s">
        <v>4860</v>
      </c>
      <c r="H1070" s="28" t="s">
        <v>4906</v>
      </c>
      <c r="I1070" s="28" t="s">
        <v>4379</v>
      </c>
      <c r="J1070" s="28" t="s">
        <v>4893</v>
      </c>
      <c r="K1070" s="28" t="s">
        <v>9603</v>
      </c>
      <c r="L1070" s="28" t="s">
        <v>6506</v>
      </c>
      <c r="M1070" s="28" t="s">
        <v>6507</v>
      </c>
      <c r="N1070" s="28" t="s">
        <v>9612</v>
      </c>
      <c r="O1070" s="28" t="s">
        <v>4866</v>
      </c>
      <c r="P1070" s="28" t="s">
        <v>4882</v>
      </c>
      <c r="Q1070" s="27" t="s">
        <v>4868</v>
      </c>
      <c r="R1070" s="56">
        <v>577.29999999999995</v>
      </c>
      <c r="S1070" s="56">
        <v>562</v>
      </c>
      <c r="T1070" s="58">
        <v>435</v>
      </c>
    </row>
    <row r="1071" spans="1:20" x14ac:dyDescent="0.25">
      <c r="A1071" s="27" t="s">
        <v>2610</v>
      </c>
      <c r="B1071" s="28" t="s">
        <v>2654</v>
      </c>
      <c r="C1071" s="28" t="s">
        <v>9613</v>
      </c>
      <c r="D1071" s="28" t="s">
        <v>9614</v>
      </c>
      <c r="E1071" s="28" t="s">
        <v>2623</v>
      </c>
      <c r="F1071" s="28" t="s">
        <v>4859</v>
      </c>
      <c r="G1071" s="28" t="s">
        <v>4860</v>
      </c>
      <c r="H1071" s="28" t="s">
        <v>4906</v>
      </c>
      <c r="I1071" s="28" t="s">
        <v>4381</v>
      </c>
      <c r="J1071" s="28" t="s">
        <v>4907</v>
      </c>
      <c r="K1071" s="28" t="s">
        <v>9615</v>
      </c>
      <c r="L1071" s="28" t="s">
        <v>5592</v>
      </c>
      <c r="M1071" s="28" t="s">
        <v>6855</v>
      </c>
      <c r="N1071" s="28" t="s">
        <v>9616</v>
      </c>
      <c r="O1071" s="28" t="s">
        <v>4866</v>
      </c>
      <c r="P1071" s="28" t="s">
        <v>4882</v>
      </c>
      <c r="Q1071" s="27" t="s">
        <v>4868</v>
      </c>
      <c r="R1071" s="56">
        <v>1050.5999999999999</v>
      </c>
      <c r="S1071" s="56">
        <v>1060.8</v>
      </c>
      <c r="T1071" s="58">
        <v>652.9</v>
      </c>
    </row>
    <row r="1072" spans="1:20" x14ac:dyDescent="0.25">
      <c r="A1072" s="27" t="s">
        <v>747</v>
      </c>
      <c r="B1072" s="28" t="s">
        <v>748</v>
      </c>
      <c r="C1072" s="28" t="s">
        <v>9617</v>
      </c>
      <c r="D1072" s="28" t="s">
        <v>9618</v>
      </c>
      <c r="E1072" s="28" t="s">
        <v>2509</v>
      </c>
      <c r="F1072" s="28" t="s">
        <v>4859</v>
      </c>
      <c r="G1072" s="28" t="s">
        <v>4860</v>
      </c>
      <c r="H1072" s="28" t="s">
        <v>4906</v>
      </c>
      <c r="I1072" s="28" t="s">
        <v>4381</v>
      </c>
      <c r="J1072" s="28" t="s">
        <v>4893</v>
      </c>
      <c r="K1072" s="28" t="s">
        <v>9619</v>
      </c>
      <c r="L1072" s="28" t="s">
        <v>5170</v>
      </c>
      <c r="M1072" s="28" t="s">
        <v>5171</v>
      </c>
      <c r="N1072" s="28" t="s">
        <v>9620</v>
      </c>
      <c r="O1072" s="28" t="s">
        <v>4866</v>
      </c>
      <c r="P1072" s="28" t="s">
        <v>4882</v>
      </c>
      <c r="Q1072" s="27" t="s">
        <v>4868</v>
      </c>
      <c r="R1072" s="56">
        <v>582</v>
      </c>
      <c r="S1072" s="56">
        <v>585</v>
      </c>
      <c r="T1072" s="58">
        <v>458</v>
      </c>
    </row>
    <row r="1073" spans="1:20" x14ac:dyDescent="0.25">
      <c r="A1073" s="27" t="s">
        <v>749</v>
      </c>
      <c r="B1073" s="28" t="s">
        <v>750</v>
      </c>
      <c r="C1073" s="28" t="s">
        <v>9621</v>
      </c>
      <c r="D1073" s="28" t="s">
        <v>9622</v>
      </c>
      <c r="E1073" s="28" t="s">
        <v>2302</v>
      </c>
      <c r="F1073" s="28" t="s">
        <v>4859</v>
      </c>
      <c r="G1073" s="28" t="s">
        <v>4860</v>
      </c>
      <c r="H1073" s="28" t="s">
        <v>4600</v>
      </c>
      <c r="I1073" s="28" t="s">
        <v>4383</v>
      </c>
      <c r="J1073" s="28" t="s">
        <v>4960</v>
      </c>
      <c r="K1073" s="28" t="s">
        <v>9623</v>
      </c>
      <c r="L1073" s="28" t="s">
        <v>9624</v>
      </c>
      <c r="M1073" s="28" t="s">
        <v>9625</v>
      </c>
      <c r="N1073" s="28" t="s">
        <v>9626</v>
      </c>
      <c r="O1073" s="28" t="s">
        <v>4866</v>
      </c>
      <c r="P1073" s="28" t="s">
        <v>4882</v>
      </c>
      <c r="Q1073" s="27" t="s">
        <v>4868</v>
      </c>
      <c r="R1073" s="56">
        <v>426</v>
      </c>
      <c r="S1073" s="56">
        <v>436.1</v>
      </c>
      <c r="T1073" s="58">
        <v>259.8</v>
      </c>
    </row>
    <row r="1074" spans="1:20" x14ac:dyDescent="0.25">
      <c r="A1074" s="27" t="s">
        <v>751</v>
      </c>
      <c r="B1074" s="28" t="s">
        <v>752</v>
      </c>
      <c r="C1074" s="28" t="s">
        <v>9627</v>
      </c>
      <c r="D1074" s="28" t="s">
        <v>9628</v>
      </c>
      <c r="E1074" s="28" t="s">
        <v>2435</v>
      </c>
      <c r="F1074" s="28" t="s">
        <v>4859</v>
      </c>
      <c r="G1074" s="28" t="s">
        <v>4860</v>
      </c>
      <c r="H1074" s="28" t="s">
        <v>4601</v>
      </c>
      <c r="I1074" s="28" t="s">
        <v>4387</v>
      </c>
      <c r="J1074" s="28" t="s">
        <v>4987</v>
      </c>
      <c r="K1074" s="28" t="s">
        <v>9619</v>
      </c>
      <c r="L1074" s="28" t="s">
        <v>8618</v>
      </c>
      <c r="M1074" s="28" t="s">
        <v>8619</v>
      </c>
      <c r="N1074" s="28" t="s">
        <v>9629</v>
      </c>
      <c r="O1074" s="28" t="s">
        <v>4866</v>
      </c>
      <c r="P1074" s="28" t="s">
        <v>4882</v>
      </c>
      <c r="Q1074" s="27" t="s">
        <v>4868</v>
      </c>
      <c r="R1074" s="56">
        <v>376.6</v>
      </c>
      <c r="S1074" s="56">
        <v>406</v>
      </c>
      <c r="T1074" s="58">
        <v>284.7</v>
      </c>
    </row>
    <row r="1075" spans="1:20" x14ac:dyDescent="0.25">
      <c r="A1075" s="27" t="s">
        <v>753</v>
      </c>
      <c r="B1075" s="28" t="s">
        <v>754</v>
      </c>
      <c r="C1075" s="28" t="s">
        <v>9630</v>
      </c>
      <c r="D1075" s="28" t="s">
        <v>9631</v>
      </c>
      <c r="E1075" s="28" t="s">
        <v>2436</v>
      </c>
      <c r="F1075" s="28" t="s">
        <v>4859</v>
      </c>
      <c r="G1075" s="28" t="s">
        <v>4860</v>
      </c>
      <c r="H1075" s="28" t="s">
        <v>4601</v>
      </c>
      <c r="I1075" s="28" t="s">
        <v>4387</v>
      </c>
      <c r="J1075" s="28" t="s">
        <v>4967</v>
      </c>
      <c r="K1075" s="28" t="s">
        <v>9632</v>
      </c>
      <c r="L1075" s="28" t="s">
        <v>9633</v>
      </c>
      <c r="M1075" s="28" t="s">
        <v>5022</v>
      </c>
      <c r="N1075" s="28" t="s">
        <v>9634</v>
      </c>
      <c r="O1075" s="28" t="s">
        <v>4866</v>
      </c>
      <c r="P1075" s="28" t="s">
        <v>4882</v>
      </c>
      <c r="Q1075" s="27" t="s">
        <v>4868</v>
      </c>
      <c r="R1075" s="56">
        <v>305</v>
      </c>
      <c r="S1075" s="56">
        <v>378.4</v>
      </c>
      <c r="T1075" s="58">
        <v>263.60000000000002</v>
      </c>
    </row>
    <row r="1076" spans="1:20" x14ac:dyDescent="0.25">
      <c r="A1076" s="27" t="s">
        <v>755</v>
      </c>
      <c r="B1076" s="28" t="s">
        <v>756</v>
      </c>
      <c r="C1076" s="28" t="s">
        <v>9635</v>
      </c>
      <c r="D1076" s="28" t="s">
        <v>9636</v>
      </c>
      <c r="E1076" s="28" t="s">
        <v>2303</v>
      </c>
      <c r="F1076" s="28" t="s">
        <v>4859</v>
      </c>
      <c r="G1076" s="28" t="s">
        <v>4860</v>
      </c>
      <c r="H1076" s="28" t="s">
        <v>4600</v>
      </c>
      <c r="I1076" s="28" t="s">
        <v>4383</v>
      </c>
      <c r="J1076" s="28" t="s">
        <v>4960</v>
      </c>
      <c r="K1076" s="28" t="s">
        <v>9170</v>
      </c>
      <c r="L1076" s="28" t="s">
        <v>8166</v>
      </c>
      <c r="M1076" s="28" t="s">
        <v>8167</v>
      </c>
      <c r="N1076" s="28" t="s">
        <v>11856</v>
      </c>
      <c r="O1076" s="28" t="s">
        <v>4866</v>
      </c>
      <c r="P1076" s="28" t="s">
        <v>4882</v>
      </c>
      <c r="Q1076" s="27" t="s">
        <v>4868</v>
      </c>
      <c r="R1076" s="56">
        <v>491.2</v>
      </c>
      <c r="S1076" s="56">
        <v>496.4</v>
      </c>
      <c r="T1076" s="58">
        <v>363</v>
      </c>
    </row>
    <row r="1077" spans="1:20" x14ac:dyDescent="0.25">
      <c r="A1077" s="27" t="s">
        <v>757</v>
      </c>
      <c r="B1077" s="28" t="s">
        <v>758</v>
      </c>
      <c r="C1077" s="28" t="s">
        <v>9637</v>
      </c>
      <c r="D1077" s="28" t="s">
        <v>9638</v>
      </c>
      <c r="E1077" s="28" t="s">
        <v>1798</v>
      </c>
      <c r="F1077" s="28" t="s">
        <v>4859</v>
      </c>
      <c r="G1077" s="28" t="s">
        <v>4860</v>
      </c>
      <c r="H1077" s="28" t="s">
        <v>4600</v>
      </c>
      <c r="I1077" s="28" t="s">
        <v>4391</v>
      </c>
      <c r="J1077" s="28" t="s">
        <v>4893</v>
      </c>
      <c r="K1077" s="28" t="s">
        <v>9623</v>
      </c>
      <c r="L1077" s="28" t="s">
        <v>7382</v>
      </c>
      <c r="M1077" s="28" t="s">
        <v>6109</v>
      </c>
      <c r="N1077" s="28" t="s">
        <v>9639</v>
      </c>
      <c r="O1077" s="28" t="s">
        <v>4866</v>
      </c>
      <c r="P1077" s="28" t="s">
        <v>4882</v>
      </c>
      <c r="Q1077" s="27" t="s">
        <v>4868</v>
      </c>
      <c r="R1077" s="56">
        <v>358</v>
      </c>
      <c r="S1077" s="56">
        <v>358</v>
      </c>
      <c r="T1077" s="58">
        <v>254</v>
      </c>
    </row>
    <row r="1078" spans="1:20" x14ac:dyDescent="0.25">
      <c r="A1078" s="27" t="s">
        <v>759</v>
      </c>
      <c r="B1078" s="28" t="s">
        <v>760</v>
      </c>
      <c r="C1078" s="28" t="s">
        <v>9640</v>
      </c>
      <c r="D1078" s="28" t="s">
        <v>9641</v>
      </c>
      <c r="E1078" s="28" t="s">
        <v>1645</v>
      </c>
      <c r="F1078" s="28" t="s">
        <v>4859</v>
      </c>
      <c r="G1078" s="28" t="s">
        <v>4860</v>
      </c>
      <c r="H1078" s="28" t="s">
        <v>4600</v>
      </c>
      <c r="I1078" s="28" t="s">
        <v>4892</v>
      </c>
      <c r="J1078" s="28" t="s">
        <v>4893</v>
      </c>
      <c r="K1078" s="28" t="s">
        <v>9642</v>
      </c>
      <c r="L1078" s="28" t="s">
        <v>9643</v>
      </c>
      <c r="M1078" s="28" t="s">
        <v>9644</v>
      </c>
      <c r="N1078" s="28" t="s">
        <v>9645</v>
      </c>
      <c r="O1078" s="28" t="s">
        <v>4866</v>
      </c>
      <c r="P1078" s="28" t="s">
        <v>4882</v>
      </c>
      <c r="Q1078" s="27" t="s">
        <v>4868</v>
      </c>
      <c r="R1078" s="56">
        <v>382</v>
      </c>
      <c r="S1078" s="56">
        <v>374.1</v>
      </c>
      <c r="T1078" s="58">
        <v>279.10000000000002</v>
      </c>
    </row>
    <row r="1079" spans="1:20" x14ac:dyDescent="0.25">
      <c r="A1079" s="27" t="s">
        <v>761</v>
      </c>
      <c r="B1079" s="28" t="s">
        <v>762</v>
      </c>
      <c r="C1079" s="28" t="s">
        <v>9646</v>
      </c>
      <c r="D1079" s="28" t="s">
        <v>9647</v>
      </c>
      <c r="E1079" s="28" t="s">
        <v>2437</v>
      </c>
      <c r="F1079" s="28" t="s">
        <v>4859</v>
      </c>
      <c r="G1079" s="28" t="s">
        <v>4860</v>
      </c>
      <c r="H1079" s="28" t="s">
        <v>4601</v>
      </c>
      <c r="I1079" s="28" t="s">
        <v>4387</v>
      </c>
      <c r="J1079" s="28" t="s">
        <v>4967</v>
      </c>
      <c r="K1079" s="28" t="s">
        <v>9648</v>
      </c>
      <c r="L1079" s="28" t="s">
        <v>9649</v>
      </c>
      <c r="M1079" s="28" t="s">
        <v>5022</v>
      </c>
      <c r="N1079" s="28" t="s">
        <v>9650</v>
      </c>
      <c r="O1079" s="28" t="s">
        <v>4866</v>
      </c>
      <c r="P1079" s="28" t="s">
        <v>4882</v>
      </c>
      <c r="Q1079" s="27" t="s">
        <v>4868</v>
      </c>
      <c r="R1079" s="56">
        <v>395.5</v>
      </c>
      <c r="S1079" s="56">
        <v>387.6</v>
      </c>
      <c r="T1079" s="58">
        <v>289</v>
      </c>
    </row>
    <row r="1080" spans="1:20" x14ac:dyDescent="0.25">
      <c r="A1080" s="27" t="s">
        <v>763</v>
      </c>
      <c r="B1080" s="28" t="s">
        <v>764</v>
      </c>
      <c r="C1080" s="28" t="s">
        <v>9651</v>
      </c>
      <c r="D1080" s="28" t="s">
        <v>9652</v>
      </c>
      <c r="E1080" s="28" t="s">
        <v>2589</v>
      </c>
      <c r="F1080" s="28" t="s">
        <v>4859</v>
      </c>
      <c r="G1080" s="28" t="s">
        <v>4860</v>
      </c>
      <c r="H1080" s="28" t="s">
        <v>4600</v>
      </c>
      <c r="I1080" s="28" t="s">
        <v>4390</v>
      </c>
      <c r="J1080" s="28" t="s">
        <v>4907</v>
      </c>
      <c r="K1080" s="28" t="s">
        <v>9653</v>
      </c>
      <c r="L1080" s="28" t="s">
        <v>5894</v>
      </c>
      <c r="M1080" s="28" t="s">
        <v>5895</v>
      </c>
      <c r="N1080" s="28" t="s">
        <v>9654</v>
      </c>
      <c r="O1080" s="28" t="s">
        <v>4866</v>
      </c>
      <c r="P1080" s="28" t="s">
        <v>4882</v>
      </c>
      <c r="Q1080" s="27" t="s">
        <v>4868</v>
      </c>
      <c r="R1080" s="56">
        <v>550</v>
      </c>
      <c r="S1080" s="56">
        <v>554</v>
      </c>
      <c r="T1080" s="58">
        <v>430</v>
      </c>
    </row>
    <row r="1081" spans="1:20" x14ac:dyDescent="0.25">
      <c r="A1081" s="27" t="s">
        <v>765</v>
      </c>
      <c r="B1081" s="28" t="s">
        <v>766</v>
      </c>
      <c r="C1081" s="28" t="s">
        <v>9655</v>
      </c>
      <c r="D1081" s="28" t="s">
        <v>9656</v>
      </c>
      <c r="E1081" s="28" t="s">
        <v>1714</v>
      </c>
      <c r="F1081" s="28" t="s">
        <v>4859</v>
      </c>
      <c r="G1081" s="28" t="s">
        <v>4860</v>
      </c>
      <c r="H1081" s="28" t="s">
        <v>4906</v>
      </c>
      <c r="I1081" s="28" t="s">
        <v>4388</v>
      </c>
      <c r="J1081" s="28" t="s">
        <v>4907</v>
      </c>
      <c r="K1081" s="28" t="s">
        <v>9657</v>
      </c>
      <c r="L1081" s="28" t="s">
        <v>7029</v>
      </c>
      <c r="M1081" s="28" t="s">
        <v>4939</v>
      </c>
      <c r="N1081" s="28" t="s">
        <v>9658</v>
      </c>
      <c r="O1081" s="28" t="s">
        <v>4866</v>
      </c>
      <c r="P1081" s="28" t="s">
        <v>4882</v>
      </c>
      <c r="Q1081" s="27" t="s">
        <v>4868</v>
      </c>
      <c r="R1081" s="56">
        <v>640.1</v>
      </c>
      <c r="S1081" s="56">
        <v>666.1</v>
      </c>
      <c r="T1081" s="58">
        <v>473</v>
      </c>
    </row>
    <row r="1082" spans="1:20" x14ac:dyDescent="0.25">
      <c r="A1082" s="27" t="s">
        <v>3736</v>
      </c>
      <c r="B1082" s="28" t="s">
        <v>4251</v>
      </c>
      <c r="C1082" s="28" t="s">
        <v>9659</v>
      </c>
      <c r="D1082" s="28" t="s">
        <v>9660</v>
      </c>
      <c r="E1082" s="28" t="s">
        <v>3737</v>
      </c>
      <c r="F1082" s="28" t="s">
        <v>4859</v>
      </c>
      <c r="G1082" s="28" t="s">
        <v>4860</v>
      </c>
      <c r="H1082" s="28" t="s">
        <v>4601</v>
      </c>
      <c r="I1082" s="28" t="s">
        <v>4374</v>
      </c>
      <c r="J1082" s="28" t="s">
        <v>4861</v>
      </c>
      <c r="K1082" s="28" t="s">
        <v>9661</v>
      </c>
      <c r="L1082" s="28" t="s">
        <v>4887</v>
      </c>
      <c r="M1082" s="28" t="s">
        <v>4888</v>
      </c>
      <c r="N1082" s="28" t="s">
        <v>9662</v>
      </c>
      <c r="O1082" s="28" t="s">
        <v>4866</v>
      </c>
      <c r="P1082" s="28" t="s">
        <v>4882</v>
      </c>
      <c r="Q1082" s="27" t="s">
        <v>4868</v>
      </c>
      <c r="R1082" s="56">
        <v>572</v>
      </c>
      <c r="S1082" s="56">
        <v>543</v>
      </c>
      <c r="T1082" s="58">
        <v>429</v>
      </c>
    </row>
    <row r="1083" spans="1:20" x14ac:dyDescent="0.25">
      <c r="A1083" s="27" t="s">
        <v>767</v>
      </c>
      <c r="B1083" s="28" t="s">
        <v>768</v>
      </c>
      <c r="C1083" s="28" t="s">
        <v>9663</v>
      </c>
      <c r="D1083" s="28" t="s">
        <v>9664</v>
      </c>
      <c r="E1083" s="28" t="s">
        <v>1715</v>
      </c>
      <c r="F1083" s="28" t="s">
        <v>4859</v>
      </c>
      <c r="G1083" s="28" t="s">
        <v>4860</v>
      </c>
      <c r="H1083" s="28" t="s">
        <v>4906</v>
      </c>
      <c r="I1083" s="28" t="s">
        <v>4388</v>
      </c>
      <c r="J1083" s="28" t="s">
        <v>4907</v>
      </c>
      <c r="K1083" s="28" t="s">
        <v>9665</v>
      </c>
      <c r="L1083" s="28" t="s">
        <v>4950</v>
      </c>
      <c r="M1083" s="28" t="s">
        <v>4939</v>
      </c>
      <c r="N1083" s="28" t="s">
        <v>9666</v>
      </c>
      <c r="O1083" s="28" t="s">
        <v>4866</v>
      </c>
      <c r="P1083" s="28" t="s">
        <v>4882</v>
      </c>
      <c r="Q1083" s="27" t="s">
        <v>4868</v>
      </c>
      <c r="R1083" s="56">
        <v>390.4</v>
      </c>
      <c r="S1083" s="56">
        <v>391</v>
      </c>
      <c r="T1083" s="58">
        <v>264.3</v>
      </c>
    </row>
    <row r="1084" spans="1:20" x14ac:dyDescent="0.25">
      <c r="A1084" s="27" t="s">
        <v>3740</v>
      </c>
      <c r="B1084" s="28" t="s">
        <v>4252</v>
      </c>
      <c r="C1084" s="28" t="s">
        <v>9667</v>
      </c>
      <c r="D1084" s="28" t="s">
        <v>9668</v>
      </c>
      <c r="E1084" s="28" t="s">
        <v>3741</v>
      </c>
      <c r="F1084" s="28" t="s">
        <v>4859</v>
      </c>
      <c r="G1084" s="28" t="s">
        <v>4860</v>
      </c>
      <c r="H1084" s="28" t="s">
        <v>4601</v>
      </c>
      <c r="I1084" s="28" t="s">
        <v>4377</v>
      </c>
      <c r="J1084" s="28" t="s">
        <v>4861</v>
      </c>
      <c r="K1084" s="28" t="s">
        <v>9623</v>
      </c>
      <c r="L1084" s="28" t="s">
        <v>8936</v>
      </c>
      <c r="M1084" s="28" t="s">
        <v>4864</v>
      </c>
      <c r="N1084" s="28" t="s">
        <v>9669</v>
      </c>
      <c r="O1084" s="28" t="s">
        <v>4866</v>
      </c>
      <c r="P1084" s="28" t="s">
        <v>4882</v>
      </c>
      <c r="Q1084" s="27" t="s">
        <v>4868</v>
      </c>
      <c r="R1084" s="56">
        <v>533.1</v>
      </c>
      <c r="S1084" s="56">
        <v>508</v>
      </c>
      <c r="T1084" s="58">
        <v>347</v>
      </c>
    </row>
    <row r="1085" spans="1:20" x14ac:dyDescent="0.25">
      <c r="A1085" s="27" t="s">
        <v>769</v>
      </c>
      <c r="B1085" s="28" t="s">
        <v>770</v>
      </c>
      <c r="C1085" s="28" t="s">
        <v>9670</v>
      </c>
      <c r="D1085" s="28" t="s">
        <v>9671</v>
      </c>
      <c r="E1085" s="28" t="s">
        <v>2126</v>
      </c>
      <c r="F1085" s="28" t="s">
        <v>4859</v>
      </c>
      <c r="G1085" s="28" t="s">
        <v>4860</v>
      </c>
      <c r="H1085" s="28" t="s">
        <v>4600</v>
      </c>
      <c r="I1085" s="28" t="s">
        <v>4570</v>
      </c>
      <c r="J1085" s="28" t="s">
        <v>4877</v>
      </c>
      <c r="K1085" s="28" t="s">
        <v>9623</v>
      </c>
      <c r="L1085" s="28" t="s">
        <v>9672</v>
      </c>
      <c r="M1085" s="28" t="s">
        <v>9673</v>
      </c>
      <c r="N1085" s="28" t="s">
        <v>9674</v>
      </c>
      <c r="O1085" s="28" t="s">
        <v>4866</v>
      </c>
      <c r="P1085" s="28" t="s">
        <v>4882</v>
      </c>
      <c r="Q1085" s="27" t="s">
        <v>4868</v>
      </c>
      <c r="R1085" s="56">
        <v>545</v>
      </c>
      <c r="S1085" s="56">
        <v>545.9</v>
      </c>
      <c r="T1085" s="58">
        <v>400</v>
      </c>
    </row>
    <row r="1086" spans="1:20" x14ac:dyDescent="0.25">
      <c r="A1086" s="27" t="s">
        <v>771</v>
      </c>
      <c r="B1086" s="28" t="s">
        <v>772</v>
      </c>
      <c r="C1086" s="28" t="s">
        <v>9675</v>
      </c>
      <c r="D1086" s="28" t="s">
        <v>9676</v>
      </c>
      <c r="E1086" s="28" t="s">
        <v>2438</v>
      </c>
      <c r="F1086" s="28" t="s">
        <v>4859</v>
      </c>
      <c r="G1086" s="28" t="s">
        <v>4860</v>
      </c>
      <c r="H1086" s="28" t="s">
        <v>4601</v>
      </c>
      <c r="I1086" s="28" t="s">
        <v>4387</v>
      </c>
      <c r="J1086" s="28" t="s">
        <v>4967</v>
      </c>
      <c r="K1086" s="28" t="s">
        <v>9677</v>
      </c>
      <c r="L1086" s="28" t="s">
        <v>6020</v>
      </c>
      <c r="M1086" s="28" t="s">
        <v>6021</v>
      </c>
      <c r="N1086" s="28" t="s">
        <v>9678</v>
      </c>
      <c r="O1086" s="28" t="s">
        <v>4866</v>
      </c>
      <c r="P1086" s="28" t="s">
        <v>4882</v>
      </c>
      <c r="Q1086" s="27" t="s">
        <v>4868</v>
      </c>
      <c r="R1086" s="56">
        <v>419.9</v>
      </c>
      <c r="S1086" s="56">
        <v>405</v>
      </c>
      <c r="T1086" s="58">
        <v>286.89999999999998</v>
      </c>
    </row>
    <row r="1087" spans="1:20" x14ac:dyDescent="0.25">
      <c r="A1087" s="27" t="s">
        <v>773</v>
      </c>
      <c r="B1087" s="28" t="s">
        <v>774</v>
      </c>
      <c r="C1087" s="28" t="s">
        <v>9679</v>
      </c>
      <c r="D1087" s="28" t="s">
        <v>9680</v>
      </c>
      <c r="E1087" s="28" t="s">
        <v>1576</v>
      </c>
      <c r="F1087" s="28" t="s">
        <v>4859</v>
      </c>
      <c r="G1087" s="28" t="s">
        <v>4860</v>
      </c>
      <c r="H1087" s="28" t="s">
        <v>4906</v>
      </c>
      <c r="I1087" s="28" t="s">
        <v>4380</v>
      </c>
      <c r="J1087" s="28" t="s">
        <v>4907</v>
      </c>
      <c r="K1087" s="28" t="s">
        <v>9681</v>
      </c>
      <c r="L1087" s="28" t="s">
        <v>6041</v>
      </c>
      <c r="M1087" s="28" t="s">
        <v>4939</v>
      </c>
      <c r="N1087" s="28" t="s">
        <v>9682</v>
      </c>
      <c r="O1087" s="28" t="s">
        <v>4866</v>
      </c>
      <c r="P1087" s="28" t="s">
        <v>4882</v>
      </c>
      <c r="Q1087" s="27" t="s">
        <v>4868</v>
      </c>
      <c r="R1087" s="56">
        <v>451.8</v>
      </c>
      <c r="S1087" s="56">
        <v>460</v>
      </c>
      <c r="T1087" s="58">
        <v>339</v>
      </c>
    </row>
    <row r="1088" spans="1:20" x14ac:dyDescent="0.25">
      <c r="A1088" s="27" t="s">
        <v>775</v>
      </c>
      <c r="B1088" s="28" t="s">
        <v>776</v>
      </c>
      <c r="C1088" s="28" t="s">
        <v>9683</v>
      </c>
      <c r="D1088" s="28" t="s">
        <v>9684</v>
      </c>
      <c r="E1088" s="28" t="s">
        <v>1868</v>
      </c>
      <c r="F1088" s="28" t="s">
        <v>4859</v>
      </c>
      <c r="G1088" s="28" t="s">
        <v>4860</v>
      </c>
      <c r="H1088" s="28" t="s">
        <v>4601</v>
      </c>
      <c r="I1088" s="28" t="s">
        <v>4378</v>
      </c>
      <c r="J1088" s="28" t="s">
        <v>4893</v>
      </c>
      <c r="K1088" s="28" t="s">
        <v>9685</v>
      </c>
      <c r="L1088" s="28" t="s">
        <v>5800</v>
      </c>
      <c r="M1088" s="28" t="s">
        <v>5801</v>
      </c>
      <c r="N1088" s="28" t="s">
        <v>9686</v>
      </c>
      <c r="O1088" s="28" t="s">
        <v>4866</v>
      </c>
      <c r="P1088" s="28" t="s">
        <v>4882</v>
      </c>
      <c r="Q1088" s="27" t="s">
        <v>4868</v>
      </c>
      <c r="R1088" s="56">
        <v>402.8</v>
      </c>
      <c r="S1088" s="56">
        <v>383</v>
      </c>
      <c r="T1088" s="58">
        <v>288</v>
      </c>
    </row>
    <row r="1089" spans="1:20" x14ac:dyDescent="0.25">
      <c r="A1089" s="27" t="s">
        <v>777</v>
      </c>
      <c r="B1089" s="28" t="s">
        <v>778</v>
      </c>
      <c r="C1089" s="28" t="s">
        <v>9687</v>
      </c>
      <c r="D1089" s="28" t="s">
        <v>9688</v>
      </c>
      <c r="E1089" s="28" t="s">
        <v>1869</v>
      </c>
      <c r="F1089" s="28" t="s">
        <v>4859</v>
      </c>
      <c r="G1089" s="28" t="s">
        <v>4860</v>
      </c>
      <c r="H1089" s="28" t="s">
        <v>4601</v>
      </c>
      <c r="I1089" s="28" t="s">
        <v>4378</v>
      </c>
      <c r="J1089" s="28" t="s">
        <v>4893</v>
      </c>
      <c r="K1089" s="28" t="s">
        <v>9685</v>
      </c>
      <c r="L1089" s="28" t="s">
        <v>9689</v>
      </c>
      <c r="M1089" s="28" t="s">
        <v>9690</v>
      </c>
      <c r="N1089" s="28" t="s">
        <v>9690</v>
      </c>
      <c r="O1089" s="28" t="s">
        <v>4866</v>
      </c>
      <c r="P1089" s="28" t="s">
        <v>4882</v>
      </c>
      <c r="Q1089" s="27" t="s">
        <v>4868</v>
      </c>
      <c r="R1089" s="56">
        <v>418.6</v>
      </c>
      <c r="S1089" s="56">
        <v>396.6</v>
      </c>
      <c r="T1089" s="58">
        <v>280.3</v>
      </c>
    </row>
    <row r="1090" spans="1:20" x14ac:dyDescent="0.25">
      <c r="A1090" s="27" t="s">
        <v>779</v>
      </c>
      <c r="B1090" s="28" t="s">
        <v>780</v>
      </c>
      <c r="C1090" s="28" t="s">
        <v>9691</v>
      </c>
      <c r="D1090" s="28" t="s">
        <v>9692</v>
      </c>
      <c r="E1090" s="28" t="s">
        <v>1870</v>
      </c>
      <c r="F1090" s="28" t="s">
        <v>4859</v>
      </c>
      <c r="G1090" s="28" t="s">
        <v>4860</v>
      </c>
      <c r="H1090" s="28" t="s">
        <v>4601</v>
      </c>
      <c r="I1090" s="28" t="s">
        <v>4378</v>
      </c>
      <c r="J1090" s="28" t="s">
        <v>4893</v>
      </c>
      <c r="K1090" s="28" t="s">
        <v>9607</v>
      </c>
      <c r="L1090" s="28" t="s">
        <v>9693</v>
      </c>
      <c r="M1090" s="28" t="s">
        <v>9694</v>
      </c>
      <c r="N1090" s="28" t="s">
        <v>9694</v>
      </c>
      <c r="O1090" s="28" t="s">
        <v>4866</v>
      </c>
      <c r="P1090" s="28" t="s">
        <v>4882</v>
      </c>
      <c r="Q1090" s="27" t="s">
        <v>4868</v>
      </c>
      <c r="R1090" s="56">
        <v>480.2</v>
      </c>
      <c r="S1090" s="56">
        <v>418</v>
      </c>
      <c r="T1090" s="58">
        <v>290</v>
      </c>
    </row>
    <row r="1091" spans="1:20" x14ac:dyDescent="0.25">
      <c r="A1091" s="27" t="s">
        <v>781</v>
      </c>
      <c r="B1091" s="28" t="s">
        <v>3568</v>
      </c>
      <c r="C1091" s="28" t="s">
        <v>9695</v>
      </c>
      <c r="D1091" s="28" t="s">
        <v>9696</v>
      </c>
      <c r="E1091" s="28" t="s">
        <v>2073</v>
      </c>
      <c r="F1091" s="28" t="s">
        <v>4859</v>
      </c>
      <c r="G1091" s="28" t="s">
        <v>4860</v>
      </c>
      <c r="H1091" s="28" t="s">
        <v>4906</v>
      </c>
      <c r="I1091" s="28" t="s">
        <v>4385</v>
      </c>
      <c r="J1091" s="28" t="s">
        <v>4907</v>
      </c>
      <c r="K1091" s="28" t="s">
        <v>9623</v>
      </c>
      <c r="L1091" s="28" t="s">
        <v>6877</v>
      </c>
      <c r="M1091" s="28" t="s">
        <v>4939</v>
      </c>
      <c r="N1091" s="28" t="s">
        <v>9697</v>
      </c>
      <c r="O1091" s="28" t="s">
        <v>4866</v>
      </c>
      <c r="P1091" s="28" t="s">
        <v>4882</v>
      </c>
      <c r="Q1091" s="27" t="s">
        <v>4868</v>
      </c>
      <c r="R1091" s="56">
        <v>639</v>
      </c>
      <c r="S1091" s="56">
        <v>617</v>
      </c>
      <c r="T1091" s="58">
        <v>409</v>
      </c>
    </row>
    <row r="1092" spans="1:20" x14ac:dyDescent="0.25">
      <c r="A1092" s="27" t="s">
        <v>782</v>
      </c>
      <c r="B1092" s="28" t="s">
        <v>783</v>
      </c>
      <c r="C1092" s="28" t="s">
        <v>9698</v>
      </c>
      <c r="D1092" s="28" t="s">
        <v>9699</v>
      </c>
      <c r="E1092" s="28" t="s">
        <v>2013</v>
      </c>
      <c r="F1092" s="28" t="s">
        <v>4859</v>
      </c>
      <c r="G1092" s="28" t="s">
        <v>4860</v>
      </c>
      <c r="H1092" s="28" t="s">
        <v>4601</v>
      </c>
      <c r="I1092" s="28" t="s">
        <v>4384</v>
      </c>
      <c r="J1092" s="28" t="s">
        <v>4987</v>
      </c>
      <c r="K1092" s="28" t="s">
        <v>9597</v>
      </c>
      <c r="L1092" s="28" t="s">
        <v>9700</v>
      </c>
      <c r="M1092" s="28" t="s">
        <v>9701</v>
      </c>
      <c r="N1092" s="28" t="s">
        <v>9702</v>
      </c>
      <c r="O1092" s="28" t="s">
        <v>4866</v>
      </c>
      <c r="P1092" s="28" t="s">
        <v>4882</v>
      </c>
      <c r="Q1092" s="27" t="s">
        <v>4868</v>
      </c>
      <c r="R1092" s="56">
        <v>525</v>
      </c>
      <c r="S1092" s="56">
        <v>501.2</v>
      </c>
      <c r="T1092" s="58">
        <v>391.2</v>
      </c>
    </row>
    <row r="1093" spans="1:20" x14ac:dyDescent="0.25">
      <c r="A1093" s="27" t="s">
        <v>784</v>
      </c>
      <c r="B1093" s="28" t="s">
        <v>785</v>
      </c>
      <c r="C1093" s="28" t="s">
        <v>9703</v>
      </c>
      <c r="D1093" s="28" t="s">
        <v>9704</v>
      </c>
      <c r="E1093" s="28" t="s">
        <v>2304</v>
      </c>
      <c r="F1093" s="28" t="s">
        <v>4859</v>
      </c>
      <c r="G1093" s="28" t="s">
        <v>4860</v>
      </c>
      <c r="H1093" s="28" t="s">
        <v>4600</v>
      </c>
      <c r="I1093" s="28" t="s">
        <v>4383</v>
      </c>
      <c r="J1093" s="28" t="s">
        <v>4960</v>
      </c>
      <c r="K1093" s="28" t="s">
        <v>9705</v>
      </c>
      <c r="L1093" s="28" t="s">
        <v>5447</v>
      </c>
      <c r="M1093" s="28" t="s">
        <v>5448</v>
      </c>
      <c r="N1093" s="28" t="s">
        <v>9706</v>
      </c>
      <c r="O1093" s="28" t="s">
        <v>4866</v>
      </c>
      <c r="P1093" s="28" t="s">
        <v>4882</v>
      </c>
      <c r="Q1093" s="27" t="s">
        <v>4868</v>
      </c>
      <c r="R1093" s="56">
        <v>408.3</v>
      </c>
      <c r="S1093" s="56">
        <v>407</v>
      </c>
      <c r="T1093" s="58">
        <v>282.7</v>
      </c>
    </row>
    <row r="1094" spans="1:20" x14ac:dyDescent="0.25">
      <c r="A1094" s="27" t="s">
        <v>786</v>
      </c>
      <c r="B1094" s="28" t="s">
        <v>787</v>
      </c>
      <c r="C1094" s="28" t="s">
        <v>9707</v>
      </c>
      <c r="D1094" s="28" t="s">
        <v>9708</v>
      </c>
      <c r="E1094" s="28" t="s">
        <v>2305</v>
      </c>
      <c r="F1094" s="28" t="s">
        <v>4859</v>
      </c>
      <c r="G1094" s="28" t="s">
        <v>4860</v>
      </c>
      <c r="H1094" s="28" t="s">
        <v>4600</v>
      </c>
      <c r="I1094" s="28" t="s">
        <v>4383</v>
      </c>
      <c r="J1094" s="28" t="s">
        <v>4960</v>
      </c>
      <c r="K1094" s="28" t="s">
        <v>9204</v>
      </c>
      <c r="L1094" s="28" t="s">
        <v>9295</v>
      </c>
      <c r="M1094" s="28" t="s">
        <v>4963</v>
      </c>
      <c r="N1094" s="28" t="s">
        <v>11706</v>
      </c>
      <c r="O1094" s="28" t="s">
        <v>4866</v>
      </c>
      <c r="P1094" s="28" t="s">
        <v>4882</v>
      </c>
      <c r="Q1094" s="27" t="s">
        <v>4868</v>
      </c>
      <c r="R1094" s="56">
        <v>619.4</v>
      </c>
      <c r="S1094" s="56">
        <v>598.9</v>
      </c>
      <c r="T1094" s="58">
        <v>427.6</v>
      </c>
    </row>
    <row r="1095" spans="1:20" x14ac:dyDescent="0.25">
      <c r="A1095" s="27" t="s">
        <v>788</v>
      </c>
      <c r="B1095" s="28" t="s">
        <v>789</v>
      </c>
      <c r="C1095" s="28" t="s">
        <v>9709</v>
      </c>
      <c r="D1095" s="28" t="s">
        <v>9710</v>
      </c>
      <c r="E1095" s="28" t="s">
        <v>2127</v>
      </c>
      <c r="F1095" s="28" t="s">
        <v>4859</v>
      </c>
      <c r="G1095" s="28" t="s">
        <v>4860</v>
      </c>
      <c r="H1095" s="28" t="s">
        <v>4600</v>
      </c>
      <c r="I1095" s="28" t="s">
        <v>4375</v>
      </c>
      <c r="J1095" s="28" t="s">
        <v>4877</v>
      </c>
      <c r="K1095" s="28" t="s">
        <v>9159</v>
      </c>
      <c r="L1095" s="28" t="s">
        <v>9711</v>
      </c>
      <c r="M1095" s="28" t="s">
        <v>4922</v>
      </c>
      <c r="N1095" s="28" t="s">
        <v>9712</v>
      </c>
      <c r="O1095" s="28" t="s">
        <v>4866</v>
      </c>
      <c r="P1095" s="28" t="s">
        <v>4882</v>
      </c>
      <c r="Q1095" s="27" t="s">
        <v>4868</v>
      </c>
      <c r="R1095" s="56">
        <v>677</v>
      </c>
      <c r="S1095" s="56">
        <v>659</v>
      </c>
      <c r="T1095" s="58">
        <v>534</v>
      </c>
    </row>
    <row r="1096" spans="1:20" x14ac:dyDescent="0.25">
      <c r="A1096" s="27" t="s">
        <v>790</v>
      </c>
      <c r="B1096" s="28" t="s">
        <v>791</v>
      </c>
      <c r="C1096" s="28" t="s">
        <v>9713</v>
      </c>
      <c r="D1096" s="28" t="s">
        <v>9714</v>
      </c>
      <c r="E1096" s="28" t="s">
        <v>1716</v>
      </c>
      <c r="F1096" s="28" t="s">
        <v>4859</v>
      </c>
      <c r="G1096" s="28" t="s">
        <v>4860</v>
      </c>
      <c r="H1096" s="28" t="s">
        <v>4906</v>
      </c>
      <c r="I1096" s="28" t="s">
        <v>4385</v>
      </c>
      <c r="J1096" s="28" t="s">
        <v>4907</v>
      </c>
      <c r="K1096" s="28" t="s">
        <v>9632</v>
      </c>
      <c r="L1096" s="28" t="s">
        <v>9715</v>
      </c>
      <c r="M1096" s="28" t="s">
        <v>4939</v>
      </c>
      <c r="N1096" s="28" t="s">
        <v>9716</v>
      </c>
      <c r="O1096" s="28" t="s">
        <v>4866</v>
      </c>
      <c r="P1096" s="28" t="s">
        <v>4882</v>
      </c>
      <c r="Q1096" s="27" t="s">
        <v>4868</v>
      </c>
      <c r="R1096" s="56">
        <v>445</v>
      </c>
      <c r="S1096" s="56">
        <v>446.6</v>
      </c>
      <c r="T1096" s="58">
        <v>317</v>
      </c>
    </row>
    <row r="1097" spans="1:20" x14ac:dyDescent="0.25">
      <c r="A1097" s="27" t="s">
        <v>792</v>
      </c>
      <c r="B1097" s="28" t="s">
        <v>793</v>
      </c>
      <c r="C1097" s="28" t="s">
        <v>9717</v>
      </c>
      <c r="D1097" s="28" t="s">
        <v>9718</v>
      </c>
      <c r="E1097" s="28" t="s">
        <v>2074</v>
      </c>
      <c r="F1097" s="28" t="s">
        <v>4859</v>
      </c>
      <c r="G1097" s="28" t="s">
        <v>4860</v>
      </c>
      <c r="H1097" s="28" t="s">
        <v>4906</v>
      </c>
      <c r="I1097" s="28" t="s">
        <v>4385</v>
      </c>
      <c r="J1097" s="28" t="s">
        <v>4907</v>
      </c>
      <c r="K1097" s="28" t="s">
        <v>9719</v>
      </c>
      <c r="L1097" s="28" t="s">
        <v>5683</v>
      </c>
      <c r="M1097" s="28" t="s">
        <v>4939</v>
      </c>
      <c r="N1097" s="28" t="s">
        <v>9720</v>
      </c>
      <c r="O1097" s="28" t="s">
        <v>4866</v>
      </c>
      <c r="P1097" s="28" t="s">
        <v>4882</v>
      </c>
      <c r="Q1097" s="27" t="s">
        <v>4868</v>
      </c>
      <c r="R1097" s="56">
        <v>338.8</v>
      </c>
      <c r="S1097" s="56">
        <v>366.2</v>
      </c>
      <c r="T1097" s="58">
        <v>273.60000000000002</v>
      </c>
    </row>
    <row r="1098" spans="1:20" x14ac:dyDescent="0.25">
      <c r="A1098" s="27" t="s">
        <v>794</v>
      </c>
      <c r="B1098" s="28" t="s">
        <v>795</v>
      </c>
      <c r="C1098" s="28" t="s">
        <v>9721</v>
      </c>
      <c r="D1098" s="28" t="s">
        <v>9722</v>
      </c>
      <c r="E1098" s="28" t="s">
        <v>1646</v>
      </c>
      <c r="F1098" s="28" t="s">
        <v>4859</v>
      </c>
      <c r="G1098" s="28" t="s">
        <v>4860</v>
      </c>
      <c r="H1098" s="28" t="s">
        <v>4906</v>
      </c>
      <c r="I1098" s="28" t="s">
        <v>4386</v>
      </c>
      <c r="J1098" s="28" t="s">
        <v>4893</v>
      </c>
      <c r="K1098" s="28" t="s">
        <v>9723</v>
      </c>
      <c r="L1098" s="28" t="s">
        <v>9558</v>
      </c>
      <c r="M1098" s="28" t="s">
        <v>9559</v>
      </c>
      <c r="N1098" s="28" t="s">
        <v>9724</v>
      </c>
      <c r="O1098" s="28" t="s">
        <v>4866</v>
      </c>
      <c r="P1098" s="28" t="s">
        <v>4882</v>
      </c>
      <c r="Q1098" s="27" t="s">
        <v>4868</v>
      </c>
      <c r="R1098" s="56">
        <v>861.5</v>
      </c>
      <c r="S1098" s="56">
        <v>848.9</v>
      </c>
      <c r="T1098" s="58">
        <v>639.79999999999995</v>
      </c>
    </row>
    <row r="1099" spans="1:20" x14ac:dyDescent="0.25">
      <c r="A1099" s="27" t="s">
        <v>796</v>
      </c>
      <c r="B1099" s="28" t="s">
        <v>797</v>
      </c>
      <c r="C1099" s="28" t="s">
        <v>9725</v>
      </c>
      <c r="D1099" s="28" t="s">
        <v>9726</v>
      </c>
      <c r="E1099" s="28" t="s">
        <v>1717</v>
      </c>
      <c r="F1099" s="28" t="s">
        <v>4859</v>
      </c>
      <c r="G1099" s="28" t="s">
        <v>4860</v>
      </c>
      <c r="H1099" s="28" t="s">
        <v>4906</v>
      </c>
      <c r="I1099" s="28" t="s">
        <v>4388</v>
      </c>
      <c r="J1099" s="28" t="s">
        <v>4907</v>
      </c>
      <c r="K1099" s="28" t="s">
        <v>9623</v>
      </c>
      <c r="L1099" s="28" t="s">
        <v>5254</v>
      </c>
      <c r="M1099" s="28" t="s">
        <v>4939</v>
      </c>
      <c r="N1099" s="28" t="s">
        <v>9727</v>
      </c>
      <c r="O1099" s="28" t="s">
        <v>4866</v>
      </c>
      <c r="P1099" s="28" t="s">
        <v>4882</v>
      </c>
      <c r="Q1099" s="27" t="s">
        <v>4868</v>
      </c>
      <c r="R1099" s="56">
        <v>457</v>
      </c>
      <c r="S1099" s="56">
        <v>450.6</v>
      </c>
      <c r="T1099" s="58">
        <v>335</v>
      </c>
    </row>
    <row r="1100" spans="1:20" x14ac:dyDescent="0.25">
      <c r="A1100" s="27" t="s">
        <v>798</v>
      </c>
      <c r="B1100" s="28" t="s">
        <v>799</v>
      </c>
      <c r="C1100" s="28" t="s">
        <v>9728</v>
      </c>
      <c r="D1100" s="28" t="s">
        <v>9729</v>
      </c>
      <c r="E1100" s="28" t="s">
        <v>2218</v>
      </c>
      <c r="F1100" s="28" t="s">
        <v>4859</v>
      </c>
      <c r="G1100" s="28" t="s">
        <v>4860</v>
      </c>
      <c r="H1100" s="28" t="s">
        <v>4906</v>
      </c>
      <c r="I1100" s="28" t="s">
        <v>4379</v>
      </c>
      <c r="J1100" s="28" t="s">
        <v>4907</v>
      </c>
      <c r="K1100" s="28" t="s">
        <v>9681</v>
      </c>
      <c r="L1100" s="28" t="s">
        <v>6844</v>
      </c>
      <c r="M1100" s="28" t="s">
        <v>4939</v>
      </c>
      <c r="N1100" s="28" t="s">
        <v>9730</v>
      </c>
      <c r="O1100" s="28" t="s">
        <v>4866</v>
      </c>
      <c r="P1100" s="28" t="s">
        <v>4882</v>
      </c>
      <c r="Q1100" s="27" t="s">
        <v>4868</v>
      </c>
      <c r="R1100" s="56">
        <v>614.5</v>
      </c>
      <c r="S1100" s="56">
        <v>617</v>
      </c>
      <c r="T1100" s="58">
        <v>347</v>
      </c>
    </row>
    <row r="1101" spans="1:20" x14ac:dyDescent="0.25">
      <c r="A1101" s="27" t="s">
        <v>800</v>
      </c>
      <c r="B1101" s="28" t="s">
        <v>801</v>
      </c>
      <c r="C1101" s="28" t="s">
        <v>9731</v>
      </c>
      <c r="D1101" s="28" t="s">
        <v>9732</v>
      </c>
      <c r="E1101" s="28" t="s">
        <v>2306</v>
      </c>
      <c r="F1101" s="28" t="s">
        <v>4859</v>
      </c>
      <c r="G1101" s="28" t="s">
        <v>4860</v>
      </c>
      <c r="H1101" s="28" t="s">
        <v>4600</v>
      </c>
      <c r="I1101" s="28" t="s">
        <v>4570</v>
      </c>
      <c r="J1101" s="28" t="s">
        <v>4960</v>
      </c>
      <c r="K1101" s="28" t="s">
        <v>9733</v>
      </c>
      <c r="L1101" s="28" t="s">
        <v>5783</v>
      </c>
      <c r="M1101" s="28" t="s">
        <v>5784</v>
      </c>
      <c r="N1101" s="28" t="s">
        <v>9734</v>
      </c>
      <c r="O1101" s="28" t="s">
        <v>4866</v>
      </c>
      <c r="P1101" s="28" t="s">
        <v>4882</v>
      </c>
      <c r="Q1101" s="27" t="s">
        <v>4868</v>
      </c>
      <c r="R1101" s="56">
        <v>492</v>
      </c>
      <c r="S1101" s="56">
        <v>480.5</v>
      </c>
      <c r="T1101" s="58">
        <v>378.4</v>
      </c>
    </row>
    <row r="1102" spans="1:20" x14ac:dyDescent="0.25">
      <c r="A1102" s="27" t="s">
        <v>802</v>
      </c>
      <c r="B1102" s="28" t="s">
        <v>803</v>
      </c>
      <c r="C1102" s="28" t="s">
        <v>9735</v>
      </c>
      <c r="D1102" s="28" t="s">
        <v>9736</v>
      </c>
      <c r="E1102" s="28" t="s">
        <v>1718</v>
      </c>
      <c r="F1102" s="28" t="s">
        <v>4859</v>
      </c>
      <c r="G1102" s="28" t="s">
        <v>4860</v>
      </c>
      <c r="H1102" s="28" t="s">
        <v>4906</v>
      </c>
      <c r="I1102" s="28" t="s">
        <v>4385</v>
      </c>
      <c r="J1102" s="28" t="s">
        <v>4907</v>
      </c>
      <c r="K1102" s="28" t="s">
        <v>9737</v>
      </c>
      <c r="L1102" s="28" t="s">
        <v>6529</v>
      </c>
      <c r="M1102" s="28" t="s">
        <v>4939</v>
      </c>
      <c r="N1102" s="28" t="s">
        <v>9738</v>
      </c>
      <c r="O1102" s="28" t="s">
        <v>4866</v>
      </c>
      <c r="P1102" s="28" t="s">
        <v>4882</v>
      </c>
      <c r="Q1102" s="27" t="s">
        <v>4868</v>
      </c>
      <c r="R1102" s="56">
        <v>476.7</v>
      </c>
      <c r="S1102" s="56">
        <v>476</v>
      </c>
      <c r="T1102" s="58">
        <v>341</v>
      </c>
    </row>
    <row r="1103" spans="1:20" x14ac:dyDescent="0.25">
      <c r="A1103" s="27" t="s">
        <v>804</v>
      </c>
      <c r="B1103" s="28" t="s">
        <v>805</v>
      </c>
      <c r="C1103" s="28" t="s">
        <v>9739</v>
      </c>
      <c r="D1103" s="28" t="s">
        <v>9740</v>
      </c>
      <c r="E1103" s="28" t="s">
        <v>2075</v>
      </c>
      <c r="F1103" s="28" t="s">
        <v>4859</v>
      </c>
      <c r="G1103" s="28" t="s">
        <v>4860</v>
      </c>
      <c r="H1103" s="28" t="s">
        <v>4906</v>
      </c>
      <c r="I1103" s="28" t="s">
        <v>4385</v>
      </c>
      <c r="J1103" s="28" t="s">
        <v>4907</v>
      </c>
      <c r="K1103" s="28" t="s">
        <v>9741</v>
      </c>
      <c r="L1103" s="28" t="s">
        <v>7720</v>
      </c>
      <c r="M1103" s="28" t="s">
        <v>4939</v>
      </c>
      <c r="N1103" s="28" t="s">
        <v>9742</v>
      </c>
      <c r="O1103" s="28" t="s">
        <v>4866</v>
      </c>
      <c r="P1103" s="28" t="s">
        <v>4882</v>
      </c>
      <c r="Q1103" s="27" t="s">
        <v>4868</v>
      </c>
      <c r="R1103" s="56">
        <v>545.9</v>
      </c>
      <c r="S1103" s="56">
        <v>540</v>
      </c>
      <c r="T1103" s="58">
        <v>396</v>
      </c>
    </row>
    <row r="1104" spans="1:20" x14ac:dyDescent="0.25">
      <c r="A1104" s="27" t="s">
        <v>806</v>
      </c>
      <c r="B1104" s="28" t="s">
        <v>807</v>
      </c>
      <c r="C1104" s="28" t="s">
        <v>9743</v>
      </c>
      <c r="D1104" s="28" t="s">
        <v>9744</v>
      </c>
      <c r="E1104" s="28" t="s">
        <v>1719</v>
      </c>
      <c r="F1104" s="28" t="s">
        <v>4859</v>
      </c>
      <c r="G1104" s="28" t="s">
        <v>4860</v>
      </c>
      <c r="H1104" s="28" t="s">
        <v>4906</v>
      </c>
      <c r="I1104" s="28" t="s">
        <v>4388</v>
      </c>
      <c r="J1104" s="28" t="s">
        <v>4907</v>
      </c>
      <c r="K1104" s="28" t="s">
        <v>9745</v>
      </c>
      <c r="L1104" s="28" t="s">
        <v>5254</v>
      </c>
      <c r="M1104" s="28" t="s">
        <v>4939</v>
      </c>
      <c r="N1104" s="28" t="s">
        <v>9746</v>
      </c>
      <c r="O1104" s="28" t="s">
        <v>4866</v>
      </c>
      <c r="P1104" s="28" t="s">
        <v>4882</v>
      </c>
      <c r="Q1104" s="27" t="s">
        <v>4868</v>
      </c>
      <c r="R1104" s="56">
        <v>470.1</v>
      </c>
      <c r="S1104" s="56">
        <v>451</v>
      </c>
      <c r="T1104" s="58">
        <v>319</v>
      </c>
    </row>
    <row r="1105" spans="1:20" x14ac:dyDescent="0.25">
      <c r="A1105" s="27" t="s">
        <v>808</v>
      </c>
      <c r="B1105" s="28" t="s">
        <v>809</v>
      </c>
      <c r="C1105" s="28" t="s">
        <v>9747</v>
      </c>
      <c r="D1105" s="28" t="s">
        <v>9748</v>
      </c>
      <c r="E1105" s="28" t="s">
        <v>1647</v>
      </c>
      <c r="F1105" s="28" t="s">
        <v>4859</v>
      </c>
      <c r="G1105" s="28" t="s">
        <v>4860</v>
      </c>
      <c r="H1105" s="28" t="s">
        <v>4600</v>
      </c>
      <c r="I1105" s="28" t="s">
        <v>4892</v>
      </c>
      <c r="J1105" s="28" t="s">
        <v>4893</v>
      </c>
      <c r="K1105" s="28" t="s">
        <v>9749</v>
      </c>
      <c r="L1105" s="28" t="s">
        <v>9575</v>
      </c>
      <c r="M1105" s="28" t="s">
        <v>9750</v>
      </c>
      <c r="N1105" s="28" t="s">
        <v>9751</v>
      </c>
      <c r="O1105" s="28" t="s">
        <v>4866</v>
      </c>
      <c r="P1105" s="28" t="s">
        <v>4882</v>
      </c>
      <c r="Q1105" s="27" t="s">
        <v>4868</v>
      </c>
      <c r="R1105" s="56">
        <v>362.1</v>
      </c>
      <c r="S1105" s="56">
        <v>359</v>
      </c>
      <c r="T1105" s="58">
        <v>255.1</v>
      </c>
    </row>
    <row r="1106" spans="1:20" x14ac:dyDescent="0.25">
      <c r="A1106" s="27" t="s">
        <v>810</v>
      </c>
      <c r="B1106" s="28" t="s">
        <v>811</v>
      </c>
      <c r="C1106" s="28" t="s">
        <v>9752</v>
      </c>
      <c r="D1106" s="28" t="s">
        <v>9753</v>
      </c>
      <c r="E1106" s="28" t="s">
        <v>2014</v>
      </c>
      <c r="F1106" s="28" t="s">
        <v>4859</v>
      </c>
      <c r="G1106" s="28" t="s">
        <v>4860</v>
      </c>
      <c r="H1106" s="28" t="s">
        <v>4601</v>
      </c>
      <c r="I1106" s="28" t="s">
        <v>4384</v>
      </c>
      <c r="J1106" s="28" t="s">
        <v>4987</v>
      </c>
      <c r="K1106" s="28" t="s">
        <v>9754</v>
      </c>
      <c r="L1106" s="28" t="s">
        <v>6060</v>
      </c>
      <c r="M1106" s="28" t="s">
        <v>5039</v>
      </c>
      <c r="N1106" s="28" t="s">
        <v>9755</v>
      </c>
      <c r="O1106" s="28" t="s">
        <v>4866</v>
      </c>
      <c r="P1106" s="28" t="s">
        <v>4882</v>
      </c>
      <c r="Q1106" s="27" t="s">
        <v>4868</v>
      </c>
      <c r="R1106" s="56">
        <v>551.4</v>
      </c>
      <c r="S1106" s="56">
        <v>539.4</v>
      </c>
      <c r="T1106" s="58">
        <v>421.5</v>
      </c>
    </row>
    <row r="1107" spans="1:20" x14ac:dyDescent="0.25">
      <c r="A1107" s="27" t="s">
        <v>3746</v>
      </c>
      <c r="B1107" s="28" t="s">
        <v>4253</v>
      </c>
      <c r="C1107" s="28" t="s">
        <v>9756</v>
      </c>
      <c r="D1107" s="28" t="s">
        <v>9757</v>
      </c>
      <c r="E1107" s="28" t="s">
        <v>3747</v>
      </c>
      <c r="F1107" s="28" t="s">
        <v>4859</v>
      </c>
      <c r="G1107" s="28" t="s">
        <v>4860</v>
      </c>
      <c r="H1107" s="28" t="s">
        <v>4601</v>
      </c>
      <c r="I1107" s="28" t="s">
        <v>4377</v>
      </c>
      <c r="J1107" s="28" t="s">
        <v>4861</v>
      </c>
      <c r="K1107" s="28" t="s">
        <v>9758</v>
      </c>
      <c r="L1107" s="28" t="s">
        <v>9759</v>
      </c>
      <c r="M1107" s="28" t="s">
        <v>9760</v>
      </c>
      <c r="N1107" s="28" t="s">
        <v>9761</v>
      </c>
      <c r="O1107" s="28" t="s">
        <v>4866</v>
      </c>
      <c r="P1107" s="28" t="s">
        <v>4882</v>
      </c>
      <c r="Q1107" s="27" t="s">
        <v>4868</v>
      </c>
      <c r="R1107" s="56">
        <v>543.4</v>
      </c>
      <c r="S1107" s="56">
        <v>533</v>
      </c>
      <c r="T1107" s="58">
        <v>400</v>
      </c>
    </row>
    <row r="1108" spans="1:20" x14ac:dyDescent="0.25">
      <c r="A1108" s="27" t="s">
        <v>812</v>
      </c>
      <c r="B1108" s="28" t="s">
        <v>813</v>
      </c>
      <c r="C1108" s="28" t="s">
        <v>9762</v>
      </c>
      <c r="D1108" s="28" t="s">
        <v>9763</v>
      </c>
      <c r="E1108" s="28" t="s">
        <v>2076</v>
      </c>
      <c r="F1108" s="28" t="s">
        <v>4859</v>
      </c>
      <c r="G1108" s="28" t="s">
        <v>4860</v>
      </c>
      <c r="H1108" s="28" t="s">
        <v>4906</v>
      </c>
      <c r="I1108" s="28" t="s">
        <v>4385</v>
      </c>
      <c r="J1108" s="28" t="s">
        <v>4907</v>
      </c>
      <c r="K1108" s="28" t="s">
        <v>9764</v>
      </c>
      <c r="L1108" s="28" t="s">
        <v>7168</v>
      </c>
      <c r="M1108" s="28" t="s">
        <v>4939</v>
      </c>
      <c r="N1108" s="28" t="s">
        <v>9765</v>
      </c>
      <c r="O1108" s="28" t="s">
        <v>4866</v>
      </c>
      <c r="P1108" s="28" t="s">
        <v>4882</v>
      </c>
      <c r="Q1108" s="27" t="s">
        <v>4868</v>
      </c>
      <c r="R1108" s="56">
        <v>606</v>
      </c>
      <c r="S1108" s="56">
        <v>599</v>
      </c>
      <c r="T1108" s="58">
        <v>397</v>
      </c>
    </row>
    <row r="1109" spans="1:20" x14ac:dyDescent="0.25">
      <c r="A1109" s="27" t="s">
        <v>3748</v>
      </c>
      <c r="B1109" s="28" t="s">
        <v>4254</v>
      </c>
      <c r="C1109" s="28" t="s">
        <v>9766</v>
      </c>
      <c r="D1109" s="28" t="s">
        <v>9767</v>
      </c>
      <c r="E1109" s="28" t="s">
        <v>3749</v>
      </c>
      <c r="F1109" s="28" t="s">
        <v>4859</v>
      </c>
      <c r="G1109" s="28" t="s">
        <v>4860</v>
      </c>
      <c r="H1109" s="28" t="s">
        <v>4601</v>
      </c>
      <c r="I1109" s="28" t="s">
        <v>4374</v>
      </c>
      <c r="J1109" s="28" t="s">
        <v>4861</v>
      </c>
      <c r="K1109" s="28" t="s">
        <v>9768</v>
      </c>
      <c r="L1109" s="28" t="s">
        <v>5211</v>
      </c>
      <c r="M1109" s="28" t="s">
        <v>4864</v>
      </c>
      <c r="N1109" s="28" t="s">
        <v>9769</v>
      </c>
      <c r="O1109" s="28" t="s">
        <v>4866</v>
      </c>
      <c r="P1109" s="28" t="s">
        <v>4882</v>
      </c>
      <c r="Q1109" s="27" t="s">
        <v>4868</v>
      </c>
      <c r="R1109" s="56">
        <v>643</v>
      </c>
      <c r="S1109" s="56">
        <v>642</v>
      </c>
      <c r="T1109" s="58">
        <v>476</v>
      </c>
    </row>
    <row r="1110" spans="1:20" x14ac:dyDescent="0.25">
      <c r="A1110" s="27" t="s">
        <v>814</v>
      </c>
      <c r="B1110" s="28" t="s">
        <v>815</v>
      </c>
      <c r="C1110" s="28" t="s">
        <v>9770</v>
      </c>
      <c r="D1110" s="28" t="s">
        <v>9771</v>
      </c>
      <c r="E1110" s="28" t="s">
        <v>2439</v>
      </c>
      <c r="F1110" s="28" t="s">
        <v>4859</v>
      </c>
      <c r="G1110" s="28" t="s">
        <v>4860</v>
      </c>
      <c r="H1110" s="28" t="s">
        <v>4601</v>
      </c>
      <c r="I1110" s="28" t="s">
        <v>4387</v>
      </c>
      <c r="J1110" s="28" t="s">
        <v>4987</v>
      </c>
      <c r="K1110" s="28" t="s">
        <v>9758</v>
      </c>
      <c r="L1110" s="28" t="s">
        <v>9493</v>
      </c>
      <c r="M1110" s="28" t="s">
        <v>9494</v>
      </c>
      <c r="N1110" s="28" t="s">
        <v>9772</v>
      </c>
      <c r="O1110" s="28" t="s">
        <v>4866</v>
      </c>
      <c r="P1110" s="28" t="s">
        <v>4882</v>
      </c>
      <c r="Q1110" s="27" t="s">
        <v>4868</v>
      </c>
      <c r="R1110" s="56">
        <v>508</v>
      </c>
      <c r="S1110" s="56">
        <v>506</v>
      </c>
      <c r="T1110" s="58">
        <v>369</v>
      </c>
    </row>
    <row r="1111" spans="1:20" x14ac:dyDescent="0.25">
      <c r="A1111" s="27" t="s">
        <v>816</v>
      </c>
      <c r="B1111" s="28" t="s">
        <v>817</v>
      </c>
      <c r="C1111" s="28" t="s">
        <v>9773</v>
      </c>
      <c r="D1111" s="28" t="s">
        <v>9774</v>
      </c>
      <c r="E1111" s="28" t="s">
        <v>1941</v>
      </c>
      <c r="F1111" s="28" t="s">
        <v>4859</v>
      </c>
      <c r="G1111" s="28" t="s">
        <v>4860</v>
      </c>
      <c r="H1111" s="28" t="s">
        <v>4601</v>
      </c>
      <c r="I1111" s="28" t="s">
        <v>4382</v>
      </c>
      <c r="J1111" s="28" t="s">
        <v>4967</v>
      </c>
      <c r="K1111" s="28" t="s">
        <v>9775</v>
      </c>
      <c r="L1111" s="28" t="s">
        <v>9776</v>
      </c>
      <c r="M1111" s="28" t="s">
        <v>4969</v>
      </c>
      <c r="N1111" s="28" t="s">
        <v>9777</v>
      </c>
      <c r="O1111" s="28" t="s">
        <v>4866</v>
      </c>
      <c r="P1111" s="28" t="s">
        <v>4882</v>
      </c>
      <c r="Q1111" s="27" t="s">
        <v>4868</v>
      </c>
      <c r="R1111" s="56">
        <v>464.9</v>
      </c>
      <c r="S1111" s="56">
        <v>466.2</v>
      </c>
      <c r="T1111" s="58">
        <v>350</v>
      </c>
    </row>
    <row r="1112" spans="1:20" x14ac:dyDescent="0.25">
      <c r="A1112" s="27" t="s">
        <v>2618</v>
      </c>
      <c r="B1112" s="28" t="s">
        <v>2643</v>
      </c>
      <c r="C1112" s="28" t="s">
        <v>9778</v>
      </c>
      <c r="D1112" s="28" t="s">
        <v>9779</v>
      </c>
      <c r="E1112" s="28" t="s">
        <v>2631</v>
      </c>
      <c r="F1112" s="28" t="s">
        <v>4859</v>
      </c>
      <c r="G1112" s="28" t="s">
        <v>4860</v>
      </c>
      <c r="H1112" s="28" t="s">
        <v>4600</v>
      </c>
      <c r="I1112" s="28" t="s">
        <v>4375</v>
      </c>
      <c r="J1112" s="28" t="s">
        <v>4877</v>
      </c>
      <c r="K1112" s="28" t="s">
        <v>9780</v>
      </c>
      <c r="L1112" s="28" t="s">
        <v>4921</v>
      </c>
      <c r="M1112" s="28" t="s">
        <v>4922</v>
      </c>
      <c r="N1112" s="28" t="s">
        <v>9781</v>
      </c>
      <c r="O1112" s="28" t="s">
        <v>4866</v>
      </c>
      <c r="P1112" s="28" t="s">
        <v>4882</v>
      </c>
      <c r="Q1112" s="27" t="s">
        <v>4868</v>
      </c>
      <c r="R1112" s="56">
        <v>484</v>
      </c>
      <c r="S1112" s="56">
        <v>487.5</v>
      </c>
      <c r="T1112" s="58">
        <v>343.4</v>
      </c>
    </row>
    <row r="1113" spans="1:20" x14ac:dyDescent="0.25">
      <c r="A1113" s="27" t="s">
        <v>3750</v>
      </c>
      <c r="B1113" s="28" t="s">
        <v>4255</v>
      </c>
      <c r="C1113" s="28" t="s">
        <v>9782</v>
      </c>
      <c r="D1113" s="28" t="s">
        <v>9783</v>
      </c>
      <c r="E1113" s="28" t="s">
        <v>3751</v>
      </c>
      <c r="F1113" s="28" t="s">
        <v>4859</v>
      </c>
      <c r="G1113" s="28" t="s">
        <v>4860</v>
      </c>
      <c r="H1113" s="28" t="s">
        <v>4601</v>
      </c>
      <c r="I1113" s="28" t="s">
        <v>4377</v>
      </c>
      <c r="J1113" s="28" t="s">
        <v>4861</v>
      </c>
      <c r="K1113" s="28" t="s">
        <v>9784</v>
      </c>
      <c r="L1113" s="28" t="s">
        <v>8819</v>
      </c>
      <c r="M1113" s="28" t="s">
        <v>8126</v>
      </c>
      <c r="N1113" s="28" t="s">
        <v>9785</v>
      </c>
      <c r="O1113" s="28" t="s">
        <v>4866</v>
      </c>
      <c r="P1113" s="28" t="s">
        <v>4882</v>
      </c>
      <c r="Q1113" s="27" t="s">
        <v>4868</v>
      </c>
      <c r="R1113" s="56">
        <v>554.4</v>
      </c>
      <c r="S1113" s="56">
        <v>542</v>
      </c>
      <c r="T1113" s="58">
        <v>414</v>
      </c>
    </row>
    <row r="1114" spans="1:20" x14ac:dyDescent="0.25">
      <c r="A1114" s="27" t="s">
        <v>3752</v>
      </c>
      <c r="B1114" s="28" t="s">
        <v>4256</v>
      </c>
      <c r="C1114" s="28" t="s">
        <v>9786</v>
      </c>
      <c r="D1114" s="28" t="s">
        <v>9787</v>
      </c>
      <c r="E1114" s="28" t="s">
        <v>3753</v>
      </c>
      <c r="F1114" s="28" t="s">
        <v>4859</v>
      </c>
      <c r="G1114" s="28" t="s">
        <v>4860</v>
      </c>
      <c r="H1114" s="28" t="s">
        <v>4601</v>
      </c>
      <c r="I1114" s="28" t="s">
        <v>4377</v>
      </c>
      <c r="J1114" s="28" t="s">
        <v>4861</v>
      </c>
      <c r="K1114" s="28" t="s">
        <v>9788</v>
      </c>
      <c r="L1114" s="28" t="s">
        <v>6135</v>
      </c>
      <c r="M1114" s="28" t="s">
        <v>4864</v>
      </c>
      <c r="N1114" s="28" t="s">
        <v>9789</v>
      </c>
      <c r="O1114" s="28" t="s">
        <v>4866</v>
      </c>
      <c r="P1114" s="28" t="s">
        <v>4882</v>
      </c>
      <c r="Q1114" s="27" t="s">
        <v>4868</v>
      </c>
      <c r="R1114" s="56">
        <v>553.9</v>
      </c>
      <c r="S1114" s="56">
        <v>537</v>
      </c>
      <c r="T1114" s="58">
        <v>394</v>
      </c>
    </row>
    <row r="1115" spans="1:20" x14ac:dyDescent="0.25">
      <c r="A1115" s="27" t="s">
        <v>2719</v>
      </c>
      <c r="B1115" s="28" t="s">
        <v>2771</v>
      </c>
      <c r="C1115" s="28" t="s">
        <v>9790</v>
      </c>
      <c r="D1115" s="28" t="s">
        <v>9791</v>
      </c>
      <c r="E1115" s="28" t="s">
        <v>2736</v>
      </c>
      <c r="F1115" s="28" t="s">
        <v>4859</v>
      </c>
      <c r="G1115" s="28" t="s">
        <v>4860</v>
      </c>
      <c r="H1115" s="28" t="s">
        <v>4906</v>
      </c>
      <c r="I1115" s="28" t="s">
        <v>4388</v>
      </c>
      <c r="J1115" s="28" t="s">
        <v>4907</v>
      </c>
      <c r="K1115" s="28" t="s">
        <v>4954</v>
      </c>
      <c r="L1115" s="28" t="s">
        <v>9792</v>
      </c>
      <c r="M1115" s="28" t="s">
        <v>4939</v>
      </c>
      <c r="N1115" s="28" t="s">
        <v>9793</v>
      </c>
      <c r="O1115" s="28" t="s">
        <v>4866</v>
      </c>
      <c r="P1115" s="28" t="s">
        <v>4882</v>
      </c>
      <c r="Q1115" s="27" t="s">
        <v>4868</v>
      </c>
      <c r="R1115" s="56">
        <v>421</v>
      </c>
      <c r="S1115" s="56">
        <v>424.3</v>
      </c>
      <c r="T1115" s="58">
        <v>287</v>
      </c>
    </row>
    <row r="1116" spans="1:20" x14ac:dyDescent="0.25">
      <c r="A1116" s="27" t="s">
        <v>818</v>
      </c>
      <c r="B1116" s="28" t="s">
        <v>819</v>
      </c>
      <c r="C1116" s="28" t="s">
        <v>9794</v>
      </c>
      <c r="D1116" s="28" t="s">
        <v>9795</v>
      </c>
      <c r="E1116" s="28" t="s">
        <v>1720</v>
      </c>
      <c r="F1116" s="28" t="s">
        <v>4859</v>
      </c>
      <c r="G1116" s="28" t="s">
        <v>4860</v>
      </c>
      <c r="H1116" s="28" t="s">
        <v>4906</v>
      </c>
      <c r="I1116" s="28" t="s">
        <v>4388</v>
      </c>
      <c r="J1116" s="28" t="s">
        <v>4907</v>
      </c>
      <c r="K1116" s="28" t="s">
        <v>9153</v>
      </c>
      <c r="L1116" s="28" t="s">
        <v>9796</v>
      </c>
      <c r="M1116" s="28" t="s">
        <v>4939</v>
      </c>
      <c r="N1116" s="28" t="s">
        <v>9797</v>
      </c>
      <c r="O1116" s="28" t="s">
        <v>4866</v>
      </c>
      <c r="P1116" s="28" t="s">
        <v>4882</v>
      </c>
      <c r="Q1116" s="27" t="s">
        <v>4868</v>
      </c>
      <c r="R1116" s="56">
        <v>522</v>
      </c>
      <c r="S1116" s="56">
        <v>522</v>
      </c>
      <c r="T1116" s="58">
        <v>357</v>
      </c>
    </row>
    <row r="1117" spans="1:20" x14ac:dyDescent="0.25">
      <c r="A1117" s="27" t="s">
        <v>820</v>
      </c>
      <c r="B1117" s="28" t="s">
        <v>821</v>
      </c>
      <c r="C1117" s="28" t="s">
        <v>9798</v>
      </c>
      <c r="D1117" s="28" t="s">
        <v>9799</v>
      </c>
      <c r="E1117" s="28" t="s">
        <v>1871</v>
      </c>
      <c r="F1117" s="28" t="s">
        <v>4859</v>
      </c>
      <c r="G1117" s="28" t="s">
        <v>4860</v>
      </c>
      <c r="H1117" s="28" t="s">
        <v>4601</v>
      </c>
      <c r="I1117" s="28" t="s">
        <v>4378</v>
      </c>
      <c r="J1117" s="28" t="s">
        <v>4893</v>
      </c>
      <c r="K1117" s="28" t="s">
        <v>9800</v>
      </c>
      <c r="L1117" s="28" t="s">
        <v>8740</v>
      </c>
      <c r="M1117" s="28" t="s">
        <v>6496</v>
      </c>
      <c r="N1117" s="28" t="s">
        <v>9802</v>
      </c>
      <c r="O1117" s="28" t="s">
        <v>4866</v>
      </c>
      <c r="P1117" s="28" t="s">
        <v>4882</v>
      </c>
      <c r="Q1117" s="27" t="s">
        <v>4868</v>
      </c>
      <c r="R1117" s="56">
        <v>518</v>
      </c>
      <c r="S1117" s="56">
        <v>508.9</v>
      </c>
      <c r="T1117" s="58">
        <v>366</v>
      </c>
    </row>
    <row r="1118" spans="1:20" x14ac:dyDescent="0.25">
      <c r="A1118" s="27" t="s">
        <v>822</v>
      </c>
      <c r="B1118" s="28" t="s">
        <v>823</v>
      </c>
      <c r="C1118" s="28" t="s">
        <v>9803</v>
      </c>
      <c r="D1118" s="28" t="s">
        <v>9804</v>
      </c>
      <c r="E1118" s="28" t="s">
        <v>2510</v>
      </c>
      <c r="F1118" s="28" t="s">
        <v>4859</v>
      </c>
      <c r="G1118" s="28" t="s">
        <v>4860</v>
      </c>
      <c r="H1118" s="28" t="s">
        <v>4906</v>
      </c>
      <c r="I1118" s="28" t="s">
        <v>4381</v>
      </c>
      <c r="J1118" s="28" t="s">
        <v>4907</v>
      </c>
      <c r="K1118" s="28" t="s">
        <v>9200</v>
      </c>
      <c r="L1118" s="28" t="s">
        <v>9805</v>
      </c>
      <c r="M1118" s="28" t="s">
        <v>5308</v>
      </c>
      <c r="N1118" s="28" t="s">
        <v>9806</v>
      </c>
      <c r="O1118" s="28" t="s">
        <v>4866</v>
      </c>
      <c r="P1118" s="28" t="s">
        <v>4882</v>
      </c>
      <c r="Q1118" s="27" t="s">
        <v>4868</v>
      </c>
      <c r="R1118" s="56">
        <v>506</v>
      </c>
      <c r="S1118" s="56">
        <v>504</v>
      </c>
      <c r="T1118" s="58">
        <v>372</v>
      </c>
    </row>
    <row r="1119" spans="1:20" x14ac:dyDescent="0.25">
      <c r="A1119" s="27" t="s">
        <v>824</v>
      </c>
      <c r="B1119" s="28" t="s">
        <v>825</v>
      </c>
      <c r="C1119" s="28" t="s">
        <v>9807</v>
      </c>
      <c r="D1119" s="28" t="s">
        <v>9808</v>
      </c>
      <c r="E1119" s="28" t="s">
        <v>2590</v>
      </c>
      <c r="F1119" s="28" t="s">
        <v>4859</v>
      </c>
      <c r="G1119" s="28" t="s">
        <v>4860</v>
      </c>
      <c r="H1119" s="28" t="s">
        <v>4600</v>
      </c>
      <c r="I1119" s="28" t="s">
        <v>4390</v>
      </c>
      <c r="J1119" s="28" t="s">
        <v>4907</v>
      </c>
      <c r="K1119" s="28" t="s">
        <v>9153</v>
      </c>
      <c r="L1119" s="28" t="s">
        <v>5894</v>
      </c>
      <c r="M1119" s="28" t="s">
        <v>5895</v>
      </c>
      <c r="N1119" s="28" t="s">
        <v>9809</v>
      </c>
      <c r="O1119" s="28" t="s">
        <v>4866</v>
      </c>
      <c r="P1119" s="28" t="s">
        <v>4882</v>
      </c>
      <c r="Q1119" s="27" t="s">
        <v>4868</v>
      </c>
      <c r="R1119" s="56">
        <v>1354.9</v>
      </c>
      <c r="S1119" s="56">
        <v>1359.1</v>
      </c>
      <c r="T1119" s="58">
        <v>642</v>
      </c>
    </row>
    <row r="1120" spans="1:20" x14ac:dyDescent="0.25">
      <c r="A1120" s="27" t="s">
        <v>826</v>
      </c>
      <c r="B1120" s="28" t="s">
        <v>827</v>
      </c>
      <c r="C1120" s="28" t="s">
        <v>9810</v>
      </c>
      <c r="D1120" s="28" t="s">
        <v>9811</v>
      </c>
      <c r="E1120" s="28" t="s">
        <v>2591</v>
      </c>
      <c r="F1120" s="28" t="s">
        <v>4859</v>
      </c>
      <c r="G1120" s="28" t="s">
        <v>4860</v>
      </c>
      <c r="H1120" s="28" t="s">
        <v>4600</v>
      </c>
      <c r="I1120" s="28" t="s">
        <v>4390</v>
      </c>
      <c r="J1120" s="28" t="s">
        <v>4907</v>
      </c>
      <c r="K1120" s="28" t="s">
        <v>9275</v>
      </c>
      <c r="L1120" s="28" t="s">
        <v>6946</v>
      </c>
      <c r="M1120" s="28" t="s">
        <v>4939</v>
      </c>
      <c r="N1120" s="28" t="s">
        <v>9812</v>
      </c>
      <c r="O1120" s="28" t="s">
        <v>4866</v>
      </c>
      <c r="P1120" s="28" t="s">
        <v>4882</v>
      </c>
      <c r="Q1120" s="27" t="s">
        <v>4868</v>
      </c>
      <c r="R1120" s="56">
        <v>394.7</v>
      </c>
      <c r="S1120" s="56">
        <v>378.6</v>
      </c>
      <c r="T1120" s="58">
        <v>273</v>
      </c>
    </row>
    <row r="1121" spans="1:20" x14ac:dyDescent="0.25">
      <c r="A1121" s="27" t="s">
        <v>828</v>
      </c>
      <c r="B1121" s="28" t="s">
        <v>829</v>
      </c>
      <c r="C1121" s="28" t="s">
        <v>9813</v>
      </c>
      <c r="D1121" s="28" t="s">
        <v>9814</v>
      </c>
      <c r="E1121" s="28" t="s">
        <v>1577</v>
      </c>
      <c r="F1121" s="28" t="s">
        <v>4859</v>
      </c>
      <c r="G1121" s="28" t="s">
        <v>4860</v>
      </c>
      <c r="H1121" s="28" t="s">
        <v>4906</v>
      </c>
      <c r="I1121" s="28" t="s">
        <v>4380</v>
      </c>
      <c r="J1121" s="28" t="s">
        <v>4907</v>
      </c>
      <c r="K1121" s="28" t="s">
        <v>9815</v>
      </c>
      <c r="L1121" s="28" t="s">
        <v>9816</v>
      </c>
      <c r="M1121" s="28" t="s">
        <v>4939</v>
      </c>
      <c r="N1121" s="28" t="s">
        <v>9817</v>
      </c>
      <c r="O1121" s="28" t="s">
        <v>4866</v>
      </c>
      <c r="P1121" s="28" t="s">
        <v>4882</v>
      </c>
      <c r="Q1121" s="27" t="s">
        <v>4868</v>
      </c>
      <c r="R1121" s="56">
        <v>439</v>
      </c>
      <c r="S1121" s="56">
        <v>456</v>
      </c>
      <c r="T1121" s="58">
        <v>316</v>
      </c>
    </row>
    <row r="1122" spans="1:20" x14ac:dyDescent="0.25">
      <c r="A1122" s="27" t="s">
        <v>830</v>
      </c>
      <c r="B1122" s="28" t="s">
        <v>831</v>
      </c>
      <c r="C1122" s="28" t="s">
        <v>9818</v>
      </c>
      <c r="D1122" s="28" t="s">
        <v>9819</v>
      </c>
      <c r="E1122" s="28" t="s">
        <v>1578</v>
      </c>
      <c r="F1122" s="28" t="s">
        <v>4859</v>
      </c>
      <c r="G1122" s="28" t="s">
        <v>4860</v>
      </c>
      <c r="H1122" s="28" t="s">
        <v>4906</v>
      </c>
      <c r="I1122" s="28" t="s">
        <v>4385</v>
      </c>
      <c r="J1122" s="28" t="s">
        <v>4907</v>
      </c>
      <c r="K1122" s="28" t="s">
        <v>9677</v>
      </c>
      <c r="L1122" s="28" t="s">
        <v>6877</v>
      </c>
      <c r="M1122" s="28" t="s">
        <v>4939</v>
      </c>
      <c r="N1122" s="28" t="s">
        <v>9820</v>
      </c>
      <c r="O1122" s="28" t="s">
        <v>4866</v>
      </c>
      <c r="P1122" s="28" t="s">
        <v>4882</v>
      </c>
      <c r="Q1122" s="27" t="s">
        <v>4868</v>
      </c>
      <c r="R1122" s="56">
        <v>550</v>
      </c>
      <c r="S1122" s="56">
        <v>561</v>
      </c>
      <c r="T1122" s="58">
        <v>420</v>
      </c>
    </row>
    <row r="1123" spans="1:20" x14ac:dyDescent="0.25">
      <c r="A1123" s="27" t="s">
        <v>3764</v>
      </c>
      <c r="B1123" s="28" t="s">
        <v>4257</v>
      </c>
      <c r="C1123" s="28" t="s">
        <v>9821</v>
      </c>
      <c r="D1123" s="28" t="s">
        <v>9822</v>
      </c>
      <c r="E1123" s="28" t="s">
        <v>3765</v>
      </c>
      <c r="F1123" s="28" t="s">
        <v>4859</v>
      </c>
      <c r="G1123" s="28" t="s">
        <v>4860</v>
      </c>
      <c r="H1123" s="28" t="s">
        <v>4601</v>
      </c>
      <c r="I1123" s="28" t="s">
        <v>4374</v>
      </c>
      <c r="J1123" s="28" t="s">
        <v>4861</v>
      </c>
      <c r="K1123" s="28" t="s">
        <v>9823</v>
      </c>
      <c r="L1123" s="28" t="s">
        <v>5264</v>
      </c>
      <c r="M1123" s="28" t="s">
        <v>4864</v>
      </c>
      <c r="N1123" s="28" t="s">
        <v>9824</v>
      </c>
      <c r="O1123" s="28" t="s">
        <v>4866</v>
      </c>
      <c r="P1123" s="28" t="s">
        <v>4882</v>
      </c>
      <c r="Q1123" s="27" t="s">
        <v>4868</v>
      </c>
      <c r="R1123" s="56">
        <v>571.20000000000005</v>
      </c>
      <c r="S1123" s="56">
        <v>568</v>
      </c>
      <c r="T1123" s="58">
        <v>438</v>
      </c>
    </row>
    <row r="1124" spans="1:20" x14ac:dyDescent="0.25">
      <c r="A1124" s="27" t="s">
        <v>832</v>
      </c>
      <c r="B1124" s="28" t="s">
        <v>833</v>
      </c>
      <c r="C1124" s="28" t="s">
        <v>9825</v>
      </c>
      <c r="D1124" s="28" t="s">
        <v>9826</v>
      </c>
      <c r="E1124" s="28" t="s">
        <v>2511</v>
      </c>
      <c r="F1124" s="28" t="s">
        <v>4859</v>
      </c>
      <c r="G1124" s="28" t="s">
        <v>4860</v>
      </c>
      <c r="H1124" s="28" t="s">
        <v>4906</v>
      </c>
      <c r="I1124" s="28" t="s">
        <v>4381</v>
      </c>
      <c r="J1124" s="28" t="s">
        <v>4907</v>
      </c>
      <c r="K1124" s="28" t="s">
        <v>9350</v>
      </c>
      <c r="L1124" s="28" t="s">
        <v>5164</v>
      </c>
      <c r="M1124" s="28" t="s">
        <v>5165</v>
      </c>
      <c r="N1124" s="28" t="s">
        <v>9827</v>
      </c>
      <c r="O1124" s="28" t="s">
        <v>4866</v>
      </c>
      <c r="P1124" s="28" t="s">
        <v>4882</v>
      </c>
      <c r="Q1124" s="27" t="s">
        <v>4868</v>
      </c>
      <c r="R1124" s="56">
        <v>637</v>
      </c>
      <c r="S1124" s="56">
        <v>634.70000000000005</v>
      </c>
      <c r="T1124" s="58">
        <v>474</v>
      </c>
    </row>
    <row r="1125" spans="1:20" x14ac:dyDescent="0.25">
      <c r="A1125" s="27" t="s">
        <v>834</v>
      </c>
      <c r="B1125" s="28" t="s">
        <v>835</v>
      </c>
      <c r="C1125" s="28" t="s">
        <v>3284</v>
      </c>
      <c r="D1125" s="28" t="s">
        <v>9828</v>
      </c>
      <c r="E1125" s="28" t="s">
        <v>2592</v>
      </c>
      <c r="F1125" s="28" t="s">
        <v>4859</v>
      </c>
      <c r="G1125" s="28" t="s">
        <v>4860</v>
      </c>
      <c r="H1125" s="28" t="s">
        <v>4906</v>
      </c>
      <c r="I1125" s="28" t="s">
        <v>4389</v>
      </c>
      <c r="J1125" s="28" t="s">
        <v>4907</v>
      </c>
      <c r="K1125" s="28" t="s">
        <v>9829</v>
      </c>
      <c r="L1125" s="28" t="s">
        <v>9830</v>
      </c>
      <c r="M1125" s="28" t="s">
        <v>4939</v>
      </c>
      <c r="N1125" s="28" t="s">
        <v>9831</v>
      </c>
      <c r="O1125" s="28" t="s">
        <v>4866</v>
      </c>
      <c r="P1125" s="28" t="s">
        <v>4882</v>
      </c>
      <c r="Q1125" s="27" t="s">
        <v>4868</v>
      </c>
      <c r="R1125" s="56">
        <v>454.7</v>
      </c>
      <c r="S1125" s="56">
        <v>445.2</v>
      </c>
      <c r="T1125" s="58">
        <v>309.8</v>
      </c>
    </row>
    <row r="1126" spans="1:20" x14ac:dyDescent="0.25">
      <c r="A1126" s="27" t="s">
        <v>836</v>
      </c>
      <c r="B1126" s="28" t="s">
        <v>837</v>
      </c>
      <c r="C1126" s="28" t="s">
        <v>9832</v>
      </c>
      <c r="D1126" s="28" t="s">
        <v>9833</v>
      </c>
      <c r="E1126" s="28" t="s">
        <v>2512</v>
      </c>
      <c r="F1126" s="28" t="s">
        <v>4859</v>
      </c>
      <c r="G1126" s="28" t="s">
        <v>4860</v>
      </c>
      <c r="H1126" s="28" t="s">
        <v>4906</v>
      </c>
      <c r="I1126" s="28" t="s">
        <v>4381</v>
      </c>
      <c r="J1126" s="28" t="s">
        <v>4893</v>
      </c>
      <c r="K1126" s="28" t="s">
        <v>9514</v>
      </c>
      <c r="L1126" s="28" t="s">
        <v>8160</v>
      </c>
      <c r="M1126" s="28" t="s">
        <v>8161</v>
      </c>
      <c r="N1126" s="28" t="s">
        <v>9834</v>
      </c>
      <c r="O1126" s="28" t="s">
        <v>4866</v>
      </c>
      <c r="P1126" s="28" t="s">
        <v>4882</v>
      </c>
      <c r="Q1126" s="27" t="s">
        <v>4868</v>
      </c>
      <c r="R1126" s="56">
        <v>476.5</v>
      </c>
      <c r="S1126" s="56">
        <v>530.9</v>
      </c>
      <c r="T1126" s="58">
        <v>392</v>
      </c>
    </row>
    <row r="1127" spans="1:20" x14ac:dyDescent="0.25">
      <c r="A1127" s="27" t="s">
        <v>838</v>
      </c>
      <c r="B1127" s="28" t="s">
        <v>839</v>
      </c>
      <c r="C1127" s="28" t="s">
        <v>9835</v>
      </c>
      <c r="D1127" s="28" t="s">
        <v>9836</v>
      </c>
      <c r="E1127" s="28" t="s">
        <v>1799</v>
      </c>
      <c r="F1127" s="28" t="s">
        <v>4859</v>
      </c>
      <c r="G1127" s="28" t="s">
        <v>4860</v>
      </c>
      <c r="H1127" s="28" t="s">
        <v>4600</v>
      </c>
      <c r="I1127" s="28" t="s">
        <v>4391</v>
      </c>
      <c r="J1127" s="28" t="s">
        <v>4893</v>
      </c>
      <c r="K1127" s="28" t="s">
        <v>9837</v>
      </c>
      <c r="L1127" s="28" t="s">
        <v>6102</v>
      </c>
      <c r="M1127" s="28" t="s">
        <v>6103</v>
      </c>
      <c r="N1127" s="28" t="s">
        <v>9838</v>
      </c>
      <c r="O1127" s="28" t="s">
        <v>4866</v>
      </c>
      <c r="P1127" s="28" t="s">
        <v>4882</v>
      </c>
      <c r="Q1127" s="27" t="s">
        <v>4868</v>
      </c>
      <c r="R1127" s="56">
        <v>443.9</v>
      </c>
      <c r="S1127" s="56">
        <v>433</v>
      </c>
      <c r="T1127" s="58">
        <v>327</v>
      </c>
    </row>
    <row r="1128" spans="1:20" x14ac:dyDescent="0.25">
      <c r="A1128" s="27" t="s">
        <v>840</v>
      </c>
      <c r="B1128" s="28" t="s">
        <v>841</v>
      </c>
      <c r="C1128" s="28" t="s">
        <v>9839</v>
      </c>
      <c r="D1128" s="28" t="s">
        <v>9840</v>
      </c>
      <c r="E1128" s="28" t="s">
        <v>1800</v>
      </c>
      <c r="F1128" s="28" t="s">
        <v>4859</v>
      </c>
      <c r="G1128" s="28" t="s">
        <v>4860</v>
      </c>
      <c r="H1128" s="28" t="s">
        <v>4600</v>
      </c>
      <c r="I1128" s="28" t="s">
        <v>4391</v>
      </c>
      <c r="J1128" s="28" t="s">
        <v>4893</v>
      </c>
      <c r="K1128" s="28" t="s">
        <v>9841</v>
      </c>
      <c r="L1128" s="28" t="s">
        <v>8329</v>
      </c>
      <c r="M1128" s="28" t="s">
        <v>8330</v>
      </c>
      <c r="N1128" s="28" t="s">
        <v>9842</v>
      </c>
      <c r="O1128" s="28" t="s">
        <v>4866</v>
      </c>
      <c r="P1128" s="28" t="s">
        <v>4882</v>
      </c>
      <c r="Q1128" s="27" t="s">
        <v>4868</v>
      </c>
      <c r="R1128" s="56">
        <v>460.8</v>
      </c>
      <c r="S1128" s="56">
        <v>451.9</v>
      </c>
      <c r="T1128" s="58">
        <v>330</v>
      </c>
    </row>
    <row r="1129" spans="1:20" x14ac:dyDescent="0.25">
      <c r="A1129" s="27" t="s">
        <v>842</v>
      </c>
      <c r="B1129" s="28" t="s">
        <v>843</v>
      </c>
      <c r="C1129" s="28" t="s">
        <v>3219</v>
      </c>
      <c r="D1129" s="28" t="s">
        <v>9843</v>
      </c>
      <c r="E1129" s="28" t="s">
        <v>2128</v>
      </c>
      <c r="F1129" s="28" t="s">
        <v>4859</v>
      </c>
      <c r="G1129" s="28" t="s">
        <v>4860</v>
      </c>
      <c r="H1129" s="28" t="s">
        <v>4600</v>
      </c>
      <c r="I1129" s="28" t="s">
        <v>4570</v>
      </c>
      <c r="J1129" s="28" t="s">
        <v>4877</v>
      </c>
      <c r="K1129" s="28" t="s">
        <v>9844</v>
      </c>
      <c r="L1129" s="28" t="s">
        <v>9845</v>
      </c>
      <c r="M1129" s="28" t="s">
        <v>9846</v>
      </c>
      <c r="N1129" s="28" t="s">
        <v>9847</v>
      </c>
      <c r="O1129" s="28" t="s">
        <v>4866</v>
      </c>
      <c r="P1129" s="28" t="s">
        <v>4882</v>
      </c>
      <c r="Q1129" s="27" t="s">
        <v>4868</v>
      </c>
      <c r="R1129" s="56">
        <v>541.79999999999995</v>
      </c>
      <c r="S1129" s="56">
        <v>532.29999999999995</v>
      </c>
      <c r="T1129" s="58">
        <v>383.2</v>
      </c>
    </row>
    <row r="1130" spans="1:20" x14ac:dyDescent="0.25">
      <c r="A1130" s="27" t="s">
        <v>3673</v>
      </c>
      <c r="B1130" s="28" t="s">
        <v>4258</v>
      </c>
      <c r="C1130" s="28" t="s">
        <v>9848</v>
      </c>
      <c r="D1130" s="28" t="s">
        <v>9849</v>
      </c>
      <c r="E1130" s="28" t="s">
        <v>3674</v>
      </c>
      <c r="F1130" s="28" t="s">
        <v>4859</v>
      </c>
      <c r="G1130" s="28" t="s">
        <v>4860</v>
      </c>
      <c r="H1130" s="28" t="s">
        <v>4601</v>
      </c>
      <c r="I1130" s="28" t="s">
        <v>4377</v>
      </c>
      <c r="J1130" s="28" t="s">
        <v>4861</v>
      </c>
      <c r="K1130" s="28" t="s">
        <v>9850</v>
      </c>
      <c r="L1130" s="28" t="s">
        <v>9851</v>
      </c>
      <c r="M1130" s="28" t="s">
        <v>6434</v>
      </c>
      <c r="N1130" s="28" t="s">
        <v>9852</v>
      </c>
      <c r="O1130" s="28" t="s">
        <v>4866</v>
      </c>
      <c r="P1130" s="28" t="s">
        <v>4882</v>
      </c>
      <c r="Q1130" s="27" t="s">
        <v>4868</v>
      </c>
      <c r="R1130" s="56">
        <v>523.20000000000005</v>
      </c>
      <c r="S1130" s="56">
        <v>528</v>
      </c>
      <c r="T1130" s="58">
        <v>386</v>
      </c>
    </row>
    <row r="1131" spans="1:20" x14ac:dyDescent="0.25">
      <c r="A1131" s="27" t="s">
        <v>3669</v>
      </c>
      <c r="B1131" s="28" t="s">
        <v>4259</v>
      </c>
      <c r="C1131" s="28" t="s">
        <v>9853</v>
      </c>
      <c r="D1131" s="28" t="s">
        <v>9854</v>
      </c>
      <c r="E1131" s="28" t="s">
        <v>3670</v>
      </c>
      <c r="F1131" s="28" t="s">
        <v>4859</v>
      </c>
      <c r="G1131" s="28" t="s">
        <v>4860</v>
      </c>
      <c r="H1131" s="28" t="s">
        <v>4601</v>
      </c>
      <c r="I1131" s="28" t="s">
        <v>4373</v>
      </c>
      <c r="J1131" s="28" t="s">
        <v>4861</v>
      </c>
      <c r="K1131" s="28" t="s">
        <v>9855</v>
      </c>
      <c r="L1131" s="28" t="s">
        <v>9856</v>
      </c>
      <c r="M1131" s="28" t="s">
        <v>4974</v>
      </c>
      <c r="N1131" s="28" t="s">
        <v>9857</v>
      </c>
      <c r="O1131" s="28" t="s">
        <v>4866</v>
      </c>
      <c r="P1131" s="28" t="s">
        <v>4882</v>
      </c>
      <c r="Q1131" s="27" t="s">
        <v>4868</v>
      </c>
      <c r="R1131" s="56">
        <v>399.3</v>
      </c>
      <c r="S1131" s="56">
        <v>371</v>
      </c>
      <c r="T1131" s="58">
        <v>260</v>
      </c>
    </row>
    <row r="1132" spans="1:20" x14ac:dyDescent="0.25">
      <c r="A1132" s="27" t="s">
        <v>3683</v>
      </c>
      <c r="B1132" s="28" t="s">
        <v>4260</v>
      </c>
      <c r="C1132" s="28" t="s">
        <v>9858</v>
      </c>
      <c r="D1132" s="28" t="s">
        <v>9859</v>
      </c>
      <c r="E1132" s="28" t="s">
        <v>3684</v>
      </c>
      <c r="F1132" s="28" t="s">
        <v>4859</v>
      </c>
      <c r="G1132" s="28" t="s">
        <v>4860</v>
      </c>
      <c r="H1132" s="28" t="s">
        <v>4601</v>
      </c>
      <c r="I1132" s="28" t="s">
        <v>4373</v>
      </c>
      <c r="J1132" s="28" t="s">
        <v>4861</v>
      </c>
      <c r="K1132" s="28" t="s">
        <v>9322</v>
      </c>
      <c r="L1132" s="28" t="s">
        <v>9860</v>
      </c>
      <c r="M1132" s="28" t="s">
        <v>4864</v>
      </c>
      <c r="N1132" s="28" t="s">
        <v>9861</v>
      </c>
      <c r="O1132" s="28" t="s">
        <v>4866</v>
      </c>
      <c r="P1132" s="28" t="s">
        <v>4882</v>
      </c>
      <c r="Q1132" s="27" t="s">
        <v>4868</v>
      </c>
      <c r="R1132" s="56">
        <v>774</v>
      </c>
      <c r="S1132" s="56">
        <v>774</v>
      </c>
      <c r="T1132" s="58">
        <v>588</v>
      </c>
    </row>
    <row r="1133" spans="1:20" x14ac:dyDescent="0.25">
      <c r="A1133" s="27" t="s">
        <v>3681</v>
      </c>
      <c r="B1133" s="28" t="s">
        <v>4261</v>
      </c>
      <c r="C1133" s="28" t="s">
        <v>9862</v>
      </c>
      <c r="D1133" s="28" t="s">
        <v>9863</v>
      </c>
      <c r="E1133" s="28" t="s">
        <v>3682</v>
      </c>
      <c r="F1133" s="28" t="s">
        <v>4859</v>
      </c>
      <c r="G1133" s="28" t="s">
        <v>4860</v>
      </c>
      <c r="H1133" s="28" t="s">
        <v>4601</v>
      </c>
      <c r="I1133" s="28" t="s">
        <v>4374</v>
      </c>
      <c r="J1133" s="28" t="s">
        <v>4861</v>
      </c>
      <c r="K1133" s="28" t="s">
        <v>9370</v>
      </c>
      <c r="L1133" s="28" t="s">
        <v>5232</v>
      </c>
      <c r="M1133" s="28" t="s">
        <v>5188</v>
      </c>
      <c r="N1133" s="28" t="s">
        <v>9864</v>
      </c>
      <c r="O1133" s="28" t="s">
        <v>4866</v>
      </c>
      <c r="P1133" s="28" t="s">
        <v>4882</v>
      </c>
      <c r="Q1133" s="27" t="s">
        <v>4868</v>
      </c>
      <c r="R1133" s="56">
        <v>531.6</v>
      </c>
      <c r="S1133" s="56">
        <v>529</v>
      </c>
      <c r="T1133" s="58">
        <v>422</v>
      </c>
    </row>
    <row r="1134" spans="1:20" x14ac:dyDescent="0.25">
      <c r="A1134" s="27" t="s">
        <v>3671</v>
      </c>
      <c r="B1134" s="28" t="s">
        <v>4262</v>
      </c>
      <c r="C1134" s="28" t="s">
        <v>9865</v>
      </c>
      <c r="D1134" s="28" t="s">
        <v>9866</v>
      </c>
      <c r="E1134" s="28" t="s">
        <v>3672</v>
      </c>
      <c r="F1134" s="28" t="s">
        <v>4859</v>
      </c>
      <c r="G1134" s="28" t="s">
        <v>4860</v>
      </c>
      <c r="H1134" s="28" t="s">
        <v>4601</v>
      </c>
      <c r="I1134" s="28" t="s">
        <v>4377</v>
      </c>
      <c r="J1134" s="28" t="s">
        <v>4861</v>
      </c>
      <c r="K1134" s="28" t="s">
        <v>9517</v>
      </c>
      <c r="L1134" s="28" t="s">
        <v>9867</v>
      </c>
      <c r="M1134" s="28" t="s">
        <v>9868</v>
      </c>
      <c r="N1134" s="28" t="s">
        <v>9869</v>
      </c>
      <c r="O1134" s="28" t="s">
        <v>4866</v>
      </c>
      <c r="P1134" s="28" t="s">
        <v>4882</v>
      </c>
      <c r="Q1134" s="27" t="s">
        <v>4868</v>
      </c>
      <c r="R1134" s="56">
        <v>483</v>
      </c>
      <c r="S1134" s="56">
        <v>483</v>
      </c>
      <c r="T1134" s="58">
        <v>368</v>
      </c>
    </row>
    <row r="1135" spans="1:20" x14ac:dyDescent="0.25">
      <c r="A1135" s="27" t="s">
        <v>3677</v>
      </c>
      <c r="B1135" s="28" t="s">
        <v>4263</v>
      </c>
      <c r="C1135" s="28" t="s">
        <v>9870</v>
      </c>
      <c r="D1135" s="28" t="s">
        <v>9871</v>
      </c>
      <c r="E1135" s="28" t="s">
        <v>3678</v>
      </c>
      <c r="F1135" s="28" t="s">
        <v>4859</v>
      </c>
      <c r="G1135" s="28" t="s">
        <v>4860</v>
      </c>
      <c r="H1135" s="28" t="s">
        <v>4601</v>
      </c>
      <c r="I1135" s="28" t="s">
        <v>4377</v>
      </c>
      <c r="J1135" s="28" t="s">
        <v>4861</v>
      </c>
      <c r="K1135" s="28" t="s">
        <v>9872</v>
      </c>
      <c r="L1135" s="28" t="s">
        <v>9867</v>
      </c>
      <c r="M1135" s="28" t="s">
        <v>9868</v>
      </c>
      <c r="N1135" s="28" t="s">
        <v>9873</v>
      </c>
      <c r="O1135" s="28" t="s">
        <v>4866</v>
      </c>
      <c r="P1135" s="28" t="s">
        <v>4882</v>
      </c>
      <c r="Q1135" s="27" t="s">
        <v>4868</v>
      </c>
      <c r="R1135" s="56">
        <v>579</v>
      </c>
      <c r="S1135" s="56">
        <v>579</v>
      </c>
      <c r="T1135" s="58">
        <v>441</v>
      </c>
    </row>
    <row r="1136" spans="1:20" x14ac:dyDescent="0.25">
      <c r="A1136" s="27" t="s">
        <v>3685</v>
      </c>
      <c r="B1136" s="28" t="s">
        <v>4264</v>
      </c>
      <c r="C1136" s="28" t="s">
        <v>9874</v>
      </c>
      <c r="D1136" s="28" t="s">
        <v>9875</v>
      </c>
      <c r="E1136" s="28" t="s">
        <v>3686</v>
      </c>
      <c r="F1136" s="28" t="s">
        <v>4859</v>
      </c>
      <c r="G1136" s="28" t="s">
        <v>4860</v>
      </c>
      <c r="H1136" s="28" t="s">
        <v>4601</v>
      </c>
      <c r="I1136" s="28" t="s">
        <v>4377</v>
      </c>
      <c r="J1136" s="28" t="s">
        <v>4861</v>
      </c>
      <c r="K1136" s="28" t="s">
        <v>9876</v>
      </c>
      <c r="L1136" s="28" t="s">
        <v>9877</v>
      </c>
      <c r="M1136" s="28" t="s">
        <v>6434</v>
      </c>
      <c r="N1136" s="28" t="s">
        <v>9878</v>
      </c>
      <c r="O1136" s="28" t="s">
        <v>4866</v>
      </c>
      <c r="P1136" s="28" t="s">
        <v>4882</v>
      </c>
      <c r="Q1136" s="27" t="s">
        <v>4868</v>
      </c>
      <c r="R1136" s="56">
        <v>603.70000000000005</v>
      </c>
      <c r="S1136" s="56">
        <v>605</v>
      </c>
      <c r="T1136" s="58">
        <v>448</v>
      </c>
    </row>
    <row r="1137" spans="1:20" x14ac:dyDescent="0.25">
      <c r="A1137" s="27" t="s">
        <v>3689</v>
      </c>
      <c r="B1137" s="28" t="s">
        <v>4265</v>
      </c>
      <c r="C1137" s="28" t="s">
        <v>9879</v>
      </c>
      <c r="D1137" s="28" t="s">
        <v>9880</v>
      </c>
      <c r="E1137" s="28" t="s">
        <v>3690</v>
      </c>
      <c r="F1137" s="28" t="s">
        <v>4859</v>
      </c>
      <c r="G1137" s="28" t="s">
        <v>4860</v>
      </c>
      <c r="H1137" s="28" t="s">
        <v>4601</v>
      </c>
      <c r="I1137" s="28" t="s">
        <v>4373</v>
      </c>
      <c r="J1137" s="28" t="s">
        <v>4861</v>
      </c>
      <c r="K1137" s="28" t="s">
        <v>9881</v>
      </c>
      <c r="L1137" s="28" t="s">
        <v>9882</v>
      </c>
      <c r="M1137" s="28" t="s">
        <v>5221</v>
      </c>
      <c r="N1137" s="28" t="s">
        <v>9883</v>
      </c>
      <c r="O1137" s="28" t="s">
        <v>4866</v>
      </c>
      <c r="P1137" s="28" t="s">
        <v>4882</v>
      </c>
      <c r="Q1137" s="27" t="s">
        <v>4868</v>
      </c>
      <c r="R1137" s="56">
        <v>495.4</v>
      </c>
      <c r="S1137" s="56">
        <v>494</v>
      </c>
      <c r="T1137" s="58">
        <v>352</v>
      </c>
    </row>
    <row r="1138" spans="1:20" x14ac:dyDescent="0.25">
      <c r="A1138" s="27" t="s">
        <v>3722</v>
      </c>
      <c r="B1138" s="28" t="s">
        <v>4266</v>
      </c>
      <c r="C1138" s="28" t="s">
        <v>9884</v>
      </c>
      <c r="D1138" s="28" t="s">
        <v>9885</v>
      </c>
      <c r="E1138" s="28" t="s">
        <v>3723</v>
      </c>
      <c r="F1138" s="28" t="s">
        <v>4859</v>
      </c>
      <c r="G1138" s="28" t="s">
        <v>4860</v>
      </c>
      <c r="H1138" s="28" t="s">
        <v>4601</v>
      </c>
      <c r="I1138" s="28" t="s">
        <v>4377</v>
      </c>
      <c r="J1138" s="28" t="s">
        <v>4861</v>
      </c>
      <c r="K1138" s="28" t="s">
        <v>9886</v>
      </c>
      <c r="L1138" s="28" t="s">
        <v>9887</v>
      </c>
      <c r="M1138" s="28" t="s">
        <v>4864</v>
      </c>
      <c r="N1138" s="28" t="s">
        <v>9888</v>
      </c>
      <c r="O1138" s="28" t="s">
        <v>4866</v>
      </c>
      <c r="P1138" s="28" t="s">
        <v>4882</v>
      </c>
      <c r="Q1138" s="27" t="s">
        <v>4868</v>
      </c>
      <c r="R1138" s="56">
        <v>480</v>
      </c>
      <c r="S1138" s="56">
        <v>474</v>
      </c>
      <c r="T1138" s="58">
        <v>354</v>
      </c>
    </row>
    <row r="1139" spans="1:20" x14ac:dyDescent="0.25">
      <c r="A1139" s="27" t="s">
        <v>844</v>
      </c>
      <c r="B1139" s="28" t="s">
        <v>845</v>
      </c>
      <c r="C1139" s="28" t="s">
        <v>9889</v>
      </c>
      <c r="D1139" s="28" t="s">
        <v>9890</v>
      </c>
      <c r="E1139" s="28" t="s">
        <v>1579</v>
      </c>
      <c r="F1139" s="28" t="s">
        <v>4859</v>
      </c>
      <c r="G1139" s="28" t="s">
        <v>4860</v>
      </c>
      <c r="H1139" s="28" t="s">
        <v>4906</v>
      </c>
      <c r="I1139" s="28" t="s">
        <v>4380</v>
      </c>
      <c r="J1139" s="28" t="s">
        <v>4907</v>
      </c>
      <c r="K1139" s="28" t="s">
        <v>9891</v>
      </c>
      <c r="L1139" s="28" t="s">
        <v>6920</v>
      </c>
      <c r="M1139" s="28" t="s">
        <v>4939</v>
      </c>
      <c r="N1139" s="28" t="s">
        <v>9892</v>
      </c>
      <c r="O1139" s="28" t="s">
        <v>4866</v>
      </c>
      <c r="P1139" s="28" t="s">
        <v>4882</v>
      </c>
      <c r="Q1139" s="27" t="s">
        <v>4868</v>
      </c>
      <c r="R1139" s="56">
        <v>571.29999999999995</v>
      </c>
      <c r="S1139" s="56">
        <v>550</v>
      </c>
      <c r="T1139" s="58">
        <v>408</v>
      </c>
    </row>
    <row r="1140" spans="1:20" x14ac:dyDescent="0.25">
      <c r="A1140" s="27" t="s">
        <v>846</v>
      </c>
      <c r="B1140" s="28" t="s">
        <v>847</v>
      </c>
      <c r="C1140" s="28" t="s">
        <v>9893</v>
      </c>
      <c r="D1140" s="28" t="s">
        <v>9894</v>
      </c>
      <c r="E1140" s="28" t="s">
        <v>1648</v>
      </c>
      <c r="F1140" s="28" t="s">
        <v>4859</v>
      </c>
      <c r="G1140" s="28" t="s">
        <v>4860</v>
      </c>
      <c r="H1140" s="28" t="s">
        <v>4600</v>
      </c>
      <c r="I1140" s="28" t="s">
        <v>4892</v>
      </c>
      <c r="J1140" s="28" t="s">
        <v>4893</v>
      </c>
      <c r="K1140" s="28" t="s">
        <v>9895</v>
      </c>
      <c r="L1140" s="28" t="s">
        <v>5433</v>
      </c>
      <c r="M1140" s="28" t="s">
        <v>9896</v>
      </c>
      <c r="N1140" s="28" t="s">
        <v>9897</v>
      </c>
      <c r="O1140" s="28" t="s">
        <v>4866</v>
      </c>
      <c r="P1140" s="28" t="s">
        <v>4882</v>
      </c>
      <c r="Q1140" s="27" t="s">
        <v>4868</v>
      </c>
      <c r="R1140" s="56">
        <v>411.4</v>
      </c>
      <c r="S1140" s="56">
        <v>402.3</v>
      </c>
      <c r="T1140" s="58">
        <v>289.10000000000002</v>
      </c>
    </row>
    <row r="1141" spans="1:20" x14ac:dyDescent="0.25">
      <c r="A1141" s="27" t="s">
        <v>848</v>
      </c>
      <c r="B1141" s="28" t="s">
        <v>849</v>
      </c>
      <c r="C1141" s="28" t="s">
        <v>9898</v>
      </c>
      <c r="D1141" s="28" t="s">
        <v>9899</v>
      </c>
      <c r="E1141" s="28" t="s">
        <v>2015</v>
      </c>
      <c r="F1141" s="28" t="s">
        <v>4859</v>
      </c>
      <c r="G1141" s="28" t="s">
        <v>4860</v>
      </c>
      <c r="H1141" s="28" t="s">
        <v>4601</v>
      </c>
      <c r="I1141" s="28" t="s">
        <v>4384</v>
      </c>
      <c r="J1141" s="28" t="s">
        <v>4987</v>
      </c>
      <c r="K1141" s="28" t="s">
        <v>9517</v>
      </c>
      <c r="L1141" s="28" t="s">
        <v>7546</v>
      </c>
      <c r="M1141" s="28" t="s">
        <v>7547</v>
      </c>
      <c r="N1141" s="28" t="s">
        <v>9900</v>
      </c>
      <c r="O1141" s="28" t="s">
        <v>4866</v>
      </c>
      <c r="P1141" s="28" t="s">
        <v>4882</v>
      </c>
      <c r="Q1141" s="27" t="s">
        <v>4868</v>
      </c>
      <c r="R1141" s="56">
        <v>520</v>
      </c>
      <c r="S1141" s="56">
        <v>520</v>
      </c>
      <c r="T1141" s="58">
        <v>391</v>
      </c>
    </row>
    <row r="1142" spans="1:20" x14ac:dyDescent="0.25">
      <c r="A1142" s="27" t="s">
        <v>850</v>
      </c>
      <c r="B1142" s="28" t="s">
        <v>851</v>
      </c>
      <c r="C1142" s="28" t="s">
        <v>9901</v>
      </c>
      <c r="D1142" s="28" t="s">
        <v>9902</v>
      </c>
      <c r="E1142" s="28" t="s">
        <v>2129</v>
      </c>
      <c r="F1142" s="28" t="s">
        <v>4859</v>
      </c>
      <c r="G1142" s="28" t="s">
        <v>4860</v>
      </c>
      <c r="H1142" s="28" t="s">
        <v>4600</v>
      </c>
      <c r="I1142" s="28" t="s">
        <v>4570</v>
      </c>
      <c r="J1142" s="28" t="s">
        <v>4877</v>
      </c>
      <c r="K1142" s="28" t="s">
        <v>9903</v>
      </c>
      <c r="L1142" s="28" t="s">
        <v>9904</v>
      </c>
      <c r="M1142" s="28" t="s">
        <v>9673</v>
      </c>
      <c r="N1142" s="28" t="s">
        <v>9905</v>
      </c>
      <c r="O1142" s="28" t="s">
        <v>4866</v>
      </c>
      <c r="P1142" s="28" t="s">
        <v>4882</v>
      </c>
      <c r="Q1142" s="27" t="s">
        <v>4868</v>
      </c>
      <c r="R1142" s="56">
        <v>772</v>
      </c>
      <c r="S1142" s="56">
        <v>774.2</v>
      </c>
      <c r="T1142" s="58">
        <v>578.4</v>
      </c>
    </row>
    <row r="1143" spans="1:20" x14ac:dyDescent="0.25">
      <c r="A1143" s="27" t="s">
        <v>852</v>
      </c>
      <c r="B1143" s="28" t="s">
        <v>853</v>
      </c>
      <c r="C1143" s="28" t="s">
        <v>4208</v>
      </c>
      <c r="D1143" s="28" t="s">
        <v>9906</v>
      </c>
      <c r="E1143" s="28" t="s">
        <v>2130</v>
      </c>
      <c r="F1143" s="28" t="s">
        <v>4859</v>
      </c>
      <c r="G1143" s="28" t="s">
        <v>4860</v>
      </c>
      <c r="H1143" s="28" t="s">
        <v>4600</v>
      </c>
      <c r="I1143" s="28" t="s">
        <v>4375</v>
      </c>
      <c r="J1143" s="28" t="s">
        <v>4877</v>
      </c>
      <c r="K1143" s="28" t="s">
        <v>9907</v>
      </c>
      <c r="L1143" s="28" t="s">
        <v>5843</v>
      </c>
      <c r="M1143" s="28" t="s">
        <v>5844</v>
      </c>
      <c r="N1143" s="28" t="s">
        <v>9908</v>
      </c>
      <c r="O1143" s="28" t="s">
        <v>4866</v>
      </c>
      <c r="P1143" s="28" t="s">
        <v>4882</v>
      </c>
      <c r="Q1143" s="27" t="s">
        <v>4883</v>
      </c>
      <c r="R1143" s="56">
        <v>976.2</v>
      </c>
      <c r="S1143" s="56">
        <v>941.9</v>
      </c>
      <c r="T1143" s="58">
        <v>723.3</v>
      </c>
    </row>
    <row r="1144" spans="1:20" x14ac:dyDescent="0.25">
      <c r="A1144" s="27" t="s">
        <v>854</v>
      </c>
      <c r="B1144" s="28" t="s">
        <v>855</v>
      </c>
      <c r="C1144" s="28" t="s">
        <v>9909</v>
      </c>
      <c r="D1144" s="28" t="s">
        <v>9910</v>
      </c>
      <c r="E1144" s="28" t="s">
        <v>1801</v>
      </c>
      <c r="F1144" s="28" t="s">
        <v>4859</v>
      </c>
      <c r="G1144" s="28" t="s">
        <v>4860</v>
      </c>
      <c r="H1144" s="28" t="s">
        <v>4600</v>
      </c>
      <c r="I1144" s="28" t="s">
        <v>4391</v>
      </c>
      <c r="J1144" s="28" t="s">
        <v>4893</v>
      </c>
      <c r="K1144" s="28" t="s">
        <v>9911</v>
      </c>
      <c r="L1144" s="28" t="s">
        <v>8239</v>
      </c>
      <c r="M1144" s="28" t="s">
        <v>9912</v>
      </c>
      <c r="N1144" s="28" t="s">
        <v>9913</v>
      </c>
      <c r="O1144" s="28" t="s">
        <v>4866</v>
      </c>
      <c r="P1144" s="28" t="s">
        <v>4882</v>
      </c>
      <c r="Q1144" s="27" t="s">
        <v>4868</v>
      </c>
      <c r="R1144" s="56">
        <v>346.4</v>
      </c>
      <c r="S1144" s="56">
        <v>392.2</v>
      </c>
      <c r="T1144" s="58">
        <v>285</v>
      </c>
    </row>
    <row r="1145" spans="1:20" x14ac:dyDescent="0.25">
      <c r="A1145" s="27" t="s">
        <v>856</v>
      </c>
      <c r="B1145" s="28" t="s">
        <v>857</v>
      </c>
      <c r="C1145" s="28" t="s">
        <v>9914</v>
      </c>
      <c r="D1145" s="28" t="s">
        <v>9915</v>
      </c>
      <c r="E1145" s="28" t="s">
        <v>2384</v>
      </c>
      <c r="F1145" s="28" t="s">
        <v>4859</v>
      </c>
      <c r="G1145" s="28" t="s">
        <v>4860</v>
      </c>
      <c r="H1145" s="28" t="s">
        <v>4906</v>
      </c>
      <c r="I1145" s="28" t="s">
        <v>4386</v>
      </c>
      <c r="J1145" s="28" t="s">
        <v>4893</v>
      </c>
      <c r="K1145" s="28" t="s">
        <v>9547</v>
      </c>
      <c r="L1145" s="28" t="s">
        <v>5936</v>
      </c>
      <c r="M1145" s="28" t="s">
        <v>9916</v>
      </c>
      <c r="N1145" s="28" t="s">
        <v>9917</v>
      </c>
      <c r="O1145" s="28" t="s">
        <v>4866</v>
      </c>
      <c r="P1145" s="28" t="s">
        <v>4882</v>
      </c>
      <c r="Q1145" s="27" t="s">
        <v>4868</v>
      </c>
      <c r="R1145" s="56">
        <v>490</v>
      </c>
      <c r="S1145" s="56">
        <v>493</v>
      </c>
      <c r="T1145" s="58">
        <v>364</v>
      </c>
    </row>
    <row r="1146" spans="1:20" x14ac:dyDescent="0.25">
      <c r="A1146" s="27" t="s">
        <v>858</v>
      </c>
      <c r="B1146" s="28" t="s">
        <v>859</v>
      </c>
      <c r="C1146" s="28" t="s">
        <v>9918</v>
      </c>
      <c r="D1146" s="28" t="s">
        <v>9919</v>
      </c>
      <c r="E1146" s="28" t="s">
        <v>1649</v>
      </c>
      <c r="F1146" s="28" t="s">
        <v>4859</v>
      </c>
      <c r="G1146" s="28" t="s">
        <v>4860</v>
      </c>
      <c r="H1146" s="28" t="s">
        <v>4600</v>
      </c>
      <c r="I1146" s="28" t="s">
        <v>4892</v>
      </c>
      <c r="J1146" s="28" t="s">
        <v>4893</v>
      </c>
      <c r="K1146" s="28" t="s">
        <v>9903</v>
      </c>
      <c r="L1146" s="28" t="s">
        <v>9920</v>
      </c>
      <c r="M1146" s="28" t="s">
        <v>9921</v>
      </c>
      <c r="N1146" s="28" t="s">
        <v>9922</v>
      </c>
      <c r="O1146" s="28" t="s">
        <v>4866</v>
      </c>
      <c r="P1146" s="28" t="s">
        <v>4882</v>
      </c>
      <c r="Q1146" s="27" t="s">
        <v>4868</v>
      </c>
      <c r="R1146" s="56">
        <v>490</v>
      </c>
      <c r="S1146" s="56">
        <v>487</v>
      </c>
      <c r="T1146" s="58">
        <v>372.9</v>
      </c>
    </row>
    <row r="1147" spans="1:20" x14ac:dyDescent="0.25">
      <c r="A1147" s="27" t="s">
        <v>3693</v>
      </c>
      <c r="B1147" s="28" t="s">
        <v>4267</v>
      </c>
      <c r="C1147" s="28" t="s">
        <v>9923</v>
      </c>
      <c r="D1147" s="28" t="s">
        <v>9924</v>
      </c>
      <c r="E1147" s="28" t="s">
        <v>3694</v>
      </c>
      <c r="F1147" s="28" t="s">
        <v>4859</v>
      </c>
      <c r="G1147" s="28" t="s">
        <v>4860</v>
      </c>
      <c r="H1147" s="28" t="s">
        <v>4601</v>
      </c>
      <c r="I1147" s="28" t="s">
        <v>4374</v>
      </c>
      <c r="J1147" s="28" t="s">
        <v>4861</v>
      </c>
      <c r="K1147" s="28" t="s">
        <v>9925</v>
      </c>
      <c r="L1147" s="28" t="s">
        <v>6459</v>
      </c>
      <c r="M1147" s="28" t="s">
        <v>9926</v>
      </c>
      <c r="N1147" s="28" t="s">
        <v>9927</v>
      </c>
      <c r="O1147" s="28" t="s">
        <v>4866</v>
      </c>
      <c r="P1147" s="28" t="s">
        <v>4882</v>
      </c>
      <c r="Q1147" s="27" t="s">
        <v>4868</v>
      </c>
      <c r="R1147" s="56">
        <v>477.3</v>
      </c>
      <c r="S1147" s="56">
        <v>464</v>
      </c>
      <c r="T1147" s="58">
        <v>325</v>
      </c>
    </row>
    <row r="1148" spans="1:20" x14ac:dyDescent="0.25">
      <c r="A1148" s="27" t="s">
        <v>3716</v>
      </c>
      <c r="B1148" s="28" t="s">
        <v>4268</v>
      </c>
      <c r="C1148" s="28" t="s">
        <v>3340</v>
      </c>
      <c r="D1148" s="28" t="s">
        <v>9928</v>
      </c>
      <c r="E1148" s="28" t="s">
        <v>3717</v>
      </c>
      <c r="F1148" s="28" t="s">
        <v>4859</v>
      </c>
      <c r="G1148" s="28" t="s">
        <v>4860</v>
      </c>
      <c r="H1148" s="28" t="s">
        <v>4601</v>
      </c>
      <c r="I1148" s="28" t="s">
        <v>4373</v>
      </c>
      <c r="J1148" s="28" t="s">
        <v>4861</v>
      </c>
      <c r="K1148" s="28" t="s">
        <v>9929</v>
      </c>
      <c r="L1148" s="28" t="s">
        <v>5791</v>
      </c>
      <c r="M1148" s="28" t="s">
        <v>5792</v>
      </c>
      <c r="N1148" s="28" t="s">
        <v>9930</v>
      </c>
      <c r="O1148" s="28" t="s">
        <v>4866</v>
      </c>
      <c r="P1148" s="28" t="s">
        <v>4882</v>
      </c>
      <c r="Q1148" s="27" t="s">
        <v>4868</v>
      </c>
      <c r="R1148" s="56">
        <v>587</v>
      </c>
      <c r="S1148" s="56">
        <v>570</v>
      </c>
      <c r="T1148" s="58">
        <v>396</v>
      </c>
    </row>
    <row r="1149" spans="1:20" x14ac:dyDescent="0.25">
      <c r="A1149" s="27" t="s">
        <v>860</v>
      </c>
      <c r="B1149" s="28" t="s">
        <v>861</v>
      </c>
      <c r="C1149" s="28" t="s">
        <v>9931</v>
      </c>
      <c r="D1149" s="28" t="s">
        <v>9932</v>
      </c>
      <c r="E1149" s="28" t="s">
        <v>1721</v>
      </c>
      <c r="F1149" s="28" t="s">
        <v>4859</v>
      </c>
      <c r="G1149" s="28" t="s">
        <v>4860</v>
      </c>
      <c r="H1149" s="28" t="s">
        <v>4906</v>
      </c>
      <c r="I1149" s="28" t="s">
        <v>4389</v>
      </c>
      <c r="J1149" s="28" t="s">
        <v>4907</v>
      </c>
      <c r="K1149" s="28" t="s">
        <v>9385</v>
      </c>
      <c r="L1149" s="28" t="s">
        <v>9933</v>
      </c>
      <c r="M1149" s="28" t="s">
        <v>4939</v>
      </c>
      <c r="N1149" s="28" t="s">
        <v>9934</v>
      </c>
      <c r="O1149" s="28" t="s">
        <v>4866</v>
      </c>
      <c r="P1149" s="28" t="s">
        <v>4882</v>
      </c>
      <c r="Q1149" s="27" t="s">
        <v>4868</v>
      </c>
      <c r="R1149" s="56">
        <v>474.4</v>
      </c>
      <c r="S1149" s="56">
        <v>469.4</v>
      </c>
      <c r="T1149" s="58">
        <v>304</v>
      </c>
    </row>
    <row r="1150" spans="1:20" x14ac:dyDescent="0.25">
      <c r="A1150" s="27" t="s">
        <v>862</v>
      </c>
      <c r="B1150" s="28" t="s">
        <v>863</v>
      </c>
      <c r="C1150" s="28" t="s">
        <v>9935</v>
      </c>
      <c r="D1150" s="28" t="s">
        <v>9936</v>
      </c>
      <c r="E1150" s="28" t="s">
        <v>2593</v>
      </c>
      <c r="F1150" s="28" t="s">
        <v>4859</v>
      </c>
      <c r="G1150" s="28" t="s">
        <v>4860</v>
      </c>
      <c r="H1150" s="28" t="s">
        <v>4906</v>
      </c>
      <c r="I1150" s="28" t="s">
        <v>4389</v>
      </c>
      <c r="J1150" s="28" t="s">
        <v>4907</v>
      </c>
      <c r="K1150" s="28" t="s">
        <v>9937</v>
      </c>
      <c r="L1150" s="28" t="s">
        <v>6127</v>
      </c>
      <c r="M1150" s="28" t="s">
        <v>4939</v>
      </c>
      <c r="N1150" s="28" t="s">
        <v>9938</v>
      </c>
      <c r="O1150" s="28" t="s">
        <v>4866</v>
      </c>
      <c r="P1150" s="28" t="s">
        <v>4882</v>
      </c>
      <c r="Q1150" s="27" t="s">
        <v>4868</v>
      </c>
      <c r="R1150" s="56">
        <v>500</v>
      </c>
      <c r="S1150" s="56">
        <v>500</v>
      </c>
      <c r="T1150" s="58">
        <v>330</v>
      </c>
    </row>
    <row r="1151" spans="1:20" x14ac:dyDescent="0.25">
      <c r="A1151" s="27" t="s">
        <v>864</v>
      </c>
      <c r="B1151" s="28" t="s">
        <v>865</v>
      </c>
      <c r="C1151" s="28" t="s">
        <v>9939</v>
      </c>
      <c r="D1151" s="28" t="s">
        <v>9940</v>
      </c>
      <c r="E1151" s="28" t="s">
        <v>1872</v>
      </c>
      <c r="F1151" s="28" t="s">
        <v>4859</v>
      </c>
      <c r="G1151" s="28" t="s">
        <v>4860</v>
      </c>
      <c r="H1151" s="28" t="s">
        <v>4601</v>
      </c>
      <c r="I1151" s="28" t="s">
        <v>4378</v>
      </c>
      <c r="J1151" s="28" t="s">
        <v>4893</v>
      </c>
      <c r="K1151" s="28" t="s">
        <v>9941</v>
      </c>
      <c r="L1151" s="28" t="s">
        <v>9942</v>
      </c>
      <c r="M1151" s="28" t="s">
        <v>9943</v>
      </c>
      <c r="N1151" s="28" t="s">
        <v>9944</v>
      </c>
      <c r="O1151" s="28" t="s">
        <v>4866</v>
      </c>
      <c r="P1151" s="28" t="s">
        <v>4882</v>
      </c>
      <c r="Q1151" s="27" t="s">
        <v>4868</v>
      </c>
      <c r="R1151" s="56">
        <v>409</v>
      </c>
      <c r="S1151" s="56">
        <v>408</v>
      </c>
      <c r="T1151" s="58">
        <v>320</v>
      </c>
    </row>
    <row r="1152" spans="1:20" x14ac:dyDescent="0.25">
      <c r="A1152" s="27" t="s">
        <v>866</v>
      </c>
      <c r="B1152" s="28" t="s">
        <v>867</v>
      </c>
      <c r="C1152" s="28" t="s">
        <v>3193</v>
      </c>
      <c r="D1152" s="28" t="s">
        <v>9945</v>
      </c>
      <c r="E1152" s="28" t="s">
        <v>2016</v>
      </c>
      <c r="F1152" s="28" t="s">
        <v>4859</v>
      </c>
      <c r="G1152" s="28" t="s">
        <v>4860</v>
      </c>
      <c r="H1152" s="28" t="s">
        <v>4601</v>
      </c>
      <c r="I1152" s="28" t="s">
        <v>4384</v>
      </c>
      <c r="J1152" s="28" t="s">
        <v>4987</v>
      </c>
      <c r="K1152" s="28" t="s">
        <v>9442</v>
      </c>
      <c r="L1152" s="28" t="s">
        <v>9475</v>
      </c>
      <c r="M1152" s="28" t="s">
        <v>7935</v>
      </c>
      <c r="N1152" s="28" t="s">
        <v>9946</v>
      </c>
      <c r="O1152" s="28" t="s">
        <v>4866</v>
      </c>
      <c r="P1152" s="28" t="s">
        <v>4882</v>
      </c>
      <c r="Q1152" s="27" t="s">
        <v>4868</v>
      </c>
      <c r="R1152" s="56">
        <v>550</v>
      </c>
      <c r="S1152" s="56">
        <v>546</v>
      </c>
      <c r="T1152" s="58">
        <v>436</v>
      </c>
    </row>
    <row r="1153" spans="1:20" x14ac:dyDescent="0.25">
      <c r="A1153" s="27" t="s">
        <v>868</v>
      </c>
      <c r="B1153" s="28" t="s">
        <v>869</v>
      </c>
      <c r="C1153" s="28" t="s">
        <v>9947</v>
      </c>
      <c r="D1153" s="28" t="s">
        <v>9948</v>
      </c>
      <c r="E1153" s="28" t="s">
        <v>1802</v>
      </c>
      <c r="F1153" s="28" t="s">
        <v>4859</v>
      </c>
      <c r="G1153" s="28" t="s">
        <v>4860</v>
      </c>
      <c r="H1153" s="28" t="s">
        <v>4600</v>
      </c>
      <c r="I1153" s="28" t="s">
        <v>4391</v>
      </c>
      <c r="J1153" s="28" t="s">
        <v>4893</v>
      </c>
      <c r="K1153" s="28" t="s">
        <v>9527</v>
      </c>
      <c r="L1153" s="28" t="s">
        <v>6102</v>
      </c>
      <c r="M1153" s="28" t="s">
        <v>6103</v>
      </c>
      <c r="N1153" s="28" t="s">
        <v>9949</v>
      </c>
      <c r="O1153" s="28" t="s">
        <v>4866</v>
      </c>
      <c r="P1153" s="28" t="s">
        <v>4882</v>
      </c>
      <c r="Q1153" s="27" t="s">
        <v>4868</v>
      </c>
      <c r="R1153" s="56">
        <v>562.1</v>
      </c>
      <c r="S1153" s="56">
        <v>560</v>
      </c>
      <c r="T1153" s="58">
        <v>437</v>
      </c>
    </row>
    <row r="1154" spans="1:20" x14ac:dyDescent="0.25">
      <c r="A1154" s="27" t="s">
        <v>3679</v>
      </c>
      <c r="B1154" s="28" t="s">
        <v>4269</v>
      </c>
      <c r="C1154" s="28" t="s">
        <v>9950</v>
      </c>
      <c r="D1154" s="28" t="s">
        <v>9951</v>
      </c>
      <c r="E1154" s="28" t="s">
        <v>3680</v>
      </c>
      <c r="F1154" s="28" t="s">
        <v>4859</v>
      </c>
      <c r="G1154" s="28" t="s">
        <v>4860</v>
      </c>
      <c r="H1154" s="28" t="s">
        <v>4601</v>
      </c>
      <c r="I1154" s="28" t="s">
        <v>4374</v>
      </c>
      <c r="J1154" s="28" t="s">
        <v>4861</v>
      </c>
      <c r="K1154" s="28" t="s">
        <v>9357</v>
      </c>
      <c r="L1154" s="28" t="s">
        <v>6412</v>
      </c>
      <c r="M1154" s="28" t="s">
        <v>4888</v>
      </c>
      <c r="N1154" s="28" t="s">
        <v>9952</v>
      </c>
      <c r="O1154" s="28" t="s">
        <v>4866</v>
      </c>
      <c r="P1154" s="28" t="s">
        <v>4882</v>
      </c>
      <c r="Q1154" s="27" t="s">
        <v>4868</v>
      </c>
      <c r="R1154" s="56">
        <v>401.5</v>
      </c>
      <c r="S1154" s="56">
        <v>398</v>
      </c>
      <c r="T1154" s="58">
        <v>297</v>
      </c>
    </row>
    <row r="1155" spans="1:20" x14ac:dyDescent="0.25">
      <c r="A1155" s="27" t="s">
        <v>3691</v>
      </c>
      <c r="B1155" s="28" t="s">
        <v>4270</v>
      </c>
      <c r="C1155" s="28" t="s">
        <v>9953</v>
      </c>
      <c r="D1155" s="28" t="s">
        <v>9954</v>
      </c>
      <c r="E1155" s="28" t="s">
        <v>3692</v>
      </c>
      <c r="F1155" s="28" t="s">
        <v>4859</v>
      </c>
      <c r="G1155" s="28" t="s">
        <v>4860</v>
      </c>
      <c r="H1155" s="28" t="s">
        <v>4601</v>
      </c>
      <c r="I1155" s="28" t="s">
        <v>4373</v>
      </c>
      <c r="J1155" s="28" t="s">
        <v>4861</v>
      </c>
      <c r="K1155" s="28" t="s">
        <v>9955</v>
      </c>
      <c r="L1155" s="28" t="s">
        <v>9956</v>
      </c>
      <c r="M1155" s="28" t="s">
        <v>4974</v>
      </c>
      <c r="N1155" s="28" t="s">
        <v>9957</v>
      </c>
      <c r="O1155" s="28" t="s">
        <v>4866</v>
      </c>
      <c r="P1155" s="28" t="s">
        <v>4882</v>
      </c>
      <c r="Q1155" s="27" t="s">
        <v>4868</v>
      </c>
      <c r="R1155" s="56">
        <v>479</v>
      </c>
      <c r="S1155" s="56">
        <v>479</v>
      </c>
      <c r="T1155" s="58">
        <v>339</v>
      </c>
    </row>
    <row r="1156" spans="1:20" x14ac:dyDescent="0.25">
      <c r="A1156" s="27" t="s">
        <v>870</v>
      </c>
      <c r="B1156" s="28" t="s">
        <v>871</v>
      </c>
      <c r="C1156" s="28" t="s">
        <v>9958</v>
      </c>
      <c r="D1156" s="28" t="s">
        <v>9959</v>
      </c>
      <c r="E1156" s="28" t="s">
        <v>2131</v>
      </c>
      <c r="F1156" s="28" t="s">
        <v>4859</v>
      </c>
      <c r="G1156" s="28" t="s">
        <v>4860</v>
      </c>
      <c r="H1156" s="28" t="s">
        <v>4600</v>
      </c>
      <c r="I1156" s="28" t="s">
        <v>4570</v>
      </c>
      <c r="J1156" s="28" t="s">
        <v>4877</v>
      </c>
      <c r="K1156" s="28" t="s">
        <v>9960</v>
      </c>
      <c r="L1156" s="28" t="s">
        <v>9961</v>
      </c>
      <c r="M1156" s="28" t="s">
        <v>5006</v>
      </c>
      <c r="N1156" s="28" t="s">
        <v>9962</v>
      </c>
      <c r="O1156" s="28" t="s">
        <v>4866</v>
      </c>
      <c r="P1156" s="28" t="s">
        <v>4882</v>
      </c>
      <c r="Q1156" s="27" t="s">
        <v>4868</v>
      </c>
      <c r="R1156" s="56">
        <v>380</v>
      </c>
      <c r="S1156" s="56">
        <v>416.2</v>
      </c>
      <c r="T1156" s="58">
        <v>287.39999999999998</v>
      </c>
    </row>
    <row r="1157" spans="1:20" x14ac:dyDescent="0.25">
      <c r="A1157" s="27" t="s">
        <v>872</v>
      </c>
      <c r="B1157" s="28" t="s">
        <v>873</v>
      </c>
      <c r="C1157" s="28" t="s">
        <v>9963</v>
      </c>
      <c r="D1157" s="28" t="s">
        <v>9964</v>
      </c>
      <c r="E1157" s="28" t="s">
        <v>2440</v>
      </c>
      <c r="F1157" s="28" t="s">
        <v>4859</v>
      </c>
      <c r="G1157" s="28" t="s">
        <v>4860</v>
      </c>
      <c r="H1157" s="28" t="s">
        <v>4601</v>
      </c>
      <c r="I1157" s="28" t="s">
        <v>4387</v>
      </c>
      <c r="J1157" s="28" t="s">
        <v>4967</v>
      </c>
      <c r="K1157" s="28" t="s">
        <v>9531</v>
      </c>
      <c r="L1157" s="28" t="s">
        <v>8655</v>
      </c>
      <c r="M1157" s="28" t="s">
        <v>8656</v>
      </c>
      <c r="N1157" s="28" t="s">
        <v>9965</v>
      </c>
      <c r="O1157" s="28" t="s">
        <v>4866</v>
      </c>
      <c r="P1157" s="28" t="s">
        <v>4882</v>
      </c>
      <c r="Q1157" s="27" t="s">
        <v>4868</v>
      </c>
      <c r="R1157" s="56">
        <v>481.4</v>
      </c>
      <c r="S1157" s="56">
        <v>480</v>
      </c>
      <c r="T1157" s="58">
        <v>337.2</v>
      </c>
    </row>
    <row r="1158" spans="1:20" x14ac:dyDescent="0.25">
      <c r="A1158" s="27" t="s">
        <v>874</v>
      </c>
      <c r="B1158" s="28" t="s">
        <v>875</v>
      </c>
      <c r="C1158" s="28" t="s">
        <v>9966</v>
      </c>
      <c r="D1158" s="28" t="s">
        <v>9967</v>
      </c>
      <c r="E1158" s="28" t="s">
        <v>2594</v>
      </c>
      <c r="F1158" s="28" t="s">
        <v>4859</v>
      </c>
      <c r="G1158" s="28" t="s">
        <v>4860</v>
      </c>
      <c r="H1158" s="28" t="s">
        <v>4600</v>
      </c>
      <c r="I1158" s="28" t="s">
        <v>4390</v>
      </c>
      <c r="J1158" s="28" t="s">
        <v>4907</v>
      </c>
      <c r="K1158" s="28" t="s">
        <v>9941</v>
      </c>
      <c r="L1158" s="28" t="s">
        <v>9968</v>
      </c>
      <c r="M1158" s="28" t="s">
        <v>4939</v>
      </c>
      <c r="N1158" s="28" t="s">
        <v>9969</v>
      </c>
      <c r="O1158" s="28" t="s">
        <v>4866</v>
      </c>
      <c r="P1158" s="28" t="s">
        <v>4882</v>
      </c>
      <c r="Q1158" s="27" t="s">
        <v>4868</v>
      </c>
      <c r="R1158" s="56">
        <v>508.4</v>
      </c>
      <c r="S1158" s="56">
        <v>520</v>
      </c>
      <c r="T1158" s="58">
        <v>382</v>
      </c>
    </row>
    <row r="1159" spans="1:20" x14ac:dyDescent="0.25">
      <c r="A1159" s="27" t="s">
        <v>876</v>
      </c>
      <c r="B1159" s="28" t="s">
        <v>877</v>
      </c>
      <c r="C1159" s="28" t="s">
        <v>9970</v>
      </c>
      <c r="D1159" s="28" t="s">
        <v>9971</v>
      </c>
      <c r="E1159" s="28" t="s">
        <v>1873</v>
      </c>
      <c r="F1159" s="28" t="s">
        <v>4859</v>
      </c>
      <c r="G1159" s="28" t="s">
        <v>4860</v>
      </c>
      <c r="H1159" s="28" t="s">
        <v>4601</v>
      </c>
      <c r="I1159" s="28" t="s">
        <v>4378</v>
      </c>
      <c r="J1159" s="28" t="s">
        <v>4893</v>
      </c>
      <c r="K1159" s="28" t="s">
        <v>9972</v>
      </c>
      <c r="L1159" s="28" t="s">
        <v>6090</v>
      </c>
      <c r="M1159" s="28" t="s">
        <v>5028</v>
      </c>
      <c r="N1159" s="28" t="s">
        <v>9973</v>
      </c>
      <c r="O1159" s="28" t="s">
        <v>4866</v>
      </c>
      <c r="P1159" s="28" t="s">
        <v>4882</v>
      </c>
      <c r="Q1159" s="27" t="s">
        <v>4868</v>
      </c>
      <c r="R1159" s="56">
        <v>518.79999999999995</v>
      </c>
      <c r="S1159" s="56">
        <v>523.29999999999995</v>
      </c>
      <c r="T1159" s="58">
        <v>380</v>
      </c>
    </row>
    <row r="1160" spans="1:20" x14ac:dyDescent="0.25">
      <c r="A1160" s="27" t="s">
        <v>878</v>
      </c>
      <c r="B1160" s="28" t="s">
        <v>879</v>
      </c>
      <c r="C1160" s="28" t="s">
        <v>9974</v>
      </c>
      <c r="D1160" s="28" t="s">
        <v>9975</v>
      </c>
      <c r="E1160" s="28" t="s">
        <v>1803</v>
      </c>
      <c r="F1160" s="28" t="s">
        <v>4859</v>
      </c>
      <c r="G1160" s="28" t="s">
        <v>4860</v>
      </c>
      <c r="H1160" s="28" t="s">
        <v>4600</v>
      </c>
      <c r="I1160" s="28" t="s">
        <v>4391</v>
      </c>
      <c r="J1160" s="28" t="s">
        <v>4893</v>
      </c>
      <c r="K1160" s="28" t="s">
        <v>9531</v>
      </c>
      <c r="L1160" s="28" t="s">
        <v>8013</v>
      </c>
      <c r="M1160" s="28" t="s">
        <v>6109</v>
      </c>
      <c r="N1160" s="28" t="s">
        <v>9976</v>
      </c>
      <c r="O1160" s="28" t="s">
        <v>4866</v>
      </c>
      <c r="P1160" s="28" t="s">
        <v>4882</v>
      </c>
      <c r="Q1160" s="27" t="s">
        <v>4868</v>
      </c>
      <c r="R1160" s="56">
        <v>515.4</v>
      </c>
      <c r="S1160" s="56">
        <v>491</v>
      </c>
      <c r="T1160" s="58">
        <v>344</v>
      </c>
    </row>
    <row r="1161" spans="1:20" x14ac:dyDescent="0.25">
      <c r="A1161" s="27" t="s">
        <v>880</v>
      </c>
      <c r="B1161" s="28" t="s">
        <v>881</v>
      </c>
      <c r="C1161" s="28" t="s">
        <v>9977</v>
      </c>
      <c r="D1161" s="28" t="s">
        <v>9978</v>
      </c>
      <c r="E1161" s="28" t="s">
        <v>1942</v>
      </c>
      <c r="F1161" s="28" t="s">
        <v>4859</v>
      </c>
      <c r="G1161" s="28" t="s">
        <v>4860</v>
      </c>
      <c r="H1161" s="28" t="s">
        <v>4601</v>
      </c>
      <c r="I1161" s="28" t="s">
        <v>4382</v>
      </c>
      <c r="J1161" s="28" t="s">
        <v>4967</v>
      </c>
      <c r="K1161" s="28" t="s">
        <v>9979</v>
      </c>
      <c r="L1161" s="28" t="s">
        <v>5827</v>
      </c>
      <c r="M1161" s="28" t="s">
        <v>4969</v>
      </c>
      <c r="N1161" s="28" t="s">
        <v>9980</v>
      </c>
      <c r="O1161" s="28" t="s">
        <v>4866</v>
      </c>
      <c r="P1161" s="28" t="s">
        <v>4882</v>
      </c>
      <c r="Q1161" s="27" t="s">
        <v>4868</v>
      </c>
      <c r="R1161" s="56">
        <v>612.29999999999995</v>
      </c>
      <c r="S1161" s="56">
        <v>604.6</v>
      </c>
      <c r="T1161" s="58">
        <v>458</v>
      </c>
    </row>
    <row r="1162" spans="1:20" x14ac:dyDescent="0.25">
      <c r="A1162" s="27" t="s">
        <v>882</v>
      </c>
      <c r="B1162" s="28" t="s">
        <v>883</v>
      </c>
      <c r="C1162" s="28" t="s">
        <v>9981</v>
      </c>
      <c r="D1162" s="28" t="s">
        <v>9982</v>
      </c>
      <c r="E1162" s="28" t="s">
        <v>2441</v>
      </c>
      <c r="F1162" s="28" t="s">
        <v>4859</v>
      </c>
      <c r="G1162" s="28" t="s">
        <v>4860</v>
      </c>
      <c r="H1162" s="28" t="s">
        <v>4601</v>
      </c>
      <c r="I1162" s="28" t="s">
        <v>4387</v>
      </c>
      <c r="J1162" s="28" t="s">
        <v>4967</v>
      </c>
      <c r="K1162" s="28" t="s">
        <v>9357</v>
      </c>
      <c r="L1162" s="28" t="s">
        <v>5215</v>
      </c>
      <c r="M1162" s="28" t="s">
        <v>5022</v>
      </c>
      <c r="N1162" s="28" t="s">
        <v>9983</v>
      </c>
      <c r="O1162" s="28" t="s">
        <v>4866</v>
      </c>
      <c r="P1162" s="28" t="s">
        <v>4882</v>
      </c>
      <c r="Q1162" s="27" t="s">
        <v>4868</v>
      </c>
      <c r="R1162" s="56">
        <v>495</v>
      </c>
      <c r="S1162" s="56">
        <v>477.5</v>
      </c>
      <c r="T1162" s="58">
        <v>337.6</v>
      </c>
    </row>
    <row r="1163" spans="1:20" x14ac:dyDescent="0.25">
      <c r="A1163" s="27" t="s">
        <v>884</v>
      </c>
      <c r="B1163" s="28" t="s">
        <v>885</v>
      </c>
      <c r="C1163" s="28" t="s">
        <v>9984</v>
      </c>
      <c r="D1163" s="28" t="s">
        <v>9985</v>
      </c>
      <c r="E1163" s="28" t="s">
        <v>2132</v>
      </c>
      <c r="F1163" s="28" t="s">
        <v>4859</v>
      </c>
      <c r="G1163" s="28" t="s">
        <v>4860</v>
      </c>
      <c r="H1163" s="28" t="s">
        <v>4600</v>
      </c>
      <c r="I1163" s="28" t="s">
        <v>4375</v>
      </c>
      <c r="J1163" s="28" t="s">
        <v>4877</v>
      </c>
      <c r="K1163" s="28" t="s">
        <v>9986</v>
      </c>
      <c r="L1163" s="28" t="s">
        <v>6270</v>
      </c>
      <c r="M1163" s="28" t="s">
        <v>6271</v>
      </c>
      <c r="N1163" s="28" t="s">
        <v>9987</v>
      </c>
      <c r="O1163" s="28" t="s">
        <v>4866</v>
      </c>
      <c r="P1163" s="28" t="s">
        <v>4882</v>
      </c>
      <c r="Q1163" s="27" t="s">
        <v>4868</v>
      </c>
      <c r="R1163" s="56">
        <v>420.8</v>
      </c>
      <c r="S1163" s="56">
        <v>381</v>
      </c>
      <c r="T1163" s="58">
        <v>250</v>
      </c>
    </row>
    <row r="1164" spans="1:20" x14ac:dyDescent="0.25">
      <c r="A1164" s="27" t="s">
        <v>886</v>
      </c>
      <c r="B1164" s="28" t="s">
        <v>887</v>
      </c>
      <c r="C1164" s="28" t="s">
        <v>9988</v>
      </c>
      <c r="D1164" s="28" t="s">
        <v>9989</v>
      </c>
      <c r="E1164" s="28" t="s">
        <v>2133</v>
      </c>
      <c r="F1164" s="28" t="s">
        <v>4859</v>
      </c>
      <c r="G1164" s="28" t="s">
        <v>4860</v>
      </c>
      <c r="H1164" s="28" t="s">
        <v>4600</v>
      </c>
      <c r="I1164" s="28" t="s">
        <v>4375</v>
      </c>
      <c r="J1164" s="28" t="s">
        <v>4877</v>
      </c>
      <c r="K1164" s="28" t="s">
        <v>9990</v>
      </c>
      <c r="L1164" s="28" t="s">
        <v>9345</v>
      </c>
      <c r="M1164" s="28" t="s">
        <v>9346</v>
      </c>
      <c r="N1164" s="28" t="s">
        <v>9991</v>
      </c>
      <c r="O1164" s="28" t="s">
        <v>4866</v>
      </c>
      <c r="P1164" s="28" t="s">
        <v>4882</v>
      </c>
      <c r="Q1164" s="27" t="s">
        <v>4883</v>
      </c>
      <c r="R1164" s="56">
        <v>551</v>
      </c>
      <c r="S1164" s="56">
        <v>563.29999999999995</v>
      </c>
      <c r="T1164" s="58">
        <v>434.8</v>
      </c>
    </row>
    <row r="1165" spans="1:20" x14ac:dyDescent="0.25">
      <c r="A1165" s="27" t="s">
        <v>888</v>
      </c>
      <c r="B1165" s="28" t="s">
        <v>889</v>
      </c>
      <c r="C1165" s="28" t="s">
        <v>9992</v>
      </c>
      <c r="D1165" s="28" t="s">
        <v>9993</v>
      </c>
      <c r="E1165" s="28" t="s">
        <v>2307</v>
      </c>
      <c r="F1165" s="28" t="s">
        <v>4859</v>
      </c>
      <c r="G1165" s="28" t="s">
        <v>4860</v>
      </c>
      <c r="H1165" s="28" t="s">
        <v>4600</v>
      </c>
      <c r="I1165" s="28" t="s">
        <v>4383</v>
      </c>
      <c r="J1165" s="28" t="s">
        <v>4960</v>
      </c>
      <c r="K1165" s="28" t="s">
        <v>9322</v>
      </c>
      <c r="L1165" s="28" t="s">
        <v>6221</v>
      </c>
      <c r="M1165" s="28" t="s">
        <v>4963</v>
      </c>
      <c r="N1165" s="28" t="s">
        <v>9994</v>
      </c>
      <c r="O1165" s="28" t="s">
        <v>4866</v>
      </c>
      <c r="P1165" s="28" t="s">
        <v>4882</v>
      </c>
      <c r="Q1165" s="27" t="s">
        <v>4868</v>
      </c>
      <c r="R1165" s="56">
        <v>612.9</v>
      </c>
      <c r="S1165" s="56">
        <v>571.70000000000005</v>
      </c>
      <c r="T1165" s="58">
        <v>351</v>
      </c>
    </row>
    <row r="1166" spans="1:20" x14ac:dyDescent="0.25">
      <c r="A1166" s="27" t="s">
        <v>890</v>
      </c>
      <c r="B1166" s="28" t="s">
        <v>891</v>
      </c>
      <c r="C1166" s="28" t="s">
        <v>9995</v>
      </c>
      <c r="D1166" s="28" t="s">
        <v>9996</v>
      </c>
      <c r="E1166" s="28" t="s">
        <v>1650</v>
      </c>
      <c r="F1166" s="28" t="s">
        <v>4859</v>
      </c>
      <c r="G1166" s="28" t="s">
        <v>4860</v>
      </c>
      <c r="H1166" s="28" t="s">
        <v>4600</v>
      </c>
      <c r="I1166" s="28" t="s">
        <v>4892</v>
      </c>
      <c r="J1166" s="28" t="s">
        <v>4893</v>
      </c>
      <c r="K1166" s="28" t="s">
        <v>9997</v>
      </c>
      <c r="L1166" s="28" t="s">
        <v>5433</v>
      </c>
      <c r="M1166" s="28" t="s">
        <v>9998</v>
      </c>
      <c r="N1166" s="28" t="s">
        <v>9999</v>
      </c>
      <c r="O1166" s="28" t="s">
        <v>4866</v>
      </c>
      <c r="P1166" s="28" t="s">
        <v>4882</v>
      </c>
      <c r="Q1166" s="27" t="s">
        <v>4868</v>
      </c>
      <c r="R1166" s="56">
        <v>420.9</v>
      </c>
      <c r="S1166" s="56">
        <v>432</v>
      </c>
      <c r="T1166" s="58">
        <v>330</v>
      </c>
    </row>
    <row r="1167" spans="1:20" x14ac:dyDescent="0.25">
      <c r="A1167" s="27" t="s">
        <v>3687</v>
      </c>
      <c r="B1167" s="28" t="s">
        <v>4271</v>
      </c>
      <c r="C1167" s="28" t="s">
        <v>10000</v>
      </c>
      <c r="D1167" s="28" t="s">
        <v>10001</v>
      </c>
      <c r="E1167" s="28" t="s">
        <v>3688</v>
      </c>
      <c r="F1167" s="28" t="s">
        <v>4859</v>
      </c>
      <c r="G1167" s="28" t="s">
        <v>4860</v>
      </c>
      <c r="H1167" s="28" t="s">
        <v>4601</v>
      </c>
      <c r="I1167" s="28" t="s">
        <v>4377</v>
      </c>
      <c r="J1167" s="28" t="s">
        <v>4861</v>
      </c>
      <c r="K1167" s="28" t="s">
        <v>9891</v>
      </c>
      <c r="L1167" s="28" t="s">
        <v>6135</v>
      </c>
      <c r="M1167" s="28" t="s">
        <v>4864</v>
      </c>
      <c r="N1167" s="28" t="s">
        <v>10002</v>
      </c>
      <c r="O1167" s="28" t="s">
        <v>4866</v>
      </c>
      <c r="P1167" s="28" t="s">
        <v>4882</v>
      </c>
      <c r="Q1167" s="27" t="s">
        <v>4868</v>
      </c>
      <c r="R1167" s="56">
        <v>450</v>
      </c>
      <c r="S1167" s="56">
        <v>449</v>
      </c>
      <c r="T1167" s="58">
        <v>333</v>
      </c>
    </row>
    <row r="1168" spans="1:20" x14ac:dyDescent="0.25">
      <c r="A1168" s="27" t="s">
        <v>892</v>
      </c>
      <c r="B1168" s="28" t="s">
        <v>893</v>
      </c>
      <c r="C1168" s="28" t="s">
        <v>10003</v>
      </c>
      <c r="D1168" s="28" t="s">
        <v>10004</v>
      </c>
      <c r="E1168" s="28" t="s">
        <v>1874</v>
      </c>
      <c r="F1168" s="28" t="s">
        <v>4859</v>
      </c>
      <c r="G1168" s="28" t="s">
        <v>4860</v>
      </c>
      <c r="H1168" s="28" t="s">
        <v>4601</v>
      </c>
      <c r="I1168" s="28" t="s">
        <v>4378</v>
      </c>
      <c r="J1168" s="28" t="s">
        <v>4893</v>
      </c>
      <c r="K1168" s="28" t="s">
        <v>9322</v>
      </c>
      <c r="L1168" s="28" t="s">
        <v>10005</v>
      </c>
      <c r="M1168" s="28" t="s">
        <v>10006</v>
      </c>
      <c r="N1168" s="28" t="s">
        <v>10007</v>
      </c>
      <c r="O1168" s="28" t="s">
        <v>4866</v>
      </c>
      <c r="P1168" s="28" t="s">
        <v>4882</v>
      </c>
      <c r="Q1168" s="27" t="s">
        <v>4868</v>
      </c>
      <c r="R1168" s="56">
        <v>538</v>
      </c>
      <c r="S1168" s="56">
        <v>538.29999999999995</v>
      </c>
      <c r="T1168" s="58">
        <v>427</v>
      </c>
    </row>
    <row r="1169" spans="1:20" x14ac:dyDescent="0.25">
      <c r="A1169" s="27" t="s">
        <v>894</v>
      </c>
      <c r="B1169" s="28" t="s">
        <v>895</v>
      </c>
      <c r="C1169" s="28" t="s">
        <v>10008</v>
      </c>
      <c r="D1169" s="28" t="s">
        <v>10009</v>
      </c>
      <c r="E1169" s="28" t="s">
        <v>2442</v>
      </c>
      <c r="F1169" s="28" t="s">
        <v>4859</v>
      </c>
      <c r="G1169" s="28" t="s">
        <v>4860</v>
      </c>
      <c r="H1169" s="28" t="s">
        <v>4601</v>
      </c>
      <c r="I1169" s="28" t="s">
        <v>4387</v>
      </c>
      <c r="J1169" s="28" t="s">
        <v>4987</v>
      </c>
      <c r="K1169" s="28" t="s">
        <v>10010</v>
      </c>
      <c r="L1169" s="28" t="s">
        <v>8902</v>
      </c>
      <c r="M1169" s="28" t="s">
        <v>8619</v>
      </c>
      <c r="N1169" s="28" t="s">
        <v>10011</v>
      </c>
      <c r="O1169" s="28" t="s">
        <v>4866</v>
      </c>
      <c r="P1169" s="28" t="s">
        <v>4882</v>
      </c>
      <c r="Q1169" s="27" t="s">
        <v>4868</v>
      </c>
      <c r="R1169" s="56">
        <v>526.70000000000005</v>
      </c>
      <c r="S1169" s="56">
        <v>507.7</v>
      </c>
      <c r="T1169" s="58">
        <v>385.4</v>
      </c>
    </row>
    <row r="1170" spans="1:20" x14ac:dyDescent="0.25">
      <c r="A1170" s="27" t="s">
        <v>896</v>
      </c>
      <c r="B1170" s="28" t="s">
        <v>897</v>
      </c>
      <c r="C1170" s="28" t="s">
        <v>10012</v>
      </c>
      <c r="D1170" s="28" t="s">
        <v>10013</v>
      </c>
      <c r="E1170" s="28" t="s">
        <v>2308</v>
      </c>
      <c r="F1170" s="28" t="s">
        <v>4859</v>
      </c>
      <c r="G1170" s="28" t="s">
        <v>4860</v>
      </c>
      <c r="H1170" s="28" t="s">
        <v>4600</v>
      </c>
      <c r="I1170" s="28" t="s">
        <v>4383</v>
      </c>
      <c r="J1170" s="28" t="s">
        <v>4960</v>
      </c>
      <c r="K1170" s="28" t="s">
        <v>10014</v>
      </c>
      <c r="L1170" s="28" t="s">
        <v>8205</v>
      </c>
      <c r="M1170" s="28" t="s">
        <v>4963</v>
      </c>
      <c r="N1170" s="28" t="s">
        <v>10015</v>
      </c>
      <c r="O1170" s="28" t="s">
        <v>4866</v>
      </c>
      <c r="P1170" s="28" t="s">
        <v>4882</v>
      </c>
      <c r="Q1170" s="27" t="s">
        <v>4868</v>
      </c>
      <c r="R1170" s="56">
        <v>900</v>
      </c>
      <c r="S1170" s="56">
        <v>881.3</v>
      </c>
      <c r="T1170" s="58">
        <v>700</v>
      </c>
    </row>
    <row r="1171" spans="1:20" x14ac:dyDescent="0.25">
      <c r="A1171" s="27" t="s">
        <v>898</v>
      </c>
      <c r="B1171" s="28" t="s">
        <v>10016</v>
      </c>
      <c r="C1171" s="28" t="s">
        <v>10017</v>
      </c>
      <c r="D1171" s="28" t="s">
        <v>10018</v>
      </c>
      <c r="E1171" s="28" t="s">
        <v>1651</v>
      </c>
      <c r="F1171" s="28" t="s">
        <v>4859</v>
      </c>
      <c r="G1171" s="28" t="s">
        <v>4860</v>
      </c>
      <c r="H1171" s="28" t="s">
        <v>4600</v>
      </c>
      <c r="I1171" s="28" t="s">
        <v>4892</v>
      </c>
      <c r="J1171" s="28" t="s">
        <v>4907</v>
      </c>
      <c r="K1171" s="28" t="s">
        <v>10019</v>
      </c>
      <c r="L1171" s="28" t="s">
        <v>6954</v>
      </c>
      <c r="M1171" s="28" t="s">
        <v>4939</v>
      </c>
      <c r="N1171" s="28" t="s">
        <v>10020</v>
      </c>
      <c r="O1171" s="28" t="s">
        <v>5870</v>
      </c>
      <c r="P1171" s="28" t="s">
        <v>4882</v>
      </c>
      <c r="Q1171" s="27" t="s">
        <v>4868</v>
      </c>
      <c r="R1171" s="56">
        <v>870</v>
      </c>
      <c r="S1171" s="56">
        <v>831</v>
      </c>
      <c r="T1171" s="58">
        <v>432</v>
      </c>
    </row>
    <row r="1172" spans="1:20" x14ac:dyDescent="0.25">
      <c r="A1172" s="27" t="s">
        <v>899</v>
      </c>
      <c r="B1172" s="28" t="s">
        <v>900</v>
      </c>
      <c r="C1172" s="28" t="s">
        <v>10021</v>
      </c>
      <c r="D1172" s="28" t="s">
        <v>10022</v>
      </c>
      <c r="E1172" s="28" t="s">
        <v>2309</v>
      </c>
      <c r="F1172" s="28" t="s">
        <v>4859</v>
      </c>
      <c r="G1172" s="28" t="s">
        <v>4860</v>
      </c>
      <c r="H1172" s="28" t="s">
        <v>4600</v>
      </c>
      <c r="I1172" s="28" t="s">
        <v>4383</v>
      </c>
      <c r="J1172" s="28" t="s">
        <v>4960</v>
      </c>
      <c r="K1172" s="28" t="s">
        <v>9891</v>
      </c>
      <c r="L1172" s="28" t="s">
        <v>10023</v>
      </c>
      <c r="M1172" s="28" t="s">
        <v>5822</v>
      </c>
      <c r="N1172" s="28" t="s">
        <v>10024</v>
      </c>
      <c r="O1172" s="28" t="s">
        <v>4866</v>
      </c>
      <c r="P1172" s="28" t="s">
        <v>4882</v>
      </c>
      <c r="Q1172" s="27" t="s">
        <v>4868</v>
      </c>
      <c r="R1172" s="56">
        <v>506.6</v>
      </c>
      <c r="S1172" s="56">
        <v>506.3</v>
      </c>
      <c r="T1172" s="58">
        <v>343.5</v>
      </c>
    </row>
    <row r="1173" spans="1:20" x14ac:dyDescent="0.25">
      <c r="A1173" s="27" t="s">
        <v>901</v>
      </c>
      <c r="B1173" s="28" t="s">
        <v>902</v>
      </c>
      <c r="C1173" s="28" t="s">
        <v>10025</v>
      </c>
      <c r="D1173" s="28" t="s">
        <v>10026</v>
      </c>
      <c r="E1173" s="28" t="s">
        <v>2017</v>
      </c>
      <c r="F1173" s="28" t="s">
        <v>4859</v>
      </c>
      <c r="G1173" s="28" t="s">
        <v>4860</v>
      </c>
      <c r="H1173" s="28" t="s">
        <v>4601</v>
      </c>
      <c r="I1173" s="28" t="s">
        <v>4384</v>
      </c>
      <c r="J1173" s="28" t="s">
        <v>4987</v>
      </c>
      <c r="K1173" s="28" t="s">
        <v>10027</v>
      </c>
      <c r="L1173" s="28" t="s">
        <v>9475</v>
      </c>
      <c r="M1173" s="28" t="s">
        <v>7935</v>
      </c>
      <c r="N1173" s="28" t="s">
        <v>10028</v>
      </c>
      <c r="O1173" s="28" t="s">
        <v>4866</v>
      </c>
      <c r="P1173" s="28" t="s">
        <v>4882</v>
      </c>
      <c r="Q1173" s="27" t="s">
        <v>4868</v>
      </c>
      <c r="R1173" s="56">
        <v>478.9</v>
      </c>
      <c r="S1173" s="56">
        <v>460.3</v>
      </c>
      <c r="T1173" s="58">
        <v>341</v>
      </c>
    </row>
    <row r="1174" spans="1:20" x14ac:dyDescent="0.25">
      <c r="A1174" s="27" t="s">
        <v>903</v>
      </c>
      <c r="B1174" s="28" t="s">
        <v>904</v>
      </c>
      <c r="C1174" s="28" t="s">
        <v>10029</v>
      </c>
      <c r="D1174" s="28" t="s">
        <v>10030</v>
      </c>
      <c r="E1174" s="28" t="s">
        <v>2077</v>
      </c>
      <c r="F1174" s="28" t="s">
        <v>4859</v>
      </c>
      <c r="G1174" s="28" t="s">
        <v>4860</v>
      </c>
      <c r="H1174" s="28" t="s">
        <v>4906</v>
      </c>
      <c r="I1174" s="28" t="s">
        <v>4385</v>
      </c>
      <c r="J1174" s="28" t="s">
        <v>4907</v>
      </c>
      <c r="K1174" s="28" t="s">
        <v>10031</v>
      </c>
      <c r="L1174" s="28" t="s">
        <v>5624</v>
      </c>
      <c r="M1174" s="28" t="s">
        <v>4939</v>
      </c>
      <c r="N1174" s="28" t="s">
        <v>10032</v>
      </c>
      <c r="O1174" s="28" t="s">
        <v>4866</v>
      </c>
      <c r="P1174" s="28" t="s">
        <v>4882</v>
      </c>
      <c r="Q1174" s="27" t="s">
        <v>4868</v>
      </c>
      <c r="R1174" s="56">
        <v>868</v>
      </c>
      <c r="S1174" s="56">
        <v>868</v>
      </c>
      <c r="T1174" s="58">
        <v>572</v>
      </c>
    </row>
    <row r="1175" spans="1:20" x14ac:dyDescent="0.25">
      <c r="A1175" s="27" t="s">
        <v>905</v>
      </c>
      <c r="B1175" s="28" t="s">
        <v>906</v>
      </c>
      <c r="C1175" s="28" t="s">
        <v>10033</v>
      </c>
      <c r="D1175" s="28" t="s">
        <v>10034</v>
      </c>
      <c r="E1175" s="28" t="s">
        <v>1580</v>
      </c>
      <c r="F1175" s="28" t="s">
        <v>4859</v>
      </c>
      <c r="G1175" s="28" t="s">
        <v>4860</v>
      </c>
      <c r="H1175" s="28" t="s">
        <v>4906</v>
      </c>
      <c r="I1175" s="28" t="s">
        <v>4380</v>
      </c>
      <c r="J1175" s="28" t="s">
        <v>4893</v>
      </c>
      <c r="K1175" s="28" t="s">
        <v>10035</v>
      </c>
      <c r="L1175" s="28" t="s">
        <v>10036</v>
      </c>
      <c r="M1175" s="28" t="s">
        <v>10037</v>
      </c>
      <c r="N1175" s="28" t="s">
        <v>10038</v>
      </c>
      <c r="O1175" s="28" t="s">
        <v>4866</v>
      </c>
      <c r="P1175" s="28" t="s">
        <v>4882</v>
      </c>
      <c r="Q1175" s="27" t="s">
        <v>4868</v>
      </c>
      <c r="R1175" s="56">
        <v>600</v>
      </c>
      <c r="S1175" s="56">
        <v>600</v>
      </c>
      <c r="T1175" s="58">
        <v>441</v>
      </c>
    </row>
    <row r="1176" spans="1:20" x14ac:dyDescent="0.25">
      <c r="A1176" s="27" t="s">
        <v>907</v>
      </c>
      <c r="B1176" s="28" t="s">
        <v>908</v>
      </c>
      <c r="C1176" s="28" t="s">
        <v>10039</v>
      </c>
      <c r="D1176" s="28" t="s">
        <v>10040</v>
      </c>
      <c r="E1176" s="28" t="s">
        <v>1943</v>
      </c>
      <c r="F1176" s="28" t="s">
        <v>4859</v>
      </c>
      <c r="G1176" s="28" t="s">
        <v>4860</v>
      </c>
      <c r="H1176" s="28" t="s">
        <v>4601</v>
      </c>
      <c r="I1176" s="28" t="s">
        <v>4382</v>
      </c>
      <c r="J1176" s="28" t="s">
        <v>4967</v>
      </c>
      <c r="K1176" s="28" t="s">
        <v>10041</v>
      </c>
      <c r="L1176" s="28" t="s">
        <v>10042</v>
      </c>
      <c r="M1176" s="28" t="s">
        <v>4969</v>
      </c>
      <c r="N1176" s="28" t="s">
        <v>10043</v>
      </c>
      <c r="O1176" s="28" t="s">
        <v>4866</v>
      </c>
      <c r="P1176" s="28" t="s">
        <v>4882</v>
      </c>
      <c r="Q1176" s="27" t="s">
        <v>4868</v>
      </c>
      <c r="R1176" s="56">
        <v>395.7</v>
      </c>
      <c r="S1176" s="56">
        <v>383</v>
      </c>
      <c r="T1176" s="58">
        <v>263</v>
      </c>
    </row>
    <row r="1177" spans="1:20" x14ac:dyDescent="0.25">
      <c r="A1177" s="27" t="s">
        <v>909</v>
      </c>
      <c r="B1177" s="28" t="s">
        <v>910</v>
      </c>
      <c r="C1177" s="28" t="s">
        <v>10044</v>
      </c>
      <c r="D1177" s="28" t="s">
        <v>10045</v>
      </c>
      <c r="E1177" s="28" t="s">
        <v>1722</v>
      </c>
      <c r="F1177" s="28" t="s">
        <v>4859</v>
      </c>
      <c r="G1177" s="28" t="s">
        <v>4860</v>
      </c>
      <c r="H1177" s="28" t="s">
        <v>4906</v>
      </c>
      <c r="I1177" s="28" t="s">
        <v>4385</v>
      </c>
      <c r="J1177" s="28" t="s">
        <v>4907</v>
      </c>
      <c r="K1177" s="28" t="s">
        <v>10046</v>
      </c>
      <c r="L1177" s="28" t="s">
        <v>9715</v>
      </c>
      <c r="M1177" s="28" t="s">
        <v>4939</v>
      </c>
      <c r="N1177" s="28" t="s">
        <v>10047</v>
      </c>
      <c r="O1177" s="28" t="s">
        <v>4866</v>
      </c>
      <c r="P1177" s="28" t="s">
        <v>4882</v>
      </c>
      <c r="Q1177" s="27" t="s">
        <v>4868</v>
      </c>
      <c r="R1177" s="56">
        <v>515.79999999999995</v>
      </c>
      <c r="S1177" s="56">
        <v>530</v>
      </c>
      <c r="T1177" s="58">
        <v>324</v>
      </c>
    </row>
    <row r="1178" spans="1:20" x14ac:dyDescent="0.25">
      <c r="A1178" s="27" t="s">
        <v>11668</v>
      </c>
      <c r="B1178" s="28" t="s">
        <v>11707</v>
      </c>
      <c r="C1178" s="28" t="s">
        <v>11670</v>
      </c>
      <c r="D1178" s="28" t="s">
        <v>11708</v>
      </c>
      <c r="E1178" s="28" t="s">
        <v>11709</v>
      </c>
      <c r="F1178" s="28" t="s">
        <v>4859</v>
      </c>
      <c r="G1178" s="28" t="s">
        <v>4860</v>
      </c>
      <c r="H1178" s="28" t="s">
        <v>4600</v>
      </c>
      <c r="I1178" s="28" t="s">
        <v>4892</v>
      </c>
      <c r="J1178" s="28" t="s">
        <v>4893</v>
      </c>
      <c r="K1178" s="28" t="s">
        <v>11710</v>
      </c>
      <c r="L1178" s="28" t="s">
        <v>11711</v>
      </c>
      <c r="M1178" s="28" t="s">
        <v>11857</v>
      </c>
      <c r="N1178" s="28" t="s">
        <v>11857</v>
      </c>
      <c r="O1178" s="28" t="s">
        <v>4866</v>
      </c>
      <c r="P1178" s="28" t="s">
        <v>4882</v>
      </c>
      <c r="Q1178" s="27" t="s">
        <v>4868</v>
      </c>
      <c r="R1178" s="56">
        <v>820</v>
      </c>
      <c r="S1178" s="56">
        <v>820</v>
      </c>
      <c r="T1178" s="58">
        <v>633</v>
      </c>
    </row>
    <row r="1179" spans="1:20" x14ac:dyDescent="0.25">
      <c r="A1179" s="27" t="s">
        <v>911</v>
      </c>
      <c r="B1179" s="28" t="s">
        <v>912</v>
      </c>
      <c r="C1179" s="28" t="s">
        <v>10048</v>
      </c>
      <c r="D1179" s="28" t="s">
        <v>10049</v>
      </c>
      <c r="E1179" s="28" t="s">
        <v>1581</v>
      </c>
      <c r="F1179" s="28" t="s">
        <v>4859</v>
      </c>
      <c r="G1179" s="28" t="s">
        <v>4860</v>
      </c>
      <c r="H1179" s="28" t="s">
        <v>4906</v>
      </c>
      <c r="I1179" s="28" t="s">
        <v>4380</v>
      </c>
      <c r="J1179" s="28" t="s">
        <v>4893</v>
      </c>
      <c r="K1179" s="28" t="s">
        <v>9551</v>
      </c>
      <c r="L1179" s="28" t="s">
        <v>6984</v>
      </c>
      <c r="M1179" s="28" t="s">
        <v>6850</v>
      </c>
      <c r="N1179" s="28" t="s">
        <v>10050</v>
      </c>
      <c r="O1179" s="28" t="s">
        <v>4866</v>
      </c>
      <c r="P1179" s="28" t="s">
        <v>4882</v>
      </c>
      <c r="Q1179" s="27" t="s">
        <v>4868</v>
      </c>
      <c r="R1179" s="56">
        <v>621</v>
      </c>
      <c r="S1179" s="56">
        <v>619.29999999999995</v>
      </c>
      <c r="T1179" s="58">
        <v>477</v>
      </c>
    </row>
    <row r="1180" spans="1:20" x14ac:dyDescent="0.25">
      <c r="A1180" s="27" t="s">
        <v>913</v>
      </c>
      <c r="B1180" s="28" t="s">
        <v>914</v>
      </c>
      <c r="C1180" s="28" t="s">
        <v>3325</v>
      </c>
      <c r="D1180" s="28" t="s">
        <v>10051</v>
      </c>
      <c r="E1180" s="28" t="s">
        <v>2513</v>
      </c>
      <c r="F1180" s="28" t="s">
        <v>4859</v>
      </c>
      <c r="G1180" s="28" t="s">
        <v>4860</v>
      </c>
      <c r="H1180" s="28" t="s">
        <v>4906</v>
      </c>
      <c r="I1180" s="28" t="s">
        <v>4381</v>
      </c>
      <c r="J1180" s="28" t="s">
        <v>4907</v>
      </c>
      <c r="K1180" s="28" t="s">
        <v>10052</v>
      </c>
      <c r="L1180" s="28" t="s">
        <v>10053</v>
      </c>
      <c r="M1180" s="28" t="s">
        <v>10054</v>
      </c>
      <c r="N1180" s="28" t="s">
        <v>10055</v>
      </c>
      <c r="O1180" s="28" t="s">
        <v>4866</v>
      </c>
      <c r="P1180" s="28" t="s">
        <v>4882</v>
      </c>
      <c r="Q1180" s="27" t="s">
        <v>4868</v>
      </c>
      <c r="R1180" s="56">
        <v>604.6</v>
      </c>
      <c r="S1180" s="56">
        <v>600.20000000000005</v>
      </c>
      <c r="T1180" s="58">
        <v>450</v>
      </c>
    </row>
    <row r="1181" spans="1:20" x14ac:dyDescent="0.25">
      <c r="A1181" s="27" t="s">
        <v>915</v>
      </c>
      <c r="B1181" s="28" t="s">
        <v>916</v>
      </c>
      <c r="C1181" s="28" t="s">
        <v>10056</v>
      </c>
      <c r="D1181" s="28" t="s">
        <v>10057</v>
      </c>
      <c r="E1181" s="28" t="s">
        <v>1723</v>
      </c>
      <c r="F1181" s="28" t="s">
        <v>4859</v>
      </c>
      <c r="G1181" s="28" t="s">
        <v>4860</v>
      </c>
      <c r="H1181" s="28" t="s">
        <v>4906</v>
      </c>
      <c r="I1181" s="28" t="s">
        <v>4388</v>
      </c>
      <c r="J1181" s="28" t="s">
        <v>4907</v>
      </c>
      <c r="K1181" s="28" t="s">
        <v>10058</v>
      </c>
      <c r="L1181" s="28" t="s">
        <v>5254</v>
      </c>
      <c r="M1181" s="28" t="s">
        <v>4939</v>
      </c>
      <c r="N1181" s="28" t="s">
        <v>10059</v>
      </c>
      <c r="O1181" s="28" t="s">
        <v>4866</v>
      </c>
      <c r="P1181" s="28" t="s">
        <v>4882</v>
      </c>
      <c r="Q1181" s="27" t="s">
        <v>4868</v>
      </c>
      <c r="R1181" s="56">
        <v>431.8</v>
      </c>
      <c r="S1181" s="56">
        <v>431.8</v>
      </c>
      <c r="T1181" s="58">
        <v>288</v>
      </c>
    </row>
    <row r="1182" spans="1:20" x14ac:dyDescent="0.25">
      <c r="A1182" s="27" t="s">
        <v>917</v>
      </c>
      <c r="B1182" s="28" t="s">
        <v>918</v>
      </c>
      <c r="C1182" s="28" t="s">
        <v>10060</v>
      </c>
      <c r="D1182" s="28" t="s">
        <v>10061</v>
      </c>
      <c r="E1182" s="28" t="s">
        <v>2219</v>
      </c>
      <c r="F1182" s="28" t="s">
        <v>4859</v>
      </c>
      <c r="G1182" s="28" t="s">
        <v>4860</v>
      </c>
      <c r="H1182" s="28" t="s">
        <v>4906</v>
      </c>
      <c r="I1182" s="28" t="s">
        <v>4379</v>
      </c>
      <c r="J1182" s="28" t="s">
        <v>4893</v>
      </c>
      <c r="K1182" s="28" t="s">
        <v>9547</v>
      </c>
      <c r="L1182" s="28" t="s">
        <v>5904</v>
      </c>
      <c r="M1182" s="28" t="s">
        <v>5905</v>
      </c>
      <c r="N1182" s="28" t="s">
        <v>10062</v>
      </c>
      <c r="O1182" s="28" t="s">
        <v>4866</v>
      </c>
      <c r="P1182" s="28" t="s">
        <v>4882</v>
      </c>
      <c r="Q1182" s="27" t="s">
        <v>4868</v>
      </c>
      <c r="R1182" s="56">
        <v>553</v>
      </c>
      <c r="S1182" s="56">
        <v>550</v>
      </c>
      <c r="T1182" s="58">
        <v>381</v>
      </c>
    </row>
    <row r="1183" spans="1:20" x14ac:dyDescent="0.25">
      <c r="A1183" s="27" t="s">
        <v>919</v>
      </c>
      <c r="B1183" s="28" t="s">
        <v>920</v>
      </c>
      <c r="C1183" s="28" t="s">
        <v>10063</v>
      </c>
      <c r="D1183" s="28" t="s">
        <v>10064</v>
      </c>
      <c r="E1183" s="28" t="s">
        <v>1724</v>
      </c>
      <c r="F1183" s="28" t="s">
        <v>4859</v>
      </c>
      <c r="G1183" s="28" t="s">
        <v>4860</v>
      </c>
      <c r="H1183" s="28" t="s">
        <v>4906</v>
      </c>
      <c r="I1183" s="28" t="s">
        <v>4388</v>
      </c>
      <c r="J1183" s="28" t="s">
        <v>4907</v>
      </c>
      <c r="K1183" s="28" t="s">
        <v>10019</v>
      </c>
      <c r="L1183" s="28" t="s">
        <v>5488</v>
      </c>
      <c r="M1183" s="28" t="s">
        <v>4939</v>
      </c>
      <c r="N1183" s="28" t="s">
        <v>10065</v>
      </c>
      <c r="O1183" s="28" t="s">
        <v>4866</v>
      </c>
      <c r="P1183" s="28" t="s">
        <v>4882</v>
      </c>
      <c r="Q1183" s="27" t="s">
        <v>4868</v>
      </c>
      <c r="R1183" s="56">
        <v>890</v>
      </c>
      <c r="S1183" s="56">
        <v>897.6</v>
      </c>
      <c r="T1183" s="58">
        <v>674</v>
      </c>
    </row>
    <row r="1184" spans="1:20" x14ac:dyDescent="0.25">
      <c r="A1184" s="27" t="s">
        <v>921</v>
      </c>
      <c r="B1184" s="28" t="s">
        <v>922</v>
      </c>
      <c r="C1184" s="28" t="s">
        <v>10066</v>
      </c>
      <c r="D1184" s="28" t="s">
        <v>10067</v>
      </c>
      <c r="E1184" s="28" t="s">
        <v>1725</v>
      </c>
      <c r="F1184" s="28" t="s">
        <v>4859</v>
      </c>
      <c r="G1184" s="28" t="s">
        <v>4860</v>
      </c>
      <c r="H1184" s="28" t="s">
        <v>4906</v>
      </c>
      <c r="I1184" s="28" t="s">
        <v>4389</v>
      </c>
      <c r="J1184" s="28" t="s">
        <v>4907</v>
      </c>
      <c r="K1184" s="28" t="s">
        <v>9551</v>
      </c>
      <c r="L1184" s="28" t="s">
        <v>5539</v>
      </c>
      <c r="M1184" s="28" t="s">
        <v>4939</v>
      </c>
      <c r="N1184" s="28" t="s">
        <v>10068</v>
      </c>
      <c r="O1184" s="28" t="s">
        <v>4866</v>
      </c>
      <c r="P1184" s="28" t="s">
        <v>4882</v>
      </c>
      <c r="Q1184" s="27" t="s">
        <v>4868</v>
      </c>
      <c r="R1184" s="56">
        <v>547.6</v>
      </c>
      <c r="S1184" s="56">
        <v>539.5</v>
      </c>
      <c r="T1184" s="58">
        <v>376.4</v>
      </c>
    </row>
    <row r="1185" spans="1:20" x14ac:dyDescent="0.25">
      <c r="A1185" s="27" t="s">
        <v>923</v>
      </c>
      <c r="B1185" s="28" t="s">
        <v>924</v>
      </c>
      <c r="C1185" s="28" t="s">
        <v>10069</v>
      </c>
      <c r="D1185" s="28" t="s">
        <v>10070</v>
      </c>
      <c r="E1185" s="28" t="s">
        <v>1804</v>
      </c>
      <c r="F1185" s="28" t="s">
        <v>4859</v>
      </c>
      <c r="G1185" s="28" t="s">
        <v>4860</v>
      </c>
      <c r="H1185" s="28" t="s">
        <v>4600</v>
      </c>
      <c r="I1185" s="28" t="s">
        <v>4391</v>
      </c>
      <c r="J1185" s="28" t="s">
        <v>4893</v>
      </c>
      <c r="K1185" s="28" t="s">
        <v>6420</v>
      </c>
      <c r="L1185" s="28" t="s">
        <v>7872</v>
      </c>
      <c r="M1185" s="28" t="s">
        <v>6055</v>
      </c>
      <c r="N1185" s="28" t="s">
        <v>10071</v>
      </c>
      <c r="O1185" s="28" t="s">
        <v>4866</v>
      </c>
      <c r="P1185" s="28" t="s">
        <v>4882</v>
      </c>
      <c r="Q1185" s="27" t="s">
        <v>4868</v>
      </c>
      <c r="R1185" s="56">
        <v>415</v>
      </c>
      <c r="S1185" s="56">
        <v>414</v>
      </c>
      <c r="T1185" s="58">
        <v>272.7</v>
      </c>
    </row>
    <row r="1186" spans="1:20" x14ac:dyDescent="0.25">
      <c r="A1186" s="27" t="s">
        <v>925</v>
      </c>
      <c r="B1186" s="28" t="s">
        <v>926</v>
      </c>
      <c r="C1186" s="28" t="s">
        <v>10072</v>
      </c>
      <c r="D1186" s="28" t="s">
        <v>10073</v>
      </c>
      <c r="E1186" s="28" t="s">
        <v>2443</v>
      </c>
      <c r="F1186" s="28" t="s">
        <v>4859</v>
      </c>
      <c r="G1186" s="28" t="s">
        <v>4860</v>
      </c>
      <c r="H1186" s="28" t="s">
        <v>4601</v>
      </c>
      <c r="I1186" s="28" t="s">
        <v>4387</v>
      </c>
      <c r="J1186" s="28" t="s">
        <v>4967</v>
      </c>
      <c r="K1186" s="28" t="s">
        <v>10074</v>
      </c>
      <c r="L1186" s="28" t="s">
        <v>10075</v>
      </c>
      <c r="M1186" s="28" t="s">
        <v>10076</v>
      </c>
      <c r="N1186" s="28" t="s">
        <v>10077</v>
      </c>
      <c r="O1186" s="28" t="s">
        <v>4866</v>
      </c>
      <c r="P1186" s="28" t="s">
        <v>4882</v>
      </c>
      <c r="Q1186" s="27" t="s">
        <v>4868</v>
      </c>
      <c r="R1186" s="56">
        <v>431.4</v>
      </c>
      <c r="S1186" s="56">
        <v>435.7</v>
      </c>
      <c r="T1186" s="58">
        <v>331</v>
      </c>
    </row>
    <row r="1187" spans="1:20" x14ac:dyDescent="0.25">
      <c r="A1187" s="27" t="s">
        <v>927</v>
      </c>
      <c r="B1187" s="28" t="s">
        <v>928</v>
      </c>
      <c r="C1187" s="28" t="s">
        <v>10078</v>
      </c>
      <c r="D1187" s="28" t="s">
        <v>10079</v>
      </c>
      <c r="E1187" s="28" t="s">
        <v>1875</v>
      </c>
      <c r="F1187" s="28" t="s">
        <v>4859</v>
      </c>
      <c r="G1187" s="28" t="s">
        <v>4860</v>
      </c>
      <c r="H1187" s="28" t="s">
        <v>4601</v>
      </c>
      <c r="I1187" s="28" t="s">
        <v>4378</v>
      </c>
      <c r="J1187" s="28" t="s">
        <v>4893</v>
      </c>
      <c r="K1187" s="28" t="s">
        <v>10080</v>
      </c>
      <c r="L1187" s="28" t="s">
        <v>5800</v>
      </c>
      <c r="M1187" s="28" t="s">
        <v>5801</v>
      </c>
      <c r="N1187" s="28" t="s">
        <v>10081</v>
      </c>
      <c r="O1187" s="28" t="s">
        <v>4866</v>
      </c>
      <c r="P1187" s="28" t="s">
        <v>4882</v>
      </c>
      <c r="Q1187" s="27" t="s">
        <v>4868</v>
      </c>
      <c r="R1187" s="56">
        <v>482</v>
      </c>
      <c r="S1187" s="56">
        <v>482.9</v>
      </c>
      <c r="T1187" s="58">
        <v>329.7</v>
      </c>
    </row>
    <row r="1188" spans="1:20" x14ac:dyDescent="0.25">
      <c r="A1188" s="27" t="s">
        <v>929</v>
      </c>
      <c r="B1188" s="28" t="s">
        <v>930</v>
      </c>
      <c r="C1188" s="28" t="s">
        <v>10082</v>
      </c>
      <c r="D1188" s="28" t="s">
        <v>10083</v>
      </c>
      <c r="E1188" s="28" t="s">
        <v>2134</v>
      </c>
      <c r="F1188" s="28" t="s">
        <v>4859</v>
      </c>
      <c r="G1188" s="28" t="s">
        <v>4860</v>
      </c>
      <c r="H1188" s="28" t="s">
        <v>4600</v>
      </c>
      <c r="I1188" s="28" t="s">
        <v>4375</v>
      </c>
      <c r="J1188" s="28" t="s">
        <v>4877</v>
      </c>
      <c r="K1188" s="28" t="s">
        <v>6441</v>
      </c>
      <c r="L1188" s="28" t="s">
        <v>10084</v>
      </c>
      <c r="M1188" s="28" t="s">
        <v>4922</v>
      </c>
      <c r="N1188" s="28" t="s">
        <v>10085</v>
      </c>
      <c r="O1188" s="28" t="s">
        <v>4866</v>
      </c>
      <c r="P1188" s="28" t="s">
        <v>4882</v>
      </c>
      <c r="Q1188" s="27" t="s">
        <v>4868</v>
      </c>
      <c r="R1188" s="56">
        <v>351.3</v>
      </c>
      <c r="S1188" s="56">
        <v>355.2</v>
      </c>
      <c r="T1188" s="58">
        <v>250</v>
      </c>
    </row>
    <row r="1189" spans="1:20" x14ac:dyDescent="0.25">
      <c r="A1189" s="27" t="s">
        <v>931</v>
      </c>
      <c r="B1189" s="28" t="s">
        <v>932</v>
      </c>
      <c r="C1189" s="28" t="s">
        <v>10086</v>
      </c>
      <c r="D1189" s="28" t="s">
        <v>10087</v>
      </c>
      <c r="E1189" s="28" t="s">
        <v>2514</v>
      </c>
      <c r="F1189" s="28" t="s">
        <v>4859</v>
      </c>
      <c r="G1189" s="28" t="s">
        <v>4860</v>
      </c>
      <c r="H1189" s="28" t="s">
        <v>4906</v>
      </c>
      <c r="I1189" s="28" t="s">
        <v>4381</v>
      </c>
      <c r="J1189" s="28" t="s">
        <v>4907</v>
      </c>
      <c r="K1189" s="28" t="s">
        <v>10088</v>
      </c>
      <c r="L1189" s="28" t="s">
        <v>10089</v>
      </c>
      <c r="M1189" s="28" t="s">
        <v>5165</v>
      </c>
      <c r="N1189" s="28" t="s">
        <v>10090</v>
      </c>
      <c r="O1189" s="28" t="s">
        <v>4866</v>
      </c>
      <c r="P1189" s="28" t="s">
        <v>4882</v>
      </c>
      <c r="Q1189" s="27" t="s">
        <v>4868</v>
      </c>
      <c r="R1189" s="56">
        <v>628.29999999999995</v>
      </c>
      <c r="S1189" s="56">
        <v>612.5</v>
      </c>
      <c r="T1189" s="58">
        <v>458.1</v>
      </c>
    </row>
    <row r="1190" spans="1:20" x14ac:dyDescent="0.25">
      <c r="A1190" s="27" t="s">
        <v>933</v>
      </c>
      <c r="B1190" s="28" t="s">
        <v>934</v>
      </c>
      <c r="C1190" s="28" t="s">
        <v>10091</v>
      </c>
      <c r="D1190" s="28" t="s">
        <v>10092</v>
      </c>
      <c r="E1190" s="28" t="s">
        <v>2310</v>
      </c>
      <c r="F1190" s="28" t="s">
        <v>4859</v>
      </c>
      <c r="G1190" s="28" t="s">
        <v>4860</v>
      </c>
      <c r="H1190" s="28" t="s">
        <v>4600</v>
      </c>
      <c r="I1190" s="28" t="s">
        <v>4383</v>
      </c>
      <c r="J1190" s="28" t="s">
        <v>4960</v>
      </c>
      <c r="K1190" s="28" t="s">
        <v>6325</v>
      </c>
      <c r="L1190" s="28" t="s">
        <v>5821</v>
      </c>
      <c r="M1190" s="28" t="s">
        <v>5822</v>
      </c>
      <c r="N1190" s="28" t="s">
        <v>10093</v>
      </c>
      <c r="O1190" s="28" t="s">
        <v>4866</v>
      </c>
      <c r="P1190" s="28" t="s">
        <v>4882</v>
      </c>
      <c r="Q1190" s="27" t="s">
        <v>4868</v>
      </c>
      <c r="R1190" s="56">
        <v>448</v>
      </c>
      <c r="S1190" s="56">
        <v>448</v>
      </c>
      <c r="T1190" s="58">
        <v>330</v>
      </c>
    </row>
    <row r="1191" spans="1:20" x14ac:dyDescent="0.25">
      <c r="A1191" s="27" t="s">
        <v>935</v>
      </c>
      <c r="B1191" s="28" t="s">
        <v>936</v>
      </c>
      <c r="C1191" s="28" t="s">
        <v>10094</v>
      </c>
      <c r="D1191" s="28" t="s">
        <v>10095</v>
      </c>
      <c r="E1191" s="28" t="s">
        <v>2595</v>
      </c>
      <c r="F1191" s="28" t="s">
        <v>4859</v>
      </c>
      <c r="G1191" s="28" t="s">
        <v>4860</v>
      </c>
      <c r="H1191" s="28" t="s">
        <v>4600</v>
      </c>
      <c r="I1191" s="28" t="s">
        <v>4390</v>
      </c>
      <c r="J1191" s="28" t="s">
        <v>4907</v>
      </c>
      <c r="K1191" s="28" t="s">
        <v>10096</v>
      </c>
      <c r="L1191" s="28" t="s">
        <v>5601</v>
      </c>
      <c r="M1191" s="28" t="s">
        <v>4939</v>
      </c>
      <c r="N1191" s="28" t="s">
        <v>10097</v>
      </c>
      <c r="O1191" s="28" t="s">
        <v>4866</v>
      </c>
      <c r="P1191" s="28" t="s">
        <v>4882</v>
      </c>
      <c r="Q1191" s="27" t="s">
        <v>4868</v>
      </c>
      <c r="R1191" s="56">
        <v>500</v>
      </c>
      <c r="S1191" s="56">
        <v>502.9</v>
      </c>
      <c r="T1191" s="58">
        <v>352.7</v>
      </c>
    </row>
    <row r="1192" spans="1:20" x14ac:dyDescent="0.25">
      <c r="A1192" s="27" t="s">
        <v>3625</v>
      </c>
      <c r="B1192" s="28" t="s">
        <v>4272</v>
      </c>
      <c r="C1192" s="28" t="s">
        <v>10098</v>
      </c>
      <c r="D1192" s="28" t="s">
        <v>10099</v>
      </c>
      <c r="E1192" s="28" t="s">
        <v>3626</v>
      </c>
      <c r="F1192" s="28" t="s">
        <v>4859</v>
      </c>
      <c r="G1192" s="28" t="s">
        <v>4860</v>
      </c>
      <c r="H1192" s="28" t="s">
        <v>4601</v>
      </c>
      <c r="I1192" s="28" t="s">
        <v>4377</v>
      </c>
      <c r="J1192" s="28" t="s">
        <v>4861</v>
      </c>
      <c r="K1192" s="28" t="s">
        <v>10100</v>
      </c>
      <c r="L1192" s="28" t="s">
        <v>7966</v>
      </c>
      <c r="M1192" s="28" t="s">
        <v>7848</v>
      </c>
      <c r="N1192" s="28" t="s">
        <v>10101</v>
      </c>
      <c r="O1192" s="28" t="s">
        <v>4866</v>
      </c>
      <c r="P1192" s="28" t="s">
        <v>4882</v>
      </c>
      <c r="Q1192" s="27" t="s">
        <v>4868</v>
      </c>
      <c r="R1192" s="56">
        <v>408.1</v>
      </c>
      <c r="S1192" s="56">
        <v>419.9</v>
      </c>
      <c r="T1192" s="58">
        <v>328</v>
      </c>
    </row>
    <row r="1193" spans="1:20" x14ac:dyDescent="0.25">
      <c r="A1193" s="27" t="s">
        <v>937</v>
      </c>
      <c r="B1193" s="28" t="s">
        <v>938</v>
      </c>
      <c r="C1193" s="28" t="s">
        <v>10102</v>
      </c>
      <c r="D1193" s="28" t="s">
        <v>10103</v>
      </c>
      <c r="E1193" s="28" t="s">
        <v>2078</v>
      </c>
      <c r="F1193" s="28" t="s">
        <v>4859</v>
      </c>
      <c r="G1193" s="28" t="s">
        <v>4860</v>
      </c>
      <c r="H1193" s="28" t="s">
        <v>4906</v>
      </c>
      <c r="I1193" s="28" t="s">
        <v>4385</v>
      </c>
      <c r="J1193" s="28" t="s">
        <v>4907</v>
      </c>
      <c r="K1193" s="28" t="s">
        <v>10104</v>
      </c>
      <c r="L1193" s="28" t="s">
        <v>5554</v>
      </c>
      <c r="M1193" s="28" t="s">
        <v>4939</v>
      </c>
      <c r="N1193" s="28" t="s">
        <v>10105</v>
      </c>
      <c r="O1193" s="28" t="s">
        <v>4866</v>
      </c>
      <c r="P1193" s="28" t="s">
        <v>4882</v>
      </c>
      <c r="Q1193" s="27" t="s">
        <v>4868</v>
      </c>
      <c r="R1193" s="56">
        <v>368.9</v>
      </c>
      <c r="S1193" s="56">
        <v>379</v>
      </c>
      <c r="T1193" s="58">
        <v>256</v>
      </c>
    </row>
    <row r="1194" spans="1:20" x14ac:dyDescent="0.25">
      <c r="A1194" s="27" t="s">
        <v>939</v>
      </c>
      <c r="B1194" s="28" t="s">
        <v>940</v>
      </c>
      <c r="C1194" s="28" t="s">
        <v>10106</v>
      </c>
      <c r="D1194" s="28" t="s">
        <v>10107</v>
      </c>
      <c r="E1194" s="28" t="s">
        <v>1944</v>
      </c>
      <c r="F1194" s="28" t="s">
        <v>4859</v>
      </c>
      <c r="G1194" s="28" t="s">
        <v>4860</v>
      </c>
      <c r="H1194" s="28" t="s">
        <v>4601</v>
      </c>
      <c r="I1194" s="28" t="s">
        <v>4382</v>
      </c>
      <c r="J1194" s="28" t="s">
        <v>4967</v>
      </c>
      <c r="K1194" s="28" t="s">
        <v>10088</v>
      </c>
      <c r="L1194" s="28" t="s">
        <v>6171</v>
      </c>
      <c r="M1194" s="28" t="s">
        <v>4969</v>
      </c>
      <c r="N1194" s="28" t="s">
        <v>10108</v>
      </c>
      <c r="O1194" s="28" t="s">
        <v>4866</v>
      </c>
      <c r="P1194" s="28" t="s">
        <v>4882</v>
      </c>
      <c r="Q1194" s="27" t="s">
        <v>4868</v>
      </c>
      <c r="R1194" s="56">
        <v>453</v>
      </c>
      <c r="S1194" s="56">
        <v>439.5</v>
      </c>
      <c r="T1194" s="58">
        <v>331.3</v>
      </c>
    </row>
    <row r="1195" spans="1:20" x14ac:dyDescent="0.25">
      <c r="A1195" s="27" t="s">
        <v>941</v>
      </c>
      <c r="B1195" s="28" t="s">
        <v>942</v>
      </c>
      <c r="C1195" s="28" t="s">
        <v>2944</v>
      </c>
      <c r="D1195" s="28" t="s">
        <v>10109</v>
      </c>
      <c r="E1195" s="28" t="s">
        <v>1876</v>
      </c>
      <c r="F1195" s="28" t="s">
        <v>4859</v>
      </c>
      <c r="G1195" s="28" t="s">
        <v>4860</v>
      </c>
      <c r="H1195" s="28" t="s">
        <v>4601</v>
      </c>
      <c r="I1195" s="28" t="s">
        <v>4378</v>
      </c>
      <c r="J1195" s="28" t="s">
        <v>4893</v>
      </c>
      <c r="K1195" s="28" t="s">
        <v>10110</v>
      </c>
      <c r="L1195" s="28" t="s">
        <v>5226</v>
      </c>
      <c r="M1195" s="28" t="s">
        <v>5227</v>
      </c>
      <c r="N1195" s="28" t="s">
        <v>10111</v>
      </c>
      <c r="O1195" s="28" t="s">
        <v>4866</v>
      </c>
      <c r="P1195" s="28" t="s">
        <v>4882</v>
      </c>
      <c r="Q1195" s="27" t="s">
        <v>4868</v>
      </c>
      <c r="R1195" s="56">
        <v>514</v>
      </c>
      <c r="S1195" s="56">
        <v>494.7</v>
      </c>
      <c r="T1195" s="58">
        <v>335.4</v>
      </c>
    </row>
    <row r="1196" spans="1:20" x14ac:dyDescent="0.25">
      <c r="A1196" s="27" t="s">
        <v>943</v>
      </c>
      <c r="B1196" s="28" t="s">
        <v>944</v>
      </c>
      <c r="C1196" s="28" t="s">
        <v>10112</v>
      </c>
      <c r="D1196" s="28" t="s">
        <v>10113</v>
      </c>
      <c r="E1196" s="28" t="s">
        <v>2311</v>
      </c>
      <c r="F1196" s="28" t="s">
        <v>4859</v>
      </c>
      <c r="G1196" s="28" t="s">
        <v>4860</v>
      </c>
      <c r="H1196" s="28" t="s">
        <v>4600</v>
      </c>
      <c r="I1196" s="28" t="s">
        <v>4383</v>
      </c>
      <c r="J1196" s="28" t="s">
        <v>4960</v>
      </c>
      <c r="K1196" s="28" t="s">
        <v>10114</v>
      </c>
      <c r="L1196" s="28" t="s">
        <v>6221</v>
      </c>
      <c r="M1196" s="28" t="s">
        <v>4963</v>
      </c>
      <c r="N1196" s="28" t="s">
        <v>11858</v>
      </c>
      <c r="O1196" s="28" t="s">
        <v>4866</v>
      </c>
      <c r="P1196" s="28" t="s">
        <v>4882</v>
      </c>
      <c r="Q1196" s="27" t="s">
        <v>4868</v>
      </c>
      <c r="R1196" s="56">
        <v>424.8</v>
      </c>
      <c r="S1196" s="56">
        <v>420</v>
      </c>
      <c r="T1196" s="58">
        <v>303</v>
      </c>
    </row>
    <row r="1197" spans="1:20" x14ac:dyDescent="0.25">
      <c r="A1197" s="27" t="s">
        <v>3627</v>
      </c>
      <c r="B1197" s="28" t="s">
        <v>4273</v>
      </c>
      <c r="C1197" s="28" t="s">
        <v>10115</v>
      </c>
      <c r="D1197" s="28" t="s">
        <v>10116</v>
      </c>
      <c r="E1197" s="28" t="s">
        <v>3628</v>
      </c>
      <c r="F1197" s="28" t="s">
        <v>4859</v>
      </c>
      <c r="G1197" s="28" t="s">
        <v>4860</v>
      </c>
      <c r="H1197" s="28" t="s">
        <v>4601</v>
      </c>
      <c r="I1197" s="28" t="s">
        <v>4373</v>
      </c>
      <c r="J1197" s="28" t="s">
        <v>4861</v>
      </c>
      <c r="K1197" s="28" t="s">
        <v>6325</v>
      </c>
      <c r="L1197" s="28" t="s">
        <v>8928</v>
      </c>
      <c r="M1197" s="28" t="s">
        <v>4974</v>
      </c>
      <c r="N1197" s="28" t="s">
        <v>10117</v>
      </c>
      <c r="O1197" s="28" t="s">
        <v>4866</v>
      </c>
      <c r="P1197" s="28" t="s">
        <v>4882</v>
      </c>
      <c r="Q1197" s="27" t="s">
        <v>4868</v>
      </c>
      <c r="R1197" s="56">
        <v>440</v>
      </c>
      <c r="S1197" s="56">
        <v>432</v>
      </c>
      <c r="T1197" s="58">
        <v>341</v>
      </c>
    </row>
    <row r="1198" spans="1:20" x14ac:dyDescent="0.25">
      <c r="A1198" s="27" t="s">
        <v>3629</v>
      </c>
      <c r="B1198" s="28" t="s">
        <v>4274</v>
      </c>
      <c r="C1198" s="28" t="s">
        <v>10118</v>
      </c>
      <c r="D1198" s="28" t="s">
        <v>10119</v>
      </c>
      <c r="E1198" s="28" t="s">
        <v>3630</v>
      </c>
      <c r="F1198" s="28" t="s">
        <v>4859</v>
      </c>
      <c r="G1198" s="28" t="s">
        <v>4860</v>
      </c>
      <c r="H1198" s="28" t="s">
        <v>4601</v>
      </c>
      <c r="I1198" s="28" t="s">
        <v>4374</v>
      </c>
      <c r="J1198" s="28" t="s">
        <v>4861</v>
      </c>
      <c r="K1198" s="28" t="s">
        <v>10120</v>
      </c>
      <c r="L1198" s="28" t="s">
        <v>10121</v>
      </c>
      <c r="M1198" s="28" t="s">
        <v>4888</v>
      </c>
      <c r="N1198" s="28" t="s">
        <v>10122</v>
      </c>
      <c r="O1198" s="28" t="s">
        <v>4866</v>
      </c>
      <c r="P1198" s="28" t="s">
        <v>4882</v>
      </c>
      <c r="Q1198" s="27" t="s">
        <v>4868</v>
      </c>
      <c r="R1198" s="56">
        <v>380</v>
      </c>
      <c r="S1198" s="56">
        <v>380</v>
      </c>
      <c r="T1198" s="58">
        <v>264</v>
      </c>
    </row>
    <row r="1199" spans="1:20" x14ac:dyDescent="0.25">
      <c r="A1199" s="27" t="s">
        <v>945</v>
      </c>
      <c r="B1199" s="28" t="s">
        <v>946</v>
      </c>
      <c r="C1199" s="28" t="s">
        <v>10123</v>
      </c>
      <c r="D1199" s="28" t="s">
        <v>10124</v>
      </c>
      <c r="E1199" s="28" t="s">
        <v>2444</v>
      </c>
      <c r="F1199" s="28" t="s">
        <v>4859</v>
      </c>
      <c r="G1199" s="28" t="s">
        <v>4860</v>
      </c>
      <c r="H1199" s="28" t="s">
        <v>4601</v>
      </c>
      <c r="I1199" s="28" t="s">
        <v>4387</v>
      </c>
      <c r="J1199" s="28" t="s">
        <v>4967</v>
      </c>
      <c r="K1199" s="28" t="s">
        <v>10125</v>
      </c>
      <c r="L1199" s="28" t="s">
        <v>8079</v>
      </c>
      <c r="M1199" s="28" t="s">
        <v>5022</v>
      </c>
      <c r="N1199" s="28" t="s">
        <v>10126</v>
      </c>
      <c r="O1199" s="28" t="s">
        <v>4866</v>
      </c>
      <c r="P1199" s="28" t="s">
        <v>4882</v>
      </c>
      <c r="Q1199" s="27" t="s">
        <v>4868</v>
      </c>
      <c r="R1199" s="56">
        <v>572.79999999999995</v>
      </c>
      <c r="S1199" s="56">
        <v>530.9</v>
      </c>
      <c r="T1199" s="58">
        <v>375.8</v>
      </c>
    </row>
    <row r="1200" spans="1:20" x14ac:dyDescent="0.25">
      <c r="A1200" s="27" t="s">
        <v>3631</v>
      </c>
      <c r="B1200" s="28" t="s">
        <v>4275</v>
      </c>
      <c r="C1200" s="28" t="s">
        <v>10127</v>
      </c>
      <c r="D1200" s="28" t="s">
        <v>10128</v>
      </c>
      <c r="E1200" s="28" t="s">
        <v>3632</v>
      </c>
      <c r="F1200" s="28" t="s">
        <v>4859</v>
      </c>
      <c r="G1200" s="28" t="s">
        <v>4860</v>
      </c>
      <c r="H1200" s="28" t="s">
        <v>4601</v>
      </c>
      <c r="I1200" s="28" t="s">
        <v>4377</v>
      </c>
      <c r="J1200" s="28" t="s">
        <v>4861</v>
      </c>
      <c r="K1200" s="28" t="s">
        <v>10129</v>
      </c>
      <c r="L1200" s="28" t="s">
        <v>7966</v>
      </c>
      <c r="M1200" s="28" t="s">
        <v>7848</v>
      </c>
      <c r="N1200" s="28" t="s">
        <v>10130</v>
      </c>
      <c r="O1200" s="28" t="s">
        <v>4866</v>
      </c>
      <c r="P1200" s="28" t="s">
        <v>4882</v>
      </c>
      <c r="Q1200" s="27" t="s">
        <v>4868</v>
      </c>
      <c r="R1200" s="56">
        <v>449.5</v>
      </c>
      <c r="S1200" s="56">
        <v>475</v>
      </c>
      <c r="T1200" s="58">
        <v>332</v>
      </c>
    </row>
    <row r="1201" spans="1:20" x14ac:dyDescent="0.25">
      <c r="A1201" s="27" t="s">
        <v>947</v>
      </c>
      <c r="B1201" s="28" t="s">
        <v>948</v>
      </c>
      <c r="C1201" s="28" t="s">
        <v>10131</v>
      </c>
      <c r="D1201" s="28" t="s">
        <v>10132</v>
      </c>
      <c r="E1201" s="28" t="s">
        <v>2079</v>
      </c>
      <c r="F1201" s="28" t="s">
        <v>4859</v>
      </c>
      <c r="G1201" s="28" t="s">
        <v>4860</v>
      </c>
      <c r="H1201" s="28" t="s">
        <v>4906</v>
      </c>
      <c r="I1201" s="28" t="s">
        <v>4385</v>
      </c>
      <c r="J1201" s="28" t="s">
        <v>4907</v>
      </c>
      <c r="K1201" s="28" t="s">
        <v>10133</v>
      </c>
      <c r="L1201" s="28" t="s">
        <v>10134</v>
      </c>
      <c r="M1201" s="28" t="s">
        <v>4939</v>
      </c>
      <c r="N1201" s="28" t="s">
        <v>10135</v>
      </c>
      <c r="O1201" s="28" t="s">
        <v>4866</v>
      </c>
      <c r="P1201" s="28" t="s">
        <v>4882</v>
      </c>
      <c r="Q1201" s="27" t="s">
        <v>4868</v>
      </c>
      <c r="R1201" s="56">
        <v>341.1</v>
      </c>
      <c r="S1201" s="56">
        <v>356.5</v>
      </c>
      <c r="T1201" s="58">
        <v>270</v>
      </c>
    </row>
    <row r="1202" spans="1:20" x14ac:dyDescent="0.25">
      <c r="A1202" s="27" t="s">
        <v>949</v>
      </c>
      <c r="B1202" s="28" t="s">
        <v>950</v>
      </c>
      <c r="C1202" s="28" t="s">
        <v>10136</v>
      </c>
      <c r="D1202" s="28" t="s">
        <v>10137</v>
      </c>
      <c r="E1202" s="28" t="s">
        <v>2080</v>
      </c>
      <c r="F1202" s="28" t="s">
        <v>4859</v>
      </c>
      <c r="G1202" s="28" t="s">
        <v>4860</v>
      </c>
      <c r="H1202" s="28" t="s">
        <v>4906</v>
      </c>
      <c r="I1202" s="28" t="s">
        <v>4385</v>
      </c>
      <c r="J1202" s="28" t="s">
        <v>4907</v>
      </c>
      <c r="K1202" s="28" t="s">
        <v>10138</v>
      </c>
      <c r="L1202" s="28" t="s">
        <v>5000</v>
      </c>
      <c r="M1202" s="28" t="s">
        <v>4939</v>
      </c>
      <c r="N1202" s="28" t="s">
        <v>10139</v>
      </c>
      <c r="O1202" s="28" t="s">
        <v>4866</v>
      </c>
      <c r="P1202" s="28" t="s">
        <v>4882</v>
      </c>
      <c r="Q1202" s="27" t="s">
        <v>4868</v>
      </c>
      <c r="R1202" s="56">
        <v>375.3</v>
      </c>
      <c r="S1202" s="56">
        <v>385</v>
      </c>
      <c r="T1202" s="58">
        <v>280</v>
      </c>
    </row>
    <row r="1203" spans="1:20" x14ac:dyDescent="0.25">
      <c r="A1203" s="27" t="s">
        <v>951</v>
      </c>
      <c r="B1203" s="28" t="s">
        <v>952</v>
      </c>
      <c r="C1203" s="28" t="s">
        <v>10140</v>
      </c>
      <c r="D1203" s="28" t="s">
        <v>10141</v>
      </c>
      <c r="E1203" s="28" t="s">
        <v>2081</v>
      </c>
      <c r="F1203" s="28" t="s">
        <v>4859</v>
      </c>
      <c r="G1203" s="28" t="s">
        <v>4860</v>
      </c>
      <c r="H1203" s="28" t="s">
        <v>4906</v>
      </c>
      <c r="I1203" s="28" t="s">
        <v>4389</v>
      </c>
      <c r="J1203" s="28" t="s">
        <v>4907</v>
      </c>
      <c r="K1203" s="28" t="s">
        <v>10133</v>
      </c>
      <c r="L1203" s="28" t="s">
        <v>5544</v>
      </c>
      <c r="M1203" s="28" t="s">
        <v>4939</v>
      </c>
      <c r="N1203" s="28" t="s">
        <v>10142</v>
      </c>
      <c r="O1203" s="28" t="s">
        <v>4866</v>
      </c>
      <c r="P1203" s="28" t="s">
        <v>4882</v>
      </c>
      <c r="Q1203" s="27" t="s">
        <v>4868</v>
      </c>
      <c r="R1203" s="56">
        <v>592.6</v>
      </c>
      <c r="S1203" s="56">
        <v>599.79999999999995</v>
      </c>
      <c r="T1203" s="58">
        <v>419</v>
      </c>
    </row>
    <row r="1204" spans="1:20" x14ac:dyDescent="0.25">
      <c r="A1204" s="27" t="s">
        <v>953</v>
      </c>
      <c r="B1204" s="28" t="s">
        <v>954</v>
      </c>
      <c r="C1204" s="28" t="s">
        <v>10143</v>
      </c>
      <c r="D1204" s="28" t="s">
        <v>10144</v>
      </c>
      <c r="E1204" s="28" t="s">
        <v>2515</v>
      </c>
      <c r="F1204" s="28" t="s">
        <v>4859</v>
      </c>
      <c r="G1204" s="28" t="s">
        <v>4860</v>
      </c>
      <c r="H1204" s="28" t="s">
        <v>4906</v>
      </c>
      <c r="I1204" s="28" t="s">
        <v>4381</v>
      </c>
      <c r="J1204" s="28" t="s">
        <v>4893</v>
      </c>
      <c r="K1204" s="28" t="s">
        <v>6416</v>
      </c>
      <c r="L1204" s="28" t="s">
        <v>8160</v>
      </c>
      <c r="M1204" s="28" t="s">
        <v>8161</v>
      </c>
      <c r="N1204" s="28" t="s">
        <v>10145</v>
      </c>
      <c r="O1204" s="28" t="s">
        <v>4866</v>
      </c>
      <c r="P1204" s="28" t="s">
        <v>4882</v>
      </c>
      <c r="Q1204" s="27" t="s">
        <v>4868</v>
      </c>
      <c r="R1204" s="56">
        <v>400</v>
      </c>
      <c r="S1204" s="56">
        <v>408</v>
      </c>
      <c r="T1204" s="58">
        <v>298</v>
      </c>
    </row>
    <row r="1205" spans="1:20" x14ac:dyDescent="0.25">
      <c r="A1205" s="27" t="s">
        <v>955</v>
      </c>
      <c r="B1205" s="28" t="s">
        <v>956</v>
      </c>
      <c r="C1205" s="28" t="s">
        <v>10146</v>
      </c>
      <c r="D1205" s="28" t="s">
        <v>10147</v>
      </c>
      <c r="E1205" s="28" t="s">
        <v>1805</v>
      </c>
      <c r="F1205" s="28" t="s">
        <v>4859</v>
      </c>
      <c r="G1205" s="28" t="s">
        <v>4860</v>
      </c>
      <c r="H1205" s="28" t="s">
        <v>4600</v>
      </c>
      <c r="I1205" s="28" t="s">
        <v>4391</v>
      </c>
      <c r="J1205" s="28" t="s">
        <v>4893</v>
      </c>
      <c r="K1205" s="28" t="s">
        <v>10148</v>
      </c>
      <c r="L1205" s="28" t="s">
        <v>5981</v>
      </c>
      <c r="M1205" s="28" t="s">
        <v>5982</v>
      </c>
      <c r="N1205" s="28" t="s">
        <v>10149</v>
      </c>
      <c r="O1205" s="28" t="s">
        <v>4866</v>
      </c>
      <c r="P1205" s="28" t="s">
        <v>4882</v>
      </c>
      <c r="Q1205" s="27" t="s">
        <v>4868</v>
      </c>
      <c r="R1205" s="56">
        <v>513.9</v>
      </c>
      <c r="S1205" s="56">
        <v>518</v>
      </c>
      <c r="T1205" s="58">
        <v>313</v>
      </c>
    </row>
    <row r="1206" spans="1:20" x14ac:dyDescent="0.25">
      <c r="A1206" s="27" t="s">
        <v>957</v>
      </c>
      <c r="B1206" s="28" t="s">
        <v>958</v>
      </c>
      <c r="C1206" s="28" t="s">
        <v>10150</v>
      </c>
      <c r="D1206" s="28" t="s">
        <v>10151</v>
      </c>
      <c r="E1206" s="28" t="s">
        <v>2312</v>
      </c>
      <c r="F1206" s="28" t="s">
        <v>4859</v>
      </c>
      <c r="G1206" s="28" t="s">
        <v>4860</v>
      </c>
      <c r="H1206" s="28" t="s">
        <v>4600</v>
      </c>
      <c r="I1206" s="28" t="s">
        <v>4383</v>
      </c>
      <c r="J1206" s="28" t="s">
        <v>4960</v>
      </c>
      <c r="K1206" s="28" t="s">
        <v>10152</v>
      </c>
      <c r="L1206" s="28" t="s">
        <v>10023</v>
      </c>
      <c r="M1206" s="28" t="s">
        <v>5822</v>
      </c>
      <c r="N1206" s="28" t="s">
        <v>10153</v>
      </c>
      <c r="O1206" s="28" t="s">
        <v>4866</v>
      </c>
      <c r="P1206" s="28" t="s">
        <v>4882</v>
      </c>
      <c r="Q1206" s="27" t="s">
        <v>4868</v>
      </c>
      <c r="R1206" s="56">
        <v>515.6</v>
      </c>
      <c r="S1206" s="56">
        <v>519</v>
      </c>
      <c r="T1206" s="58">
        <v>362</v>
      </c>
    </row>
    <row r="1207" spans="1:20" x14ac:dyDescent="0.25">
      <c r="A1207" s="27" t="s">
        <v>959</v>
      </c>
      <c r="B1207" s="28" t="s">
        <v>960</v>
      </c>
      <c r="C1207" s="28" t="s">
        <v>10154</v>
      </c>
      <c r="D1207" s="28" t="s">
        <v>10155</v>
      </c>
      <c r="E1207" s="28" t="s">
        <v>2018</v>
      </c>
      <c r="F1207" s="28" t="s">
        <v>4859</v>
      </c>
      <c r="G1207" s="28" t="s">
        <v>4860</v>
      </c>
      <c r="H1207" s="28" t="s">
        <v>4601</v>
      </c>
      <c r="I1207" s="28" t="s">
        <v>4384</v>
      </c>
      <c r="J1207" s="28" t="s">
        <v>4987</v>
      </c>
      <c r="K1207" s="28" t="s">
        <v>10156</v>
      </c>
      <c r="L1207" s="28" t="s">
        <v>5159</v>
      </c>
      <c r="M1207" s="28" t="s">
        <v>5039</v>
      </c>
      <c r="N1207" s="28" t="s">
        <v>10157</v>
      </c>
      <c r="O1207" s="28" t="s">
        <v>4866</v>
      </c>
      <c r="P1207" s="28" t="s">
        <v>4882</v>
      </c>
      <c r="Q1207" s="27" t="s">
        <v>4868</v>
      </c>
      <c r="R1207" s="56">
        <v>699.4</v>
      </c>
      <c r="S1207" s="56">
        <v>690</v>
      </c>
      <c r="T1207" s="58">
        <v>461</v>
      </c>
    </row>
    <row r="1208" spans="1:20" x14ac:dyDescent="0.25">
      <c r="A1208" s="27" t="s">
        <v>961</v>
      </c>
      <c r="B1208" s="28" t="s">
        <v>962</v>
      </c>
      <c r="C1208" s="28" t="s">
        <v>10158</v>
      </c>
      <c r="D1208" s="28" t="s">
        <v>10159</v>
      </c>
      <c r="E1208" s="28" t="s">
        <v>2445</v>
      </c>
      <c r="F1208" s="28" t="s">
        <v>4859</v>
      </c>
      <c r="G1208" s="28" t="s">
        <v>4860</v>
      </c>
      <c r="H1208" s="28" t="s">
        <v>4601</v>
      </c>
      <c r="I1208" s="28" t="s">
        <v>4387</v>
      </c>
      <c r="J1208" s="28" t="s">
        <v>4967</v>
      </c>
      <c r="K1208" s="28" t="s">
        <v>10160</v>
      </c>
      <c r="L1208" s="28" t="s">
        <v>6203</v>
      </c>
      <c r="M1208" s="28" t="s">
        <v>5022</v>
      </c>
      <c r="N1208" s="28" t="s">
        <v>10161</v>
      </c>
      <c r="O1208" s="28" t="s">
        <v>4866</v>
      </c>
      <c r="P1208" s="28" t="s">
        <v>4882</v>
      </c>
      <c r="Q1208" s="27" t="s">
        <v>4868</v>
      </c>
      <c r="R1208" s="56">
        <v>535</v>
      </c>
      <c r="S1208" s="56">
        <v>478</v>
      </c>
      <c r="T1208" s="58">
        <v>350.5</v>
      </c>
    </row>
    <row r="1209" spans="1:20" x14ac:dyDescent="0.25">
      <c r="A1209" s="27" t="s">
        <v>963</v>
      </c>
      <c r="B1209" s="28" t="s">
        <v>964</v>
      </c>
      <c r="C1209" s="28" t="s">
        <v>10162</v>
      </c>
      <c r="D1209" s="28" t="s">
        <v>10163</v>
      </c>
      <c r="E1209" s="28" t="s">
        <v>1806</v>
      </c>
      <c r="F1209" s="28" t="s">
        <v>4859</v>
      </c>
      <c r="G1209" s="28" t="s">
        <v>4860</v>
      </c>
      <c r="H1209" s="28" t="s">
        <v>4600</v>
      </c>
      <c r="I1209" s="28" t="s">
        <v>4391</v>
      </c>
      <c r="J1209" s="28" t="s">
        <v>4893</v>
      </c>
      <c r="K1209" s="28" t="s">
        <v>10164</v>
      </c>
      <c r="L1209" s="28" t="s">
        <v>6102</v>
      </c>
      <c r="M1209" s="28" t="s">
        <v>6103</v>
      </c>
      <c r="N1209" s="28" t="s">
        <v>10165</v>
      </c>
      <c r="O1209" s="28" t="s">
        <v>4866</v>
      </c>
      <c r="P1209" s="28" t="s">
        <v>4882</v>
      </c>
      <c r="Q1209" s="27" t="s">
        <v>4868</v>
      </c>
      <c r="R1209" s="56">
        <v>306.60000000000002</v>
      </c>
      <c r="S1209" s="56">
        <v>477</v>
      </c>
      <c r="T1209" s="58">
        <v>343</v>
      </c>
    </row>
    <row r="1210" spans="1:20" x14ac:dyDescent="0.25">
      <c r="A1210" s="27" t="s">
        <v>965</v>
      </c>
      <c r="B1210" s="28" t="s">
        <v>966</v>
      </c>
      <c r="C1210" s="28" t="s">
        <v>10166</v>
      </c>
      <c r="D1210" s="28" t="s">
        <v>10167</v>
      </c>
      <c r="E1210" s="28" t="s">
        <v>2220</v>
      </c>
      <c r="F1210" s="28" t="s">
        <v>4859</v>
      </c>
      <c r="G1210" s="28" t="s">
        <v>4860</v>
      </c>
      <c r="H1210" s="28" t="s">
        <v>4906</v>
      </c>
      <c r="I1210" s="28" t="s">
        <v>4379</v>
      </c>
      <c r="J1210" s="28" t="s">
        <v>4907</v>
      </c>
      <c r="K1210" s="28" t="s">
        <v>10168</v>
      </c>
      <c r="L1210" s="28" t="s">
        <v>6593</v>
      </c>
      <c r="M1210" s="28" t="s">
        <v>4939</v>
      </c>
      <c r="N1210" s="28" t="s">
        <v>10169</v>
      </c>
      <c r="O1210" s="28" t="s">
        <v>4866</v>
      </c>
      <c r="P1210" s="28" t="s">
        <v>4882</v>
      </c>
      <c r="Q1210" s="27" t="s">
        <v>4868</v>
      </c>
      <c r="R1210" s="56">
        <v>561.20000000000005</v>
      </c>
      <c r="S1210" s="56">
        <v>561.9</v>
      </c>
      <c r="T1210" s="58">
        <v>360.1</v>
      </c>
    </row>
    <row r="1211" spans="1:20" x14ac:dyDescent="0.25">
      <c r="A1211" s="27" t="s">
        <v>967</v>
      </c>
      <c r="B1211" s="28" t="s">
        <v>968</v>
      </c>
      <c r="C1211" s="28" t="s">
        <v>4152</v>
      </c>
      <c r="D1211" s="28" t="s">
        <v>10170</v>
      </c>
      <c r="E1211" s="28" t="s">
        <v>2516</v>
      </c>
      <c r="F1211" s="28" t="s">
        <v>4859</v>
      </c>
      <c r="G1211" s="28" t="s">
        <v>4860</v>
      </c>
      <c r="H1211" s="28" t="s">
        <v>4906</v>
      </c>
      <c r="I1211" s="28" t="s">
        <v>4381</v>
      </c>
      <c r="J1211" s="28" t="s">
        <v>4907</v>
      </c>
      <c r="K1211" s="28" t="s">
        <v>6359</v>
      </c>
      <c r="L1211" s="28" t="s">
        <v>6336</v>
      </c>
      <c r="M1211" s="28" t="s">
        <v>6337</v>
      </c>
      <c r="N1211" s="28" t="s">
        <v>10171</v>
      </c>
      <c r="O1211" s="28" t="s">
        <v>4866</v>
      </c>
      <c r="P1211" s="28" t="s">
        <v>4882</v>
      </c>
      <c r="Q1211" s="27" t="s">
        <v>4868</v>
      </c>
      <c r="R1211" s="56">
        <v>378.1</v>
      </c>
      <c r="S1211" s="56">
        <v>373</v>
      </c>
      <c r="T1211" s="58">
        <v>272</v>
      </c>
    </row>
    <row r="1212" spans="1:20" x14ac:dyDescent="0.25">
      <c r="A1212" s="27" t="s">
        <v>969</v>
      </c>
      <c r="B1212" s="28" t="s">
        <v>970</v>
      </c>
      <c r="C1212" s="28" t="s">
        <v>10172</v>
      </c>
      <c r="D1212" s="28" t="s">
        <v>10173</v>
      </c>
      <c r="E1212" s="28" t="s">
        <v>1807</v>
      </c>
      <c r="F1212" s="28" t="s">
        <v>4859</v>
      </c>
      <c r="G1212" s="28" t="s">
        <v>4860</v>
      </c>
      <c r="H1212" s="28" t="s">
        <v>4600</v>
      </c>
      <c r="I1212" s="28" t="s">
        <v>4391</v>
      </c>
      <c r="J1212" s="28" t="s">
        <v>4893</v>
      </c>
      <c r="K1212" s="28" t="s">
        <v>10174</v>
      </c>
      <c r="L1212" s="28" t="s">
        <v>7560</v>
      </c>
      <c r="M1212" s="28" t="s">
        <v>5982</v>
      </c>
      <c r="N1212" s="28" t="s">
        <v>10175</v>
      </c>
      <c r="O1212" s="28" t="s">
        <v>4866</v>
      </c>
      <c r="P1212" s="28" t="s">
        <v>4882</v>
      </c>
      <c r="Q1212" s="27" t="s">
        <v>4868</v>
      </c>
      <c r="R1212" s="56">
        <v>400</v>
      </c>
      <c r="S1212" s="56">
        <v>393</v>
      </c>
      <c r="T1212" s="58">
        <v>260</v>
      </c>
    </row>
    <row r="1213" spans="1:20" x14ac:dyDescent="0.25">
      <c r="A1213" s="27" t="s">
        <v>971</v>
      </c>
      <c r="B1213" s="28" t="s">
        <v>972</v>
      </c>
      <c r="C1213" s="28" t="s">
        <v>10176</v>
      </c>
      <c r="D1213" s="28" t="s">
        <v>10177</v>
      </c>
      <c r="E1213" s="28" t="s">
        <v>2446</v>
      </c>
      <c r="F1213" s="28" t="s">
        <v>4859</v>
      </c>
      <c r="G1213" s="28" t="s">
        <v>4860</v>
      </c>
      <c r="H1213" s="28" t="s">
        <v>4601</v>
      </c>
      <c r="I1213" s="28" t="s">
        <v>4387</v>
      </c>
      <c r="J1213" s="28" t="s">
        <v>4967</v>
      </c>
      <c r="K1213" s="28" t="s">
        <v>10114</v>
      </c>
      <c r="L1213" s="28" t="s">
        <v>8757</v>
      </c>
      <c r="M1213" s="28" t="s">
        <v>5022</v>
      </c>
      <c r="N1213" s="28" t="s">
        <v>10178</v>
      </c>
      <c r="O1213" s="28" t="s">
        <v>4866</v>
      </c>
      <c r="P1213" s="28" t="s">
        <v>4882</v>
      </c>
      <c r="Q1213" s="27" t="s">
        <v>4868</v>
      </c>
      <c r="R1213" s="56">
        <v>371</v>
      </c>
      <c r="S1213" s="56">
        <v>404.9</v>
      </c>
      <c r="T1213" s="58">
        <v>281.5</v>
      </c>
    </row>
    <row r="1214" spans="1:20" x14ac:dyDescent="0.25">
      <c r="A1214" s="27" t="s">
        <v>3633</v>
      </c>
      <c r="B1214" s="28" t="s">
        <v>4276</v>
      </c>
      <c r="C1214" s="28" t="s">
        <v>10179</v>
      </c>
      <c r="D1214" s="28" t="s">
        <v>10180</v>
      </c>
      <c r="E1214" s="28" t="s">
        <v>3634</v>
      </c>
      <c r="F1214" s="28" t="s">
        <v>4859</v>
      </c>
      <c r="G1214" s="28" t="s">
        <v>4860</v>
      </c>
      <c r="H1214" s="28" t="s">
        <v>4601</v>
      </c>
      <c r="I1214" s="28" t="s">
        <v>4377</v>
      </c>
      <c r="J1214" s="28" t="s">
        <v>4861</v>
      </c>
      <c r="K1214" s="28" t="s">
        <v>10156</v>
      </c>
      <c r="L1214" s="28" t="s">
        <v>10181</v>
      </c>
      <c r="M1214" s="28" t="s">
        <v>4864</v>
      </c>
      <c r="N1214" s="28" t="s">
        <v>10182</v>
      </c>
      <c r="O1214" s="28" t="s">
        <v>4866</v>
      </c>
      <c r="P1214" s="28" t="s">
        <v>4882</v>
      </c>
      <c r="Q1214" s="27" t="s">
        <v>4868</v>
      </c>
      <c r="R1214" s="56">
        <v>392.9</v>
      </c>
      <c r="S1214" s="56">
        <v>437</v>
      </c>
      <c r="T1214" s="58">
        <v>330</v>
      </c>
    </row>
    <row r="1215" spans="1:20" x14ac:dyDescent="0.25">
      <c r="A1215" s="27" t="s">
        <v>973</v>
      </c>
      <c r="B1215" s="28" t="s">
        <v>974</v>
      </c>
      <c r="C1215" s="28" t="s">
        <v>10183</v>
      </c>
      <c r="D1215" s="28" t="s">
        <v>10184</v>
      </c>
      <c r="E1215" s="28" t="s">
        <v>2447</v>
      </c>
      <c r="F1215" s="28" t="s">
        <v>4859</v>
      </c>
      <c r="G1215" s="28" t="s">
        <v>4860</v>
      </c>
      <c r="H1215" s="28" t="s">
        <v>4601</v>
      </c>
      <c r="I1215" s="28" t="s">
        <v>4387</v>
      </c>
      <c r="J1215" s="28" t="s">
        <v>4987</v>
      </c>
      <c r="K1215" s="28" t="s">
        <v>10156</v>
      </c>
      <c r="L1215" s="28" t="s">
        <v>8841</v>
      </c>
      <c r="M1215" s="28" t="s">
        <v>8842</v>
      </c>
      <c r="N1215" s="28" t="s">
        <v>10185</v>
      </c>
      <c r="O1215" s="28" t="s">
        <v>4866</v>
      </c>
      <c r="P1215" s="28" t="s">
        <v>4882</v>
      </c>
      <c r="Q1215" s="27" t="s">
        <v>4868</v>
      </c>
      <c r="R1215" s="56">
        <v>490</v>
      </c>
      <c r="S1215" s="56">
        <v>489.3</v>
      </c>
      <c r="T1215" s="58">
        <v>346</v>
      </c>
    </row>
    <row r="1216" spans="1:20" x14ac:dyDescent="0.25">
      <c r="A1216" s="27" t="s">
        <v>3635</v>
      </c>
      <c r="B1216" s="28" t="s">
        <v>4277</v>
      </c>
      <c r="C1216" s="28" t="s">
        <v>10186</v>
      </c>
      <c r="D1216" s="28" t="s">
        <v>10187</v>
      </c>
      <c r="E1216" s="28" t="s">
        <v>3636</v>
      </c>
      <c r="F1216" s="28" t="s">
        <v>4859</v>
      </c>
      <c r="G1216" s="28" t="s">
        <v>4860</v>
      </c>
      <c r="H1216" s="28" t="s">
        <v>4601</v>
      </c>
      <c r="I1216" s="28" t="s">
        <v>4374</v>
      </c>
      <c r="J1216" s="28" t="s">
        <v>4861</v>
      </c>
      <c r="K1216" s="28" t="s">
        <v>10160</v>
      </c>
      <c r="L1216" s="28" t="s">
        <v>5187</v>
      </c>
      <c r="M1216" s="28" t="s">
        <v>5188</v>
      </c>
      <c r="N1216" s="28" t="s">
        <v>10188</v>
      </c>
      <c r="O1216" s="28" t="s">
        <v>4866</v>
      </c>
      <c r="P1216" s="28" t="s">
        <v>4882</v>
      </c>
      <c r="Q1216" s="27" t="s">
        <v>4868</v>
      </c>
      <c r="R1216" s="56">
        <v>398</v>
      </c>
      <c r="S1216" s="56">
        <v>398</v>
      </c>
      <c r="T1216" s="58">
        <v>278</v>
      </c>
    </row>
    <row r="1217" spans="1:20" x14ac:dyDescent="0.25">
      <c r="A1217" s="27" t="s">
        <v>975</v>
      </c>
      <c r="B1217" s="28" t="s">
        <v>976</v>
      </c>
      <c r="C1217" s="28" t="s">
        <v>10189</v>
      </c>
      <c r="D1217" s="28" t="s">
        <v>10190</v>
      </c>
      <c r="E1217" s="28" t="s">
        <v>1726</v>
      </c>
      <c r="F1217" s="28" t="s">
        <v>4859</v>
      </c>
      <c r="G1217" s="28" t="s">
        <v>4860</v>
      </c>
      <c r="H1217" s="28" t="s">
        <v>4906</v>
      </c>
      <c r="I1217" s="28" t="s">
        <v>4388</v>
      </c>
      <c r="J1217" s="28" t="s">
        <v>4907</v>
      </c>
      <c r="K1217" s="28" t="s">
        <v>10191</v>
      </c>
      <c r="L1217" s="28" t="s">
        <v>5863</v>
      </c>
      <c r="M1217" s="28" t="s">
        <v>4939</v>
      </c>
      <c r="N1217" s="28" t="s">
        <v>10192</v>
      </c>
      <c r="O1217" s="28" t="s">
        <v>4866</v>
      </c>
      <c r="P1217" s="28" t="s">
        <v>4882</v>
      </c>
      <c r="Q1217" s="27" t="s">
        <v>4868</v>
      </c>
      <c r="R1217" s="56">
        <v>401.7</v>
      </c>
      <c r="S1217" s="56">
        <v>383</v>
      </c>
      <c r="T1217" s="58">
        <v>268</v>
      </c>
    </row>
    <row r="1218" spans="1:20" x14ac:dyDescent="0.25">
      <c r="A1218" s="27" t="s">
        <v>977</v>
      </c>
      <c r="B1218" s="28" t="s">
        <v>978</v>
      </c>
      <c r="C1218" s="28" t="s">
        <v>10193</v>
      </c>
      <c r="D1218" s="28" t="s">
        <v>10194</v>
      </c>
      <c r="E1218" s="28" t="s">
        <v>2221</v>
      </c>
      <c r="F1218" s="28" t="s">
        <v>4859</v>
      </c>
      <c r="G1218" s="28" t="s">
        <v>4860</v>
      </c>
      <c r="H1218" s="28" t="s">
        <v>4906</v>
      </c>
      <c r="I1218" s="28" t="s">
        <v>4379</v>
      </c>
      <c r="J1218" s="28" t="s">
        <v>4907</v>
      </c>
      <c r="K1218" s="28" t="s">
        <v>10195</v>
      </c>
      <c r="L1218" s="28" t="s">
        <v>6552</v>
      </c>
      <c r="M1218" s="28" t="s">
        <v>4939</v>
      </c>
      <c r="N1218" s="28" t="s">
        <v>10196</v>
      </c>
      <c r="O1218" s="28" t="s">
        <v>4866</v>
      </c>
      <c r="P1218" s="28" t="s">
        <v>4882</v>
      </c>
      <c r="Q1218" s="27" t="s">
        <v>4868</v>
      </c>
      <c r="R1218" s="56">
        <v>375.4</v>
      </c>
      <c r="S1218" s="56">
        <v>376.8</v>
      </c>
      <c r="T1218" s="58">
        <v>250</v>
      </c>
    </row>
    <row r="1219" spans="1:20" x14ac:dyDescent="0.25">
      <c r="A1219" s="27" t="s">
        <v>979</v>
      </c>
      <c r="B1219" s="28" t="s">
        <v>980</v>
      </c>
      <c r="C1219" s="28" t="s">
        <v>10197</v>
      </c>
      <c r="D1219" s="28" t="s">
        <v>10198</v>
      </c>
      <c r="E1219" s="28" t="s">
        <v>2082</v>
      </c>
      <c r="F1219" s="28" t="s">
        <v>4859</v>
      </c>
      <c r="G1219" s="28" t="s">
        <v>4860</v>
      </c>
      <c r="H1219" s="28" t="s">
        <v>4906</v>
      </c>
      <c r="I1219" s="28" t="s">
        <v>4389</v>
      </c>
      <c r="J1219" s="28" t="s">
        <v>4907</v>
      </c>
      <c r="K1219" s="28" t="s">
        <v>10199</v>
      </c>
      <c r="L1219" s="28" t="s">
        <v>5660</v>
      </c>
      <c r="M1219" s="28" t="s">
        <v>4939</v>
      </c>
      <c r="N1219" s="28" t="s">
        <v>10200</v>
      </c>
      <c r="O1219" s="28" t="s">
        <v>4866</v>
      </c>
      <c r="P1219" s="28" t="s">
        <v>4882</v>
      </c>
      <c r="Q1219" s="27" t="s">
        <v>4868</v>
      </c>
      <c r="R1219" s="56">
        <v>508.9</v>
      </c>
      <c r="S1219" s="56">
        <v>519.9</v>
      </c>
      <c r="T1219" s="58">
        <v>407.6</v>
      </c>
    </row>
    <row r="1220" spans="1:20" x14ac:dyDescent="0.25">
      <c r="A1220" s="27" t="s">
        <v>981</v>
      </c>
      <c r="B1220" s="28" t="s">
        <v>982</v>
      </c>
      <c r="C1220" s="28" t="s">
        <v>10201</v>
      </c>
      <c r="D1220" s="28" t="s">
        <v>10202</v>
      </c>
      <c r="E1220" s="28" t="s">
        <v>2019</v>
      </c>
      <c r="F1220" s="28" t="s">
        <v>4859</v>
      </c>
      <c r="G1220" s="28" t="s">
        <v>4860</v>
      </c>
      <c r="H1220" s="28" t="s">
        <v>4601</v>
      </c>
      <c r="I1220" s="28" t="s">
        <v>4384</v>
      </c>
      <c r="J1220" s="28" t="s">
        <v>4987</v>
      </c>
      <c r="K1220" s="28" t="s">
        <v>10114</v>
      </c>
      <c r="L1220" s="28" t="s">
        <v>7924</v>
      </c>
      <c r="M1220" s="28" t="s">
        <v>7925</v>
      </c>
      <c r="N1220" s="28" t="s">
        <v>10203</v>
      </c>
      <c r="O1220" s="28" t="s">
        <v>4866</v>
      </c>
      <c r="P1220" s="28" t="s">
        <v>4882</v>
      </c>
      <c r="Q1220" s="27" t="s">
        <v>4868</v>
      </c>
      <c r="R1220" s="56">
        <v>475.7</v>
      </c>
      <c r="S1220" s="56">
        <v>488.2</v>
      </c>
      <c r="T1220" s="58">
        <v>362.5</v>
      </c>
    </row>
    <row r="1221" spans="1:20" x14ac:dyDescent="0.25">
      <c r="A1221" s="27" t="s">
        <v>983</v>
      </c>
      <c r="B1221" s="28" t="s">
        <v>984</v>
      </c>
      <c r="C1221" s="28" t="s">
        <v>10204</v>
      </c>
      <c r="D1221" s="28" t="s">
        <v>10205</v>
      </c>
      <c r="E1221" s="28" t="s">
        <v>2135</v>
      </c>
      <c r="F1221" s="28" t="s">
        <v>4859</v>
      </c>
      <c r="G1221" s="28" t="s">
        <v>4860</v>
      </c>
      <c r="H1221" s="28" t="s">
        <v>4600</v>
      </c>
      <c r="I1221" s="28" t="s">
        <v>4570</v>
      </c>
      <c r="J1221" s="28" t="s">
        <v>4877</v>
      </c>
      <c r="K1221" s="28" t="s">
        <v>10206</v>
      </c>
      <c r="L1221" s="28" t="s">
        <v>5154</v>
      </c>
      <c r="M1221" s="28" t="s">
        <v>5155</v>
      </c>
      <c r="N1221" s="28" t="s">
        <v>10207</v>
      </c>
      <c r="O1221" s="28" t="s">
        <v>4866</v>
      </c>
      <c r="P1221" s="28" t="s">
        <v>4882</v>
      </c>
      <c r="Q1221" s="27" t="s">
        <v>4868</v>
      </c>
      <c r="R1221" s="56">
        <v>550</v>
      </c>
      <c r="S1221" s="56">
        <v>543.29999999999995</v>
      </c>
      <c r="T1221" s="58">
        <v>415</v>
      </c>
    </row>
    <row r="1222" spans="1:20" x14ac:dyDescent="0.25">
      <c r="A1222" s="27" t="s">
        <v>985</v>
      </c>
      <c r="B1222" s="28" t="s">
        <v>986</v>
      </c>
      <c r="C1222" s="28" t="s">
        <v>10208</v>
      </c>
      <c r="D1222" s="28" t="s">
        <v>10209</v>
      </c>
      <c r="E1222" s="28" t="s">
        <v>2136</v>
      </c>
      <c r="F1222" s="28" t="s">
        <v>4859</v>
      </c>
      <c r="G1222" s="28" t="s">
        <v>4860</v>
      </c>
      <c r="H1222" s="28" t="s">
        <v>4600</v>
      </c>
      <c r="I1222" s="28" t="s">
        <v>4570</v>
      </c>
      <c r="J1222" s="28" t="s">
        <v>4877</v>
      </c>
      <c r="K1222" s="28" t="s">
        <v>10160</v>
      </c>
      <c r="L1222" s="28" t="s">
        <v>4915</v>
      </c>
      <c r="M1222" s="28" t="s">
        <v>4916</v>
      </c>
      <c r="N1222" s="28" t="s">
        <v>10210</v>
      </c>
      <c r="O1222" s="28" t="s">
        <v>4866</v>
      </c>
      <c r="P1222" s="28" t="s">
        <v>4882</v>
      </c>
      <c r="Q1222" s="27" t="s">
        <v>4868</v>
      </c>
      <c r="R1222" s="56">
        <v>414</v>
      </c>
      <c r="S1222" s="56">
        <v>430.3</v>
      </c>
      <c r="T1222" s="58">
        <v>250</v>
      </c>
    </row>
    <row r="1223" spans="1:20" x14ac:dyDescent="0.25">
      <c r="A1223" s="27" t="s">
        <v>987</v>
      </c>
      <c r="B1223" s="28" t="s">
        <v>988</v>
      </c>
      <c r="C1223" s="28" t="s">
        <v>10211</v>
      </c>
      <c r="D1223" s="28" t="s">
        <v>10212</v>
      </c>
      <c r="E1223" s="28" t="s">
        <v>2222</v>
      </c>
      <c r="F1223" s="28" t="s">
        <v>4859</v>
      </c>
      <c r="G1223" s="28" t="s">
        <v>4860</v>
      </c>
      <c r="H1223" s="28" t="s">
        <v>4906</v>
      </c>
      <c r="I1223" s="28" t="s">
        <v>4379</v>
      </c>
      <c r="J1223" s="28" t="s">
        <v>4893</v>
      </c>
      <c r="K1223" s="28" t="s">
        <v>10213</v>
      </c>
      <c r="L1223" s="28" t="s">
        <v>10214</v>
      </c>
      <c r="M1223" s="28" t="s">
        <v>10215</v>
      </c>
      <c r="N1223" s="28" t="s">
        <v>10216</v>
      </c>
      <c r="O1223" s="28" t="s">
        <v>4866</v>
      </c>
      <c r="P1223" s="28" t="s">
        <v>4882</v>
      </c>
      <c r="Q1223" s="27" t="s">
        <v>4868</v>
      </c>
      <c r="R1223" s="56">
        <v>502.1</v>
      </c>
      <c r="S1223" s="56">
        <v>482</v>
      </c>
      <c r="T1223" s="58">
        <v>338</v>
      </c>
    </row>
    <row r="1224" spans="1:20" x14ac:dyDescent="0.25">
      <c r="A1224" s="27" t="s">
        <v>989</v>
      </c>
      <c r="B1224" s="28" t="s">
        <v>990</v>
      </c>
      <c r="C1224" s="28" t="s">
        <v>10217</v>
      </c>
      <c r="D1224" s="28" t="s">
        <v>10218</v>
      </c>
      <c r="E1224" s="28" t="s">
        <v>2137</v>
      </c>
      <c r="F1224" s="28" t="s">
        <v>4859</v>
      </c>
      <c r="G1224" s="28" t="s">
        <v>4860</v>
      </c>
      <c r="H1224" s="28" t="s">
        <v>4600</v>
      </c>
      <c r="I1224" s="28" t="s">
        <v>4570</v>
      </c>
      <c r="J1224" s="28" t="s">
        <v>4877</v>
      </c>
      <c r="K1224" s="28" t="s">
        <v>10219</v>
      </c>
      <c r="L1224" s="28" t="s">
        <v>9904</v>
      </c>
      <c r="M1224" s="28" t="s">
        <v>9673</v>
      </c>
      <c r="N1224" s="28" t="s">
        <v>10220</v>
      </c>
      <c r="O1224" s="28" t="s">
        <v>4866</v>
      </c>
      <c r="P1224" s="28" t="s">
        <v>4882</v>
      </c>
      <c r="Q1224" s="27" t="s">
        <v>4868</v>
      </c>
      <c r="R1224" s="56">
        <v>420</v>
      </c>
      <c r="S1224" s="56">
        <v>419.7</v>
      </c>
      <c r="T1224" s="58">
        <v>263</v>
      </c>
    </row>
    <row r="1225" spans="1:20" x14ac:dyDescent="0.25">
      <c r="A1225" s="27" t="s">
        <v>991</v>
      </c>
      <c r="B1225" s="28" t="s">
        <v>992</v>
      </c>
      <c r="C1225" s="28" t="s">
        <v>10221</v>
      </c>
      <c r="D1225" s="28" t="s">
        <v>10222</v>
      </c>
      <c r="E1225" s="28" t="s">
        <v>1877</v>
      </c>
      <c r="F1225" s="28" t="s">
        <v>4859</v>
      </c>
      <c r="G1225" s="28" t="s">
        <v>4860</v>
      </c>
      <c r="H1225" s="28" t="s">
        <v>4601</v>
      </c>
      <c r="I1225" s="28" t="s">
        <v>4378</v>
      </c>
      <c r="J1225" s="28" t="s">
        <v>4893</v>
      </c>
      <c r="K1225" s="28" t="s">
        <v>10223</v>
      </c>
      <c r="L1225" s="28" t="s">
        <v>10224</v>
      </c>
      <c r="M1225" s="28" t="s">
        <v>8747</v>
      </c>
      <c r="N1225" s="28" t="s">
        <v>10225</v>
      </c>
      <c r="O1225" s="28" t="s">
        <v>4866</v>
      </c>
      <c r="P1225" s="28" t="s">
        <v>4882</v>
      </c>
      <c r="Q1225" s="27" t="s">
        <v>4868</v>
      </c>
      <c r="R1225" s="56">
        <v>488.4</v>
      </c>
      <c r="S1225" s="56">
        <v>499</v>
      </c>
      <c r="T1225" s="58">
        <v>353</v>
      </c>
    </row>
    <row r="1226" spans="1:20" x14ac:dyDescent="0.25">
      <c r="A1226" s="27" t="s">
        <v>993</v>
      </c>
      <c r="B1226" s="28" t="s">
        <v>994</v>
      </c>
      <c r="C1226" s="28" t="s">
        <v>10226</v>
      </c>
      <c r="D1226" s="28" t="s">
        <v>10227</v>
      </c>
      <c r="E1226" s="28" t="s">
        <v>2223</v>
      </c>
      <c r="F1226" s="28" t="s">
        <v>4859</v>
      </c>
      <c r="G1226" s="28" t="s">
        <v>4860</v>
      </c>
      <c r="H1226" s="28" t="s">
        <v>4906</v>
      </c>
      <c r="I1226" s="28" t="s">
        <v>4379</v>
      </c>
      <c r="J1226" s="28" t="s">
        <v>4907</v>
      </c>
      <c r="K1226" s="28" t="s">
        <v>10228</v>
      </c>
      <c r="L1226" s="28" t="s">
        <v>5493</v>
      </c>
      <c r="M1226" s="28" t="s">
        <v>6363</v>
      </c>
      <c r="N1226" s="28" t="s">
        <v>10229</v>
      </c>
      <c r="O1226" s="28" t="s">
        <v>4866</v>
      </c>
      <c r="P1226" s="28" t="s">
        <v>5922</v>
      </c>
      <c r="Q1226" s="27" t="s">
        <v>4868</v>
      </c>
      <c r="R1226" s="56">
        <v>770.9</v>
      </c>
      <c r="S1226" s="56">
        <v>767.1</v>
      </c>
      <c r="T1226" s="58">
        <v>552</v>
      </c>
    </row>
    <row r="1227" spans="1:20" x14ac:dyDescent="0.25">
      <c r="A1227" s="27" t="s">
        <v>995</v>
      </c>
      <c r="B1227" s="28" t="s">
        <v>996</v>
      </c>
      <c r="C1227" s="28" t="s">
        <v>10230</v>
      </c>
      <c r="D1227" s="28" t="s">
        <v>10231</v>
      </c>
      <c r="E1227" s="28" t="s">
        <v>1945</v>
      </c>
      <c r="F1227" s="28" t="s">
        <v>4859</v>
      </c>
      <c r="G1227" s="28" t="s">
        <v>4860</v>
      </c>
      <c r="H1227" s="28" t="s">
        <v>4601</v>
      </c>
      <c r="I1227" s="28" t="s">
        <v>4382</v>
      </c>
      <c r="J1227" s="28" t="s">
        <v>4967</v>
      </c>
      <c r="K1227" s="28" t="s">
        <v>10232</v>
      </c>
      <c r="L1227" s="28" t="s">
        <v>10233</v>
      </c>
      <c r="M1227" s="28" t="s">
        <v>4969</v>
      </c>
      <c r="N1227" s="28" t="s">
        <v>10234</v>
      </c>
      <c r="O1227" s="28" t="s">
        <v>4866</v>
      </c>
      <c r="P1227" s="28" t="s">
        <v>4882</v>
      </c>
      <c r="Q1227" s="27" t="s">
        <v>4868</v>
      </c>
      <c r="R1227" s="56">
        <v>416.9</v>
      </c>
      <c r="S1227" s="56">
        <v>439.2</v>
      </c>
      <c r="T1227" s="58">
        <v>285</v>
      </c>
    </row>
    <row r="1228" spans="1:20" x14ac:dyDescent="0.25">
      <c r="A1228" s="27" t="s">
        <v>997</v>
      </c>
      <c r="B1228" s="28" t="s">
        <v>998</v>
      </c>
      <c r="C1228" s="28" t="s">
        <v>10235</v>
      </c>
      <c r="D1228" s="28" t="s">
        <v>10236</v>
      </c>
      <c r="E1228" s="28" t="s">
        <v>1946</v>
      </c>
      <c r="F1228" s="28" t="s">
        <v>4859</v>
      </c>
      <c r="G1228" s="28" t="s">
        <v>4860</v>
      </c>
      <c r="H1228" s="28" t="s">
        <v>4601</v>
      </c>
      <c r="I1228" s="28" t="s">
        <v>4382</v>
      </c>
      <c r="J1228" s="28" t="s">
        <v>4967</v>
      </c>
      <c r="K1228" s="28" t="s">
        <v>10195</v>
      </c>
      <c r="L1228" s="28" t="s">
        <v>6331</v>
      </c>
      <c r="M1228" s="28" t="s">
        <v>4969</v>
      </c>
      <c r="N1228" s="28" t="s">
        <v>10237</v>
      </c>
      <c r="O1228" s="28" t="s">
        <v>4866</v>
      </c>
      <c r="P1228" s="28" t="s">
        <v>4882</v>
      </c>
      <c r="Q1228" s="27" t="s">
        <v>4868</v>
      </c>
      <c r="R1228" s="56">
        <v>689.2</v>
      </c>
      <c r="S1228" s="56">
        <v>780</v>
      </c>
      <c r="T1228" s="58">
        <v>523</v>
      </c>
    </row>
    <row r="1229" spans="1:20" x14ac:dyDescent="0.25">
      <c r="A1229" s="27" t="s">
        <v>999</v>
      </c>
      <c r="B1229" s="28" t="s">
        <v>1000</v>
      </c>
      <c r="C1229" s="28" t="s">
        <v>10238</v>
      </c>
      <c r="D1229" s="28" t="s">
        <v>10239</v>
      </c>
      <c r="E1229" s="28" t="s">
        <v>1947</v>
      </c>
      <c r="F1229" s="28" t="s">
        <v>4859</v>
      </c>
      <c r="G1229" s="28" t="s">
        <v>4860</v>
      </c>
      <c r="H1229" s="28" t="s">
        <v>4601</v>
      </c>
      <c r="I1229" s="28" t="s">
        <v>4382</v>
      </c>
      <c r="J1229" s="28" t="s">
        <v>4967</v>
      </c>
      <c r="K1229" s="28" t="s">
        <v>10164</v>
      </c>
      <c r="L1229" s="28" t="s">
        <v>6026</v>
      </c>
      <c r="M1229" s="28" t="s">
        <v>4969</v>
      </c>
      <c r="N1229" s="28" t="s">
        <v>10240</v>
      </c>
      <c r="O1229" s="28" t="s">
        <v>4866</v>
      </c>
      <c r="P1229" s="28" t="s">
        <v>4882</v>
      </c>
      <c r="Q1229" s="27" t="s">
        <v>4868</v>
      </c>
      <c r="R1229" s="56">
        <v>530.6</v>
      </c>
      <c r="S1229" s="56">
        <v>525</v>
      </c>
      <c r="T1229" s="58">
        <v>342.6</v>
      </c>
    </row>
    <row r="1230" spans="1:20" x14ac:dyDescent="0.25">
      <c r="A1230" s="27" t="s">
        <v>1001</v>
      </c>
      <c r="B1230" s="28" t="s">
        <v>1002</v>
      </c>
      <c r="C1230" s="28" t="s">
        <v>10241</v>
      </c>
      <c r="D1230" s="28" t="s">
        <v>10242</v>
      </c>
      <c r="E1230" s="28" t="s">
        <v>2448</v>
      </c>
      <c r="F1230" s="28" t="s">
        <v>4859</v>
      </c>
      <c r="G1230" s="28" t="s">
        <v>4860</v>
      </c>
      <c r="H1230" s="28" t="s">
        <v>4601</v>
      </c>
      <c r="I1230" s="28" t="s">
        <v>4387</v>
      </c>
      <c r="J1230" s="28" t="s">
        <v>4987</v>
      </c>
      <c r="K1230" s="28" t="s">
        <v>10243</v>
      </c>
      <c r="L1230" s="28" t="s">
        <v>10244</v>
      </c>
      <c r="M1230" s="28" t="s">
        <v>8220</v>
      </c>
      <c r="N1230" s="28" t="s">
        <v>10245</v>
      </c>
      <c r="O1230" s="28" t="s">
        <v>4866</v>
      </c>
      <c r="P1230" s="28" t="s">
        <v>4882</v>
      </c>
      <c r="Q1230" s="27" t="s">
        <v>4868</v>
      </c>
      <c r="R1230" s="56">
        <v>812</v>
      </c>
      <c r="S1230" s="56">
        <v>811</v>
      </c>
      <c r="T1230" s="58">
        <v>554</v>
      </c>
    </row>
    <row r="1231" spans="1:20" x14ac:dyDescent="0.25">
      <c r="A1231" s="27" t="s">
        <v>1003</v>
      </c>
      <c r="B1231" s="28" t="s">
        <v>1004</v>
      </c>
      <c r="C1231" s="28" t="s">
        <v>10246</v>
      </c>
      <c r="D1231" s="28" t="s">
        <v>10247</v>
      </c>
      <c r="E1231" s="28" t="s">
        <v>2449</v>
      </c>
      <c r="F1231" s="28" t="s">
        <v>4859</v>
      </c>
      <c r="G1231" s="28" t="s">
        <v>4860</v>
      </c>
      <c r="H1231" s="28" t="s">
        <v>4601</v>
      </c>
      <c r="I1231" s="28" t="s">
        <v>4387</v>
      </c>
      <c r="J1231" s="28" t="s">
        <v>4967</v>
      </c>
      <c r="K1231" s="28" t="s">
        <v>10248</v>
      </c>
      <c r="L1231" s="28" t="s">
        <v>8907</v>
      </c>
      <c r="M1231" s="28" t="s">
        <v>8908</v>
      </c>
      <c r="N1231" s="28" t="s">
        <v>10249</v>
      </c>
      <c r="O1231" s="28" t="s">
        <v>4866</v>
      </c>
      <c r="P1231" s="28" t="s">
        <v>4882</v>
      </c>
      <c r="Q1231" s="27" t="s">
        <v>4868</v>
      </c>
      <c r="R1231" s="56">
        <v>579.29999999999995</v>
      </c>
      <c r="S1231" s="56">
        <v>426</v>
      </c>
      <c r="T1231" s="58">
        <v>246</v>
      </c>
    </row>
    <row r="1232" spans="1:20" x14ac:dyDescent="0.25">
      <c r="A1232" s="27" t="s">
        <v>1005</v>
      </c>
      <c r="B1232" s="28" t="s">
        <v>1006</v>
      </c>
      <c r="C1232" s="28" t="s">
        <v>10250</v>
      </c>
      <c r="D1232" s="28" t="s">
        <v>10251</v>
      </c>
      <c r="E1232" s="28" t="s">
        <v>2517</v>
      </c>
      <c r="F1232" s="28" t="s">
        <v>4859</v>
      </c>
      <c r="G1232" s="28" t="s">
        <v>4860</v>
      </c>
      <c r="H1232" s="28" t="s">
        <v>4906</v>
      </c>
      <c r="I1232" s="28" t="s">
        <v>4381</v>
      </c>
      <c r="J1232" s="28" t="s">
        <v>4893</v>
      </c>
      <c r="K1232" s="28" t="s">
        <v>10228</v>
      </c>
      <c r="L1232" s="28" t="s">
        <v>5170</v>
      </c>
      <c r="M1232" s="28" t="s">
        <v>5171</v>
      </c>
      <c r="N1232" s="28" t="s">
        <v>10252</v>
      </c>
      <c r="O1232" s="28" t="s">
        <v>4866</v>
      </c>
      <c r="P1232" s="28" t="s">
        <v>4882</v>
      </c>
      <c r="Q1232" s="27" t="s">
        <v>4868</v>
      </c>
      <c r="R1232" s="56">
        <v>476</v>
      </c>
      <c r="S1232" s="56">
        <v>495.6</v>
      </c>
      <c r="T1232" s="58">
        <v>350.4</v>
      </c>
    </row>
    <row r="1233" spans="1:20" x14ac:dyDescent="0.25">
      <c r="A1233" s="27" t="s">
        <v>1007</v>
      </c>
      <c r="B1233" s="28" t="s">
        <v>1008</v>
      </c>
      <c r="C1233" s="28" t="s">
        <v>10253</v>
      </c>
      <c r="D1233" s="28" t="s">
        <v>10254</v>
      </c>
      <c r="E1233" s="28" t="s">
        <v>2083</v>
      </c>
      <c r="F1233" s="28" t="s">
        <v>4859</v>
      </c>
      <c r="G1233" s="28" t="s">
        <v>4860</v>
      </c>
      <c r="H1233" s="28" t="s">
        <v>4906</v>
      </c>
      <c r="I1233" s="28" t="s">
        <v>4389</v>
      </c>
      <c r="J1233" s="28" t="s">
        <v>4907</v>
      </c>
      <c r="K1233" s="28" t="s">
        <v>10164</v>
      </c>
      <c r="L1233" s="28" t="s">
        <v>5528</v>
      </c>
      <c r="M1233" s="28" t="s">
        <v>4939</v>
      </c>
      <c r="N1233" s="28" t="s">
        <v>10255</v>
      </c>
      <c r="O1233" s="28" t="s">
        <v>4866</v>
      </c>
      <c r="P1233" s="28" t="s">
        <v>4882</v>
      </c>
      <c r="Q1233" s="27" t="s">
        <v>4868</v>
      </c>
      <c r="R1233" s="56">
        <v>429.2</v>
      </c>
      <c r="S1233" s="56">
        <v>410</v>
      </c>
      <c r="T1233" s="58">
        <v>272</v>
      </c>
    </row>
    <row r="1234" spans="1:20" x14ac:dyDescent="0.25">
      <c r="A1234" s="27" t="s">
        <v>1009</v>
      </c>
      <c r="B1234" s="28" t="s">
        <v>1010</v>
      </c>
      <c r="C1234" s="28" t="s">
        <v>10256</v>
      </c>
      <c r="D1234" s="28" t="s">
        <v>10257</v>
      </c>
      <c r="E1234" s="28" t="s">
        <v>2138</v>
      </c>
      <c r="F1234" s="28" t="s">
        <v>4859</v>
      </c>
      <c r="G1234" s="28" t="s">
        <v>4860</v>
      </c>
      <c r="H1234" s="28" t="s">
        <v>4600</v>
      </c>
      <c r="I1234" s="28" t="s">
        <v>4570</v>
      </c>
      <c r="J1234" s="28" t="s">
        <v>4877</v>
      </c>
      <c r="K1234" s="28" t="s">
        <v>10243</v>
      </c>
      <c r="L1234" s="28" t="s">
        <v>9672</v>
      </c>
      <c r="M1234" s="28" t="s">
        <v>9673</v>
      </c>
      <c r="N1234" s="28" t="s">
        <v>10258</v>
      </c>
      <c r="O1234" s="28" t="s">
        <v>4866</v>
      </c>
      <c r="P1234" s="28" t="s">
        <v>4882</v>
      </c>
      <c r="Q1234" s="27" t="s">
        <v>4868</v>
      </c>
      <c r="R1234" s="56">
        <v>402</v>
      </c>
      <c r="S1234" s="56">
        <v>468.7</v>
      </c>
      <c r="T1234" s="58">
        <v>337</v>
      </c>
    </row>
    <row r="1235" spans="1:20" x14ac:dyDescent="0.25">
      <c r="A1235" s="27" t="s">
        <v>3637</v>
      </c>
      <c r="B1235" s="28" t="s">
        <v>4278</v>
      </c>
      <c r="C1235" s="28" t="s">
        <v>10259</v>
      </c>
      <c r="D1235" s="28" t="s">
        <v>10260</v>
      </c>
      <c r="E1235" s="28" t="s">
        <v>3638</v>
      </c>
      <c r="F1235" s="28" t="s">
        <v>4859</v>
      </c>
      <c r="G1235" s="28" t="s">
        <v>4860</v>
      </c>
      <c r="H1235" s="28" t="s">
        <v>4601</v>
      </c>
      <c r="I1235" s="28" t="s">
        <v>4377</v>
      </c>
      <c r="J1235" s="28" t="s">
        <v>4861</v>
      </c>
      <c r="K1235" s="28" t="s">
        <v>10243</v>
      </c>
      <c r="L1235" s="28" t="s">
        <v>7966</v>
      </c>
      <c r="M1235" s="28" t="s">
        <v>7848</v>
      </c>
      <c r="N1235" s="28" t="s">
        <v>10261</v>
      </c>
      <c r="O1235" s="28" t="s">
        <v>4866</v>
      </c>
      <c r="P1235" s="28" t="s">
        <v>4882</v>
      </c>
      <c r="Q1235" s="27" t="s">
        <v>4868</v>
      </c>
      <c r="R1235" s="56">
        <v>604</v>
      </c>
      <c r="S1235" s="56">
        <v>604</v>
      </c>
      <c r="T1235" s="58">
        <v>466</v>
      </c>
    </row>
    <row r="1236" spans="1:20" x14ac:dyDescent="0.25">
      <c r="A1236" s="27" t="s">
        <v>3639</v>
      </c>
      <c r="B1236" s="28" t="s">
        <v>4279</v>
      </c>
      <c r="C1236" s="28" t="s">
        <v>10262</v>
      </c>
      <c r="D1236" s="28" t="s">
        <v>10263</v>
      </c>
      <c r="E1236" s="28" t="s">
        <v>3640</v>
      </c>
      <c r="F1236" s="28" t="s">
        <v>4859</v>
      </c>
      <c r="G1236" s="28" t="s">
        <v>4860</v>
      </c>
      <c r="H1236" s="28" t="s">
        <v>4601</v>
      </c>
      <c r="I1236" s="28" t="s">
        <v>4374</v>
      </c>
      <c r="J1236" s="28" t="s">
        <v>4861</v>
      </c>
      <c r="K1236" s="28" t="s">
        <v>10138</v>
      </c>
      <c r="L1236" s="28" t="s">
        <v>10264</v>
      </c>
      <c r="M1236" s="28" t="s">
        <v>4888</v>
      </c>
      <c r="N1236" s="28" t="s">
        <v>10265</v>
      </c>
      <c r="O1236" s="28" t="s">
        <v>4866</v>
      </c>
      <c r="P1236" s="28" t="s">
        <v>4882</v>
      </c>
      <c r="Q1236" s="27" t="s">
        <v>4868</v>
      </c>
      <c r="R1236" s="56">
        <v>341.7</v>
      </c>
      <c r="S1236" s="56">
        <v>348</v>
      </c>
      <c r="T1236" s="58">
        <v>254</v>
      </c>
    </row>
    <row r="1237" spans="1:20" x14ac:dyDescent="0.25">
      <c r="A1237" s="27" t="s">
        <v>1011</v>
      </c>
      <c r="B1237" s="28" t="s">
        <v>1012</v>
      </c>
      <c r="C1237" s="28" t="s">
        <v>10266</v>
      </c>
      <c r="D1237" s="28" t="s">
        <v>10267</v>
      </c>
      <c r="E1237" s="28" t="s">
        <v>2084</v>
      </c>
      <c r="F1237" s="28" t="s">
        <v>4859</v>
      </c>
      <c r="G1237" s="28" t="s">
        <v>4860</v>
      </c>
      <c r="H1237" s="28" t="s">
        <v>4906</v>
      </c>
      <c r="I1237" s="28" t="s">
        <v>4385</v>
      </c>
      <c r="J1237" s="28" t="s">
        <v>4907</v>
      </c>
      <c r="K1237" s="28" t="s">
        <v>10228</v>
      </c>
      <c r="L1237" s="28" t="s">
        <v>6813</v>
      </c>
      <c r="M1237" s="28" t="s">
        <v>4939</v>
      </c>
      <c r="N1237" s="28" t="s">
        <v>10268</v>
      </c>
      <c r="O1237" s="28" t="s">
        <v>4866</v>
      </c>
      <c r="P1237" s="28" t="s">
        <v>4882</v>
      </c>
      <c r="Q1237" s="27" t="s">
        <v>4868</v>
      </c>
      <c r="R1237" s="56">
        <v>529.20000000000005</v>
      </c>
      <c r="S1237" s="56">
        <v>524</v>
      </c>
      <c r="T1237" s="58">
        <v>347</v>
      </c>
    </row>
    <row r="1238" spans="1:20" x14ac:dyDescent="0.25">
      <c r="A1238" s="27" t="s">
        <v>1013</v>
      </c>
      <c r="B1238" s="28" t="s">
        <v>1014</v>
      </c>
      <c r="C1238" s="28" t="s">
        <v>10269</v>
      </c>
      <c r="D1238" s="28" t="s">
        <v>10270</v>
      </c>
      <c r="E1238" s="28" t="s">
        <v>2139</v>
      </c>
      <c r="F1238" s="28" t="s">
        <v>4859</v>
      </c>
      <c r="G1238" s="28" t="s">
        <v>4860</v>
      </c>
      <c r="H1238" s="28" t="s">
        <v>4600</v>
      </c>
      <c r="I1238" s="28" t="s">
        <v>4375</v>
      </c>
      <c r="J1238" s="28" t="s">
        <v>4877</v>
      </c>
      <c r="K1238" s="28" t="s">
        <v>10271</v>
      </c>
      <c r="L1238" s="28" t="s">
        <v>10272</v>
      </c>
      <c r="M1238" s="28" t="s">
        <v>4922</v>
      </c>
      <c r="N1238" s="28" t="s">
        <v>10273</v>
      </c>
      <c r="O1238" s="28" t="s">
        <v>4866</v>
      </c>
      <c r="P1238" s="28" t="s">
        <v>4882</v>
      </c>
      <c r="Q1238" s="27" t="s">
        <v>4868</v>
      </c>
      <c r="R1238" s="56">
        <v>620</v>
      </c>
      <c r="S1238" s="56">
        <v>620</v>
      </c>
      <c r="T1238" s="58">
        <v>467.9</v>
      </c>
    </row>
    <row r="1239" spans="1:20" x14ac:dyDescent="0.25">
      <c r="A1239" s="27" t="s">
        <v>1015</v>
      </c>
      <c r="B1239" s="28" t="s">
        <v>1016</v>
      </c>
      <c r="C1239" s="28" t="s">
        <v>10274</v>
      </c>
      <c r="D1239" s="28" t="s">
        <v>10275</v>
      </c>
      <c r="E1239" s="28" t="s">
        <v>2020</v>
      </c>
      <c r="F1239" s="28" t="s">
        <v>4859</v>
      </c>
      <c r="G1239" s="28" t="s">
        <v>4860</v>
      </c>
      <c r="H1239" s="28" t="s">
        <v>4601</v>
      </c>
      <c r="I1239" s="28" t="s">
        <v>4384</v>
      </c>
      <c r="J1239" s="28" t="s">
        <v>4987</v>
      </c>
      <c r="K1239" s="28" t="s">
        <v>10276</v>
      </c>
      <c r="L1239" s="28" t="s">
        <v>10277</v>
      </c>
      <c r="M1239" s="28" t="s">
        <v>7935</v>
      </c>
      <c r="N1239" s="28" t="s">
        <v>10278</v>
      </c>
      <c r="O1239" s="28" t="s">
        <v>4866</v>
      </c>
      <c r="P1239" s="28" t="s">
        <v>4882</v>
      </c>
      <c r="Q1239" s="27" t="s">
        <v>4868</v>
      </c>
      <c r="R1239" s="56">
        <v>407.2</v>
      </c>
      <c r="S1239" s="56">
        <v>410.4</v>
      </c>
      <c r="T1239" s="58">
        <v>316</v>
      </c>
    </row>
    <row r="1240" spans="1:20" x14ac:dyDescent="0.25">
      <c r="A1240" s="27" t="s">
        <v>1017</v>
      </c>
      <c r="B1240" s="28" t="s">
        <v>1018</v>
      </c>
      <c r="C1240" s="28" t="s">
        <v>10279</v>
      </c>
      <c r="D1240" s="28" t="s">
        <v>10280</v>
      </c>
      <c r="E1240" s="28" t="s">
        <v>2140</v>
      </c>
      <c r="F1240" s="28" t="s">
        <v>4859</v>
      </c>
      <c r="G1240" s="28" t="s">
        <v>4860</v>
      </c>
      <c r="H1240" s="28" t="s">
        <v>4600</v>
      </c>
      <c r="I1240" s="28" t="s">
        <v>4375</v>
      </c>
      <c r="J1240" s="28" t="s">
        <v>4877</v>
      </c>
      <c r="K1240" s="28" t="s">
        <v>10281</v>
      </c>
      <c r="L1240" s="28" t="s">
        <v>5843</v>
      </c>
      <c r="M1240" s="28" t="s">
        <v>5844</v>
      </c>
      <c r="N1240" s="28" t="s">
        <v>10282</v>
      </c>
      <c r="O1240" s="28" t="s">
        <v>4866</v>
      </c>
      <c r="P1240" s="28" t="s">
        <v>4882</v>
      </c>
      <c r="Q1240" s="27" t="s">
        <v>4883</v>
      </c>
      <c r="R1240" s="56">
        <v>500</v>
      </c>
      <c r="S1240" s="56">
        <v>487.2</v>
      </c>
      <c r="T1240" s="58">
        <v>332</v>
      </c>
    </row>
    <row r="1241" spans="1:20" x14ac:dyDescent="0.25">
      <c r="A1241" s="27" t="s">
        <v>1019</v>
      </c>
      <c r="B1241" s="28" t="s">
        <v>1020</v>
      </c>
      <c r="C1241" s="28" t="s">
        <v>10283</v>
      </c>
      <c r="D1241" s="28" t="s">
        <v>10284</v>
      </c>
      <c r="E1241" s="28" t="s">
        <v>2141</v>
      </c>
      <c r="F1241" s="28" t="s">
        <v>4859</v>
      </c>
      <c r="G1241" s="28" t="s">
        <v>4860</v>
      </c>
      <c r="H1241" s="28" t="s">
        <v>4600</v>
      </c>
      <c r="I1241" s="28" t="s">
        <v>4375</v>
      </c>
      <c r="J1241" s="28" t="s">
        <v>4877</v>
      </c>
      <c r="K1241" s="28" t="s">
        <v>10285</v>
      </c>
      <c r="L1241" s="28" t="s">
        <v>4944</v>
      </c>
      <c r="M1241" s="28" t="s">
        <v>4945</v>
      </c>
      <c r="N1241" s="28" t="s">
        <v>10286</v>
      </c>
      <c r="O1241" s="28" t="s">
        <v>4866</v>
      </c>
      <c r="P1241" s="28" t="s">
        <v>4882</v>
      </c>
      <c r="Q1241" s="27" t="s">
        <v>4868</v>
      </c>
      <c r="R1241" s="56">
        <v>467</v>
      </c>
      <c r="S1241" s="56">
        <v>569.70000000000005</v>
      </c>
      <c r="T1241" s="58">
        <v>416</v>
      </c>
    </row>
    <row r="1242" spans="1:20" x14ac:dyDescent="0.25">
      <c r="A1242" s="27" t="s">
        <v>1021</v>
      </c>
      <c r="B1242" s="28" t="s">
        <v>1022</v>
      </c>
      <c r="C1242" s="28" t="s">
        <v>10287</v>
      </c>
      <c r="D1242" s="28" t="s">
        <v>10288</v>
      </c>
      <c r="E1242" s="28" t="s">
        <v>2518</v>
      </c>
      <c r="F1242" s="28" t="s">
        <v>4859</v>
      </c>
      <c r="G1242" s="28" t="s">
        <v>4860</v>
      </c>
      <c r="H1242" s="28" t="s">
        <v>4906</v>
      </c>
      <c r="I1242" s="28" t="s">
        <v>4381</v>
      </c>
      <c r="J1242" s="28" t="s">
        <v>4907</v>
      </c>
      <c r="K1242" s="28" t="s">
        <v>10289</v>
      </c>
      <c r="L1242" s="28" t="s">
        <v>10290</v>
      </c>
      <c r="M1242" s="28" t="s">
        <v>6607</v>
      </c>
      <c r="N1242" s="28" t="s">
        <v>10291</v>
      </c>
      <c r="O1242" s="28" t="s">
        <v>4866</v>
      </c>
      <c r="P1242" s="28" t="s">
        <v>4882</v>
      </c>
      <c r="Q1242" s="27" t="s">
        <v>4868</v>
      </c>
      <c r="R1242" s="56">
        <v>604</v>
      </c>
      <c r="S1242" s="56">
        <v>601.6</v>
      </c>
      <c r="T1242" s="58">
        <v>464.6</v>
      </c>
    </row>
    <row r="1243" spans="1:20" x14ac:dyDescent="0.25">
      <c r="A1243" s="27" t="s">
        <v>1023</v>
      </c>
      <c r="B1243" s="28" t="s">
        <v>1024</v>
      </c>
      <c r="C1243" s="28" t="s">
        <v>10294</v>
      </c>
      <c r="D1243" s="28" t="s">
        <v>10295</v>
      </c>
      <c r="E1243" s="28" t="s">
        <v>2142</v>
      </c>
      <c r="F1243" s="28" t="s">
        <v>4859</v>
      </c>
      <c r="G1243" s="28" t="s">
        <v>4860</v>
      </c>
      <c r="H1243" s="28" t="s">
        <v>4600</v>
      </c>
      <c r="I1243" s="28" t="s">
        <v>4570</v>
      </c>
      <c r="J1243" s="28" t="s">
        <v>4877</v>
      </c>
      <c r="K1243" s="28" t="s">
        <v>10296</v>
      </c>
      <c r="L1243" s="28" t="s">
        <v>9672</v>
      </c>
      <c r="M1243" s="28" t="s">
        <v>9673</v>
      </c>
      <c r="N1243" s="28" t="s">
        <v>10297</v>
      </c>
      <c r="O1243" s="28" t="s">
        <v>4866</v>
      </c>
      <c r="P1243" s="28" t="s">
        <v>4882</v>
      </c>
      <c r="Q1243" s="27" t="s">
        <v>4868</v>
      </c>
      <c r="R1243" s="56">
        <v>657.1</v>
      </c>
      <c r="S1243" s="56">
        <v>677.2</v>
      </c>
      <c r="T1243" s="58">
        <v>471.9</v>
      </c>
    </row>
    <row r="1244" spans="1:20" x14ac:dyDescent="0.25">
      <c r="A1244" s="27" t="s">
        <v>1025</v>
      </c>
      <c r="B1244" s="28" t="s">
        <v>1026</v>
      </c>
      <c r="C1244" s="28" t="s">
        <v>10298</v>
      </c>
      <c r="D1244" s="28" t="s">
        <v>10299</v>
      </c>
      <c r="E1244" s="28" t="s">
        <v>2143</v>
      </c>
      <c r="F1244" s="28" t="s">
        <v>4859</v>
      </c>
      <c r="G1244" s="28" t="s">
        <v>4860</v>
      </c>
      <c r="H1244" s="28" t="s">
        <v>4600</v>
      </c>
      <c r="I1244" s="28" t="s">
        <v>4375</v>
      </c>
      <c r="J1244" s="28" t="s">
        <v>4877</v>
      </c>
      <c r="K1244" s="28" t="s">
        <v>10300</v>
      </c>
      <c r="L1244" s="28" t="s">
        <v>10272</v>
      </c>
      <c r="M1244" s="28" t="s">
        <v>4922</v>
      </c>
      <c r="N1244" s="28" t="s">
        <v>10301</v>
      </c>
      <c r="O1244" s="28" t="s">
        <v>4866</v>
      </c>
      <c r="P1244" s="28" t="s">
        <v>4882</v>
      </c>
      <c r="Q1244" s="27" t="s">
        <v>4868</v>
      </c>
      <c r="R1244" s="56">
        <v>544</v>
      </c>
      <c r="S1244" s="56">
        <v>547.79999999999995</v>
      </c>
      <c r="T1244" s="58">
        <v>386.6</v>
      </c>
    </row>
    <row r="1245" spans="1:20" x14ac:dyDescent="0.25">
      <c r="A1245" s="27" t="s">
        <v>1027</v>
      </c>
      <c r="B1245" s="28" t="s">
        <v>1028</v>
      </c>
      <c r="C1245" s="28" t="s">
        <v>10302</v>
      </c>
      <c r="D1245" s="28" t="s">
        <v>10303</v>
      </c>
      <c r="E1245" s="28" t="s">
        <v>1878</v>
      </c>
      <c r="F1245" s="28" t="s">
        <v>4859</v>
      </c>
      <c r="G1245" s="28" t="s">
        <v>4860</v>
      </c>
      <c r="H1245" s="28" t="s">
        <v>4601</v>
      </c>
      <c r="I1245" s="28" t="s">
        <v>4378</v>
      </c>
      <c r="J1245" s="28" t="s">
        <v>4893</v>
      </c>
      <c r="K1245" s="28" t="s">
        <v>10304</v>
      </c>
      <c r="L1245" s="28" t="s">
        <v>8152</v>
      </c>
      <c r="M1245" s="28" t="s">
        <v>5028</v>
      </c>
      <c r="N1245" s="28" t="s">
        <v>10305</v>
      </c>
      <c r="O1245" s="28" t="s">
        <v>4866</v>
      </c>
      <c r="P1245" s="28" t="s">
        <v>4882</v>
      </c>
      <c r="Q1245" s="27" t="s">
        <v>4868</v>
      </c>
      <c r="R1245" s="56">
        <v>461</v>
      </c>
      <c r="S1245" s="56">
        <v>458.7</v>
      </c>
      <c r="T1245" s="58">
        <v>318</v>
      </c>
    </row>
    <row r="1246" spans="1:20" x14ac:dyDescent="0.25">
      <c r="A1246" s="27" t="s">
        <v>3796</v>
      </c>
      <c r="B1246" s="28" t="s">
        <v>4280</v>
      </c>
      <c r="C1246" s="28" t="s">
        <v>10306</v>
      </c>
      <c r="D1246" s="28" t="s">
        <v>10307</v>
      </c>
      <c r="E1246" s="28" t="s">
        <v>3797</v>
      </c>
      <c r="F1246" s="28" t="s">
        <v>4859</v>
      </c>
      <c r="G1246" s="28" t="s">
        <v>4860</v>
      </c>
      <c r="H1246" s="28" t="s">
        <v>4601</v>
      </c>
      <c r="I1246" s="28" t="s">
        <v>4377</v>
      </c>
      <c r="J1246" s="28" t="s">
        <v>4861</v>
      </c>
      <c r="K1246" s="28" t="s">
        <v>10308</v>
      </c>
      <c r="L1246" s="28" t="s">
        <v>5211</v>
      </c>
      <c r="M1246" s="28" t="s">
        <v>4864</v>
      </c>
      <c r="N1246" s="28" t="s">
        <v>10309</v>
      </c>
      <c r="O1246" s="28" t="s">
        <v>4866</v>
      </c>
      <c r="P1246" s="28" t="s">
        <v>4882</v>
      </c>
      <c r="Q1246" s="27" t="s">
        <v>4868</v>
      </c>
      <c r="R1246" s="56">
        <v>549.79999999999995</v>
      </c>
      <c r="S1246" s="56">
        <v>550</v>
      </c>
      <c r="T1246" s="58">
        <v>393</v>
      </c>
    </row>
    <row r="1247" spans="1:20" x14ac:dyDescent="0.25">
      <c r="A1247" s="27" t="s">
        <v>3904</v>
      </c>
      <c r="B1247" s="28" t="s">
        <v>4281</v>
      </c>
      <c r="C1247" s="28" t="s">
        <v>10310</v>
      </c>
      <c r="D1247" s="28" t="s">
        <v>10311</v>
      </c>
      <c r="E1247" s="28" t="s">
        <v>3905</v>
      </c>
      <c r="F1247" s="28" t="s">
        <v>4859</v>
      </c>
      <c r="G1247" s="28" t="s">
        <v>4860</v>
      </c>
      <c r="H1247" s="28" t="s">
        <v>4601</v>
      </c>
      <c r="I1247" s="28" t="s">
        <v>4377</v>
      </c>
      <c r="J1247" s="28" t="s">
        <v>4861</v>
      </c>
      <c r="K1247" s="28" t="s">
        <v>5776</v>
      </c>
      <c r="L1247" s="28" t="s">
        <v>5946</v>
      </c>
      <c r="M1247" s="28" t="s">
        <v>10312</v>
      </c>
      <c r="N1247" s="28" t="s">
        <v>10313</v>
      </c>
      <c r="O1247" s="28" t="s">
        <v>4866</v>
      </c>
      <c r="P1247" s="28" t="s">
        <v>4882</v>
      </c>
      <c r="Q1247" s="27" t="s">
        <v>4868</v>
      </c>
      <c r="R1247" s="56">
        <v>542.20000000000005</v>
      </c>
      <c r="S1247" s="56">
        <v>562</v>
      </c>
      <c r="T1247" s="58">
        <v>415</v>
      </c>
    </row>
    <row r="1248" spans="1:20" x14ac:dyDescent="0.25">
      <c r="A1248" s="27" t="s">
        <v>1508</v>
      </c>
      <c r="B1248" s="28" t="s">
        <v>1509</v>
      </c>
      <c r="C1248" s="28" t="s">
        <v>10314</v>
      </c>
      <c r="D1248" s="28" t="s">
        <v>10315</v>
      </c>
      <c r="E1248" s="28" t="s">
        <v>2620</v>
      </c>
      <c r="F1248" s="28" t="s">
        <v>4859</v>
      </c>
      <c r="G1248" s="28" t="s">
        <v>4860</v>
      </c>
      <c r="H1248" s="28" t="s">
        <v>4600</v>
      </c>
      <c r="I1248" s="28" t="s">
        <v>4570</v>
      </c>
      <c r="J1248" s="28" t="s">
        <v>4877</v>
      </c>
      <c r="K1248" s="28" t="s">
        <v>10316</v>
      </c>
      <c r="L1248" s="28" t="s">
        <v>4915</v>
      </c>
      <c r="M1248" s="28" t="s">
        <v>4916</v>
      </c>
      <c r="N1248" s="28" t="s">
        <v>10317</v>
      </c>
      <c r="O1248" s="28" t="s">
        <v>4866</v>
      </c>
      <c r="P1248" s="28" t="s">
        <v>4882</v>
      </c>
      <c r="Q1248" s="27" t="s">
        <v>4868</v>
      </c>
      <c r="R1248" s="56">
        <v>513.4</v>
      </c>
      <c r="S1248" s="56">
        <v>502.3</v>
      </c>
      <c r="T1248" s="58">
        <v>355.9</v>
      </c>
    </row>
    <row r="1249" spans="1:20" x14ac:dyDescent="0.25">
      <c r="A1249" s="27" t="s">
        <v>3800</v>
      </c>
      <c r="B1249" s="28" t="s">
        <v>4282</v>
      </c>
      <c r="C1249" s="28" t="s">
        <v>10318</v>
      </c>
      <c r="D1249" s="28" t="s">
        <v>10319</v>
      </c>
      <c r="E1249" s="28" t="s">
        <v>3801</v>
      </c>
      <c r="F1249" s="28" t="s">
        <v>4859</v>
      </c>
      <c r="G1249" s="28" t="s">
        <v>4860</v>
      </c>
      <c r="H1249" s="28" t="s">
        <v>4601</v>
      </c>
      <c r="I1249" s="28" t="s">
        <v>4377</v>
      </c>
      <c r="J1249" s="28" t="s">
        <v>4861</v>
      </c>
      <c r="K1249" s="28" t="s">
        <v>10320</v>
      </c>
      <c r="L1249" s="28" t="s">
        <v>6318</v>
      </c>
      <c r="M1249" s="28" t="s">
        <v>4864</v>
      </c>
      <c r="N1249" s="28" t="s">
        <v>10321</v>
      </c>
      <c r="O1249" s="28" t="s">
        <v>5870</v>
      </c>
      <c r="P1249" s="28" t="s">
        <v>4867</v>
      </c>
      <c r="Q1249" s="27" t="s">
        <v>4868</v>
      </c>
      <c r="R1249" s="56">
        <v>1034.7</v>
      </c>
      <c r="S1249" s="56">
        <v>1017</v>
      </c>
      <c r="T1249" s="58">
        <v>711</v>
      </c>
    </row>
    <row r="1250" spans="1:20" x14ac:dyDescent="0.25">
      <c r="A1250" s="27" t="s">
        <v>3776</v>
      </c>
      <c r="B1250" s="28" t="s">
        <v>4283</v>
      </c>
      <c r="C1250" s="28" t="s">
        <v>10322</v>
      </c>
      <c r="D1250" s="28" t="s">
        <v>10323</v>
      </c>
      <c r="E1250" s="28" t="s">
        <v>3777</v>
      </c>
      <c r="F1250" s="28" t="s">
        <v>4859</v>
      </c>
      <c r="G1250" s="28" t="s">
        <v>4860</v>
      </c>
      <c r="H1250" s="28" t="s">
        <v>4601</v>
      </c>
      <c r="I1250" s="28" t="s">
        <v>4373</v>
      </c>
      <c r="J1250" s="28" t="s">
        <v>4861</v>
      </c>
      <c r="K1250" s="28" t="s">
        <v>10324</v>
      </c>
      <c r="L1250" s="28" t="s">
        <v>5220</v>
      </c>
      <c r="M1250" s="28" t="s">
        <v>5221</v>
      </c>
      <c r="N1250" s="28" t="s">
        <v>10325</v>
      </c>
      <c r="O1250" s="28" t="s">
        <v>4866</v>
      </c>
      <c r="P1250" s="28" t="s">
        <v>4867</v>
      </c>
      <c r="Q1250" s="27" t="s">
        <v>4868</v>
      </c>
      <c r="R1250" s="56">
        <v>436</v>
      </c>
      <c r="S1250" s="56">
        <v>447</v>
      </c>
      <c r="T1250" s="58">
        <v>304</v>
      </c>
    </row>
    <row r="1251" spans="1:20" x14ac:dyDescent="0.25">
      <c r="A1251" s="27" t="s">
        <v>3798</v>
      </c>
      <c r="B1251" s="28" t="s">
        <v>4284</v>
      </c>
      <c r="C1251" s="28" t="s">
        <v>10326</v>
      </c>
      <c r="D1251" s="28" t="s">
        <v>10327</v>
      </c>
      <c r="E1251" s="28" t="s">
        <v>3799</v>
      </c>
      <c r="F1251" s="28" t="s">
        <v>4859</v>
      </c>
      <c r="G1251" s="28" t="s">
        <v>4860</v>
      </c>
      <c r="H1251" s="28" t="s">
        <v>4601</v>
      </c>
      <c r="I1251" s="28" t="s">
        <v>4374</v>
      </c>
      <c r="J1251" s="28" t="s">
        <v>4861</v>
      </c>
      <c r="K1251" s="28" t="s">
        <v>10328</v>
      </c>
      <c r="L1251" s="28" t="s">
        <v>5269</v>
      </c>
      <c r="M1251" s="28" t="s">
        <v>4864</v>
      </c>
      <c r="N1251" s="28" t="s">
        <v>10329</v>
      </c>
      <c r="O1251" s="28" t="s">
        <v>4866</v>
      </c>
      <c r="P1251" s="28" t="s">
        <v>4867</v>
      </c>
      <c r="Q1251" s="27" t="s">
        <v>4868</v>
      </c>
      <c r="R1251" s="56">
        <v>488.6</v>
      </c>
      <c r="S1251" s="56">
        <v>503</v>
      </c>
      <c r="T1251" s="58">
        <v>339</v>
      </c>
    </row>
    <row r="1252" spans="1:20" x14ac:dyDescent="0.25">
      <c r="A1252" s="27" t="s">
        <v>3786</v>
      </c>
      <c r="B1252" s="28" t="s">
        <v>4285</v>
      </c>
      <c r="C1252" s="28" t="s">
        <v>10330</v>
      </c>
      <c r="D1252" s="28" t="s">
        <v>10331</v>
      </c>
      <c r="E1252" s="28" t="s">
        <v>3787</v>
      </c>
      <c r="F1252" s="28" t="s">
        <v>4859</v>
      </c>
      <c r="G1252" s="28" t="s">
        <v>4860</v>
      </c>
      <c r="H1252" s="28" t="s">
        <v>4601</v>
      </c>
      <c r="I1252" s="28" t="s">
        <v>4374</v>
      </c>
      <c r="J1252" s="28" t="s">
        <v>4861</v>
      </c>
      <c r="K1252" s="28" t="s">
        <v>10332</v>
      </c>
      <c r="L1252" s="28" t="s">
        <v>10333</v>
      </c>
      <c r="M1252" s="28" t="s">
        <v>10334</v>
      </c>
      <c r="N1252" s="28" t="s">
        <v>10335</v>
      </c>
      <c r="O1252" s="28" t="s">
        <v>4866</v>
      </c>
      <c r="P1252" s="28" t="s">
        <v>4867</v>
      </c>
      <c r="Q1252" s="27" t="s">
        <v>4868</v>
      </c>
      <c r="R1252" s="56">
        <v>729.7</v>
      </c>
      <c r="S1252" s="56">
        <v>732</v>
      </c>
      <c r="T1252" s="58">
        <v>462</v>
      </c>
    </row>
    <row r="1253" spans="1:20" x14ac:dyDescent="0.25">
      <c r="A1253" s="27" t="s">
        <v>3778</v>
      </c>
      <c r="B1253" s="28" t="s">
        <v>4286</v>
      </c>
      <c r="C1253" s="28" t="s">
        <v>10336</v>
      </c>
      <c r="D1253" s="28" t="s">
        <v>10337</v>
      </c>
      <c r="E1253" s="28" t="s">
        <v>3779</v>
      </c>
      <c r="F1253" s="28" t="s">
        <v>4859</v>
      </c>
      <c r="G1253" s="28" t="s">
        <v>4860</v>
      </c>
      <c r="H1253" s="28" t="s">
        <v>4601</v>
      </c>
      <c r="I1253" s="28" t="s">
        <v>4374</v>
      </c>
      <c r="J1253" s="28" t="s">
        <v>4861</v>
      </c>
      <c r="K1253" s="28" t="s">
        <v>10338</v>
      </c>
      <c r="L1253" s="28" t="s">
        <v>5264</v>
      </c>
      <c r="M1253" s="28" t="s">
        <v>4864</v>
      </c>
      <c r="N1253" s="28" t="s">
        <v>10339</v>
      </c>
      <c r="O1253" s="28" t="s">
        <v>5870</v>
      </c>
      <c r="P1253" s="28" t="s">
        <v>4867</v>
      </c>
      <c r="Q1253" s="27" t="s">
        <v>4868</v>
      </c>
      <c r="R1253" s="56">
        <v>954.9</v>
      </c>
      <c r="S1253" s="56">
        <v>974</v>
      </c>
      <c r="T1253" s="58">
        <v>632</v>
      </c>
    </row>
    <row r="1254" spans="1:20" x14ac:dyDescent="0.25">
      <c r="A1254" s="27" t="s">
        <v>3780</v>
      </c>
      <c r="B1254" s="28" t="s">
        <v>4287</v>
      </c>
      <c r="C1254" s="28" t="s">
        <v>10340</v>
      </c>
      <c r="D1254" s="28" t="s">
        <v>10341</v>
      </c>
      <c r="E1254" s="28" t="s">
        <v>3781</v>
      </c>
      <c r="F1254" s="28" t="s">
        <v>4859</v>
      </c>
      <c r="G1254" s="28" t="s">
        <v>4860</v>
      </c>
      <c r="H1254" s="28" t="s">
        <v>4601</v>
      </c>
      <c r="I1254" s="28" t="s">
        <v>4377</v>
      </c>
      <c r="J1254" s="28" t="s">
        <v>4861</v>
      </c>
      <c r="K1254" s="28" t="s">
        <v>10271</v>
      </c>
      <c r="L1254" s="28" t="s">
        <v>8566</v>
      </c>
      <c r="M1254" s="28" t="s">
        <v>8567</v>
      </c>
      <c r="N1254" s="28" t="s">
        <v>10342</v>
      </c>
      <c r="O1254" s="28" t="s">
        <v>4866</v>
      </c>
      <c r="P1254" s="28" t="s">
        <v>4867</v>
      </c>
      <c r="Q1254" s="27" t="s">
        <v>4868</v>
      </c>
      <c r="R1254" s="56">
        <v>749.2</v>
      </c>
      <c r="S1254" s="56">
        <v>713</v>
      </c>
      <c r="T1254" s="58">
        <v>419</v>
      </c>
    </row>
    <row r="1255" spans="1:20" x14ac:dyDescent="0.25">
      <c r="A1255" s="27" t="s">
        <v>3782</v>
      </c>
      <c r="B1255" s="28" t="s">
        <v>4288</v>
      </c>
      <c r="C1255" s="28" t="s">
        <v>10343</v>
      </c>
      <c r="D1255" s="28" t="s">
        <v>10344</v>
      </c>
      <c r="E1255" s="28" t="s">
        <v>3783</v>
      </c>
      <c r="F1255" s="28" t="s">
        <v>4859</v>
      </c>
      <c r="G1255" s="28" t="s">
        <v>4860</v>
      </c>
      <c r="H1255" s="28" t="s">
        <v>4601</v>
      </c>
      <c r="I1255" s="28" t="s">
        <v>4374</v>
      </c>
      <c r="J1255" s="28" t="s">
        <v>4861</v>
      </c>
      <c r="K1255" s="28" t="s">
        <v>10345</v>
      </c>
      <c r="L1255" s="28" t="s">
        <v>5269</v>
      </c>
      <c r="M1255" s="28" t="s">
        <v>4864</v>
      </c>
      <c r="N1255" s="28" t="s">
        <v>10346</v>
      </c>
      <c r="O1255" s="28" t="s">
        <v>4866</v>
      </c>
      <c r="P1255" s="28" t="s">
        <v>4867</v>
      </c>
      <c r="Q1255" s="27" t="s">
        <v>4868</v>
      </c>
      <c r="R1255" s="56">
        <v>387.6</v>
      </c>
      <c r="S1255" s="56">
        <v>400</v>
      </c>
      <c r="T1255" s="58">
        <v>265</v>
      </c>
    </row>
    <row r="1256" spans="1:20" x14ac:dyDescent="0.25">
      <c r="A1256" s="27" t="s">
        <v>3788</v>
      </c>
      <c r="B1256" s="28" t="s">
        <v>4289</v>
      </c>
      <c r="C1256" s="28" t="s">
        <v>10347</v>
      </c>
      <c r="D1256" s="28" t="s">
        <v>10348</v>
      </c>
      <c r="E1256" s="28" t="s">
        <v>3789</v>
      </c>
      <c r="F1256" s="28" t="s">
        <v>4859</v>
      </c>
      <c r="G1256" s="28" t="s">
        <v>4860</v>
      </c>
      <c r="H1256" s="28" t="s">
        <v>4601</v>
      </c>
      <c r="I1256" s="28" t="s">
        <v>4374</v>
      </c>
      <c r="J1256" s="28" t="s">
        <v>4861</v>
      </c>
      <c r="K1256" s="28" t="s">
        <v>10349</v>
      </c>
      <c r="L1256" s="28" t="s">
        <v>10350</v>
      </c>
      <c r="M1256" s="28" t="s">
        <v>10351</v>
      </c>
      <c r="N1256" s="28" t="s">
        <v>10352</v>
      </c>
      <c r="O1256" s="28" t="s">
        <v>4866</v>
      </c>
      <c r="P1256" s="28" t="s">
        <v>4867</v>
      </c>
      <c r="Q1256" s="27" t="s">
        <v>4868</v>
      </c>
      <c r="R1256" s="56">
        <v>1427.2</v>
      </c>
      <c r="S1256" s="56">
        <v>1434</v>
      </c>
      <c r="T1256" s="58">
        <v>784</v>
      </c>
    </row>
    <row r="1257" spans="1:20" x14ac:dyDescent="0.25">
      <c r="A1257" s="27" t="s">
        <v>3806</v>
      </c>
      <c r="B1257" s="28" t="s">
        <v>4290</v>
      </c>
      <c r="C1257" s="28" t="s">
        <v>10353</v>
      </c>
      <c r="D1257" s="28" t="s">
        <v>10354</v>
      </c>
      <c r="E1257" s="28" t="s">
        <v>3807</v>
      </c>
      <c r="F1257" s="28" t="s">
        <v>4859</v>
      </c>
      <c r="G1257" s="28" t="s">
        <v>4860</v>
      </c>
      <c r="H1257" s="28" t="s">
        <v>4601</v>
      </c>
      <c r="I1257" s="28" t="s">
        <v>4374</v>
      </c>
      <c r="J1257" s="28" t="s">
        <v>4861</v>
      </c>
      <c r="K1257" s="28" t="s">
        <v>10355</v>
      </c>
      <c r="L1257" s="28" t="s">
        <v>10181</v>
      </c>
      <c r="M1257" s="28" t="s">
        <v>4864</v>
      </c>
      <c r="N1257" s="28" t="s">
        <v>10356</v>
      </c>
      <c r="O1257" s="28" t="s">
        <v>4866</v>
      </c>
      <c r="P1257" s="28" t="s">
        <v>4867</v>
      </c>
      <c r="Q1257" s="27" t="s">
        <v>4868</v>
      </c>
      <c r="R1257" s="56">
        <v>584.6</v>
      </c>
      <c r="S1257" s="56">
        <v>600.5</v>
      </c>
      <c r="T1257" s="58">
        <v>438</v>
      </c>
    </row>
    <row r="1258" spans="1:20" x14ac:dyDescent="0.25">
      <c r="A1258" s="27" t="s">
        <v>3808</v>
      </c>
      <c r="B1258" s="28" t="s">
        <v>4291</v>
      </c>
      <c r="C1258" s="28" t="s">
        <v>10357</v>
      </c>
      <c r="D1258" s="28" t="s">
        <v>10358</v>
      </c>
      <c r="E1258" s="28" t="s">
        <v>3809</v>
      </c>
      <c r="F1258" s="28" t="s">
        <v>4859</v>
      </c>
      <c r="G1258" s="28" t="s">
        <v>4860</v>
      </c>
      <c r="H1258" s="28" t="s">
        <v>4601</v>
      </c>
      <c r="I1258" s="28" t="s">
        <v>4377</v>
      </c>
      <c r="J1258" s="28" t="s">
        <v>4861</v>
      </c>
      <c r="K1258" s="28" t="s">
        <v>9234</v>
      </c>
      <c r="L1258" s="28" t="s">
        <v>5211</v>
      </c>
      <c r="M1258" s="28" t="s">
        <v>4864</v>
      </c>
      <c r="N1258" s="28" t="s">
        <v>10359</v>
      </c>
      <c r="O1258" s="28" t="s">
        <v>4866</v>
      </c>
      <c r="P1258" s="28" t="s">
        <v>4867</v>
      </c>
      <c r="Q1258" s="27" t="s">
        <v>4868</v>
      </c>
      <c r="R1258" s="56">
        <v>826.8</v>
      </c>
      <c r="S1258" s="56">
        <v>925.5</v>
      </c>
      <c r="T1258" s="58">
        <v>470</v>
      </c>
    </row>
    <row r="1259" spans="1:20" x14ac:dyDescent="0.25">
      <c r="A1259" s="27" t="s">
        <v>3790</v>
      </c>
      <c r="B1259" s="28" t="s">
        <v>4292</v>
      </c>
      <c r="C1259" s="28" t="s">
        <v>10360</v>
      </c>
      <c r="D1259" s="28" t="s">
        <v>10361</v>
      </c>
      <c r="E1259" s="28" t="s">
        <v>3791</v>
      </c>
      <c r="F1259" s="28" t="s">
        <v>4859</v>
      </c>
      <c r="G1259" s="28" t="s">
        <v>4860</v>
      </c>
      <c r="H1259" s="28" t="s">
        <v>4601</v>
      </c>
      <c r="I1259" s="28" t="s">
        <v>4373</v>
      </c>
      <c r="J1259" s="28" t="s">
        <v>4861</v>
      </c>
      <c r="K1259" s="28" t="s">
        <v>10349</v>
      </c>
      <c r="L1259" s="28" t="s">
        <v>10362</v>
      </c>
      <c r="M1259" s="28" t="s">
        <v>4864</v>
      </c>
      <c r="N1259" s="28" t="s">
        <v>10363</v>
      </c>
      <c r="O1259" s="28" t="s">
        <v>4866</v>
      </c>
      <c r="P1259" s="28" t="s">
        <v>4867</v>
      </c>
      <c r="Q1259" s="27" t="s">
        <v>4868</v>
      </c>
      <c r="R1259" s="56">
        <v>517.5</v>
      </c>
      <c r="S1259" s="56">
        <v>516.79999999999995</v>
      </c>
      <c r="T1259" s="58">
        <v>396</v>
      </c>
    </row>
    <row r="1260" spans="1:20" x14ac:dyDescent="0.25">
      <c r="A1260" s="27" t="s">
        <v>3810</v>
      </c>
      <c r="B1260" s="28" t="s">
        <v>4293</v>
      </c>
      <c r="C1260" s="28" t="s">
        <v>10364</v>
      </c>
      <c r="D1260" s="28" t="s">
        <v>10365</v>
      </c>
      <c r="E1260" s="28" t="s">
        <v>3811</v>
      </c>
      <c r="F1260" s="28" t="s">
        <v>4859</v>
      </c>
      <c r="G1260" s="28" t="s">
        <v>4860</v>
      </c>
      <c r="H1260" s="28" t="s">
        <v>4601</v>
      </c>
      <c r="I1260" s="28" t="s">
        <v>4377</v>
      </c>
      <c r="J1260" s="28" t="s">
        <v>4861</v>
      </c>
      <c r="K1260" s="28" t="s">
        <v>9234</v>
      </c>
      <c r="L1260" s="28" t="s">
        <v>10366</v>
      </c>
      <c r="M1260" s="28" t="s">
        <v>4864</v>
      </c>
      <c r="N1260" s="28" t="s">
        <v>10367</v>
      </c>
      <c r="O1260" s="28" t="s">
        <v>4866</v>
      </c>
      <c r="P1260" s="28" t="s">
        <v>4867</v>
      </c>
      <c r="Q1260" s="27" t="s">
        <v>4868</v>
      </c>
      <c r="R1260" s="56">
        <v>631.29999999999995</v>
      </c>
      <c r="S1260" s="56">
        <v>632.5</v>
      </c>
      <c r="T1260" s="58">
        <v>431</v>
      </c>
    </row>
    <row r="1261" spans="1:20" x14ac:dyDescent="0.25">
      <c r="A1261" s="27" t="s">
        <v>3792</v>
      </c>
      <c r="B1261" s="28" t="s">
        <v>4294</v>
      </c>
      <c r="C1261" s="28" t="s">
        <v>10368</v>
      </c>
      <c r="D1261" s="28" t="s">
        <v>10369</v>
      </c>
      <c r="E1261" s="28" t="s">
        <v>3793</v>
      </c>
      <c r="F1261" s="28" t="s">
        <v>4859</v>
      </c>
      <c r="G1261" s="28" t="s">
        <v>4860</v>
      </c>
      <c r="H1261" s="28" t="s">
        <v>4601</v>
      </c>
      <c r="I1261" s="28" t="s">
        <v>4377</v>
      </c>
      <c r="J1261" s="28" t="s">
        <v>4861</v>
      </c>
      <c r="K1261" s="28" t="s">
        <v>10300</v>
      </c>
      <c r="L1261" s="28" t="s">
        <v>5420</v>
      </c>
      <c r="M1261" s="28" t="s">
        <v>4864</v>
      </c>
      <c r="N1261" s="28" t="s">
        <v>10370</v>
      </c>
      <c r="O1261" s="28" t="s">
        <v>4866</v>
      </c>
      <c r="P1261" s="28" t="s">
        <v>4867</v>
      </c>
      <c r="Q1261" s="27" t="s">
        <v>4868</v>
      </c>
      <c r="R1261" s="56">
        <v>973.4</v>
      </c>
      <c r="S1261" s="56">
        <v>906</v>
      </c>
      <c r="T1261" s="58">
        <v>654</v>
      </c>
    </row>
    <row r="1262" spans="1:20" x14ac:dyDescent="0.25">
      <c r="A1262" s="27" t="s">
        <v>3390</v>
      </c>
      <c r="B1262" s="28" t="s">
        <v>3411</v>
      </c>
      <c r="C1262" s="28" t="s">
        <v>10371</v>
      </c>
      <c r="D1262" s="28" t="s">
        <v>10372</v>
      </c>
      <c r="E1262" s="28" t="s">
        <v>3415</v>
      </c>
      <c r="F1262" s="28" t="s">
        <v>4859</v>
      </c>
      <c r="G1262" s="28" t="s">
        <v>4860</v>
      </c>
      <c r="H1262" s="28" t="s">
        <v>4906</v>
      </c>
      <c r="I1262" s="28" t="s">
        <v>4379</v>
      </c>
      <c r="J1262" s="28" t="s">
        <v>4907</v>
      </c>
      <c r="K1262" s="28" t="s">
        <v>5186</v>
      </c>
      <c r="L1262" s="28" t="s">
        <v>5033</v>
      </c>
      <c r="M1262" s="28" t="s">
        <v>4939</v>
      </c>
      <c r="N1262" s="28" t="s">
        <v>10373</v>
      </c>
      <c r="O1262" s="28" t="s">
        <v>4866</v>
      </c>
      <c r="P1262" s="28" t="s">
        <v>4882</v>
      </c>
      <c r="Q1262" s="27" t="s">
        <v>4868</v>
      </c>
      <c r="R1262" s="56">
        <v>457.5</v>
      </c>
      <c r="S1262" s="56">
        <v>470</v>
      </c>
      <c r="T1262" s="58">
        <v>327</v>
      </c>
    </row>
    <row r="1263" spans="1:20" x14ac:dyDescent="0.25">
      <c r="A1263" s="27" t="s">
        <v>1029</v>
      </c>
      <c r="B1263" s="28" t="s">
        <v>1030</v>
      </c>
      <c r="C1263" s="28" t="s">
        <v>10374</v>
      </c>
      <c r="D1263" s="28" t="s">
        <v>10375</v>
      </c>
      <c r="E1263" s="28" t="s">
        <v>2144</v>
      </c>
      <c r="F1263" s="28" t="s">
        <v>4859</v>
      </c>
      <c r="G1263" s="28" t="s">
        <v>4860</v>
      </c>
      <c r="H1263" s="28" t="s">
        <v>4600</v>
      </c>
      <c r="I1263" s="28" t="s">
        <v>4375</v>
      </c>
      <c r="J1263" s="28" t="s">
        <v>4877</v>
      </c>
      <c r="K1263" s="28" t="s">
        <v>10376</v>
      </c>
      <c r="L1263" s="28" t="s">
        <v>5329</v>
      </c>
      <c r="M1263" s="28" t="s">
        <v>4922</v>
      </c>
      <c r="N1263" s="28" t="s">
        <v>10377</v>
      </c>
      <c r="O1263" s="28" t="s">
        <v>4866</v>
      </c>
      <c r="P1263" s="28" t="s">
        <v>4882</v>
      </c>
      <c r="Q1263" s="27" t="s">
        <v>4868</v>
      </c>
      <c r="R1263" s="56">
        <v>810</v>
      </c>
      <c r="S1263" s="56">
        <v>803.9</v>
      </c>
      <c r="T1263" s="58">
        <v>595</v>
      </c>
    </row>
    <row r="1264" spans="1:20" x14ac:dyDescent="0.25">
      <c r="A1264" s="27" t="s">
        <v>4013</v>
      </c>
      <c r="B1264" s="28" t="s">
        <v>4295</v>
      </c>
      <c r="C1264" s="28" t="s">
        <v>10378</v>
      </c>
      <c r="D1264" s="28" t="s">
        <v>10379</v>
      </c>
      <c r="E1264" s="28" t="s">
        <v>4014</v>
      </c>
      <c r="F1264" s="28" t="s">
        <v>4859</v>
      </c>
      <c r="G1264" s="28" t="s">
        <v>4860</v>
      </c>
      <c r="H1264" s="28" t="s">
        <v>4601</v>
      </c>
      <c r="I1264" s="28" t="s">
        <v>4373</v>
      </c>
      <c r="J1264" s="28" t="s">
        <v>4861</v>
      </c>
      <c r="K1264" s="28" t="s">
        <v>10380</v>
      </c>
      <c r="L1264" s="28" t="s">
        <v>6208</v>
      </c>
      <c r="M1264" s="28" t="s">
        <v>5095</v>
      </c>
      <c r="N1264" s="28" t="s">
        <v>10381</v>
      </c>
      <c r="O1264" s="28" t="s">
        <v>4866</v>
      </c>
      <c r="P1264" s="28" t="s">
        <v>4882</v>
      </c>
      <c r="Q1264" s="27" t="s">
        <v>4868</v>
      </c>
      <c r="R1264" s="56">
        <v>523</v>
      </c>
      <c r="S1264" s="56">
        <v>518</v>
      </c>
      <c r="T1264" s="58">
        <v>397</v>
      </c>
    </row>
    <row r="1265" spans="1:20" x14ac:dyDescent="0.25">
      <c r="A1265" s="27" t="s">
        <v>1504</v>
      </c>
      <c r="B1265" s="28" t="s">
        <v>1505</v>
      </c>
      <c r="C1265" s="28" t="s">
        <v>10382</v>
      </c>
      <c r="D1265" s="28" t="s">
        <v>10383</v>
      </c>
      <c r="E1265" s="28" t="s">
        <v>2021</v>
      </c>
      <c r="F1265" s="28" t="s">
        <v>4859</v>
      </c>
      <c r="G1265" s="28" t="s">
        <v>4860</v>
      </c>
      <c r="H1265" s="28" t="s">
        <v>4601</v>
      </c>
      <c r="I1265" s="28" t="s">
        <v>4384</v>
      </c>
      <c r="J1265" s="28" t="s">
        <v>4987</v>
      </c>
      <c r="K1265" s="28" t="s">
        <v>10384</v>
      </c>
      <c r="L1265" s="28" t="s">
        <v>7934</v>
      </c>
      <c r="M1265" s="28" t="s">
        <v>7935</v>
      </c>
      <c r="N1265" s="28" t="s">
        <v>10385</v>
      </c>
      <c r="O1265" s="28" t="s">
        <v>4866</v>
      </c>
      <c r="P1265" s="28" t="s">
        <v>4882</v>
      </c>
      <c r="Q1265" s="27" t="s">
        <v>4868</v>
      </c>
      <c r="R1265" s="56">
        <v>604</v>
      </c>
      <c r="S1265" s="56">
        <v>610.70000000000005</v>
      </c>
      <c r="T1265" s="58">
        <v>458</v>
      </c>
    </row>
    <row r="1266" spans="1:20" x14ac:dyDescent="0.25">
      <c r="A1266" s="27" t="s">
        <v>1031</v>
      </c>
      <c r="B1266" s="28" t="s">
        <v>1032</v>
      </c>
      <c r="C1266" s="28" t="s">
        <v>10386</v>
      </c>
      <c r="D1266" s="28" t="s">
        <v>10387</v>
      </c>
      <c r="E1266" s="28" t="s">
        <v>2450</v>
      </c>
      <c r="F1266" s="28" t="s">
        <v>4859</v>
      </c>
      <c r="G1266" s="28" t="s">
        <v>4860</v>
      </c>
      <c r="H1266" s="28" t="s">
        <v>4601</v>
      </c>
      <c r="I1266" s="28" t="s">
        <v>4387</v>
      </c>
      <c r="J1266" s="28" t="s">
        <v>4967</v>
      </c>
      <c r="K1266" s="28" t="s">
        <v>10388</v>
      </c>
      <c r="L1266" s="28" t="s">
        <v>6038</v>
      </c>
      <c r="M1266" s="28" t="s">
        <v>5022</v>
      </c>
      <c r="N1266" s="28" t="s">
        <v>10389</v>
      </c>
      <c r="O1266" s="28" t="s">
        <v>4866</v>
      </c>
      <c r="P1266" s="28" t="s">
        <v>4882</v>
      </c>
      <c r="Q1266" s="27" t="s">
        <v>4868</v>
      </c>
      <c r="R1266" s="56">
        <v>409</v>
      </c>
      <c r="S1266" s="56">
        <v>416</v>
      </c>
      <c r="T1266" s="58">
        <v>305</v>
      </c>
    </row>
    <row r="1267" spans="1:20" x14ac:dyDescent="0.25">
      <c r="A1267" s="27" t="s">
        <v>2665</v>
      </c>
      <c r="B1267" s="28" t="s">
        <v>2688</v>
      </c>
      <c r="C1267" s="28" t="s">
        <v>10390</v>
      </c>
      <c r="D1267" s="28" t="s">
        <v>10391</v>
      </c>
      <c r="E1267" s="28" t="s">
        <v>2673</v>
      </c>
      <c r="F1267" s="28" t="s">
        <v>4859</v>
      </c>
      <c r="G1267" s="28" t="s">
        <v>4860</v>
      </c>
      <c r="H1267" s="28" t="s">
        <v>4601</v>
      </c>
      <c r="I1267" s="28" t="s">
        <v>4384</v>
      </c>
      <c r="J1267" s="28" t="s">
        <v>4987</v>
      </c>
      <c r="K1267" s="28" t="s">
        <v>10392</v>
      </c>
      <c r="L1267" s="28" t="s">
        <v>7900</v>
      </c>
      <c r="M1267" s="28" t="s">
        <v>5039</v>
      </c>
      <c r="N1267" s="28" t="s">
        <v>10393</v>
      </c>
      <c r="O1267" s="28" t="s">
        <v>4866</v>
      </c>
      <c r="P1267" s="28" t="s">
        <v>4867</v>
      </c>
      <c r="Q1267" s="27" t="s">
        <v>4868</v>
      </c>
      <c r="R1267" s="56">
        <v>550.5</v>
      </c>
      <c r="S1267" s="56">
        <v>530</v>
      </c>
      <c r="T1267" s="58">
        <v>391</v>
      </c>
    </row>
    <row r="1268" spans="1:20" x14ac:dyDescent="0.25">
      <c r="A1268" s="27" t="s">
        <v>2611</v>
      </c>
      <c r="B1268" s="28" t="s">
        <v>2636</v>
      </c>
      <c r="C1268" s="28" t="s">
        <v>10394</v>
      </c>
      <c r="D1268" s="28" t="s">
        <v>10395</v>
      </c>
      <c r="E1268" s="28" t="s">
        <v>2624</v>
      </c>
      <c r="F1268" s="28" t="s">
        <v>4859</v>
      </c>
      <c r="G1268" s="28" t="s">
        <v>4860</v>
      </c>
      <c r="H1268" s="28" t="s">
        <v>4601</v>
      </c>
      <c r="I1268" s="28" t="s">
        <v>4382</v>
      </c>
      <c r="J1268" s="28" t="s">
        <v>4967</v>
      </c>
      <c r="K1268" s="28" t="s">
        <v>10396</v>
      </c>
      <c r="L1268" s="28" t="s">
        <v>9776</v>
      </c>
      <c r="M1268" s="28" t="s">
        <v>4969</v>
      </c>
      <c r="N1268" s="28" t="s">
        <v>10397</v>
      </c>
      <c r="O1268" s="28" t="s">
        <v>4866</v>
      </c>
      <c r="P1268" s="28" t="s">
        <v>4882</v>
      </c>
      <c r="Q1268" s="27" t="s">
        <v>4868</v>
      </c>
      <c r="R1268" s="56">
        <v>475</v>
      </c>
      <c r="S1268" s="56">
        <v>487</v>
      </c>
      <c r="T1268" s="58">
        <v>370</v>
      </c>
    </row>
    <row r="1269" spans="1:20" x14ac:dyDescent="0.25">
      <c r="A1269" s="27" t="s">
        <v>1513</v>
      </c>
      <c r="B1269" s="28" t="s">
        <v>1514</v>
      </c>
      <c r="C1269" s="28" t="s">
        <v>10398</v>
      </c>
      <c r="D1269" s="28" t="s">
        <v>10399</v>
      </c>
      <c r="E1269" s="28" t="s">
        <v>2385</v>
      </c>
      <c r="F1269" s="28" t="s">
        <v>4859</v>
      </c>
      <c r="G1269" s="28" t="s">
        <v>4860</v>
      </c>
      <c r="H1269" s="28" t="s">
        <v>4906</v>
      </c>
      <c r="I1269" s="28" t="s">
        <v>4386</v>
      </c>
      <c r="J1269" s="28" t="s">
        <v>4907</v>
      </c>
      <c r="K1269" s="28" t="s">
        <v>10400</v>
      </c>
      <c r="L1269" s="28" t="s">
        <v>6997</v>
      </c>
      <c r="M1269" s="28" t="s">
        <v>4939</v>
      </c>
      <c r="N1269" s="28" t="s">
        <v>10401</v>
      </c>
      <c r="O1269" s="28" t="s">
        <v>4866</v>
      </c>
      <c r="P1269" s="28" t="s">
        <v>4882</v>
      </c>
      <c r="Q1269" s="27" t="s">
        <v>4868</v>
      </c>
      <c r="R1269" s="56">
        <v>628</v>
      </c>
      <c r="S1269" s="56">
        <v>595</v>
      </c>
      <c r="T1269" s="58">
        <v>423</v>
      </c>
    </row>
    <row r="1270" spans="1:20" x14ac:dyDescent="0.25">
      <c r="A1270" s="27" t="s">
        <v>3784</v>
      </c>
      <c r="B1270" s="28" t="s">
        <v>4296</v>
      </c>
      <c r="C1270" s="28" t="s">
        <v>10402</v>
      </c>
      <c r="D1270" s="28" t="s">
        <v>10403</v>
      </c>
      <c r="E1270" s="28" t="s">
        <v>3785</v>
      </c>
      <c r="F1270" s="28" t="s">
        <v>4859</v>
      </c>
      <c r="G1270" s="28" t="s">
        <v>4860</v>
      </c>
      <c r="H1270" s="28" t="s">
        <v>4601</v>
      </c>
      <c r="I1270" s="28" t="s">
        <v>4374</v>
      </c>
      <c r="J1270" s="28" t="s">
        <v>4861</v>
      </c>
      <c r="K1270" s="28" t="s">
        <v>10404</v>
      </c>
      <c r="L1270" s="28" t="s">
        <v>10333</v>
      </c>
      <c r="M1270" s="28" t="s">
        <v>10334</v>
      </c>
      <c r="N1270" s="28" t="s">
        <v>10405</v>
      </c>
      <c r="O1270" s="28" t="s">
        <v>4866</v>
      </c>
      <c r="P1270" s="28" t="s">
        <v>4882</v>
      </c>
      <c r="Q1270" s="27" t="s">
        <v>4868</v>
      </c>
      <c r="R1270" s="56">
        <v>621.1</v>
      </c>
      <c r="S1270" s="56">
        <v>600</v>
      </c>
      <c r="T1270" s="58">
        <v>449</v>
      </c>
    </row>
    <row r="1271" spans="1:20" x14ac:dyDescent="0.25">
      <c r="A1271" s="27" t="s">
        <v>1033</v>
      </c>
      <c r="B1271" s="28" t="s">
        <v>1034</v>
      </c>
      <c r="C1271" s="28" t="s">
        <v>10406</v>
      </c>
      <c r="D1271" s="28" t="s">
        <v>10407</v>
      </c>
      <c r="E1271" s="28" t="s">
        <v>2313</v>
      </c>
      <c r="F1271" s="28" t="s">
        <v>4859</v>
      </c>
      <c r="G1271" s="28" t="s">
        <v>4860</v>
      </c>
      <c r="H1271" s="28" t="s">
        <v>4600</v>
      </c>
      <c r="I1271" s="28" t="s">
        <v>4383</v>
      </c>
      <c r="J1271" s="28" t="s">
        <v>4960</v>
      </c>
      <c r="K1271" s="28" t="s">
        <v>10308</v>
      </c>
      <c r="L1271" s="28" t="s">
        <v>10408</v>
      </c>
      <c r="M1271" s="28" t="s">
        <v>10409</v>
      </c>
      <c r="N1271" s="28" t="s">
        <v>10410</v>
      </c>
      <c r="O1271" s="28" t="s">
        <v>4866</v>
      </c>
      <c r="P1271" s="28" t="s">
        <v>4882</v>
      </c>
      <c r="Q1271" s="27" t="s">
        <v>4868</v>
      </c>
      <c r="R1271" s="56">
        <v>382.8</v>
      </c>
      <c r="S1271" s="56">
        <v>392.3</v>
      </c>
      <c r="T1271" s="58">
        <v>289</v>
      </c>
    </row>
    <row r="1272" spans="1:20" x14ac:dyDescent="0.25">
      <c r="A1272" s="27" t="s">
        <v>2617</v>
      </c>
      <c r="B1272" s="28" t="s">
        <v>2637</v>
      </c>
      <c r="C1272" s="28" t="s">
        <v>10411</v>
      </c>
      <c r="D1272" s="28" t="s">
        <v>10412</v>
      </c>
      <c r="E1272" s="28" t="s">
        <v>2630</v>
      </c>
      <c r="F1272" s="28" t="s">
        <v>4859</v>
      </c>
      <c r="G1272" s="28" t="s">
        <v>4860</v>
      </c>
      <c r="H1272" s="28" t="s">
        <v>4601</v>
      </c>
      <c r="I1272" s="28" t="s">
        <v>4382</v>
      </c>
      <c r="J1272" s="28" t="s">
        <v>4967</v>
      </c>
      <c r="K1272" s="28" t="s">
        <v>9780</v>
      </c>
      <c r="L1272" s="28" t="s">
        <v>7890</v>
      </c>
      <c r="M1272" s="28" t="s">
        <v>7891</v>
      </c>
      <c r="N1272" s="28" t="s">
        <v>10413</v>
      </c>
      <c r="O1272" s="28" t="s">
        <v>4866</v>
      </c>
      <c r="P1272" s="28" t="s">
        <v>4882</v>
      </c>
      <c r="Q1272" s="27" t="s">
        <v>4868</v>
      </c>
      <c r="R1272" s="56">
        <v>459.5</v>
      </c>
      <c r="S1272" s="56">
        <v>450</v>
      </c>
      <c r="T1272" s="58">
        <v>297</v>
      </c>
    </row>
    <row r="1273" spans="1:20" x14ac:dyDescent="0.25">
      <c r="A1273" s="27" t="s">
        <v>3794</v>
      </c>
      <c r="B1273" s="28" t="s">
        <v>4297</v>
      </c>
      <c r="C1273" s="28" t="s">
        <v>10414</v>
      </c>
      <c r="D1273" s="28" t="s">
        <v>10415</v>
      </c>
      <c r="E1273" s="28" t="s">
        <v>3795</v>
      </c>
      <c r="F1273" s="28" t="s">
        <v>4859</v>
      </c>
      <c r="G1273" s="28" t="s">
        <v>4860</v>
      </c>
      <c r="H1273" s="28" t="s">
        <v>4601</v>
      </c>
      <c r="I1273" s="28" t="s">
        <v>4373</v>
      </c>
      <c r="J1273" s="28" t="s">
        <v>4861</v>
      </c>
      <c r="K1273" s="28" t="s">
        <v>10300</v>
      </c>
      <c r="L1273" s="28" t="s">
        <v>10416</v>
      </c>
      <c r="M1273" s="28" t="s">
        <v>4974</v>
      </c>
      <c r="N1273" s="28" t="s">
        <v>10417</v>
      </c>
      <c r="O1273" s="28" t="s">
        <v>4866</v>
      </c>
      <c r="P1273" s="28" t="s">
        <v>4882</v>
      </c>
      <c r="Q1273" s="27" t="s">
        <v>4868</v>
      </c>
      <c r="R1273" s="56">
        <v>540.9</v>
      </c>
      <c r="S1273" s="56">
        <v>511</v>
      </c>
      <c r="T1273" s="58">
        <v>386</v>
      </c>
    </row>
    <row r="1274" spans="1:20" x14ac:dyDescent="0.25">
      <c r="A1274" s="27" t="s">
        <v>1035</v>
      </c>
      <c r="B1274" s="28" t="s">
        <v>1036</v>
      </c>
      <c r="C1274" s="28" t="s">
        <v>10418</v>
      </c>
      <c r="D1274" s="28" t="s">
        <v>10419</v>
      </c>
      <c r="E1274" s="28" t="s">
        <v>2224</v>
      </c>
      <c r="F1274" s="28" t="s">
        <v>4859</v>
      </c>
      <c r="G1274" s="28" t="s">
        <v>4860</v>
      </c>
      <c r="H1274" s="28" t="s">
        <v>4906</v>
      </c>
      <c r="I1274" s="28" t="s">
        <v>4379</v>
      </c>
      <c r="J1274" s="28" t="s">
        <v>4907</v>
      </c>
      <c r="K1274" s="28" t="s">
        <v>10300</v>
      </c>
      <c r="L1274" s="28" t="s">
        <v>6639</v>
      </c>
      <c r="M1274" s="28" t="s">
        <v>4939</v>
      </c>
      <c r="N1274" s="28" t="s">
        <v>10420</v>
      </c>
      <c r="O1274" s="28" t="s">
        <v>4866</v>
      </c>
      <c r="P1274" s="28" t="s">
        <v>4882</v>
      </c>
      <c r="Q1274" s="27" t="s">
        <v>4868</v>
      </c>
      <c r="R1274" s="56">
        <v>600</v>
      </c>
      <c r="S1274" s="56">
        <v>589</v>
      </c>
      <c r="T1274" s="58">
        <v>336</v>
      </c>
    </row>
    <row r="1275" spans="1:20" x14ac:dyDescent="0.25">
      <c r="A1275" s="27" t="s">
        <v>3802</v>
      </c>
      <c r="B1275" s="28" t="s">
        <v>4298</v>
      </c>
      <c r="C1275" s="28" t="s">
        <v>10421</v>
      </c>
      <c r="D1275" s="28" t="s">
        <v>10422</v>
      </c>
      <c r="E1275" s="28" t="s">
        <v>3803</v>
      </c>
      <c r="F1275" s="28" t="s">
        <v>4859</v>
      </c>
      <c r="G1275" s="28" t="s">
        <v>4860</v>
      </c>
      <c r="H1275" s="28" t="s">
        <v>4601</v>
      </c>
      <c r="I1275" s="28" t="s">
        <v>4373</v>
      </c>
      <c r="J1275" s="28" t="s">
        <v>4861</v>
      </c>
      <c r="K1275" s="28" t="s">
        <v>10423</v>
      </c>
      <c r="L1275" s="28" t="s">
        <v>7977</v>
      </c>
      <c r="M1275" s="28" t="s">
        <v>4864</v>
      </c>
      <c r="N1275" s="28" t="s">
        <v>10424</v>
      </c>
      <c r="O1275" s="28" t="s">
        <v>4866</v>
      </c>
      <c r="P1275" s="28" t="s">
        <v>4867</v>
      </c>
      <c r="Q1275" s="27" t="s">
        <v>4868</v>
      </c>
      <c r="R1275" s="56">
        <v>560.9</v>
      </c>
      <c r="S1275" s="56">
        <v>560</v>
      </c>
      <c r="T1275" s="58">
        <v>370</v>
      </c>
    </row>
    <row r="1276" spans="1:20" x14ac:dyDescent="0.25">
      <c r="A1276" s="27" t="s">
        <v>3828</v>
      </c>
      <c r="B1276" s="28" t="s">
        <v>4299</v>
      </c>
      <c r="C1276" s="28" t="s">
        <v>10425</v>
      </c>
      <c r="D1276" s="28" t="s">
        <v>10426</v>
      </c>
      <c r="E1276" s="28" t="s">
        <v>3829</v>
      </c>
      <c r="F1276" s="28" t="s">
        <v>4859</v>
      </c>
      <c r="G1276" s="28" t="s">
        <v>4860</v>
      </c>
      <c r="H1276" s="28" t="s">
        <v>4601</v>
      </c>
      <c r="I1276" s="28" t="s">
        <v>4374</v>
      </c>
      <c r="J1276" s="28" t="s">
        <v>4861</v>
      </c>
      <c r="K1276" s="28" t="s">
        <v>10396</v>
      </c>
      <c r="L1276" s="28" t="s">
        <v>10427</v>
      </c>
      <c r="M1276" s="28" t="s">
        <v>4888</v>
      </c>
      <c r="N1276" s="28" t="s">
        <v>10428</v>
      </c>
      <c r="O1276" s="28" t="s">
        <v>4866</v>
      </c>
      <c r="P1276" s="28" t="s">
        <v>4867</v>
      </c>
      <c r="Q1276" s="27" t="s">
        <v>4868</v>
      </c>
      <c r="R1276" s="56">
        <v>376.9</v>
      </c>
      <c r="S1276" s="56">
        <v>396</v>
      </c>
      <c r="T1276" s="58">
        <v>278</v>
      </c>
    </row>
    <row r="1277" spans="1:20" x14ac:dyDescent="0.25">
      <c r="A1277" s="27" t="s">
        <v>3804</v>
      </c>
      <c r="B1277" s="28" t="s">
        <v>4300</v>
      </c>
      <c r="C1277" s="28" t="s">
        <v>10429</v>
      </c>
      <c r="D1277" s="28" t="s">
        <v>10430</v>
      </c>
      <c r="E1277" s="28" t="s">
        <v>3805</v>
      </c>
      <c r="F1277" s="28" t="s">
        <v>4859</v>
      </c>
      <c r="G1277" s="28" t="s">
        <v>4860</v>
      </c>
      <c r="H1277" s="28" t="s">
        <v>4601</v>
      </c>
      <c r="I1277" s="28" t="s">
        <v>4374</v>
      </c>
      <c r="J1277" s="28" t="s">
        <v>4861</v>
      </c>
      <c r="K1277" s="28" t="s">
        <v>10320</v>
      </c>
      <c r="L1277" s="28" t="s">
        <v>5211</v>
      </c>
      <c r="M1277" s="28" t="s">
        <v>4864</v>
      </c>
      <c r="N1277" s="28" t="s">
        <v>10431</v>
      </c>
      <c r="O1277" s="28" t="s">
        <v>4866</v>
      </c>
      <c r="P1277" s="28" t="s">
        <v>4867</v>
      </c>
      <c r="Q1277" s="27" t="s">
        <v>4868</v>
      </c>
      <c r="R1277" s="56">
        <v>1368.8</v>
      </c>
      <c r="S1277" s="56">
        <v>1366</v>
      </c>
      <c r="T1277" s="58">
        <v>500</v>
      </c>
    </row>
    <row r="1278" spans="1:20" x14ac:dyDescent="0.25">
      <c r="A1278" s="27" t="s">
        <v>3812</v>
      </c>
      <c r="B1278" s="28" t="s">
        <v>4301</v>
      </c>
      <c r="C1278" s="28" t="s">
        <v>10432</v>
      </c>
      <c r="D1278" s="28" t="s">
        <v>10433</v>
      </c>
      <c r="E1278" s="28" t="s">
        <v>3813</v>
      </c>
      <c r="F1278" s="28" t="s">
        <v>4859</v>
      </c>
      <c r="G1278" s="28" t="s">
        <v>4860</v>
      </c>
      <c r="H1278" s="28" t="s">
        <v>4601</v>
      </c>
      <c r="I1278" s="28" t="s">
        <v>4374</v>
      </c>
      <c r="J1278" s="28" t="s">
        <v>4861</v>
      </c>
      <c r="K1278" s="28" t="s">
        <v>10355</v>
      </c>
      <c r="L1278" s="28" t="s">
        <v>10181</v>
      </c>
      <c r="M1278" s="28" t="s">
        <v>4864</v>
      </c>
      <c r="N1278" s="28" t="s">
        <v>10434</v>
      </c>
      <c r="O1278" s="28" t="s">
        <v>4866</v>
      </c>
      <c r="P1278" s="28" t="s">
        <v>4867</v>
      </c>
      <c r="Q1278" s="27" t="s">
        <v>4868</v>
      </c>
      <c r="R1278" s="56">
        <v>782.7</v>
      </c>
      <c r="S1278" s="56">
        <v>789</v>
      </c>
      <c r="T1278" s="58">
        <v>563</v>
      </c>
    </row>
    <row r="1279" spans="1:20" x14ac:dyDescent="0.25">
      <c r="A1279" s="27" t="s">
        <v>3814</v>
      </c>
      <c r="B1279" s="28" t="s">
        <v>4302</v>
      </c>
      <c r="C1279" s="28" t="s">
        <v>10435</v>
      </c>
      <c r="D1279" s="28" t="s">
        <v>10436</v>
      </c>
      <c r="E1279" s="28" t="s">
        <v>3815</v>
      </c>
      <c r="F1279" s="28" t="s">
        <v>4859</v>
      </c>
      <c r="G1279" s="28" t="s">
        <v>4860</v>
      </c>
      <c r="H1279" s="28" t="s">
        <v>4601</v>
      </c>
      <c r="I1279" s="28" t="s">
        <v>4373</v>
      </c>
      <c r="J1279" s="28" t="s">
        <v>4861</v>
      </c>
      <c r="K1279" s="28" t="s">
        <v>10437</v>
      </c>
      <c r="L1279" s="28" t="s">
        <v>5236</v>
      </c>
      <c r="M1279" s="28" t="s">
        <v>4864</v>
      </c>
      <c r="N1279" s="28" t="s">
        <v>10438</v>
      </c>
      <c r="O1279" s="28" t="s">
        <v>4866</v>
      </c>
      <c r="P1279" s="28" t="s">
        <v>4867</v>
      </c>
      <c r="Q1279" s="27" t="s">
        <v>4868</v>
      </c>
      <c r="R1279" s="56">
        <v>414.2</v>
      </c>
      <c r="S1279" s="56">
        <v>435</v>
      </c>
      <c r="T1279" s="58">
        <v>275</v>
      </c>
    </row>
    <row r="1280" spans="1:20" x14ac:dyDescent="0.25">
      <c r="A1280" s="27" t="s">
        <v>3816</v>
      </c>
      <c r="B1280" s="28" t="s">
        <v>4303</v>
      </c>
      <c r="C1280" s="28" t="s">
        <v>10439</v>
      </c>
      <c r="D1280" s="28" t="s">
        <v>10440</v>
      </c>
      <c r="E1280" s="28" t="s">
        <v>3817</v>
      </c>
      <c r="F1280" s="28" t="s">
        <v>4859</v>
      </c>
      <c r="G1280" s="28" t="s">
        <v>4860</v>
      </c>
      <c r="H1280" s="28" t="s">
        <v>4601</v>
      </c>
      <c r="I1280" s="28" t="s">
        <v>4374</v>
      </c>
      <c r="J1280" s="28" t="s">
        <v>4861</v>
      </c>
      <c r="K1280" s="28" t="s">
        <v>10355</v>
      </c>
      <c r="L1280" s="28" t="s">
        <v>5269</v>
      </c>
      <c r="M1280" s="28" t="s">
        <v>4864</v>
      </c>
      <c r="N1280" s="28" t="s">
        <v>10441</v>
      </c>
      <c r="O1280" s="28" t="s">
        <v>4866</v>
      </c>
      <c r="P1280" s="28" t="s">
        <v>4867</v>
      </c>
      <c r="Q1280" s="27" t="s">
        <v>4868</v>
      </c>
      <c r="R1280" s="56">
        <v>406.5</v>
      </c>
      <c r="S1280" s="56">
        <v>427</v>
      </c>
      <c r="T1280" s="58">
        <v>250</v>
      </c>
    </row>
    <row r="1281" spans="1:20" x14ac:dyDescent="0.25">
      <c r="A1281" s="27" t="s">
        <v>3862</v>
      </c>
      <c r="B1281" s="28" t="s">
        <v>4304</v>
      </c>
      <c r="C1281" s="28" t="s">
        <v>10442</v>
      </c>
      <c r="D1281" s="28" t="s">
        <v>10443</v>
      </c>
      <c r="E1281" s="28" t="s">
        <v>3863</v>
      </c>
      <c r="F1281" s="28" t="s">
        <v>4859</v>
      </c>
      <c r="G1281" s="28" t="s">
        <v>4860</v>
      </c>
      <c r="H1281" s="28" t="s">
        <v>4601</v>
      </c>
      <c r="I1281" s="28" t="s">
        <v>4373</v>
      </c>
      <c r="J1281" s="28" t="s">
        <v>4861</v>
      </c>
      <c r="K1281" s="28" t="s">
        <v>10444</v>
      </c>
      <c r="L1281" s="28" t="s">
        <v>7990</v>
      </c>
      <c r="M1281" s="28" t="s">
        <v>7991</v>
      </c>
      <c r="N1281" s="28" t="s">
        <v>10445</v>
      </c>
      <c r="O1281" s="28" t="s">
        <v>4866</v>
      </c>
      <c r="P1281" s="28" t="s">
        <v>4867</v>
      </c>
      <c r="Q1281" s="27" t="s">
        <v>4868</v>
      </c>
      <c r="R1281" s="56">
        <v>838.8</v>
      </c>
      <c r="S1281" s="56">
        <v>851</v>
      </c>
      <c r="T1281" s="58">
        <v>670</v>
      </c>
    </row>
    <row r="1282" spans="1:20" x14ac:dyDescent="0.25">
      <c r="A1282" s="27" t="s">
        <v>3858</v>
      </c>
      <c r="B1282" s="28" t="s">
        <v>4305</v>
      </c>
      <c r="C1282" s="28" t="s">
        <v>10446</v>
      </c>
      <c r="D1282" s="28" t="s">
        <v>10447</v>
      </c>
      <c r="E1282" s="28" t="s">
        <v>3859</v>
      </c>
      <c r="F1282" s="28" t="s">
        <v>4859</v>
      </c>
      <c r="G1282" s="28" t="s">
        <v>4860</v>
      </c>
      <c r="H1282" s="28" t="s">
        <v>4601</v>
      </c>
      <c r="I1282" s="28" t="s">
        <v>4377</v>
      </c>
      <c r="J1282" s="28" t="s">
        <v>4861</v>
      </c>
      <c r="K1282" s="28" t="s">
        <v>4886</v>
      </c>
      <c r="L1282" s="28" t="s">
        <v>5811</v>
      </c>
      <c r="M1282" s="28" t="s">
        <v>4864</v>
      </c>
      <c r="N1282" s="28" t="s">
        <v>10448</v>
      </c>
      <c r="O1282" s="28" t="s">
        <v>4866</v>
      </c>
      <c r="P1282" s="28" t="s">
        <v>4867</v>
      </c>
      <c r="Q1282" s="27" t="s">
        <v>4868</v>
      </c>
      <c r="R1282" s="56">
        <v>1630.7</v>
      </c>
      <c r="S1282" s="56">
        <v>1592</v>
      </c>
      <c r="T1282" s="58">
        <v>797</v>
      </c>
    </row>
    <row r="1283" spans="1:20" x14ac:dyDescent="0.25">
      <c r="A1283" s="27" t="s">
        <v>3818</v>
      </c>
      <c r="B1283" s="28" t="s">
        <v>4306</v>
      </c>
      <c r="C1283" s="28" t="s">
        <v>10449</v>
      </c>
      <c r="D1283" s="28" t="s">
        <v>10450</v>
      </c>
      <c r="E1283" s="28" t="s">
        <v>3819</v>
      </c>
      <c r="F1283" s="28" t="s">
        <v>4859</v>
      </c>
      <c r="G1283" s="28" t="s">
        <v>4860</v>
      </c>
      <c r="H1283" s="28" t="s">
        <v>4601</v>
      </c>
      <c r="I1283" s="28" t="s">
        <v>4373</v>
      </c>
      <c r="J1283" s="28" t="s">
        <v>4861</v>
      </c>
      <c r="K1283" s="28" t="s">
        <v>10316</v>
      </c>
      <c r="L1283" s="28" t="s">
        <v>10451</v>
      </c>
      <c r="M1283" s="28" t="s">
        <v>9500</v>
      </c>
      <c r="N1283" s="28" t="s">
        <v>10452</v>
      </c>
      <c r="O1283" s="28" t="s">
        <v>4866</v>
      </c>
      <c r="P1283" s="28" t="s">
        <v>4867</v>
      </c>
      <c r="Q1283" s="27" t="s">
        <v>4868</v>
      </c>
      <c r="R1283" s="56">
        <v>819.3</v>
      </c>
      <c r="S1283" s="56">
        <v>816</v>
      </c>
      <c r="T1283" s="58">
        <v>510</v>
      </c>
    </row>
    <row r="1284" spans="1:20" x14ac:dyDescent="0.25">
      <c r="A1284" s="27" t="s">
        <v>3864</v>
      </c>
      <c r="B1284" s="28" t="s">
        <v>4307</v>
      </c>
      <c r="C1284" s="28" t="s">
        <v>10453</v>
      </c>
      <c r="D1284" s="28" t="s">
        <v>10454</v>
      </c>
      <c r="E1284" s="28" t="s">
        <v>3865</v>
      </c>
      <c r="F1284" s="28" t="s">
        <v>4859</v>
      </c>
      <c r="G1284" s="28" t="s">
        <v>4860</v>
      </c>
      <c r="H1284" s="28" t="s">
        <v>4601</v>
      </c>
      <c r="I1284" s="28" t="s">
        <v>4373</v>
      </c>
      <c r="J1284" s="28" t="s">
        <v>4861</v>
      </c>
      <c r="K1284" s="28" t="s">
        <v>10444</v>
      </c>
      <c r="L1284" s="28" t="s">
        <v>10455</v>
      </c>
      <c r="M1284" s="28" t="s">
        <v>5095</v>
      </c>
      <c r="N1284" s="28" t="s">
        <v>10456</v>
      </c>
      <c r="O1284" s="28" t="s">
        <v>4866</v>
      </c>
      <c r="P1284" s="28" t="s">
        <v>4867</v>
      </c>
      <c r="Q1284" s="27" t="s">
        <v>4868</v>
      </c>
      <c r="R1284" s="56">
        <v>762.1</v>
      </c>
      <c r="S1284" s="56">
        <v>761</v>
      </c>
      <c r="T1284" s="58">
        <v>259</v>
      </c>
    </row>
    <row r="1285" spans="1:20" x14ac:dyDescent="0.25">
      <c r="A1285" s="27" t="s">
        <v>3820</v>
      </c>
      <c r="B1285" s="28" t="s">
        <v>4308</v>
      </c>
      <c r="C1285" s="28" t="s">
        <v>10457</v>
      </c>
      <c r="D1285" s="28" t="s">
        <v>10458</v>
      </c>
      <c r="E1285" s="28" t="s">
        <v>3821</v>
      </c>
      <c r="F1285" s="28" t="s">
        <v>4859</v>
      </c>
      <c r="G1285" s="28" t="s">
        <v>4860</v>
      </c>
      <c r="H1285" s="28" t="s">
        <v>4601</v>
      </c>
      <c r="I1285" s="28" t="s">
        <v>4373</v>
      </c>
      <c r="J1285" s="28" t="s">
        <v>4861</v>
      </c>
      <c r="K1285" s="28" t="s">
        <v>10316</v>
      </c>
      <c r="L1285" s="28" t="s">
        <v>6199</v>
      </c>
      <c r="M1285" s="28" t="s">
        <v>5792</v>
      </c>
      <c r="N1285" s="28" t="s">
        <v>10459</v>
      </c>
      <c r="O1285" s="28" t="s">
        <v>4866</v>
      </c>
      <c r="P1285" s="28" t="s">
        <v>4867</v>
      </c>
      <c r="Q1285" s="27" t="s">
        <v>4868</v>
      </c>
      <c r="R1285" s="56">
        <v>391.1</v>
      </c>
      <c r="S1285" s="56">
        <v>406</v>
      </c>
      <c r="T1285" s="58">
        <v>263</v>
      </c>
    </row>
    <row r="1286" spans="1:20" x14ac:dyDescent="0.25">
      <c r="A1286" s="27" t="s">
        <v>3822</v>
      </c>
      <c r="B1286" s="28" t="s">
        <v>4309</v>
      </c>
      <c r="C1286" s="28" t="s">
        <v>10460</v>
      </c>
      <c r="D1286" s="28" t="s">
        <v>10461</v>
      </c>
      <c r="E1286" s="28" t="s">
        <v>3823</v>
      </c>
      <c r="F1286" s="28" t="s">
        <v>4859</v>
      </c>
      <c r="G1286" s="28" t="s">
        <v>4860</v>
      </c>
      <c r="H1286" s="28" t="s">
        <v>4601</v>
      </c>
      <c r="I1286" s="28" t="s">
        <v>4373</v>
      </c>
      <c r="J1286" s="28" t="s">
        <v>4861</v>
      </c>
      <c r="K1286" s="28" t="s">
        <v>10462</v>
      </c>
      <c r="L1286" s="28" t="s">
        <v>7990</v>
      </c>
      <c r="M1286" s="28" t="s">
        <v>7991</v>
      </c>
      <c r="N1286" s="28" t="s">
        <v>10463</v>
      </c>
      <c r="O1286" s="28" t="s">
        <v>4866</v>
      </c>
      <c r="P1286" s="28" t="s">
        <v>4867</v>
      </c>
      <c r="Q1286" s="27" t="s">
        <v>4868</v>
      </c>
      <c r="R1286" s="56">
        <v>786.2</v>
      </c>
      <c r="S1286" s="56">
        <v>786</v>
      </c>
      <c r="T1286" s="58">
        <v>357</v>
      </c>
    </row>
    <row r="1287" spans="1:20" x14ac:dyDescent="0.25">
      <c r="A1287" s="27" t="s">
        <v>3824</v>
      </c>
      <c r="B1287" s="28" t="s">
        <v>4310</v>
      </c>
      <c r="C1287" s="28" t="s">
        <v>10464</v>
      </c>
      <c r="D1287" s="28" t="s">
        <v>10465</v>
      </c>
      <c r="E1287" s="28" t="s">
        <v>3825</v>
      </c>
      <c r="F1287" s="28" t="s">
        <v>4859</v>
      </c>
      <c r="G1287" s="28" t="s">
        <v>4860</v>
      </c>
      <c r="H1287" s="28" t="s">
        <v>4601</v>
      </c>
      <c r="I1287" s="28" t="s">
        <v>4374</v>
      </c>
      <c r="J1287" s="28" t="s">
        <v>4861</v>
      </c>
      <c r="K1287" s="28" t="s">
        <v>10466</v>
      </c>
      <c r="L1287" s="28" t="s">
        <v>8624</v>
      </c>
      <c r="M1287" s="28" t="s">
        <v>4864</v>
      </c>
      <c r="N1287" s="28" t="s">
        <v>10467</v>
      </c>
      <c r="O1287" s="28" t="s">
        <v>4866</v>
      </c>
      <c r="P1287" s="28" t="s">
        <v>4867</v>
      </c>
      <c r="Q1287" s="27" t="s">
        <v>4868</v>
      </c>
      <c r="R1287" s="56">
        <v>800</v>
      </c>
      <c r="S1287" s="56">
        <v>795</v>
      </c>
      <c r="T1287" s="58">
        <v>612</v>
      </c>
    </row>
    <row r="1288" spans="1:20" x14ac:dyDescent="0.25">
      <c r="A1288" s="27" t="s">
        <v>1037</v>
      </c>
      <c r="B1288" s="28" t="s">
        <v>1038</v>
      </c>
      <c r="C1288" s="28" t="s">
        <v>10468</v>
      </c>
      <c r="D1288" s="28" t="s">
        <v>10469</v>
      </c>
      <c r="E1288" s="28" t="s">
        <v>1879</v>
      </c>
      <c r="F1288" s="28" t="s">
        <v>4859</v>
      </c>
      <c r="G1288" s="28" t="s">
        <v>4860</v>
      </c>
      <c r="H1288" s="28" t="s">
        <v>4601</v>
      </c>
      <c r="I1288" s="28" t="s">
        <v>4378</v>
      </c>
      <c r="J1288" s="28" t="s">
        <v>4893</v>
      </c>
      <c r="K1288" s="28" t="s">
        <v>10338</v>
      </c>
      <c r="L1288" s="28" t="s">
        <v>6474</v>
      </c>
      <c r="M1288" s="28" t="s">
        <v>10470</v>
      </c>
      <c r="N1288" s="28" t="s">
        <v>10471</v>
      </c>
      <c r="O1288" s="28" t="s">
        <v>4866</v>
      </c>
      <c r="P1288" s="28" t="s">
        <v>4882</v>
      </c>
      <c r="Q1288" s="27" t="s">
        <v>4868</v>
      </c>
      <c r="R1288" s="56">
        <v>507.7</v>
      </c>
      <c r="S1288" s="56">
        <v>503.3</v>
      </c>
      <c r="T1288" s="58">
        <v>407.5</v>
      </c>
    </row>
    <row r="1289" spans="1:20" x14ac:dyDescent="0.25">
      <c r="A1289" s="27" t="s">
        <v>3394</v>
      </c>
      <c r="B1289" s="28" t="s">
        <v>3412</v>
      </c>
      <c r="C1289" s="28" t="s">
        <v>10472</v>
      </c>
      <c r="D1289" s="28" t="s">
        <v>10473</v>
      </c>
      <c r="E1289" s="28" t="s">
        <v>3418</v>
      </c>
      <c r="F1289" s="28" t="s">
        <v>4859</v>
      </c>
      <c r="G1289" s="28" t="s">
        <v>4860</v>
      </c>
      <c r="H1289" s="28" t="s">
        <v>4600</v>
      </c>
      <c r="I1289" s="28" t="s">
        <v>4383</v>
      </c>
      <c r="J1289" s="28" t="s">
        <v>4960</v>
      </c>
      <c r="K1289" s="28" t="s">
        <v>5782</v>
      </c>
      <c r="L1289" s="28" t="s">
        <v>6221</v>
      </c>
      <c r="M1289" s="28" t="s">
        <v>4963</v>
      </c>
      <c r="N1289" s="28" t="s">
        <v>11859</v>
      </c>
      <c r="O1289" s="28" t="s">
        <v>4866</v>
      </c>
      <c r="P1289" s="28" t="s">
        <v>4882</v>
      </c>
      <c r="Q1289" s="27" t="s">
        <v>4868</v>
      </c>
      <c r="R1289" s="56">
        <v>505.7</v>
      </c>
      <c r="S1289" s="56">
        <v>508.2</v>
      </c>
      <c r="T1289" s="58">
        <v>362</v>
      </c>
    </row>
    <row r="1290" spans="1:20" x14ac:dyDescent="0.25">
      <c r="A1290" s="27" t="s">
        <v>1039</v>
      </c>
      <c r="B1290" s="28" t="s">
        <v>1040</v>
      </c>
      <c r="C1290" s="28" t="s">
        <v>10474</v>
      </c>
      <c r="D1290" s="28" t="s">
        <v>10475</v>
      </c>
      <c r="E1290" s="28" t="s">
        <v>1727</v>
      </c>
      <c r="F1290" s="28" t="s">
        <v>4859</v>
      </c>
      <c r="G1290" s="28" t="s">
        <v>4860</v>
      </c>
      <c r="H1290" s="28" t="s">
        <v>4906</v>
      </c>
      <c r="I1290" s="28" t="s">
        <v>4388</v>
      </c>
      <c r="J1290" s="28" t="s">
        <v>4907</v>
      </c>
      <c r="K1290" s="28" t="s">
        <v>10332</v>
      </c>
      <c r="L1290" s="28" t="s">
        <v>6425</v>
      </c>
      <c r="M1290" s="28" t="s">
        <v>4939</v>
      </c>
      <c r="N1290" s="28" t="s">
        <v>10476</v>
      </c>
      <c r="O1290" s="28" t="s">
        <v>4866</v>
      </c>
      <c r="P1290" s="28" t="s">
        <v>4882</v>
      </c>
      <c r="Q1290" s="27" t="s">
        <v>4868</v>
      </c>
      <c r="R1290" s="56">
        <v>645</v>
      </c>
      <c r="S1290" s="56">
        <v>656.2</v>
      </c>
      <c r="T1290" s="58">
        <v>507</v>
      </c>
    </row>
    <row r="1291" spans="1:20" x14ac:dyDescent="0.25">
      <c r="A1291" s="27" t="s">
        <v>1041</v>
      </c>
      <c r="B1291" s="28" t="s">
        <v>1042</v>
      </c>
      <c r="C1291" s="28" t="s">
        <v>10477</v>
      </c>
      <c r="D1291" s="28" t="s">
        <v>10478</v>
      </c>
      <c r="E1291" s="28" t="s">
        <v>2022</v>
      </c>
      <c r="F1291" s="28" t="s">
        <v>4859</v>
      </c>
      <c r="G1291" s="28" t="s">
        <v>4860</v>
      </c>
      <c r="H1291" s="28" t="s">
        <v>4601</v>
      </c>
      <c r="I1291" s="28" t="s">
        <v>4384</v>
      </c>
      <c r="J1291" s="28" t="s">
        <v>4987</v>
      </c>
      <c r="K1291" s="28" t="s">
        <v>10332</v>
      </c>
      <c r="L1291" s="28" t="s">
        <v>10479</v>
      </c>
      <c r="M1291" s="28" t="s">
        <v>7935</v>
      </c>
      <c r="N1291" s="28" t="s">
        <v>10480</v>
      </c>
      <c r="O1291" s="28" t="s">
        <v>4866</v>
      </c>
      <c r="P1291" s="28" t="s">
        <v>4882</v>
      </c>
      <c r="Q1291" s="27" t="s">
        <v>4868</v>
      </c>
      <c r="R1291" s="56">
        <v>405</v>
      </c>
      <c r="S1291" s="56">
        <v>400</v>
      </c>
      <c r="T1291" s="58">
        <v>283.2</v>
      </c>
    </row>
    <row r="1292" spans="1:20" x14ac:dyDescent="0.25">
      <c r="A1292" s="27" t="s">
        <v>1491</v>
      </c>
      <c r="B1292" s="28" t="s">
        <v>1502</v>
      </c>
      <c r="C1292" s="28" t="s">
        <v>10481</v>
      </c>
      <c r="D1292" s="28" t="s">
        <v>10482</v>
      </c>
      <c r="E1292" s="28" t="s">
        <v>1948</v>
      </c>
      <c r="F1292" s="28" t="s">
        <v>4859</v>
      </c>
      <c r="G1292" s="28" t="s">
        <v>4860</v>
      </c>
      <c r="H1292" s="28" t="s">
        <v>4601</v>
      </c>
      <c r="I1292" s="28" t="s">
        <v>4382</v>
      </c>
      <c r="J1292" s="28" t="s">
        <v>4967</v>
      </c>
      <c r="K1292" s="28" t="s">
        <v>10483</v>
      </c>
      <c r="L1292" s="28" t="s">
        <v>10233</v>
      </c>
      <c r="M1292" s="28" t="s">
        <v>4969</v>
      </c>
      <c r="N1292" s="28" t="s">
        <v>10484</v>
      </c>
      <c r="O1292" s="28" t="s">
        <v>4866</v>
      </c>
      <c r="P1292" s="28" t="s">
        <v>4882</v>
      </c>
      <c r="Q1292" s="27" t="s">
        <v>4868</v>
      </c>
      <c r="R1292" s="56">
        <v>500</v>
      </c>
      <c r="S1292" s="56">
        <v>506.9</v>
      </c>
      <c r="T1292" s="58">
        <v>387.1</v>
      </c>
    </row>
    <row r="1293" spans="1:20" x14ac:dyDescent="0.25">
      <c r="A1293" s="27" t="s">
        <v>2633</v>
      </c>
      <c r="B1293" s="28" t="s">
        <v>2634</v>
      </c>
      <c r="C1293" s="28" t="s">
        <v>10485</v>
      </c>
      <c r="D1293" s="28" t="s">
        <v>10486</v>
      </c>
      <c r="E1293" s="28" t="s">
        <v>2657</v>
      </c>
      <c r="F1293" s="28" t="s">
        <v>4859</v>
      </c>
      <c r="G1293" s="28" t="s">
        <v>4860</v>
      </c>
      <c r="H1293" s="28" t="s">
        <v>4906</v>
      </c>
      <c r="I1293" s="28" t="s">
        <v>4380</v>
      </c>
      <c r="J1293" s="28" t="s">
        <v>4907</v>
      </c>
      <c r="K1293" s="28" t="s">
        <v>10487</v>
      </c>
      <c r="L1293" s="28" t="s">
        <v>5499</v>
      </c>
      <c r="M1293" s="28" t="s">
        <v>4939</v>
      </c>
      <c r="N1293" s="28" t="s">
        <v>10488</v>
      </c>
      <c r="O1293" s="28" t="s">
        <v>4866</v>
      </c>
      <c r="P1293" s="28" t="s">
        <v>4882</v>
      </c>
      <c r="Q1293" s="27" t="s">
        <v>4868</v>
      </c>
      <c r="R1293" s="56">
        <v>516.6</v>
      </c>
      <c r="S1293" s="56">
        <v>516</v>
      </c>
      <c r="T1293" s="58">
        <v>370</v>
      </c>
    </row>
    <row r="1294" spans="1:20" x14ac:dyDescent="0.25">
      <c r="A1294" s="27" t="s">
        <v>1497</v>
      </c>
      <c r="B1294" s="28" t="s">
        <v>1498</v>
      </c>
      <c r="C1294" s="28" t="s">
        <v>10489</v>
      </c>
      <c r="D1294" s="28" t="s">
        <v>10490</v>
      </c>
      <c r="E1294" s="28" t="s">
        <v>1652</v>
      </c>
      <c r="F1294" s="28" t="s">
        <v>4859</v>
      </c>
      <c r="G1294" s="28" t="s">
        <v>4860</v>
      </c>
      <c r="H1294" s="28" t="s">
        <v>4600</v>
      </c>
      <c r="I1294" s="28" t="s">
        <v>4892</v>
      </c>
      <c r="J1294" s="28" t="s">
        <v>4893</v>
      </c>
      <c r="K1294" s="28" t="s">
        <v>10491</v>
      </c>
      <c r="L1294" s="28" t="s">
        <v>9575</v>
      </c>
      <c r="M1294" s="28" t="s">
        <v>5735</v>
      </c>
      <c r="N1294" s="28" t="s">
        <v>10492</v>
      </c>
      <c r="O1294" s="28" t="s">
        <v>4866</v>
      </c>
      <c r="P1294" s="28" t="s">
        <v>4882</v>
      </c>
      <c r="Q1294" s="27" t="s">
        <v>4868</v>
      </c>
      <c r="R1294" s="56">
        <v>505.2</v>
      </c>
      <c r="S1294" s="56">
        <v>508.2</v>
      </c>
      <c r="T1294" s="58">
        <v>347</v>
      </c>
    </row>
    <row r="1295" spans="1:20" x14ac:dyDescent="0.25">
      <c r="A1295" s="27" t="s">
        <v>1516</v>
      </c>
      <c r="B1295" s="28" t="s">
        <v>1517</v>
      </c>
      <c r="C1295" s="28" t="s">
        <v>10493</v>
      </c>
      <c r="D1295" s="28" t="s">
        <v>10494</v>
      </c>
      <c r="E1295" s="28" t="s">
        <v>2621</v>
      </c>
      <c r="F1295" s="28" t="s">
        <v>4859</v>
      </c>
      <c r="G1295" s="28" t="s">
        <v>4860</v>
      </c>
      <c r="H1295" s="28" t="s">
        <v>4601</v>
      </c>
      <c r="I1295" s="28" t="s">
        <v>4387</v>
      </c>
      <c r="J1295" s="28" t="s">
        <v>4967</v>
      </c>
      <c r="K1295" s="28" t="s">
        <v>10495</v>
      </c>
      <c r="L1295" s="28" t="s">
        <v>8681</v>
      </c>
      <c r="M1295" s="28" t="s">
        <v>8682</v>
      </c>
      <c r="N1295" s="28" t="s">
        <v>10496</v>
      </c>
      <c r="O1295" s="28" t="s">
        <v>4866</v>
      </c>
      <c r="P1295" s="28" t="s">
        <v>4882</v>
      </c>
      <c r="Q1295" s="27" t="s">
        <v>4868</v>
      </c>
      <c r="R1295" s="56">
        <v>460</v>
      </c>
      <c r="S1295" s="56">
        <v>460</v>
      </c>
      <c r="T1295" s="58">
        <v>340</v>
      </c>
    </row>
    <row r="1296" spans="1:20" x14ac:dyDescent="0.25">
      <c r="A1296" s="27" t="s">
        <v>2619</v>
      </c>
      <c r="B1296" s="28" t="s">
        <v>2638</v>
      </c>
      <c r="C1296" s="28" t="s">
        <v>10497</v>
      </c>
      <c r="D1296" s="28" t="s">
        <v>10498</v>
      </c>
      <c r="E1296" s="28" t="s">
        <v>2632</v>
      </c>
      <c r="F1296" s="28" t="s">
        <v>4859</v>
      </c>
      <c r="G1296" s="28" t="s">
        <v>4860</v>
      </c>
      <c r="H1296" s="28" t="s">
        <v>4601</v>
      </c>
      <c r="I1296" s="28" t="s">
        <v>4382</v>
      </c>
      <c r="J1296" s="28" t="s">
        <v>4967</v>
      </c>
      <c r="K1296" s="28" t="s">
        <v>10499</v>
      </c>
      <c r="L1296" s="28" t="s">
        <v>6131</v>
      </c>
      <c r="M1296" s="28" t="s">
        <v>4969</v>
      </c>
      <c r="N1296" s="28" t="s">
        <v>10500</v>
      </c>
      <c r="O1296" s="28" t="s">
        <v>4866</v>
      </c>
      <c r="P1296" s="28" t="s">
        <v>4867</v>
      </c>
      <c r="Q1296" s="27" t="s">
        <v>4868</v>
      </c>
      <c r="R1296" s="56">
        <v>734.4</v>
      </c>
      <c r="S1296" s="56">
        <v>766.4</v>
      </c>
      <c r="T1296" s="58">
        <v>494</v>
      </c>
    </row>
    <row r="1297" spans="1:20" x14ac:dyDescent="0.25">
      <c r="A1297" s="27" t="s">
        <v>2616</v>
      </c>
      <c r="B1297" s="28" t="s">
        <v>2650</v>
      </c>
      <c r="C1297" s="28" t="s">
        <v>10501</v>
      </c>
      <c r="D1297" s="28" t="s">
        <v>10502</v>
      </c>
      <c r="E1297" s="28" t="s">
        <v>2629</v>
      </c>
      <c r="F1297" s="28" t="s">
        <v>4859</v>
      </c>
      <c r="G1297" s="28" t="s">
        <v>4860</v>
      </c>
      <c r="H1297" s="28" t="s">
        <v>4906</v>
      </c>
      <c r="I1297" s="28" t="s">
        <v>4386</v>
      </c>
      <c r="J1297" s="28" t="s">
        <v>4907</v>
      </c>
      <c r="K1297" s="28" t="s">
        <v>9780</v>
      </c>
      <c r="L1297" s="28" t="s">
        <v>6634</v>
      </c>
      <c r="M1297" s="28" t="s">
        <v>4939</v>
      </c>
      <c r="N1297" s="28" t="s">
        <v>10503</v>
      </c>
      <c r="O1297" s="28" t="s">
        <v>4866</v>
      </c>
      <c r="P1297" s="28" t="s">
        <v>4882</v>
      </c>
      <c r="Q1297" s="27" t="s">
        <v>4868</v>
      </c>
      <c r="R1297" s="56">
        <v>497</v>
      </c>
      <c r="S1297" s="56">
        <v>487</v>
      </c>
      <c r="T1297" s="58">
        <v>353</v>
      </c>
    </row>
    <row r="1298" spans="1:20" x14ac:dyDescent="0.25">
      <c r="A1298" s="27" t="s">
        <v>2612</v>
      </c>
      <c r="B1298" s="28" t="s">
        <v>2653</v>
      </c>
      <c r="C1298" s="28" t="s">
        <v>10504</v>
      </c>
      <c r="D1298" s="28" t="s">
        <v>10505</v>
      </c>
      <c r="E1298" s="28" t="s">
        <v>2625</v>
      </c>
      <c r="F1298" s="28" t="s">
        <v>4859</v>
      </c>
      <c r="G1298" s="28" t="s">
        <v>4860</v>
      </c>
      <c r="H1298" s="28" t="s">
        <v>4601</v>
      </c>
      <c r="I1298" s="28" t="s">
        <v>4387</v>
      </c>
      <c r="J1298" s="28" t="s">
        <v>4967</v>
      </c>
      <c r="K1298" s="28" t="s">
        <v>10396</v>
      </c>
      <c r="L1298" s="28" t="s">
        <v>8004</v>
      </c>
      <c r="M1298" s="28" t="s">
        <v>8005</v>
      </c>
      <c r="N1298" s="28" t="s">
        <v>10506</v>
      </c>
      <c r="O1298" s="28" t="s">
        <v>4866</v>
      </c>
      <c r="P1298" s="28" t="s">
        <v>4882</v>
      </c>
      <c r="Q1298" s="27" t="s">
        <v>4868</v>
      </c>
      <c r="R1298" s="56">
        <v>520</v>
      </c>
      <c r="S1298" s="56">
        <v>520</v>
      </c>
      <c r="T1298" s="58">
        <v>388.4</v>
      </c>
    </row>
    <row r="1299" spans="1:20" x14ac:dyDescent="0.25">
      <c r="A1299" s="27" t="s">
        <v>3826</v>
      </c>
      <c r="B1299" s="28" t="s">
        <v>4311</v>
      </c>
      <c r="C1299" s="28" t="s">
        <v>10507</v>
      </c>
      <c r="D1299" s="28" t="s">
        <v>10508</v>
      </c>
      <c r="E1299" s="28" t="s">
        <v>3827</v>
      </c>
      <c r="F1299" s="28" t="s">
        <v>4859</v>
      </c>
      <c r="G1299" s="28" t="s">
        <v>4860</v>
      </c>
      <c r="H1299" s="28" t="s">
        <v>4601</v>
      </c>
      <c r="I1299" s="28" t="s">
        <v>4373</v>
      </c>
      <c r="J1299" s="28" t="s">
        <v>4861</v>
      </c>
      <c r="K1299" s="28" t="s">
        <v>10316</v>
      </c>
      <c r="L1299" s="28" t="s">
        <v>10509</v>
      </c>
      <c r="M1299" s="28" t="s">
        <v>4864</v>
      </c>
      <c r="N1299" s="28" t="s">
        <v>10510</v>
      </c>
      <c r="O1299" s="28" t="s">
        <v>4866</v>
      </c>
      <c r="P1299" s="28" t="s">
        <v>4882</v>
      </c>
      <c r="Q1299" s="27" t="s">
        <v>4868</v>
      </c>
      <c r="R1299" s="56">
        <v>366.6</v>
      </c>
      <c r="S1299" s="56">
        <v>367</v>
      </c>
      <c r="T1299" s="58">
        <v>254</v>
      </c>
    </row>
    <row r="1300" spans="1:20" x14ac:dyDescent="0.25">
      <c r="A1300" s="27" t="s">
        <v>1492</v>
      </c>
      <c r="B1300" s="28" t="s">
        <v>1515</v>
      </c>
      <c r="C1300" s="28" t="s">
        <v>10511</v>
      </c>
      <c r="D1300" s="28" t="s">
        <v>10512</v>
      </c>
      <c r="E1300" s="28" t="s">
        <v>2386</v>
      </c>
      <c r="F1300" s="28" t="s">
        <v>4859</v>
      </c>
      <c r="G1300" s="28" t="s">
        <v>4860</v>
      </c>
      <c r="H1300" s="28" t="s">
        <v>4906</v>
      </c>
      <c r="I1300" s="28" t="s">
        <v>4386</v>
      </c>
      <c r="J1300" s="28" t="s">
        <v>4907</v>
      </c>
      <c r="K1300" s="28" t="s">
        <v>10513</v>
      </c>
      <c r="L1300" s="28" t="s">
        <v>10514</v>
      </c>
      <c r="M1300" s="28" t="s">
        <v>10515</v>
      </c>
      <c r="N1300" s="28" t="s">
        <v>10516</v>
      </c>
      <c r="O1300" s="28" t="s">
        <v>4866</v>
      </c>
      <c r="P1300" s="28" t="s">
        <v>4882</v>
      </c>
      <c r="Q1300" s="27" t="s">
        <v>4868</v>
      </c>
      <c r="R1300" s="56">
        <v>449</v>
      </c>
      <c r="S1300" s="56">
        <v>449</v>
      </c>
      <c r="T1300" s="58">
        <v>325</v>
      </c>
    </row>
    <row r="1301" spans="1:20" x14ac:dyDescent="0.25">
      <c r="A1301" s="27" t="s">
        <v>3866</v>
      </c>
      <c r="B1301" s="28" t="s">
        <v>4312</v>
      </c>
      <c r="C1301" s="28" t="s">
        <v>10517</v>
      </c>
      <c r="D1301" s="28" t="s">
        <v>10518</v>
      </c>
      <c r="E1301" s="28" t="s">
        <v>3867</v>
      </c>
      <c r="F1301" s="28" t="s">
        <v>4859</v>
      </c>
      <c r="G1301" s="28" t="s">
        <v>4860</v>
      </c>
      <c r="H1301" s="28" t="s">
        <v>4601</v>
      </c>
      <c r="I1301" s="28" t="s">
        <v>4374</v>
      </c>
      <c r="J1301" s="28" t="s">
        <v>4861</v>
      </c>
      <c r="K1301" s="28" t="s">
        <v>10519</v>
      </c>
      <c r="L1301" s="28" t="s">
        <v>5249</v>
      </c>
      <c r="M1301" s="28" t="s">
        <v>4864</v>
      </c>
      <c r="N1301" s="28" t="s">
        <v>10520</v>
      </c>
      <c r="O1301" s="28" t="s">
        <v>4866</v>
      </c>
      <c r="P1301" s="28" t="s">
        <v>4882</v>
      </c>
      <c r="Q1301" s="27" t="s">
        <v>4868</v>
      </c>
      <c r="R1301" s="56">
        <v>955.7</v>
      </c>
      <c r="S1301" s="56">
        <v>937</v>
      </c>
      <c r="T1301" s="58">
        <v>756</v>
      </c>
    </row>
    <row r="1302" spans="1:20" x14ac:dyDescent="0.25">
      <c r="A1302" s="27" t="s">
        <v>1493</v>
      </c>
      <c r="B1302" s="28" t="s">
        <v>1499</v>
      </c>
      <c r="C1302" s="28" t="s">
        <v>10521</v>
      </c>
      <c r="D1302" s="28" t="s">
        <v>10522</v>
      </c>
      <c r="E1302" s="28" t="s">
        <v>1808</v>
      </c>
      <c r="F1302" s="28" t="s">
        <v>4859</v>
      </c>
      <c r="G1302" s="28" t="s">
        <v>4860</v>
      </c>
      <c r="H1302" s="28" t="s">
        <v>4600</v>
      </c>
      <c r="I1302" s="28" t="s">
        <v>4391</v>
      </c>
      <c r="J1302" s="28" t="s">
        <v>4893</v>
      </c>
      <c r="K1302" s="28" t="s">
        <v>10355</v>
      </c>
      <c r="L1302" s="28" t="s">
        <v>7382</v>
      </c>
      <c r="M1302" s="28" t="s">
        <v>6109</v>
      </c>
      <c r="N1302" s="28" t="s">
        <v>10523</v>
      </c>
      <c r="O1302" s="28" t="s">
        <v>4866</v>
      </c>
      <c r="P1302" s="28" t="s">
        <v>4882</v>
      </c>
      <c r="Q1302" s="27" t="s">
        <v>4868</v>
      </c>
      <c r="R1302" s="56">
        <v>445.6</v>
      </c>
      <c r="S1302" s="56">
        <v>445.6</v>
      </c>
      <c r="T1302" s="58">
        <v>315</v>
      </c>
    </row>
    <row r="1303" spans="1:20" x14ac:dyDescent="0.25">
      <c r="A1303" s="27" t="s">
        <v>1510</v>
      </c>
      <c r="B1303" s="28" t="s">
        <v>1511</v>
      </c>
      <c r="C1303" s="28" t="s">
        <v>10524</v>
      </c>
      <c r="D1303" s="28" t="s">
        <v>10525</v>
      </c>
      <c r="E1303" s="28" t="s">
        <v>2145</v>
      </c>
      <c r="F1303" s="28" t="s">
        <v>4859</v>
      </c>
      <c r="G1303" s="28" t="s">
        <v>4860</v>
      </c>
      <c r="H1303" s="28" t="s">
        <v>4600</v>
      </c>
      <c r="I1303" s="28" t="s">
        <v>4570</v>
      </c>
      <c r="J1303" s="28" t="s">
        <v>4877</v>
      </c>
      <c r="K1303" s="28" t="s">
        <v>10526</v>
      </c>
      <c r="L1303" s="28" t="s">
        <v>5005</v>
      </c>
      <c r="M1303" s="28" t="s">
        <v>5006</v>
      </c>
      <c r="N1303" s="28" t="s">
        <v>10527</v>
      </c>
      <c r="O1303" s="28" t="s">
        <v>4866</v>
      </c>
      <c r="P1303" s="28" t="s">
        <v>4882</v>
      </c>
      <c r="Q1303" s="27" t="s">
        <v>4868</v>
      </c>
      <c r="R1303" s="56">
        <v>843</v>
      </c>
      <c r="S1303" s="56">
        <v>848.4</v>
      </c>
      <c r="T1303" s="58">
        <v>540</v>
      </c>
    </row>
    <row r="1304" spans="1:20" x14ac:dyDescent="0.25">
      <c r="A1304" s="27" t="s">
        <v>2718</v>
      </c>
      <c r="B1304" s="28" t="s">
        <v>2772</v>
      </c>
      <c r="C1304" s="28" t="s">
        <v>10528</v>
      </c>
      <c r="D1304" s="28" t="s">
        <v>10529</v>
      </c>
      <c r="E1304" s="28" t="s">
        <v>2735</v>
      </c>
      <c r="F1304" s="28" t="s">
        <v>4859</v>
      </c>
      <c r="G1304" s="28" t="s">
        <v>4860</v>
      </c>
      <c r="H1304" s="28" t="s">
        <v>4906</v>
      </c>
      <c r="I1304" s="28" t="s">
        <v>4389</v>
      </c>
      <c r="J1304" s="28" t="s">
        <v>4907</v>
      </c>
      <c r="K1304" s="28" t="s">
        <v>4943</v>
      </c>
      <c r="L1304" s="28" t="s">
        <v>7661</v>
      </c>
      <c r="M1304" s="28" t="s">
        <v>4939</v>
      </c>
      <c r="N1304" s="28" t="s">
        <v>10530</v>
      </c>
      <c r="O1304" s="28" t="s">
        <v>4866</v>
      </c>
      <c r="P1304" s="28" t="s">
        <v>4882</v>
      </c>
      <c r="Q1304" s="27" t="s">
        <v>4868</v>
      </c>
      <c r="R1304" s="56">
        <v>440</v>
      </c>
      <c r="S1304" s="56">
        <v>436</v>
      </c>
      <c r="T1304" s="58">
        <v>321</v>
      </c>
    </row>
    <row r="1305" spans="1:20" x14ac:dyDescent="0.25">
      <c r="A1305" s="27" t="s">
        <v>1496</v>
      </c>
      <c r="B1305" s="28" t="s">
        <v>1506</v>
      </c>
      <c r="C1305" s="28" t="s">
        <v>10531</v>
      </c>
      <c r="D1305" s="28" t="s">
        <v>10532</v>
      </c>
      <c r="E1305" s="28" t="s">
        <v>2085</v>
      </c>
      <c r="F1305" s="28" t="s">
        <v>4859</v>
      </c>
      <c r="G1305" s="28" t="s">
        <v>4860</v>
      </c>
      <c r="H1305" s="28" t="s">
        <v>4906</v>
      </c>
      <c r="I1305" s="28" t="s">
        <v>4385</v>
      </c>
      <c r="J1305" s="28" t="s">
        <v>4907</v>
      </c>
      <c r="K1305" s="28" t="s">
        <v>9234</v>
      </c>
      <c r="L1305" s="28" t="s">
        <v>7720</v>
      </c>
      <c r="M1305" s="28" t="s">
        <v>4939</v>
      </c>
      <c r="N1305" s="28" t="s">
        <v>10533</v>
      </c>
      <c r="O1305" s="28" t="s">
        <v>4866</v>
      </c>
      <c r="P1305" s="28" t="s">
        <v>4882</v>
      </c>
      <c r="Q1305" s="27" t="s">
        <v>4868</v>
      </c>
      <c r="R1305" s="56">
        <v>358.2</v>
      </c>
      <c r="S1305" s="56">
        <v>354.8</v>
      </c>
      <c r="T1305" s="58">
        <v>241</v>
      </c>
    </row>
    <row r="1306" spans="1:20" x14ac:dyDescent="0.25">
      <c r="A1306" s="27" t="s">
        <v>2615</v>
      </c>
      <c r="B1306" s="28" t="s">
        <v>2639</v>
      </c>
      <c r="C1306" s="28" t="s">
        <v>10534</v>
      </c>
      <c r="D1306" s="28" t="s">
        <v>10535</v>
      </c>
      <c r="E1306" s="28" t="s">
        <v>2628</v>
      </c>
      <c r="F1306" s="28" t="s">
        <v>4859</v>
      </c>
      <c r="G1306" s="28" t="s">
        <v>4860</v>
      </c>
      <c r="H1306" s="28" t="s">
        <v>4601</v>
      </c>
      <c r="I1306" s="28" t="s">
        <v>4382</v>
      </c>
      <c r="J1306" s="28" t="s">
        <v>4967</v>
      </c>
      <c r="K1306" s="28" t="s">
        <v>10536</v>
      </c>
      <c r="L1306" s="28" t="s">
        <v>6131</v>
      </c>
      <c r="M1306" s="28" t="s">
        <v>4969</v>
      </c>
      <c r="N1306" s="28" t="s">
        <v>10537</v>
      </c>
      <c r="O1306" s="28" t="s">
        <v>4866</v>
      </c>
      <c r="P1306" s="28" t="s">
        <v>4882</v>
      </c>
      <c r="Q1306" s="27" t="s">
        <v>4868</v>
      </c>
      <c r="R1306" s="56">
        <v>533</v>
      </c>
      <c r="S1306" s="56">
        <v>533</v>
      </c>
      <c r="T1306" s="58">
        <v>419</v>
      </c>
    </row>
    <row r="1307" spans="1:20" x14ac:dyDescent="0.25">
      <c r="A1307" s="27" t="s">
        <v>1495</v>
      </c>
      <c r="B1307" s="28" t="s">
        <v>1512</v>
      </c>
      <c r="C1307" s="28" t="s">
        <v>10538</v>
      </c>
      <c r="D1307" s="28" t="s">
        <v>10539</v>
      </c>
      <c r="E1307" s="28" t="s">
        <v>2225</v>
      </c>
      <c r="F1307" s="28" t="s">
        <v>4859</v>
      </c>
      <c r="G1307" s="28" t="s">
        <v>4860</v>
      </c>
      <c r="H1307" s="28" t="s">
        <v>4906</v>
      </c>
      <c r="I1307" s="28" t="s">
        <v>4379</v>
      </c>
      <c r="J1307" s="28" t="s">
        <v>4907</v>
      </c>
      <c r="K1307" s="28" t="s">
        <v>9234</v>
      </c>
      <c r="L1307" s="28" t="s">
        <v>5258</v>
      </c>
      <c r="M1307" s="28" t="s">
        <v>6363</v>
      </c>
      <c r="N1307" s="28" t="s">
        <v>10540</v>
      </c>
      <c r="O1307" s="28" t="s">
        <v>4866</v>
      </c>
      <c r="P1307" s="28" t="s">
        <v>4882</v>
      </c>
      <c r="Q1307" s="27" t="s">
        <v>4868</v>
      </c>
      <c r="R1307" s="56">
        <v>573.29999999999995</v>
      </c>
      <c r="S1307" s="56">
        <v>584</v>
      </c>
      <c r="T1307" s="58">
        <v>429</v>
      </c>
    </row>
    <row r="1308" spans="1:20" x14ac:dyDescent="0.25">
      <c r="A1308" s="27" t="s">
        <v>1500</v>
      </c>
      <c r="B1308" s="28" t="s">
        <v>1501</v>
      </c>
      <c r="C1308" s="28" t="s">
        <v>10541</v>
      </c>
      <c r="D1308" s="28" t="s">
        <v>10542</v>
      </c>
      <c r="E1308" s="28" t="s">
        <v>1880</v>
      </c>
      <c r="F1308" s="28" t="s">
        <v>4859</v>
      </c>
      <c r="G1308" s="28" t="s">
        <v>4860</v>
      </c>
      <c r="H1308" s="28" t="s">
        <v>4601</v>
      </c>
      <c r="I1308" s="28" t="s">
        <v>4378</v>
      </c>
      <c r="J1308" s="28" t="s">
        <v>4893</v>
      </c>
      <c r="K1308" s="28" t="s">
        <v>10526</v>
      </c>
      <c r="L1308" s="28" t="s">
        <v>10543</v>
      </c>
      <c r="M1308" s="28" t="s">
        <v>10544</v>
      </c>
      <c r="N1308" s="28" t="s">
        <v>10545</v>
      </c>
      <c r="O1308" s="28" t="s">
        <v>4866</v>
      </c>
      <c r="P1308" s="28" t="s">
        <v>4882</v>
      </c>
      <c r="Q1308" s="27" t="s">
        <v>4868</v>
      </c>
      <c r="R1308" s="56">
        <v>662.6</v>
      </c>
      <c r="S1308" s="56">
        <v>619</v>
      </c>
      <c r="T1308" s="58">
        <v>385.1</v>
      </c>
    </row>
    <row r="1309" spans="1:20" x14ac:dyDescent="0.25">
      <c r="A1309" s="27" t="s">
        <v>2666</v>
      </c>
      <c r="B1309" s="28" t="s">
        <v>2681</v>
      </c>
      <c r="C1309" s="28" t="s">
        <v>10546</v>
      </c>
      <c r="D1309" s="28" t="s">
        <v>10547</v>
      </c>
      <c r="E1309" s="28" t="s">
        <v>2674</v>
      </c>
      <c r="F1309" s="28" t="s">
        <v>4859</v>
      </c>
      <c r="G1309" s="28" t="s">
        <v>4860</v>
      </c>
      <c r="H1309" s="28" t="s">
        <v>4906</v>
      </c>
      <c r="I1309" s="28" t="s">
        <v>4385</v>
      </c>
      <c r="J1309" s="28" t="s">
        <v>4907</v>
      </c>
      <c r="K1309" s="28" t="s">
        <v>4878</v>
      </c>
      <c r="L1309" s="28" t="s">
        <v>7257</v>
      </c>
      <c r="M1309" s="28" t="s">
        <v>4939</v>
      </c>
      <c r="N1309" s="28" t="s">
        <v>10548</v>
      </c>
      <c r="O1309" s="28" t="s">
        <v>4866</v>
      </c>
      <c r="P1309" s="28" t="s">
        <v>4882</v>
      </c>
      <c r="Q1309" s="27" t="s">
        <v>4868</v>
      </c>
      <c r="R1309" s="56">
        <v>472.7</v>
      </c>
      <c r="S1309" s="56">
        <v>445</v>
      </c>
      <c r="T1309" s="58">
        <v>334</v>
      </c>
    </row>
    <row r="1310" spans="1:20" x14ac:dyDescent="0.25">
      <c r="A1310" s="27" t="s">
        <v>2609</v>
      </c>
      <c r="B1310" s="28" t="s">
        <v>2644</v>
      </c>
      <c r="C1310" s="28" t="s">
        <v>10549</v>
      </c>
      <c r="D1310" s="28" t="s">
        <v>10550</v>
      </c>
      <c r="E1310" s="28" t="s">
        <v>2622</v>
      </c>
      <c r="F1310" s="28" t="s">
        <v>4859</v>
      </c>
      <c r="G1310" s="28" t="s">
        <v>4860</v>
      </c>
      <c r="H1310" s="28" t="s">
        <v>4600</v>
      </c>
      <c r="I1310" s="28" t="s">
        <v>4375</v>
      </c>
      <c r="J1310" s="28" t="s">
        <v>4877</v>
      </c>
      <c r="K1310" s="28" t="s">
        <v>10396</v>
      </c>
      <c r="L1310" s="28" t="s">
        <v>6154</v>
      </c>
      <c r="M1310" s="28" t="s">
        <v>4922</v>
      </c>
      <c r="N1310" s="28" t="s">
        <v>10551</v>
      </c>
      <c r="O1310" s="28" t="s">
        <v>4866</v>
      </c>
      <c r="P1310" s="28" t="s">
        <v>4882</v>
      </c>
      <c r="Q1310" s="27" t="s">
        <v>4868</v>
      </c>
      <c r="R1310" s="56">
        <v>440.3</v>
      </c>
      <c r="S1310" s="56">
        <v>440.3</v>
      </c>
      <c r="T1310" s="58">
        <v>252.9</v>
      </c>
    </row>
    <row r="1311" spans="1:20" x14ac:dyDescent="0.25">
      <c r="A1311" s="27" t="s">
        <v>2669</v>
      </c>
      <c r="B1311" s="28" t="s">
        <v>2686</v>
      </c>
      <c r="C1311" s="28" t="s">
        <v>10552</v>
      </c>
      <c r="D1311" s="28" t="s">
        <v>10553</v>
      </c>
      <c r="E1311" s="28" t="s">
        <v>2677</v>
      </c>
      <c r="F1311" s="28" t="s">
        <v>4859</v>
      </c>
      <c r="G1311" s="28" t="s">
        <v>4860</v>
      </c>
      <c r="H1311" s="28" t="s">
        <v>4601</v>
      </c>
      <c r="I1311" s="28" t="s">
        <v>4382</v>
      </c>
      <c r="J1311" s="28" t="s">
        <v>4967</v>
      </c>
      <c r="K1311" s="28" t="s">
        <v>10554</v>
      </c>
      <c r="L1311" s="28" t="s">
        <v>6171</v>
      </c>
      <c r="M1311" s="28" t="s">
        <v>4969</v>
      </c>
      <c r="N1311" s="28" t="s">
        <v>10555</v>
      </c>
      <c r="O1311" s="28" t="s">
        <v>4866</v>
      </c>
      <c r="P1311" s="28" t="s">
        <v>4882</v>
      </c>
      <c r="Q1311" s="27" t="s">
        <v>4868</v>
      </c>
      <c r="R1311" s="56">
        <v>426.2</v>
      </c>
      <c r="S1311" s="56">
        <v>420</v>
      </c>
      <c r="T1311" s="58">
        <v>267</v>
      </c>
    </row>
    <row r="1312" spans="1:20" x14ac:dyDescent="0.25">
      <c r="A1312" s="27" t="s">
        <v>3391</v>
      </c>
      <c r="B1312" s="28" t="s">
        <v>3413</v>
      </c>
      <c r="C1312" s="28" t="s">
        <v>10556</v>
      </c>
      <c r="D1312" s="28" t="s">
        <v>10557</v>
      </c>
      <c r="E1312" s="28" t="s">
        <v>3416</v>
      </c>
      <c r="F1312" s="28" t="s">
        <v>4859</v>
      </c>
      <c r="G1312" s="28" t="s">
        <v>4860</v>
      </c>
      <c r="H1312" s="28" t="s">
        <v>4600</v>
      </c>
      <c r="I1312" s="28" t="s">
        <v>4570</v>
      </c>
      <c r="J1312" s="28" t="s">
        <v>4877</v>
      </c>
      <c r="K1312" s="28" t="s">
        <v>10558</v>
      </c>
      <c r="L1312" s="28" t="s">
        <v>9672</v>
      </c>
      <c r="M1312" s="28" t="s">
        <v>9673</v>
      </c>
      <c r="N1312" s="28" t="s">
        <v>10559</v>
      </c>
      <c r="O1312" s="28" t="s">
        <v>4866</v>
      </c>
      <c r="P1312" s="28" t="s">
        <v>4882</v>
      </c>
      <c r="Q1312" s="27" t="s">
        <v>4868</v>
      </c>
      <c r="R1312" s="56">
        <v>485.7</v>
      </c>
      <c r="S1312" s="56">
        <v>474.5</v>
      </c>
      <c r="T1312" s="58">
        <v>346.1</v>
      </c>
    </row>
    <row r="1313" spans="1:20" x14ac:dyDescent="0.25">
      <c r="A1313" s="27" t="s">
        <v>3840</v>
      </c>
      <c r="B1313" s="28" t="s">
        <v>4313</v>
      </c>
      <c r="C1313" s="28" t="s">
        <v>10560</v>
      </c>
      <c r="D1313" s="28" t="s">
        <v>10561</v>
      </c>
      <c r="E1313" s="28" t="s">
        <v>3841</v>
      </c>
      <c r="F1313" s="28" t="s">
        <v>4859</v>
      </c>
      <c r="G1313" s="28" t="s">
        <v>4860</v>
      </c>
      <c r="H1313" s="28" t="s">
        <v>4601</v>
      </c>
      <c r="I1313" s="28" t="s">
        <v>4374</v>
      </c>
      <c r="J1313" s="28" t="s">
        <v>4861</v>
      </c>
      <c r="K1313" s="28" t="s">
        <v>10562</v>
      </c>
      <c r="L1313" s="28" t="s">
        <v>6486</v>
      </c>
      <c r="M1313" s="28" t="s">
        <v>4864</v>
      </c>
      <c r="N1313" s="28" t="s">
        <v>10563</v>
      </c>
      <c r="O1313" s="28" t="s">
        <v>4866</v>
      </c>
      <c r="P1313" s="28" t="s">
        <v>4867</v>
      </c>
      <c r="Q1313" s="27" t="s">
        <v>4868</v>
      </c>
      <c r="R1313" s="56">
        <v>684.4</v>
      </c>
      <c r="S1313" s="56">
        <v>684</v>
      </c>
      <c r="T1313" s="58">
        <v>488</v>
      </c>
    </row>
    <row r="1314" spans="1:20" x14ac:dyDescent="0.25">
      <c r="A1314" s="27" t="s">
        <v>3830</v>
      </c>
      <c r="B1314" s="28" t="s">
        <v>4314</v>
      </c>
      <c r="C1314" s="28" t="s">
        <v>10564</v>
      </c>
      <c r="D1314" s="28" t="s">
        <v>10565</v>
      </c>
      <c r="E1314" s="28" t="s">
        <v>3831</v>
      </c>
      <c r="F1314" s="28" t="s">
        <v>4859</v>
      </c>
      <c r="G1314" s="28" t="s">
        <v>4860</v>
      </c>
      <c r="H1314" s="28" t="s">
        <v>4601</v>
      </c>
      <c r="I1314" s="28" t="s">
        <v>4373</v>
      </c>
      <c r="J1314" s="28" t="s">
        <v>4861</v>
      </c>
      <c r="K1314" s="28" t="s">
        <v>10396</v>
      </c>
      <c r="L1314" s="28" t="s">
        <v>5067</v>
      </c>
      <c r="M1314" s="28" t="s">
        <v>4864</v>
      </c>
      <c r="N1314" s="28" t="s">
        <v>10566</v>
      </c>
      <c r="O1314" s="28" t="s">
        <v>4866</v>
      </c>
      <c r="P1314" s="28" t="s">
        <v>4867</v>
      </c>
      <c r="Q1314" s="27" t="s">
        <v>4868</v>
      </c>
      <c r="R1314" s="56">
        <v>1000.3</v>
      </c>
      <c r="S1314" s="56">
        <v>1010</v>
      </c>
      <c r="T1314" s="58">
        <v>817</v>
      </c>
    </row>
    <row r="1315" spans="1:20" x14ac:dyDescent="0.25">
      <c r="A1315" s="27" t="s">
        <v>3834</v>
      </c>
      <c r="B1315" s="28" t="s">
        <v>4315</v>
      </c>
      <c r="C1315" s="28" t="s">
        <v>10567</v>
      </c>
      <c r="D1315" s="28" t="s">
        <v>10568</v>
      </c>
      <c r="E1315" s="28" t="s">
        <v>3835</v>
      </c>
      <c r="F1315" s="28" t="s">
        <v>4859</v>
      </c>
      <c r="G1315" s="28" t="s">
        <v>4860</v>
      </c>
      <c r="H1315" s="28" t="s">
        <v>4601</v>
      </c>
      <c r="I1315" s="28" t="s">
        <v>4377</v>
      </c>
      <c r="J1315" s="28" t="s">
        <v>4861</v>
      </c>
      <c r="K1315" s="28" t="s">
        <v>10487</v>
      </c>
      <c r="L1315" s="28" t="s">
        <v>10569</v>
      </c>
      <c r="M1315" s="28" t="s">
        <v>8567</v>
      </c>
      <c r="N1315" s="28" t="s">
        <v>10570</v>
      </c>
      <c r="O1315" s="28" t="s">
        <v>4866</v>
      </c>
      <c r="P1315" s="28" t="s">
        <v>4867</v>
      </c>
      <c r="Q1315" s="27" t="s">
        <v>4868</v>
      </c>
      <c r="R1315" s="56">
        <v>640.70000000000005</v>
      </c>
      <c r="S1315" s="56">
        <v>643</v>
      </c>
      <c r="T1315" s="58">
        <v>439</v>
      </c>
    </row>
    <row r="1316" spans="1:20" x14ac:dyDescent="0.25">
      <c r="A1316" s="27" t="s">
        <v>3846</v>
      </c>
      <c r="B1316" s="28" t="s">
        <v>4316</v>
      </c>
      <c r="C1316" s="28" t="s">
        <v>10571</v>
      </c>
      <c r="D1316" s="28" t="s">
        <v>10572</v>
      </c>
      <c r="E1316" s="28" t="s">
        <v>3847</v>
      </c>
      <c r="F1316" s="28" t="s">
        <v>4859</v>
      </c>
      <c r="G1316" s="28" t="s">
        <v>4860</v>
      </c>
      <c r="H1316" s="28" t="s">
        <v>4601</v>
      </c>
      <c r="I1316" s="28" t="s">
        <v>4374</v>
      </c>
      <c r="J1316" s="28" t="s">
        <v>4861</v>
      </c>
      <c r="K1316" s="28" t="s">
        <v>10573</v>
      </c>
      <c r="L1316" s="28" t="s">
        <v>6164</v>
      </c>
      <c r="M1316" s="28" t="s">
        <v>6165</v>
      </c>
      <c r="N1316" s="28" t="s">
        <v>10574</v>
      </c>
      <c r="O1316" s="28" t="s">
        <v>4866</v>
      </c>
      <c r="P1316" s="28" t="s">
        <v>4867</v>
      </c>
      <c r="Q1316" s="27" t="s">
        <v>4868</v>
      </c>
      <c r="R1316" s="56">
        <v>563.20000000000005</v>
      </c>
      <c r="S1316" s="56">
        <v>564</v>
      </c>
      <c r="T1316" s="58">
        <v>313</v>
      </c>
    </row>
    <row r="1317" spans="1:20" x14ac:dyDescent="0.25">
      <c r="A1317" s="27" t="s">
        <v>3832</v>
      </c>
      <c r="B1317" s="28" t="s">
        <v>4317</v>
      </c>
      <c r="C1317" s="28" t="s">
        <v>10575</v>
      </c>
      <c r="D1317" s="28" t="s">
        <v>10576</v>
      </c>
      <c r="E1317" s="28" t="s">
        <v>3833</v>
      </c>
      <c r="F1317" s="28" t="s">
        <v>4859</v>
      </c>
      <c r="G1317" s="28" t="s">
        <v>4860</v>
      </c>
      <c r="H1317" s="28" t="s">
        <v>4601</v>
      </c>
      <c r="I1317" s="28" t="s">
        <v>4373</v>
      </c>
      <c r="J1317" s="28" t="s">
        <v>4861</v>
      </c>
      <c r="K1317" s="28" t="s">
        <v>10536</v>
      </c>
      <c r="L1317" s="28" t="s">
        <v>5220</v>
      </c>
      <c r="M1317" s="28" t="s">
        <v>5221</v>
      </c>
      <c r="N1317" s="28" t="s">
        <v>10577</v>
      </c>
      <c r="O1317" s="28" t="s">
        <v>4866</v>
      </c>
      <c r="P1317" s="28" t="s">
        <v>4867</v>
      </c>
      <c r="Q1317" s="27" t="s">
        <v>4868</v>
      </c>
      <c r="R1317" s="56">
        <v>879.1</v>
      </c>
      <c r="S1317" s="56">
        <v>884</v>
      </c>
      <c r="T1317" s="58">
        <v>647</v>
      </c>
    </row>
    <row r="1318" spans="1:20" x14ac:dyDescent="0.25">
      <c r="A1318" s="27" t="s">
        <v>3836</v>
      </c>
      <c r="B1318" s="28" t="s">
        <v>4318</v>
      </c>
      <c r="C1318" s="28" t="s">
        <v>10578</v>
      </c>
      <c r="D1318" s="28" t="s">
        <v>10579</v>
      </c>
      <c r="E1318" s="28" t="s">
        <v>3837</v>
      </c>
      <c r="F1318" s="28" t="s">
        <v>4859</v>
      </c>
      <c r="G1318" s="28" t="s">
        <v>4860</v>
      </c>
      <c r="H1318" s="28" t="s">
        <v>4601</v>
      </c>
      <c r="I1318" s="28" t="s">
        <v>4374</v>
      </c>
      <c r="J1318" s="28" t="s">
        <v>4861</v>
      </c>
      <c r="K1318" s="28" t="s">
        <v>10580</v>
      </c>
      <c r="L1318" s="28" t="s">
        <v>5187</v>
      </c>
      <c r="M1318" s="28" t="s">
        <v>5188</v>
      </c>
      <c r="N1318" s="28" t="s">
        <v>10581</v>
      </c>
      <c r="O1318" s="28" t="s">
        <v>4866</v>
      </c>
      <c r="P1318" s="28" t="s">
        <v>4867</v>
      </c>
      <c r="Q1318" s="27" t="s">
        <v>4868</v>
      </c>
      <c r="R1318" s="56">
        <v>1014.3</v>
      </c>
      <c r="S1318" s="56">
        <v>1000</v>
      </c>
      <c r="T1318" s="58">
        <v>816</v>
      </c>
    </row>
    <row r="1319" spans="1:20" x14ac:dyDescent="0.25">
      <c r="A1319" s="27" t="s">
        <v>3848</v>
      </c>
      <c r="B1319" s="28" t="s">
        <v>4319</v>
      </c>
      <c r="C1319" s="28" t="s">
        <v>10582</v>
      </c>
      <c r="D1319" s="28" t="s">
        <v>10583</v>
      </c>
      <c r="E1319" s="28" t="s">
        <v>3849</v>
      </c>
      <c r="F1319" s="28" t="s">
        <v>4859</v>
      </c>
      <c r="G1319" s="28" t="s">
        <v>4860</v>
      </c>
      <c r="H1319" s="28" t="s">
        <v>4601</v>
      </c>
      <c r="I1319" s="28" t="s">
        <v>4374</v>
      </c>
      <c r="J1319" s="28" t="s">
        <v>4861</v>
      </c>
      <c r="K1319" s="28" t="s">
        <v>10573</v>
      </c>
      <c r="L1319" s="28" t="s">
        <v>6486</v>
      </c>
      <c r="M1319" s="28" t="s">
        <v>4864</v>
      </c>
      <c r="N1319" s="28" t="s">
        <v>10584</v>
      </c>
      <c r="O1319" s="28" t="s">
        <v>4866</v>
      </c>
      <c r="P1319" s="28" t="s">
        <v>4867</v>
      </c>
      <c r="Q1319" s="27" t="s">
        <v>4868</v>
      </c>
      <c r="R1319" s="56">
        <v>726.6</v>
      </c>
      <c r="S1319" s="56">
        <v>716</v>
      </c>
      <c r="T1319" s="58">
        <v>572</v>
      </c>
    </row>
    <row r="1320" spans="1:20" x14ac:dyDescent="0.25">
      <c r="A1320" s="27" t="s">
        <v>3842</v>
      </c>
      <c r="B1320" s="28" t="s">
        <v>4320</v>
      </c>
      <c r="C1320" s="28" t="s">
        <v>10585</v>
      </c>
      <c r="D1320" s="28" t="s">
        <v>10586</v>
      </c>
      <c r="E1320" s="28" t="s">
        <v>3843</v>
      </c>
      <c r="F1320" s="28" t="s">
        <v>4859</v>
      </c>
      <c r="G1320" s="28" t="s">
        <v>4860</v>
      </c>
      <c r="H1320" s="28" t="s">
        <v>4601</v>
      </c>
      <c r="I1320" s="28" t="s">
        <v>4373</v>
      </c>
      <c r="J1320" s="28" t="s">
        <v>4861</v>
      </c>
      <c r="K1320" s="28" t="s">
        <v>10587</v>
      </c>
      <c r="L1320" s="28" t="s">
        <v>9860</v>
      </c>
      <c r="M1320" s="28" t="s">
        <v>4864</v>
      </c>
      <c r="N1320" s="28" t="s">
        <v>10588</v>
      </c>
      <c r="O1320" s="28" t="s">
        <v>4866</v>
      </c>
      <c r="P1320" s="28" t="s">
        <v>4867</v>
      </c>
      <c r="Q1320" s="27" t="s">
        <v>4868</v>
      </c>
      <c r="R1320" s="56">
        <v>781.3</v>
      </c>
      <c r="S1320" s="56">
        <v>792</v>
      </c>
      <c r="T1320" s="58">
        <v>593</v>
      </c>
    </row>
    <row r="1321" spans="1:20" x14ac:dyDescent="0.25">
      <c r="A1321" s="27" t="s">
        <v>3844</v>
      </c>
      <c r="B1321" s="28" t="s">
        <v>4321</v>
      </c>
      <c r="C1321" s="28" t="s">
        <v>10589</v>
      </c>
      <c r="D1321" s="28" t="s">
        <v>10590</v>
      </c>
      <c r="E1321" s="28" t="s">
        <v>3845</v>
      </c>
      <c r="F1321" s="28" t="s">
        <v>4859</v>
      </c>
      <c r="G1321" s="28" t="s">
        <v>4860</v>
      </c>
      <c r="H1321" s="28" t="s">
        <v>4601</v>
      </c>
      <c r="I1321" s="28" t="s">
        <v>4374</v>
      </c>
      <c r="J1321" s="28" t="s">
        <v>4861</v>
      </c>
      <c r="K1321" s="28" t="s">
        <v>10587</v>
      </c>
      <c r="L1321" s="28" t="s">
        <v>4872</v>
      </c>
      <c r="M1321" s="28" t="s">
        <v>4873</v>
      </c>
      <c r="N1321" s="28" t="s">
        <v>10591</v>
      </c>
      <c r="O1321" s="28" t="s">
        <v>4866</v>
      </c>
      <c r="P1321" s="28" t="s">
        <v>4867</v>
      </c>
      <c r="Q1321" s="27" t="s">
        <v>4868</v>
      </c>
      <c r="R1321" s="56">
        <v>580.5</v>
      </c>
      <c r="S1321" s="56">
        <v>580</v>
      </c>
      <c r="T1321" s="58">
        <v>414</v>
      </c>
    </row>
    <row r="1322" spans="1:20" x14ac:dyDescent="0.25">
      <c r="A1322" s="27" t="s">
        <v>3860</v>
      </c>
      <c r="B1322" s="28" t="s">
        <v>4322</v>
      </c>
      <c r="C1322" s="28" t="s">
        <v>10592</v>
      </c>
      <c r="D1322" s="28" t="s">
        <v>10593</v>
      </c>
      <c r="E1322" s="28" t="s">
        <v>3861</v>
      </c>
      <c r="F1322" s="28" t="s">
        <v>4859</v>
      </c>
      <c r="G1322" s="28" t="s">
        <v>4860</v>
      </c>
      <c r="H1322" s="28" t="s">
        <v>4601</v>
      </c>
      <c r="I1322" s="28" t="s">
        <v>4374</v>
      </c>
      <c r="J1322" s="28" t="s">
        <v>4861</v>
      </c>
      <c r="K1322" s="28" t="s">
        <v>4886</v>
      </c>
      <c r="L1322" s="28" t="s">
        <v>6459</v>
      </c>
      <c r="M1322" s="28" t="s">
        <v>10594</v>
      </c>
      <c r="N1322" s="28" t="s">
        <v>10595</v>
      </c>
      <c r="O1322" s="28" t="s">
        <v>4866</v>
      </c>
      <c r="P1322" s="28" t="s">
        <v>4867</v>
      </c>
      <c r="Q1322" s="27" t="s">
        <v>4868</v>
      </c>
      <c r="R1322" s="56">
        <v>499.4</v>
      </c>
      <c r="S1322" s="56">
        <v>491</v>
      </c>
      <c r="T1322" s="58">
        <v>380</v>
      </c>
    </row>
    <row r="1323" spans="1:20" x14ac:dyDescent="0.25">
      <c r="A1323" s="27" t="s">
        <v>3838</v>
      </c>
      <c r="B1323" s="28" t="s">
        <v>4323</v>
      </c>
      <c r="C1323" s="28" t="s">
        <v>10596</v>
      </c>
      <c r="D1323" s="28" t="s">
        <v>10597</v>
      </c>
      <c r="E1323" s="28" t="s">
        <v>3839</v>
      </c>
      <c r="F1323" s="28" t="s">
        <v>4859</v>
      </c>
      <c r="G1323" s="28" t="s">
        <v>4860</v>
      </c>
      <c r="H1323" s="28" t="s">
        <v>4601</v>
      </c>
      <c r="I1323" s="28" t="s">
        <v>4373</v>
      </c>
      <c r="J1323" s="28" t="s">
        <v>4861</v>
      </c>
      <c r="K1323" s="28" t="s">
        <v>10598</v>
      </c>
      <c r="L1323" s="28" t="s">
        <v>9882</v>
      </c>
      <c r="M1323" s="28" t="s">
        <v>5221</v>
      </c>
      <c r="N1323" s="28" t="s">
        <v>10599</v>
      </c>
      <c r="O1323" s="28" t="s">
        <v>4866</v>
      </c>
      <c r="P1323" s="28" t="s">
        <v>4867</v>
      </c>
      <c r="Q1323" s="27" t="s">
        <v>4868</v>
      </c>
      <c r="R1323" s="56">
        <v>871.6</v>
      </c>
      <c r="S1323" s="56">
        <v>882</v>
      </c>
      <c r="T1323" s="58">
        <v>645</v>
      </c>
    </row>
    <row r="1324" spans="1:20" x14ac:dyDescent="0.25">
      <c r="A1324" s="27" t="s">
        <v>2682</v>
      </c>
      <c r="B1324" s="28" t="s">
        <v>2683</v>
      </c>
      <c r="C1324" s="28" t="s">
        <v>10600</v>
      </c>
      <c r="D1324" s="28" t="s">
        <v>10601</v>
      </c>
      <c r="E1324" s="28" t="s">
        <v>2704</v>
      </c>
      <c r="F1324" s="28" t="s">
        <v>4859</v>
      </c>
      <c r="G1324" s="28" t="s">
        <v>4860</v>
      </c>
      <c r="H1324" s="28" t="s">
        <v>4600</v>
      </c>
      <c r="I1324" s="28" t="s">
        <v>4391</v>
      </c>
      <c r="J1324" s="28" t="s">
        <v>4893</v>
      </c>
      <c r="K1324" s="28" t="s">
        <v>10602</v>
      </c>
      <c r="L1324" s="28" t="s">
        <v>7382</v>
      </c>
      <c r="M1324" s="28" t="s">
        <v>6109</v>
      </c>
      <c r="N1324" s="28" t="s">
        <v>10603</v>
      </c>
      <c r="O1324" s="28" t="s">
        <v>4866</v>
      </c>
      <c r="P1324" s="28" t="s">
        <v>4882</v>
      </c>
      <c r="Q1324" s="27" t="s">
        <v>4868</v>
      </c>
      <c r="R1324" s="56">
        <v>432</v>
      </c>
      <c r="S1324" s="56">
        <v>432</v>
      </c>
      <c r="T1324" s="58">
        <v>315</v>
      </c>
    </row>
    <row r="1325" spans="1:20" x14ac:dyDescent="0.25">
      <c r="A1325" s="27" t="s">
        <v>2671</v>
      </c>
      <c r="B1325" s="28" t="s">
        <v>2700</v>
      </c>
      <c r="C1325" s="28" t="s">
        <v>10604</v>
      </c>
      <c r="D1325" s="28" t="s">
        <v>10605</v>
      </c>
      <c r="E1325" s="28" t="s">
        <v>2679</v>
      </c>
      <c r="F1325" s="28" t="s">
        <v>4859</v>
      </c>
      <c r="G1325" s="28" t="s">
        <v>4860</v>
      </c>
      <c r="H1325" s="28" t="s">
        <v>4600</v>
      </c>
      <c r="I1325" s="28" t="s">
        <v>4390</v>
      </c>
      <c r="J1325" s="28" t="s">
        <v>4907</v>
      </c>
      <c r="K1325" s="28" t="s">
        <v>10554</v>
      </c>
      <c r="L1325" s="28" t="s">
        <v>5373</v>
      </c>
      <c r="M1325" s="28" t="s">
        <v>10606</v>
      </c>
      <c r="N1325" s="28" t="s">
        <v>10607</v>
      </c>
      <c r="O1325" s="28" t="s">
        <v>4866</v>
      </c>
      <c r="P1325" s="28" t="s">
        <v>4882</v>
      </c>
      <c r="Q1325" s="27" t="s">
        <v>4868</v>
      </c>
      <c r="R1325" s="56">
        <v>512.29999999999995</v>
      </c>
      <c r="S1325" s="56">
        <v>490</v>
      </c>
      <c r="T1325" s="58">
        <v>364</v>
      </c>
    </row>
    <row r="1326" spans="1:20" x14ac:dyDescent="0.25">
      <c r="A1326" s="27" t="s">
        <v>2614</v>
      </c>
      <c r="B1326" s="28" t="s">
        <v>2640</v>
      </c>
      <c r="C1326" s="28" t="s">
        <v>10608</v>
      </c>
      <c r="D1326" s="28" t="s">
        <v>10609</v>
      </c>
      <c r="E1326" s="28" t="s">
        <v>2627</v>
      </c>
      <c r="F1326" s="28" t="s">
        <v>4859</v>
      </c>
      <c r="G1326" s="28" t="s">
        <v>4860</v>
      </c>
      <c r="H1326" s="28" t="s">
        <v>4601</v>
      </c>
      <c r="I1326" s="28" t="s">
        <v>4384</v>
      </c>
      <c r="J1326" s="28" t="s">
        <v>4987</v>
      </c>
      <c r="K1326" s="28" t="s">
        <v>9615</v>
      </c>
      <c r="L1326" s="28" t="s">
        <v>7900</v>
      </c>
      <c r="M1326" s="28" t="s">
        <v>5039</v>
      </c>
      <c r="N1326" s="28" t="s">
        <v>10610</v>
      </c>
      <c r="O1326" s="28" t="s">
        <v>4866</v>
      </c>
      <c r="P1326" s="28" t="s">
        <v>4867</v>
      </c>
      <c r="Q1326" s="27" t="s">
        <v>4868</v>
      </c>
      <c r="R1326" s="56">
        <v>524.9</v>
      </c>
      <c r="S1326" s="56">
        <v>560</v>
      </c>
      <c r="T1326" s="58">
        <v>378</v>
      </c>
    </row>
    <row r="1327" spans="1:20" x14ac:dyDescent="0.25">
      <c r="A1327" s="27" t="s">
        <v>3870</v>
      </c>
      <c r="B1327" s="28" t="s">
        <v>4324</v>
      </c>
      <c r="C1327" s="28" t="s">
        <v>10611</v>
      </c>
      <c r="D1327" s="28" t="s">
        <v>10612</v>
      </c>
      <c r="E1327" s="28" t="s">
        <v>3871</v>
      </c>
      <c r="F1327" s="28" t="s">
        <v>4859</v>
      </c>
      <c r="G1327" s="28" t="s">
        <v>4860</v>
      </c>
      <c r="H1327" s="28" t="s">
        <v>4601</v>
      </c>
      <c r="I1327" s="28" t="s">
        <v>4377</v>
      </c>
      <c r="J1327" s="28" t="s">
        <v>4861</v>
      </c>
      <c r="K1327" s="28" t="s">
        <v>5169</v>
      </c>
      <c r="L1327" s="28" t="s">
        <v>5385</v>
      </c>
      <c r="M1327" s="28" t="s">
        <v>4864</v>
      </c>
      <c r="N1327" s="28" t="s">
        <v>10613</v>
      </c>
      <c r="O1327" s="28" t="s">
        <v>4866</v>
      </c>
      <c r="P1327" s="28" t="s">
        <v>4867</v>
      </c>
      <c r="Q1327" s="27" t="s">
        <v>4868</v>
      </c>
      <c r="R1327" s="56">
        <v>581</v>
      </c>
      <c r="S1327" s="56">
        <v>573</v>
      </c>
      <c r="T1327" s="58">
        <v>448</v>
      </c>
    </row>
    <row r="1328" spans="1:20" x14ac:dyDescent="0.25">
      <c r="A1328" s="27" t="s">
        <v>2651</v>
      </c>
      <c r="B1328" s="28" t="s">
        <v>2652</v>
      </c>
      <c r="C1328" s="28" t="s">
        <v>10614</v>
      </c>
      <c r="D1328" s="28" t="s">
        <v>10615</v>
      </c>
      <c r="E1328" s="28" t="s">
        <v>2662</v>
      </c>
      <c r="F1328" s="28" t="s">
        <v>4859</v>
      </c>
      <c r="G1328" s="28" t="s">
        <v>4860</v>
      </c>
      <c r="H1328" s="28" t="s">
        <v>4906</v>
      </c>
      <c r="I1328" s="28" t="s">
        <v>4389</v>
      </c>
      <c r="J1328" s="28" t="s">
        <v>4907</v>
      </c>
      <c r="K1328" s="28" t="s">
        <v>10616</v>
      </c>
      <c r="L1328" s="28" t="s">
        <v>6574</v>
      </c>
      <c r="M1328" s="28" t="s">
        <v>4939</v>
      </c>
      <c r="N1328" s="28" t="s">
        <v>10617</v>
      </c>
      <c r="O1328" s="28" t="s">
        <v>4866</v>
      </c>
      <c r="P1328" s="28" t="s">
        <v>4882</v>
      </c>
      <c r="Q1328" s="27" t="s">
        <v>4868</v>
      </c>
      <c r="R1328" s="56">
        <v>753.3</v>
      </c>
      <c r="S1328" s="56">
        <v>731.9</v>
      </c>
      <c r="T1328" s="58">
        <v>536</v>
      </c>
    </row>
    <row r="1329" spans="1:20" x14ac:dyDescent="0.25">
      <c r="A1329" s="27" t="s">
        <v>2646</v>
      </c>
      <c r="B1329" s="28" t="s">
        <v>2647</v>
      </c>
      <c r="C1329" s="28" t="s">
        <v>10618</v>
      </c>
      <c r="D1329" s="28" t="s">
        <v>10619</v>
      </c>
      <c r="E1329" s="28" t="s">
        <v>2660</v>
      </c>
      <c r="F1329" s="28" t="s">
        <v>4859</v>
      </c>
      <c r="G1329" s="28" t="s">
        <v>4860</v>
      </c>
      <c r="H1329" s="28" t="s">
        <v>4600</v>
      </c>
      <c r="I1329" s="28" t="s">
        <v>4390</v>
      </c>
      <c r="J1329" s="28" t="s">
        <v>4907</v>
      </c>
      <c r="K1329" s="28" t="s">
        <v>10487</v>
      </c>
      <c r="L1329" s="28" t="s">
        <v>6677</v>
      </c>
      <c r="M1329" s="28" t="s">
        <v>4939</v>
      </c>
      <c r="N1329" s="28" t="s">
        <v>10620</v>
      </c>
      <c r="O1329" s="28" t="s">
        <v>4866</v>
      </c>
      <c r="P1329" s="28" t="s">
        <v>4882</v>
      </c>
      <c r="Q1329" s="27" t="s">
        <v>4868</v>
      </c>
      <c r="R1329" s="56">
        <v>586</v>
      </c>
      <c r="S1329" s="56">
        <v>583</v>
      </c>
      <c r="T1329" s="58">
        <v>388</v>
      </c>
    </row>
    <row r="1330" spans="1:20" x14ac:dyDescent="0.25">
      <c r="A1330" s="27" t="s">
        <v>3884</v>
      </c>
      <c r="B1330" s="28" t="s">
        <v>4325</v>
      </c>
      <c r="C1330" s="28" t="s">
        <v>10621</v>
      </c>
      <c r="D1330" s="28" t="s">
        <v>10622</v>
      </c>
      <c r="E1330" s="28" t="s">
        <v>3885</v>
      </c>
      <c r="F1330" s="28" t="s">
        <v>4859</v>
      </c>
      <c r="G1330" s="28" t="s">
        <v>4860</v>
      </c>
      <c r="H1330" s="28" t="s">
        <v>4601</v>
      </c>
      <c r="I1330" s="28" t="s">
        <v>4377</v>
      </c>
      <c r="J1330" s="28" t="s">
        <v>4861</v>
      </c>
      <c r="K1330" s="28" t="s">
        <v>9103</v>
      </c>
      <c r="L1330" s="28" t="s">
        <v>10623</v>
      </c>
      <c r="M1330" s="28" t="s">
        <v>10624</v>
      </c>
      <c r="N1330" s="28" t="s">
        <v>10625</v>
      </c>
      <c r="O1330" s="28" t="s">
        <v>4866</v>
      </c>
      <c r="P1330" s="28" t="s">
        <v>4867</v>
      </c>
      <c r="Q1330" s="27" t="s">
        <v>4868</v>
      </c>
      <c r="R1330" s="56">
        <v>561.1</v>
      </c>
      <c r="S1330" s="56">
        <v>582</v>
      </c>
      <c r="T1330" s="58">
        <v>434</v>
      </c>
    </row>
    <row r="1331" spans="1:20" x14ac:dyDescent="0.25">
      <c r="A1331" s="27" t="s">
        <v>2641</v>
      </c>
      <c r="B1331" s="28" t="s">
        <v>2642</v>
      </c>
      <c r="C1331" s="28" t="s">
        <v>10626</v>
      </c>
      <c r="D1331" s="28" t="s">
        <v>10627</v>
      </c>
      <c r="E1331" s="28" t="s">
        <v>2658</v>
      </c>
      <c r="F1331" s="28" t="s">
        <v>4859</v>
      </c>
      <c r="G1331" s="28" t="s">
        <v>4860</v>
      </c>
      <c r="H1331" s="28" t="s">
        <v>4601</v>
      </c>
      <c r="I1331" s="28" t="s">
        <v>4384</v>
      </c>
      <c r="J1331" s="28" t="s">
        <v>4987</v>
      </c>
      <c r="K1331" s="28" t="s">
        <v>10587</v>
      </c>
      <c r="L1331" s="28" t="s">
        <v>5076</v>
      </c>
      <c r="M1331" s="28" t="s">
        <v>5039</v>
      </c>
      <c r="N1331" s="28" t="s">
        <v>10628</v>
      </c>
      <c r="O1331" s="28" t="s">
        <v>4866</v>
      </c>
      <c r="P1331" s="28" t="s">
        <v>4867</v>
      </c>
      <c r="Q1331" s="27" t="s">
        <v>4868</v>
      </c>
      <c r="R1331" s="56">
        <v>653.4</v>
      </c>
      <c r="S1331" s="56">
        <v>654</v>
      </c>
      <c r="T1331" s="58">
        <v>505</v>
      </c>
    </row>
    <row r="1332" spans="1:20" x14ac:dyDescent="0.25">
      <c r="A1332" s="27" t="s">
        <v>2613</v>
      </c>
      <c r="B1332" s="28" t="s">
        <v>2635</v>
      </c>
      <c r="C1332" s="28" t="s">
        <v>10629</v>
      </c>
      <c r="D1332" s="28" t="s">
        <v>10630</v>
      </c>
      <c r="E1332" s="28" t="s">
        <v>2626</v>
      </c>
      <c r="F1332" s="28" t="s">
        <v>4859</v>
      </c>
      <c r="G1332" s="28" t="s">
        <v>4860</v>
      </c>
      <c r="H1332" s="28" t="s">
        <v>4600</v>
      </c>
      <c r="I1332" s="28" t="s">
        <v>4390</v>
      </c>
      <c r="J1332" s="28" t="s">
        <v>4893</v>
      </c>
      <c r="K1332" s="28" t="s">
        <v>10396</v>
      </c>
      <c r="L1332" s="28" t="s">
        <v>8645</v>
      </c>
      <c r="M1332" s="28" t="s">
        <v>10631</v>
      </c>
      <c r="N1332" s="28" t="s">
        <v>10632</v>
      </c>
      <c r="O1332" s="28" t="s">
        <v>4866</v>
      </c>
      <c r="P1332" s="28" t="s">
        <v>4882</v>
      </c>
      <c r="Q1332" s="27" t="s">
        <v>4868</v>
      </c>
      <c r="R1332" s="56">
        <v>1000</v>
      </c>
      <c r="S1332" s="56">
        <v>978</v>
      </c>
      <c r="T1332" s="58">
        <v>756</v>
      </c>
    </row>
    <row r="1333" spans="1:20" x14ac:dyDescent="0.25">
      <c r="A1333" s="27" t="s">
        <v>4445</v>
      </c>
      <c r="B1333" s="28" t="s">
        <v>4456</v>
      </c>
      <c r="C1333" s="28" t="s">
        <v>10633</v>
      </c>
      <c r="D1333" s="28" t="s">
        <v>10634</v>
      </c>
      <c r="E1333" s="28" t="s">
        <v>4468</v>
      </c>
      <c r="F1333" s="28" t="s">
        <v>4859</v>
      </c>
      <c r="G1333" s="28" t="s">
        <v>4860</v>
      </c>
      <c r="H1333" s="28" t="s">
        <v>4906</v>
      </c>
      <c r="I1333" s="28" t="s">
        <v>4388</v>
      </c>
      <c r="J1333" s="28" t="s">
        <v>4907</v>
      </c>
      <c r="K1333" s="28" t="s">
        <v>5004</v>
      </c>
      <c r="L1333" s="28" t="s">
        <v>5582</v>
      </c>
      <c r="M1333" s="28" t="s">
        <v>4939</v>
      </c>
      <c r="N1333" s="28" t="s">
        <v>10635</v>
      </c>
      <c r="O1333" s="28" t="s">
        <v>4866</v>
      </c>
      <c r="P1333" s="28" t="s">
        <v>4882</v>
      </c>
      <c r="Q1333" s="27" t="s">
        <v>4868</v>
      </c>
      <c r="R1333" s="56">
        <v>555</v>
      </c>
      <c r="S1333" s="56">
        <v>564.5</v>
      </c>
      <c r="T1333" s="58">
        <v>389</v>
      </c>
    </row>
    <row r="1334" spans="1:20" x14ac:dyDescent="0.25">
      <c r="A1334" s="27" t="s">
        <v>3872</v>
      </c>
      <c r="B1334" s="28" t="s">
        <v>4326</v>
      </c>
      <c r="C1334" s="28" t="s">
        <v>10636</v>
      </c>
      <c r="D1334" s="28" t="s">
        <v>10637</v>
      </c>
      <c r="E1334" s="28" t="s">
        <v>3873</v>
      </c>
      <c r="F1334" s="28" t="s">
        <v>4859</v>
      </c>
      <c r="G1334" s="28" t="s">
        <v>4860</v>
      </c>
      <c r="H1334" s="28" t="s">
        <v>4601</v>
      </c>
      <c r="I1334" s="28" t="s">
        <v>4377</v>
      </c>
      <c r="J1334" s="28" t="s">
        <v>4861</v>
      </c>
      <c r="K1334" s="28" t="s">
        <v>5169</v>
      </c>
      <c r="L1334" s="28" t="s">
        <v>6135</v>
      </c>
      <c r="M1334" s="28" t="s">
        <v>4864</v>
      </c>
      <c r="N1334" s="28" t="s">
        <v>10638</v>
      </c>
      <c r="O1334" s="28" t="s">
        <v>5870</v>
      </c>
      <c r="P1334" s="28" t="s">
        <v>4867</v>
      </c>
      <c r="Q1334" s="27" t="s">
        <v>4868</v>
      </c>
      <c r="R1334" s="56">
        <v>1205.5</v>
      </c>
      <c r="S1334" s="56">
        <v>1159</v>
      </c>
      <c r="T1334" s="58">
        <v>795</v>
      </c>
    </row>
    <row r="1335" spans="1:20" x14ac:dyDescent="0.25">
      <c r="A1335" s="27" t="s">
        <v>3868</v>
      </c>
      <c r="B1335" s="28" t="s">
        <v>4327</v>
      </c>
      <c r="C1335" s="28" t="s">
        <v>10639</v>
      </c>
      <c r="D1335" s="28" t="s">
        <v>10640</v>
      </c>
      <c r="E1335" s="28" t="s">
        <v>3869</v>
      </c>
      <c r="F1335" s="28" t="s">
        <v>4859</v>
      </c>
      <c r="G1335" s="28" t="s">
        <v>4860</v>
      </c>
      <c r="H1335" s="28" t="s">
        <v>4601</v>
      </c>
      <c r="I1335" s="28" t="s">
        <v>4373</v>
      </c>
      <c r="J1335" s="28" t="s">
        <v>4861</v>
      </c>
      <c r="K1335" s="28" t="s">
        <v>4900</v>
      </c>
      <c r="L1335" s="28" t="s">
        <v>6208</v>
      </c>
      <c r="M1335" s="28" t="s">
        <v>5095</v>
      </c>
      <c r="N1335" s="28" t="s">
        <v>10641</v>
      </c>
      <c r="O1335" s="28" t="s">
        <v>4866</v>
      </c>
      <c r="P1335" s="28" t="s">
        <v>4867</v>
      </c>
      <c r="Q1335" s="27" t="s">
        <v>4868</v>
      </c>
      <c r="R1335" s="56">
        <v>571</v>
      </c>
      <c r="S1335" s="56">
        <v>571</v>
      </c>
      <c r="T1335" s="58">
        <v>444</v>
      </c>
    </row>
    <row r="1336" spans="1:20" x14ac:dyDescent="0.25">
      <c r="A1336" s="27" t="s">
        <v>3850</v>
      </c>
      <c r="B1336" s="28" t="s">
        <v>4328</v>
      </c>
      <c r="C1336" s="28" t="s">
        <v>10642</v>
      </c>
      <c r="D1336" s="28" t="s">
        <v>10643</v>
      </c>
      <c r="E1336" s="28" t="s">
        <v>3851</v>
      </c>
      <c r="F1336" s="28" t="s">
        <v>4859</v>
      </c>
      <c r="G1336" s="28" t="s">
        <v>4860</v>
      </c>
      <c r="H1336" s="28" t="s">
        <v>4601</v>
      </c>
      <c r="I1336" s="28" t="s">
        <v>4373</v>
      </c>
      <c r="J1336" s="28" t="s">
        <v>4861</v>
      </c>
      <c r="K1336" s="28" t="s">
        <v>10392</v>
      </c>
      <c r="L1336" s="28" t="s">
        <v>4863</v>
      </c>
      <c r="M1336" s="28" t="s">
        <v>4864</v>
      </c>
      <c r="N1336" s="28" t="s">
        <v>10644</v>
      </c>
      <c r="O1336" s="28" t="s">
        <v>4866</v>
      </c>
      <c r="P1336" s="28" t="s">
        <v>4867</v>
      </c>
      <c r="Q1336" s="27" t="s">
        <v>4868</v>
      </c>
      <c r="R1336" s="56">
        <v>442.9</v>
      </c>
      <c r="S1336" s="56">
        <v>434</v>
      </c>
      <c r="T1336" s="58">
        <v>284</v>
      </c>
    </row>
    <row r="1337" spans="1:20" x14ac:dyDescent="0.25">
      <c r="A1337" s="27" t="s">
        <v>2648</v>
      </c>
      <c r="B1337" s="28" t="s">
        <v>2649</v>
      </c>
      <c r="C1337" s="28" t="s">
        <v>10645</v>
      </c>
      <c r="D1337" s="28" t="s">
        <v>10646</v>
      </c>
      <c r="E1337" s="28" t="s">
        <v>2661</v>
      </c>
      <c r="F1337" s="28" t="s">
        <v>4859</v>
      </c>
      <c r="G1337" s="28" t="s">
        <v>4860</v>
      </c>
      <c r="H1337" s="28" t="s">
        <v>4600</v>
      </c>
      <c r="I1337" s="28" t="s">
        <v>4383</v>
      </c>
      <c r="J1337" s="28" t="s">
        <v>4960</v>
      </c>
      <c r="K1337" s="28" t="s">
        <v>10487</v>
      </c>
      <c r="L1337" s="28" t="s">
        <v>8803</v>
      </c>
      <c r="M1337" s="28" t="s">
        <v>8804</v>
      </c>
      <c r="N1337" s="28" t="s">
        <v>10647</v>
      </c>
      <c r="O1337" s="28" t="s">
        <v>4866</v>
      </c>
      <c r="P1337" s="28" t="s">
        <v>4882</v>
      </c>
      <c r="Q1337" s="27" t="s">
        <v>4868</v>
      </c>
      <c r="R1337" s="56">
        <v>445.7</v>
      </c>
      <c r="S1337" s="56">
        <v>439.9</v>
      </c>
      <c r="T1337" s="58">
        <v>313.5</v>
      </c>
    </row>
    <row r="1338" spans="1:20" x14ac:dyDescent="0.25">
      <c r="A1338" s="27" t="s">
        <v>2664</v>
      </c>
      <c r="B1338" s="28" t="s">
        <v>2697</v>
      </c>
      <c r="C1338" s="28" t="s">
        <v>10648</v>
      </c>
      <c r="D1338" s="28" t="s">
        <v>10649</v>
      </c>
      <c r="E1338" s="28" t="s">
        <v>2672</v>
      </c>
      <c r="F1338" s="28" t="s">
        <v>4859</v>
      </c>
      <c r="G1338" s="28" t="s">
        <v>4860</v>
      </c>
      <c r="H1338" s="28" t="s">
        <v>4601</v>
      </c>
      <c r="I1338" s="28" t="s">
        <v>4387</v>
      </c>
      <c r="J1338" s="28" t="s">
        <v>4967</v>
      </c>
      <c r="K1338" s="28" t="s">
        <v>10650</v>
      </c>
      <c r="L1338" s="28" t="s">
        <v>10651</v>
      </c>
      <c r="M1338" s="28" t="s">
        <v>10652</v>
      </c>
      <c r="N1338" s="28" t="s">
        <v>10653</v>
      </c>
      <c r="O1338" s="28" t="s">
        <v>4866</v>
      </c>
      <c r="P1338" s="28" t="s">
        <v>4882</v>
      </c>
      <c r="Q1338" s="27" t="s">
        <v>4868</v>
      </c>
      <c r="R1338" s="56">
        <v>402</v>
      </c>
      <c r="S1338" s="56">
        <v>402</v>
      </c>
      <c r="T1338" s="58">
        <v>277</v>
      </c>
    </row>
    <row r="1339" spans="1:20" x14ac:dyDescent="0.25">
      <c r="A1339" s="27" t="s">
        <v>2746</v>
      </c>
      <c r="B1339" s="28" t="s">
        <v>2773</v>
      </c>
      <c r="C1339" s="28" t="s">
        <v>10654</v>
      </c>
      <c r="D1339" s="28" t="s">
        <v>10655</v>
      </c>
      <c r="E1339" s="28" t="s">
        <v>2747</v>
      </c>
      <c r="F1339" s="28" t="s">
        <v>4859</v>
      </c>
      <c r="G1339" s="28" t="s">
        <v>4860</v>
      </c>
      <c r="H1339" s="28" t="s">
        <v>4600</v>
      </c>
      <c r="I1339" s="28" t="s">
        <v>4383</v>
      </c>
      <c r="J1339" s="28" t="s">
        <v>4960</v>
      </c>
      <c r="K1339" s="28" t="s">
        <v>10656</v>
      </c>
      <c r="L1339" s="28" t="s">
        <v>8476</v>
      </c>
      <c r="M1339" s="28" t="s">
        <v>4963</v>
      </c>
      <c r="N1339" s="28" t="s">
        <v>10657</v>
      </c>
      <c r="O1339" s="28" t="s">
        <v>4866</v>
      </c>
      <c r="P1339" s="28" t="s">
        <v>4882</v>
      </c>
      <c r="Q1339" s="27" t="s">
        <v>4868</v>
      </c>
      <c r="R1339" s="56">
        <v>664.8</v>
      </c>
      <c r="S1339" s="56">
        <v>644</v>
      </c>
      <c r="T1339" s="58">
        <v>443</v>
      </c>
    </row>
    <row r="1340" spans="1:20" x14ac:dyDescent="0.25">
      <c r="A1340" s="27" t="s">
        <v>1043</v>
      </c>
      <c r="B1340" s="28" t="s">
        <v>1044</v>
      </c>
      <c r="C1340" s="28" t="s">
        <v>10658</v>
      </c>
      <c r="D1340" s="28" t="s">
        <v>10659</v>
      </c>
      <c r="E1340" s="28" t="s">
        <v>2146</v>
      </c>
      <c r="F1340" s="28" t="s">
        <v>4859</v>
      </c>
      <c r="G1340" s="28" t="s">
        <v>4860</v>
      </c>
      <c r="H1340" s="28" t="s">
        <v>4600</v>
      </c>
      <c r="I1340" s="28" t="s">
        <v>4375</v>
      </c>
      <c r="J1340" s="28" t="s">
        <v>4877</v>
      </c>
      <c r="K1340" s="28" t="s">
        <v>10660</v>
      </c>
      <c r="L1340" s="28" t="s">
        <v>4921</v>
      </c>
      <c r="M1340" s="28" t="s">
        <v>4922</v>
      </c>
      <c r="N1340" s="28" t="s">
        <v>10661</v>
      </c>
      <c r="O1340" s="28" t="s">
        <v>4866</v>
      </c>
      <c r="P1340" s="28" t="s">
        <v>4882</v>
      </c>
      <c r="Q1340" s="27" t="s">
        <v>4868</v>
      </c>
      <c r="R1340" s="56">
        <v>907.1</v>
      </c>
      <c r="S1340" s="56">
        <v>583.4</v>
      </c>
      <c r="T1340" s="58">
        <v>442.4</v>
      </c>
    </row>
    <row r="1341" spans="1:20" x14ac:dyDescent="0.25">
      <c r="A1341" s="27" t="s">
        <v>1045</v>
      </c>
      <c r="B1341" s="28" t="s">
        <v>1046</v>
      </c>
      <c r="C1341" s="28" t="s">
        <v>10662</v>
      </c>
      <c r="D1341" s="28" t="s">
        <v>10663</v>
      </c>
      <c r="E1341" s="28" t="s">
        <v>2314</v>
      </c>
      <c r="F1341" s="28" t="s">
        <v>4859</v>
      </c>
      <c r="G1341" s="28" t="s">
        <v>4860</v>
      </c>
      <c r="H1341" s="28" t="s">
        <v>4600</v>
      </c>
      <c r="I1341" s="28" t="s">
        <v>4383</v>
      </c>
      <c r="J1341" s="28" t="s">
        <v>4960</v>
      </c>
      <c r="K1341" s="28" t="s">
        <v>10228</v>
      </c>
      <c r="L1341" s="28" t="s">
        <v>5104</v>
      </c>
      <c r="M1341" s="28" t="s">
        <v>4963</v>
      </c>
      <c r="N1341" s="28" t="s">
        <v>11860</v>
      </c>
      <c r="O1341" s="28" t="s">
        <v>4866</v>
      </c>
      <c r="P1341" s="28" t="s">
        <v>4882</v>
      </c>
      <c r="Q1341" s="27" t="s">
        <v>4868</v>
      </c>
      <c r="R1341" s="56">
        <v>671.2</v>
      </c>
      <c r="S1341" s="56">
        <v>539.4</v>
      </c>
      <c r="T1341" s="58">
        <v>388</v>
      </c>
    </row>
    <row r="1342" spans="1:20" x14ac:dyDescent="0.25">
      <c r="A1342" s="27" t="s">
        <v>1047</v>
      </c>
      <c r="B1342" s="28" t="s">
        <v>1048</v>
      </c>
      <c r="C1342" s="28" t="s">
        <v>10664</v>
      </c>
      <c r="D1342" s="28" t="s">
        <v>10665</v>
      </c>
      <c r="E1342" s="28" t="s">
        <v>2147</v>
      </c>
      <c r="F1342" s="28" t="s">
        <v>4859</v>
      </c>
      <c r="G1342" s="28" t="s">
        <v>4860</v>
      </c>
      <c r="H1342" s="28" t="s">
        <v>4600</v>
      </c>
      <c r="I1342" s="28" t="s">
        <v>4570</v>
      </c>
      <c r="J1342" s="28" t="s">
        <v>4877</v>
      </c>
      <c r="K1342" s="28" t="s">
        <v>10666</v>
      </c>
      <c r="L1342" s="28" t="s">
        <v>9672</v>
      </c>
      <c r="M1342" s="28" t="s">
        <v>9673</v>
      </c>
      <c r="N1342" s="28" t="s">
        <v>10667</v>
      </c>
      <c r="O1342" s="28" t="s">
        <v>4866</v>
      </c>
      <c r="P1342" s="28" t="s">
        <v>4882</v>
      </c>
      <c r="Q1342" s="27" t="s">
        <v>4868</v>
      </c>
      <c r="R1342" s="56">
        <v>398</v>
      </c>
      <c r="S1342" s="56">
        <v>401.2</v>
      </c>
      <c r="T1342" s="58">
        <v>288.7</v>
      </c>
    </row>
    <row r="1343" spans="1:20" x14ac:dyDescent="0.25">
      <c r="A1343" s="27" t="s">
        <v>1049</v>
      </c>
      <c r="B1343" s="28" t="s">
        <v>1050</v>
      </c>
      <c r="C1343" s="28" t="s">
        <v>10668</v>
      </c>
      <c r="D1343" s="28" t="s">
        <v>10669</v>
      </c>
      <c r="E1343" s="28" t="s">
        <v>2596</v>
      </c>
      <c r="F1343" s="28" t="s">
        <v>4859</v>
      </c>
      <c r="G1343" s="28" t="s">
        <v>4860</v>
      </c>
      <c r="H1343" s="28" t="s">
        <v>4600</v>
      </c>
      <c r="I1343" s="28" t="s">
        <v>4390</v>
      </c>
      <c r="J1343" s="28" t="s">
        <v>4907</v>
      </c>
      <c r="K1343" s="28" t="s">
        <v>10670</v>
      </c>
      <c r="L1343" s="28" t="s">
        <v>10671</v>
      </c>
      <c r="M1343" s="28" t="s">
        <v>5895</v>
      </c>
      <c r="N1343" s="28" t="s">
        <v>10672</v>
      </c>
      <c r="O1343" s="28" t="s">
        <v>4866</v>
      </c>
      <c r="P1343" s="28" t="s">
        <v>4882</v>
      </c>
      <c r="Q1343" s="27" t="s">
        <v>4868</v>
      </c>
      <c r="R1343" s="56">
        <v>571.20000000000005</v>
      </c>
      <c r="S1343" s="56">
        <v>503.9</v>
      </c>
      <c r="T1343" s="58">
        <v>269.7</v>
      </c>
    </row>
    <row r="1344" spans="1:20" x14ac:dyDescent="0.25">
      <c r="A1344" s="27" t="s">
        <v>1051</v>
      </c>
      <c r="B1344" s="28" t="s">
        <v>1052</v>
      </c>
      <c r="C1344" s="28" t="s">
        <v>10673</v>
      </c>
      <c r="D1344" s="28" t="s">
        <v>10674</v>
      </c>
      <c r="E1344" s="28" t="s">
        <v>2086</v>
      </c>
      <c r="F1344" s="28" t="s">
        <v>4859</v>
      </c>
      <c r="G1344" s="28" t="s">
        <v>4860</v>
      </c>
      <c r="H1344" s="28" t="s">
        <v>4906</v>
      </c>
      <c r="I1344" s="28" t="s">
        <v>4385</v>
      </c>
      <c r="J1344" s="28" t="s">
        <v>4907</v>
      </c>
      <c r="K1344" s="28" t="s">
        <v>10670</v>
      </c>
      <c r="L1344" s="28" t="s">
        <v>10675</v>
      </c>
      <c r="M1344" s="28" t="s">
        <v>4939</v>
      </c>
      <c r="N1344" s="28" t="s">
        <v>10676</v>
      </c>
      <c r="O1344" s="28" t="s">
        <v>4866</v>
      </c>
      <c r="P1344" s="28" t="s">
        <v>4882</v>
      </c>
      <c r="Q1344" s="27" t="s">
        <v>4868</v>
      </c>
      <c r="R1344" s="56">
        <v>681.1</v>
      </c>
      <c r="S1344" s="56">
        <v>696.7</v>
      </c>
      <c r="T1344" s="58">
        <v>432</v>
      </c>
    </row>
    <row r="1345" spans="1:20" x14ac:dyDescent="0.25">
      <c r="A1345" s="27" t="s">
        <v>1053</v>
      </c>
      <c r="B1345" s="28" t="s">
        <v>1054</v>
      </c>
      <c r="C1345" s="28" t="s">
        <v>10677</v>
      </c>
      <c r="D1345" s="28" t="s">
        <v>10678</v>
      </c>
      <c r="E1345" s="28" t="s">
        <v>2226</v>
      </c>
      <c r="F1345" s="28" t="s">
        <v>4859</v>
      </c>
      <c r="G1345" s="28" t="s">
        <v>4860</v>
      </c>
      <c r="H1345" s="28" t="s">
        <v>4906</v>
      </c>
      <c r="I1345" s="28" t="s">
        <v>4379</v>
      </c>
      <c r="J1345" s="28" t="s">
        <v>4893</v>
      </c>
      <c r="K1345" s="28" t="s">
        <v>10133</v>
      </c>
      <c r="L1345" s="28" t="s">
        <v>6506</v>
      </c>
      <c r="M1345" s="28" t="s">
        <v>6507</v>
      </c>
      <c r="N1345" s="28" t="s">
        <v>10679</v>
      </c>
      <c r="O1345" s="28" t="s">
        <v>4866</v>
      </c>
      <c r="P1345" s="28" t="s">
        <v>4882</v>
      </c>
      <c r="Q1345" s="27" t="s">
        <v>4868</v>
      </c>
      <c r="R1345" s="56">
        <v>572</v>
      </c>
      <c r="S1345" s="56">
        <v>572</v>
      </c>
      <c r="T1345" s="58">
        <v>402</v>
      </c>
    </row>
    <row r="1346" spans="1:20" x14ac:dyDescent="0.25">
      <c r="A1346" s="27" t="s">
        <v>1055</v>
      </c>
      <c r="B1346" s="28" t="s">
        <v>1056</v>
      </c>
      <c r="C1346" s="28" t="s">
        <v>10680</v>
      </c>
      <c r="D1346" s="28" t="s">
        <v>10681</v>
      </c>
      <c r="E1346" s="28" t="s">
        <v>2387</v>
      </c>
      <c r="F1346" s="28" t="s">
        <v>4859</v>
      </c>
      <c r="G1346" s="28" t="s">
        <v>4860</v>
      </c>
      <c r="H1346" s="28" t="s">
        <v>4906</v>
      </c>
      <c r="I1346" s="28" t="s">
        <v>4386</v>
      </c>
      <c r="J1346" s="28" t="s">
        <v>4907</v>
      </c>
      <c r="K1346" s="28" t="s">
        <v>10670</v>
      </c>
      <c r="L1346" s="28" t="s">
        <v>6710</v>
      </c>
      <c r="M1346" s="28" t="s">
        <v>4939</v>
      </c>
      <c r="N1346" s="28" t="s">
        <v>10682</v>
      </c>
      <c r="O1346" s="28" t="s">
        <v>4866</v>
      </c>
      <c r="P1346" s="28" t="s">
        <v>4882</v>
      </c>
      <c r="Q1346" s="27" t="s">
        <v>4868</v>
      </c>
      <c r="R1346" s="56">
        <v>1207.5999999999999</v>
      </c>
      <c r="S1346" s="56">
        <v>1185.3</v>
      </c>
      <c r="T1346" s="58">
        <v>846.5</v>
      </c>
    </row>
    <row r="1347" spans="1:20" x14ac:dyDescent="0.25">
      <c r="A1347" s="27" t="s">
        <v>1057</v>
      </c>
      <c r="B1347" s="28" t="s">
        <v>1058</v>
      </c>
      <c r="C1347" s="28" t="s">
        <v>10683</v>
      </c>
      <c r="D1347" s="28" t="s">
        <v>10684</v>
      </c>
      <c r="E1347" s="28" t="s">
        <v>2023</v>
      </c>
      <c r="F1347" s="28" t="s">
        <v>4859</v>
      </c>
      <c r="G1347" s="28" t="s">
        <v>4860</v>
      </c>
      <c r="H1347" s="28" t="s">
        <v>4601</v>
      </c>
      <c r="I1347" s="28" t="s">
        <v>4384</v>
      </c>
      <c r="J1347" s="28" t="s">
        <v>4987</v>
      </c>
      <c r="K1347" s="28" t="s">
        <v>10195</v>
      </c>
      <c r="L1347" s="28" t="s">
        <v>5076</v>
      </c>
      <c r="M1347" s="28" t="s">
        <v>5039</v>
      </c>
      <c r="N1347" s="28" t="s">
        <v>10685</v>
      </c>
      <c r="O1347" s="28" t="s">
        <v>4866</v>
      </c>
      <c r="P1347" s="28" t="s">
        <v>4882</v>
      </c>
      <c r="Q1347" s="27" t="s">
        <v>4868</v>
      </c>
      <c r="R1347" s="56">
        <v>402.8</v>
      </c>
      <c r="S1347" s="56">
        <v>404.1</v>
      </c>
      <c r="T1347" s="58">
        <v>309</v>
      </c>
    </row>
    <row r="1348" spans="1:20" x14ac:dyDescent="0.25">
      <c r="A1348" s="27" t="s">
        <v>1059</v>
      </c>
      <c r="B1348" s="28" t="s">
        <v>1060</v>
      </c>
      <c r="C1348" s="28" t="s">
        <v>10686</v>
      </c>
      <c r="D1348" s="28" t="s">
        <v>10687</v>
      </c>
      <c r="E1348" s="28" t="s">
        <v>1653</v>
      </c>
      <c r="F1348" s="28" t="s">
        <v>4859</v>
      </c>
      <c r="G1348" s="28" t="s">
        <v>4860</v>
      </c>
      <c r="H1348" s="28" t="s">
        <v>4600</v>
      </c>
      <c r="I1348" s="28" t="s">
        <v>4892</v>
      </c>
      <c r="J1348" s="28" t="s">
        <v>4907</v>
      </c>
      <c r="K1348" s="28" t="s">
        <v>10688</v>
      </c>
      <c r="L1348" s="28" t="s">
        <v>6954</v>
      </c>
      <c r="M1348" s="28" t="s">
        <v>4939</v>
      </c>
      <c r="N1348" s="28" t="s">
        <v>10689</v>
      </c>
      <c r="O1348" s="28" t="s">
        <v>4866</v>
      </c>
      <c r="P1348" s="28" t="s">
        <v>4882</v>
      </c>
      <c r="Q1348" s="27" t="s">
        <v>4868</v>
      </c>
      <c r="R1348" s="56">
        <v>699.5</v>
      </c>
      <c r="S1348" s="56">
        <v>673</v>
      </c>
      <c r="T1348" s="58">
        <v>525</v>
      </c>
    </row>
    <row r="1349" spans="1:20" x14ac:dyDescent="0.25">
      <c r="A1349" s="27" t="s">
        <v>3643</v>
      </c>
      <c r="B1349" s="28" t="s">
        <v>4329</v>
      </c>
      <c r="C1349" s="28" t="s">
        <v>10690</v>
      </c>
      <c r="D1349" s="28" t="s">
        <v>10691</v>
      </c>
      <c r="E1349" s="28" t="s">
        <v>3644</v>
      </c>
      <c r="F1349" s="28" t="s">
        <v>4859</v>
      </c>
      <c r="G1349" s="28" t="s">
        <v>4860</v>
      </c>
      <c r="H1349" s="28" t="s">
        <v>4601</v>
      </c>
      <c r="I1349" s="28" t="s">
        <v>4377</v>
      </c>
      <c r="J1349" s="28" t="s">
        <v>4861</v>
      </c>
      <c r="K1349" s="28" t="s">
        <v>10692</v>
      </c>
      <c r="L1349" s="28" t="s">
        <v>6318</v>
      </c>
      <c r="M1349" s="28" t="s">
        <v>4864</v>
      </c>
      <c r="N1349" s="28" t="s">
        <v>10693</v>
      </c>
      <c r="O1349" s="28" t="s">
        <v>4866</v>
      </c>
      <c r="P1349" s="28" t="s">
        <v>4882</v>
      </c>
      <c r="Q1349" s="27" t="s">
        <v>4868</v>
      </c>
      <c r="R1349" s="56">
        <v>650</v>
      </c>
      <c r="S1349" s="56">
        <v>650</v>
      </c>
      <c r="T1349" s="58">
        <v>523</v>
      </c>
    </row>
    <row r="1350" spans="1:20" x14ac:dyDescent="0.25">
      <c r="A1350" s="27" t="s">
        <v>1061</v>
      </c>
      <c r="B1350" s="28" t="s">
        <v>1062</v>
      </c>
      <c r="C1350" s="28" t="s">
        <v>10694</v>
      </c>
      <c r="D1350" s="28" t="s">
        <v>10695</v>
      </c>
      <c r="E1350" s="28" t="s">
        <v>2227</v>
      </c>
      <c r="F1350" s="28" t="s">
        <v>4859</v>
      </c>
      <c r="G1350" s="28" t="s">
        <v>4860</v>
      </c>
      <c r="H1350" s="28" t="s">
        <v>4906</v>
      </c>
      <c r="I1350" s="28" t="s">
        <v>4388</v>
      </c>
      <c r="J1350" s="28" t="s">
        <v>4907</v>
      </c>
      <c r="K1350" s="28" t="s">
        <v>10696</v>
      </c>
      <c r="L1350" s="28" t="s">
        <v>6818</v>
      </c>
      <c r="M1350" s="28" t="s">
        <v>4939</v>
      </c>
      <c r="N1350" s="28" t="s">
        <v>10697</v>
      </c>
      <c r="O1350" s="28" t="s">
        <v>4866</v>
      </c>
      <c r="P1350" s="28" t="s">
        <v>4882</v>
      </c>
      <c r="Q1350" s="27" t="s">
        <v>4868</v>
      </c>
      <c r="R1350" s="56">
        <v>600.6</v>
      </c>
      <c r="S1350" s="56">
        <v>569.6</v>
      </c>
      <c r="T1350" s="58">
        <v>350.3</v>
      </c>
    </row>
    <row r="1351" spans="1:20" x14ac:dyDescent="0.25">
      <c r="A1351" s="27" t="s">
        <v>3641</v>
      </c>
      <c r="B1351" s="28" t="s">
        <v>4330</v>
      </c>
      <c r="C1351" s="28" t="s">
        <v>10698</v>
      </c>
      <c r="D1351" s="28" t="s">
        <v>10699</v>
      </c>
      <c r="E1351" s="28" t="s">
        <v>3642</v>
      </c>
      <c r="F1351" s="28" t="s">
        <v>4859</v>
      </c>
      <c r="G1351" s="28" t="s">
        <v>4860</v>
      </c>
      <c r="H1351" s="28" t="s">
        <v>4601</v>
      </c>
      <c r="I1351" s="28" t="s">
        <v>4373</v>
      </c>
      <c r="J1351" s="28" t="s">
        <v>4861</v>
      </c>
      <c r="K1351" s="28" t="s">
        <v>10138</v>
      </c>
      <c r="L1351" s="28" t="s">
        <v>5220</v>
      </c>
      <c r="M1351" s="28" t="s">
        <v>5221</v>
      </c>
      <c r="N1351" s="28" t="s">
        <v>10700</v>
      </c>
      <c r="O1351" s="28" t="s">
        <v>4866</v>
      </c>
      <c r="P1351" s="28" t="s">
        <v>4882</v>
      </c>
      <c r="Q1351" s="27" t="s">
        <v>4868</v>
      </c>
      <c r="R1351" s="56">
        <v>546.20000000000005</v>
      </c>
      <c r="S1351" s="56">
        <v>556</v>
      </c>
      <c r="T1351" s="58">
        <v>442</v>
      </c>
    </row>
    <row r="1352" spans="1:20" x14ac:dyDescent="0.25">
      <c r="A1352" s="27" t="s">
        <v>1063</v>
      </c>
      <c r="B1352" s="28" t="s">
        <v>1064</v>
      </c>
      <c r="C1352" s="28" t="s">
        <v>10701</v>
      </c>
      <c r="D1352" s="28" t="s">
        <v>10702</v>
      </c>
      <c r="E1352" s="28" t="s">
        <v>2228</v>
      </c>
      <c r="F1352" s="28" t="s">
        <v>4859</v>
      </c>
      <c r="G1352" s="28" t="s">
        <v>4860</v>
      </c>
      <c r="H1352" s="28" t="s">
        <v>4906</v>
      </c>
      <c r="I1352" s="28" t="s">
        <v>4379</v>
      </c>
      <c r="J1352" s="28" t="s">
        <v>4893</v>
      </c>
      <c r="K1352" s="28" t="s">
        <v>10703</v>
      </c>
      <c r="L1352" s="28" t="s">
        <v>5904</v>
      </c>
      <c r="M1352" s="28" t="s">
        <v>5905</v>
      </c>
      <c r="N1352" s="28" t="s">
        <v>10704</v>
      </c>
      <c r="O1352" s="28" t="s">
        <v>4866</v>
      </c>
      <c r="P1352" s="28" t="s">
        <v>4882</v>
      </c>
      <c r="Q1352" s="27" t="s">
        <v>4868</v>
      </c>
      <c r="R1352" s="56">
        <v>486.9</v>
      </c>
      <c r="S1352" s="56">
        <v>485.8</v>
      </c>
      <c r="T1352" s="58">
        <v>302.60000000000002</v>
      </c>
    </row>
    <row r="1353" spans="1:20" x14ac:dyDescent="0.25">
      <c r="A1353" s="27" t="s">
        <v>1065</v>
      </c>
      <c r="B1353" s="28" t="s">
        <v>1066</v>
      </c>
      <c r="C1353" s="28" t="s">
        <v>10705</v>
      </c>
      <c r="D1353" s="28" t="s">
        <v>10706</v>
      </c>
      <c r="E1353" s="28" t="s">
        <v>2315</v>
      </c>
      <c r="F1353" s="28" t="s">
        <v>4859</v>
      </c>
      <c r="G1353" s="28" t="s">
        <v>4860</v>
      </c>
      <c r="H1353" s="28" t="s">
        <v>4600</v>
      </c>
      <c r="I1353" s="28" t="s">
        <v>4383</v>
      </c>
      <c r="J1353" s="28" t="s">
        <v>4960</v>
      </c>
      <c r="K1353" s="28" t="s">
        <v>10707</v>
      </c>
      <c r="L1353" s="28" t="s">
        <v>5320</v>
      </c>
      <c r="M1353" s="28" t="s">
        <v>4963</v>
      </c>
      <c r="N1353" s="28" t="s">
        <v>11861</v>
      </c>
      <c r="O1353" s="28" t="s">
        <v>4866</v>
      </c>
      <c r="P1353" s="28" t="s">
        <v>4882</v>
      </c>
      <c r="Q1353" s="27" t="s">
        <v>4868</v>
      </c>
      <c r="R1353" s="56">
        <v>380</v>
      </c>
      <c r="S1353" s="56">
        <v>382.2</v>
      </c>
      <c r="T1353" s="58">
        <v>267</v>
      </c>
    </row>
    <row r="1354" spans="1:20" x14ac:dyDescent="0.25">
      <c r="A1354" s="27" t="s">
        <v>1067</v>
      </c>
      <c r="B1354" s="28" t="s">
        <v>1068</v>
      </c>
      <c r="C1354" s="28" t="s">
        <v>10708</v>
      </c>
      <c r="D1354" s="28" t="s">
        <v>10709</v>
      </c>
      <c r="E1354" s="28" t="s">
        <v>2024</v>
      </c>
      <c r="F1354" s="28" t="s">
        <v>4859</v>
      </c>
      <c r="G1354" s="28" t="s">
        <v>4860</v>
      </c>
      <c r="H1354" s="28" t="s">
        <v>4601</v>
      </c>
      <c r="I1354" s="28" t="s">
        <v>4384</v>
      </c>
      <c r="J1354" s="28" t="s">
        <v>4987</v>
      </c>
      <c r="K1354" s="28" t="s">
        <v>10710</v>
      </c>
      <c r="L1354" s="28" t="s">
        <v>9475</v>
      </c>
      <c r="M1354" s="28" t="s">
        <v>7935</v>
      </c>
      <c r="N1354" s="28" t="s">
        <v>10711</v>
      </c>
      <c r="O1354" s="28" t="s">
        <v>4866</v>
      </c>
      <c r="P1354" s="28" t="s">
        <v>4882</v>
      </c>
      <c r="Q1354" s="27" t="s">
        <v>4868</v>
      </c>
      <c r="R1354" s="56">
        <v>412</v>
      </c>
      <c r="S1354" s="56">
        <v>408.3</v>
      </c>
      <c r="T1354" s="58">
        <v>295</v>
      </c>
    </row>
    <row r="1355" spans="1:20" x14ac:dyDescent="0.25">
      <c r="A1355" s="27" t="s">
        <v>1069</v>
      </c>
      <c r="B1355" s="28" t="s">
        <v>1070</v>
      </c>
      <c r="C1355" s="28" t="s">
        <v>10712</v>
      </c>
      <c r="D1355" s="28" t="s">
        <v>10713</v>
      </c>
      <c r="E1355" s="28" t="s">
        <v>1809</v>
      </c>
      <c r="F1355" s="28" t="s">
        <v>4859</v>
      </c>
      <c r="G1355" s="28" t="s">
        <v>4860</v>
      </c>
      <c r="H1355" s="28" t="s">
        <v>4600</v>
      </c>
      <c r="I1355" s="28" t="s">
        <v>4391</v>
      </c>
      <c r="J1355" s="28" t="s">
        <v>4893</v>
      </c>
      <c r="K1355" s="28" t="s">
        <v>10714</v>
      </c>
      <c r="L1355" s="28" t="s">
        <v>7800</v>
      </c>
      <c r="M1355" s="28" t="s">
        <v>7801</v>
      </c>
      <c r="N1355" s="28" t="s">
        <v>10715</v>
      </c>
      <c r="O1355" s="28" t="s">
        <v>4866</v>
      </c>
      <c r="P1355" s="28" t="s">
        <v>4882</v>
      </c>
      <c r="Q1355" s="27" t="s">
        <v>4868</v>
      </c>
      <c r="R1355" s="56">
        <v>401</v>
      </c>
      <c r="S1355" s="56">
        <v>401</v>
      </c>
      <c r="T1355" s="58">
        <v>292</v>
      </c>
    </row>
    <row r="1356" spans="1:20" x14ac:dyDescent="0.25">
      <c r="A1356" s="27" t="s">
        <v>1071</v>
      </c>
      <c r="B1356" s="28" t="s">
        <v>1072</v>
      </c>
      <c r="C1356" s="28" t="s">
        <v>10716</v>
      </c>
      <c r="D1356" s="28" t="s">
        <v>10717</v>
      </c>
      <c r="E1356" s="28" t="s">
        <v>1810</v>
      </c>
      <c r="F1356" s="28" t="s">
        <v>4859</v>
      </c>
      <c r="G1356" s="28" t="s">
        <v>4860</v>
      </c>
      <c r="H1356" s="28" t="s">
        <v>4600</v>
      </c>
      <c r="I1356" s="28" t="s">
        <v>4391</v>
      </c>
      <c r="J1356" s="28" t="s">
        <v>4893</v>
      </c>
      <c r="K1356" s="28" t="s">
        <v>10718</v>
      </c>
      <c r="L1356" s="28" t="s">
        <v>10719</v>
      </c>
      <c r="M1356" s="28" t="s">
        <v>10720</v>
      </c>
      <c r="N1356" s="28" t="s">
        <v>10721</v>
      </c>
      <c r="O1356" s="28" t="s">
        <v>4866</v>
      </c>
      <c r="P1356" s="28" t="s">
        <v>4882</v>
      </c>
      <c r="Q1356" s="27" t="s">
        <v>4868</v>
      </c>
      <c r="R1356" s="56">
        <v>406</v>
      </c>
      <c r="S1356" s="56">
        <v>401</v>
      </c>
      <c r="T1356" s="58">
        <v>285</v>
      </c>
    </row>
    <row r="1357" spans="1:20" x14ac:dyDescent="0.25">
      <c r="A1357" s="27" t="s">
        <v>1073</v>
      </c>
      <c r="B1357" s="28" t="s">
        <v>1074</v>
      </c>
      <c r="C1357" s="28" t="s">
        <v>10722</v>
      </c>
      <c r="D1357" s="28" t="s">
        <v>10723</v>
      </c>
      <c r="E1357" s="28" t="s">
        <v>2388</v>
      </c>
      <c r="F1357" s="28" t="s">
        <v>4859</v>
      </c>
      <c r="G1357" s="28" t="s">
        <v>4860</v>
      </c>
      <c r="H1357" s="28" t="s">
        <v>4906</v>
      </c>
      <c r="I1357" s="28" t="s">
        <v>4386</v>
      </c>
      <c r="J1357" s="28" t="s">
        <v>4893</v>
      </c>
      <c r="K1357" s="28" t="s">
        <v>10724</v>
      </c>
      <c r="L1357" s="28" t="s">
        <v>10725</v>
      </c>
      <c r="M1357" s="28" t="s">
        <v>5203</v>
      </c>
      <c r="N1357" s="28" t="s">
        <v>10726</v>
      </c>
      <c r="O1357" s="28" t="s">
        <v>4866</v>
      </c>
      <c r="P1357" s="28" t="s">
        <v>4882</v>
      </c>
      <c r="Q1357" s="27" t="s">
        <v>4868</v>
      </c>
      <c r="R1357" s="56">
        <v>770.4</v>
      </c>
      <c r="S1357" s="56">
        <v>687.2</v>
      </c>
      <c r="T1357" s="58">
        <v>574</v>
      </c>
    </row>
    <row r="1358" spans="1:20" x14ac:dyDescent="0.25">
      <c r="A1358" s="27" t="s">
        <v>1075</v>
      </c>
      <c r="B1358" s="28" t="s">
        <v>1076</v>
      </c>
      <c r="C1358" s="28" t="s">
        <v>10727</v>
      </c>
      <c r="D1358" s="28" t="s">
        <v>10728</v>
      </c>
      <c r="E1358" s="28" t="s">
        <v>1728</v>
      </c>
      <c r="F1358" s="28" t="s">
        <v>4859</v>
      </c>
      <c r="G1358" s="28" t="s">
        <v>4860</v>
      </c>
      <c r="H1358" s="28" t="s">
        <v>4906</v>
      </c>
      <c r="I1358" s="28" t="s">
        <v>4385</v>
      </c>
      <c r="J1358" s="28" t="s">
        <v>4907</v>
      </c>
      <c r="K1358" s="28" t="s">
        <v>10729</v>
      </c>
      <c r="L1358" s="28" t="s">
        <v>7257</v>
      </c>
      <c r="M1358" s="28" t="s">
        <v>4939</v>
      </c>
      <c r="N1358" s="28" t="s">
        <v>10730</v>
      </c>
      <c r="O1358" s="28" t="s">
        <v>4866</v>
      </c>
      <c r="P1358" s="28" t="s">
        <v>4882</v>
      </c>
      <c r="Q1358" s="27" t="s">
        <v>4868</v>
      </c>
      <c r="R1358" s="56">
        <v>1629.1</v>
      </c>
      <c r="S1358" s="56">
        <v>1177.9000000000001</v>
      </c>
      <c r="T1358" s="58">
        <v>840</v>
      </c>
    </row>
    <row r="1359" spans="1:20" x14ac:dyDescent="0.25">
      <c r="A1359" s="27" t="s">
        <v>1077</v>
      </c>
      <c r="B1359" s="28" t="s">
        <v>1078</v>
      </c>
      <c r="C1359" s="28" t="s">
        <v>10731</v>
      </c>
      <c r="D1359" s="28" t="s">
        <v>10732</v>
      </c>
      <c r="E1359" s="28" t="s">
        <v>2087</v>
      </c>
      <c r="F1359" s="28" t="s">
        <v>4859</v>
      </c>
      <c r="G1359" s="28" t="s">
        <v>4860</v>
      </c>
      <c r="H1359" s="28" t="s">
        <v>4906</v>
      </c>
      <c r="I1359" s="28" t="s">
        <v>4385</v>
      </c>
      <c r="J1359" s="28" t="s">
        <v>4907</v>
      </c>
      <c r="K1359" s="28" t="s">
        <v>10729</v>
      </c>
      <c r="L1359" s="28" t="s">
        <v>10733</v>
      </c>
      <c r="M1359" s="28" t="s">
        <v>4939</v>
      </c>
      <c r="N1359" s="28" t="s">
        <v>10734</v>
      </c>
      <c r="O1359" s="28" t="s">
        <v>4866</v>
      </c>
      <c r="P1359" s="28" t="s">
        <v>4882</v>
      </c>
      <c r="Q1359" s="27" t="s">
        <v>4868</v>
      </c>
      <c r="R1359" s="56">
        <v>468.7</v>
      </c>
      <c r="S1359" s="56">
        <v>469</v>
      </c>
      <c r="T1359" s="58">
        <v>316</v>
      </c>
    </row>
    <row r="1360" spans="1:20" x14ac:dyDescent="0.25">
      <c r="A1360" s="27" t="s">
        <v>3645</v>
      </c>
      <c r="B1360" s="28" t="s">
        <v>4331</v>
      </c>
      <c r="C1360" s="28" t="s">
        <v>10735</v>
      </c>
      <c r="D1360" s="28" t="s">
        <v>10736</v>
      </c>
      <c r="E1360" s="28" t="s">
        <v>3646</v>
      </c>
      <c r="F1360" s="28" t="s">
        <v>4859</v>
      </c>
      <c r="G1360" s="28" t="s">
        <v>4860</v>
      </c>
      <c r="H1360" s="28" t="s">
        <v>4601</v>
      </c>
      <c r="I1360" s="28" t="s">
        <v>4373</v>
      </c>
      <c r="J1360" s="28" t="s">
        <v>4861</v>
      </c>
      <c r="K1360" s="28" t="s">
        <v>10737</v>
      </c>
      <c r="L1360" s="28" t="s">
        <v>6208</v>
      </c>
      <c r="M1360" s="28" t="s">
        <v>5095</v>
      </c>
      <c r="N1360" s="28" t="s">
        <v>10738</v>
      </c>
      <c r="O1360" s="28" t="s">
        <v>4866</v>
      </c>
      <c r="P1360" s="28" t="s">
        <v>4882</v>
      </c>
      <c r="Q1360" s="27" t="s">
        <v>4868</v>
      </c>
      <c r="R1360" s="56">
        <v>383.2</v>
      </c>
      <c r="S1360" s="56">
        <v>386</v>
      </c>
      <c r="T1360" s="58">
        <v>271</v>
      </c>
    </row>
    <row r="1361" spans="1:20" x14ac:dyDescent="0.25">
      <c r="A1361" s="27" t="s">
        <v>1079</v>
      </c>
      <c r="B1361" s="28" t="s">
        <v>1080</v>
      </c>
      <c r="C1361" s="28" t="s">
        <v>10739</v>
      </c>
      <c r="D1361" s="28" t="s">
        <v>10740</v>
      </c>
      <c r="E1361" s="28" t="s">
        <v>2088</v>
      </c>
      <c r="F1361" s="28" t="s">
        <v>4859</v>
      </c>
      <c r="G1361" s="28" t="s">
        <v>4860</v>
      </c>
      <c r="H1361" s="28" t="s">
        <v>4906</v>
      </c>
      <c r="I1361" s="28" t="s">
        <v>4385</v>
      </c>
      <c r="J1361" s="28" t="s">
        <v>4907</v>
      </c>
      <c r="K1361" s="28" t="s">
        <v>10741</v>
      </c>
      <c r="L1361" s="28" t="s">
        <v>5528</v>
      </c>
      <c r="M1361" s="28" t="s">
        <v>4939</v>
      </c>
      <c r="N1361" s="28" t="s">
        <v>10742</v>
      </c>
      <c r="O1361" s="28" t="s">
        <v>4866</v>
      </c>
      <c r="P1361" s="28" t="s">
        <v>4882</v>
      </c>
      <c r="Q1361" s="27" t="s">
        <v>4868</v>
      </c>
      <c r="R1361" s="56">
        <v>601.6</v>
      </c>
      <c r="S1361" s="56">
        <v>591.29999999999995</v>
      </c>
      <c r="T1361" s="58">
        <v>381.6</v>
      </c>
    </row>
    <row r="1362" spans="1:20" x14ac:dyDescent="0.25">
      <c r="A1362" s="27" t="s">
        <v>1081</v>
      </c>
      <c r="B1362" s="28" t="s">
        <v>1082</v>
      </c>
      <c r="C1362" s="28" t="s">
        <v>10743</v>
      </c>
      <c r="D1362" s="28" t="s">
        <v>10744</v>
      </c>
      <c r="E1362" s="28" t="s">
        <v>1881</v>
      </c>
      <c r="F1362" s="28" t="s">
        <v>4859</v>
      </c>
      <c r="G1362" s="28" t="s">
        <v>4860</v>
      </c>
      <c r="H1362" s="28" t="s">
        <v>4601</v>
      </c>
      <c r="I1362" s="28" t="s">
        <v>4378</v>
      </c>
      <c r="J1362" s="28" t="s">
        <v>4893</v>
      </c>
      <c r="K1362" s="28" t="s">
        <v>10745</v>
      </c>
      <c r="L1362" s="28" t="s">
        <v>6495</v>
      </c>
      <c r="M1362" s="28" t="s">
        <v>6496</v>
      </c>
      <c r="N1362" s="28" t="s">
        <v>10746</v>
      </c>
      <c r="O1362" s="28" t="s">
        <v>4866</v>
      </c>
      <c r="P1362" s="28" t="s">
        <v>4882</v>
      </c>
      <c r="Q1362" s="27" t="s">
        <v>4868</v>
      </c>
      <c r="R1362" s="56">
        <v>380</v>
      </c>
      <c r="S1362" s="56">
        <v>374.9</v>
      </c>
      <c r="T1362" s="58">
        <v>258</v>
      </c>
    </row>
    <row r="1363" spans="1:20" x14ac:dyDescent="0.25">
      <c r="A1363" s="27" t="s">
        <v>1083</v>
      </c>
      <c r="B1363" s="28" t="s">
        <v>1084</v>
      </c>
      <c r="C1363" s="28" t="s">
        <v>10747</v>
      </c>
      <c r="D1363" s="28" t="s">
        <v>10748</v>
      </c>
      <c r="E1363" s="28" t="s">
        <v>1582</v>
      </c>
      <c r="F1363" s="28" t="s">
        <v>4859</v>
      </c>
      <c r="G1363" s="28" t="s">
        <v>4860</v>
      </c>
      <c r="H1363" s="28" t="s">
        <v>4906</v>
      </c>
      <c r="I1363" s="28" t="s">
        <v>4380</v>
      </c>
      <c r="J1363" s="28" t="s">
        <v>4907</v>
      </c>
      <c r="K1363" s="28" t="s">
        <v>10749</v>
      </c>
      <c r="L1363" s="28" t="s">
        <v>10750</v>
      </c>
      <c r="M1363" s="28" t="s">
        <v>4939</v>
      </c>
      <c r="N1363" s="28" t="s">
        <v>10751</v>
      </c>
      <c r="O1363" s="28" t="s">
        <v>4866</v>
      </c>
      <c r="P1363" s="28" t="s">
        <v>4882</v>
      </c>
      <c r="Q1363" s="27" t="s">
        <v>4868</v>
      </c>
      <c r="R1363" s="56">
        <v>745.7</v>
      </c>
      <c r="S1363" s="56">
        <v>719.3</v>
      </c>
      <c r="T1363" s="58">
        <v>516</v>
      </c>
    </row>
    <row r="1364" spans="1:20" x14ac:dyDescent="0.25">
      <c r="A1364" s="27" t="s">
        <v>1085</v>
      </c>
      <c r="B1364" s="28" t="s">
        <v>1086</v>
      </c>
      <c r="C1364" s="28" t="s">
        <v>10752</v>
      </c>
      <c r="D1364" s="28" t="s">
        <v>10753</v>
      </c>
      <c r="E1364" s="28" t="s">
        <v>2229</v>
      </c>
      <c r="F1364" s="28" t="s">
        <v>4859</v>
      </c>
      <c r="G1364" s="28" t="s">
        <v>4860</v>
      </c>
      <c r="H1364" s="28" t="s">
        <v>4906</v>
      </c>
      <c r="I1364" s="28" t="s">
        <v>4379</v>
      </c>
      <c r="J1364" s="28" t="s">
        <v>4907</v>
      </c>
      <c r="K1364" s="28" t="s">
        <v>10754</v>
      </c>
      <c r="L1364" s="28" t="s">
        <v>5033</v>
      </c>
      <c r="M1364" s="28" t="s">
        <v>4939</v>
      </c>
      <c r="N1364" s="28" t="s">
        <v>10755</v>
      </c>
      <c r="O1364" s="28" t="s">
        <v>4866</v>
      </c>
      <c r="P1364" s="28" t="s">
        <v>4882</v>
      </c>
      <c r="Q1364" s="27" t="s">
        <v>4868</v>
      </c>
      <c r="R1364" s="56">
        <v>373</v>
      </c>
      <c r="S1364" s="56">
        <v>373.8</v>
      </c>
      <c r="T1364" s="58">
        <v>256</v>
      </c>
    </row>
    <row r="1365" spans="1:20" x14ac:dyDescent="0.25">
      <c r="A1365" s="27" t="s">
        <v>1087</v>
      </c>
      <c r="B1365" s="28" t="s">
        <v>1088</v>
      </c>
      <c r="C1365" s="28" t="s">
        <v>10756</v>
      </c>
      <c r="D1365" s="28" t="s">
        <v>10757</v>
      </c>
      <c r="E1365" s="28" t="s">
        <v>2316</v>
      </c>
      <c r="F1365" s="28" t="s">
        <v>4859</v>
      </c>
      <c r="G1365" s="28" t="s">
        <v>4860</v>
      </c>
      <c r="H1365" s="28" t="s">
        <v>4600</v>
      </c>
      <c r="I1365" s="28" t="s">
        <v>4383</v>
      </c>
      <c r="J1365" s="28" t="s">
        <v>4960</v>
      </c>
      <c r="K1365" s="28" t="s">
        <v>10758</v>
      </c>
      <c r="L1365" s="28" t="s">
        <v>10759</v>
      </c>
      <c r="M1365" s="28" t="s">
        <v>10760</v>
      </c>
      <c r="N1365" s="28" t="s">
        <v>10761</v>
      </c>
      <c r="O1365" s="28" t="s">
        <v>4866</v>
      </c>
      <c r="P1365" s="28" t="s">
        <v>4882</v>
      </c>
      <c r="Q1365" s="27" t="s">
        <v>4868</v>
      </c>
      <c r="R1365" s="56">
        <v>494.5</v>
      </c>
      <c r="S1365" s="56">
        <v>499</v>
      </c>
      <c r="T1365" s="58">
        <v>368</v>
      </c>
    </row>
    <row r="1366" spans="1:20" x14ac:dyDescent="0.25">
      <c r="A1366" s="27" t="s">
        <v>1089</v>
      </c>
      <c r="B1366" s="28" t="s">
        <v>1090</v>
      </c>
      <c r="C1366" s="28" t="s">
        <v>10762</v>
      </c>
      <c r="D1366" s="28" t="s">
        <v>10763</v>
      </c>
      <c r="E1366" s="28" t="s">
        <v>2148</v>
      </c>
      <c r="F1366" s="28" t="s">
        <v>4859</v>
      </c>
      <c r="G1366" s="28" t="s">
        <v>4860</v>
      </c>
      <c r="H1366" s="28" t="s">
        <v>4600</v>
      </c>
      <c r="I1366" s="28" t="s">
        <v>4375</v>
      </c>
      <c r="J1366" s="28" t="s">
        <v>4877</v>
      </c>
      <c r="K1366" s="28" t="s">
        <v>10764</v>
      </c>
      <c r="L1366" s="28" t="s">
        <v>4879</v>
      </c>
      <c r="M1366" s="28" t="s">
        <v>10765</v>
      </c>
      <c r="N1366" s="28" t="s">
        <v>10766</v>
      </c>
      <c r="O1366" s="28" t="s">
        <v>4866</v>
      </c>
      <c r="P1366" s="28" t="s">
        <v>4882</v>
      </c>
      <c r="Q1366" s="27" t="s">
        <v>4883</v>
      </c>
      <c r="R1366" s="56">
        <v>699</v>
      </c>
      <c r="S1366" s="56">
        <v>614</v>
      </c>
      <c r="T1366" s="58">
        <v>415.4</v>
      </c>
    </row>
    <row r="1367" spans="1:20" x14ac:dyDescent="0.25">
      <c r="A1367" s="27" t="s">
        <v>1091</v>
      </c>
      <c r="B1367" s="28" t="s">
        <v>1092</v>
      </c>
      <c r="C1367" s="28" t="s">
        <v>10767</v>
      </c>
      <c r="D1367" s="28" t="s">
        <v>10768</v>
      </c>
      <c r="E1367" s="28" t="s">
        <v>2149</v>
      </c>
      <c r="F1367" s="28" t="s">
        <v>4859</v>
      </c>
      <c r="G1367" s="28" t="s">
        <v>4860</v>
      </c>
      <c r="H1367" s="28" t="s">
        <v>4600</v>
      </c>
      <c r="I1367" s="28" t="s">
        <v>4375</v>
      </c>
      <c r="J1367" s="28" t="s">
        <v>4877</v>
      </c>
      <c r="K1367" s="28" t="s">
        <v>10769</v>
      </c>
      <c r="L1367" s="28" t="s">
        <v>10770</v>
      </c>
      <c r="M1367" s="28" t="s">
        <v>10771</v>
      </c>
      <c r="N1367" s="28" t="s">
        <v>10772</v>
      </c>
      <c r="O1367" s="28" t="s">
        <v>4866</v>
      </c>
      <c r="P1367" s="28" t="s">
        <v>4882</v>
      </c>
      <c r="Q1367" s="27" t="s">
        <v>4883</v>
      </c>
      <c r="R1367" s="56">
        <v>505.8</v>
      </c>
      <c r="S1367" s="56">
        <v>490.9</v>
      </c>
      <c r="T1367" s="58">
        <v>345.1</v>
      </c>
    </row>
    <row r="1368" spans="1:20" x14ac:dyDescent="0.25">
      <c r="A1368" s="27" t="s">
        <v>1093</v>
      </c>
      <c r="B1368" s="28" t="s">
        <v>1094</v>
      </c>
      <c r="C1368" s="28" t="s">
        <v>10773</v>
      </c>
      <c r="D1368" s="28" t="s">
        <v>10774</v>
      </c>
      <c r="E1368" s="28" t="s">
        <v>1949</v>
      </c>
      <c r="F1368" s="28" t="s">
        <v>4859</v>
      </c>
      <c r="G1368" s="28" t="s">
        <v>4860</v>
      </c>
      <c r="H1368" s="28" t="s">
        <v>4601</v>
      </c>
      <c r="I1368" s="28" t="s">
        <v>4382</v>
      </c>
      <c r="J1368" s="28" t="s">
        <v>4967</v>
      </c>
      <c r="K1368" s="28" t="s">
        <v>10775</v>
      </c>
      <c r="L1368" s="28" t="s">
        <v>6285</v>
      </c>
      <c r="M1368" s="28" t="s">
        <v>4969</v>
      </c>
      <c r="N1368" s="28" t="s">
        <v>10776</v>
      </c>
      <c r="O1368" s="28" t="s">
        <v>4866</v>
      </c>
      <c r="P1368" s="28" t="s">
        <v>4882</v>
      </c>
      <c r="Q1368" s="27" t="s">
        <v>4868</v>
      </c>
      <c r="R1368" s="56">
        <v>460</v>
      </c>
      <c r="S1368" s="56">
        <v>492.3</v>
      </c>
      <c r="T1368" s="58">
        <v>343</v>
      </c>
    </row>
    <row r="1369" spans="1:20" x14ac:dyDescent="0.25">
      <c r="A1369" s="27" t="s">
        <v>1095</v>
      </c>
      <c r="B1369" s="28" t="s">
        <v>1096</v>
      </c>
      <c r="C1369" s="28" t="s">
        <v>10777</v>
      </c>
      <c r="D1369" s="28" t="s">
        <v>10778</v>
      </c>
      <c r="E1369" s="28" t="s">
        <v>2150</v>
      </c>
      <c r="F1369" s="28" t="s">
        <v>4859</v>
      </c>
      <c r="G1369" s="28" t="s">
        <v>4860</v>
      </c>
      <c r="H1369" s="28" t="s">
        <v>4600</v>
      </c>
      <c r="I1369" s="28" t="s">
        <v>4570</v>
      </c>
      <c r="J1369" s="28" t="s">
        <v>4877</v>
      </c>
      <c r="K1369" s="28" t="s">
        <v>10779</v>
      </c>
      <c r="L1369" s="28" t="s">
        <v>5341</v>
      </c>
      <c r="M1369" s="28" t="s">
        <v>5342</v>
      </c>
      <c r="N1369" s="28" t="s">
        <v>10780</v>
      </c>
      <c r="O1369" s="28" t="s">
        <v>4866</v>
      </c>
      <c r="P1369" s="28" t="s">
        <v>4882</v>
      </c>
      <c r="Q1369" s="27" t="s">
        <v>4868</v>
      </c>
      <c r="R1369" s="56">
        <v>486</v>
      </c>
      <c r="S1369" s="56">
        <v>543.9</v>
      </c>
      <c r="T1369" s="58">
        <v>419.6</v>
      </c>
    </row>
    <row r="1370" spans="1:20" x14ac:dyDescent="0.25">
      <c r="A1370" s="27" t="s">
        <v>1097</v>
      </c>
      <c r="B1370" s="28" t="s">
        <v>1098</v>
      </c>
      <c r="C1370" s="28" t="s">
        <v>10781</v>
      </c>
      <c r="D1370" s="28" t="s">
        <v>10782</v>
      </c>
      <c r="E1370" s="28" t="s">
        <v>2519</v>
      </c>
      <c r="F1370" s="28" t="s">
        <v>4859</v>
      </c>
      <c r="G1370" s="28" t="s">
        <v>4860</v>
      </c>
      <c r="H1370" s="28" t="s">
        <v>4906</v>
      </c>
      <c r="I1370" s="28" t="s">
        <v>4381</v>
      </c>
      <c r="J1370" s="28" t="s">
        <v>4893</v>
      </c>
      <c r="K1370" s="28" t="s">
        <v>10783</v>
      </c>
      <c r="L1370" s="28" t="s">
        <v>10784</v>
      </c>
      <c r="M1370" s="28" t="s">
        <v>10785</v>
      </c>
      <c r="N1370" s="28" t="s">
        <v>10786</v>
      </c>
      <c r="O1370" s="28" t="s">
        <v>4866</v>
      </c>
      <c r="P1370" s="28" t="s">
        <v>4882</v>
      </c>
      <c r="Q1370" s="27" t="s">
        <v>4868</v>
      </c>
      <c r="R1370" s="56">
        <v>495.5</v>
      </c>
      <c r="S1370" s="56">
        <v>501.5</v>
      </c>
      <c r="T1370" s="58">
        <v>377</v>
      </c>
    </row>
    <row r="1371" spans="1:20" x14ac:dyDescent="0.25">
      <c r="A1371" s="27" t="s">
        <v>1099</v>
      </c>
      <c r="B1371" s="28" t="s">
        <v>1100</v>
      </c>
      <c r="C1371" s="28" t="s">
        <v>10787</v>
      </c>
      <c r="D1371" s="28" t="s">
        <v>10788</v>
      </c>
      <c r="E1371" s="28" t="s">
        <v>2089</v>
      </c>
      <c r="F1371" s="28" t="s">
        <v>4859</v>
      </c>
      <c r="G1371" s="28" t="s">
        <v>4860</v>
      </c>
      <c r="H1371" s="28" t="s">
        <v>4906</v>
      </c>
      <c r="I1371" s="28" t="s">
        <v>4389</v>
      </c>
      <c r="J1371" s="28" t="s">
        <v>4907</v>
      </c>
      <c r="K1371" s="28" t="s">
        <v>10789</v>
      </c>
      <c r="L1371" s="28" t="s">
        <v>5925</v>
      </c>
      <c r="M1371" s="28" t="s">
        <v>4939</v>
      </c>
      <c r="N1371" s="28" t="s">
        <v>10790</v>
      </c>
      <c r="O1371" s="28" t="s">
        <v>4866</v>
      </c>
      <c r="P1371" s="28" t="s">
        <v>4882</v>
      </c>
      <c r="Q1371" s="27" t="s">
        <v>4868</v>
      </c>
      <c r="R1371" s="56">
        <v>798.4</v>
      </c>
      <c r="S1371" s="56">
        <v>799.8</v>
      </c>
      <c r="T1371" s="58">
        <v>620</v>
      </c>
    </row>
    <row r="1372" spans="1:20" x14ac:dyDescent="0.25">
      <c r="A1372" s="27" t="s">
        <v>1101</v>
      </c>
      <c r="B1372" s="28" t="s">
        <v>1102</v>
      </c>
      <c r="C1372" s="28" t="s">
        <v>10791</v>
      </c>
      <c r="D1372" s="28" t="s">
        <v>10792</v>
      </c>
      <c r="E1372" s="28" t="s">
        <v>2025</v>
      </c>
      <c r="F1372" s="28" t="s">
        <v>4859</v>
      </c>
      <c r="G1372" s="28" t="s">
        <v>4860</v>
      </c>
      <c r="H1372" s="28" t="s">
        <v>4601</v>
      </c>
      <c r="I1372" s="28" t="s">
        <v>4384</v>
      </c>
      <c r="J1372" s="28" t="s">
        <v>4987</v>
      </c>
      <c r="K1372" s="28" t="s">
        <v>10789</v>
      </c>
      <c r="L1372" s="28" t="s">
        <v>10277</v>
      </c>
      <c r="M1372" s="28" t="s">
        <v>7935</v>
      </c>
      <c r="N1372" s="28" t="s">
        <v>10793</v>
      </c>
      <c r="O1372" s="28" t="s">
        <v>4866</v>
      </c>
      <c r="P1372" s="28" t="s">
        <v>4882</v>
      </c>
      <c r="Q1372" s="27" t="s">
        <v>4868</v>
      </c>
      <c r="R1372" s="56">
        <v>430</v>
      </c>
      <c r="S1372" s="56">
        <v>430</v>
      </c>
      <c r="T1372" s="58">
        <v>276.5</v>
      </c>
    </row>
    <row r="1373" spans="1:20" x14ac:dyDescent="0.25">
      <c r="A1373" s="27" t="s">
        <v>1103</v>
      </c>
      <c r="B1373" s="28" t="s">
        <v>1104</v>
      </c>
      <c r="C1373" s="28" t="s">
        <v>3089</v>
      </c>
      <c r="D1373" s="28" t="s">
        <v>10794</v>
      </c>
      <c r="E1373" s="28" t="s">
        <v>1950</v>
      </c>
      <c r="F1373" s="28" t="s">
        <v>4859</v>
      </c>
      <c r="G1373" s="28" t="s">
        <v>4860</v>
      </c>
      <c r="H1373" s="28" t="s">
        <v>4601</v>
      </c>
      <c r="I1373" s="28" t="s">
        <v>4382</v>
      </c>
      <c r="J1373" s="28" t="s">
        <v>4967</v>
      </c>
      <c r="K1373" s="28" t="s">
        <v>10795</v>
      </c>
      <c r="L1373" s="28" t="s">
        <v>9323</v>
      </c>
      <c r="M1373" s="28" t="s">
        <v>9324</v>
      </c>
      <c r="N1373" s="28" t="s">
        <v>10796</v>
      </c>
      <c r="O1373" s="28" t="s">
        <v>4866</v>
      </c>
      <c r="P1373" s="28" t="s">
        <v>4882</v>
      </c>
      <c r="Q1373" s="27" t="s">
        <v>4868</v>
      </c>
      <c r="R1373" s="56">
        <v>400</v>
      </c>
      <c r="S1373" s="56">
        <v>397</v>
      </c>
      <c r="T1373" s="58">
        <v>285.3</v>
      </c>
    </row>
    <row r="1374" spans="1:20" x14ac:dyDescent="0.25">
      <c r="A1374" s="27" t="s">
        <v>1105</v>
      </c>
      <c r="B1374" s="28" t="s">
        <v>1106</v>
      </c>
      <c r="C1374" s="28" t="s">
        <v>10797</v>
      </c>
      <c r="D1374" s="28" t="s">
        <v>10798</v>
      </c>
      <c r="E1374" s="28" t="s">
        <v>2230</v>
      </c>
      <c r="F1374" s="28" t="s">
        <v>4859</v>
      </c>
      <c r="G1374" s="28" t="s">
        <v>4860</v>
      </c>
      <c r="H1374" s="28" t="s">
        <v>4906</v>
      </c>
      <c r="I1374" s="28" t="s">
        <v>4379</v>
      </c>
      <c r="J1374" s="28" t="s">
        <v>4893</v>
      </c>
      <c r="K1374" s="28" t="s">
        <v>10799</v>
      </c>
      <c r="L1374" s="28" t="s">
        <v>8280</v>
      </c>
      <c r="M1374" s="28" t="s">
        <v>10800</v>
      </c>
      <c r="N1374" s="28" t="s">
        <v>10801</v>
      </c>
      <c r="O1374" s="28" t="s">
        <v>4866</v>
      </c>
      <c r="P1374" s="28" t="s">
        <v>4882</v>
      </c>
      <c r="Q1374" s="27" t="s">
        <v>4868</v>
      </c>
      <c r="R1374" s="56">
        <v>479</v>
      </c>
      <c r="S1374" s="56">
        <v>476.1</v>
      </c>
      <c r="T1374" s="58">
        <v>328</v>
      </c>
    </row>
    <row r="1375" spans="1:20" x14ac:dyDescent="0.25">
      <c r="A1375" s="27" t="s">
        <v>1107</v>
      </c>
      <c r="B1375" s="28" t="s">
        <v>1108</v>
      </c>
      <c r="C1375" s="28" t="s">
        <v>10802</v>
      </c>
      <c r="D1375" s="28" t="s">
        <v>10803</v>
      </c>
      <c r="E1375" s="28" t="s">
        <v>1729</v>
      </c>
      <c r="F1375" s="28" t="s">
        <v>4859</v>
      </c>
      <c r="G1375" s="28" t="s">
        <v>4860</v>
      </c>
      <c r="H1375" s="28" t="s">
        <v>4906</v>
      </c>
      <c r="I1375" s="28" t="s">
        <v>4388</v>
      </c>
      <c r="J1375" s="28" t="s">
        <v>4907</v>
      </c>
      <c r="K1375" s="28" t="s">
        <v>10804</v>
      </c>
      <c r="L1375" s="28" t="s">
        <v>5616</v>
      </c>
      <c r="M1375" s="28" t="s">
        <v>4939</v>
      </c>
      <c r="N1375" s="28" t="s">
        <v>10805</v>
      </c>
      <c r="O1375" s="28" t="s">
        <v>4866</v>
      </c>
      <c r="P1375" s="28" t="s">
        <v>4882</v>
      </c>
      <c r="Q1375" s="27" t="s">
        <v>4868</v>
      </c>
      <c r="R1375" s="56">
        <v>627.1</v>
      </c>
      <c r="S1375" s="56">
        <v>637.29999999999995</v>
      </c>
      <c r="T1375" s="58">
        <v>392</v>
      </c>
    </row>
    <row r="1376" spans="1:20" x14ac:dyDescent="0.25">
      <c r="A1376" s="27" t="s">
        <v>3647</v>
      </c>
      <c r="B1376" s="28" t="s">
        <v>4332</v>
      </c>
      <c r="C1376" s="28" t="s">
        <v>10806</v>
      </c>
      <c r="D1376" s="28" t="s">
        <v>10807</v>
      </c>
      <c r="E1376" s="28" t="s">
        <v>3648</v>
      </c>
      <c r="F1376" s="28" t="s">
        <v>4859</v>
      </c>
      <c r="G1376" s="28" t="s">
        <v>4860</v>
      </c>
      <c r="H1376" s="28" t="s">
        <v>4601</v>
      </c>
      <c r="I1376" s="28" t="s">
        <v>4377</v>
      </c>
      <c r="J1376" s="28" t="s">
        <v>4861</v>
      </c>
      <c r="K1376" s="28" t="s">
        <v>10808</v>
      </c>
      <c r="L1376" s="28" t="s">
        <v>10809</v>
      </c>
      <c r="M1376" s="28" t="s">
        <v>10810</v>
      </c>
      <c r="N1376" s="28" t="s">
        <v>10811</v>
      </c>
      <c r="O1376" s="28" t="s">
        <v>4866</v>
      </c>
      <c r="P1376" s="28" t="s">
        <v>4882</v>
      </c>
      <c r="Q1376" s="27" t="s">
        <v>4868</v>
      </c>
      <c r="R1376" s="56">
        <v>370.1</v>
      </c>
      <c r="S1376" s="56">
        <v>413.2</v>
      </c>
      <c r="T1376" s="58">
        <v>287.89999999999998</v>
      </c>
    </row>
    <row r="1377" spans="1:20" x14ac:dyDescent="0.25">
      <c r="A1377" s="27" t="s">
        <v>3649</v>
      </c>
      <c r="B1377" s="28" t="s">
        <v>4333</v>
      </c>
      <c r="C1377" s="28" t="s">
        <v>10812</v>
      </c>
      <c r="D1377" s="28" t="s">
        <v>10813</v>
      </c>
      <c r="E1377" s="28" t="s">
        <v>3650</v>
      </c>
      <c r="F1377" s="28" t="s">
        <v>4859</v>
      </c>
      <c r="G1377" s="28" t="s">
        <v>4860</v>
      </c>
      <c r="H1377" s="28" t="s">
        <v>4601</v>
      </c>
      <c r="I1377" s="28" t="s">
        <v>4374</v>
      </c>
      <c r="J1377" s="28" t="s">
        <v>4861</v>
      </c>
      <c r="K1377" s="28" t="s">
        <v>10814</v>
      </c>
      <c r="L1377" s="28" t="s">
        <v>6164</v>
      </c>
      <c r="M1377" s="28" t="s">
        <v>6165</v>
      </c>
      <c r="N1377" s="28" t="s">
        <v>10815</v>
      </c>
      <c r="O1377" s="28" t="s">
        <v>4866</v>
      </c>
      <c r="P1377" s="28" t="s">
        <v>4882</v>
      </c>
      <c r="Q1377" s="27" t="s">
        <v>4868</v>
      </c>
      <c r="R1377" s="56">
        <v>454.1</v>
      </c>
      <c r="S1377" s="56">
        <v>460</v>
      </c>
      <c r="T1377" s="58">
        <v>354</v>
      </c>
    </row>
    <row r="1378" spans="1:20" x14ac:dyDescent="0.25">
      <c r="A1378" s="27" t="s">
        <v>1109</v>
      </c>
      <c r="B1378" s="28" t="s">
        <v>1110</v>
      </c>
      <c r="C1378" s="28" t="s">
        <v>10816</v>
      </c>
      <c r="D1378" s="28" t="s">
        <v>10817</v>
      </c>
      <c r="E1378" s="28" t="s">
        <v>2389</v>
      </c>
      <c r="F1378" s="28" t="s">
        <v>4859</v>
      </c>
      <c r="G1378" s="28" t="s">
        <v>4860</v>
      </c>
      <c r="H1378" s="28" t="s">
        <v>4906</v>
      </c>
      <c r="I1378" s="28" t="s">
        <v>4389</v>
      </c>
      <c r="J1378" s="28" t="s">
        <v>4907</v>
      </c>
      <c r="K1378" s="28" t="s">
        <v>10818</v>
      </c>
      <c r="L1378" s="28" t="s">
        <v>6579</v>
      </c>
      <c r="M1378" s="28" t="s">
        <v>4939</v>
      </c>
      <c r="N1378" s="28" t="s">
        <v>10819</v>
      </c>
      <c r="O1378" s="28" t="s">
        <v>4866</v>
      </c>
      <c r="P1378" s="28" t="s">
        <v>4882</v>
      </c>
      <c r="Q1378" s="27" t="s">
        <v>4868</v>
      </c>
      <c r="R1378" s="56">
        <v>452.7</v>
      </c>
      <c r="S1378" s="56">
        <v>481.3</v>
      </c>
      <c r="T1378" s="58">
        <v>304.8</v>
      </c>
    </row>
    <row r="1379" spans="1:20" x14ac:dyDescent="0.25">
      <c r="A1379" s="27" t="s">
        <v>3651</v>
      </c>
      <c r="B1379" s="28" t="s">
        <v>4334</v>
      </c>
      <c r="C1379" s="28" t="s">
        <v>10820</v>
      </c>
      <c r="D1379" s="28" t="s">
        <v>10821</v>
      </c>
      <c r="E1379" s="28" t="s">
        <v>3652</v>
      </c>
      <c r="F1379" s="28" t="s">
        <v>4859</v>
      </c>
      <c r="G1379" s="28" t="s">
        <v>4860</v>
      </c>
      <c r="H1379" s="28" t="s">
        <v>4601</v>
      </c>
      <c r="I1379" s="28" t="s">
        <v>4374</v>
      </c>
      <c r="J1379" s="28" t="s">
        <v>4861</v>
      </c>
      <c r="K1379" s="28" t="s">
        <v>10822</v>
      </c>
      <c r="L1379" s="28" t="s">
        <v>10121</v>
      </c>
      <c r="M1379" s="28" t="s">
        <v>4888</v>
      </c>
      <c r="N1379" s="28" t="s">
        <v>10823</v>
      </c>
      <c r="O1379" s="28" t="s">
        <v>4866</v>
      </c>
      <c r="P1379" s="28" t="s">
        <v>4882</v>
      </c>
      <c r="Q1379" s="27" t="s">
        <v>4868</v>
      </c>
      <c r="R1379" s="56">
        <v>524.9</v>
      </c>
      <c r="S1379" s="56">
        <v>524</v>
      </c>
      <c r="T1379" s="58">
        <v>386</v>
      </c>
    </row>
    <row r="1380" spans="1:20" x14ac:dyDescent="0.25">
      <c r="A1380" s="27" t="s">
        <v>3663</v>
      </c>
      <c r="B1380" s="28" t="s">
        <v>4335</v>
      </c>
      <c r="C1380" s="28" t="s">
        <v>10824</v>
      </c>
      <c r="D1380" s="28" t="s">
        <v>10825</v>
      </c>
      <c r="E1380" s="28" t="s">
        <v>3664</v>
      </c>
      <c r="F1380" s="28" t="s">
        <v>4859</v>
      </c>
      <c r="G1380" s="28" t="s">
        <v>4860</v>
      </c>
      <c r="H1380" s="28" t="s">
        <v>4601</v>
      </c>
      <c r="I1380" s="28" t="s">
        <v>4377</v>
      </c>
      <c r="J1380" s="28" t="s">
        <v>4861</v>
      </c>
      <c r="K1380" s="28" t="s">
        <v>9424</v>
      </c>
      <c r="L1380" s="28" t="s">
        <v>10826</v>
      </c>
      <c r="M1380" s="28" t="s">
        <v>10827</v>
      </c>
      <c r="N1380" s="28" t="s">
        <v>10828</v>
      </c>
      <c r="O1380" s="28" t="s">
        <v>4866</v>
      </c>
      <c r="P1380" s="28" t="s">
        <v>4882</v>
      </c>
      <c r="Q1380" s="27" t="s">
        <v>4868</v>
      </c>
      <c r="R1380" s="56">
        <v>450</v>
      </c>
      <c r="S1380" s="56">
        <v>450</v>
      </c>
      <c r="T1380" s="58">
        <v>338</v>
      </c>
    </row>
    <row r="1381" spans="1:20" x14ac:dyDescent="0.25">
      <c r="A1381" s="27" t="s">
        <v>3659</v>
      </c>
      <c r="B1381" s="28" t="s">
        <v>4336</v>
      </c>
      <c r="C1381" s="28" t="s">
        <v>10829</v>
      </c>
      <c r="D1381" s="28" t="s">
        <v>10830</v>
      </c>
      <c r="E1381" s="28" t="s">
        <v>3660</v>
      </c>
      <c r="F1381" s="28" t="s">
        <v>4859</v>
      </c>
      <c r="G1381" s="28" t="s">
        <v>4860</v>
      </c>
      <c r="H1381" s="28" t="s">
        <v>4601</v>
      </c>
      <c r="I1381" s="28" t="s">
        <v>4374</v>
      </c>
      <c r="J1381" s="28" t="s">
        <v>4861</v>
      </c>
      <c r="K1381" s="28" t="s">
        <v>10831</v>
      </c>
      <c r="L1381" s="28" t="s">
        <v>5889</v>
      </c>
      <c r="M1381" s="28" t="s">
        <v>5117</v>
      </c>
      <c r="N1381" s="28" t="s">
        <v>10832</v>
      </c>
      <c r="O1381" s="28" t="s">
        <v>4866</v>
      </c>
      <c r="P1381" s="28" t="s">
        <v>4882</v>
      </c>
      <c r="Q1381" s="27" t="s">
        <v>4868</v>
      </c>
      <c r="R1381" s="56">
        <v>476</v>
      </c>
      <c r="S1381" s="56">
        <v>476</v>
      </c>
      <c r="T1381" s="58">
        <v>347</v>
      </c>
    </row>
    <row r="1382" spans="1:20" x14ac:dyDescent="0.25">
      <c r="A1382" s="27" t="s">
        <v>1111</v>
      </c>
      <c r="B1382" s="28" t="s">
        <v>1112</v>
      </c>
      <c r="C1382" s="28" t="s">
        <v>10833</v>
      </c>
      <c r="D1382" s="28" t="s">
        <v>10834</v>
      </c>
      <c r="E1382" s="28" t="s">
        <v>2151</v>
      </c>
      <c r="F1382" s="28" t="s">
        <v>4859</v>
      </c>
      <c r="G1382" s="28" t="s">
        <v>4860</v>
      </c>
      <c r="H1382" s="28" t="s">
        <v>4600</v>
      </c>
      <c r="I1382" s="28" t="s">
        <v>4375</v>
      </c>
      <c r="J1382" s="28" t="s">
        <v>4877</v>
      </c>
      <c r="K1382" s="28" t="s">
        <v>10835</v>
      </c>
      <c r="L1382" s="28" t="s">
        <v>10272</v>
      </c>
      <c r="M1382" s="28" t="s">
        <v>4922</v>
      </c>
      <c r="N1382" s="28" t="s">
        <v>10836</v>
      </c>
      <c r="O1382" s="28" t="s">
        <v>4866</v>
      </c>
      <c r="P1382" s="28" t="s">
        <v>4882</v>
      </c>
      <c r="Q1382" s="27" t="s">
        <v>4868</v>
      </c>
      <c r="R1382" s="56">
        <v>567.29999999999995</v>
      </c>
      <c r="S1382" s="56">
        <v>408.3</v>
      </c>
      <c r="T1382" s="58">
        <v>276.3</v>
      </c>
    </row>
    <row r="1383" spans="1:20" x14ac:dyDescent="0.25">
      <c r="A1383" s="27" t="s">
        <v>1113</v>
      </c>
      <c r="B1383" s="28" t="s">
        <v>1114</v>
      </c>
      <c r="C1383" s="28" t="s">
        <v>10837</v>
      </c>
      <c r="D1383" s="28" t="s">
        <v>10838</v>
      </c>
      <c r="E1383" s="28" t="s">
        <v>2152</v>
      </c>
      <c r="F1383" s="28" t="s">
        <v>4859</v>
      </c>
      <c r="G1383" s="28" t="s">
        <v>4860</v>
      </c>
      <c r="H1383" s="28" t="s">
        <v>4600</v>
      </c>
      <c r="I1383" s="28" t="s">
        <v>4570</v>
      </c>
      <c r="J1383" s="28" t="s">
        <v>4877</v>
      </c>
      <c r="K1383" s="28" t="s">
        <v>10818</v>
      </c>
      <c r="L1383" s="28" t="s">
        <v>4927</v>
      </c>
      <c r="M1383" s="28" t="s">
        <v>4928</v>
      </c>
      <c r="N1383" s="28" t="s">
        <v>10839</v>
      </c>
      <c r="O1383" s="28" t="s">
        <v>4866</v>
      </c>
      <c r="P1383" s="28" t="s">
        <v>4882</v>
      </c>
      <c r="Q1383" s="27" t="s">
        <v>4868</v>
      </c>
      <c r="R1383" s="56">
        <v>600</v>
      </c>
      <c r="S1383" s="56">
        <v>582.6</v>
      </c>
      <c r="T1383" s="58">
        <v>420.3</v>
      </c>
    </row>
    <row r="1384" spans="1:20" x14ac:dyDescent="0.25">
      <c r="A1384" s="27" t="s">
        <v>1115</v>
      </c>
      <c r="B1384" s="28" t="s">
        <v>1116</v>
      </c>
      <c r="C1384" s="28" t="s">
        <v>10840</v>
      </c>
      <c r="D1384" s="28" t="s">
        <v>10841</v>
      </c>
      <c r="E1384" s="28" t="s">
        <v>2153</v>
      </c>
      <c r="F1384" s="28" t="s">
        <v>4859</v>
      </c>
      <c r="G1384" s="28" t="s">
        <v>4860</v>
      </c>
      <c r="H1384" s="28" t="s">
        <v>4600</v>
      </c>
      <c r="I1384" s="28" t="s">
        <v>4570</v>
      </c>
      <c r="J1384" s="28" t="s">
        <v>4877</v>
      </c>
      <c r="K1384" s="28" t="s">
        <v>10842</v>
      </c>
      <c r="L1384" s="28" t="s">
        <v>6276</v>
      </c>
      <c r="M1384" s="28" t="s">
        <v>4928</v>
      </c>
      <c r="N1384" s="28" t="s">
        <v>10843</v>
      </c>
      <c r="O1384" s="28" t="s">
        <v>4866</v>
      </c>
      <c r="P1384" s="28" t="s">
        <v>4882</v>
      </c>
      <c r="Q1384" s="27" t="s">
        <v>4868</v>
      </c>
      <c r="R1384" s="56">
        <v>400</v>
      </c>
      <c r="S1384" s="56">
        <v>426</v>
      </c>
      <c r="T1384" s="58">
        <v>279.60000000000002</v>
      </c>
    </row>
    <row r="1385" spans="1:20" x14ac:dyDescent="0.25">
      <c r="A1385" s="27" t="s">
        <v>1117</v>
      </c>
      <c r="B1385" s="28" t="s">
        <v>1118</v>
      </c>
      <c r="C1385" s="28" t="s">
        <v>10844</v>
      </c>
      <c r="D1385" s="28" t="s">
        <v>10845</v>
      </c>
      <c r="E1385" s="28" t="s">
        <v>1951</v>
      </c>
      <c r="F1385" s="28" t="s">
        <v>4859</v>
      </c>
      <c r="G1385" s="28" t="s">
        <v>4860</v>
      </c>
      <c r="H1385" s="28" t="s">
        <v>4601</v>
      </c>
      <c r="I1385" s="28" t="s">
        <v>4382</v>
      </c>
      <c r="J1385" s="28" t="s">
        <v>4967</v>
      </c>
      <c r="K1385" s="28" t="s">
        <v>10846</v>
      </c>
      <c r="L1385" s="28" t="s">
        <v>10847</v>
      </c>
      <c r="M1385" s="28" t="s">
        <v>10848</v>
      </c>
      <c r="N1385" s="28" t="s">
        <v>10848</v>
      </c>
      <c r="O1385" s="28" t="s">
        <v>4866</v>
      </c>
      <c r="P1385" s="28" t="s">
        <v>4882</v>
      </c>
      <c r="Q1385" s="27" t="s">
        <v>4868</v>
      </c>
      <c r="R1385" s="56">
        <v>461.7</v>
      </c>
      <c r="S1385" s="56">
        <v>450.2</v>
      </c>
      <c r="T1385" s="58">
        <v>327</v>
      </c>
    </row>
    <row r="1386" spans="1:20" x14ac:dyDescent="0.25">
      <c r="A1386" s="27" t="s">
        <v>1119</v>
      </c>
      <c r="B1386" s="28" t="s">
        <v>1120</v>
      </c>
      <c r="C1386" s="28" t="s">
        <v>10849</v>
      </c>
      <c r="D1386" s="28" t="s">
        <v>10850</v>
      </c>
      <c r="E1386" s="28" t="s">
        <v>2317</v>
      </c>
      <c r="F1386" s="28" t="s">
        <v>4859</v>
      </c>
      <c r="G1386" s="28" t="s">
        <v>4860</v>
      </c>
      <c r="H1386" s="28" t="s">
        <v>4600</v>
      </c>
      <c r="I1386" s="28" t="s">
        <v>4383</v>
      </c>
      <c r="J1386" s="28" t="s">
        <v>4960</v>
      </c>
      <c r="K1386" s="28" t="s">
        <v>10851</v>
      </c>
      <c r="L1386" s="28" t="s">
        <v>10852</v>
      </c>
      <c r="M1386" s="28" t="s">
        <v>10853</v>
      </c>
      <c r="N1386" s="28" t="s">
        <v>10854</v>
      </c>
      <c r="O1386" s="28" t="s">
        <v>4866</v>
      </c>
      <c r="P1386" s="28" t="s">
        <v>4882</v>
      </c>
      <c r="Q1386" s="27" t="s">
        <v>4868</v>
      </c>
      <c r="R1386" s="56">
        <v>660</v>
      </c>
      <c r="S1386" s="56">
        <v>701.2</v>
      </c>
      <c r="T1386" s="58">
        <v>568</v>
      </c>
    </row>
    <row r="1387" spans="1:20" x14ac:dyDescent="0.25">
      <c r="A1387" s="27" t="s">
        <v>1121</v>
      </c>
      <c r="B1387" s="28" t="s">
        <v>1122</v>
      </c>
      <c r="C1387" s="28" t="s">
        <v>10855</v>
      </c>
      <c r="D1387" s="28" t="s">
        <v>10856</v>
      </c>
      <c r="E1387" s="28" t="s">
        <v>2026</v>
      </c>
      <c r="F1387" s="28" t="s">
        <v>4859</v>
      </c>
      <c r="G1387" s="28" t="s">
        <v>4860</v>
      </c>
      <c r="H1387" s="28" t="s">
        <v>4601</v>
      </c>
      <c r="I1387" s="28" t="s">
        <v>4384</v>
      </c>
      <c r="J1387" s="28" t="s">
        <v>4987</v>
      </c>
      <c r="K1387" s="28" t="s">
        <v>10835</v>
      </c>
      <c r="L1387" s="28" t="s">
        <v>7924</v>
      </c>
      <c r="M1387" s="28" t="s">
        <v>7925</v>
      </c>
      <c r="N1387" s="28" t="s">
        <v>10857</v>
      </c>
      <c r="O1387" s="28" t="s">
        <v>4866</v>
      </c>
      <c r="P1387" s="28" t="s">
        <v>4882</v>
      </c>
      <c r="Q1387" s="27" t="s">
        <v>4868</v>
      </c>
      <c r="R1387" s="56">
        <v>430</v>
      </c>
      <c r="S1387" s="56">
        <v>427</v>
      </c>
      <c r="T1387" s="58">
        <v>313.5</v>
      </c>
    </row>
    <row r="1388" spans="1:20" x14ac:dyDescent="0.25">
      <c r="A1388" s="27" t="s">
        <v>1123</v>
      </c>
      <c r="B1388" s="28" t="s">
        <v>1124</v>
      </c>
      <c r="C1388" s="28" t="s">
        <v>10858</v>
      </c>
      <c r="D1388" s="28" t="s">
        <v>10859</v>
      </c>
      <c r="E1388" s="28" t="s">
        <v>1952</v>
      </c>
      <c r="F1388" s="28" t="s">
        <v>4859</v>
      </c>
      <c r="G1388" s="28" t="s">
        <v>4860</v>
      </c>
      <c r="H1388" s="28" t="s">
        <v>4601</v>
      </c>
      <c r="I1388" s="28" t="s">
        <v>4382</v>
      </c>
      <c r="J1388" s="28" t="s">
        <v>4967</v>
      </c>
      <c r="K1388" s="28" t="s">
        <v>10860</v>
      </c>
      <c r="L1388" s="28" t="s">
        <v>6026</v>
      </c>
      <c r="M1388" s="28" t="s">
        <v>4969</v>
      </c>
      <c r="N1388" s="28" t="s">
        <v>10861</v>
      </c>
      <c r="O1388" s="28" t="s">
        <v>4866</v>
      </c>
      <c r="P1388" s="28" t="s">
        <v>4882</v>
      </c>
      <c r="Q1388" s="27" t="s">
        <v>4868</v>
      </c>
      <c r="R1388" s="56">
        <v>400</v>
      </c>
      <c r="S1388" s="56">
        <v>400</v>
      </c>
      <c r="T1388" s="58">
        <v>268.39999999999998</v>
      </c>
    </row>
    <row r="1389" spans="1:20" x14ac:dyDescent="0.25">
      <c r="A1389" s="27" t="s">
        <v>1125</v>
      </c>
      <c r="B1389" s="28" t="s">
        <v>1126</v>
      </c>
      <c r="C1389" s="28" t="s">
        <v>10862</v>
      </c>
      <c r="D1389" s="28" t="s">
        <v>10863</v>
      </c>
      <c r="E1389" s="28" t="s">
        <v>2597</v>
      </c>
      <c r="F1389" s="28" t="s">
        <v>4859</v>
      </c>
      <c r="G1389" s="28" t="s">
        <v>4860</v>
      </c>
      <c r="H1389" s="28" t="s">
        <v>4600</v>
      </c>
      <c r="I1389" s="28" t="s">
        <v>4390</v>
      </c>
      <c r="J1389" s="28" t="s">
        <v>4907</v>
      </c>
      <c r="K1389" s="28" t="s">
        <v>10864</v>
      </c>
      <c r="L1389" s="28" t="s">
        <v>6828</v>
      </c>
      <c r="M1389" s="28" t="s">
        <v>4939</v>
      </c>
      <c r="N1389" s="28" t="s">
        <v>10865</v>
      </c>
      <c r="O1389" s="28" t="s">
        <v>4866</v>
      </c>
      <c r="P1389" s="28" t="s">
        <v>4882</v>
      </c>
      <c r="Q1389" s="27" t="s">
        <v>4868</v>
      </c>
      <c r="R1389" s="56">
        <v>716.7</v>
      </c>
      <c r="S1389" s="56">
        <v>707.7</v>
      </c>
      <c r="T1389" s="58">
        <v>484</v>
      </c>
    </row>
    <row r="1390" spans="1:20" x14ac:dyDescent="0.25">
      <c r="A1390" s="27" t="s">
        <v>1127</v>
      </c>
      <c r="B1390" s="28" t="s">
        <v>1128</v>
      </c>
      <c r="C1390" s="28" t="s">
        <v>10866</v>
      </c>
      <c r="D1390" s="28" t="s">
        <v>10867</v>
      </c>
      <c r="E1390" s="28" t="s">
        <v>2598</v>
      </c>
      <c r="F1390" s="28" t="s">
        <v>4859</v>
      </c>
      <c r="G1390" s="28" t="s">
        <v>4860</v>
      </c>
      <c r="H1390" s="28" t="s">
        <v>4600</v>
      </c>
      <c r="I1390" s="28" t="s">
        <v>4390</v>
      </c>
      <c r="J1390" s="28" t="s">
        <v>4893</v>
      </c>
      <c r="K1390" s="28" t="s">
        <v>10868</v>
      </c>
      <c r="L1390" s="28" t="s">
        <v>7474</v>
      </c>
      <c r="M1390" s="28" t="s">
        <v>7475</v>
      </c>
      <c r="N1390" s="28" t="s">
        <v>10869</v>
      </c>
      <c r="O1390" s="28" t="s">
        <v>4866</v>
      </c>
      <c r="P1390" s="28" t="s">
        <v>4882</v>
      </c>
      <c r="Q1390" s="27" t="s">
        <v>4868</v>
      </c>
      <c r="R1390" s="56">
        <v>665.9</v>
      </c>
      <c r="S1390" s="56">
        <v>643</v>
      </c>
      <c r="T1390" s="58">
        <v>486</v>
      </c>
    </row>
    <row r="1391" spans="1:20" x14ac:dyDescent="0.25">
      <c r="A1391" s="27" t="s">
        <v>1129</v>
      </c>
      <c r="B1391" s="28" t="s">
        <v>1130</v>
      </c>
      <c r="C1391" s="28" t="s">
        <v>10870</v>
      </c>
      <c r="D1391" s="28" t="s">
        <v>10871</v>
      </c>
      <c r="E1391" s="28" t="s">
        <v>2090</v>
      </c>
      <c r="F1391" s="28" t="s">
        <v>4859</v>
      </c>
      <c r="G1391" s="28" t="s">
        <v>4860</v>
      </c>
      <c r="H1391" s="28" t="s">
        <v>4906</v>
      </c>
      <c r="I1391" s="28" t="s">
        <v>4389</v>
      </c>
      <c r="J1391" s="28" t="s">
        <v>4907</v>
      </c>
      <c r="K1391" s="28" t="s">
        <v>10872</v>
      </c>
      <c r="L1391" s="28" t="s">
        <v>10873</v>
      </c>
      <c r="M1391" s="28" t="s">
        <v>4939</v>
      </c>
      <c r="N1391" s="28" t="s">
        <v>10874</v>
      </c>
      <c r="O1391" s="28" t="s">
        <v>4866</v>
      </c>
      <c r="P1391" s="28" t="s">
        <v>4882</v>
      </c>
      <c r="Q1391" s="27" t="s">
        <v>4868</v>
      </c>
      <c r="R1391" s="56">
        <v>440.9</v>
      </c>
      <c r="S1391" s="56">
        <v>413.4</v>
      </c>
      <c r="T1391" s="58">
        <v>269</v>
      </c>
    </row>
    <row r="1392" spans="1:20" x14ac:dyDescent="0.25">
      <c r="A1392" s="27" t="s">
        <v>1131</v>
      </c>
      <c r="B1392" s="28" t="s">
        <v>1132</v>
      </c>
      <c r="C1392" s="28" t="s">
        <v>10875</v>
      </c>
      <c r="D1392" s="28" t="s">
        <v>10876</v>
      </c>
      <c r="E1392" s="28" t="s">
        <v>1730</v>
      </c>
      <c r="F1392" s="28" t="s">
        <v>4859</v>
      </c>
      <c r="G1392" s="28" t="s">
        <v>4860</v>
      </c>
      <c r="H1392" s="28" t="s">
        <v>4906</v>
      </c>
      <c r="I1392" s="28" t="s">
        <v>4388</v>
      </c>
      <c r="J1392" s="28" t="s">
        <v>4907</v>
      </c>
      <c r="K1392" s="28" t="s">
        <v>10851</v>
      </c>
      <c r="L1392" s="28" t="s">
        <v>10877</v>
      </c>
      <c r="M1392" s="28" t="s">
        <v>4939</v>
      </c>
      <c r="N1392" s="28" t="s">
        <v>10878</v>
      </c>
      <c r="O1392" s="28" t="s">
        <v>4866</v>
      </c>
      <c r="P1392" s="28" t="s">
        <v>4882</v>
      </c>
      <c r="Q1392" s="27" t="s">
        <v>4868</v>
      </c>
      <c r="R1392" s="56">
        <v>561.4</v>
      </c>
      <c r="S1392" s="56">
        <v>575.29999999999995</v>
      </c>
      <c r="T1392" s="58">
        <v>374</v>
      </c>
    </row>
    <row r="1393" spans="1:20" x14ac:dyDescent="0.25">
      <c r="A1393" s="27" t="s">
        <v>1133</v>
      </c>
      <c r="B1393" s="28" t="s">
        <v>1134</v>
      </c>
      <c r="C1393" s="28" t="s">
        <v>10879</v>
      </c>
      <c r="D1393" s="28" t="s">
        <v>10880</v>
      </c>
      <c r="E1393" s="28" t="s">
        <v>2027</v>
      </c>
      <c r="F1393" s="28" t="s">
        <v>4859</v>
      </c>
      <c r="G1393" s="28" t="s">
        <v>4860</v>
      </c>
      <c r="H1393" s="28" t="s">
        <v>4601</v>
      </c>
      <c r="I1393" s="28" t="s">
        <v>4384</v>
      </c>
      <c r="J1393" s="28" t="s">
        <v>4987</v>
      </c>
      <c r="K1393" s="28" t="s">
        <v>10881</v>
      </c>
      <c r="L1393" s="28" t="s">
        <v>9475</v>
      </c>
      <c r="M1393" s="28" t="s">
        <v>7935</v>
      </c>
      <c r="N1393" s="28" t="s">
        <v>10882</v>
      </c>
      <c r="O1393" s="28" t="s">
        <v>4866</v>
      </c>
      <c r="P1393" s="28" t="s">
        <v>4882</v>
      </c>
      <c r="Q1393" s="27" t="s">
        <v>4868</v>
      </c>
      <c r="R1393" s="56">
        <v>631</v>
      </c>
      <c r="S1393" s="56">
        <v>630.6</v>
      </c>
      <c r="T1393" s="58">
        <v>470.4</v>
      </c>
    </row>
    <row r="1394" spans="1:20" x14ac:dyDescent="0.25">
      <c r="A1394" s="27" t="s">
        <v>1135</v>
      </c>
      <c r="B1394" s="28" t="s">
        <v>1136</v>
      </c>
      <c r="C1394" s="28" t="s">
        <v>3188</v>
      </c>
      <c r="D1394" s="28" t="s">
        <v>10883</v>
      </c>
      <c r="E1394" s="28" t="s">
        <v>2318</v>
      </c>
      <c r="F1394" s="28" t="s">
        <v>4859</v>
      </c>
      <c r="G1394" s="28" t="s">
        <v>4860</v>
      </c>
      <c r="H1394" s="28" t="s">
        <v>4600</v>
      </c>
      <c r="I1394" s="28" t="s">
        <v>4570</v>
      </c>
      <c r="J1394" s="28" t="s">
        <v>4960</v>
      </c>
      <c r="K1394" s="28" t="s">
        <v>10884</v>
      </c>
      <c r="L1394" s="28" t="s">
        <v>5400</v>
      </c>
      <c r="M1394" s="28" t="s">
        <v>5401</v>
      </c>
      <c r="N1394" s="28" t="s">
        <v>10885</v>
      </c>
      <c r="O1394" s="28" t="s">
        <v>4866</v>
      </c>
      <c r="P1394" s="28" t="s">
        <v>4882</v>
      </c>
      <c r="Q1394" s="27" t="s">
        <v>4868</v>
      </c>
      <c r="R1394" s="56">
        <v>500.2</v>
      </c>
      <c r="S1394" s="56">
        <v>528.29999999999995</v>
      </c>
      <c r="T1394" s="58">
        <v>258.7</v>
      </c>
    </row>
    <row r="1395" spans="1:20" x14ac:dyDescent="0.25">
      <c r="A1395" s="27" t="s">
        <v>3655</v>
      </c>
      <c r="B1395" s="28" t="s">
        <v>4337</v>
      </c>
      <c r="C1395" s="28" t="s">
        <v>10886</v>
      </c>
      <c r="D1395" s="28" t="s">
        <v>10887</v>
      </c>
      <c r="E1395" s="28" t="s">
        <v>3656</v>
      </c>
      <c r="F1395" s="28" t="s">
        <v>4859</v>
      </c>
      <c r="G1395" s="28" t="s">
        <v>4860</v>
      </c>
      <c r="H1395" s="28" t="s">
        <v>4601</v>
      </c>
      <c r="I1395" s="28" t="s">
        <v>4374</v>
      </c>
      <c r="J1395" s="28" t="s">
        <v>4861</v>
      </c>
      <c r="K1395" s="28" t="s">
        <v>10888</v>
      </c>
      <c r="L1395" s="28" t="s">
        <v>4872</v>
      </c>
      <c r="M1395" s="28" t="s">
        <v>4873</v>
      </c>
      <c r="N1395" s="28" t="s">
        <v>10889</v>
      </c>
      <c r="O1395" s="28" t="s">
        <v>4866</v>
      </c>
      <c r="P1395" s="28" t="s">
        <v>4882</v>
      </c>
      <c r="Q1395" s="27" t="s">
        <v>4868</v>
      </c>
      <c r="R1395" s="56">
        <v>468.4</v>
      </c>
      <c r="S1395" s="56">
        <v>451</v>
      </c>
      <c r="T1395" s="58">
        <v>343</v>
      </c>
    </row>
    <row r="1396" spans="1:20" x14ac:dyDescent="0.25">
      <c r="A1396" s="27" t="s">
        <v>3653</v>
      </c>
      <c r="B1396" s="28" t="s">
        <v>4338</v>
      </c>
      <c r="C1396" s="28" t="s">
        <v>10890</v>
      </c>
      <c r="D1396" s="28" t="s">
        <v>10891</v>
      </c>
      <c r="E1396" s="28" t="s">
        <v>3654</v>
      </c>
      <c r="F1396" s="28" t="s">
        <v>4859</v>
      </c>
      <c r="G1396" s="28" t="s">
        <v>4860</v>
      </c>
      <c r="H1396" s="28" t="s">
        <v>4601</v>
      </c>
      <c r="I1396" s="28" t="s">
        <v>4373</v>
      </c>
      <c r="J1396" s="28" t="s">
        <v>4861</v>
      </c>
      <c r="K1396" s="28" t="s">
        <v>10892</v>
      </c>
      <c r="L1396" s="28" t="s">
        <v>6240</v>
      </c>
      <c r="M1396" s="28" t="s">
        <v>5095</v>
      </c>
      <c r="N1396" s="28" t="s">
        <v>10893</v>
      </c>
      <c r="O1396" s="28" t="s">
        <v>4866</v>
      </c>
      <c r="P1396" s="28" t="s">
        <v>4882</v>
      </c>
      <c r="Q1396" s="27" t="s">
        <v>4868</v>
      </c>
      <c r="R1396" s="56">
        <v>500</v>
      </c>
      <c r="S1396" s="56">
        <v>500</v>
      </c>
      <c r="T1396" s="58">
        <v>369</v>
      </c>
    </row>
    <row r="1397" spans="1:20" x14ac:dyDescent="0.25">
      <c r="A1397" s="27" t="s">
        <v>1137</v>
      </c>
      <c r="B1397" s="28" t="s">
        <v>1138</v>
      </c>
      <c r="C1397" s="28" t="s">
        <v>10894</v>
      </c>
      <c r="D1397" s="28" t="s">
        <v>10895</v>
      </c>
      <c r="E1397" s="28" t="s">
        <v>2154</v>
      </c>
      <c r="F1397" s="28" t="s">
        <v>4859</v>
      </c>
      <c r="G1397" s="28" t="s">
        <v>4860</v>
      </c>
      <c r="H1397" s="28" t="s">
        <v>4600</v>
      </c>
      <c r="I1397" s="28" t="s">
        <v>4375</v>
      </c>
      <c r="J1397" s="28" t="s">
        <v>4877</v>
      </c>
      <c r="K1397" s="28" t="s">
        <v>10896</v>
      </c>
      <c r="L1397" s="28" t="s">
        <v>10897</v>
      </c>
      <c r="M1397" s="28" t="s">
        <v>6271</v>
      </c>
      <c r="N1397" s="28" t="s">
        <v>10898</v>
      </c>
      <c r="O1397" s="28" t="s">
        <v>4866</v>
      </c>
      <c r="P1397" s="28" t="s">
        <v>4882</v>
      </c>
      <c r="Q1397" s="27" t="s">
        <v>4868</v>
      </c>
      <c r="R1397" s="56">
        <v>452.9</v>
      </c>
      <c r="S1397" s="56">
        <v>441.2</v>
      </c>
      <c r="T1397" s="58">
        <v>323.5</v>
      </c>
    </row>
    <row r="1398" spans="1:20" x14ac:dyDescent="0.25">
      <c r="A1398" s="27" t="s">
        <v>1139</v>
      </c>
      <c r="B1398" s="28" t="s">
        <v>1140</v>
      </c>
      <c r="C1398" s="28" t="s">
        <v>10899</v>
      </c>
      <c r="D1398" s="28" t="s">
        <v>10900</v>
      </c>
      <c r="E1398" s="28" t="s">
        <v>2319</v>
      </c>
      <c r="F1398" s="28" t="s">
        <v>4859</v>
      </c>
      <c r="G1398" s="28" t="s">
        <v>4860</v>
      </c>
      <c r="H1398" s="28" t="s">
        <v>4600</v>
      </c>
      <c r="I1398" s="28" t="s">
        <v>4383</v>
      </c>
      <c r="J1398" s="28" t="s">
        <v>4960</v>
      </c>
      <c r="K1398" s="28" t="s">
        <v>10901</v>
      </c>
      <c r="L1398" s="28" t="s">
        <v>5320</v>
      </c>
      <c r="M1398" s="28" t="s">
        <v>4963</v>
      </c>
      <c r="N1398" s="28" t="s">
        <v>10902</v>
      </c>
      <c r="O1398" s="28" t="s">
        <v>4866</v>
      </c>
      <c r="P1398" s="28" t="s">
        <v>4882</v>
      </c>
      <c r="Q1398" s="27" t="s">
        <v>4868</v>
      </c>
      <c r="R1398" s="56">
        <v>403</v>
      </c>
      <c r="S1398" s="56">
        <v>409.6</v>
      </c>
      <c r="T1398" s="58">
        <v>270.3</v>
      </c>
    </row>
    <row r="1399" spans="1:20" x14ac:dyDescent="0.25">
      <c r="A1399" s="27" t="s">
        <v>1141</v>
      </c>
      <c r="B1399" s="28" t="s">
        <v>1142</v>
      </c>
      <c r="C1399" s="28" t="s">
        <v>3187</v>
      </c>
      <c r="D1399" s="28" t="s">
        <v>10903</v>
      </c>
      <c r="E1399" s="28" t="s">
        <v>1953</v>
      </c>
      <c r="F1399" s="28" t="s">
        <v>4859</v>
      </c>
      <c r="G1399" s="28" t="s">
        <v>4860</v>
      </c>
      <c r="H1399" s="28" t="s">
        <v>4601</v>
      </c>
      <c r="I1399" s="28" t="s">
        <v>4382</v>
      </c>
      <c r="J1399" s="28" t="s">
        <v>4967</v>
      </c>
      <c r="K1399" s="28" t="s">
        <v>10904</v>
      </c>
      <c r="L1399" s="28" t="s">
        <v>6131</v>
      </c>
      <c r="M1399" s="28" t="s">
        <v>4969</v>
      </c>
      <c r="N1399" s="28" t="s">
        <v>10905</v>
      </c>
      <c r="O1399" s="28" t="s">
        <v>4866</v>
      </c>
      <c r="P1399" s="28" t="s">
        <v>4882</v>
      </c>
      <c r="Q1399" s="27" t="s">
        <v>4868</v>
      </c>
      <c r="R1399" s="56">
        <v>400</v>
      </c>
      <c r="S1399" s="56">
        <v>381</v>
      </c>
      <c r="T1399" s="58">
        <v>256.60000000000002</v>
      </c>
    </row>
    <row r="1400" spans="1:20" x14ac:dyDescent="0.25">
      <c r="A1400" s="27" t="s">
        <v>1143</v>
      </c>
      <c r="B1400" s="28" t="s">
        <v>1144</v>
      </c>
      <c r="C1400" s="28" t="s">
        <v>10906</v>
      </c>
      <c r="D1400" s="28" t="s">
        <v>10907</v>
      </c>
      <c r="E1400" s="28" t="s">
        <v>1654</v>
      </c>
      <c r="F1400" s="28" t="s">
        <v>4859</v>
      </c>
      <c r="G1400" s="28" t="s">
        <v>4860</v>
      </c>
      <c r="H1400" s="28" t="s">
        <v>4600</v>
      </c>
      <c r="I1400" s="28" t="s">
        <v>4892</v>
      </c>
      <c r="J1400" s="28" t="s">
        <v>4893</v>
      </c>
      <c r="K1400" s="28" t="s">
        <v>10908</v>
      </c>
      <c r="L1400" s="28" t="s">
        <v>9181</v>
      </c>
      <c r="M1400" s="28" t="s">
        <v>9182</v>
      </c>
      <c r="N1400" s="28" t="s">
        <v>10909</v>
      </c>
      <c r="O1400" s="28" t="s">
        <v>4866</v>
      </c>
      <c r="P1400" s="28" t="s">
        <v>4882</v>
      </c>
      <c r="Q1400" s="27" t="s">
        <v>4868</v>
      </c>
      <c r="R1400" s="56">
        <v>373.5</v>
      </c>
      <c r="S1400" s="56">
        <v>391.8</v>
      </c>
      <c r="T1400" s="58">
        <v>290</v>
      </c>
    </row>
    <row r="1401" spans="1:20" x14ac:dyDescent="0.25">
      <c r="A1401" s="27" t="s">
        <v>1145</v>
      </c>
      <c r="B1401" s="28" t="s">
        <v>1146</v>
      </c>
      <c r="C1401" s="28" t="s">
        <v>10910</v>
      </c>
      <c r="D1401" s="28" t="s">
        <v>10911</v>
      </c>
      <c r="E1401" s="28" t="s">
        <v>2091</v>
      </c>
      <c r="F1401" s="28" t="s">
        <v>4859</v>
      </c>
      <c r="G1401" s="28" t="s">
        <v>4860</v>
      </c>
      <c r="H1401" s="28" t="s">
        <v>4906</v>
      </c>
      <c r="I1401" s="28" t="s">
        <v>4385</v>
      </c>
      <c r="J1401" s="28" t="s">
        <v>4907</v>
      </c>
      <c r="K1401" s="28" t="s">
        <v>10892</v>
      </c>
      <c r="L1401" s="28" t="s">
        <v>5683</v>
      </c>
      <c r="M1401" s="28" t="s">
        <v>4939</v>
      </c>
      <c r="N1401" s="28" t="s">
        <v>10912</v>
      </c>
      <c r="O1401" s="28" t="s">
        <v>4866</v>
      </c>
      <c r="P1401" s="28" t="s">
        <v>4882</v>
      </c>
      <c r="Q1401" s="27" t="s">
        <v>4868</v>
      </c>
      <c r="R1401" s="56">
        <v>532.9</v>
      </c>
      <c r="S1401" s="56">
        <v>528</v>
      </c>
      <c r="T1401" s="58">
        <v>365</v>
      </c>
    </row>
    <row r="1402" spans="1:20" x14ac:dyDescent="0.25">
      <c r="A1402" s="27" t="s">
        <v>1147</v>
      </c>
      <c r="B1402" s="28" t="s">
        <v>1148</v>
      </c>
      <c r="C1402" s="28" t="s">
        <v>10913</v>
      </c>
      <c r="D1402" s="28" t="s">
        <v>10914</v>
      </c>
      <c r="E1402" s="28" t="s">
        <v>2599</v>
      </c>
      <c r="F1402" s="28" t="s">
        <v>4859</v>
      </c>
      <c r="G1402" s="28" t="s">
        <v>4860</v>
      </c>
      <c r="H1402" s="28" t="s">
        <v>4600</v>
      </c>
      <c r="I1402" s="28" t="s">
        <v>4390</v>
      </c>
      <c r="J1402" s="28" t="s">
        <v>4907</v>
      </c>
      <c r="K1402" s="28" t="s">
        <v>10915</v>
      </c>
      <c r="L1402" s="28" t="s">
        <v>6946</v>
      </c>
      <c r="M1402" s="28" t="s">
        <v>10916</v>
      </c>
      <c r="N1402" s="28" t="s">
        <v>10917</v>
      </c>
      <c r="O1402" s="28" t="s">
        <v>4866</v>
      </c>
      <c r="P1402" s="28" t="s">
        <v>4882</v>
      </c>
      <c r="Q1402" s="27" t="s">
        <v>4868</v>
      </c>
      <c r="R1402" s="56">
        <v>500</v>
      </c>
      <c r="S1402" s="56">
        <v>479.5</v>
      </c>
      <c r="T1402" s="58">
        <v>367.2</v>
      </c>
    </row>
    <row r="1403" spans="1:20" x14ac:dyDescent="0.25">
      <c r="A1403" s="27" t="s">
        <v>1149</v>
      </c>
      <c r="B1403" s="28" t="s">
        <v>1150</v>
      </c>
      <c r="C1403" s="28" t="s">
        <v>3032</v>
      </c>
      <c r="D1403" s="28" t="s">
        <v>10918</v>
      </c>
      <c r="E1403" s="28" t="s">
        <v>1583</v>
      </c>
      <c r="F1403" s="28" t="s">
        <v>4859</v>
      </c>
      <c r="G1403" s="28" t="s">
        <v>4860</v>
      </c>
      <c r="H1403" s="28" t="s">
        <v>4906</v>
      </c>
      <c r="I1403" s="28" t="s">
        <v>4380</v>
      </c>
      <c r="J1403" s="28" t="s">
        <v>4907</v>
      </c>
      <c r="K1403" s="28" t="s">
        <v>10822</v>
      </c>
      <c r="L1403" s="28" t="s">
        <v>6041</v>
      </c>
      <c r="M1403" s="28" t="s">
        <v>4939</v>
      </c>
      <c r="N1403" s="28" t="s">
        <v>10919</v>
      </c>
      <c r="O1403" s="28" t="s">
        <v>4866</v>
      </c>
      <c r="P1403" s="28" t="s">
        <v>4882</v>
      </c>
      <c r="Q1403" s="27" t="s">
        <v>4868</v>
      </c>
      <c r="R1403" s="56">
        <v>486</v>
      </c>
      <c r="S1403" s="56">
        <v>484</v>
      </c>
      <c r="T1403" s="58">
        <v>354</v>
      </c>
    </row>
    <row r="1404" spans="1:20" x14ac:dyDescent="0.25">
      <c r="A1404" s="27" t="s">
        <v>1151</v>
      </c>
      <c r="B1404" s="28" t="s">
        <v>1152</v>
      </c>
      <c r="C1404" s="28" t="s">
        <v>10920</v>
      </c>
      <c r="D1404" s="28" t="s">
        <v>10921</v>
      </c>
      <c r="E1404" s="28" t="s">
        <v>2092</v>
      </c>
      <c r="F1404" s="28" t="s">
        <v>4859</v>
      </c>
      <c r="G1404" s="28" t="s">
        <v>4860</v>
      </c>
      <c r="H1404" s="28" t="s">
        <v>4906</v>
      </c>
      <c r="I1404" s="28" t="s">
        <v>4385</v>
      </c>
      <c r="J1404" s="28" t="s">
        <v>4907</v>
      </c>
      <c r="K1404" s="28" t="s">
        <v>10881</v>
      </c>
      <c r="L1404" s="28" t="s">
        <v>5519</v>
      </c>
      <c r="M1404" s="28" t="s">
        <v>4939</v>
      </c>
      <c r="N1404" s="28" t="s">
        <v>10922</v>
      </c>
      <c r="O1404" s="28" t="s">
        <v>4866</v>
      </c>
      <c r="P1404" s="28" t="s">
        <v>4882</v>
      </c>
      <c r="Q1404" s="27" t="s">
        <v>4868</v>
      </c>
      <c r="R1404" s="56">
        <v>402.5</v>
      </c>
      <c r="S1404" s="56">
        <v>406</v>
      </c>
      <c r="T1404" s="58">
        <v>295</v>
      </c>
    </row>
    <row r="1405" spans="1:20" x14ac:dyDescent="0.25">
      <c r="A1405" s="27" t="s">
        <v>1153</v>
      </c>
      <c r="B1405" s="28" t="s">
        <v>1154</v>
      </c>
      <c r="C1405" s="28" t="s">
        <v>4148</v>
      </c>
      <c r="D1405" s="28" t="s">
        <v>10923</v>
      </c>
      <c r="E1405" s="28" t="s">
        <v>1954</v>
      </c>
      <c r="F1405" s="28" t="s">
        <v>4859</v>
      </c>
      <c r="G1405" s="28" t="s">
        <v>4860</v>
      </c>
      <c r="H1405" s="28" t="s">
        <v>4601</v>
      </c>
      <c r="I1405" s="28" t="s">
        <v>4382</v>
      </c>
      <c r="J1405" s="28" t="s">
        <v>4967</v>
      </c>
      <c r="K1405" s="28" t="s">
        <v>10718</v>
      </c>
      <c r="L1405" s="28" t="s">
        <v>6442</v>
      </c>
      <c r="M1405" s="28" t="s">
        <v>6443</v>
      </c>
      <c r="N1405" s="28" t="s">
        <v>10924</v>
      </c>
      <c r="O1405" s="28" t="s">
        <v>4866</v>
      </c>
      <c r="P1405" s="28" t="s">
        <v>4882</v>
      </c>
      <c r="Q1405" s="27" t="s">
        <v>4868</v>
      </c>
      <c r="R1405" s="56">
        <v>554.70000000000005</v>
      </c>
      <c r="S1405" s="56">
        <v>553.20000000000005</v>
      </c>
      <c r="T1405" s="58">
        <v>431</v>
      </c>
    </row>
    <row r="1406" spans="1:20" x14ac:dyDescent="0.25">
      <c r="A1406" s="27" t="s">
        <v>1155</v>
      </c>
      <c r="B1406" s="28" t="s">
        <v>1156</v>
      </c>
      <c r="C1406" s="28" t="s">
        <v>10925</v>
      </c>
      <c r="D1406" s="28" t="s">
        <v>10926</v>
      </c>
      <c r="E1406" s="28" t="s">
        <v>1584</v>
      </c>
      <c r="F1406" s="28" t="s">
        <v>4859</v>
      </c>
      <c r="G1406" s="28" t="s">
        <v>4860</v>
      </c>
      <c r="H1406" s="28" t="s">
        <v>4906</v>
      </c>
      <c r="I1406" s="28" t="s">
        <v>4380</v>
      </c>
      <c r="J1406" s="28" t="s">
        <v>4907</v>
      </c>
      <c r="K1406" s="28" t="s">
        <v>10718</v>
      </c>
      <c r="L1406" s="28" t="s">
        <v>5611</v>
      </c>
      <c r="M1406" s="28" t="s">
        <v>10927</v>
      </c>
      <c r="N1406" s="28" t="s">
        <v>10928</v>
      </c>
      <c r="O1406" s="28" t="s">
        <v>4866</v>
      </c>
      <c r="P1406" s="28" t="s">
        <v>4882</v>
      </c>
      <c r="Q1406" s="27" t="s">
        <v>4868</v>
      </c>
      <c r="R1406" s="56">
        <v>1011.3</v>
      </c>
      <c r="S1406" s="56">
        <v>1013</v>
      </c>
      <c r="T1406" s="58">
        <v>740</v>
      </c>
    </row>
    <row r="1407" spans="1:20" x14ac:dyDescent="0.25">
      <c r="A1407" s="27" t="s">
        <v>1157</v>
      </c>
      <c r="B1407" s="28" t="s">
        <v>1158</v>
      </c>
      <c r="C1407" s="28" t="s">
        <v>10929</v>
      </c>
      <c r="D1407" s="28" t="s">
        <v>10930</v>
      </c>
      <c r="E1407" s="28" t="s">
        <v>2520</v>
      </c>
      <c r="F1407" s="28" t="s">
        <v>4859</v>
      </c>
      <c r="G1407" s="28" t="s">
        <v>4860</v>
      </c>
      <c r="H1407" s="28" t="s">
        <v>4906</v>
      </c>
      <c r="I1407" s="28" t="s">
        <v>4381</v>
      </c>
      <c r="J1407" s="28" t="s">
        <v>4893</v>
      </c>
      <c r="K1407" s="28" t="s">
        <v>10931</v>
      </c>
      <c r="L1407" s="28" t="s">
        <v>5170</v>
      </c>
      <c r="M1407" s="28" t="s">
        <v>5171</v>
      </c>
      <c r="N1407" s="28" t="s">
        <v>10932</v>
      </c>
      <c r="O1407" s="28" t="s">
        <v>4866</v>
      </c>
      <c r="P1407" s="28" t="s">
        <v>4882</v>
      </c>
      <c r="Q1407" s="27" t="s">
        <v>4868</v>
      </c>
      <c r="R1407" s="56">
        <v>594</v>
      </c>
      <c r="S1407" s="56">
        <v>594</v>
      </c>
      <c r="T1407" s="58">
        <v>488</v>
      </c>
    </row>
    <row r="1408" spans="1:20" x14ac:dyDescent="0.25">
      <c r="A1408" s="27" t="s">
        <v>1159</v>
      </c>
      <c r="B1408" s="28" t="s">
        <v>1160</v>
      </c>
      <c r="C1408" s="28" t="s">
        <v>10933</v>
      </c>
      <c r="D1408" s="28" t="s">
        <v>10934</v>
      </c>
      <c r="E1408" s="28" t="s">
        <v>1882</v>
      </c>
      <c r="F1408" s="28" t="s">
        <v>4859</v>
      </c>
      <c r="G1408" s="28" t="s">
        <v>4860</v>
      </c>
      <c r="H1408" s="28" t="s">
        <v>4601</v>
      </c>
      <c r="I1408" s="28" t="s">
        <v>4378</v>
      </c>
      <c r="J1408" s="28" t="s">
        <v>4893</v>
      </c>
      <c r="K1408" s="28" t="s">
        <v>10892</v>
      </c>
      <c r="L1408" s="28" t="s">
        <v>6495</v>
      </c>
      <c r="M1408" s="28" t="s">
        <v>6496</v>
      </c>
      <c r="N1408" s="28" t="s">
        <v>10935</v>
      </c>
      <c r="O1408" s="28" t="s">
        <v>4866</v>
      </c>
      <c r="P1408" s="28" t="s">
        <v>4882</v>
      </c>
      <c r="Q1408" s="27" t="s">
        <v>4868</v>
      </c>
      <c r="R1408" s="56">
        <v>655</v>
      </c>
      <c r="S1408" s="56">
        <v>619.1</v>
      </c>
      <c r="T1408" s="58">
        <v>453.3</v>
      </c>
    </row>
    <row r="1409" spans="1:20" x14ac:dyDescent="0.25">
      <c r="A1409" s="27" t="s">
        <v>1161</v>
      </c>
      <c r="B1409" s="28" t="s">
        <v>1162</v>
      </c>
      <c r="C1409" s="28" t="s">
        <v>10936</v>
      </c>
      <c r="D1409" s="28" t="s">
        <v>10937</v>
      </c>
      <c r="E1409" s="28" t="s">
        <v>1731</v>
      </c>
      <c r="F1409" s="28" t="s">
        <v>4859</v>
      </c>
      <c r="G1409" s="28" t="s">
        <v>4860</v>
      </c>
      <c r="H1409" s="28" t="s">
        <v>4906</v>
      </c>
      <c r="I1409" s="28" t="s">
        <v>4385</v>
      </c>
      <c r="J1409" s="28" t="s">
        <v>4907</v>
      </c>
      <c r="K1409" s="28" t="s">
        <v>10938</v>
      </c>
      <c r="L1409" s="28" t="s">
        <v>7253</v>
      </c>
      <c r="M1409" s="28" t="s">
        <v>4939</v>
      </c>
      <c r="N1409" s="28" t="s">
        <v>10939</v>
      </c>
      <c r="O1409" s="28" t="s">
        <v>4866</v>
      </c>
      <c r="P1409" s="28" t="s">
        <v>4882</v>
      </c>
      <c r="Q1409" s="27" t="s">
        <v>4868</v>
      </c>
      <c r="R1409" s="56">
        <v>387</v>
      </c>
      <c r="S1409" s="56">
        <v>387.3</v>
      </c>
      <c r="T1409" s="58">
        <v>267</v>
      </c>
    </row>
    <row r="1410" spans="1:20" x14ac:dyDescent="0.25">
      <c r="A1410" s="27" t="s">
        <v>1163</v>
      </c>
      <c r="B1410" s="28" t="s">
        <v>1164</v>
      </c>
      <c r="C1410" s="28" t="s">
        <v>10940</v>
      </c>
      <c r="D1410" s="28" t="s">
        <v>10941</v>
      </c>
      <c r="E1410" s="28" t="s">
        <v>2093</v>
      </c>
      <c r="F1410" s="28" t="s">
        <v>4859</v>
      </c>
      <c r="G1410" s="28" t="s">
        <v>4860</v>
      </c>
      <c r="H1410" s="28" t="s">
        <v>4906</v>
      </c>
      <c r="I1410" s="28" t="s">
        <v>4385</v>
      </c>
      <c r="J1410" s="28" t="s">
        <v>4907</v>
      </c>
      <c r="K1410" s="28" t="s">
        <v>10942</v>
      </c>
      <c r="L1410" s="28" t="s">
        <v>6393</v>
      </c>
      <c r="M1410" s="28" t="s">
        <v>4939</v>
      </c>
      <c r="N1410" s="28" t="s">
        <v>10943</v>
      </c>
      <c r="O1410" s="28" t="s">
        <v>4866</v>
      </c>
      <c r="P1410" s="28" t="s">
        <v>4882</v>
      </c>
      <c r="Q1410" s="27" t="s">
        <v>4868</v>
      </c>
      <c r="R1410" s="56">
        <v>380.3</v>
      </c>
      <c r="S1410" s="56">
        <v>388</v>
      </c>
      <c r="T1410" s="58">
        <v>275</v>
      </c>
    </row>
    <row r="1411" spans="1:20" x14ac:dyDescent="0.25">
      <c r="A1411" s="27" t="s">
        <v>1165</v>
      </c>
      <c r="B1411" s="28" t="s">
        <v>1166</v>
      </c>
      <c r="C1411" s="28" t="s">
        <v>10944</v>
      </c>
      <c r="D1411" s="28" t="s">
        <v>10945</v>
      </c>
      <c r="E1411" s="28" t="s">
        <v>1732</v>
      </c>
      <c r="F1411" s="28" t="s">
        <v>4859</v>
      </c>
      <c r="G1411" s="28" t="s">
        <v>4860</v>
      </c>
      <c r="H1411" s="28" t="s">
        <v>4906</v>
      </c>
      <c r="I1411" s="28" t="s">
        <v>4388</v>
      </c>
      <c r="J1411" s="28" t="s">
        <v>4907</v>
      </c>
      <c r="K1411" s="28" t="s">
        <v>10946</v>
      </c>
      <c r="L1411" s="28" t="s">
        <v>7029</v>
      </c>
      <c r="M1411" s="28" t="s">
        <v>4939</v>
      </c>
      <c r="N1411" s="28" t="s">
        <v>10947</v>
      </c>
      <c r="O1411" s="28" t="s">
        <v>4866</v>
      </c>
      <c r="P1411" s="28" t="s">
        <v>4882</v>
      </c>
      <c r="Q1411" s="27" t="s">
        <v>4868</v>
      </c>
      <c r="R1411" s="56">
        <v>515.5</v>
      </c>
      <c r="S1411" s="56">
        <v>519.6</v>
      </c>
      <c r="T1411" s="58">
        <v>371</v>
      </c>
    </row>
    <row r="1412" spans="1:20" x14ac:dyDescent="0.25">
      <c r="A1412" s="27" t="s">
        <v>1167</v>
      </c>
      <c r="B1412" s="28" t="s">
        <v>1168</v>
      </c>
      <c r="C1412" s="28" t="s">
        <v>10948</v>
      </c>
      <c r="D1412" s="28" t="s">
        <v>10949</v>
      </c>
      <c r="E1412" s="28" t="s">
        <v>2155</v>
      </c>
      <c r="F1412" s="28" t="s">
        <v>4859</v>
      </c>
      <c r="G1412" s="28" t="s">
        <v>4860</v>
      </c>
      <c r="H1412" s="28" t="s">
        <v>4600</v>
      </c>
      <c r="I1412" s="28" t="s">
        <v>4375</v>
      </c>
      <c r="J1412" s="28" t="s">
        <v>4877</v>
      </c>
      <c r="K1412" s="28" t="s">
        <v>10872</v>
      </c>
      <c r="L1412" s="28" t="s">
        <v>10272</v>
      </c>
      <c r="M1412" s="28" t="s">
        <v>4922</v>
      </c>
      <c r="N1412" s="28" t="s">
        <v>10950</v>
      </c>
      <c r="O1412" s="28" t="s">
        <v>4866</v>
      </c>
      <c r="P1412" s="28" t="s">
        <v>4882</v>
      </c>
      <c r="Q1412" s="27" t="s">
        <v>4868</v>
      </c>
      <c r="R1412" s="56">
        <v>546.6</v>
      </c>
      <c r="S1412" s="56">
        <v>530.6</v>
      </c>
      <c r="T1412" s="58">
        <v>414</v>
      </c>
    </row>
    <row r="1413" spans="1:20" x14ac:dyDescent="0.25">
      <c r="A1413" s="27" t="s">
        <v>1169</v>
      </c>
      <c r="B1413" s="28" t="s">
        <v>1170</v>
      </c>
      <c r="C1413" s="28" t="s">
        <v>10951</v>
      </c>
      <c r="D1413" s="28" t="s">
        <v>10952</v>
      </c>
      <c r="E1413" s="28" t="s">
        <v>2390</v>
      </c>
      <c r="F1413" s="28" t="s">
        <v>4859</v>
      </c>
      <c r="G1413" s="28" t="s">
        <v>4860</v>
      </c>
      <c r="H1413" s="28" t="s">
        <v>4906</v>
      </c>
      <c r="I1413" s="28" t="s">
        <v>4386</v>
      </c>
      <c r="J1413" s="28" t="s">
        <v>4893</v>
      </c>
      <c r="K1413" s="28" t="s">
        <v>10953</v>
      </c>
      <c r="L1413" s="28" t="s">
        <v>5816</v>
      </c>
      <c r="M1413" s="28" t="s">
        <v>5203</v>
      </c>
      <c r="N1413" s="28" t="s">
        <v>10954</v>
      </c>
      <c r="O1413" s="28" t="s">
        <v>4866</v>
      </c>
      <c r="P1413" s="28" t="s">
        <v>4882</v>
      </c>
      <c r="Q1413" s="27" t="s">
        <v>4868</v>
      </c>
      <c r="R1413" s="56">
        <v>685.6</v>
      </c>
      <c r="S1413" s="56">
        <v>685.6</v>
      </c>
      <c r="T1413" s="58">
        <v>541.6</v>
      </c>
    </row>
    <row r="1414" spans="1:20" x14ac:dyDescent="0.25">
      <c r="A1414" s="27" t="s">
        <v>1171</v>
      </c>
      <c r="B1414" s="28" t="s">
        <v>1172</v>
      </c>
      <c r="C1414" s="28" t="s">
        <v>3195</v>
      </c>
      <c r="D1414" s="28" t="s">
        <v>10955</v>
      </c>
      <c r="E1414" s="28" t="s">
        <v>2156</v>
      </c>
      <c r="F1414" s="28" t="s">
        <v>4859</v>
      </c>
      <c r="G1414" s="28" t="s">
        <v>4860</v>
      </c>
      <c r="H1414" s="28" t="s">
        <v>4600</v>
      </c>
      <c r="I1414" s="28" t="s">
        <v>4570</v>
      </c>
      <c r="J1414" s="28" t="s">
        <v>4877</v>
      </c>
      <c r="K1414" s="28" t="s">
        <v>10956</v>
      </c>
      <c r="L1414" s="28" t="s">
        <v>10957</v>
      </c>
      <c r="M1414" s="28" t="s">
        <v>10958</v>
      </c>
      <c r="N1414" s="28" t="s">
        <v>10959</v>
      </c>
      <c r="O1414" s="28" t="s">
        <v>4866</v>
      </c>
      <c r="P1414" s="28" t="s">
        <v>4882</v>
      </c>
      <c r="Q1414" s="27" t="s">
        <v>4868</v>
      </c>
      <c r="R1414" s="56">
        <v>613.4</v>
      </c>
      <c r="S1414" s="56">
        <v>378.5</v>
      </c>
      <c r="T1414" s="58">
        <v>282.10000000000002</v>
      </c>
    </row>
    <row r="1415" spans="1:20" x14ac:dyDescent="0.25">
      <c r="A1415" s="27" t="s">
        <v>1173</v>
      </c>
      <c r="B1415" s="28" t="s">
        <v>1174</v>
      </c>
      <c r="C1415" s="28" t="s">
        <v>10960</v>
      </c>
      <c r="D1415" s="28" t="s">
        <v>10961</v>
      </c>
      <c r="E1415" s="28" t="s">
        <v>2391</v>
      </c>
      <c r="F1415" s="28" t="s">
        <v>4859</v>
      </c>
      <c r="G1415" s="28" t="s">
        <v>4860</v>
      </c>
      <c r="H1415" s="28" t="s">
        <v>4906</v>
      </c>
      <c r="I1415" s="28" t="s">
        <v>4386</v>
      </c>
      <c r="J1415" s="28" t="s">
        <v>4893</v>
      </c>
      <c r="K1415" s="28" t="s">
        <v>10962</v>
      </c>
      <c r="L1415" s="28" t="s">
        <v>5816</v>
      </c>
      <c r="M1415" s="28" t="s">
        <v>10963</v>
      </c>
      <c r="N1415" s="28" t="s">
        <v>10964</v>
      </c>
      <c r="O1415" s="28" t="s">
        <v>4866</v>
      </c>
      <c r="P1415" s="28" t="s">
        <v>4882</v>
      </c>
      <c r="Q1415" s="27" t="s">
        <v>4868</v>
      </c>
      <c r="R1415" s="56">
        <v>616.20000000000005</v>
      </c>
      <c r="S1415" s="56">
        <v>614</v>
      </c>
      <c r="T1415" s="58">
        <v>475.7</v>
      </c>
    </row>
    <row r="1416" spans="1:20" x14ac:dyDescent="0.25">
      <c r="A1416" s="27" t="s">
        <v>1175</v>
      </c>
      <c r="B1416" s="28" t="s">
        <v>1176</v>
      </c>
      <c r="C1416" s="28" t="s">
        <v>3192</v>
      </c>
      <c r="D1416" s="28" t="s">
        <v>10965</v>
      </c>
      <c r="E1416" s="28" t="s">
        <v>2094</v>
      </c>
      <c r="F1416" s="28" t="s">
        <v>4859</v>
      </c>
      <c r="G1416" s="28" t="s">
        <v>4860</v>
      </c>
      <c r="H1416" s="28" t="s">
        <v>4906</v>
      </c>
      <c r="I1416" s="28" t="s">
        <v>4385</v>
      </c>
      <c r="J1416" s="28" t="s">
        <v>4907</v>
      </c>
      <c r="K1416" s="28" t="s">
        <v>10966</v>
      </c>
      <c r="L1416" s="28" t="s">
        <v>6877</v>
      </c>
      <c r="M1416" s="28" t="s">
        <v>4939</v>
      </c>
      <c r="N1416" s="28" t="s">
        <v>10967</v>
      </c>
      <c r="O1416" s="28" t="s">
        <v>4866</v>
      </c>
      <c r="P1416" s="28" t="s">
        <v>4882</v>
      </c>
      <c r="Q1416" s="27" t="s">
        <v>4868</v>
      </c>
      <c r="R1416" s="56">
        <v>594.4</v>
      </c>
      <c r="S1416" s="56">
        <v>639</v>
      </c>
      <c r="T1416" s="58">
        <v>444</v>
      </c>
    </row>
    <row r="1417" spans="1:20" x14ac:dyDescent="0.25">
      <c r="A1417" s="27" t="s">
        <v>3657</v>
      </c>
      <c r="B1417" s="28" t="s">
        <v>4339</v>
      </c>
      <c r="C1417" s="28" t="s">
        <v>10968</v>
      </c>
      <c r="D1417" s="28" t="s">
        <v>10969</v>
      </c>
      <c r="E1417" s="28" t="s">
        <v>3658</v>
      </c>
      <c r="F1417" s="28" t="s">
        <v>4859</v>
      </c>
      <c r="G1417" s="28" t="s">
        <v>4860</v>
      </c>
      <c r="H1417" s="28" t="s">
        <v>4601</v>
      </c>
      <c r="I1417" s="28" t="s">
        <v>4377</v>
      </c>
      <c r="J1417" s="28" t="s">
        <v>4861</v>
      </c>
      <c r="K1417" s="28" t="s">
        <v>10970</v>
      </c>
      <c r="L1417" s="28" t="s">
        <v>10569</v>
      </c>
      <c r="M1417" s="28" t="s">
        <v>8567</v>
      </c>
      <c r="N1417" s="28" t="s">
        <v>10971</v>
      </c>
      <c r="O1417" s="28" t="s">
        <v>4866</v>
      </c>
      <c r="P1417" s="28" t="s">
        <v>4882</v>
      </c>
      <c r="Q1417" s="27" t="s">
        <v>4868</v>
      </c>
      <c r="R1417" s="56">
        <v>507.8</v>
      </c>
      <c r="S1417" s="56">
        <v>525</v>
      </c>
      <c r="T1417" s="58">
        <v>410</v>
      </c>
    </row>
    <row r="1418" spans="1:20" x14ac:dyDescent="0.25">
      <c r="A1418" s="27" t="s">
        <v>1177</v>
      </c>
      <c r="B1418" s="28" t="s">
        <v>1178</v>
      </c>
      <c r="C1418" s="28" t="s">
        <v>3205</v>
      </c>
      <c r="D1418" s="28" t="s">
        <v>10972</v>
      </c>
      <c r="E1418" s="28" t="s">
        <v>1883</v>
      </c>
      <c r="F1418" s="28" t="s">
        <v>4859</v>
      </c>
      <c r="G1418" s="28" t="s">
        <v>4860</v>
      </c>
      <c r="H1418" s="28" t="s">
        <v>4601</v>
      </c>
      <c r="I1418" s="28" t="s">
        <v>4378</v>
      </c>
      <c r="J1418" s="28" t="s">
        <v>4893</v>
      </c>
      <c r="K1418" s="28" t="s">
        <v>10973</v>
      </c>
      <c r="L1418" s="28" t="s">
        <v>10974</v>
      </c>
      <c r="M1418" s="28" t="s">
        <v>10975</v>
      </c>
      <c r="N1418" s="28" t="s">
        <v>10976</v>
      </c>
      <c r="O1418" s="28" t="s">
        <v>4866</v>
      </c>
      <c r="P1418" s="28" t="s">
        <v>4882</v>
      </c>
      <c r="Q1418" s="27" t="s">
        <v>4868</v>
      </c>
      <c r="R1418" s="56">
        <v>838.3</v>
      </c>
      <c r="S1418" s="56">
        <v>838.3</v>
      </c>
      <c r="T1418" s="58">
        <v>655</v>
      </c>
    </row>
    <row r="1419" spans="1:20" x14ac:dyDescent="0.25">
      <c r="A1419" s="27" t="s">
        <v>1179</v>
      </c>
      <c r="B1419" s="28" t="s">
        <v>1180</v>
      </c>
      <c r="C1419" s="28" t="s">
        <v>10977</v>
      </c>
      <c r="D1419" s="28" t="s">
        <v>10978</v>
      </c>
      <c r="E1419" s="28" t="s">
        <v>1884</v>
      </c>
      <c r="F1419" s="28" t="s">
        <v>4859</v>
      </c>
      <c r="G1419" s="28" t="s">
        <v>4860</v>
      </c>
      <c r="H1419" s="28" t="s">
        <v>4601</v>
      </c>
      <c r="I1419" s="28" t="s">
        <v>4378</v>
      </c>
      <c r="J1419" s="28" t="s">
        <v>4893</v>
      </c>
      <c r="K1419" s="28" t="s">
        <v>10979</v>
      </c>
      <c r="L1419" s="28" t="s">
        <v>10980</v>
      </c>
      <c r="M1419" s="28" t="s">
        <v>10981</v>
      </c>
      <c r="N1419" s="28" t="s">
        <v>10982</v>
      </c>
      <c r="O1419" s="28" t="s">
        <v>4866</v>
      </c>
      <c r="P1419" s="28" t="s">
        <v>4882</v>
      </c>
      <c r="Q1419" s="27" t="s">
        <v>4868</v>
      </c>
      <c r="R1419" s="56">
        <v>401.3</v>
      </c>
      <c r="S1419" s="56">
        <v>417.9</v>
      </c>
      <c r="T1419" s="58">
        <v>283.10000000000002</v>
      </c>
    </row>
    <row r="1420" spans="1:20" x14ac:dyDescent="0.25">
      <c r="A1420" s="27" t="s">
        <v>1181</v>
      </c>
      <c r="B1420" s="28" t="s">
        <v>1182</v>
      </c>
      <c r="C1420" s="28" t="s">
        <v>10983</v>
      </c>
      <c r="D1420" s="28" t="s">
        <v>10984</v>
      </c>
      <c r="E1420" s="28" t="s">
        <v>2320</v>
      </c>
      <c r="F1420" s="28" t="s">
        <v>4859</v>
      </c>
      <c r="G1420" s="28" t="s">
        <v>4860</v>
      </c>
      <c r="H1420" s="28" t="s">
        <v>4600</v>
      </c>
      <c r="I1420" s="28" t="s">
        <v>4383</v>
      </c>
      <c r="J1420" s="28" t="s">
        <v>4960</v>
      </c>
      <c r="K1420" s="28" t="s">
        <v>10041</v>
      </c>
      <c r="L1420" s="28" t="s">
        <v>5930</v>
      </c>
      <c r="M1420" s="28" t="s">
        <v>5931</v>
      </c>
      <c r="N1420" s="28" t="s">
        <v>10985</v>
      </c>
      <c r="O1420" s="28" t="s">
        <v>4866</v>
      </c>
      <c r="P1420" s="28" t="s">
        <v>4882</v>
      </c>
      <c r="Q1420" s="27" t="s">
        <v>4868</v>
      </c>
      <c r="R1420" s="56">
        <v>372.8</v>
      </c>
      <c r="S1420" s="56">
        <v>364.7</v>
      </c>
      <c r="T1420" s="58">
        <v>269</v>
      </c>
    </row>
    <row r="1421" spans="1:20" x14ac:dyDescent="0.25">
      <c r="A1421" s="27" t="s">
        <v>1183</v>
      </c>
      <c r="B1421" s="28" t="s">
        <v>1184</v>
      </c>
      <c r="C1421" s="28" t="s">
        <v>10986</v>
      </c>
      <c r="D1421" s="28" t="s">
        <v>10987</v>
      </c>
      <c r="E1421" s="28" t="s">
        <v>2521</v>
      </c>
      <c r="F1421" s="28" t="s">
        <v>4859</v>
      </c>
      <c r="G1421" s="28" t="s">
        <v>4860</v>
      </c>
      <c r="H1421" s="28" t="s">
        <v>4906</v>
      </c>
      <c r="I1421" s="28" t="s">
        <v>4381</v>
      </c>
      <c r="J1421" s="28" t="s">
        <v>4907</v>
      </c>
      <c r="K1421" s="28" t="s">
        <v>10988</v>
      </c>
      <c r="L1421" s="28" t="s">
        <v>10989</v>
      </c>
      <c r="M1421" s="28" t="s">
        <v>5165</v>
      </c>
      <c r="N1421" s="28" t="s">
        <v>10990</v>
      </c>
      <c r="O1421" s="28" t="s">
        <v>4866</v>
      </c>
      <c r="P1421" s="28" t="s">
        <v>4882</v>
      </c>
      <c r="Q1421" s="27" t="s">
        <v>4868</v>
      </c>
      <c r="R1421" s="56">
        <v>507.6</v>
      </c>
      <c r="S1421" s="56">
        <v>507.6</v>
      </c>
      <c r="T1421" s="58">
        <v>375</v>
      </c>
    </row>
    <row r="1422" spans="1:20" x14ac:dyDescent="0.25">
      <c r="A1422" s="27" t="s">
        <v>1185</v>
      </c>
      <c r="B1422" s="28" t="s">
        <v>1186</v>
      </c>
      <c r="C1422" s="28" t="s">
        <v>10991</v>
      </c>
      <c r="D1422" s="28" t="s">
        <v>10992</v>
      </c>
      <c r="E1422" s="28" t="s">
        <v>2095</v>
      </c>
      <c r="F1422" s="28" t="s">
        <v>4859</v>
      </c>
      <c r="G1422" s="28" t="s">
        <v>4860</v>
      </c>
      <c r="H1422" s="28" t="s">
        <v>4906</v>
      </c>
      <c r="I1422" s="28" t="s">
        <v>4385</v>
      </c>
      <c r="J1422" s="28" t="s">
        <v>4907</v>
      </c>
      <c r="K1422" s="28" t="s">
        <v>10993</v>
      </c>
      <c r="L1422" s="28" t="s">
        <v>10994</v>
      </c>
      <c r="M1422" s="28" t="s">
        <v>4939</v>
      </c>
      <c r="N1422" s="28" t="s">
        <v>10995</v>
      </c>
      <c r="O1422" s="28" t="s">
        <v>4866</v>
      </c>
      <c r="P1422" s="28" t="s">
        <v>4882</v>
      </c>
      <c r="Q1422" s="27" t="s">
        <v>4868</v>
      </c>
      <c r="R1422" s="56">
        <v>401.1</v>
      </c>
      <c r="S1422" s="56">
        <v>399</v>
      </c>
      <c r="T1422" s="58">
        <v>292</v>
      </c>
    </row>
    <row r="1423" spans="1:20" x14ac:dyDescent="0.25">
      <c r="A1423" s="27" t="s">
        <v>1187</v>
      </c>
      <c r="B1423" s="28" t="s">
        <v>1188</v>
      </c>
      <c r="C1423" s="28" t="s">
        <v>10996</v>
      </c>
      <c r="D1423" s="28" t="s">
        <v>10997</v>
      </c>
      <c r="E1423" s="28" t="s">
        <v>1885</v>
      </c>
      <c r="F1423" s="28" t="s">
        <v>4859</v>
      </c>
      <c r="G1423" s="28" t="s">
        <v>4860</v>
      </c>
      <c r="H1423" s="28" t="s">
        <v>4601</v>
      </c>
      <c r="I1423" s="28" t="s">
        <v>4378</v>
      </c>
      <c r="J1423" s="28" t="s">
        <v>4893</v>
      </c>
      <c r="K1423" s="28" t="s">
        <v>10998</v>
      </c>
      <c r="L1423" s="28" t="s">
        <v>8045</v>
      </c>
      <c r="M1423" s="28" t="s">
        <v>6475</v>
      </c>
      <c r="N1423" s="28" t="s">
        <v>10999</v>
      </c>
      <c r="O1423" s="28" t="s">
        <v>4866</v>
      </c>
      <c r="P1423" s="28" t="s">
        <v>4882</v>
      </c>
      <c r="Q1423" s="27" t="s">
        <v>4868</v>
      </c>
      <c r="R1423" s="56">
        <v>623.1</v>
      </c>
      <c r="S1423" s="56">
        <v>618.4</v>
      </c>
      <c r="T1423" s="58">
        <v>494</v>
      </c>
    </row>
    <row r="1424" spans="1:20" x14ac:dyDescent="0.25">
      <c r="A1424" s="27" t="s">
        <v>1189</v>
      </c>
      <c r="B1424" s="28" t="s">
        <v>1190</v>
      </c>
      <c r="C1424" s="28" t="s">
        <v>11000</v>
      </c>
      <c r="D1424" s="28" t="s">
        <v>11001</v>
      </c>
      <c r="E1424" s="28" t="s">
        <v>1733</v>
      </c>
      <c r="F1424" s="28" t="s">
        <v>4859</v>
      </c>
      <c r="G1424" s="28" t="s">
        <v>4860</v>
      </c>
      <c r="H1424" s="28" t="s">
        <v>4906</v>
      </c>
      <c r="I1424" s="28" t="s">
        <v>4388</v>
      </c>
      <c r="J1424" s="28" t="s">
        <v>4907</v>
      </c>
      <c r="K1424" s="28" t="s">
        <v>10014</v>
      </c>
      <c r="L1424" s="28" t="s">
        <v>6529</v>
      </c>
      <c r="M1424" s="28" t="s">
        <v>4939</v>
      </c>
      <c r="N1424" s="28" t="s">
        <v>11002</v>
      </c>
      <c r="O1424" s="28" t="s">
        <v>4866</v>
      </c>
      <c r="P1424" s="28" t="s">
        <v>4882</v>
      </c>
      <c r="Q1424" s="27" t="s">
        <v>4868</v>
      </c>
      <c r="R1424" s="56">
        <v>318.5</v>
      </c>
      <c r="S1424" s="56">
        <v>325</v>
      </c>
      <c r="T1424" s="58">
        <v>244</v>
      </c>
    </row>
    <row r="1425" spans="1:20" x14ac:dyDescent="0.25">
      <c r="A1425" s="27" t="s">
        <v>1191</v>
      </c>
      <c r="B1425" s="28" t="s">
        <v>1192</v>
      </c>
      <c r="C1425" s="28" t="s">
        <v>11003</v>
      </c>
      <c r="D1425" s="28" t="s">
        <v>11004</v>
      </c>
      <c r="E1425" s="28" t="s">
        <v>2231</v>
      </c>
      <c r="F1425" s="28" t="s">
        <v>4859</v>
      </c>
      <c r="G1425" s="28" t="s">
        <v>4860</v>
      </c>
      <c r="H1425" s="28" t="s">
        <v>4906</v>
      </c>
      <c r="I1425" s="28" t="s">
        <v>4379</v>
      </c>
      <c r="J1425" s="28" t="s">
        <v>4907</v>
      </c>
      <c r="K1425" s="28" t="s">
        <v>11005</v>
      </c>
      <c r="L1425" s="28" t="s">
        <v>5197</v>
      </c>
      <c r="M1425" s="28" t="s">
        <v>11006</v>
      </c>
      <c r="N1425" s="28" t="s">
        <v>11007</v>
      </c>
      <c r="O1425" s="28" t="s">
        <v>4866</v>
      </c>
      <c r="P1425" s="28" t="s">
        <v>4882</v>
      </c>
      <c r="Q1425" s="27" t="s">
        <v>4868</v>
      </c>
      <c r="R1425" s="56">
        <v>463.7</v>
      </c>
      <c r="S1425" s="56">
        <v>464</v>
      </c>
      <c r="T1425" s="58">
        <v>330.7</v>
      </c>
    </row>
    <row r="1426" spans="1:20" x14ac:dyDescent="0.25">
      <c r="A1426" s="27" t="s">
        <v>1193</v>
      </c>
      <c r="B1426" s="28" t="s">
        <v>1194</v>
      </c>
      <c r="C1426" s="28" t="s">
        <v>11008</v>
      </c>
      <c r="D1426" s="28" t="s">
        <v>11009</v>
      </c>
      <c r="E1426" s="28" t="s">
        <v>2096</v>
      </c>
      <c r="F1426" s="28" t="s">
        <v>4859</v>
      </c>
      <c r="G1426" s="28" t="s">
        <v>4860</v>
      </c>
      <c r="H1426" s="28" t="s">
        <v>4906</v>
      </c>
      <c r="I1426" s="28" t="s">
        <v>4389</v>
      </c>
      <c r="J1426" s="28" t="s">
        <v>4907</v>
      </c>
      <c r="K1426" s="28" t="s">
        <v>10988</v>
      </c>
      <c r="L1426" s="28" t="s">
        <v>5544</v>
      </c>
      <c r="M1426" s="28" t="s">
        <v>4939</v>
      </c>
      <c r="N1426" s="28" t="s">
        <v>11010</v>
      </c>
      <c r="O1426" s="28" t="s">
        <v>4866</v>
      </c>
      <c r="P1426" s="28" t="s">
        <v>4882</v>
      </c>
      <c r="Q1426" s="27" t="s">
        <v>4868</v>
      </c>
      <c r="R1426" s="56">
        <v>415.5</v>
      </c>
      <c r="S1426" s="56">
        <v>408</v>
      </c>
      <c r="T1426" s="58">
        <v>288</v>
      </c>
    </row>
    <row r="1427" spans="1:20" x14ac:dyDescent="0.25">
      <c r="A1427" s="27" t="s">
        <v>1195</v>
      </c>
      <c r="B1427" s="28" t="s">
        <v>1196</v>
      </c>
      <c r="C1427" s="28" t="s">
        <v>11011</v>
      </c>
      <c r="D1427" s="28" t="s">
        <v>11012</v>
      </c>
      <c r="E1427" s="28" t="s">
        <v>1811</v>
      </c>
      <c r="F1427" s="28" t="s">
        <v>4859</v>
      </c>
      <c r="G1427" s="28" t="s">
        <v>4860</v>
      </c>
      <c r="H1427" s="28" t="s">
        <v>4600</v>
      </c>
      <c r="I1427" s="28" t="s">
        <v>4391</v>
      </c>
      <c r="J1427" s="28" t="s">
        <v>4893</v>
      </c>
      <c r="K1427" s="28" t="s">
        <v>10998</v>
      </c>
      <c r="L1427" s="28" t="s">
        <v>6102</v>
      </c>
      <c r="M1427" s="28" t="s">
        <v>6103</v>
      </c>
      <c r="N1427" s="28" t="s">
        <v>11013</v>
      </c>
      <c r="O1427" s="28" t="s">
        <v>5870</v>
      </c>
      <c r="P1427" s="28" t="s">
        <v>4882</v>
      </c>
      <c r="Q1427" s="27" t="s">
        <v>4868</v>
      </c>
      <c r="R1427" s="56">
        <v>469</v>
      </c>
      <c r="S1427" s="56">
        <v>469</v>
      </c>
      <c r="T1427" s="58">
        <v>312</v>
      </c>
    </row>
    <row r="1428" spans="1:20" x14ac:dyDescent="0.25">
      <c r="A1428" s="27" t="s">
        <v>1197</v>
      </c>
      <c r="B1428" s="28" t="s">
        <v>1198</v>
      </c>
      <c r="C1428" s="28" t="s">
        <v>11014</v>
      </c>
      <c r="D1428" s="28" t="s">
        <v>11015</v>
      </c>
      <c r="E1428" s="28" t="s">
        <v>1812</v>
      </c>
      <c r="F1428" s="28" t="s">
        <v>4859</v>
      </c>
      <c r="G1428" s="28" t="s">
        <v>4860</v>
      </c>
      <c r="H1428" s="28" t="s">
        <v>4600</v>
      </c>
      <c r="I1428" s="28" t="s">
        <v>4391</v>
      </c>
      <c r="J1428" s="28" t="s">
        <v>4893</v>
      </c>
      <c r="K1428" s="28" t="s">
        <v>10998</v>
      </c>
      <c r="L1428" s="28" t="s">
        <v>7382</v>
      </c>
      <c r="M1428" s="28" t="s">
        <v>6109</v>
      </c>
      <c r="N1428" s="28" t="s">
        <v>11016</v>
      </c>
      <c r="O1428" s="28" t="s">
        <v>4866</v>
      </c>
      <c r="P1428" s="28" t="s">
        <v>4882</v>
      </c>
      <c r="Q1428" s="27" t="s">
        <v>4868</v>
      </c>
      <c r="R1428" s="56">
        <v>456.4</v>
      </c>
      <c r="S1428" s="56">
        <v>480</v>
      </c>
      <c r="T1428" s="58">
        <v>312</v>
      </c>
    </row>
    <row r="1429" spans="1:20" x14ac:dyDescent="0.25">
      <c r="A1429" s="27" t="s">
        <v>1199</v>
      </c>
      <c r="B1429" s="28" t="s">
        <v>1200</v>
      </c>
      <c r="C1429" s="28" t="s">
        <v>11017</v>
      </c>
      <c r="D1429" s="28" t="s">
        <v>11018</v>
      </c>
      <c r="E1429" s="28" t="s">
        <v>2232</v>
      </c>
      <c r="F1429" s="28" t="s">
        <v>4859</v>
      </c>
      <c r="G1429" s="28" t="s">
        <v>4860</v>
      </c>
      <c r="H1429" s="28" t="s">
        <v>4906</v>
      </c>
      <c r="I1429" s="28" t="s">
        <v>4379</v>
      </c>
      <c r="J1429" s="28" t="s">
        <v>4893</v>
      </c>
      <c r="K1429" s="28" t="s">
        <v>11019</v>
      </c>
      <c r="L1429" s="28" t="s">
        <v>8280</v>
      </c>
      <c r="M1429" s="28" t="s">
        <v>10800</v>
      </c>
      <c r="N1429" s="28" t="s">
        <v>11020</v>
      </c>
      <c r="O1429" s="28" t="s">
        <v>4866</v>
      </c>
      <c r="P1429" s="28" t="s">
        <v>4882</v>
      </c>
      <c r="Q1429" s="27" t="s">
        <v>4868</v>
      </c>
      <c r="R1429" s="56">
        <v>458.3</v>
      </c>
      <c r="S1429" s="56">
        <v>457</v>
      </c>
      <c r="T1429" s="58">
        <v>301</v>
      </c>
    </row>
    <row r="1430" spans="1:20" x14ac:dyDescent="0.25">
      <c r="A1430" s="27" t="s">
        <v>1201</v>
      </c>
      <c r="B1430" s="28" t="s">
        <v>1202</v>
      </c>
      <c r="C1430" s="28" t="s">
        <v>11021</v>
      </c>
      <c r="D1430" s="28" t="s">
        <v>11022</v>
      </c>
      <c r="E1430" s="28" t="s">
        <v>2522</v>
      </c>
      <c r="F1430" s="28" t="s">
        <v>4859</v>
      </c>
      <c r="G1430" s="28" t="s">
        <v>4860</v>
      </c>
      <c r="H1430" s="28" t="s">
        <v>4906</v>
      </c>
      <c r="I1430" s="28" t="s">
        <v>4381</v>
      </c>
      <c r="J1430" s="28" t="s">
        <v>4893</v>
      </c>
      <c r="K1430" s="28" t="s">
        <v>9547</v>
      </c>
      <c r="L1430" s="28" t="s">
        <v>5170</v>
      </c>
      <c r="M1430" s="28" t="s">
        <v>5171</v>
      </c>
      <c r="N1430" s="28" t="s">
        <v>11023</v>
      </c>
      <c r="O1430" s="28" t="s">
        <v>4866</v>
      </c>
      <c r="P1430" s="28" t="s">
        <v>4882</v>
      </c>
      <c r="Q1430" s="27" t="s">
        <v>4868</v>
      </c>
      <c r="R1430" s="56">
        <v>488.2</v>
      </c>
      <c r="S1430" s="56">
        <v>485.3</v>
      </c>
      <c r="T1430" s="58">
        <v>354</v>
      </c>
    </row>
    <row r="1431" spans="1:20" x14ac:dyDescent="0.25">
      <c r="A1431" s="27" t="s">
        <v>1203</v>
      </c>
      <c r="B1431" s="28" t="s">
        <v>1204</v>
      </c>
      <c r="C1431" s="28" t="s">
        <v>11024</v>
      </c>
      <c r="D1431" s="28" t="s">
        <v>11025</v>
      </c>
      <c r="E1431" s="28" t="s">
        <v>1886</v>
      </c>
      <c r="F1431" s="28" t="s">
        <v>4859</v>
      </c>
      <c r="G1431" s="28" t="s">
        <v>4860</v>
      </c>
      <c r="H1431" s="28" t="s">
        <v>4601</v>
      </c>
      <c r="I1431" s="28" t="s">
        <v>4378</v>
      </c>
      <c r="J1431" s="28" t="s">
        <v>4893</v>
      </c>
      <c r="K1431" s="28" t="s">
        <v>10052</v>
      </c>
      <c r="L1431" s="28" t="s">
        <v>9801</v>
      </c>
      <c r="M1431" s="28" t="s">
        <v>10006</v>
      </c>
      <c r="N1431" s="28" t="s">
        <v>11026</v>
      </c>
      <c r="O1431" s="28" t="s">
        <v>4866</v>
      </c>
      <c r="P1431" s="28" t="s">
        <v>4882</v>
      </c>
      <c r="Q1431" s="27" t="s">
        <v>4868</v>
      </c>
      <c r="R1431" s="56">
        <v>553.1</v>
      </c>
      <c r="S1431" s="56">
        <v>557.9</v>
      </c>
      <c r="T1431" s="58">
        <v>420.5</v>
      </c>
    </row>
    <row r="1432" spans="1:20" x14ac:dyDescent="0.25">
      <c r="A1432" s="27" t="s">
        <v>1205</v>
      </c>
      <c r="B1432" s="28" t="s">
        <v>1206</v>
      </c>
      <c r="C1432" s="28" t="s">
        <v>11027</v>
      </c>
      <c r="D1432" s="28" t="s">
        <v>11028</v>
      </c>
      <c r="E1432" s="28" t="s">
        <v>2451</v>
      </c>
      <c r="F1432" s="28" t="s">
        <v>4859</v>
      </c>
      <c r="G1432" s="28" t="s">
        <v>4860</v>
      </c>
      <c r="H1432" s="28" t="s">
        <v>4601</v>
      </c>
      <c r="I1432" s="28" t="s">
        <v>4387</v>
      </c>
      <c r="J1432" s="28" t="s">
        <v>4987</v>
      </c>
      <c r="K1432" s="28" t="s">
        <v>11029</v>
      </c>
      <c r="L1432" s="28" t="s">
        <v>10244</v>
      </c>
      <c r="M1432" s="28" t="s">
        <v>8220</v>
      </c>
      <c r="N1432" s="28" t="s">
        <v>11030</v>
      </c>
      <c r="O1432" s="28" t="s">
        <v>4866</v>
      </c>
      <c r="P1432" s="28" t="s">
        <v>4882</v>
      </c>
      <c r="Q1432" s="27" t="s">
        <v>4868</v>
      </c>
      <c r="R1432" s="56">
        <v>427.2</v>
      </c>
      <c r="S1432" s="56">
        <v>426</v>
      </c>
      <c r="T1432" s="58">
        <v>315</v>
      </c>
    </row>
    <row r="1433" spans="1:20" x14ac:dyDescent="0.25">
      <c r="A1433" s="27" t="s">
        <v>3697</v>
      </c>
      <c r="B1433" s="28" t="s">
        <v>4340</v>
      </c>
      <c r="C1433" s="28" t="s">
        <v>11031</v>
      </c>
      <c r="D1433" s="28" t="s">
        <v>11032</v>
      </c>
      <c r="E1433" s="28" t="s">
        <v>3698</v>
      </c>
      <c r="F1433" s="28" t="s">
        <v>4859</v>
      </c>
      <c r="G1433" s="28" t="s">
        <v>4860</v>
      </c>
      <c r="H1433" s="28" t="s">
        <v>4601</v>
      </c>
      <c r="I1433" s="28" t="s">
        <v>4373</v>
      </c>
      <c r="J1433" s="28" t="s">
        <v>4861</v>
      </c>
      <c r="K1433" s="28" t="s">
        <v>10014</v>
      </c>
      <c r="L1433" s="28" t="s">
        <v>11033</v>
      </c>
      <c r="M1433" s="28" t="s">
        <v>5792</v>
      </c>
      <c r="N1433" s="28" t="s">
        <v>11034</v>
      </c>
      <c r="O1433" s="28" t="s">
        <v>4866</v>
      </c>
      <c r="P1433" s="28" t="s">
        <v>4882</v>
      </c>
      <c r="Q1433" s="27" t="s">
        <v>4868</v>
      </c>
      <c r="R1433" s="56">
        <v>396</v>
      </c>
      <c r="S1433" s="56">
        <v>396</v>
      </c>
      <c r="T1433" s="58">
        <v>255</v>
      </c>
    </row>
    <row r="1434" spans="1:20" x14ac:dyDescent="0.25">
      <c r="A1434" s="27" t="s">
        <v>1207</v>
      </c>
      <c r="B1434" s="28" t="s">
        <v>1208</v>
      </c>
      <c r="C1434" s="28" t="s">
        <v>11035</v>
      </c>
      <c r="D1434" s="28" t="s">
        <v>11036</v>
      </c>
      <c r="E1434" s="28" t="s">
        <v>2321</v>
      </c>
      <c r="F1434" s="28" t="s">
        <v>4859</v>
      </c>
      <c r="G1434" s="28" t="s">
        <v>4860</v>
      </c>
      <c r="H1434" s="28" t="s">
        <v>4600</v>
      </c>
      <c r="I1434" s="28" t="s">
        <v>4383</v>
      </c>
      <c r="J1434" s="28" t="s">
        <v>4960</v>
      </c>
      <c r="K1434" s="28" t="s">
        <v>11037</v>
      </c>
      <c r="L1434" s="28" t="s">
        <v>6360</v>
      </c>
      <c r="M1434" s="28" t="s">
        <v>4963</v>
      </c>
      <c r="N1434" s="28" t="s">
        <v>11038</v>
      </c>
      <c r="O1434" s="28" t="s">
        <v>4866</v>
      </c>
      <c r="P1434" s="28" t="s">
        <v>4882</v>
      </c>
      <c r="Q1434" s="27" t="s">
        <v>4868</v>
      </c>
      <c r="R1434" s="56">
        <v>629.20000000000005</v>
      </c>
      <c r="S1434" s="56">
        <v>617.20000000000005</v>
      </c>
      <c r="T1434" s="58">
        <v>434</v>
      </c>
    </row>
    <row r="1435" spans="1:20" x14ac:dyDescent="0.25">
      <c r="A1435" s="27" t="s">
        <v>1209</v>
      </c>
      <c r="B1435" s="28" t="s">
        <v>1210</v>
      </c>
      <c r="C1435" s="28" t="s">
        <v>11039</v>
      </c>
      <c r="D1435" s="28" t="s">
        <v>11040</v>
      </c>
      <c r="E1435" s="28" t="s">
        <v>1655</v>
      </c>
      <c r="F1435" s="28" t="s">
        <v>4859</v>
      </c>
      <c r="G1435" s="28" t="s">
        <v>4860</v>
      </c>
      <c r="H1435" s="28" t="s">
        <v>4600</v>
      </c>
      <c r="I1435" s="28" t="s">
        <v>4892</v>
      </c>
      <c r="J1435" s="28" t="s">
        <v>4907</v>
      </c>
      <c r="K1435" s="28" t="s">
        <v>11041</v>
      </c>
      <c r="L1435" s="28" t="s">
        <v>6797</v>
      </c>
      <c r="M1435" s="28" t="s">
        <v>4939</v>
      </c>
      <c r="N1435" s="28" t="s">
        <v>11042</v>
      </c>
      <c r="O1435" s="28" t="s">
        <v>4866</v>
      </c>
      <c r="P1435" s="28" t="s">
        <v>4882</v>
      </c>
      <c r="Q1435" s="27" t="s">
        <v>4868</v>
      </c>
      <c r="R1435" s="56">
        <v>580</v>
      </c>
      <c r="S1435" s="56">
        <v>556</v>
      </c>
      <c r="T1435" s="58">
        <v>416.7</v>
      </c>
    </row>
    <row r="1436" spans="1:20" x14ac:dyDescent="0.25">
      <c r="A1436" s="27" t="s">
        <v>1211</v>
      </c>
      <c r="B1436" s="28" t="s">
        <v>1212</v>
      </c>
      <c r="C1436" s="28" t="s">
        <v>4432</v>
      </c>
      <c r="D1436" s="28" t="s">
        <v>11043</v>
      </c>
      <c r="E1436" s="28" t="s">
        <v>2097</v>
      </c>
      <c r="F1436" s="28" t="s">
        <v>4859</v>
      </c>
      <c r="G1436" s="28" t="s">
        <v>4860</v>
      </c>
      <c r="H1436" s="28" t="s">
        <v>4906</v>
      </c>
      <c r="I1436" s="28" t="s">
        <v>4385</v>
      </c>
      <c r="J1436" s="28" t="s">
        <v>4907</v>
      </c>
      <c r="K1436" s="28" t="s">
        <v>11044</v>
      </c>
      <c r="L1436" s="28" t="s">
        <v>6813</v>
      </c>
      <c r="M1436" s="28" t="s">
        <v>4939</v>
      </c>
      <c r="N1436" s="28" t="s">
        <v>11045</v>
      </c>
      <c r="O1436" s="28" t="s">
        <v>4866</v>
      </c>
      <c r="P1436" s="28" t="s">
        <v>4882</v>
      </c>
      <c r="Q1436" s="27" t="s">
        <v>4868</v>
      </c>
      <c r="R1436" s="56">
        <v>585.70000000000005</v>
      </c>
      <c r="S1436" s="56">
        <v>584</v>
      </c>
      <c r="T1436" s="58">
        <v>295</v>
      </c>
    </row>
    <row r="1437" spans="1:20" x14ac:dyDescent="0.25">
      <c r="A1437" s="27" t="s">
        <v>1213</v>
      </c>
      <c r="B1437" s="28" t="s">
        <v>1214</v>
      </c>
      <c r="C1437" s="28" t="s">
        <v>11046</v>
      </c>
      <c r="D1437" s="28" t="s">
        <v>11047</v>
      </c>
      <c r="E1437" s="28" t="s">
        <v>2157</v>
      </c>
      <c r="F1437" s="28" t="s">
        <v>4859</v>
      </c>
      <c r="G1437" s="28" t="s">
        <v>4860</v>
      </c>
      <c r="H1437" s="28" t="s">
        <v>4600</v>
      </c>
      <c r="I1437" s="28" t="s">
        <v>4570</v>
      </c>
      <c r="J1437" s="28" t="s">
        <v>4877</v>
      </c>
      <c r="K1437" s="28" t="s">
        <v>11029</v>
      </c>
      <c r="L1437" s="28" t="s">
        <v>11048</v>
      </c>
      <c r="M1437" s="28" t="s">
        <v>9372</v>
      </c>
      <c r="N1437" s="28" t="s">
        <v>11049</v>
      </c>
      <c r="O1437" s="28" t="s">
        <v>4866</v>
      </c>
      <c r="P1437" s="28" t="s">
        <v>4882</v>
      </c>
      <c r="Q1437" s="27" t="s">
        <v>4868</v>
      </c>
      <c r="R1437" s="56">
        <v>400</v>
      </c>
      <c r="S1437" s="56">
        <v>397.9</v>
      </c>
      <c r="T1437" s="58">
        <v>291.10000000000002</v>
      </c>
    </row>
    <row r="1438" spans="1:20" x14ac:dyDescent="0.25">
      <c r="A1438" s="27" t="s">
        <v>1215</v>
      </c>
      <c r="B1438" s="28" t="s">
        <v>1216</v>
      </c>
      <c r="C1438" s="28" t="s">
        <v>11050</v>
      </c>
      <c r="D1438" s="28" t="s">
        <v>11051</v>
      </c>
      <c r="E1438" s="28" t="s">
        <v>2322</v>
      </c>
      <c r="F1438" s="28" t="s">
        <v>4859</v>
      </c>
      <c r="G1438" s="28" t="s">
        <v>4860</v>
      </c>
      <c r="H1438" s="28" t="s">
        <v>4600</v>
      </c>
      <c r="I1438" s="28" t="s">
        <v>4570</v>
      </c>
      <c r="J1438" s="28" t="s">
        <v>4960</v>
      </c>
      <c r="K1438" s="28" t="s">
        <v>9551</v>
      </c>
      <c r="L1438" s="28" t="s">
        <v>11052</v>
      </c>
      <c r="M1438" s="28" t="s">
        <v>11053</v>
      </c>
      <c r="N1438" s="28" t="s">
        <v>11054</v>
      </c>
      <c r="O1438" s="28" t="s">
        <v>4866</v>
      </c>
      <c r="P1438" s="28" t="s">
        <v>4882</v>
      </c>
      <c r="Q1438" s="27" t="s">
        <v>4868</v>
      </c>
      <c r="R1438" s="56">
        <v>419.9</v>
      </c>
      <c r="S1438" s="56">
        <v>430.9</v>
      </c>
      <c r="T1438" s="58">
        <v>320</v>
      </c>
    </row>
    <row r="1439" spans="1:20" x14ac:dyDescent="0.25">
      <c r="A1439" s="27" t="s">
        <v>1217</v>
      </c>
      <c r="B1439" s="28" t="s">
        <v>1218</v>
      </c>
      <c r="C1439" s="28" t="s">
        <v>11055</v>
      </c>
      <c r="D1439" s="28" t="s">
        <v>11056</v>
      </c>
      <c r="E1439" s="28" t="s">
        <v>2098</v>
      </c>
      <c r="F1439" s="28" t="s">
        <v>4859</v>
      </c>
      <c r="G1439" s="28" t="s">
        <v>4860</v>
      </c>
      <c r="H1439" s="28" t="s">
        <v>4906</v>
      </c>
      <c r="I1439" s="28" t="s">
        <v>4389</v>
      </c>
      <c r="J1439" s="28" t="s">
        <v>4907</v>
      </c>
      <c r="K1439" s="28" t="s">
        <v>9547</v>
      </c>
      <c r="L1439" s="28" t="s">
        <v>5531</v>
      </c>
      <c r="M1439" s="28" t="s">
        <v>4939</v>
      </c>
      <c r="N1439" s="28" t="s">
        <v>11057</v>
      </c>
      <c r="O1439" s="28" t="s">
        <v>4866</v>
      </c>
      <c r="P1439" s="28" t="s">
        <v>4882</v>
      </c>
      <c r="Q1439" s="27" t="s">
        <v>4868</v>
      </c>
      <c r="R1439" s="56">
        <v>577.29999999999995</v>
      </c>
      <c r="S1439" s="56">
        <v>575</v>
      </c>
      <c r="T1439" s="58">
        <v>377</v>
      </c>
    </row>
    <row r="1440" spans="1:20" x14ac:dyDescent="0.25">
      <c r="A1440" s="27" t="s">
        <v>1219</v>
      </c>
      <c r="B1440" s="28" t="s">
        <v>1220</v>
      </c>
      <c r="C1440" s="28" t="s">
        <v>11058</v>
      </c>
      <c r="D1440" s="28" t="s">
        <v>11059</v>
      </c>
      <c r="E1440" s="28" t="s">
        <v>1585</v>
      </c>
      <c r="F1440" s="28" t="s">
        <v>4859</v>
      </c>
      <c r="G1440" s="28" t="s">
        <v>4860</v>
      </c>
      <c r="H1440" s="28" t="s">
        <v>4906</v>
      </c>
      <c r="I1440" s="28" t="s">
        <v>4380</v>
      </c>
      <c r="J1440" s="28" t="s">
        <v>4907</v>
      </c>
      <c r="K1440" s="28" t="s">
        <v>10052</v>
      </c>
      <c r="L1440" s="28" t="s">
        <v>5611</v>
      </c>
      <c r="M1440" s="28" t="s">
        <v>10927</v>
      </c>
      <c r="N1440" s="28" t="s">
        <v>11060</v>
      </c>
      <c r="O1440" s="28" t="s">
        <v>4866</v>
      </c>
      <c r="P1440" s="28" t="s">
        <v>4882</v>
      </c>
      <c r="Q1440" s="27" t="s">
        <v>4868</v>
      </c>
      <c r="R1440" s="56">
        <v>460.7</v>
      </c>
      <c r="S1440" s="56">
        <v>441</v>
      </c>
      <c r="T1440" s="58">
        <v>302</v>
      </c>
    </row>
    <row r="1441" spans="1:20" x14ac:dyDescent="0.25">
      <c r="A1441" s="27" t="s">
        <v>1221</v>
      </c>
      <c r="B1441" s="28" t="s">
        <v>1222</v>
      </c>
      <c r="C1441" s="28" t="s">
        <v>11061</v>
      </c>
      <c r="D1441" s="28" t="s">
        <v>11062</v>
      </c>
      <c r="E1441" s="28" t="s">
        <v>1734</v>
      </c>
      <c r="F1441" s="28" t="s">
        <v>4859</v>
      </c>
      <c r="G1441" s="28" t="s">
        <v>4860</v>
      </c>
      <c r="H1441" s="28" t="s">
        <v>4906</v>
      </c>
      <c r="I1441" s="28" t="s">
        <v>4389</v>
      </c>
      <c r="J1441" s="28" t="s">
        <v>4907</v>
      </c>
      <c r="K1441" s="28" t="s">
        <v>11063</v>
      </c>
      <c r="L1441" s="28" t="s">
        <v>11064</v>
      </c>
      <c r="M1441" s="28" t="s">
        <v>4939</v>
      </c>
      <c r="N1441" s="28" t="s">
        <v>11065</v>
      </c>
      <c r="O1441" s="28" t="s">
        <v>4866</v>
      </c>
      <c r="P1441" s="28" t="s">
        <v>4882</v>
      </c>
      <c r="Q1441" s="27" t="s">
        <v>4868</v>
      </c>
      <c r="R1441" s="56">
        <v>400</v>
      </c>
      <c r="S1441" s="56">
        <v>373.5</v>
      </c>
      <c r="T1441" s="58">
        <v>251</v>
      </c>
    </row>
    <row r="1442" spans="1:20" x14ac:dyDescent="0.25">
      <c r="A1442" s="27" t="s">
        <v>1223</v>
      </c>
      <c r="B1442" s="28" t="s">
        <v>1224</v>
      </c>
      <c r="C1442" s="28" t="s">
        <v>11066</v>
      </c>
      <c r="D1442" s="28" t="s">
        <v>11067</v>
      </c>
      <c r="E1442" s="28" t="s">
        <v>2233</v>
      </c>
      <c r="F1442" s="28" t="s">
        <v>4859</v>
      </c>
      <c r="G1442" s="28" t="s">
        <v>4860</v>
      </c>
      <c r="H1442" s="28" t="s">
        <v>4906</v>
      </c>
      <c r="I1442" s="28" t="s">
        <v>4379</v>
      </c>
      <c r="J1442" s="28" t="s">
        <v>4907</v>
      </c>
      <c r="K1442" s="28" t="s">
        <v>11068</v>
      </c>
      <c r="L1442" s="28" t="s">
        <v>5493</v>
      </c>
      <c r="M1442" s="28" t="s">
        <v>6363</v>
      </c>
      <c r="N1442" s="28" t="s">
        <v>11069</v>
      </c>
      <c r="O1442" s="28" t="s">
        <v>4866</v>
      </c>
      <c r="P1442" s="28" t="s">
        <v>4882</v>
      </c>
      <c r="Q1442" s="27" t="s">
        <v>4868</v>
      </c>
      <c r="R1442" s="56">
        <v>400</v>
      </c>
      <c r="S1442" s="56">
        <v>406</v>
      </c>
      <c r="T1442" s="58">
        <v>280</v>
      </c>
    </row>
    <row r="1443" spans="1:20" x14ac:dyDescent="0.25">
      <c r="A1443" s="27" t="s">
        <v>1225</v>
      </c>
      <c r="B1443" s="28" t="s">
        <v>1226</v>
      </c>
      <c r="C1443" s="28" t="s">
        <v>11070</v>
      </c>
      <c r="D1443" s="28" t="s">
        <v>11071</v>
      </c>
      <c r="E1443" s="28" t="s">
        <v>1656</v>
      </c>
      <c r="F1443" s="28" t="s">
        <v>4859</v>
      </c>
      <c r="G1443" s="28" t="s">
        <v>4860</v>
      </c>
      <c r="H1443" s="28" t="s">
        <v>4600</v>
      </c>
      <c r="I1443" s="28" t="s">
        <v>4892</v>
      </c>
      <c r="J1443" s="28" t="s">
        <v>4893</v>
      </c>
      <c r="K1443" s="28" t="s">
        <v>10014</v>
      </c>
      <c r="L1443" s="28" t="s">
        <v>9036</v>
      </c>
      <c r="M1443" s="28" t="s">
        <v>9037</v>
      </c>
      <c r="N1443" s="28" t="s">
        <v>11072</v>
      </c>
      <c r="O1443" s="28" t="s">
        <v>4866</v>
      </c>
      <c r="P1443" s="28" t="s">
        <v>4882</v>
      </c>
      <c r="Q1443" s="27" t="s">
        <v>4868</v>
      </c>
      <c r="R1443" s="56">
        <v>650</v>
      </c>
      <c r="S1443" s="56">
        <v>646.1</v>
      </c>
      <c r="T1443" s="58">
        <v>513.9</v>
      </c>
    </row>
    <row r="1444" spans="1:20" x14ac:dyDescent="0.25">
      <c r="A1444" s="27" t="s">
        <v>1227</v>
      </c>
      <c r="B1444" s="28" t="s">
        <v>1228</v>
      </c>
      <c r="C1444" s="28" t="s">
        <v>11073</v>
      </c>
      <c r="D1444" s="28" t="s">
        <v>11074</v>
      </c>
      <c r="E1444" s="28" t="s">
        <v>2392</v>
      </c>
      <c r="F1444" s="28" t="s">
        <v>4859</v>
      </c>
      <c r="G1444" s="28" t="s">
        <v>4860</v>
      </c>
      <c r="H1444" s="28" t="s">
        <v>4906</v>
      </c>
      <c r="I1444" s="28" t="s">
        <v>4386</v>
      </c>
      <c r="J1444" s="28" t="s">
        <v>4907</v>
      </c>
      <c r="K1444" s="28" t="s">
        <v>11068</v>
      </c>
      <c r="L1444" s="28" t="s">
        <v>7157</v>
      </c>
      <c r="M1444" s="28" t="s">
        <v>4939</v>
      </c>
      <c r="N1444" s="28" t="s">
        <v>11075</v>
      </c>
      <c r="O1444" s="28" t="s">
        <v>4866</v>
      </c>
      <c r="P1444" s="28" t="s">
        <v>4882</v>
      </c>
      <c r="Q1444" s="27" t="s">
        <v>4868</v>
      </c>
      <c r="R1444" s="56">
        <v>643.5</v>
      </c>
      <c r="S1444" s="56">
        <v>651</v>
      </c>
      <c r="T1444" s="58">
        <v>442</v>
      </c>
    </row>
    <row r="1445" spans="1:20" x14ac:dyDescent="0.25">
      <c r="A1445" s="27" t="s">
        <v>1229</v>
      </c>
      <c r="B1445" s="28" t="s">
        <v>1230</v>
      </c>
      <c r="C1445" s="28" t="s">
        <v>11076</v>
      </c>
      <c r="D1445" s="28" t="s">
        <v>11077</v>
      </c>
      <c r="E1445" s="28" t="s">
        <v>1813</v>
      </c>
      <c r="F1445" s="28" t="s">
        <v>4859</v>
      </c>
      <c r="G1445" s="28" t="s">
        <v>4860</v>
      </c>
      <c r="H1445" s="28" t="s">
        <v>4600</v>
      </c>
      <c r="I1445" s="28" t="s">
        <v>4391</v>
      </c>
      <c r="J1445" s="28" t="s">
        <v>4893</v>
      </c>
      <c r="K1445" s="28" t="s">
        <v>10014</v>
      </c>
      <c r="L1445" s="28" t="s">
        <v>6102</v>
      </c>
      <c r="M1445" s="28" t="s">
        <v>6103</v>
      </c>
      <c r="N1445" s="28" t="s">
        <v>11078</v>
      </c>
      <c r="O1445" s="28" t="s">
        <v>4866</v>
      </c>
      <c r="P1445" s="28" t="s">
        <v>4882</v>
      </c>
      <c r="Q1445" s="27" t="s">
        <v>4868</v>
      </c>
      <c r="R1445" s="56">
        <v>572</v>
      </c>
      <c r="S1445" s="56">
        <v>545</v>
      </c>
      <c r="T1445" s="58">
        <v>373</v>
      </c>
    </row>
    <row r="1446" spans="1:20" x14ac:dyDescent="0.25">
      <c r="A1446" s="27" t="s">
        <v>1231</v>
      </c>
      <c r="B1446" s="28" t="s">
        <v>1232</v>
      </c>
      <c r="C1446" s="28" t="s">
        <v>11079</v>
      </c>
      <c r="D1446" s="28" t="s">
        <v>11080</v>
      </c>
      <c r="E1446" s="28" t="s">
        <v>1814</v>
      </c>
      <c r="F1446" s="28" t="s">
        <v>4859</v>
      </c>
      <c r="G1446" s="28" t="s">
        <v>4860</v>
      </c>
      <c r="H1446" s="28" t="s">
        <v>4600</v>
      </c>
      <c r="I1446" s="28" t="s">
        <v>4391</v>
      </c>
      <c r="J1446" s="28" t="s">
        <v>4893</v>
      </c>
      <c r="K1446" s="28" t="s">
        <v>11081</v>
      </c>
      <c r="L1446" s="28" t="s">
        <v>6102</v>
      </c>
      <c r="M1446" s="28" t="s">
        <v>6103</v>
      </c>
      <c r="N1446" s="28" t="s">
        <v>11082</v>
      </c>
      <c r="O1446" s="28" t="s">
        <v>4866</v>
      </c>
      <c r="P1446" s="28" t="s">
        <v>4882</v>
      </c>
      <c r="Q1446" s="27" t="s">
        <v>4868</v>
      </c>
      <c r="R1446" s="56">
        <v>599.29999999999995</v>
      </c>
      <c r="S1446" s="56">
        <v>570.20000000000005</v>
      </c>
      <c r="T1446" s="58">
        <v>371</v>
      </c>
    </row>
    <row r="1447" spans="1:20" x14ac:dyDescent="0.25">
      <c r="A1447" s="27" t="s">
        <v>1233</v>
      </c>
      <c r="B1447" s="28" t="s">
        <v>1234</v>
      </c>
      <c r="C1447" s="28" t="s">
        <v>11083</v>
      </c>
      <c r="D1447" s="28" t="s">
        <v>11084</v>
      </c>
      <c r="E1447" s="28" t="s">
        <v>2452</v>
      </c>
      <c r="F1447" s="28" t="s">
        <v>4859</v>
      </c>
      <c r="G1447" s="28" t="s">
        <v>4860</v>
      </c>
      <c r="H1447" s="28" t="s">
        <v>4601</v>
      </c>
      <c r="I1447" s="28" t="s">
        <v>4387</v>
      </c>
      <c r="J1447" s="28" t="s">
        <v>4987</v>
      </c>
      <c r="K1447" s="28" t="s">
        <v>9551</v>
      </c>
      <c r="L1447" s="28" t="s">
        <v>8073</v>
      </c>
      <c r="M1447" s="28" t="s">
        <v>11085</v>
      </c>
      <c r="N1447" s="28" t="s">
        <v>11086</v>
      </c>
      <c r="O1447" s="28" t="s">
        <v>4866</v>
      </c>
      <c r="P1447" s="28" t="s">
        <v>4882</v>
      </c>
      <c r="Q1447" s="27" t="s">
        <v>4868</v>
      </c>
      <c r="R1447" s="56">
        <v>529.20000000000005</v>
      </c>
      <c r="S1447" s="56">
        <v>527.79999999999995</v>
      </c>
      <c r="T1447" s="58">
        <v>400</v>
      </c>
    </row>
    <row r="1448" spans="1:20" x14ac:dyDescent="0.25">
      <c r="A1448" s="27" t="s">
        <v>1235</v>
      </c>
      <c r="B1448" s="28" t="s">
        <v>1236</v>
      </c>
      <c r="C1448" s="28" t="s">
        <v>11087</v>
      </c>
      <c r="D1448" s="28" t="s">
        <v>11088</v>
      </c>
      <c r="E1448" s="28" t="s">
        <v>2453</v>
      </c>
      <c r="F1448" s="28" t="s">
        <v>4859</v>
      </c>
      <c r="G1448" s="28" t="s">
        <v>4860</v>
      </c>
      <c r="H1448" s="28" t="s">
        <v>4601</v>
      </c>
      <c r="I1448" s="28" t="s">
        <v>4387</v>
      </c>
      <c r="J1448" s="28" t="s">
        <v>4987</v>
      </c>
      <c r="K1448" s="28" t="s">
        <v>11089</v>
      </c>
      <c r="L1448" s="28" t="s">
        <v>8618</v>
      </c>
      <c r="M1448" s="28" t="s">
        <v>8619</v>
      </c>
      <c r="N1448" s="28" t="s">
        <v>11090</v>
      </c>
      <c r="O1448" s="28" t="s">
        <v>4866</v>
      </c>
      <c r="P1448" s="28" t="s">
        <v>4882</v>
      </c>
      <c r="Q1448" s="27" t="s">
        <v>4868</v>
      </c>
      <c r="R1448" s="56">
        <v>372.1</v>
      </c>
      <c r="S1448" s="56">
        <v>376.4</v>
      </c>
      <c r="T1448" s="58">
        <v>267.7</v>
      </c>
    </row>
    <row r="1449" spans="1:20" x14ac:dyDescent="0.25">
      <c r="A1449" s="27" t="s">
        <v>1237</v>
      </c>
      <c r="B1449" s="28" t="s">
        <v>1238</v>
      </c>
      <c r="C1449" s="28" t="s">
        <v>11091</v>
      </c>
      <c r="D1449" s="28" t="s">
        <v>11092</v>
      </c>
      <c r="E1449" s="28" t="s">
        <v>2523</v>
      </c>
      <c r="F1449" s="28" t="s">
        <v>4859</v>
      </c>
      <c r="G1449" s="28" t="s">
        <v>4860</v>
      </c>
      <c r="H1449" s="28" t="s">
        <v>4906</v>
      </c>
      <c r="I1449" s="28" t="s">
        <v>4381</v>
      </c>
      <c r="J1449" s="28" t="s">
        <v>4893</v>
      </c>
      <c r="K1449" s="28" t="s">
        <v>11093</v>
      </c>
      <c r="L1449" s="28" t="s">
        <v>8160</v>
      </c>
      <c r="M1449" s="28" t="s">
        <v>8161</v>
      </c>
      <c r="N1449" s="28" t="s">
        <v>11094</v>
      </c>
      <c r="O1449" s="28" t="s">
        <v>4866</v>
      </c>
      <c r="P1449" s="28" t="s">
        <v>4882</v>
      </c>
      <c r="Q1449" s="27" t="s">
        <v>4868</v>
      </c>
      <c r="R1449" s="56">
        <v>432</v>
      </c>
      <c r="S1449" s="56">
        <v>430</v>
      </c>
      <c r="T1449" s="58">
        <v>332</v>
      </c>
    </row>
    <row r="1450" spans="1:20" x14ac:dyDescent="0.25">
      <c r="A1450" s="27" t="s">
        <v>3701</v>
      </c>
      <c r="B1450" s="28" t="s">
        <v>4341</v>
      </c>
      <c r="C1450" s="28" t="s">
        <v>11095</v>
      </c>
      <c r="D1450" s="28" t="s">
        <v>11096</v>
      </c>
      <c r="E1450" s="28" t="s">
        <v>3702</v>
      </c>
      <c r="F1450" s="28" t="s">
        <v>4859</v>
      </c>
      <c r="G1450" s="28" t="s">
        <v>4860</v>
      </c>
      <c r="H1450" s="28" t="s">
        <v>4601</v>
      </c>
      <c r="I1450" s="28" t="s">
        <v>4377</v>
      </c>
      <c r="J1450" s="28" t="s">
        <v>4861</v>
      </c>
      <c r="K1450" s="28" t="s">
        <v>11097</v>
      </c>
      <c r="L1450" s="28" t="s">
        <v>11098</v>
      </c>
      <c r="M1450" s="28" t="s">
        <v>8567</v>
      </c>
      <c r="N1450" s="28" t="s">
        <v>11099</v>
      </c>
      <c r="O1450" s="28" t="s">
        <v>4866</v>
      </c>
      <c r="P1450" s="28" t="s">
        <v>4882</v>
      </c>
      <c r="Q1450" s="27" t="s">
        <v>4868</v>
      </c>
      <c r="R1450" s="56">
        <v>664.7</v>
      </c>
      <c r="S1450" s="56">
        <v>664</v>
      </c>
      <c r="T1450" s="58">
        <v>491</v>
      </c>
    </row>
    <row r="1451" spans="1:20" x14ac:dyDescent="0.25">
      <c r="A1451" s="27" t="s">
        <v>3742</v>
      </c>
      <c r="B1451" s="28" t="s">
        <v>4342</v>
      </c>
      <c r="C1451" s="28" t="s">
        <v>11100</v>
      </c>
      <c r="D1451" s="28" t="s">
        <v>11101</v>
      </c>
      <c r="E1451" s="28" t="s">
        <v>3743</v>
      </c>
      <c r="F1451" s="28" t="s">
        <v>4859</v>
      </c>
      <c r="G1451" s="28" t="s">
        <v>4860</v>
      </c>
      <c r="H1451" s="28" t="s">
        <v>4601</v>
      </c>
      <c r="I1451" s="28" t="s">
        <v>4374</v>
      </c>
      <c r="J1451" s="28" t="s">
        <v>4861</v>
      </c>
      <c r="K1451" s="28" t="s">
        <v>9623</v>
      </c>
      <c r="L1451" s="28" t="s">
        <v>11102</v>
      </c>
      <c r="M1451" s="28" t="s">
        <v>4888</v>
      </c>
      <c r="N1451" s="28" t="s">
        <v>11103</v>
      </c>
      <c r="O1451" s="28" t="s">
        <v>4866</v>
      </c>
      <c r="P1451" s="28" t="s">
        <v>4882</v>
      </c>
      <c r="Q1451" s="27" t="s">
        <v>4868</v>
      </c>
      <c r="R1451" s="56">
        <v>571</v>
      </c>
      <c r="S1451" s="56">
        <v>571</v>
      </c>
      <c r="T1451" s="58">
        <v>403</v>
      </c>
    </row>
    <row r="1452" spans="1:20" x14ac:dyDescent="0.25">
      <c r="A1452" s="27" t="s">
        <v>3703</v>
      </c>
      <c r="B1452" s="28" t="s">
        <v>4343</v>
      </c>
      <c r="C1452" s="28" t="s">
        <v>11104</v>
      </c>
      <c r="D1452" s="28" t="s">
        <v>11105</v>
      </c>
      <c r="E1452" s="28" t="s">
        <v>3704</v>
      </c>
      <c r="F1452" s="28" t="s">
        <v>4859</v>
      </c>
      <c r="G1452" s="28" t="s">
        <v>4860</v>
      </c>
      <c r="H1452" s="28" t="s">
        <v>4601</v>
      </c>
      <c r="I1452" s="28" t="s">
        <v>4373</v>
      </c>
      <c r="J1452" s="28" t="s">
        <v>4861</v>
      </c>
      <c r="K1452" s="28" t="s">
        <v>11037</v>
      </c>
      <c r="L1452" s="28" t="s">
        <v>4973</v>
      </c>
      <c r="M1452" s="28" t="s">
        <v>4974</v>
      </c>
      <c r="N1452" s="28" t="s">
        <v>11106</v>
      </c>
      <c r="O1452" s="28" t="s">
        <v>4866</v>
      </c>
      <c r="P1452" s="28" t="s">
        <v>4882</v>
      </c>
      <c r="Q1452" s="27" t="s">
        <v>4868</v>
      </c>
      <c r="R1452" s="56">
        <v>410.3</v>
      </c>
      <c r="S1452" s="56">
        <v>382</v>
      </c>
      <c r="T1452" s="58">
        <v>281</v>
      </c>
    </row>
    <row r="1453" spans="1:20" x14ac:dyDescent="0.25">
      <c r="A1453" s="27" t="s">
        <v>1239</v>
      </c>
      <c r="B1453" s="28" t="s">
        <v>1240</v>
      </c>
      <c r="C1453" s="28" t="s">
        <v>11107</v>
      </c>
      <c r="D1453" s="28" t="s">
        <v>11108</v>
      </c>
      <c r="E1453" s="28" t="s">
        <v>2454</v>
      </c>
      <c r="F1453" s="28" t="s">
        <v>4859</v>
      </c>
      <c r="G1453" s="28" t="s">
        <v>4860</v>
      </c>
      <c r="H1453" s="28" t="s">
        <v>4601</v>
      </c>
      <c r="I1453" s="28" t="s">
        <v>4387</v>
      </c>
      <c r="J1453" s="28" t="s">
        <v>4987</v>
      </c>
      <c r="K1453" s="28" t="s">
        <v>11109</v>
      </c>
      <c r="L1453" s="28" t="s">
        <v>10292</v>
      </c>
      <c r="M1453" s="28" t="s">
        <v>10293</v>
      </c>
      <c r="N1453" s="28" t="s">
        <v>11110</v>
      </c>
      <c r="O1453" s="28" t="s">
        <v>4866</v>
      </c>
      <c r="P1453" s="28" t="s">
        <v>4882</v>
      </c>
      <c r="Q1453" s="27" t="s">
        <v>4868</v>
      </c>
      <c r="R1453" s="56">
        <v>657.6</v>
      </c>
      <c r="S1453" s="56">
        <v>643.9</v>
      </c>
      <c r="T1453" s="58">
        <v>520</v>
      </c>
    </row>
    <row r="1454" spans="1:20" x14ac:dyDescent="0.25">
      <c r="A1454" s="27" t="s">
        <v>1241</v>
      </c>
      <c r="B1454" s="28" t="s">
        <v>1242</v>
      </c>
      <c r="C1454" s="28" t="s">
        <v>11111</v>
      </c>
      <c r="D1454" s="28" t="s">
        <v>11112</v>
      </c>
      <c r="E1454" s="28" t="s">
        <v>2234</v>
      </c>
      <c r="F1454" s="28" t="s">
        <v>4859</v>
      </c>
      <c r="G1454" s="28" t="s">
        <v>4860</v>
      </c>
      <c r="H1454" s="28" t="s">
        <v>4906</v>
      </c>
      <c r="I1454" s="28" t="s">
        <v>4388</v>
      </c>
      <c r="J1454" s="28" t="s">
        <v>4907</v>
      </c>
      <c r="K1454" s="28" t="s">
        <v>11097</v>
      </c>
      <c r="L1454" s="28" t="s">
        <v>6501</v>
      </c>
      <c r="M1454" s="28" t="s">
        <v>4939</v>
      </c>
      <c r="N1454" s="28" t="s">
        <v>11113</v>
      </c>
      <c r="O1454" s="28" t="s">
        <v>4866</v>
      </c>
      <c r="P1454" s="28" t="s">
        <v>4882</v>
      </c>
      <c r="Q1454" s="27" t="s">
        <v>4868</v>
      </c>
      <c r="R1454" s="56">
        <v>618.20000000000005</v>
      </c>
      <c r="S1454" s="56">
        <v>605</v>
      </c>
      <c r="T1454" s="58">
        <v>369</v>
      </c>
    </row>
    <row r="1455" spans="1:20" x14ac:dyDescent="0.25">
      <c r="A1455" s="27" t="s">
        <v>1243</v>
      </c>
      <c r="B1455" s="28" t="s">
        <v>1244</v>
      </c>
      <c r="C1455" s="28" t="s">
        <v>11114</v>
      </c>
      <c r="D1455" s="28" t="s">
        <v>11115</v>
      </c>
      <c r="E1455" s="28" t="s">
        <v>1657</v>
      </c>
      <c r="F1455" s="28" t="s">
        <v>4859</v>
      </c>
      <c r="G1455" s="28" t="s">
        <v>4860</v>
      </c>
      <c r="H1455" s="28" t="s">
        <v>4600</v>
      </c>
      <c r="I1455" s="28" t="s">
        <v>4892</v>
      </c>
      <c r="J1455" s="28" t="s">
        <v>4893</v>
      </c>
      <c r="K1455" s="28" t="s">
        <v>11081</v>
      </c>
      <c r="L1455" s="28" t="s">
        <v>11116</v>
      </c>
      <c r="M1455" s="28" t="s">
        <v>11117</v>
      </c>
      <c r="N1455" s="28" t="s">
        <v>11118</v>
      </c>
      <c r="O1455" s="28" t="s">
        <v>4866</v>
      </c>
      <c r="P1455" s="28" t="s">
        <v>4882</v>
      </c>
      <c r="Q1455" s="27" t="s">
        <v>4868</v>
      </c>
      <c r="R1455" s="56">
        <v>700</v>
      </c>
      <c r="S1455" s="56">
        <v>686.6</v>
      </c>
      <c r="T1455" s="58">
        <v>526.9</v>
      </c>
    </row>
    <row r="1456" spans="1:20" x14ac:dyDescent="0.25">
      <c r="A1456" s="27" t="s">
        <v>1245</v>
      </c>
      <c r="B1456" s="28" t="s">
        <v>1246</v>
      </c>
      <c r="C1456" s="28" t="s">
        <v>11119</v>
      </c>
      <c r="D1456" s="28" t="s">
        <v>11120</v>
      </c>
      <c r="E1456" s="28" t="s">
        <v>1887</v>
      </c>
      <c r="F1456" s="28" t="s">
        <v>4859</v>
      </c>
      <c r="G1456" s="28" t="s">
        <v>4860</v>
      </c>
      <c r="H1456" s="28" t="s">
        <v>4601</v>
      </c>
      <c r="I1456" s="28" t="s">
        <v>4378</v>
      </c>
      <c r="J1456" s="28" t="s">
        <v>4893</v>
      </c>
      <c r="K1456" s="28" t="s">
        <v>9551</v>
      </c>
      <c r="L1456" s="28" t="s">
        <v>11121</v>
      </c>
      <c r="M1456" s="28" t="s">
        <v>11122</v>
      </c>
      <c r="N1456" s="28" t="s">
        <v>11123</v>
      </c>
      <c r="O1456" s="28" t="s">
        <v>4866</v>
      </c>
      <c r="P1456" s="28" t="s">
        <v>4882</v>
      </c>
      <c r="Q1456" s="27" t="s">
        <v>4868</v>
      </c>
      <c r="R1456" s="56">
        <v>426.3</v>
      </c>
      <c r="S1456" s="56">
        <v>446.5</v>
      </c>
      <c r="T1456" s="58">
        <v>330</v>
      </c>
    </row>
    <row r="1457" spans="1:20" x14ac:dyDescent="0.25">
      <c r="A1457" s="27" t="s">
        <v>3730</v>
      </c>
      <c r="B1457" s="28" t="s">
        <v>4344</v>
      </c>
      <c r="C1457" s="28" t="s">
        <v>11124</v>
      </c>
      <c r="D1457" s="28" t="s">
        <v>11125</v>
      </c>
      <c r="E1457" s="28" t="s">
        <v>3731</v>
      </c>
      <c r="F1457" s="28" t="s">
        <v>4859</v>
      </c>
      <c r="G1457" s="28" t="s">
        <v>4860</v>
      </c>
      <c r="H1457" s="28" t="s">
        <v>4601</v>
      </c>
      <c r="I1457" s="28" t="s">
        <v>4377</v>
      </c>
      <c r="J1457" s="28" t="s">
        <v>4861</v>
      </c>
      <c r="K1457" s="28" t="s">
        <v>11126</v>
      </c>
      <c r="L1457" s="28" t="s">
        <v>11127</v>
      </c>
      <c r="M1457" s="28" t="s">
        <v>7848</v>
      </c>
      <c r="N1457" s="28" t="s">
        <v>11128</v>
      </c>
      <c r="O1457" s="28" t="s">
        <v>4866</v>
      </c>
      <c r="P1457" s="28" t="s">
        <v>4882</v>
      </c>
      <c r="Q1457" s="27" t="s">
        <v>4868</v>
      </c>
      <c r="R1457" s="56">
        <v>454</v>
      </c>
      <c r="S1457" s="56">
        <v>454</v>
      </c>
      <c r="T1457" s="58">
        <v>336</v>
      </c>
    </row>
    <row r="1458" spans="1:20" x14ac:dyDescent="0.25">
      <c r="A1458" s="27" t="s">
        <v>1247</v>
      </c>
      <c r="B1458" s="28" t="s">
        <v>1248</v>
      </c>
      <c r="C1458" s="28" t="s">
        <v>11129</v>
      </c>
      <c r="D1458" s="28" t="s">
        <v>11130</v>
      </c>
      <c r="E1458" s="28" t="s">
        <v>2099</v>
      </c>
      <c r="F1458" s="28" t="s">
        <v>4859</v>
      </c>
      <c r="G1458" s="28" t="s">
        <v>4860</v>
      </c>
      <c r="H1458" s="28" t="s">
        <v>4906</v>
      </c>
      <c r="I1458" s="28" t="s">
        <v>4389</v>
      </c>
      <c r="J1458" s="28" t="s">
        <v>4907</v>
      </c>
      <c r="K1458" s="28" t="s">
        <v>9623</v>
      </c>
      <c r="L1458" s="28" t="s">
        <v>5290</v>
      </c>
      <c r="M1458" s="28" t="s">
        <v>4939</v>
      </c>
      <c r="N1458" s="28" t="s">
        <v>11131</v>
      </c>
      <c r="O1458" s="28" t="s">
        <v>4866</v>
      </c>
      <c r="P1458" s="28" t="s">
        <v>4882</v>
      </c>
      <c r="Q1458" s="27" t="s">
        <v>4868</v>
      </c>
      <c r="R1458" s="56">
        <v>800</v>
      </c>
      <c r="S1458" s="56">
        <v>757</v>
      </c>
      <c r="T1458" s="58">
        <v>561</v>
      </c>
    </row>
    <row r="1459" spans="1:20" x14ac:dyDescent="0.25">
      <c r="A1459" s="27" t="s">
        <v>1249</v>
      </c>
      <c r="B1459" s="28" t="s">
        <v>1250</v>
      </c>
      <c r="C1459" s="28" t="s">
        <v>11132</v>
      </c>
      <c r="D1459" s="28" t="s">
        <v>11133</v>
      </c>
      <c r="E1459" s="28" t="s">
        <v>2600</v>
      </c>
      <c r="F1459" s="28" t="s">
        <v>4859</v>
      </c>
      <c r="G1459" s="28" t="s">
        <v>4860</v>
      </c>
      <c r="H1459" s="28" t="s">
        <v>4600</v>
      </c>
      <c r="I1459" s="28" t="s">
        <v>4390</v>
      </c>
      <c r="J1459" s="28" t="s">
        <v>4907</v>
      </c>
      <c r="K1459" s="28" t="s">
        <v>11134</v>
      </c>
      <c r="L1459" s="28" t="s">
        <v>6602</v>
      </c>
      <c r="M1459" s="28" t="s">
        <v>4939</v>
      </c>
      <c r="N1459" s="28" t="s">
        <v>11135</v>
      </c>
      <c r="O1459" s="28" t="s">
        <v>4866</v>
      </c>
      <c r="P1459" s="28" t="s">
        <v>4882</v>
      </c>
      <c r="Q1459" s="27" t="s">
        <v>4868</v>
      </c>
      <c r="R1459" s="56">
        <v>764</v>
      </c>
      <c r="S1459" s="56">
        <v>755</v>
      </c>
      <c r="T1459" s="58">
        <v>570</v>
      </c>
    </row>
    <row r="1460" spans="1:20" x14ac:dyDescent="0.25">
      <c r="A1460" s="27" t="s">
        <v>1251</v>
      </c>
      <c r="B1460" s="28" t="s">
        <v>1252</v>
      </c>
      <c r="C1460" s="28" t="s">
        <v>11136</v>
      </c>
      <c r="D1460" s="28" t="s">
        <v>11137</v>
      </c>
      <c r="E1460" s="28" t="s">
        <v>1815</v>
      </c>
      <c r="F1460" s="28" t="s">
        <v>4859</v>
      </c>
      <c r="G1460" s="28" t="s">
        <v>4860</v>
      </c>
      <c r="H1460" s="28" t="s">
        <v>4600</v>
      </c>
      <c r="I1460" s="28" t="s">
        <v>4391</v>
      </c>
      <c r="J1460" s="28" t="s">
        <v>4893</v>
      </c>
      <c r="K1460" s="28" t="s">
        <v>11138</v>
      </c>
      <c r="L1460" s="28" t="s">
        <v>5981</v>
      </c>
      <c r="M1460" s="28" t="s">
        <v>5982</v>
      </c>
      <c r="N1460" s="28" t="s">
        <v>11139</v>
      </c>
      <c r="O1460" s="28" t="s">
        <v>4866</v>
      </c>
      <c r="P1460" s="28" t="s">
        <v>4882</v>
      </c>
      <c r="Q1460" s="27" t="s">
        <v>4868</v>
      </c>
      <c r="R1460" s="56">
        <v>580.4</v>
      </c>
      <c r="S1460" s="56">
        <v>586</v>
      </c>
      <c r="T1460" s="58">
        <v>427</v>
      </c>
    </row>
    <row r="1461" spans="1:20" x14ac:dyDescent="0.25">
      <c r="A1461" s="27" t="s">
        <v>1253</v>
      </c>
      <c r="B1461" s="28" t="s">
        <v>1254</v>
      </c>
      <c r="C1461" s="28" t="s">
        <v>11140</v>
      </c>
      <c r="D1461" s="28" t="s">
        <v>11141</v>
      </c>
      <c r="E1461" s="28" t="s">
        <v>2601</v>
      </c>
      <c r="F1461" s="28" t="s">
        <v>4859</v>
      </c>
      <c r="G1461" s="28" t="s">
        <v>4860</v>
      </c>
      <c r="H1461" s="28" t="s">
        <v>4600</v>
      </c>
      <c r="I1461" s="28" t="s">
        <v>4390</v>
      </c>
      <c r="J1461" s="28" t="s">
        <v>4893</v>
      </c>
      <c r="K1461" s="28" t="s">
        <v>11142</v>
      </c>
      <c r="L1461" s="28" t="s">
        <v>6524</v>
      </c>
      <c r="M1461" s="28" t="s">
        <v>4928</v>
      </c>
      <c r="N1461" s="28" t="s">
        <v>11143</v>
      </c>
      <c r="O1461" s="28" t="s">
        <v>4866</v>
      </c>
      <c r="P1461" s="28" t="s">
        <v>4882</v>
      </c>
      <c r="Q1461" s="27" t="s">
        <v>4868</v>
      </c>
      <c r="R1461" s="56">
        <v>550</v>
      </c>
      <c r="S1461" s="56">
        <v>517.29999999999995</v>
      </c>
      <c r="T1461" s="58">
        <v>367.3</v>
      </c>
    </row>
    <row r="1462" spans="1:20" x14ac:dyDescent="0.25">
      <c r="A1462" s="27" t="s">
        <v>1255</v>
      </c>
      <c r="B1462" s="28" t="s">
        <v>1256</v>
      </c>
      <c r="C1462" s="28" t="s">
        <v>11144</v>
      </c>
      <c r="D1462" s="28" t="s">
        <v>11145</v>
      </c>
      <c r="E1462" s="28" t="s">
        <v>1888</v>
      </c>
      <c r="F1462" s="28" t="s">
        <v>4859</v>
      </c>
      <c r="G1462" s="28" t="s">
        <v>4860</v>
      </c>
      <c r="H1462" s="28" t="s">
        <v>4601</v>
      </c>
      <c r="I1462" s="28" t="s">
        <v>4378</v>
      </c>
      <c r="J1462" s="28" t="s">
        <v>4893</v>
      </c>
      <c r="K1462" s="28" t="s">
        <v>11146</v>
      </c>
      <c r="L1462" s="28" t="s">
        <v>9056</v>
      </c>
      <c r="M1462" s="28" t="s">
        <v>5801</v>
      </c>
      <c r="N1462" s="28" t="s">
        <v>11147</v>
      </c>
      <c r="O1462" s="28" t="s">
        <v>4866</v>
      </c>
      <c r="P1462" s="28" t="s">
        <v>4882</v>
      </c>
      <c r="Q1462" s="27" t="s">
        <v>4868</v>
      </c>
      <c r="R1462" s="56">
        <v>286.7</v>
      </c>
      <c r="S1462" s="56">
        <v>291.89999999999998</v>
      </c>
      <c r="T1462" s="58">
        <v>180.3</v>
      </c>
    </row>
    <row r="1463" spans="1:20" x14ac:dyDescent="0.25">
      <c r="A1463" s="27" t="s">
        <v>1257</v>
      </c>
      <c r="B1463" s="28" t="s">
        <v>1258</v>
      </c>
      <c r="C1463" s="28" t="s">
        <v>11148</v>
      </c>
      <c r="D1463" s="28" t="s">
        <v>11149</v>
      </c>
      <c r="E1463" s="28" t="s">
        <v>2524</v>
      </c>
      <c r="F1463" s="28" t="s">
        <v>4859</v>
      </c>
      <c r="G1463" s="28" t="s">
        <v>4860</v>
      </c>
      <c r="H1463" s="28" t="s">
        <v>4906</v>
      </c>
      <c r="I1463" s="28" t="s">
        <v>4381</v>
      </c>
      <c r="J1463" s="28" t="s">
        <v>4893</v>
      </c>
      <c r="K1463" s="28" t="s">
        <v>11150</v>
      </c>
      <c r="L1463" s="28" t="s">
        <v>11151</v>
      </c>
      <c r="M1463" s="28" t="s">
        <v>11152</v>
      </c>
      <c r="N1463" s="28" t="s">
        <v>11153</v>
      </c>
      <c r="O1463" s="28" t="s">
        <v>4866</v>
      </c>
      <c r="P1463" s="28" t="s">
        <v>4882</v>
      </c>
      <c r="Q1463" s="27" t="s">
        <v>4868</v>
      </c>
      <c r="R1463" s="56">
        <v>572.20000000000005</v>
      </c>
      <c r="S1463" s="56">
        <v>569.70000000000005</v>
      </c>
      <c r="T1463" s="58">
        <v>429</v>
      </c>
    </row>
    <row r="1464" spans="1:20" x14ac:dyDescent="0.25">
      <c r="A1464" s="27" t="s">
        <v>1259</v>
      </c>
      <c r="B1464" s="28" t="s">
        <v>1260</v>
      </c>
      <c r="C1464" s="28" t="s">
        <v>11154</v>
      </c>
      <c r="D1464" s="28" t="s">
        <v>11155</v>
      </c>
      <c r="E1464" s="28" t="s">
        <v>1955</v>
      </c>
      <c r="F1464" s="28" t="s">
        <v>4859</v>
      </c>
      <c r="G1464" s="28" t="s">
        <v>4860</v>
      </c>
      <c r="H1464" s="28" t="s">
        <v>4601</v>
      </c>
      <c r="I1464" s="28" t="s">
        <v>4382</v>
      </c>
      <c r="J1464" s="28" t="s">
        <v>4967</v>
      </c>
      <c r="K1464" s="28" t="s">
        <v>11093</v>
      </c>
      <c r="L1464" s="28" t="s">
        <v>6171</v>
      </c>
      <c r="M1464" s="28" t="s">
        <v>4969</v>
      </c>
      <c r="N1464" s="28" t="s">
        <v>11156</v>
      </c>
      <c r="O1464" s="28" t="s">
        <v>4866</v>
      </c>
      <c r="P1464" s="28" t="s">
        <v>4882</v>
      </c>
      <c r="Q1464" s="27" t="s">
        <v>4868</v>
      </c>
      <c r="R1464" s="56">
        <v>328</v>
      </c>
      <c r="S1464" s="56">
        <v>390.6</v>
      </c>
      <c r="T1464" s="58">
        <v>272.39999999999998</v>
      </c>
    </row>
    <row r="1465" spans="1:20" x14ac:dyDescent="0.25">
      <c r="A1465" s="27" t="s">
        <v>1261</v>
      </c>
      <c r="B1465" s="28" t="s">
        <v>1262</v>
      </c>
      <c r="C1465" s="28" t="s">
        <v>11157</v>
      </c>
      <c r="D1465" s="28" t="s">
        <v>11158</v>
      </c>
      <c r="E1465" s="28" t="s">
        <v>2525</v>
      </c>
      <c r="F1465" s="28" t="s">
        <v>4859</v>
      </c>
      <c r="G1465" s="28" t="s">
        <v>4860</v>
      </c>
      <c r="H1465" s="28" t="s">
        <v>4906</v>
      </c>
      <c r="I1465" s="28" t="s">
        <v>4381</v>
      </c>
      <c r="J1465" s="28" t="s">
        <v>4893</v>
      </c>
      <c r="K1465" s="28" t="s">
        <v>11159</v>
      </c>
      <c r="L1465" s="28" t="s">
        <v>8457</v>
      </c>
      <c r="M1465" s="28" t="s">
        <v>8458</v>
      </c>
      <c r="N1465" s="28" t="s">
        <v>11160</v>
      </c>
      <c r="O1465" s="28" t="s">
        <v>4866</v>
      </c>
      <c r="P1465" s="28" t="s">
        <v>4882</v>
      </c>
      <c r="Q1465" s="27" t="s">
        <v>4868</v>
      </c>
      <c r="R1465" s="56">
        <v>657.8</v>
      </c>
      <c r="S1465" s="56">
        <v>661.3</v>
      </c>
      <c r="T1465" s="58">
        <v>511</v>
      </c>
    </row>
    <row r="1466" spans="1:20" x14ac:dyDescent="0.25">
      <c r="A1466" s="27" t="s">
        <v>1263</v>
      </c>
      <c r="B1466" s="28" t="s">
        <v>1264</v>
      </c>
      <c r="C1466" s="28" t="s">
        <v>11161</v>
      </c>
      <c r="D1466" s="28" t="s">
        <v>11162</v>
      </c>
      <c r="E1466" s="28" t="s">
        <v>2158</v>
      </c>
      <c r="F1466" s="28" t="s">
        <v>4859</v>
      </c>
      <c r="G1466" s="28" t="s">
        <v>4860</v>
      </c>
      <c r="H1466" s="28" t="s">
        <v>4600</v>
      </c>
      <c r="I1466" s="28" t="s">
        <v>4375</v>
      </c>
      <c r="J1466" s="28" t="s">
        <v>4877</v>
      </c>
      <c r="K1466" s="28" t="s">
        <v>9567</v>
      </c>
      <c r="L1466" s="28" t="s">
        <v>5843</v>
      </c>
      <c r="M1466" s="28" t="s">
        <v>5844</v>
      </c>
      <c r="N1466" s="28" t="s">
        <v>11163</v>
      </c>
      <c r="O1466" s="28" t="s">
        <v>4866</v>
      </c>
      <c r="P1466" s="28" t="s">
        <v>4882</v>
      </c>
      <c r="Q1466" s="27" t="s">
        <v>4883</v>
      </c>
      <c r="R1466" s="56">
        <v>364.3</v>
      </c>
      <c r="S1466" s="56">
        <v>400.7</v>
      </c>
      <c r="T1466" s="58">
        <v>257.10000000000002</v>
      </c>
    </row>
    <row r="1467" spans="1:20" x14ac:dyDescent="0.25">
      <c r="A1467" s="27" t="s">
        <v>1265</v>
      </c>
      <c r="B1467" s="28" t="s">
        <v>1266</v>
      </c>
      <c r="C1467" s="28" t="s">
        <v>11164</v>
      </c>
      <c r="D1467" s="28" t="s">
        <v>11165</v>
      </c>
      <c r="E1467" s="28" t="s">
        <v>2455</v>
      </c>
      <c r="F1467" s="28" t="s">
        <v>4859</v>
      </c>
      <c r="G1467" s="28" t="s">
        <v>4860</v>
      </c>
      <c r="H1467" s="28" t="s">
        <v>4601</v>
      </c>
      <c r="I1467" s="28" t="s">
        <v>4387</v>
      </c>
      <c r="J1467" s="28" t="s">
        <v>4967</v>
      </c>
      <c r="K1467" s="28" t="s">
        <v>11166</v>
      </c>
      <c r="L1467" s="28" t="s">
        <v>9633</v>
      </c>
      <c r="M1467" s="28" t="s">
        <v>5022</v>
      </c>
      <c r="N1467" s="28" t="s">
        <v>11167</v>
      </c>
      <c r="O1467" s="28" t="s">
        <v>4866</v>
      </c>
      <c r="P1467" s="28" t="s">
        <v>4882</v>
      </c>
      <c r="Q1467" s="27" t="s">
        <v>4868</v>
      </c>
      <c r="R1467" s="56">
        <v>435.2</v>
      </c>
      <c r="S1467" s="56">
        <v>456.9</v>
      </c>
      <c r="T1467" s="58">
        <v>340.2</v>
      </c>
    </row>
    <row r="1468" spans="1:20" x14ac:dyDescent="0.25">
      <c r="A1468" s="27" t="s">
        <v>1267</v>
      </c>
      <c r="B1468" s="28" t="s">
        <v>1268</v>
      </c>
      <c r="C1468" s="28" t="s">
        <v>11168</v>
      </c>
      <c r="D1468" s="28" t="s">
        <v>11169</v>
      </c>
      <c r="E1468" s="28" t="s">
        <v>2159</v>
      </c>
      <c r="F1468" s="28" t="s">
        <v>4859</v>
      </c>
      <c r="G1468" s="28" t="s">
        <v>4860</v>
      </c>
      <c r="H1468" s="28" t="s">
        <v>4600</v>
      </c>
      <c r="I1468" s="28" t="s">
        <v>4570</v>
      </c>
      <c r="J1468" s="28" t="s">
        <v>4877</v>
      </c>
      <c r="K1468" s="28" t="s">
        <v>11170</v>
      </c>
      <c r="L1468" s="28" t="s">
        <v>11171</v>
      </c>
      <c r="M1468" s="28" t="s">
        <v>5342</v>
      </c>
      <c r="N1468" s="28" t="s">
        <v>11172</v>
      </c>
      <c r="O1468" s="28" t="s">
        <v>4866</v>
      </c>
      <c r="P1468" s="28" t="s">
        <v>4882</v>
      </c>
      <c r="Q1468" s="27" t="s">
        <v>4868</v>
      </c>
      <c r="R1468" s="56">
        <v>500</v>
      </c>
      <c r="S1468" s="56">
        <v>494.6</v>
      </c>
      <c r="T1468" s="58">
        <v>364.4</v>
      </c>
    </row>
    <row r="1469" spans="1:20" x14ac:dyDescent="0.25">
      <c r="A1469" s="27" t="s">
        <v>1269</v>
      </c>
      <c r="B1469" s="28" t="s">
        <v>1270</v>
      </c>
      <c r="C1469" s="28" t="s">
        <v>11173</v>
      </c>
      <c r="D1469" s="28" t="s">
        <v>11174</v>
      </c>
      <c r="E1469" s="28" t="s">
        <v>2235</v>
      </c>
      <c r="F1469" s="28" t="s">
        <v>4859</v>
      </c>
      <c r="G1469" s="28" t="s">
        <v>4860</v>
      </c>
      <c r="H1469" s="28" t="s">
        <v>4906</v>
      </c>
      <c r="I1469" s="28" t="s">
        <v>4379</v>
      </c>
      <c r="J1469" s="28" t="s">
        <v>4907</v>
      </c>
      <c r="K1469" s="28" t="s">
        <v>11175</v>
      </c>
      <c r="L1469" s="28" t="s">
        <v>11176</v>
      </c>
      <c r="M1469" s="28" t="s">
        <v>11006</v>
      </c>
      <c r="N1469" s="28" t="s">
        <v>11177</v>
      </c>
      <c r="O1469" s="28" t="s">
        <v>4866</v>
      </c>
      <c r="P1469" s="28" t="s">
        <v>4882</v>
      </c>
      <c r="Q1469" s="27" t="s">
        <v>4868</v>
      </c>
      <c r="R1469" s="56">
        <v>461.7</v>
      </c>
      <c r="S1469" s="56">
        <v>454</v>
      </c>
      <c r="T1469" s="58">
        <v>325</v>
      </c>
    </row>
    <row r="1470" spans="1:20" x14ac:dyDescent="0.25">
      <c r="A1470" s="27" t="s">
        <v>1271</v>
      </c>
      <c r="B1470" s="28" t="s">
        <v>1272</v>
      </c>
      <c r="C1470" s="28" t="s">
        <v>11178</v>
      </c>
      <c r="D1470" s="28" t="s">
        <v>11179</v>
      </c>
      <c r="E1470" s="28" t="s">
        <v>2393</v>
      </c>
      <c r="F1470" s="28" t="s">
        <v>4859</v>
      </c>
      <c r="G1470" s="28" t="s">
        <v>4860</v>
      </c>
      <c r="H1470" s="28" t="s">
        <v>4906</v>
      </c>
      <c r="I1470" s="28" t="s">
        <v>4386</v>
      </c>
      <c r="J1470" s="28" t="s">
        <v>4907</v>
      </c>
      <c r="K1470" s="28" t="s">
        <v>11180</v>
      </c>
      <c r="L1470" s="28" t="s">
        <v>11181</v>
      </c>
      <c r="M1470" s="28" t="s">
        <v>6481</v>
      </c>
      <c r="N1470" s="28" t="s">
        <v>11182</v>
      </c>
      <c r="O1470" s="28" t="s">
        <v>4866</v>
      </c>
      <c r="P1470" s="28" t="s">
        <v>4882</v>
      </c>
      <c r="Q1470" s="27" t="s">
        <v>4868</v>
      </c>
      <c r="R1470" s="56">
        <v>464.6</v>
      </c>
      <c r="S1470" s="56">
        <v>459</v>
      </c>
      <c r="T1470" s="58">
        <v>327</v>
      </c>
    </row>
    <row r="1471" spans="1:20" x14ac:dyDescent="0.25">
      <c r="A1471" s="27" t="s">
        <v>1273</v>
      </c>
      <c r="B1471" s="28" t="s">
        <v>1274</v>
      </c>
      <c r="C1471" s="28" t="s">
        <v>11183</v>
      </c>
      <c r="D1471" s="28" t="s">
        <v>11184</v>
      </c>
      <c r="E1471" s="28" t="s">
        <v>2394</v>
      </c>
      <c r="F1471" s="28" t="s">
        <v>4859</v>
      </c>
      <c r="G1471" s="28" t="s">
        <v>4860</v>
      </c>
      <c r="H1471" s="28" t="s">
        <v>4906</v>
      </c>
      <c r="I1471" s="28" t="s">
        <v>4386</v>
      </c>
      <c r="J1471" s="28" t="s">
        <v>4893</v>
      </c>
      <c r="K1471" s="28" t="s">
        <v>11185</v>
      </c>
      <c r="L1471" s="28" t="s">
        <v>10725</v>
      </c>
      <c r="M1471" s="28" t="s">
        <v>5203</v>
      </c>
      <c r="N1471" s="28" t="s">
        <v>11186</v>
      </c>
      <c r="O1471" s="28" t="s">
        <v>4866</v>
      </c>
      <c r="P1471" s="28" t="s">
        <v>4882</v>
      </c>
      <c r="Q1471" s="27" t="s">
        <v>4868</v>
      </c>
      <c r="R1471" s="56">
        <v>492.3</v>
      </c>
      <c r="S1471" s="56">
        <v>499.1</v>
      </c>
      <c r="T1471" s="58">
        <v>353.1</v>
      </c>
    </row>
    <row r="1472" spans="1:20" x14ac:dyDescent="0.25">
      <c r="A1472" s="27" t="s">
        <v>1275</v>
      </c>
      <c r="B1472" s="28" t="s">
        <v>1276</v>
      </c>
      <c r="C1472" s="28" t="s">
        <v>11187</v>
      </c>
      <c r="D1472" s="28" t="s">
        <v>11188</v>
      </c>
      <c r="E1472" s="28" t="s">
        <v>1658</v>
      </c>
      <c r="F1472" s="28" t="s">
        <v>4859</v>
      </c>
      <c r="G1472" s="28" t="s">
        <v>4860</v>
      </c>
      <c r="H1472" s="28" t="s">
        <v>4600</v>
      </c>
      <c r="I1472" s="28" t="s">
        <v>4892</v>
      </c>
      <c r="J1472" s="28" t="s">
        <v>4907</v>
      </c>
      <c r="K1472" s="28" t="s">
        <v>11189</v>
      </c>
      <c r="L1472" s="28" t="s">
        <v>5977</v>
      </c>
      <c r="M1472" s="28" t="s">
        <v>4939</v>
      </c>
      <c r="N1472" s="28" t="s">
        <v>11190</v>
      </c>
      <c r="O1472" s="28" t="s">
        <v>4866</v>
      </c>
      <c r="P1472" s="28" t="s">
        <v>4882</v>
      </c>
      <c r="Q1472" s="27" t="s">
        <v>4868</v>
      </c>
      <c r="R1472" s="56">
        <v>524.70000000000005</v>
      </c>
      <c r="S1472" s="56">
        <v>531</v>
      </c>
      <c r="T1472" s="58">
        <v>375.3</v>
      </c>
    </row>
    <row r="1473" spans="1:20" x14ac:dyDescent="0.25">
      <c r="A1473" s="27" t="s">
        <v>1277</v>
      </c>
      <c r="B1473" s="28" t="s">
        <v>1278</v>
      </c>
      <c r="C1473" s="28" t="s">
        <v>11191</v>
      </c>
      <c r="D1473" s="28" t="s">
        <v>11192</v>
      </c>
      <c r="E1473" s="28" t="s">
        <v>2456</v>
      </c>
      <c r="F1473" s="28" t="s">
        <v>4859</v>
      </c>
      <c r="G1473" s="28" t="s">
        <v>4860</v>
      </c>
      <c r="H1473" s="28" t="s">
        <v>4601</v>
      </c>
      <c r="I1473" s="28" t="s">
        <v>4387</v>
      </c>
      <c r="J1473" s="28" t="s">
        <v>4987</v>
      </c>
      <c r="K1473" s="28" t="s">
        <v>11189</v>
      </c>
      <c r="L1473" s="28" t="s">
        <v>11193</v>
      </c>
      <c r="M1473" s="28" t="s">
        <v>11194</v>
      </c>
      <c r="N1473" s="28" t="s">
        <v>11195</v>
      </c>
      <c r="O1473" s="28" t="s">
        <v>4866</v>
      </c>
      <c r="P1473" s="28" t="s">
        <v>4882</v>
      </c>
      <c r="Q1473" s="27" t="s">
        <v>4868</v>
      </c>
      <c r="R1473" s="56">
        <v>430.3</v>
      </c>
      <c r="S1473" s="56">
        <v>430.5</v>
      </c>
      <c r="T1473" s="58">
        <v>293</v>
      </c>
    </row>
    <row r="1474" spans="1:20" x14ac:dyDescent="0.25">
      <c r="A1474" s="27" t="s">
        <v>1279</v>
      </c>
      <c r="B1474" s="28" t="s">
        <v>1280</v>
      </c>
      <c r="C1474" s="28" t="s">
        <v>11196</v>
      </c>
      <c r="D1474" s="28" t="s">
        <v>11197</v>
      </c>
      <c r="E1474" s="28" t="s">
        <v>2395</v>
      </c>
      <c r="F1474" s="28" t="s">
        <v>4859</v>
      </c>
      <c r="G1474" s="28" t="s">
        <v>4860</v>
      </c>
      <c r="H1474" s="28" t="s">
        <v>4906</v>
      </c>
      <c r="I1474" s="28" t="s">
        <v>4386</v>
      </c>
      <c r="J1474" s="28" t="s">
        <v>4893</v>
      </c>
      <c r="K1474" s="28" t="s">
        <v>9470</v>
      </c>
      <c r="L1474" s="28" t="s">
        <v>5816</v>
      </c>
      <c r="M1474" s="28" t="s">
        <v>5203</v>
      </c>
      <c r="N1474" s="28" t="s">
        <v>11198</v>
      </c>
      <c r="O1474" s="28" t="s">
        <v>4866</v>
      </c>
      <c r="P1474" s="28" t="s">
        <v>4882</v>
      </c>
      <c r="Q1474" s="27" t="s">
        <v>4868</v>
      </c>
      <c r="R1474" s="56">
        <v>362</v>
      </c>
      <c r="S1474" s="56">
        <v>362</v>
      </c>
      <c r="T1474" s="58">
        <v>259</v>
      </c>
    </row>
    <row r="1475" spans="1:20" x14ac:dyDescent="0.25">
      <c r="A1475" s="27" t="s">
        <v>3706</v>
      </c>
      <c r="B1475" s="28" t="s">
        <v>4345</v>
      </c>
      <c r="C1475" s="28" t="s">
        <v>11199</v>
      </c>
      <c r="D1475" s="28" t="s">
        <v>11200</v>
      </c>
      <c r="E1475" s="28" t="s">
        <v>3707</v>
      </c>
      <c r="F1475" s="28" t="s">
        <v>4859</v>
      </c>
      <c r="G1475" s="28" t="s">
        <v>4860</v>
      </c>
      <c r="H1475" s="28" t="s">
        <v>4601</v>
      </c>
      <c r="I1475" s="28" t="s">
        <v>4374</v>
      </c>
      <c r="J1475" s="28" t="s">
        <v>4861</v>
      </c>
      <c r="K1475" s="28" t="s">
        <v>11093</v>
      </c>
      <c r="L1475" s="28" t="s">
        <v>5269</v>
      </c>
      <c r="M1475" s="28" t="s">
        <v>4864</v>
      </c>
      <c r="N1475" s="28" t="s">
        <v>11201</v>
      </c>
      <c r="O1475" s="28" t="s">
        <v>4866</v>
      </c>
      <c r="P1475" s="28" t="s">
        <v>4882</v>
      </c>
      <c r="Q1475" s="27" t="s">
        <v>4868</v>
      </c>
      <c r="R1475" s="56">
        <v>605</v>
      </c>
      <c r="S1475" s="56">
        <v>506</v>
      </c>
      <c r="T1475" s="58">
        <v>363</v>
      </c>
    </row>
    <row r="1476" spans="1:20" x14ac:dyDescent="0.25">
      <c r="A1476" s="27" t="s">
        <v>1281</v>
      </c>
      <c r="B1476" s="28" t="s">
        <v>1282</v>
      </c>
      <c r="C1476" s="28" t="s">
        <v>11202</v>
      </c>
      <c r="D1476" s="28" t="s">
        <v>11203</v>
      </c>
      <c r="E1476" s="28" t="s">
        <v>1889</v>
      </c>
      <c r="F1476" s="28" t="s">
        <v>4859</v>
      </c>
      <c r="G1476" s="28" t="s">
        <v>4860</v>
      </c>
      <c r="H1476" s="28" t="s">
        <v>4601</v>
      </c>
      <c r="I1476" s="28" t="s">
        <v>4378</v>
      </c>
      <c r="J1476" s="28" t="s">
        <v>4893</v>
      </c>
      <c r="K1476" s="28" t="s">
        <v>9470</v>
      </c>
      <c r="L1476" s="28" t="s">
        <v>6495</v>
      </c>
      <c r="M1476" s="28" t="s">
        <v>6496</v>
      </c>
      <c r="N1476" s="28" t="s">
        <v>11204</v>
      </c>
      <c r="O1476" s="28" t="s">
        <v>4866</v>
      </c>
      <c r="P1476" s="28" t="s">
        <v>4882</v>
      </c>
      <c r="Q1476" s="27" t="s">
        <v>4868</v>
      </c>
      <c r="R1476" s="56">
        <v>340</v>
      </c>
      <c r="S1476" s="56">
        <v>340</v>
      </c>
      <c r="T1476" s="58">
        <v>250</v>
      </c>
    </row>
    <row r="1477" spans="1:20" x14ac:dyDescent="0.25">
      <c r="A1477" s="27" t="s">
        <v>1283</v>
      </c>
      <c r="B1477" s="28" t="s">
        <v>1284</v>
      </c>
      <c r="C1477" s="28" t="s">
        <v>11205</v>
      </c>
      <c r="D1477" s="28" t="s">
        <v>11206</v>
      </c>
      <c r="E1477" s="28" t="s">
        <v>2396</v>
      </c>
      <c r="F1477" s="28" t="s">
        <v>4859</v>
      </c>
      <c r="G1477" s="28" t="s">
        <v>4860</v>
      </c>
      <c r="H1477" s="28" t="s">
        <v>4906</v>
      </c>
      <c r="I1477" s="28" t="s">
        <v>4386</v>
      </c>
      <c r="J1477" s="28" t="s">
        <v>4893</v>
      </c>
      <c r="K1477" s="28" t="s">
        <v>9567</v>
      </c>
      <c r="L1477" s="28" t="s">
        <v>5715</v>
      </c>
      <c r="M1477" s="28" t="s">
        <v>11207</v>
      </c>
      <c r="N1477" s="28" t="s">
        <v>11208</v>
      </c>
      <c r="O1477" s="28" t="s">
        <v>4866</v>
      </c>
      <c r="P1477" s="28" t="s">
        <v>4882</v>
      </c>
      <c r="Q1477" s="27" t="s">
        <v>4868</v>
      </c>
      <c r="R1477" s="56">
        <v>483</v>
      </c>
      <c r="S1477" s="56">
        <v>499.9</v>
      </c>
      <c r="T1477" s="58">
        <v>363.3</v>
      </c>
    </row>
    <row r="1478" spans="1:20" x14ac:dyDescent="0.25">
      <c r="A1478" s="27" t="s">
        <v>1285</v>
      </c>
      <c r="B1478" s="28" t="s">
        <v>1286</v>
      </c>
      <c r="C1478" s="28" t="s">
        <v>8324</v>
      </c>
      <c r="D1478" s="28" t="s">
        <v>11209</v>
      </c>
      <c r="E1478" s="28" t="s">
        <v>2236</v>
      </c>
      <c r="F1478" s="28" t="s">
        <v>4859</v>
      </c>
      <c r="G1478" s="28" t="s">
        <v>4860</v>
      </c>
      <c r="H1478" s="28" t="s">
        <v>4906</v>
      </c>
      <c r="I1478" s="28" t="s">
        <v>4379</v>
      </c>
      <c r="J1478" s="28" t="s">
        <v>4907</v>
      </c>
      <c r="K1478" s="28" t="s">
        <v>11210</v>
      </c>
      <c r="L1478" s="28" t="s">
        <v>6639</v>
      </c>
      <c r="M1478" s="28" t="s">
        <v>4939</v>
      </c>
      <c r="N1478" s="28" t="s">
        <v>11211</v>
      </c>
      <c r="O1478" s="28" t="s">
        <v>4866</v>
      </c>
      <c r="P1478" s="28" t="s">
        <v>4882</v>
      </c>
      <c r="Q1478" s="27" t="s">
        <v>4868</v>
      </c>
      <c r="R1478" s="56">
        <v>111.3</v>
      </c>
      <c r="S1478" s="56">
        <v>103</v>
      </c>
      <c r="T1478" s="58">
        <v>77</v>
      </c>
    </row>
    <row r="1479" spans="1:20" x14ac:dyDescent="0.25">
      <c r="A1479" s="27" t="s">
        <v>1287</v>
      </c>
      <c r="B1479" s="28" t="s">
        <v>1288</v>
      </c>
      <c r="C1479" s="28" t="s">
        <v>8324</v>
      </c>
      <c r="D1479" s="28" t="s">
        <v>11212</v>
      </c>
      <c r="E1479" s="28" t="s">
        <v>1586</v>
      </c>
      <c r="F1479" s="28" t="s">
        <v>4859</v>
      </c>
      <c r="G1479" s="28" t="s">
        <v>4860</v>
      </c>
      <c r="H1479" s="28" t="s">
        <v>4906</v>
      </c>
      <c r="I1479" s="28" t="s">
        <v>4380</v>
      </c>
      <c r="J1479" s="28" t="s">
        <v>4907</v>
      </c>
      <c r="K1479" s="28" t="s">
        <v>10703</v>
      </c>
      <c r="L1479" s="28" t="s">
        <v>5611</v>
      </c>
      <c r="M1479" s="28" t="s">
        <v>10927</v>
      </c>
      <c r="N1479" s="28" t="s">
        <v>11213</v>
      </c>
      <c r="O1479" s="28" t="s">
        <v>5870</v>
      </c>
      <c r="P1479" s="28" t="s">
        <v>4882</v>
      </c>
      <c r="Q1479" s="27" t="s">
        <v>4868</v>
      </c>
      <c r="R1479" s="56">
        <v>780</v>
      </c>
      <c r="S1479" s="56">
        <v>177</v>
      </c>
      <c r="T1479" s="58">
        <v>125</v>
      </c>
    </row>
    <row r="1480" spans="1:20" x14ac:dyDescent="0.25">
      <c r="A1480" s="27" t="s">
        <v>1289</v>
      </c>
      <c r="B1480" s="28" t="s">
        <v>1290</v>
      </c>
      <c r="C1480" s="28" t="s">
        <v>8324</v>
      </c>
      <c r="D1480" s="28" t="s">
        <v>11214</v>
      </c>
      <c r="E1480" s="28" t="s">
        <v>2237</v>
      </c>
      <c r="F1480" s="28" t="s">
        <v>4859</v>
      </c>
      <c r="G1480" s="28" t="s">
        <v>4860</v>
      </c>
      <c r="H1480" s="28" t="s">
        <v>4906</v>
      </c>
      <c r="I1480" s="28" t="s">
        <v>4379</v>
      </c>
      <c r="J1480" s="28" t="s">
        <v>4907</v>
      </c>
      <c r="K1480" s="28" t="s">
        <v>11215</v>
      </c>
      <c r="L1480" s="28" t="s">
        <v>6639</v>
      </c>
      <c r="M1480" s="28" t="s">
        <v>4939</v>
      </c>
      <c r="N1480" s="28" t="s">
        <v>11216</v>
      </c>
      <c r="O1480" s="28" t="s">
        <v>5870</v>
      </c>
      <c r="P1480" s="28" t="s">
        <v>4882</v>
      </c>
      <c r="Q1480" s="27" t="s">
        <v>4868</v>
      </c>
      <c r="R1480" s="56">
        <v>471.3</v>
      </c>
      <c r="S1480" s="56">
        <v>108.8</v>
      </c>
      <c r="T1480" s="58">
        <v>75</v>
      </c>
    </row>
    <row r="1481" spans="1:20" x14ac:dyDescent="0.25">
      <c r="A1481" s="27" t="s">
        <v>1291</v>
      </c>
      <c r="B1481" s="28" t="s">
        <v>1292</v>
      </c>
      <c r="C1481" s="28" t="s">
        <v>8324</v>
      </c>
      <c r="D1481" s="28" t="s">
        <v>11217</v>
      </c>
      <c r="E1481" s="28" t="s">
        <v>2238</v>
      </c>
      <c r="F1481" s="28" t="s">
        <v>4859</v>
      </c>
      <c r="G1481" s="28" t="s">
        <v>4860</v>
      </c>
      <c r="H1481" s="28" t="s">
        <v>4906</v>
      </c>
      <c r="I1481" s="28" t="s">
        <v>4379</v>
      </c>
      <c r="J1481" s="28" t="s">
        <v>4907</v>
      </c>
      <c r="K1481" s="28" t="s">
        <v>11218</v>
      </c>
      <c r="L1481" s="28" t="s">
        <v>6593</v>
      </c>
      <c r="M1481" s="28" t="s">
        <v>4939</v>
      </c>
      <c r="N1481" s="28" t="s">
        <v>6594</v>
      </c>
      <c r="O1481" s="28" t="s">
        <v>5870</v>
      </c>
      <c r="P1481" s="28" t="s">
        <v>4882</v>
      </c>
      <c r="Q1481" s="27" t="s">
        <v>4868</v>
      </c>
      <c r="R1481" s="56">
        <v>131</v>
      </c>
      <c r="S1481" s="56">
        <v>131</v>
      </c>
      <c r="T1481" s="58">
        <v>94</v>
      </c>
    </row>
    <row r="1482" spans="1:20" x14ac:dyDescent="0.25">
      <c r="A1482" s="27" t="s">
        <v>1293</v>
      </c>
      <c r="B1482" s="28" t="s">
        <v>1294</v>
      </c>
      <c r="C1482" s="28" t="s">
        <v>8324</v>
      </c>
      <c r="D1482" s="28" t="s">
        <v>11219</v>
      </c>
      <c r="E1482" s="28" t="s">
        <v>2239</v>
      </c>
      <c r="F1482" s="28" t="s">
        <v>4859</v>
      </c>
      <c r="G1482" s="28" t="s">
        <v>4860</v>
      </c>
      <c r="H1482" s="28" t="s">
        <v>4906</v>
      </c>
      <c r="I1482" s="28" t="s">
        <v>4379</v>
      </c>
      <c r="J1482" s="28" t="s">
        <v>4907</v>
      </c>
      <c r="K1482" s="28" t="s">
        <v>10718</v>
      </c>
      <c r="L1482" s="28" t="s">
        <v>6593</v>
      </c>
      <c r="M1482" s="28" t="s">
        <v>4939</v>
      </c>
      <c r="N1482" s="28" t="s">
        <v>11220</v>
      </c>
      <c r="O1482" s="28" t="s">
        <v>5870</v>
      </c>
      <c r="P1482" s="28" t="s">
        <v>4882</v>
      </c>
      <c r="Q1482" s="27" t="s">
        <v>4868</v>
      </c>
      <c r="R1482" s="56">
        <v>1</v>
      </c>
      <c r="S1482" s="56">
        <v>185</v>
      </c>
      <c r="T1482" s="58">
        <v>156</v>
      </c>
    </row>
    <row r="1483" spans="1:20" x14ac:dyDescent="0.25">
      <c r="A1483" s="27" t="s">
        <v>1295</v>
      </c>
      <c r="B1483" s="28" t="s">
        <v>1296</v>
      </c>
      <c r="C1483" s="28" t="s">
        <v>8324</v>
      </c>
      <c r="D1483" s="28" t="s">
        <v>11221</v>
      </c>
      <c r="E1483" s="28" t="s">
        <v>1735</v>
      </c>
      <c r="F1483" s="28" t="s">
        <v>4859</v>
      </c>
      <c r="G1483" s="28" t="s">
        <v>4860</v>
      </c>
      <c r="H1483" s="28" t="s">
        <v>4906</v>
      </c>
      <c r="I1483" s="28" t="s">
        <v>4385</v>
      </c>
      <c r="J1483" s="28" t="s">
        <v>4907</v>
      </c>
      <c r="K1483" s="28" t="s">
        <v>11222</v>
      </c>
      <c r="L1483" s="28" t="s">
        <v>7257</v>
      </c>
      <c r="M1483" s="28" t="s">
        <v>4939</v>
      </c>
      <c r="N1483" s="28" t="s">
        <v>11223</v>
      </c>
      <c r="O1483" s="28" t="s">
        <v>4866</v>
      </c>
      <c r="P1483" s="28" t="s">
        <v>4882</v>
      </c>
      <c r="Q1483" s="27" t="s">
        <v>11224</v>
      </c>
      <c r="R1483" s="56">
        <v>148.5</v>
      </c>
      <c r="S1483" s="56">
        <v>166.3</v>
      </c>
      <c r="T1483" s="58">
        <v>110</v>
      </c>
    </row>
    <row r="1484" spans="1:20" x14ac:dyDescent="0.25">
      <c r="A1484" s="27" t="s">
        <v>1297</v>
      </c>
      <c r="B1484" s="28" t="s">
        <v>1298</v>
      </c>
      <c r="C1484" s="28" t="s">
        <v>8324</v>
      </c>
      <c r="D1484" s="28" t="s">
        <v>11225</v>
      </c>
      <c r="E1484" s="28" t="s">
        <v>2240</v>
      </c>
      <c r="F1484" s="28" t="s">
        <v>4859</v>
      </c>
      <c r="G1484" s="28" t="s">
        <v>4860</v>
      </c>
      <c r="H1484" s="28" t="s">
        <v>4906</v>
      </c>
      <c r="I1484" s="28" t="s">
        <v>4379</v>
      </c>
      <c r="J1484" s="28" t="s">
        <v>4907</v>
      </c>
      <c r="K1484" s="28" t="s">
        <v>9895</v>
      </c>
      <c r="L1484" s="28" t="s">
        <v>5033</v>
      </c>
      <c r="M1484" s="28" t="s">
        <v>4939</v>
      </c>
      <c r="N1484" s="28" t="s">
        <v>11226</v>
      </c>
      <c r="O1484" s="28" t="s">
        <v>4866</v>
      </c>
      <c r="P1484" s="28" t="s">
        <v>4882</v>
      </c>
      <c r="Q1484" s="27" t="s">
        <v>4868</v>
      </c>
      <c r="R1484" s="56">
        <v>161.1</v>
      </c>
      <c r="S1484" s="56">
        <v>161</v>
      </c>
      <c r="T1484" s="58">
        <v>130</v>
      </c>
    </row>
    <row r="1485" spans="1:20" x14ac:dyDescent="0.25">
      <c r="A1485" s="27" t="s">
        <v>1299</v>
      </c>
      <c r="B1485" s="28" t="s">
        <v>1300</v>
      </c>
      <c r="C1485" s="28" t="s">
        <v>8324</v>
      </c>
      <c r="D1485" s="28" t="s">
        <v>11227</v>
      </c>
      <c r="E1485" s="28" t="s">
        <v>1587</v>
      </c>
      <c r="F1485" s="28" t="s">
        <v>4859</v>
      </c>
      <c r="G1485" s="28" t="s">
        <v>4860</v>
      </c>
      <c r="H1485" s="28" t="s">
        <v>4906</v>
      </c>
      <c r="I1485" s="28" t="s">
        <v>4380</v>
      </c>
      <c r="J1485" s="28" t="s">
        <v>4907</v>
      </c>
      <c r="K1485" s="28" t="s">
        <v>9514</v>
      </c>
      <c r="L1485" s="28" t="s">
        <v>5468</v>
      </c>
      <c r="M1485" s="28" t="s">
        <v>11228</v>
      </c>
      <c r="N1485" s="28" t="s">
        <v>11229</v>
      </c>
      <c r="O1485" s="28" t="s">
        <v>4866</v>
      </c>
      <c r="P1485" s="28" t="s">
        <v>4882</v>
      </c>
      <c r="Q1485" s="27" t="s">
        <v>4868</v>
      </c>
      <c r="R1485" s="56">
        <v>130</v>
      </c>
      <c r="S1485" s="56">
        <v>138</v>
      </c>
      <c r="T1485" s="58">
        <v>95</v>
      </c>
    </row>
    <row r="1486" spans="1:20" x14ac:dyDescent="0.25">
      <c r="A1486" s="27" t="s">
        <v>1301</v>
      </c>
      <c r="B1486" s="28" t="s">
        <v>1302</v>
      </c>
      <c r="C1486" s="28" t="s">
        <v>8324</v>
      </c>
      <c r="D1486" s="28" t="s">
        <v>11230</v>
      </c>
      <c r="E1486" s="28" t="s">
        <v>1736</v>
      </c>
      <c r="F1486" s="28" t="s">
        <v>4859</v>
      </c>
      <c r="G1486" s="28" t="s">
        <v>4860</v>
      </c>
      <c r="H1486" s="28" t="s">
        <v>4906</v>
      </c>
      <c r="I1486" s="28" t="s">
        <v>4388</v>
      </c>
      <c r="J1486" s="28" t="s">
        <v>4907</v>
      </c>
      <c r="K1486" s="28" t="s">
        <v>11231</v>
      </c>
      <c r="L1486" s="28" t="s">
        <v>6529</v>
      </c>
      <c r="M1486" s="28" t="s">
        <v>4939</v>
      </c>
      <c r="N1486" s="28" t="s">
        <v>11232</v>
      </c>
      <c r="O1486" s="28" t="s">
        <v>4866</v>
      </c>
      <c r="P1486" s="28" t="s">
        <v>4882</v>
      </c>
      <c r="Q1486" s="27" t="s">
        <v>4868</v>
      </c>
      <c r="R1486" s="56">
        <v>94.8</v>
      </c>
      <c r="S1486" s="56">
        <v>91.5</v>
      </c>
      <c r="T1486" s="58">
        <v>68</v>
      </c>
    </row>
    <row r="1487" spans="1:20" x14ac:dyDescent="0.25">
      <c r="A1487" s="27" t="s">
        <v>1303</v>
      </c>
      <c r="B1487" s="28" t="s">
        <v>1304</v>
      </c>
      <c r="C1487" s="28" t="s">
        <v>8324</v>
      </c>
      <c r="D1487" s="28" t="s">
        <v>11233</v>
      </c>
      <c r="E1487" s="28" t="s">
        <v>2526</v>
      </c>
      <c r="F1487" s="28" t="s">
        <v>4859</v>
      </c>
      <c r="G1487" s="28" t="s">
        <v>4860</v>
      </c>
      <c r="H1487" s="28" t="s">
        <v>4906</v>
      </c>
      <c r="I1487" s="28" t="s">
        <v>4381</v>
      </c>
      <c r="J1487" s="28" t="s">
        <v>4907</v>
      </c>
      <c r="K1487" s="28" t="s">
        <v>9470</v>
      </c>
      <c r="L1487" s="28" t="s">
        <v>6336</v>
      </c>
      <c r="M1487" s="28" t="s">
        <v>6337</v>
      </c>
      <c r="N1487" s="28" t="s">
        <v>11234</v>
      </c>
      <c r="O1487" s="28" t="s">
        <v>4866</v>
      </c>
      <c r="P1487" s="28" t="s">
        <v>4882</v>
      </c>
      <c r="Q1487" s="27" t="s">
        <v>4868</v>
      </c>
      <c r="R1487" s="56">
        <v>132</v>
      </c>
      <c r="S1487" s="56">
        <v>123.7</v>
      </c>
      <c r="T1487" s="58">
        <v>91</v>
      </c>
    </row>
    <row r="1488" spans="1:20" x14ac:dyDescent="0.25">
      <c r="A1488" s="27" t="s">
        <v>1305</v>
      </c>
      <c r="B1488" s="28" t="s">
        <v>1306</v>
      </c>
      <c r="C1488" s="28" t="s">
        <v>8324</v>
      </c>
      <c r="D1488" s="28" t="s">
        <v>11235</v>
      </c>
      <c r="E1488" s="28" t="s">
        <v>2602</v>
      </c>
      <c r="F1488" s="28" t="s">
        <v>4859</v>
      </c>
      <c r="G1488" s="28" t="s">
        <v>4860</v>
      </c>
      <c r="H1488" s="28" t="s">
        <v>4600</v>
      </c>
      <c r="I1488" s="28" t="s">
        <v>4390</v>
      </c>
      <c r="J1488" s="28" t="s">
        <v>4907</v>
      </c>
      <c r="K1488" s="28" t="s">
        <v>11236</v>
      </c>
      <c r="L1488" s="28" t="s">
        <v>6682</v>
      </c>
      <c r="M1488" s="28" t="s">
        <v>4939</v>
      </c>
      <c r="N1488" s="28" t="s">
        <v>11237</v>
      </c>
      <c r="O1488" s="28" t="s">
        <v>4866</v>
      </c>
      <c r="P1488" s="28" t="s">
        <v>4882</v>
      </c>
      <c r="Q1488" s="27" t="s">
        <v>4868</v>
      </c>
      <c r="R1488" s="56">
        <v>156.1</v>
      </c>
      <c r="S1488" s="56">
        <v>151.5</v>
      </c>
      <c r="T1488" s="58">
        <v>109</v>
      </c>
    </row>
    <row r="1489" spans="1:20" x14ac:dyDescent="0.25">
      <c r="A1489" s="27" t="s">
        <v>1307</v>
      </c>
      <c r="B1489" s="28" t="s">
        <v>1308</v>
      </c>
      <c r="C1489" s="28" t="s">
        <v>8324</v>
      </c>
      <c r="D1489" s="28" t="s">
        <v>11238</v>
      </c>
      <c r="E1489" s="28" t="s">
        <v>1956</v>
      </c>
      <c r="F1489" s="28" t="s">
        <v>4859</v>
      </c>
      <c r="G1489" s="28" t="s">
        <v>4860</v>
      </c>
      <c r="H1489" s="28" t="s">
        <v>4601</v>
      </c>
      <c r="I1489" s="28" t="s">
        <v>4382</v>
      </c>
      <c r="J1489" s="28" t="s">
        <v>4967</v>
      </c>
      <c r="K1489" s="28" t="s">
        <v>9584</v>
      </c>
      <c r="L1489" s="28" t="s">
        <v>5335</v>
      </c>
      <c r="M1489" s="28" t="s">
        <v>4969</v>
      </c>
      <c r="N1489" s="28" t="s">
        <v>11239</v>
      </c>
      <c r="O1489" s="28" t="s">
        <v>4866</v>
      </c>
      <c r="P1489" s="28" t="s">
        <v>4882</v>
      </c>
      <c r="Q1489" s="27" t="s">
        <v>4868</v>
      </c>
      <c r="R1489" s="56">
        <v>125</v>
      </c>
      <c r="S1489" s="56">
        <v>125</v>
      </c>
      <c r="T1489" s="58">
        <v>84</v>
      </c>
    </row>
    <row r="1490" spans="1:20" x14ac:dyDescent="0.25">
      <c r="A1490" s="27" t="s">
        <v>1309</v>
      </c>
      <c r="B1490" s="28" t="s">
        <v>1310</v>
      </c>
      <c r="C1490" s="28" t="s">
        <v>8324</v>
      </c>
      <c r="D1490" s="28" t="s">
        <v>11240</v>
      </c>
      <c r="E1490" s="28" t="s">
        <v>2527</v>
      </c>
      <c r="F1490" s="28" t="s">
        <v>4859</v>
      </c>
      <c r="G1490" s="28" t="s">
        <v>4860</v>
      </c>
      <c r="H1490" s="28" t="s">
        <v>4906</v>
      </c>
      <c r="I1490" s="28" t="s">
        <v>4381</v>
      </c>
      <c r="J1490" s="28" t="s">
        <v>4893</v>
      </c>
      <c r="K1490" s="28" t="s">
        <v>9642</v>
      </c>
      <c r="L1490" s="28" t="s">
        <v>5170</v>
      </c>
      <c r="M1490" s="28" t="s">
        <v>5171</v>
      </c>
      <c r="N1490" s="28" t="s">
        <v>9585</v>
      </c>
      <c r="O1490" s="28" t="s">
        <v>4866</v>
      </c>
      <c r="P1490" s="28" t="s">
        <v>4882</v>
      </c>
      <c r="Q1490" s="27" t="s">
        <v>4868</v>
      </c>
      <c r="R1490" s="56">
        <v>121</v>
      </c>
      <c r="S1490" s="56">
        <v>120</v>
      </c>
      <c r="T1490" s="58">
        <v>85</v>
      </c>
    </row>
    <row r="1491" spans="1:20" x14ac:dyDescent="0.25">
      <c r="A1491" s="27" t="s">
        <v>1311</v>
      </c>
      <c r="B1491" s="28" t="s">
        <v>1312</v>
      </c>
      <c r="C1491" s="28" t="s">
        <v>8324</v>
      </c>
      <c r="D1491" s="28" t="s">
        <v>11241</v>
      </c>
      <c r="E1491" s="28" t="s">
        <v>1816</v>
      </c>
      <c r="F1491" s="28" t="s">
        <v>4859</v>
      </c>
      <c r="G1491" s="28" t="s">
        <v>4860</v>
      </c>
      <c r="H1491" s="28" t="s">
        <v>4600</v>
      </c>
      <c r="I1491" s="28" t="s">
        <v>4391</v>
      </c>
      <c r="J1491" s="28" t="s">
        <v>4893</v>
      </c>
      <c r="K1491" s="28" t="s">
        <v>9623</v>
      </c>
      <c r="L1491" s="28" t="s">
        <v>6108</v>
      </c>
      <c r="M1491" s="28" t="s">
        <v>6109</v>
      </c>
      <c r="N1491" s="28" t="s">
        <v>11242</v>
      </c>
      <c r="O1491" s="28" t="s">
        <v>4866</v>
      </c>
      <c r="P1491" s="28" t="s">
        <v>4882</v>
      </c>
      <c r="Q1491" s="27" t="s">
        <v>4868</v>
      </c>
      <c r="R1491" s="56">
        <v>135.9</v>
      </c>
      <c r="S1491" s="56">
        <v>135.9</v>
      </c>
      <c r="T1491" s="58">
        <v>86</v>
      </c>
    </row>
    <row r="1492" spans="1:20" x14ac:dyDescent="0.25">
      <c r="A1492" s="27" t="s">
        <v>2655</v>
      </c>
      <c r="B1492" s="28" t="s">
        <v>2656</v>
      </c>
      <c r="C1492" s="28" t="s">
        <v>8324</v>
      </c>
      <c r="D1492" s="28" t="s">
        <v>11243</v>
      </c>
      <c r="E1492" s="28" t="s">
        <v>2663</v>
      </c>
      <c r="F1492" s="28" t="s">
        <v>4859</v>
      </c>
      <c r="G1492" s="28" t="s">
        <v>4860</v>
      </c>
      <c r="H1492" s="28" t="s">
        <v>4906</v>
      </c>
      <c r="I1492" s="28" t="s">
        <v>4381</v>
      </c>
      <c r="J1492" s="28" t="s">
        <v>4893</v>
      </c>
      <c r="K1492" s="28" t="s">
        <v>10562</v>
      </c>
      <c r="L1492" s="28" t="s">
        <v>8160</v>
      </c>
      <c r="M1492" s="28" t="s">
        <v>8161</v>
      </c>
      <c r="N1492" s="28" t="s">
        <v>11244</v>
      </c>
      <c r="O1492" s="28" t="s">
        <v>4866</v>
      </c>
      <c r="P1492" s="28" t="s">
        <v>4882</v>
      </c>
      <c r="Q1492" s="27" t="s">
        <v>4868</v>
      </c>
      <c r="R1492" s="56">
        <v>190</v>
      </c>
      <c r="S1492" s="56">
        <v>192</v>
      </c>
      <c r="T1492" s="58">
        <v>140</v>
      </c>
    </row>
    <row r="1493" spans="1:20" x14ac:dyDescent="0.25">
      <c r="A1493" s="27" t="s">
        <v>2748</v>
      </c>
      <c r="B1493" s="28" t="s">
        <v>2774</v>
      </c>
      <c r="C1493" s="28" t="s">
        <v>8324</v>
      </c>
      <c r="D1493" s="28" t="s">
        <v>11245</v>
      </c>
      <c r="E1493" s="28" t="s">
        <v>2749</v>
      </c>
      <c r="F1493" s="28" t="s">
        <v>4859</v>
      </c>
      <c r="G1493" s="28" t="s">
        <v>4860</v>
      </c>
      <c r="H1493" s="28" t="s">
        <v>4601</v>
      </c>
      <c r="I1493" s="28" t="s">
        <v>4382</v>
      </c>
      <c r="J1493" s="28" t="s">
        <v>4967</v>
      </c>
      <c r="K1493" s="28" t="s">
        <v>4943</v>
      </c>
      <c r="L1493" s="28" t="s">
        <v>5827</v>
      </c>
      <c r="M1493" s="28" t="s">
        <v>4969</v>
      </c>
      <c r="N1493" s="28" t="s">
        <v>11246</v>
      </c>
      <c r="O1493" s="28" t="s">
        <v>4866</v>
      </c>
      <c r="P1493" s="28" t="s">
        <v>4882</v>
      </c>
      <c r="Q1493" s="27" t="s">
        <v>4868</v>
      </c>
      <c r="R1493" s="56">
        <v>110</v>
      </c>
      <c r="S1493" s="56">
        <v>110</v>
      </c>
      <c r="T1493" s="58">
        <v>77</v>
      </c>
    </row>
    <row r="1494" spans="1:20" x14ac:dyDescent="0.25">
      <c r="A1494" s="27" t="s">
        <v>2720</v>
      </c>
      <c r="B1494" s="28" t="s">
        <v>2775</v>
      </c>
      <c r="C1494" s="28" t="s">
        <v>8324</v>
      </c>
      <c r="D1494" s="28" t="s">
        <v>11247</v>
      </c>
      <c r="E1494" s="28" t="s">
        <v>2737</v>
      </c>
      <c r="F1494" s="28" t="s">
        <v>4859</v>
      </c>
      <c r="G1494" s="28" t="s">
        <v>4860</v>
      </c>
      <c r="H1494" s="28" t="s">
        <v>4906</v>
      </c>
      <c r="I1494" s="28" t="s">
        <v>4381</v>
      </c>
      <c r="J1494" s="28" t="s">
        <v>4907</v>
      </c>
      <c r="K1494" s="28" t="s">
        <v>11248</v>
      </c>
      <c r="L1494" s="28" t="s">
        <v>5968</v>
      </c>
      <c r="M1494" s="28" t="s">
        <v>11249</v>
      </c>
      <c r="N1494" s="28" t="s">
        <v>11250</v>
      </c>
      <c r="O1494" s="28" t="s">
        <v>4866</v>
      </c>
      <c r="P1494" s="28" t="s">
        <v>4882</v>
      </c>
      <c r="Q1494" s="27" t="s">
        <v>4868</v>
      </c>
      <c r="R1494" s="56">
        <v>1109.5</v>
      </c>
      <c r="S1494" s="56">
        <v>136</v>
      </c>
      <c r="T1494" s="58">
        <v>105</v>
      </c>
    </row>
    <row r="1495" spans="1:20" x14ac:dyDescent="0.25">
      <c r="A1495" s="27" t="s">
        <v>2724</v>
      </c>
      <c r="B1495" s="28" t="s">
        <v>2776</v>
      </c>
      <c r="C1495" s="28" t="s">
        <v>8324</v>
      </c>
      <c r="D1495" s="28" t="s">
        <v>11251</v>
      </c>
      <c r="E1495" s="28" t="s">
        <v>2742</v>
      </c>
      <c r="F1495" s="28" t="s">
        <v>4859</v>
      </c>
      <c r="G1495" s="28" t="s">
        <v>4860</v>
      </c>
      <c r="H1495" s="28" t="s">
        <v>4906</v>
      </c>
      <c r="I1495" s="28" t="s">
        <v>4380</v>
      </c>
      <c r="J1495" s="28" t="s">
        <v>4907</v>
      </c>
      <c r="K1495" s="28" t="s">
        <v>4943</v>
      </c>
      <c r="L1495" s="28" t="s">
        <v>5941</v>
      </c>
      <c r="M1495" s="28" t="s">
        <v>4939</v>
      </c>
      <c r="N1495" s="28" t="s">
        <v>11252</v>
      </c>
      <c r="O1495" s="28" t="s">
        <v>5870</v>
      </c>
      <c r="P1495" s="28" t="s">
        <v>4882</v>
      </c>
      <c r="Q1495" s="27" t="s">
        <v>4868</v>
      </c>
      <c r="R1495" s="56">
        <v>174.5</v>
      </c>
      <c r="S1495" s="56">
        <v>169</v>
      </c>
      <c r="T1495" s="58">
        <v>103</v>
      </c>
    </row>
    <row r="1496" spans="1:20" x14ac:dyDescent="0.25">
      <c r="A1496" s="27" t="s">
        <v>2725</v>
      </c>
      <c r="B1496" s="28" t="s">
        <v>2777</v>
      </c>
      <c r="C1496" s="28" t="s">
        <v>8324</v>
      </c>
      <c r="D1496" s="28" t="s">
        <v>11253</v>
      </c>
      <c r="E1496" s="28" t="s">
        <v>2743</v>
      </c>
      <c r="F1496" s="28" t="s">
        <v>4859</v>
      </c>
      <c r="G1496" s="28" t="s">
        <v>4860</v>
      </c>
      <c r="H1496" s="28" t="s">
        <v>4600</v>
      </c>
      <c r="I1496" s="28" t="s">
        <v>4375</v>
      </c>
      <c r="J1496" s="28" t="s">
        <v>4877</v>
      </c>
      <c r="K1496" s="28" t="s">
        <v>4943</v>
      </c>
      <c r="L1496" s="28" t="s">
        <v>10272</v>
      </c>
      <c r="M1496" s="28" t="s">
        <v>4922</v>
      </c>
      <c r="N1496" s="28" t="s">
        <v>11254</v>
      </c>
      <c r="O1496" s="28" t="s">
        <v>4866</v>
      </c>
      <c r="P1496" s="28" t="s">
        <v>4882</v>
      </c>
      <c r="Q1496" s="27" t="s">
        <v>4868</v>
      </c>
      <c r="R1496" s="56">
        <v>145.80000000000001</v>
      </c>
      <c r="S1496" s="56">
        <v>139.4</v>
      </c>
      <c r="T1496" s="58">
        <v>101</v>
      </c>
    </row>
    <row r="1497" spans="1:20" x14ac:dyDescent="0.25">
      <c r="A1497" s="27" t="s">
        <v>2752</v>
      </c>
      <c r="B1497" s="28" t="s">
        <v>2795</v>
      </c>
      <c r="C1497" s="28" t="s">
        <v>8324</v>
      </c>
      <c r="D1497" s="28" t="s">
        <v>11255</v>
      </c>
      <c r="E1497" s="28" t="s">
        <v>2780</v>
      </c>
      <c r="F1497" s="28" t="s">
        <v>4859</v>
      </c>
      <c r="G1497" s="28" t="s">
        <v>4860</v>
      </c>
      <c r="H1497" s="28" t="s">
        <v>4906</v>
      </c>
      <c r="I1497" s="28" t="s">
        <v>4389</v>
      </c>
      <c r="J1497" s="28" t="s">
        <v>4907</v>
      </c>
      <c r="K1497" s="28" t="s">
        <v>11256</v>
      </c>
      <c r="L1497" s="28" t="s">
        <v>6065</v>
      </c>
      <c r="M1497" s="28" t="s">
        <v>4939</v>
      </c>
      <c r="N1497" s="28" t="s">
        <v>11257</v>
      </c>
      <c r="O1497" s="28" t="s">
        <v>4866</v>
      </c>
      <c r="P1497" s="28" t="s">
        <v>4882</v>
      </c>
      <c r="Q1497" s="27" t="s">
        <v>4868</v>
      </c>
      <c r="R1497" s="56">
        <v>128.4</v>
      </c>
      <c r="S1497" s="56">
        <v>142</v>
      </c>
      <c r="T1497" s="58">
        <v>95</v>
      </c>
    </row>
    <row r="1498" spans="1:20" x14ac:dyDescent="0.25">
      <c r="A1498" s="27" t="s">
        <v>2753</v>
      </c>
      <c r="B1498" s="28" t="s">
        <v>2796</v>
      </c>
      <c r="C1498" s="28" t="s">
        <v>8324</v>
      </c>
      <c r="D1498" s="28" t="s">
        <v>11258</v>
      </c>
      <c r="E1498" s="28" t="s">
        <v>2781</v>
      </c>
      <c r="F1498" s="28" t="s">
        <v>4859</v>
      </c>
      <c r="G1498" s="28" t="s">
        <v>4860</v>
      </c>
      <c r="H1498" s="28" t="s">
        <v>4906</v>
      </c>
      <c r="I1498" s="28" t="s">
        <v>4386</v>
      </c>
      <c r="J1498" s="28" t="s">
        <v>4907</v>
      </c>
      <c r="K1498" s="28" t="s">
        <v>11259</v>
      </c>
      <c r="L1498" s="28" t="s">
        <v>6050</v>
      </c>
      <c r="M1498" s="28" t="s">
        <v>4939</v>
      </c>
      <c r="N1498" s="28" t="s">
        <v>11260</v>
      </c>
      <c r="O1498" s="28" t="s">
        <v>5870</v>
      </c>
      <c r="P1498" s="28" t="s">
        <v>4882</v>
      </c>
      <c r="Q1498" s="27" t="s">
        <v>4868</v>
      </c>
      <c r="R1498" s="56">
        <v>1</v>
      </c>
      <c r="S1498" s="56">
        <v>119.1</v>
      </c>
      <c r="T1498" s="58">
        <v>70</v>
      </c>
    </row>
    <row r="1499" spans="1:20" x14ac:dyDescent="0.25">
      <c r="A1499" s="27" t="s">
        <v>3485</v>
      </c>
      <c r="B1499" s="28" t="s">
        <v>3486</v>
      </c>
      <c r="C1499" s="28" t="s">
        <v>8324</v>
      </c>
      <c r="D1499" s="28" t="s">
        <v>11261</v>
      </c>
      <c r="E1499" s="28" t="s">
        <v>3505</v>
      </c>
      <c r="F1499" s="28" t="s">
        <v>4859</v>
      </c>
      <c r="G1499" s="28" t="s">
        <v>4860</v>
      </c>
      <c r="H1499" s="28" t="s">
        <v>4906</v>
      </c>
      <c r="I1499" s="28" t="s">
        <v>4380</v>
      </c>
      <c r="J1499" s="28" t="s">
        <v>4907</v>
      </c>
      <c r="K1499" s="28" t="s">
        <v>11262</v>
      </c>
      <c r="L1499" s="28" t="s">
        <v>11263</v>
      </c>
      <c r="M1499" s="28" t="s">
        <v>4939</v>
      </c>
      <c r="N1499" s="28" t="s">
        <v>11264</v>
      </c>
      <c r="O1499" s="28" t="s">
        <v>4866</v>
      </c>
      <c r="P1499" s="28" t="s">
        <v>4882</v>
      </c>
      <c r="Q1499" s="27" t="s">
        <v>4868</v>
      </c>
      <c r="R1499" s="56">
        <v>139.1</v>
      </c>
      <c r="S1499" s="56">
        <v>135</v>
      </c>
      <c r="T1499" s="58">
        <v>100</v>
      </c>
    </row>
    <row r="1500" spans="1:20" x14ac:dyDescent="0.25">
      <c r="A1500" s="27" t="s">
        <v>3544</v>
      </c>
      <c r="B1500" s="28" t="s">
        <v>3569</v>
      </c>
      <c r="C1500" s="28" t="s">
        <v>8324</v>
      </c>
      <c r="D1500" s="28" t="s">
        <v>11265</v>
      </c>
      <c r="E1500" s="28" t="s">
        <v>3925</v>
      </c>
      <c r="F1500" s="28" t="s">
        <v>4859</v>
      </c>
      <c r="G1500" s="28" t="s">
        <v>4860</v>
      </c>
      <c r="H1500" s="28" t="s">
        <v>4906</v>
      </c>
      <c r="I1500" s="28" t="s">
        <v>4385</v>
      </c>
      <c r="J1500" s="28" t="s">
        <v>4907</v>
      </c>
      <c r="K1500" s="28" t="s">
        <v>11266</v>
      </c>
      <c r="L1500" s="28" t="s">
        <v>5463</v>
      </c>
      <c r="M1500" s="28" t="s">
        <v>4939</v>
      </c>
      <c r="N1500" s="28" t="s">
        <v>11267</v>
      </c>
      <c r="O1500" s="28" t="s">
        <v>4866</v>
      </c>
      <c r="P1500" s="28" t="s">
        <v>4882</v>
      </c>
      <c r="Q1500" s="27" t="s">
        <v>4868</v>
      </c>
      <c r="R1500" s="56">
        <v>107.7</v>
      </c>
      <c r="S1500" s="56">
        <v>112</v>
      </c>
      <c r="T1500" s="58">
        <v>75</v>
      </c>
    </row>
    <row r="1501" spans="1:20" x14ac:dyDescent="0.25">
      <c r="A1501" s="27" t="s">
        <v>3552</v>
      </c>
      <c r="B1501" s="28" t="s">
        <v>3570</v>
      </c>
      <c r="C1501" s="28" t="s">
        <v>8324</v>
      </c>
      <c r="D1501" s="28" t="s">
        <v>11268</v>
      </c>
      <c r="E1501" s="28" t="s">
        <v>3934</v>
      </c>
      <c r="F1501" s="28" t="s">
        <v>4859</v>
      </c>
      <c r="G1501" s="28" t="s">
        <v>4860</v>
      </c>
      <c r="H1501" s="28" t="s">
        <v>4600</v>
      </c>
      <c r="I1501" s="28" t="s">
        <v>4391</v>
      </c>
      <c r="J1501" s="28" t="s">
        <v>4893</v>
      </c>
      <c r="K1501" s="28" t="s">
        <v>11269</v>
      </c>
      <c r="L1501" s="28" t="s">
        <v>6108</v>
      </c>
      <c r="M1501" s="28" t="s">
        <v>11270</v>
      </c>
      <c r="N1501" s="28" t="s">
        <v>11271</v>
      </c>
      <c r="O1501" s="28" t="s">
        <v>4866</v>
      </c>
      <c r="P1501" s="28" t="s">
        <v>4882</v>
      </c>
      <c r="Q1501" s="27" t="s">
        <v>4868</v>
      </c>
      <c r="R1501" s="56">
        <v>100</v>
      </c>
      <c r="S1501" s="56">
        <v>109</v>
      </c>
      <c r="T1501" s="58">
        <v>96</v>
      </c>
    </row>
    <row r="1502" spans="1:20" x14ac:dyDescent="0.25">
      <c r="A1502" s="27" t="s">
        <v>1313</v>
      </c>
      <c r="B1502" s="28" t="s">
        <v>1314</v>
      </c>
      <c r="C1502" s="28" t="s">
        <v>11272</v>
      </c>
      <c r="D1502" s="28" t="s">
        <v>11273</v>
      </c>
      <c r="E1502" s="28" t="s">
        <v>1659</v>
      </c>
      <c r="F1502" s="28" t="s">
        <v>4859</v>
      </c>
      <c r="G1502" s="28" t="s">
        <v>4860</v>
      </c>
      <c r="H1502" s="28" t="s">
        <v>4600</v>
      </c>
      <c r="I1502" s="28" t="s">
        <v>4892</v>
      </c>
      <c r="J1502" s="28" t="s">
        <v>4893</v>
      </c>
      <c r="K1502" s="28" t="s">
        <v>9535</v>
      </c>
      <c r="L1502" s="28" t="s">
        <v>11274</v>
      </c>
      <c r="M1502" s="28" t="s">
        <v>11275</v>
      </c>
      <c r="N1502" s="28" t="s">
        <v>11275</v>
      </c>
      <c r="O1502" s="28" t="s">
        <v>4866</v>
      </c>
      <c r="P1502" s="28" t="s">
        <v>4882</v>
      </c>
      <c r="Q1502" s="27" t="s">
        <v>4868</v>
      </c>
      <c r="R1502" s="56">
        <v>521.5</v>
      </c>
      <c r="S1502" s="56">
        <v>521.5</v>
      </c>
      <c r="T1502" s="58">
        <v>390</v>
      </c>
    </row>
    <row r="1503" spans="1:20" x14ac:dyDescent="0.25">
      <c r="A1503" s="27" t="s">
        <v>1315</v>
      </c>
      <c r="B1503" s="28" t="s">
        <v>1316</v>
      </c>
      <c r="C1503" s="28" t="s">
        <v>11276</v>
      </c>
      <c r="D1503" s="28" t="s">
        <v>11277</v>
      </c>
      <c r="E1503" s="28" t="s">
        <v>2323</v>
      </c>
      <c r="F1503" s="28" t="s">
        <v>4859</v>
      </c>
      <c r="G1503" s="28" t="s">
        <v>4860</v>
      </c>
      <c r="H1503" s="28" t="s">
        <v>4600</v>
      </c>
      <c r="I1503" s="28" t="s">
        <v>4570</v>
      </c>
      <c r="J1503" s="28" t="s">
        <v>4960</v>
      </c>
      <c r="K1503" s="28" t="s">
        <v>10058</v>
      </c>
      <c r="L1503" s="28" t="s">
        <v>6342</v>
      </c>
      <c r="M1503" s="28" t="s">
        <v>6343</v>
      </c>
      <c r="N1503" s="28" t="s">
        <v>11278</v>
      </c>
      <c r="O1503" s="28" t="s">
        <v>4866</v>
      </c>
      <c r="P1503" s="28" t="s">
        <v>4882</v>
      </c>
      <c r="Q1503" s="27" t="s">
        <v>4868</v>
      </c>
      <c r="R1503" s="56">
        <v>671</v>
      </c>
      <c r="S1503" s="56">
        <v>642.9</v>
      </c>
      <c r="T1503" s="58">
        <v>514</v>
      </c>
    </row>
    <row r="1504" spans="1:20" x14ac:dyDescent="0.25">
      <c r="A1504" s="27" t="s">
        <v>1317</v>
      </c>
      <c r="B1504" s="28" t="s">
        <v>1318</v>
      </c>
      <c r="C1504" s="28" t="s">
        <v>11279</v>
      </c>
      <c r="D1504" s="28" t="s">
        <v>11280</v>
      </c>
      <c r="E1504" s="28" t="s">
        <v>1660</v>
      </c>
      <c r="F1504" s="28" t="s">
        <v>4859</v>
      </c>
      <c r="G1504" s="28" t="s">
        <v>4860</v>
      </c>
      <c r="H1504" s="28" t="s">
        <v>4600</v>
      </c>
      <c r="I1504" s="28" t="s">
        <v>4892</v>
      </c>
      <c r="J1504" s="28" t="s">
        <v>4893</v>
      </c>
      <c r="K1504" s="28" t="s">
        <v>11281</v>
      </c>
      <c r="L1504" s="28" t="s">
        <v>11282</v>
      </c>
      <c r="M1504" s="28" t="s">
        <v>11283</v>
      </c>
      <c r="N1504" s="28" t="s">
        <v>11284</v>
      </c>
      <c r="O1504" s="28" t="s">
        <v>4866</v>
      </c>
      <c r="P1504" s="28" t="s">
        <v>4882</v>
      </c>
      <c r="Q1504" s="27" t="s">
        <v>4868</v>
      </c>
      <c r="R1504" s="56">
        <v>500</v>
      </c>
      <c r="S1504" s="56">
        <v>496.8</v>
      </c>
      <c r="T1504" s="58">
        <v>352.8</v>
      </c>
    </row>
    <row r="1505" spans="1:20" x14ac:dyDescent="0.25">
      <c r="A1505" s="27" t="s">
        <v>1319</v>
      </c>
      <c r="B1505" s="28" t="s">
        <v>1320</v>
      </c>
      <c r="C1505" s="28" t="s">
        <v>11285</v>
      </c>
      <c r="D1505" s="28" t="s">
        <v>11286</v>
      </c>
      <c r="E1505" s="28" t="s">
        <v>1661</v>
      </c>
      <c r="F1505" s="28" t="s">
        <v>4859</v>
      </c>
      <c r="G1505" s="28" t="s">
        <v>4860</v>
      </c>
      <c r="H1505" s="28" t="s">
        <v>4600</v>
      </c>
      <c r="I1505" s="28" t="s">
        <v>4892</v>
      </c>
      <c r="J1505" s="28" t="s">
        <v>4893</v>
      </c>
      <c r="K1505" s="28" t="s">
        <v>11287</v>
      </c>
      <c r="L1505" s="28" t="s">
        <v>5700</v>
      </c>
      <c r="M1505" s="28" t="s">
        <v>5701</v>
      </c>
      <c r="N1505" s="28" t="s">
        <v>11288</v>
      </c>
      <c r="O1505" s="28" t="s">
        <v>4866</v>
      </c>
      <c r="P1505" s="28" t="s">
        <v>4882</v>
      </c>
      <c r="Q1505" s="27" t="s">
        <v>4868</v>
      </c>
      <c r="R1505" s="56">
        <v>570</v>
      </c>
      <c r="S1505" s="56">
        <v>561.4</v>
      </c>
      <c r="T1505" s="58">
        <v>444.1</v>
      </c>
    </row>
    <row r="1506" spans="1:20" x14ac:dyDescent="0.25">
      <c r="A1506" s="27" t="s">
        <v>1321</v>
      </c>
      <c r="B1506" s="28" t="s">
        <v>1322</v>
      </c>
      <c r="C1506" s="28" t="s">
        <v>11289</v>
      </c>
      <c r="D1506" s="28" t="s">
        <v>11290</v>
      </c>
      <c r="E1506" s="28" t="s">
        <v>2160</v>
      </c>
      <c r="F1506" s="28" t="s">
        <v>4859</v>
      </c>
      <c r="G1506" s="28" t="s">
        <v>4860</v>
      </c>
      <c r="H1506" s="28" t="s">
        <v>4600</v>
      </c>
      <c r="I1506" s="28" t="s">
        <v>4375</v>
      </c>
      <c r="J1506" s="28" t="s">
        <v>4877</v>
      </c>
      <c r="K1506" s="28" t="s">
        <v>11287</v>
      </c>
      <c r="L1506" s="28" t="s">
        <v>10770</v>
      </c>
      <c r="M1506" s="28" t="s">
        <v>10771</v>
      </c>
      <c r="N1506" s="28" t="s">
        <v>11291</v>
      </c>
      <c r="O1506" s="28" t="s">
        <v>4866</v>
      </c>
      <c r="P1506" s="28" t="s">
        <v>4882</v>
      </c>
      <c r="Q1506" s="27" t="s">
        <v>4883</v>
      </c>
      <c r="R1506" s="56">
        <v>537.79999999999995</v>
      </c>
      <c r="S1506" s="56">
        <v>507.7</v>
      </c>
      <c r="T1506" s="58">
        <v>377.8</v>
      </c>
    </row>
    <row r="1507" spans="1:20" x14ac:dyDescent="0.25">
      <c r="A1507" s="27" t="s">
        <v>1323</v>
      </c>
      <c r="B1507" s="28" t="s">
        <v>1324</v>
      </c>
      <c r="C1507" s="28" t="s">
        <v>11292</v>
      </c>
      <c r="D1507" s="28" t="s">
        <v>11293</v>
      </c>
      <c r="E1507" s="28" t="s">
        <v>2028</v>
      </c>
      <c r="F1507" s="28" t="s">
        <v>4859</v>
      </c>
      <c r="G1507" s="28" t="s">
        <v>4860</v>
      </c>
      <c r="H1507" s="28" t="s">
        <v>4601</v>
      </c>
      <c r="I1507" s="28" t="s">
        <v>4384</v>
      </c>
      <c r="J1507" s="28" t="s">
        <v>4987</v>
      </c>
      <c r="K1507" s="28" t="s">
        <v>11287</v>
      </c>
      <c r="L1507" s="28" t="s">
        <v>11294</v>
      </c>
      <c r="M1507" s="28" t="s">
        <v>7935</v>
      </c>
      <c r="N1507" s="28" t="s">
        <v>11295</v>
      </c>
      <c r="O1507" s="28" t="s">
        <v>4866</v>
      </c>
      <c r="P1507" s="28" t="s">
        <v>4882</v>
      </c>
      <c r="Q1507" s="27" t="s">
        <v>4868</v>
      </c>
      <c r="R1507" s="56">
        <v>458.7</v>
      </c>
      <c r="S1507" s="56">
        <v>455.4</v>
      </c>
      <c r="T1507" s="58">
        <v>335</v>
      </c>
    </row>
    <row r="1508" spans="1:20" x14ac:dyDescent="0.25">
      <c r="A1508" s="27" t="s">
        <v>1325</v>
      </c>
      <c r="B1508" s="28" t="s">
        <v>1326</v>
      </c>
      <c r="C1508" s="28" t="s">
        <v>11296</v>
      </c>
      <c r="D1508" s="28" t="s">
        <v>11297</v>
      </c>
      <c r="E1508" s="28" t="s">
        <v>1817</v>
      </c>
      <c r="F1508" s="28" t="s">
        <v>4859</v>
      </c>
      <c r="G1508" s="28" t="s">
        <v>4860</v>
      </c>
      <c r="H1508" s="28" t="s">
        <v>4600</v>
      </c>
      <c r="I1508" s="28" t="s">
        <v>4391</v>
      </c>
      <c r="J1508" s="28" t="s">
        <v>4893</v>
      </c>
      <c r="K1508" s="28" t="s">
        <v>11298</v>
      </c>
      <c r="L1508" s="28" t="s">
        <v>6102</v>
      </c>
      <c r="M1508" s="28" t="s">
        <v>6103</v>
      </c>
      <c r="N1508" s="28" t="s">
        <v>11299</v>
      </c>
      <c r="O1508" s="28" t="s">
        <v>4866</v>
      </c>
      <c r="P1508" s="28" t="s">
        <v>4882</v>
      </c>
      <c r="Q1508" s="27" t="s">
        <v>4868</v>
      </c>
      <c r="R1508" s="56">
        <v>396</v>
      </c>
      <c r="S1508" s="56">
        <v>395.5</v>
      </c>
      <c r="T1508" s="58">
        <v>260</v>
      </c>
    </row>
    <row r="1509" spans="1:20" x14ac:dyDescent="0.25">
      <c r="A1509" s="27" t="s">
        <v>1327</v>
      </c>
      <c r="B1509" s="28" t="s">
        <v>1328</v>
      </c>
      <c r="C1509" s="28" t="s">
        <v>11300</v>
      </c>
      <c r="D1509" s="28" t="s">
        <v>11301</v>
      </c>
      <c r="E1509" s="28" t="s">
        <v>1957</v>
      </c>
      <c r="F1509" s="28" t="s">
        <v>4859</v>
      </c>
      <c r="G1509" s="28" t="s">
        <v>4860</v>
      </c>
      <c r="H1509" s="28" t="s">
        <v>4601</v>
      </c>
      <c r="I1509" s="28" t="s">
        <v>4382</v>
      </c>
      <c r="J1509" s="28" t="s">
        <v>4967</v>
      </c>
      <c r="K1509" s="28" t="s">
        <v>11302</v>
      </c>
      <c r="L1509" s="28" t="s">
        <v>7890</v>
      </c>
      <c r="M1509" s="28" t="s">
        <v>7891</v>
      </c>
      <c r="N1509" s="28" t="s">
        <v>11303</v>
      </c>
      <c r="O1509" s="28" t="s">
        <v>4866</v>
      </c>
      <c r="P1509" s="28" t="s">
        <v>4882</v>
      </c>
      <c r="Q1509" s="27" t="s">
        <v>4868</v>
      </c>
      <c r="R1509" s="56">
        <v>579.29999999999995</v>
      </c>
      <c r="S1509" s="56">
        <v>481</v>
      </c>
      <c r="T1509" s="58">
        <v>371</v>
      </c>
    </row>
    <row r="1510" spans="1:20" x14ac:dyDescent="0.25">
      <c r="A1510" s="27" t="s">
        <v>3714</v>
      </c>
      <c r="B1510" s="28" t="s">
        <v>4346</v>
      </c>
      <c r="C1510" s="28" t="s">
        <v>11304</v>
      </c>
      <c r="D1510" s="28" t="s">
        <v>11305</v>
      </c>
      <c r="E1510" s="28" t="s">
        <v>3715</v>
      </c>
      <c r="F1510" s="28" t="s">
        <v>4859</v>
      </c>
      <c r="G1510" s="28" t="s">
        <v>4860</v>
      </c>
      <c r="H1510" s="28" t="s">
        <v>4601</v>
      </c>
      <c r="I1510" s="28" t="s">
        <v>4374</v>
      </c>
      <c r="J1510" s="28" t="s">
        <v>4861</v>
      </c>
      <c r="K1510" s="28" t="s">
        <v>11306</v>
      </c>
      <c r="L1510" s="28" t="s">
        <v>5249</v>
      </c>
      <c r="M1510" s="28" t="s">
        <v>4864</v>
      </c>
      <c r="N1510" s="28" t="s">
        <v>11307</v>
      </c>
      <c r="O1510" s="28" t="s">
        <v>4866</v>
      </c>
      <c r="P1510" s="28" t="s">
        <v>4882</v>
      </c>
      <c r="Q1510" s="27" t="s">
        <v>4868</v>
      </c>
      <c r="R1510" s="56">
        <v>552.6</v>
      </c>
      <c r="S1510" s="56">
        <v>536</v>
      </c>
      <c r="T1510" s="58">
        <v>395</v>
      </c>
    </row>
    <row r="1511" spans="1:20" x14ac:dyDescent="0.25">
      <c r="A1511" s="27" t="s">
        <v>1329</v>
      </c>
      <c r="B1511" s="28" t="s">
        <v>1330</v>
      </c>
      <c r="C1511" s="28" t="s">
        <v>11308</v>
      </c>
      <c r="D1511" s="28" t="s">
        <v>11309</v>
      </c>
      <c r="E1511" s="28" t="s">
        <v>2528</v>
      </c>
      <c r="F1511" s="28" t="s">
        <v>4859</v>
      </c>
      <c r="G1511" s="28" t="s">
        <v>4860</v>
      </c>
      <c r="H1511" s="28" t="s">
        <v>4906</v>
      </c>
      <c r="I1511" s="28" t="s">
        <v>4381</v>
      </c>
      <c r="J1511" s="28" t="s">
        <v>4907</v>
      </c>
      <c r="K1511" s="28" t="s">
        <v>11175</v>
      </c>
      <c r="L1511" s="28" t="s">
        <v>6336</v>
      </c>
      <c r="M1511" s="28" t="s">
        <v>6337</v>
      </c>
      <c r="N1511" s="28" t="s">
        <v>11310</v>
      </c>
      <c r="O1511" s="28" t="s">
        <v>4866</v>
      </c>
      <c r="P1511" s="28" t="s">
        <v>4882</v>
      </c>
      <c r="Q1511" s="27" t="s">
        <v>4868</v>
      </c>
      <c r="R1511" s="56">
        <v>973.6</v>
      </c>
      <c r="S1511" s="56">
        <v>956.5</v>
      </c>
      <c r="T1511" s="58">
        <v>470.2</v>
      </c>
    </row>
    <row r="1512" spans="1:20" x14ac:dyDescent="0.25">
      <c r="A1512" s="27" t="s">
        <v>1331</v>
      </c>
      <c r="B1512" s="28" t="s">
        <v>1332</v>
      </c>
      <c r="C1512" s="28" t="s">
        <v>11311</v>
      </c>
      <c r="D1512" s="28" t="s">
        <v>11312</v>
      </c>
      <c r="E1512" s="28" t="s">
        <v>2324</v>
      </c>
      <c r="F1512" s="28" t="s">
        <v>4859</v>
      </c>
      <c r="G1512" s="28" t="s">
        <v>4860</v>
      </c>
      <c r="H1512" s="28" t="s">
        <v>4600</v>
      </c>
      <c r="I1512" s="28" t="s">
        <v>4383</v>
      </c>
      <c r="J1512" s="28" t="s">
        <v>4960</v>
      </c>
      <c r="K1512" s="28" t="s">
        <v>11175</v>
      </c>
      <c r="L1512" s="28" t="s">
        <v>6421</v>
      </c>
      <c r="M1512" s="28" t="s">
        <v>6408</v>
      </c>
      <c r="N1512" s="28" t="s">
        <v>11313</v>
      </c>
      <c r="O1512" s="28" t="s">
        <v>4866</v>
      </c>
      <c r="P1512" s="28" t="s">
        <v>4882</v>
      </c>
      <c r="Q1512" s="27" t="s">
        <v>4868</v>
      </c>
      <c r="R1512" s="56">
        <v>335.5</v>
      </c>
      <c r="S1512" s="56">
        <v>370.8</v>
      </c>
      <c r="T1512" s="58">
        <v>272</v>
      </c>
    </row>
    <row r="1513" spans="1:20" x14ac:dyDescent="0.25">
      <c r="A1513" s="27" t="s">
        <v>1333</v>
      </c>
      <c r="B1513" s="28" t="s">
        <v>1334</v>
      </c>
      <c r="C1513" s="28" t="s">
        <v>11314</v>
      </c>
      <c r="D1513" s="28" t="s">
        <v>11315</v>
      </c>
      <c r="E1513" s="28" t="s">
        <v>1588</v>
      </c>
      <c r="F1513" s="28" t="s">
        <v>4859</v>
      </c>
      <c r="G1513" s="28" t="s">
        <v>4860</v>
      </c>
      <c r="H1513" s="28" t="s">
        <v>4906</v>
      </c>
      <c r="I1513" s="28" t="s">
        <v>4380</v>
      </c>
      <c r="J1513" s="28" t="s">
        <v>4893</v>
      </c>
      <c r="K1513" s="28" t="s">
        <v>11316</v>
      </c>
      <c r="L1513" s="28" t="s">
        <v>11317</v>
      </c>
      <c r="M1513" s="28" t="s">
        <v>11318</v>
      </c>
      <c r="N1513" s="28" t="s">
        <v>11319</v>
      </c>
      <c r="O1513" s="28" t="s">
        <v>4866</v>
      </c>
      <c r="P1513" s="28" t="s">
        <v>4882</v>
      </c>
      <c r="Q1513" s="27" t="s">
        <v>4868</v>
      </c>
      <c r="R1513" s="56">
        <v>407.6</v>
      </c>
      <c r="S1513" s="56">
        <v>385.7</v>
      </c>
      <c r="T1513" s="58">
        <v>263.3</v>
      </c>
    </row>
    <row r="1514" spans="1:20" x14ac:dyDescent="0.25">
      <c r="A1514" s="27" t="s">
        <v>1335</v>
      </c>
      <c r="B1514" s="28" t="s">
        <v>1336</v>
      </c>
      <c r="C1514" s="28" t="s">
        <v>11320</v>
      </c>
      <c r="D1514" s="28" t="s">
        <v>11321</v>
      </c>
      <c r="E1514" s="28" t="s">
        <v>1958</v>
      </c>
      <c r="F1514" s="28" t="s">
        <v>4859</v>
      </c>
      <c r="G1514" s="28" t="s">
        <v>4860</v>
      </c>
      <c r="H1514" s="28" t="s">
        <v>4601</v>
      </c>
      <c r="I1514" s="28" t="s">
        <v>4382</v>
      </c>
      <c r="J1514" s="28" t="s">
        <v>4967</v>
      </c>
      <c r="K1514" s="28" t="s">
        <v>11281</v>
      </c>
      <c r="L1514" s="28" t="s">
        <v>11322</v>
      </c>
      <c r="M1514" s="28" t="s">
        <v>4969</v>
      </c>
      <c r="N1514" s="28" t="s">
        <v>11323</v>
      </c>
      <c r="O1514" s="28" t="s">
        <v>4866</v>
      </c>
      <c r="P1514" s="28" t="s">
        <v>4882</v>
      </c>
      <c r="Q1514" s="27" t="s">
        <v>4868</v>
      </c>
      <c r="R1514" s="56">
        <v>715.8</v>
      </c>
      <c r="S1514" s="56">
        <v>680</v>
      </c>
      <c r="T1514" s="58">
        <v>553</v>
      </c>
    </row>
    <row r="1515" spans="1:20" x14ac:dyDescent="0.25">
      <c r="A1515" s="27" t="s">
        <v>1337</v>
      </c>
      <c r="B1515" s="28" t="s">
        <v>1338</v>
      </c>
      <c r="C1515" s="28" t="s">
        <v>11324</v>
      </c>
      <c r="D1515" s="28" t="s">
        <v>11325</v>
      </c>
      <c r="E1515" s="28" t="s">
        <v>2325</v>
      </c>
      <c r="F1515" s="28" t="s">
        <v>4859</v>
      </c>
      <c r="G1515" s="28" t="s">
        <v>4860</v>
      </c>
      <c r="H1515" s="28" t="s">
        <v>4600</v>
      </c>
      <c r="I1515" s="28" t="s">
        <v>4383</v>
      </c>
      <c r="J1515" s="28" t="s">
        <v>4960</v>
      </c>
      <c r="K1515" s="28" t="s">
        <v>11175</v>
      </c>
      <c r="L1515" s="28" t="s">
        <v>11326</v>
      </c>
      <c r="M1515" s="28" t="s">
        <v>11327</v>
      </c>
      <c r="N1515" s="28" t="s">
        <v>11328</v>
      </c>
      <c r="O1515" s="28" t="s">
        <v>4866</v>
      </c>
      <c r="P1515" s="28" t="s">
        <v>4882</v>
      </c>
      <c r="Q1515" s="27" t="s">
        <v>4868</v>
      </c>
      <c r="R1515" s="56">
        <v>410</v>
      </c>
      <c r="S1515" s="56">
        <v>438.4</v>
      </c>
      <c r="T1515" s="58">
        <v>318</v>
      </c>
    </row>
    <row r="1516" spans="1:20" x14ac:dyDescent="0.25">
      <c r="A1516" s="27" t="s">
        <v>1339</v>
      </c>
      <c r="B1516" s="28" t="s">
        <v>1340</v>
      </c>
      <c r="C1516" s="28" t="s">
        <v>11329</v>
      </c>
      <c r="D1516" s="28" t="s">
        <v>11330</v>
      </c>
      <c r="E1516" s="28" t="s">
        <v>2029</v>
      </c>
      <c r="F1516" s="28" t="s">
        <v>4859</v>
      </c>
      <c r="G1516" s="28" t="s">
        <v>4860</v>
      </c>
      <c r="H1516" s="28" t="s">
        <v>4601</v>
      </c>
      <c r="I1516" s="28" t="s">
        <v>4384</v>
      </c>
      <c r="J1516" s="28" t="s">
        <v>4987</v>
      </c>
      <c r="K1516" s="28" t="s">
        <v>11298</v>
      </c>
      <c r="L1516" s="28" t="s">
        <v>7541</v>
      </c>
      <c r="M1516" s="28" t="s">
        <v>5039</v>
      </c>
      <c r="N1516" s="28" t="s">
        <v>11331</v>
      </c>
      <c r="O1516" s="28" t="s">
        <v>4866</v>
      </c>
      <c r="P1516" s="28" t="s">
        <v>4882</v>
      </c>
      <c r="Q1516" s="27" t="s">
        <v>4868</v>
      </c>
      <c r="R1516" s="56">
        <v>428</v>
      </c>
      <c r="S1516" s="56">
        <v>436.5</v>
      </c>
      <c r="T1516" s="58">
        <v>307</v>
      </c>
    </row>
    <row r="1517" spans="1:20" x14ac:dyDescent="0.25">
      <c r="A1517" s="27" t="s">
        <v>1341</v>
      </c>
      <c r="B1517" s="28" t="s">
        <v>1342</v>
      </c>
      <c r="C1517" s="28" t="s">
        <v>11332</v>
      </c>
      <c r="D1517" s="28" t="s">
        <v>11333</v>
      </c>
      <c r="E1517" s="28" t="s">
        <v>2397</v>
      </c>
      <c r="F1517" s="28" t="s">
        <v>4859</v>
      </c>
      <c r="G1517" s="28" t="s">
        <v>4860</v>
      </c>
      <c r="H1517" s="28" t="s">
        <v>4906</v>
      </c>
      <c r="I1517" s="28" t="s">
        <v>4386</v>
      </c>
      <c r="J1517" s="28" t="s">
        <v>4893</v>
      </c>
      <c r="K1517" s="28" t="s">
        <v>9535</v>
      </c>
      <c r="L1517" s="28" t="s">
        <v>5715</v>
      </c>
      <c r="M1517" s="28" t="s">
        <v>11334</v>
      </c>
      <c r="N1517" s="28" t="s">
        <v>11335</v>
      </c>
      <c r="O1517" s="28" t="s">
        <v>4866</v>
      </c>
      <c r="P1517" s="28" t="s">
        <v>4882</v>
      </c>
      <c r="Q1517" s="27" t="s">
        <v>4868</v>
      </c>
      <c r="R1517" s="56">
        <v>442</v>
      </c>
      <c r="S1517" s="56">
        <v>432.9</v>
      </c>
      <c r="T1517" s="58">
        <v>331.8</v>
      </c>
    </row>
    <row r="1518" spans="1:20" x14ac:dyDescent="0.25">
      <c r="A1518" s="27" t="s">
        <v>1343</v>
      </c>
      <c r="B1518" s="28" t="s">
        <v>1344</v>
      </c>
      <c r="C1518" s="28" t="s">
        <v>11336</v>
      </c>
      <c r="D1518" s="28" t="s">
        <v>11337</v>
      </c>
      <c r="E1518" s="28" t="s">
        <v>1662</v>
      </c>
      <c r="F1518" s="28" t="s">
        <v>4859</v>
      </c>
      <c r="G1518" s="28" t="s">
        <v>4860</v>
      </c>
      <c r="H1518" s="28" t="s">
        <v>4600</v>
      </c>
      <c r="I1518" s="28" t="s">
        <v>4892</v>
      </c>
      <c r="J1518" s="28" t="s">
        <v>4893</v>
      </c>
      <c r="K1518" s="28" t="s">
        <v>9841</v>
      </c>
      <c r="L1518" s="28" t="s">
        <v>5700</v>
      </c>
      <c r="M1518" s="28" t="s">
        <v>5701</v>
      </c>
      <c r="N1518" s="28" t="s">
        <v>11338</v>
      </c>
      <c r="O1518" s="28" t="s">
        <v>4866</v>
      </c>
      <c r="P1518" s="28" t="s">
        <v>4882</v>
      </c>
      <c r="Q1518" s="27" t="s">
        <v>4868</v>
      </c>
      <c r="R1518" s="56">
        <v>500</v>
      </c>
      <c r="S1518" s="56">
        <v>491.7</v>
      </c>
      <c r="T1518" s="58">
        <v>365.7</v>
      </c>
    </row>
    <row r="1519" spans="1:20" x14ac:dyDescent="0.25">
      <c r="A1519" s="27" t="s">
        <v>3738</v>
      </c>
      <c r="B1519" s="28" t="s">
        <v>4347</v>
      </c>
      <c r="C1519" s="28" t="s">
        <v>11339</v>
      </c>
      <c r="D1519" s="28" t="s">
        <v>11340</v>
      </c>
      <c r="E1519" s="28" t="s">
        <v>3739</v>
      </c>
      <c r="F1519" s="28" t="s">
        <v>4859</v>
      </c>
      <c r="G1519" s="28" t="s">
        <v>4860</v>
      </c>
      <c r="H1519" s="28" t="s">
        <v>4601</v>
      </c>
      <c r="I1519" s="28" t="s">
        <v>4373</v>
      </c>
      <c r="J1519" s="28" t="s">
        <v>4861</v>
      </c>
      <c r="K1519" s="28" t="s">
        <v>9623</v>
      </c>
      <c r="L1519" s="28" t="s">
        <v>11341</v>
      </c>
      <c r="M1519" s="28" t="s">
        <v>11342</v>
      </c>
      <c r="N1519" s="28" t="s">
        <v>11343</v>
      </c>
      <c r="O1519" s="28" t="s">
        <v>4866</v>
      </c>
      <c r="P1519" s="28" t="s">
        <v>4882</v>
      </c>
      <c r="Q1519" s="27" t="s">
        <v>4883</v>
      </c>
      <c r="R1519" s="56">
        <v>596.1</v>
      </c>
      <c r="S1519" s="56">
        <v>596</v>
      </c>
      <c r="T1519" s="58">
        <v>474</v>
      </c>
    </row>
    <row r="1520" spans="1:20" x14ac:dyDescent="0.25">
      <c r="A1520" s="27" t="s">
        <v>1345</v>
      </c>
      <c r="B1520" s="28" t="s">
        <v>1346</v>
      </c>
      <c r="C1520" s="28" t="s">
        <v>11344</v>
      </c>
      <c r="D1520" s="28" t="s">
        <v>11345</v>
      </c>
      <c r="E1520" s="28" t="s">
        <v>2241</v>
      </c>
      <c r="F1520" s="28" t="s">
        <v>4859</v>
      </c>
      <c r="G1520" s="28" t="s">
        <v>4860</v>
      </c>
      <c r="H1520" s="28" t="s">
        <v>4906</v>
      </c>
      <c r="I1520" s="28" t="s">
        <v>4379</v>
      </c>
      <c r="J1520" s="28" t="s">
        <v>4893</v>
      </c>
      <c r="K1520" s="28" t="s">
        <v>11346</v>
      </c>
      <c r="L1520" s="28" t="s">
        <v>10214</v>
      </c>
      <c r="M1520" s="28" t="s">
        <v>11347</v>
      </c>
      <c r="N1520" s="28" t="s">
        <v>11348</v>
      </c>
      <c r="O1520" s="28" t="s">
        <v>4866</v>
      </c>
      <c r="P1520" s="28" t="s">
        <v>4882</v>
      </c>
      <c r="Q1520" s="27" t="s">
        <v>4868</v>
      </c>
      <c r="R1520" s="56">
        <v>356.2</v>
      </c>
      <c r="S1520" s="56">
        <v>358.6</v>
      </c>
      <c r="T1520" s="58">
        <v>256</v>
      </c>
    </row>
    <row r="1521" spans="1:20" x14ac:dyDescent="0.25">
      <c r="A1521" s="27" t="s">
        <v>1347</v>
      </c>
      <c r="B1521" s="28" t="s">
        <v>1348</v>
      </c>
      <c r="C1521" s="28" t="s">
        <v>11349</v>
      </c>
      <c r="D1521" s="28" t="s">
        <v>11350</v>
      </c>
      <c r="E1521" s="28" t="s">
        <v>1663</v>
      </c>
      <c r="F1521" s="28" t="s">
        <v>4859</v>
      </c>
      <c r="G1521" s="28" t="s">
        <v>4860</v>
      </c>
      <c r="H1521" s="28" t="s">
        <v>4600</v>
      </c>
      <c r="I1521" s="28" t="s">
        <v>4892</v>
      </c>
      <c r="J1521" s="28" t="s">
        <v>4893</v>
      </c>
      <c r="K1521" s="28" t="s">
        <v>11351</v>
      </c>
      <c r="L1521" s="28" t="s">
        <v>9575</v>
      </c>
      <c r="M1521" s="28" t="s">
        <v>11352</v>
      </c>
      <c r="N1521" s="28" t="s">
        <v>11353</v>
      </c>
      <c r="O1521" s="28" t="s">
        <v>4866</v>
      </c>
      <c r="P1521" s="28" t="s">
        <v>4882</v>
      </c>
      <c r="Q1521" s="27" t="s">
        <v>4868</v>
      </c>
      <c r="R1521" s="56">
        <v>531</v>
      </c>
      <c r="S1521" s="56">
        <v>545.6</v>
      </c>
      <c r="T1521" s="58">
        <v>400.1</v>
      </c>
    </row>
    <row r="1522" spans="1:20" x14ac:dyDescent="0.25">
      <c r="A1522" s="27" t="s">
        <v>3708</v>
      </c>
      <c r="B1522" s="28" t="s">
        <v>4348</v>
      </c>
      <c r="C1522" s="28" t="s">
        <v>11354</v>
      </c>
      <c r="D1522" s="28" t="s">
        <v>11355</v>
      </c>
      <c r="E1522" s="28" t="s">
        <v>3709</v>
      </c>
      <c r="F1522" s="28" t="s">
        <v>4859</v>
      </c>
      <c r="G1522" s="28" t="s">
        <v>4860</v>
      </c>
      <c r="H1522" s="28" t="s">
        <v>4601</v>
      </c>
      <c r="I1522" s="28" t="s">
        <v>4374</v>
      </c>
      <c r="J1522" s="28" t="s">
        <v>4861</v>
      </c>
      <c r="K1522" s="28" t="s">
        <v>11356</v>
      </c>
      <c r="L1522" s="28" t="s">
        <v>6290</v>
      </c>
      <c r="M1522" s="28" t="s">
        <v>4888</v>
      </c>
      <c r="N1522" s="28" t="s">
        <v>11357</v>
      </c>
      <c r="O1522" s="28" t="s">
        <v>4866</v>
      </c>
      <c r="P1522" s="28" t="s">
        <v>4882</v>
      </c>
      <c r="Q1522" s="27" t="s">
        <v>4868</v>
      </c>
      <c r="R1522" s="56">
        <v>506.3</v>
      </c>
      <c r="S1522" s="56">
        <v>534</v>
      </c>
      <c r="T1522" s="58">
        <v>371</v>
      </c>
    </row>
    <row r="1523" spans="1:20" x14ac:dyDescent="0.25">
      <c r="A1523" s="27" t="s">
        <v>1349</v>
      </c>
      <c r="B1523" s="28" t="s">
        <v>1350</v>
      </c>
      <c r="C1523" s="28" t="s">
        <v>11358</v>
      </c>
      <c r="D1523" s="28" t="s">
        <v>11359</v>
      </c>
      <c r="E1523" s="28" t="s">
        <v>2161</v>
      </c>
      <c r="F1523" s="28" t="s">
        <v>4859</v>
      </c>
      <c r="G1523" s="28" t="s">
        <v>4860</v>
      </c>
      <c r="H1523" s="28" t="s">
        <v>4600</v>
      </c>
      <c r="I1523" s="28" t="s">
        <v>4570</v>
      </c>
      <c r="J1523" s="28" t="s">
        <v>4877</v>
      </c>
      <c r="K1523" s="28" t="s">
        <v>9535</v>
      </c>
      <c r="L1523" s="28" t="s">
        <v>11360</v>
      </c>
      <c r="M1523" s="28" t="s">
        <v>11361</v>
      </c>
      <c r="N1523" s="28" t="s">
        <v>11362</v>
      </c>
      <c r="O1523" s="28" t="s">
        <v>4866</v>
      </c>
      <c r="P1523" s="28" t="s">
        <v>4882</v>
      </c>
      <c r="Q1523" s="27" t="s">
        <v>4868</v>
      </c>
      <c r="R1523" s="56">
        <v>496.2</v>
      </c>
      <c r="S1523" s="56">
        <v>499.4</v>
      </c>
      <c r="T1523" s="58">
        <v>375</v>
      </c>
    </row>
    <row r="1524" spans="1:20" x14ac:dyDescent="0.25">
      <c r="A1524" s="27" t="s">
        <v>3710</v>
      </c>
      <c r="B1524" s="28" t="s">
        <v>4349</v>
      </c>
      <c r="C1524" s="28" t="s">
        <v>11363</v>
      </c>
      <c r="D1524" s="28" t="s">
        <v>11364</v>
      </c>
      <c r="E1524" s="28" t="s">
        <v>3711</v>
      </c>
      <c r="F1524" s="28" t="s">
        <v>4859</v>
      </c>
      <c r="G1524" s="28" t="s">
        <v>4860</v>
      </c>
      <c r="H1524" s="28" t="s">
        <v>4601</v>
      </c>
      <c r="I1524" s="28" t="s">
        <v>4377</v>
      </c>
      <c r="J1524" s="28" t="s">
        <v>4861</v>
      </c>
      <c r="K1524" s="28" t="s">
        <v>11365</v>
      </c>
      <c r="L1524" s="28" t="s">
        <v>7970</v>
      </c>
      <c r="M1524" s="28" t="s">
        <v>11366</v>
      </c>
      <c r="N1524" s="28" t="s">
        <v>11367</v>
      </c>
      <c r="O1524" s="28" t="s">
        <v>4866</v>
      </c>
      <c r="P1524" s="28" t="s">
        <v>4882</v>
      </c>
      <c r="Q1524" s="27" t="s">
        <v>4868</v>
      </c>
      <c r="R1524" s="56">
        <v>494</v>
      </c>
      <c r="S1524" s="56">
        <v>494</v>
      </c>
      <c r="T1524" s="58">
        <v>363</v>
      </c>
    </row>
    <row r="1525" spans="1:20" x14ac:dyDescent="0.25">
      <c r="A1525" s="27" t="s">
        <v>1351</v>
      </c>
      <c r="B1525" s="28" t="s">
        <v>1352</v>
      </c>
      <c r="C1525" s="28" t="s">
        <v>11368</v>
      </c>
      <c r="D1525" s="28" t="s">
        <v>11369</v>
      </c>
      <c r="E1525" s="28" t="s">
        <v>2457</v>
      </c>
      <c r="F1525" s="28" t="s">
        <v>4859</v>
      </c>
      <c r="G1525" s="28" t="s">
        <v>4860</v>
      </c>
      <c r="H1525" s="28" t="s">
        <v>4601</v>
      </c>
      <c r="I1525" s="28" t="s">
        <v>4387</v>
      </c>
      <c r="J1525" s="28" t="s">
        <v>4967</v>
      </c>
      <c r="K1525" s="28" t="s">
        <v>10058</v>
      </c>
      <c r="L1525" s="28" t="s">
        <v>8681</v>
      </c>
      <c r="M1525" s="28" t="s">
        <v>8682</v>
      </c>
      <c r="N1525" s="28" t="s">
        <v>11370</v>
      </c>
      <c r="O1525" s="28" t="s">
        <v>4866</v>
      </c>
      <c r="P1525" s="28" t="s">
        <v>4882</v>
      </c>
      <c r="Q1525" s="27" t="s">
        <v>4868</v>
      </c>
      <c r="R1525" s="56">
        <v>476.2</v>
      </c>
      <c r="S1525" s="56">
        <v>467.3</v>
      </c>
      <c r="T1525" s="58">
        <v>350</v>
      </c>
    </row>
    <row r="1526" spans="1:20" x14ac:dyDescent="0.25">
      <c r="A1526" s="27" t="s">
        <v>1353</v>
      </c>
      <c r="B1526" s="28" t="s">
        <v>1354</v>
      </c>
      <c r="C1526" s="28" t="s">
        <v>11371</v>
      </c>
      <c r="D1526" s="28" t="s">
        <v>11372</v>
      </c>
      <c r="E1526" s="28" t="s">
        <v>2603</v>
      </c>
      <c r="F1526" s="28" t="s">
        <v>4859</v>
      </c>
      <c r="G1526" s="28" t="s">
        <v>4860</v>
      </c>
      <c r="H1526" s="28" t="s">
        <v>4600</v>
      </c>
      <c r="I1526" s="28" t="s">
        <v>4390</v>
      </c>
      <c r="J1526" s="28" t="s">
        <v>4893</v>
      </c>
      <c r="K1526" s="28" t="s">
        <v>11373</v>
      </c>
      <c r="L1526" s="28" t="s">
        <v>7790</v>
      </c>
      <c r="M1526" s="28" t="s">
        <v>11374</v>
      </c>
      <c r="N1526" s="28" t="s">
        <v>11375</v>
      </c>
      <c r="O1526" s="28" t="s">
        <v>4866</v>
      </c>
      <c r="P1526" s="28" t="s">
        <v>4882</v>
      </c>
      <c r="Q1526" s="27" t="s">
        <v>4868</v>
      </c>
      <c r="R1526" s="56">
        <v>420</v>
      </c>
      <c r="S1526" s="56">
        <v>414</v>
      </c>
      <c r="T1526" s="58">
        <v>314</v>
      </c>
    </row>
    <row r="1527" spans="1:20" x14ac:dyDescent="0.25">
      <c r="A1527" s="27" t="s">
        <v>1355</v>
      </c>
      <c r="B1527" s="28" t="s">
        <v>1356</v>
      </c>
      <c r="C1527" s="28" t="s">
        <v>11376</v>
      </c>
      <c r="D1527" s="28" t="s">
        <v>11377</v>
      </c>
      <c r="E1527" s="28" t="s">
        <v>2458</v>
      </c>
      <c r="F1527" s="28" t="s">
        <v>4859</v>
      </c>
      <c r="G1527" s="28" t="s">
        <v>4860</v>
      </c>
      <c r="H1527" s="28" t="s">
        <v>4601</v>
      </c>
      <c r="I1527" s="28" t="s">
        <v>4387</v>
      </c>
      <c r="J1527" s="28" t="s">
        <v>4987</v>
      </c>
      <c r="K1527" s="28" t="s">
        <v>11378</v>
      </c>
      <c r="L1527" s="28" t="s">
        <v>11379</v>
      </c>
      <c r="M1527" s="28" t="s">
        <v>11380</v>
      </c>
      <c r="N1527" s="28" t="s">
        <v>11381</v>
      </c>
      <c r="O1527" s="28" t="s">
        <v>4866</v>
      </c>
      <c r="P1527" s="28" t="s">
        <v>4882</v>
      </c>
      <c r="Q1527" s="27" t="s">
        <v>4868</v>
      </c>
      <c r="R1527" s="56">
        <v>473.1</v>
      </c>
      <c r="S1527" s="56">
        <v>460.4</v>
      </c>
      <c r="T1527" s="58">
        <v>355.9</v>
      </c>
    </row>
    <row r="1528" spans="1:20" x14ac:dyDescent="0.25">
      <c r="A1528" s="27" t="s">
        <v>1357</v>
      </c>
      <c r="B1528" s="28" t="s">
        <v>1358</v>
      </c>
      <c r="C1528" s="28" t="s">
        <v>11382</v>
      </c>
      <c r="D1528" s="28" t="s">
        <v>11383</v>
      </c>
      <c r="E1528" s="28" t="s">
        <v>2162</v>
      </c>
      <c r="F1528" s="28" t="s">
        <v>4859</v>
      </c>
      <c r="G1528" s="28" t="s">
        <v>4860</v>
      </c>
      <c r="H1528" s="28" t="s">
        <v>4600</v>
      </c>
      <c r="I1528" s="28" t="s">
        <v>4375</v>
      </c>
      <c r="J1528" s="28" t="s">
        <v>4877</v>
      </c>
      <c r="K1528" s="28" t="s">
        <v>11384</v>
      </c>
      <c r="L1528" s="28" t="s">
        <v>6270</v>
      </c>
      <c r="M1528" s="28" t="s">
        <v>6271</v>
      </c>
      <c r="N1528" s="28" t="s">
        <v>11385</v>
      </c>
      <c r="O1528" s="28" t="s">
        <v>4866</v>
      </c>
      <c r="P1528" s="28" t="s">
        <v>4882</v>
      </c>
      <c r="Q1528" s="27" t="s">
        <v>4868</v>
      </c>
      <c r="R1528" s="56">
        <v>418.7</v>
      </c>
      <c r="S1528" s="56">
        <v>407.2</v>
      </c>
      <c r="T1528" s="58">
        <v>293.5</v>
      </c>
    </row>
    <row r="1529" spans="1:20" x14ac:dyDescent="0.25">
      <c r="A1529" s="27" t="s">
        <v>1359</v>
      </c>
      <c r="B1529" s="28" t="s">
        <v>1360</v>
      </c>
      <c r="C1529" s="28" t="s">
        <v>11386</v>
      </c>
      <c r="D1529" s="28" t="s">
        <v>11387</v>
      </c>
      <c r="E1529" s="28" t="s">
        <v>2163</v>
      </c>
      <c r="F1529" s="28" t="s">
        <v>4859</v>
      </c>
      <c r="G1529" s="28" t="s">
        <v>4860</v>
      </c>
      <c r="H1529" s="28" t="s">
        <v>4600</v>
      </c>
      <c r="I1529" s="28" t="s">
        <v>4375</v>
      </c>
      <c r="J1529" s="28" t="s">
        <v>4877</v>
      </c>
      <c r="K1529" s="28" t="s">
        <v>11180</v>
      </c>
      <c r="L1529" s="28" t="s">
        <v>4921</v>
      </c>
      <c r="M1529" s="28" t="s">
        <v>4922</v>
      </c>
      <c r="N1529" s="28" t="s">
        <v>11388</v>
      </c>
      <c r="O1529" s="28" t="s">
        <v>4866</v>
      </c>
      <c r="P1529" s="28" t="s">
        <v>4882</v>
      </c>
      <c r="Q1529" s="27" t="s">
        <v>4868</v>
      </c>
      <c r="R1529" s="56">
        <v>600</v>
      </c>
      <c r="S1529" s="56">
        <v>599</v>
      </c>
      <c r="T1529" s="58">
        <v>494.7</v>
      </c>
    </row>
    <row r="1530" spans="1:20" x14ac:dyDescent="0.25">
      <c r="A1530" s="27" t="s">
        <v>1361</v>
      </c>
      <c r="B1530" s="28" t="s">
        <v>1362</v>
      </c>
      <c r="C1530" s="28" t="s">
        <v>11389</v>
      </c>
      <c r="D1530" s="28" t="s">
        <v>11390</v>
      </c>
      <c r="E1530" s="28" t="s">
        <v>1959</v>
      </c>
      <c r="F1530" s="28" t="s">
        <v>4859</v>
      </c>
      <c r="G1530" s="28" t="s">
        <v>4860</v>
      </c>
      <c r="H1530" s="28" t="s">
        <v>4601</v>
      </c>
      <c r="I1530" s="28" t="s">
        <v>4382</v>
      </c>
      <c r="J1530" s="28" t="s">
        <v>4967</v>
      </c>
      <c r="K1530" s="28" t="s">
        <v>11391</v>
      </c>
      <c r="L1530" s="28" t="s">
        <v>4968</v>
      </c>
      <c r="M1530" s="28" t="s">
        <v>4969</v>
      </c>
      <c r="N1530" s="28" t="s">
        <v>11392</v>
      </c>
      <c r="O1530" s="28" t="s">
        <v>4866</v>
      </c>
      <c r="P1530" s="28" t="s">
        <v>4882</v>
      </c>
      <c r="Q1530" s="27" t="s">
        <v>4868</v>
      </c>
      <c r="R1530" s="56">
        <v>527</v>
      </c>
      <c r="S1530" s="56">
        <v>528.79999999999995</v>
      </c>
      <c r="T1530" s="58">
        <v>381.2</v>
      </c>
    </row>
    <row r="1531" spans="1:20" x14ac:dyDescent="0.25">
      <c r="A1531" s="27" t="s">
        <v>1363</v>
      </c>
      <c r="B1531" s="28" t="s">
        <v>1364</v>
      </c>
      <c r="C1531" s="28" t="s">
        <v>11393</v>
      </c>
      <c r="D1531" s="28" t="s">
        <v>11394</v>
      </c>
      <c r="E1531" s="28" t="s">
        <v>2164</v>
      </c>
      <c r="F1531" s="28" t="s">
        <v>4859</v>
      </c>
      <c r="G1531" s="28" t="s">
        <v>4860</v>
      </c>
      <c r="H1531" s="28" t="s">
        <v>4600</v>
      </c>
      <c r="I1531" s="28" t="s">
        <v>4570</v>
      </c>
      <c r="J1531" s="28" t="s">
        <v>4877</v>
      </c>
      <c r="K1531" s="28" t="s">
        <v>11395</v>
      </c>
      <c r="L1531" s="28" t="s">
        <v>5154</v>
      </c>
      <c r="M1531" s="28" t="s">
        <v>5155</v>
      </c>
      <c r="N1531" s="28" t="s">
        <v>11396</v>
      </c>
      <c r="O1531" s="28" t="s">
        <v>4866</v>
      </c>
      <c r="P1531" s="28" t="s">
        <v>4882</v>
      </c>
      <c r="Q1531" s="27" t="s">
        <v>4868</v>
      </c>
      <c r="R1531" s="56">
        <v>514</v>
      </c>
      <c r="S1531" s="56">
        <v>512.20000000000005</v>
      </c>
      <c r="T1531" s="58">
        <v>377.8</v>
      </c>
    </row>
    <row r="1532" spans="1:20" x14ac:dyDescent="0.25">
      <c r="A1532" s="27" t="s">
        <v>1365</v>
      </c>
      <c r="B1532" s="28" t="s">
        <v>1366</v>
      </c>
      <c r="C1532" s="28" t="s">
        <v>11397</v>
      </c>
      <c r="D1532" s="28" t="s">
        <v>11398</v>
      </c>
      <c r="E1532" s="28" t="s">
        <v>2242</v>
      </c>
      <c r="F1532" s="28" t="s">
        <v>4859</v>
      </c>
      <c r="G1532" s="28" t="s">
        <v>4860</v>
      </c>
      <c r="H1532" s="28" t="s">
        <v>4906</v>
      </c>
      <c r="I1532" s="28" t="s">
        <v>4379</v>
      </c>
      <c r="J1532" s="28" t="s">
        <v>4893</v>
      </c>
      <c r="K1532" s="28" t="s">
        <v>11351</v>
      </c>
      <c r="L1532" s="28" t="s">
        <v>5904</v>
      </c>
      <c r="M1532" s="28" t="s">
        <v>5905</v>
      </c>
      <c r="N1532" s="28" t="s">
        <v>11399</v>
      </c>
      <c r="O1532" s="28" t="s">
        <v>4866</v>
      </c>
      <c r="P1532" s="28" t="s">
        <v>4882</v>
      </c>
      <c r="Q1532" s="27" t="s">
        <v>4868</v>
      </c>
      <c r="R1532" s="56">
        <v>364.8</v>
      </c>
      <c r="S1532" s="56">
        <v>371.2</v>
      </c>
      <c r="T1532" s="58">
        <v>266</v>
      </c>
    </row>
    <row r="1533" spans="1:20" x14ac:dyDescent="0.25">
      <c r="A1533" s="27" t="s">
        <v>1367</v>
      </c>
      <c r="B1533" s="28" t="s">
        <v>1368</v>
      </c>
      <c r="C1533" s="28" t="s">
        <v>11400</v>
      </c>
      <c r="D1533" s="28" t="s">
        <v>11401</v>
      </c>
      <c r="E1533" s="28" t="s">
        <v>1890</v>
      </c>
      <c r="F1533" s="28" t="s">
        <v>4859</v>
      </c>
      <c r="G1533" s="28" t="s">
        <v>4860</v>
      </c>
      <c r="H1533" s="28" t="s">
        <v>4601</v>
      </c>
      <c r="I1533" s="28" t="s">
        <v>4378</v>
      </c>
      <c r="J1533" s="28" t="s">
        <v>4893</v>
      </c>
      <c r="K1533" s="28" t="s">
        <v>11365</v>
      </c>
      <c r="L1533" s="28" t="s">
        <v>10005</v>
      </c>
      <c r="M1533" s="28" t="s">
        <v>11402</v>
      </c>
      <c r="N1533" s="28" t="s">
        <v>11403</v>
      </c>
      <c r="O1533" s="28" t="s">
        <v>4866</v>
      </c>
      <c r="P1533" s="28" t="s">
        <v>4882</v>
      </c>
      <c r="Q1533" s="27" t="s">
        <v>4868</v>
      </c>
      <c r="R1533" s="56">
        <v>463</v>
      </c>
      <c r="S1533" s="56">
        <v>460.7</v>
      </c>
      <c r="T1533" s="58">
        <v>356.2</v>
      </c>
    </row>
    <row r="1534" spans="1:20" x14ac:dyDescent="0.25">
      <c r="A1534" s="27" t="s">
        <v>3726</v>
      </c>
      <c r="B1534" s="28" t="s">
        <v>4350</v>
      </c>
      <c r="C1534" s="28" t="s">
        <v>11404</v>
      </c>
      <c r="D1534" s="28" t="s">
        <v>11405</v>
      </c>
      <c r="E1534" s="28" t="s">
        <v>3727</v>
      </c>
      <c r="F1534" s="28" t="s">
        <v>4859</v>
      </c>
      <c r="G1534" s="28" t="s">
        <v>4860</v>
      </c>
      <c r="H1534" s="28" t="s">
        <v>4601</v>
      </c>
      <c r="I1534" s="28" t="s">
        <v>4377</v>
      </c>
      <c r="J1534" s="28" t="s">
        <v>4861</v>
      </c>
      <c r="K1534" s="28" t="s">
        <v>11406</v>
      </c>
      <c r="L1534" s="28" t="s">
        <v>11407</v>
      </c>
      <c r="M1534" s="28" t="s">
        <v>4864</v>
      </c>
      <c r="N1534" s="28" t="s">
        <v>11408</v>
      </c>
      <c r="O1534" s="28" t="s">
        <v>4866</v>
      </c>
      <c r="P1534" s="28" t="s">
        <v>4882</v>
      </c>
      <c r="Q1534" s="27" t="s">
        <v>4868</v>
      </c>
      <c r="R1534" s="56">
        <v>918.8</v>
      </c>
      <c r="S1534" s="56">
        <v>864</v>
      </c>
      <c r="T1534" s="58">
        <v>598</v>
      </c>
    </row>
    <row r="1535" spans="1:20" x14ac:dyDescent="0.25">
      <c r="A1535" s="27" t="s">
        <v>3718</v>
      </c>
      <c r="B1535" s="28" t="s">
        <v>4351</v>
      </c>
      <c r="C1535" s="28" t="s">
        <v>11409</v>
      </c>
      <c r="D1535" s="28" t="s">
        <v>11410</v>
      </c>
      <c r="E1535" s="28" t="s">
        <v>3719</v>
      </c>
      <c r="F1535" s="28" t="s">
        <v>4859</v>
      </c>
      <c r="G1535" s="28" t="s">
        <v>4860</v>
      </c>
      <c r="H1535" s="28" t="s">
        <v>4601</v>
      </c>
      <c r="I1535" s="28" t="s">
        <v>4373</v>
      </c>
      <c r="J1535" s="28" t="s">
        <v>4861</v>
      </c>
      <c r="K1535" s="28" t="s">
        <v>11411</v>
      </c>
      <c r="L1535" s="28" t="s">
        <v>7990</v>
      </c>
      <c r="M1535" s="28" t="s">
        <v>7991</v>
      </c>
      <c r="N1535" s="28" t="s">
        <v>11412</v>
      </c>
      <c r="O1535" s="28" t="s">
        <v>4866</v>
      </c>
      <c r="P1535" s="28" t="s">
        <v>4882</v>
      </c>
      <c r="Q1535" s="27" t="s">
        <v>4868</v>
      </c>
      <c r="R1535" s="56">
        <v>623</v>
      </c>
      <c r="S1535" s="56">
        <v>623</v>
      </c>
      <c r="T1535" s="58">
        <v>433</v>
      </c>
    </row>
    <row r="1536" spans="1:20" x14ac:dyDescent="0.25">
      <c r="A1536" s="27" t="s">
        <v>1369</v>
      </c>
      <c r="B1536" s="28" t="s">
        <v>1370</v>
      </c>
      <c r="C1536" s="28" t="s">
        <v>11413</v>
      </c>
      <c r="D1536" s="28" t="s">
        <v>11414</v>
      </c>
      <c r="E1536" s="28" t="s">
        <v>2529</v>
      </c>
      <c r="F1536" s="28" t="s">
        <v>4859</v>
      </c>
      <c r="G1536" s="28" t="s">
        <v>4860</v>
      </c>
      <c r="H1536" s="28" t="s">
        <v>4906</v>
      </c>
      <c r="I1536" s="28" t="s">
        <v>4381</v>
      </c>
      <c r="J1536" s="28" t="s">
        <v>4893</v>
      </c>
      <c r="K1536" s="28" t="s">
        <v>11298</v>
      </c>
      <c r="L1536" s="28" t="s">
        <v>11415</v>
      </c>
      <c r="M1536" s="28" t="s">
        <v>11416</v>
      </c>
      <c r="N1536" s="28" t="s">
        <v>11416</v>
      </c>
      <c r="O1536" s="28" t="s">
        <v>4866</v>
      </c>
      <c r="P1536" s="28" t="s">
        <v>4882</v>
      </c>
      <c r="Q1536" s="27" t="s">
        <v>4868</v>
      </c>
      <c r="R1536" s="56">
        <v>361.5</v>
      </c>
      <c r="S1536" s="56">
        <v>366</v>
      </c>
      <c r="T1536" s="58">
        <v>254</v>
      </c>
    </row>
    <row r="1537" spans="1:20" x14ac:dyDescent="0.25">
      <c r="A1537" s="27" t="s">
        <v>1371</v>
      </c>
      <c r="B1537" s="28" t="s">
        <v>1372</v>
      </c>
      <c r="C1537" s="28" t="s">
        <v>11417</v>
      </c>
      <c r="D1537" s="28" t="s">
        <v>11418</v>
      </c>
      <c r="E1537" s="28" t="s">
        <v>1891</v>
      </c>
      <c r="F1537" s="28" t="s">
        <v>4859</v>
      </c>
      <c r="G1537" s="28" t="s">
        <v>4860</v>
      </c>
      <c r="H1537" s="28" t="s">
        <v>4601</v>
      </c>
      <c r="I1537" s="28" t="s">
        <v>4378</v>
      </c>
      <c r="J1537" s="28" t="s">
        <v>4893</v>
      </c>
      <c r="K1537" s="28" t="s">
        <v>11419</v>
      </c>
      <c r="L1537" s="28" t="s">
        <v>5226</v>
      </c>
      <c r="M1537" s="28" t="s">
        <v>5227</v>
      </c>
      <c r="N1537" s="28" t="s">
        <v>11420</v>
      </c>
      <c r="O1537" s="28" t="s">
        <v>4866</v>
      </c>
      <c r="P1537" s="28" t="s">
        <v>4882</v>
      </c>
      <c r="Q1537" s="27" t="s">
        <v>4868</v>
      </c>
      <c r="R1537" s="56">
        <v>624</v>
      </c>
      <c r="S1537" s="56">
        <v>624</v>
      </c>
      <c r="T1537" s="58">
        <v>499</v>
      </c>
    </row>
    <row r="1538" spans="1:20" x14ac:dyDescent="0.25">
      <c r="A1538" s="27" t="s">
        <v>3712</v>
      </c>
      <c r="B1538" s="28" t="s">
        <v>4352</v>
      </c>
      <c r="C1538" s="28" t="s">
        <v>11421</v>
      </c>
      <c r="D1538" s="28" t="s">
        <v>11422</v>
      </c>
      <c r="E1538" s="28" t="s">
        <v>3713</v>
      </c>
      <c r="F1538" s="28" t="s">
        <v>4859</v>
      </c>
      <c r="G1538" s="28" t="s">
        <v>4860</v>
      </c>
      <c r="H1538" s="28" t="s">
        <v>4601</v>
      </c>
      <c r="I1538" s="28" t="s">
        <v>4377</v>
      </c>
      <c r="J1538" s="28" t="s">
        <v>4861</v>
      </c>
      <c r="K1538" s="28" t="s">
        <v>9567</v>
      </c>
      <c r="L1538" s="28" t="s">
        <v>11423</v>
      </c>
      <c r="M1538" s="28" t="s">
        <v>7848</v>
      </c>
      <c r="N1538" s="28" t="s">
        <v>11424</v>
      </c>
      <c r="O1538" s="28" t="s">
        <v>4866</v>
      </c>
      <c r="P1538" s="28" t="s">
        <v>4882</v>
      </c>
      <c r="Q1538" s="27" t="s">
        <v>4868</v>
      </c>
      <c r="R1538" s="56">
        <v>531</v>
      </c>
      <c r="S1538" s="56">
        <v>531</v>
      </c>
      <c r="T1538" s="58">
        <v>377</v>
      </c>
    </row>
    <row r="1539" spans="1:20" x14ac:dyDescent="0.25">
      <c r="A1539" s="27" t="s">
        <v>1373</v>
      </c>
      <c r="B1539" s="28" t="s">
        <v>1374</v>
      </c>
      <c r="C1539" s="28" t="s">
        <v>11425</v>
      </c>
      <c r="D1539" s="28" t="s">
        <v>11426</v>
      </c>
      <c r="E1539" s="28" t="s">
        <v>2243</v>
      </c>
      <c r="F1539" s="28" t="s">
        <v>4859</v>
      </c>
      <c r="G1539" s="28" t="s">
        <v>4860</v>
      </c>
      <c r="H1539" s="28" t="s">
        <v>4906</v>
      </c>
      <c r="I1539" s="28" t="s">
        <v>4379</v>
      </c>
      <c r="J1539" s="28" t="s">
        <v>4907</v>
      </c>
      <c r="K1539" s="28" t="s">
        <v>9567</v>
      </c>
      <c r="L1539" s="28" t="s">
        <v>5033</v>
      </c>
      <c r="M1539" s="28" t="s">
        <v>4939</v>
      </c>
      <c r="N1539" s="28" t="s">
        <v>11427</v>
      </c>
      <c r="O1539" s="28" t="s">
        <v>4866</v>
      </c>
      <c r="P1539" s="28" t="s">
        <v>4882</v>
      </c>
      <c r="Q1539" s="27" t="s">
        <v>4868</v>
      </c>
      <c r="R1539" s="56">
        <v>577</v>
      </c>
      <c r="S1539" s="56">
        <v>547.70000000000005</v>
      </c>
      <c r="T1539" s="58">
        <v>306</v>
      </c>
    </row>
    <row r="1540" spans="1:20" x14ac:dyDescent="0.25">
      <c r="A1540" s="27" t="s">
        <v>1375</v>
      </c>
      <c r="B1540" s="28" t="s">
        <v>1376</v>
      </c>
      <c r="C1540" s="28" t="s">
        <v>11428</v>
      </c>
      <c r="D1540" s="28" t="s">
        <v>11429</v>
      </c>
      <c r="E1540" s="28" t="s">
        <v>2165</v>
      </c>
      <c r="F1540" s="28" t="s">
        <v>4859</v>
      </c>
      <c r="G1540" s="28" t="s">
        <v>4860</v>
      </c>
      <c r="H1540" s="28" t="s">
        <v>4600</v>
      </c>
      <c r="I1540" s="28" t="s">
        <v>4570</v>
      </c>
      <c r="J1540" s="28" t="s">
        <v>4877</v>
      </c>
      <c r="K1540" s="28" t="s">
        <v>11378</v>
      </c>
      <c r="L1540" s="28" t="s">
        <v>11430</v>
      </c>
      <c r="M1540" s="28" t="s">
        <v>9372</v>
      </c>
      <c r="N1540" s="28" t="s">
        <v>11431</v>
      </c>
      <c r="O1540" s="28" t="s">
        <v>4866</v>
      </c>
      <c r="P1540" s="28" t="s">
        <v>4882</v>
      </c>
      <c r="Q1540" s="27" t="s">
        <v>4868</v>
      </c>
      <c r="R1540" s="56">
        <v>500</v>
      </c>
      <c r="S1540" s="56">
        <v>500.5</v>
      </c>
      <c r="T1540" s="58">
        <v>331</v>
      </c>
    </row>
    <row r="1541" spans="1:20" x14ac:dyDescent="0.25">
      <c r="A1541" s="27" t="s">
        <v>1377</v>
      </c>
      <c r="B1541" s="28" t="s">
        <v>1378</v>
      </c>
      <c r="C1541" s="28" t="s">
        <v>11432</v>
      </c>
      <c r="D1541" s="28" t="s">
        <v>11433</v>
      </c>
      <c r="E1541" s="28" t="s">
        <v>2030</v>
      </c>
      <c r="F1541" s="28" t="s">
        <v>4859</v>
      </c>
      <c r="G1541" s="28" t="s">
        <v>4860</v>
      </c>
      <c r="H1541" s="28" t="s">
        <v>4601</v>
      </c>
      <c r="I1541" s="28" t="s">
        <v>4384</v>
      </c>
      <c r="J1541" s="28" t="s">
        <v>4987</v>
      </c>
      <c r="K1541" s="28" t="s">
        <v>11298</v>
      </c>
      <c r="L1541" s="28" t="s">
        <v>7924</v>
      </c>
      <c r="M1541" s="28" t="s">
        <v>7925</v>
      </c>
      <c r="N1541" s="28" t="s">
        <v>11434</v>
      </c>
      <c r="O1541" s="28" t="s">
        <v>4866</v>
      </c>
      <c r="P1541" s="28" t="s">
        <v>4882</v>
      </c>
      <c r="Q1541" s="27" t="s">
        <v>4868</v>
      </c>
      <c r="R1541" s="56">
        <v>416.8</v>
      </c>
      <c r="S1541" s="56">
        <v>430.1</v>
      </c>
      <c r="T1541" s="58">
        <v>328</v>
      </c>
    </row>
    <row r="1542" spans="1:20" x14ac:dyDescent="0.25">
      <c r="A1542" s="27" t="s">
        <v>1379</v>
      </c>
      <c r="B1542" s="28" t="s">
        <v>1380</v>
      </c>
      <c r="C1542" s="28" t="s">
        <v>11435</v>
      </c>
      <c r="D1542" s="28" t="s">
        <v>11436</v>
      </c>
      <c r="E1542" s="28" t="s">
        <v>2166</v>
      </c>
      <c r="F1542" s="28" t="s">
        <v>4859</v>
      </c>
      <c r="G1542" s="28" t="s">
        <v>4860</v>
      </c>
      <c r="H1542" s="28" t="s">
        <v>4600</v>
      </c>
      <c r="I1542" s="28" t="s">
        <v>4375</v>
      </c>
      <c r="J1542" s="28" t="s">
        <v>4877</v>
      </c>
      <c r="K1542" s="28" t="s">
        <v>11437</v>
      </c>
      <c r="L1542" s="28" t="s">
        <v>11438</v>
      </c>
      <c r="M1542" s="28" t="s">
        <v>4922</v>
      </c>
      <c r="N1542" s="28" t="s">
        <v>11439</v>
      </c>
      <c r="O1542" s="28" t="s">
        <v>4866</v>
      </c>
      <c r="P1542" s="28" t="s">
        <v>4882</v>
      </c>
      <c r="Q1542" s="27" t="s">
        <v>4868</v>
      </c>
      <c r="R1542" s="56">
        <v>348.7</v>
      </c>
      <c r="S1542" s="56">
        <v>362.9</v>
      </c>
      <c r="T1542" s="58">
        <v>257.2</v>
      </c>
    </row>
    <row r="1543" spans="1:20" x14ac:dyDescent="0.25">
      <c r="A1543" s="27" t="s">
        <v>1381</v>
      </c>
      <c r="B1543" s="28" t="s">
        <v>1382</v>
      </c>
      <c r="C1543" s="28" t="s">
        <v>11440</v>
      </c>
      <c r="D1543" s="28" t="s">
        <v>11441</v>
      </c>
      <c r="E1543" s="28" t="s">
        <v>2604</v>
      </c>
      <c r="F1543" s="28" t="s">
        <v>4859</v>
      </c>
      <c r="G1543" s="28" t="s">
        <v>4860</v>
      </c>
      <c r="H1543" s="28" t="s">
        <v>4600</v>
      </c>
      <c r="I1543" s="28" t="s">
        <v>4390</v>
      </c>
      <c r="J1543" s="28" t="s">
        <v>4907</v>
      </c>
      <c r="K1543" s="28" t="s">
        <v>9557</v>
      </c>
      <c r="L1543" s="28" t="s">
        <v>5373</v>
      </c>
      <c r="M1543" s="28" t="s">
        <v>5374</v>
      </c>
      <c r="N1543" s="28" t="s">
        <v>11442</v>
      </c>
      <c r="O1543" s="28" t="s">
        <v>4866</v>
      </c>
      <c r="P1543" s="28" t="s">
        <v>4882</v>
      </c>
      <c r="Q1543" s="27" t="s">
        <v>4868</v>
      </c>
      <c r="R1543" s="56">
        <v>447.5</v>
      </c>
      <c r="S1543" s="56">
        <v>444</v>
      </c>
      <c r="T1543" s="58">
        <v>329</v>
      </c>
    </row>
    <row r="1544" spans="1:20" x14ac:dyDescent="0.25">
      <c r="A1544" s="27" t="s">
        <v>1383</v>
      </c>
      <c r="B1544" s="28" t="s">
        <v>1384</v>
      </c>
      <c r="C1544" s="28" t="s">
        <v>11443</v>
      </c>
      <c r="D1544" s="28" t="s">
        <v>11444</v>
      </c>
      <c r="E1544" s="28" t="s">
        <v>2244</v>
      </c>
      <c r="F1544" s="28" t="s">
        <v>4859</v>
      </c>
      <c r="G1544" s="28" t="s">
        <v>4860</v>
      </c>
      <c r="H1544" s="28" t="s">
        <v>4906</v>
      </c>
      <c r="I1544" s="28" t="s">
        <v>4379</v>
      </c>
      <c r="J1544" s="28" t="s">
        <v>4893</v>
      </c>
      <c r="K1544" s="28" t="s">
        <v>11445</v>
      </c>
      <c r="L1544" s="28" t="s">
        <v>6506</v>
      </c>
      <c r="M1544" s="28" t="s">
        <v>6507</v>
      </c>
      <c r="N1544" s="28" t="s">
        <v>11446</v>
      </c>
      <c r="O1544" s="28" t="s">
        <v>4866</v>
      </c>
      <c r="P1544" s="28" t="s">
        <v>4882</v>
      </c>
      <c r="Q1544" s="27" t="s">
        <v>4868</v>
      </c>
      <c r="R1544" s="56">
        <v>900</v>
      </c>
      <c r="S1544" s="56">
        <v>900.3</v>
      </c>
      <c r="T1544" s="58">
        <v>668.2</v>
      </c>
    </row>
    <row r="1545" spans="1:20" x14ac:dyDescent="0.25">
      <c r="A1545" s="27" t="s">
        <v>1385</v>
      </c>
      <c r="B1545" s="28" t="s">
        <v>1386</v>
      </c>
      <c r="C1545" s="28" t="s">
        <v>11447</v>
      </c>
      <c r="D1545" s="28" t="s">
        <v>11448</v>
      </c>
      <c r="E1545" s="28" t="s">
        <v>1737</v>
      </c>
      <c r="F1545" s="28" t="s">
        <v>4859</v>
      </c>
      <c r="G1545" s="28" t="s">
        <v>4860</v>
      </c>
      <c r="H1545" s="28" t="s">
        <v>4906</v>
      </c>
      <c r="I1545" s="28" t="s">
        <v>4388</v>
      </c>
      <c r="J1545" s="28" t="s">
        <v>4907</v>
      </c>
      <c r="K1545" s="28" t="s">
        <v>11180</v>
      </c>
      <c r="L1545" s="28" t="s">
        <v>6529</v>
      </c>
      <c r="M1545" s="28" t="s">
        <v>4939</v>
      </c>
      <c r="N1545" s="28" t="s">
        <v>11449</v>
      </c>
      <c r="O1545" s="28" t="s">
        <v>4866</v>
      </c>
      <c r="P1545" s="28" t="s">
        <v>4882</v>
      </c>
      <c r="Q1545" s="27" t="s">
        <v>4868</v>
      </c>
      <c r="R1545" s="56">
        <v>413</v>
      </c>
      <c r="S1545" s="56">
        <v>413</v>
      </c>
      <c r="T1545" s="58">
        <v>295</v>
      </c>
    </row>
    <row r="1546" spans="1:20" x14ac:dyDescent="0.25">
      <c r="A1546" s="27" t="s">
        <v>1387</v>
      </c>
      <c r="B1546" s="28" t="s">
        <v>1388</v>
      </c>
      <c r="C1546" s="28" t="s">
        <v>11450</v>
      </c>
      <c r="D1546" s="28" t="s">
        <v>11451</v>
      </c>
      <c r="E1546" s="28" t="s">
        <v>1589</v>
      </c>
      <c r="F1546" s="28" t="s">
        <v>4859</v>
      </c>
      <c r="G1546" s="28" t="s">
        <v>4860</v>
      </c>
      <c r="H1546" s="28" t="s">
        <v>4906</v>
      </c>
      <c r="I1546" s="28" t="s">
        <v>4380</v>
      </c>
      <c r="J1546" s="28" t="s">
        <v>4907</v>
      </c>
      <c r="K1546" s="28" t="s">
        <v>11180</v>
      </c>
      <c r="L1546" s="28" t="s">
        <v>11452</v>
      </c>
      <c r="M1546" s="28" t="s">
        <v>11453</v>
      </c>
      <c r="N1546" s="28" t="s">
        <v>11454</v>
      </c>
      <c r="O1546" s="28" t="s">
        <v>4866</v>
      </c>
      <c r="P1546" s="28" t="s">
        <v>4882</v>
      </c>
      <c r="Q1546" s="27" t="s">
        <v>4868</v>
      </c>
      <c r="R1546" s="56">
        <v>719.4</v>
      </c>
      <c r="S1546" s="56">
        <v>720</v>
      </c>
      <c r="T1546" s="58">
        <v>517</v>
      </c>
    </row>
    <row r="1547" spans="1:20" x14ac:dyDescent="0.25">
      <c r="A1547" s="27" t="s">
        <v>1389</v>
      </c>
      <c r="B1547" s="28" t="s">
        <v>1390</v>
      </c>
      <c r="C1547" s="28" t="s">
        <v>11455</v>
      </c>
      <c r="D1547" s="28" t="s">
        <v>11456</v>
      </c>
      <c r="E1547" s="28" t="s">
        <v>2326</v>
      </c>
      <c r="F1547" s="28" t="s">
        <v>4859</v>
      </c>
      <c r="G1547" s="28" t="s">
        <v>4860</v>
      </c>
      <c r="H1547" s="28" t="s">
        <v>4600</v>
      </c>
      <c r="I1547" s="28" t="s">
        <v>4383</v>
      </c>
      <c r="J1547" s="28" t="s">
        <v>4960</v>
      </c>
      <c r="K1547" s="28" t="s">
        <v>11457</v>
      </c>
      <c r="L1547" s="28" t="s">
        <v>8581</v>
      </c>
      <c r="M1547" s="28" t="s">
        <v>8582</v>
      </c>
      <c r="N1547" s="28" t="s">
        <v>11712</v>
      </c>
      <c r="O1547" s="28" t="s">
        <v>4866</v>
      </c>
      <c r="P1547" s="28" t="s">
        <v>4882</v>
      </c>
      <c r="Q1547" s="27" t="s">
        <v>4868</v>
      </c>
      <c r="R1547" s="56">
        <v>728.5</v>
      </c>
      <c r="S1547" s="56">
        <v>740.3</v>
      </c>
      <c r="T1547" s="58">
        <v>543</v>
      </c>
    </row>
    <row r="1548" spans="1:20" x14ac:dyDescent="0.25">
      <c r="A1548" s="27" t="s">
        <v>1391</v>
      </c>
      <c r="B1548" s="28" t="s">
        <v>1392</v>
      </c>
      <c r="C1548" s="28" t="s">
        <v>11458</v>
      </c>
      <c r="D1548" s="28" t="s">
        <v>11459</v>
      </c>
      <c r="E1548" s="28" t="s">
        <v>2459</v>
      </c>
      <c r="F1548" s="28" t="s">
        <v>4859</v>
      </c>
      <c r="G1548" s="28" t="s">
        <v>4860</v>
      </c>
      <c r="H1548" s="28" t="s">
        <v>4601</v>
      </c>
      <c r="I1548" s="28" t="s">
        <v>4387</v>
      </c>
      <c r="J1548" s="28" t="s">
        <v>4967</v>
      </c>
      <c r="K1548" s="28" t="s">
        <v>9557</v>
      </c>
      <c r="L1548" s="28" t="s">
        <v>5787</v>
      </c>
      <c r="M1548" s="28" t="s">
        <v>5022</v>
      </c>
      <c r="N1548" s="28" t="s">
        <v>11460</v>
      </c>
      <c r="O1548" s="28" t="s">
        <v>4866</v>
      </c>
      <c r="P1548" s="28" t="s">
        <v>4882</v>
      </c>
      <c r="Q1548" s="27" t="s">
        <v>4868</v>
      </c>
      <c r="R1548" s="56">
        <v>452.1</v>
      </c>
      <c r="S1548" s="56">
        <v>455.3</v>
      </c>
      <c r="T1548" s="58">
        <v>294</v>
      </c>
    </row>
    <row r="1549" spans="1:20" x14ac:dyDescent="0.25">
      <c r="A1549" s="27" t="s">
        <v>1393</v>
      </c>
      <c r="B1549" s="28" t="s">
        <v>1394</v>
      </c>
      <c r="C1549" s="28" t="s">
        <v>11461</v>
      </c>
      <c r="D1549" s="28" t="s">
        <v>11462</v>
      </c>
      <c r="E1549" s="28" t="s">
        <v>1664</v>
      </c>
      <c r="F1549" s="28" t="s">
        <v>4859</v>
      </c>
      <c r="G1549" s="28" t="s">
        <v>4860</v>
      </c>
      <c r="H1549" s="28" t="s">
        <v>4600</v>
      </c>
      <c r="I1549" s="28" t="s">
        <v>4892</v>
      </c>
      <c r="J1549" s="28" t="s">
        <v>4893</v>
      </c>
      <c r="K1549" s="28" t="s">
        <v>11378</v>
      </c>
      <c r="L1549" s="28" t="s">
        <v>9036</v>
      </c>
      <c r="M1549" s="28" t="s">
        <v>9037</v>
      </c>
      <c r="N1549" s="28" t="s">
        <v>11463</v>
      </c>
      <c r="O1549" s="28" t="s">
        <v>4866</v>
      </c>
      <c r="P1549" s="28" t="s">
        <v>4882</v>
      </c>
      <c r="Q1549" s="27" t="s">
        <v>4868</v>
      </c>
      <c r="R1549" s="56">
        <v>575</v>
      </c>
      <c r="S1549" s="56">
        <v>571.70000000000005</v>
      </c>
      <c r="T1549" s="58">
        <v>452.6</v>
      </c>
    </row>
    <row r="1550" spans="1:20" x14ac:dyDescent="0.25">
      <c r="A1550" s="27" t="s">
        <v>1395</v>
      </c>
      <c r="B1550" s="28" t="s">
        <v>1396</v>
      </c>
      <c r="C1550" s="28" t="s">
        <v>11464</v>
      </c>
      <c r="D1550" s="28" t="s">
        <v>11465</v>
      </c>
      <c r="E1550" s="28" t="s">
        <v>2398</v>
      </c>
      <c r="F1550" s="28" t="s">
        <v>4859</v>
      </c>
      <c r="G1550" s="28" t="s">
        <v>4860</v>
      </c>
      <c r="H1550" s="28" t="s">
        <v>4906</v>
      </c>
      <c r="I1550" s="28" t="s">
        <v>4386</v>
      </c>
      <c r="J1550" s="28" t="s">
        <v>4893</v>
      </c>
      <c r="K1550" s="28" t="s">
        <v>9723</v>
      </c>
      <c r="L1550" s="28" t="s">
        <v>11466</v>
      </c>
      <c r="M1550" s="28" t="s">
        <v>5937</v>
      </c>
      <c r="N1550" s="28" t="s">
        <v>11467</v>
      </c>
      <c r="O1550" s="28" t="s">
        <v>4866</v>
      </c>
      <c r="P1550" s="28" t="s">
        <v>4882</v>
      </c>
      <c r="Q1550" s="27" t="s">
        <v>4868</v>
      </c>
      <c r="R1550" s="56">
        <v>610</v>
      </c>
      <c r="S1550" s="56">
        <v>597</v>
      </c>
      <c r="T1550" s="58">
        <v>466</v>
      </c>
    </row>
    <row r="1551" spans="1:20" x14ac:dyDescent="0.25">
      <c r="A1551" s="27" t="s">
        <v>1397</v>
      </c>
      <c r="B1551" s="28" t="s">
        <v>1398</v>
      </c>
      <c r="C1551" s="28" t="s">
        <v>11468</v>
      </c>
      <c r="D1551" s="28" t="s">
        <v>11469</v>
      </c>
      <c r="E1551" s="28" t="s">
        <v>2399</v>
      </c>
      <c r="F1551" s="28" t="s">
        <v>4859</v>
      </c>
      <c r="G1551" s="28" t="s">
        <v>4860</v>
      </c>
      <c r="H1551" s="28" t="s">
        <v>4906</v>
      </c>
      <c r="I1551" s="28" t="s">
        <v>4386</v>
      </c>
      <c r="J1551" s="28" t="s">
        <v>4907</v>
      </c>
      <c r="K1551" s="28" t="s">
        <v>11378</v>
      </c>
      <c r="L1551" s="28" t="s">
        <v>11470</v>
      </c>
      <c r="M1551" s="28" t="s">
        <v>4939</v>
      </c>
      <c r="N1551" s="28" t="s">
        <v>11471</v>
      </c>
      <c r="O1551" s="28" t="s">
        <v>4866</v>
      </c>
      <c r="P1551" s="28" t="s">
        <v>4882</v>
      </c>
      <c r="Q1551" s="27" t="s">
        <v>4868</v>
      </c>
      <c r="R1551" s="56">
        <v>358.2</v>
      </c>
      <c r="S1551" s="56">
        <v>358.2</v>
      </c>
      <c r="T1551" s="58">
        <v>250</v>
      </c>
    </row>
    <row r="1552" spans="1:20" x14ac:dyDescent="0.25">
      <c r="A1552" s="27" t="s">
        <v>1399</v>
      </c>
      <c r="B1552" s="28" t="s">
        <v>1400</v>
      </c>
      <c r="C1552" s="28" t="s">
        <v>11472</v>
      </c>
      <c r="D1552" s="28" t="s">
        <v>11473</v>
      </c>
      <c r="E1552" s="28" t="s">
        <v>1590</v>
      </c>
      <c r="F1552" s="28" t="s">
        <v>4859</v>
      </c>
      <c r="G1552" s="28" t="s">
        <v>4860</v>
      </c>
      <c r="H1552" s="28" t="s">
        <v>4906</v>
      </c>
      <c r="I1552" s="28" t="s">
        <v>4380</v>
      </c>
      <c r="J1552" s="28" t="s">
        <v>4907</v>
      </c>
      <c r="K1552" s="28" t="s">
        <v>9685</v>
      </c>
      <c r="L1552" s="28" t="s">
        <v>11263</v>
      </c>
      <c r="M1552" s="28" t="s">
        <v>4939</v>
      </c>
      <c r="N1552" s="28" t="s">
        <v>11474</v>
      </c>
      <c r="O1552" s="28" t="s">
        <v>4866</v>
      </c>
      <c r="P1552" s="28" t="s">
        <v>4882</v>
      </c>
      <c r="Q1552" s="27" t="s">
        <v>4868</v>
      </c>
      <c r="R1552" s="56">
        <v>474.9</v>
      </c>
      <c r="S1552" s="56">
        <v>474.9</v>
      </c>
      <c r="T1552" s="58">
        <v>343.9</v>
      </c>
    </row>
    <row r="1553" spans="1:20" x14ac:dyDescent="0.25">
      <c r="A1553" s="27" t="s">
        <v>1401</v>
      </c>
      <c r="B1553" s="28" t="s">
        <v>1402</v>
      </c>
      <c r="C1553" s="28" t="s">
        <v>11475</v>
      </c>
      <c r="D1553" s="28" t="s">
        <v>11476</v>
      </c>
      <c r="E1553" s="28" t="s">
        <v>2167</v>
      </c>
      <c r="F1553" s="28" t="s">
        <v>4859</v>
      </c>
      <c r="G1553" s="28" t="s">
        <v>4860</v>
      </c>
      <c r="H1553" s="28" t="s">
        <v>4600</v>
      </c>
      <c r="I1553" s="28" t="s">
        <v>4375</v>
      </c>
      <c r="J1553" s="28" t="s">
        <v>4877</v>
      </c>
      <c r="K1553" s="28" t="s">
        <v>11378</v>
      </c>
      <c r="L1553" s="28" t="s">
        <v>5843</v>
      </c>
      <c r="M1553" s="28" t="s">
        <v>5844</v>
      </c>
      <c r="N1553" s="28" t="s">
        <v>11477</v>
      </c>
      <c r="O1553" s="28" t="s">
        <v>4866</v>
      </c>
      <c r="P1553" s="28" t="s">
        <v>4882</v>
      </c>
      <c r="Q1553" s="27" t="s">
        <v>4883</v>
      </c>
      <c r="R1553" s="56">
        <v>418</v>
      </c>
      <c r="S1553" s="56">
        <v>414.5</v>
      </c>
      <c r="T1553" s="58">
        <v>308.7</v>
      </c>
    </row>
    <row r="1554" spans="1:20" x14ac:dyDescent="0.25">
      <c r="A1554" s="27" t="s">
        <v>1403</v>
      </c>
      <c r="B1554" s="28" t="s">
        <v>1404</v>
      </c>
      <c r="C1554" s="28" t="s">
        <v>11478</v>
      </c>
      <c r="D1554" s="28" t="s">
        <v>11479</v>
      </c>
      <c r="E1554" s="28" t="s">
        <v>2100</v>
      </c>
      <c r="F1554" s="28" t="s">
        <v>4859</v>
      </c>
      <c r="G1554" s="28" t="s">
        <v>4860</v>
      </c>
      <c r="H1554" s="28" t="s">
        <v>4906</v>
      </c>
      <c r="I1554" s="28" t="s">
        <v>4389</v>
      </c>
      <c r="J1554" s="28" t="s">
        <v>4907</v>
      </c>
      <c r="K1554" s="28" t="s">
        <v>11306</v>
      </c>
      <c r="L1554" s="28" t="s">
        <v>11480</v>
      </c>
      <c r="M1554" s="28" t="s">
        <v>4939</v>
      </c>
      <c r="N1554" s="28" t="s">
        <v>11481</v>
      </c>
      <c r="O1554" s="28" t="s">
        <v>4866</v>
      </c>
      <c r="P1554" s="28" t="s">
        <v>4882</v>
      </c>
      <c r="Q1554" s="27" t="s">
        <v>4868</v>
      </c>
      <c r="R1554" s="56">
        <v>969.7</v>
      </c>
      <c r="S1554" s="56">
        <v>952</v>
      </c>
      <c r="T1554" s="58">
        <v>740</v>
      </c>
    </row>
    <row r="1555" spans="1:20" x14ac:dyDescent="0.25">
      <c r="A1555" s="27" t="s">
        <v>1405</v>
      </c>
      <c r="B1555" s="28" t="s">
        <v>1406</v>
      </c>
      <c r="C1555" s="28" t="s">
        <v>11482</v>
      </c>
      <c r="D1555" s="28" t="s">
        <v>11483</v>
      </c>
      <c r="E1555" s="28" t="s">
        <v>2101</v>
      </c>
      <c r="F1555" s="28" t="s">
        <v>4859</v>
      </c>
      <c r="G1555" s="28" t="s">
        <v>4860</v>
      </c>
      <c r="H1555" s="28" t="s">
        <v>4906</v>
      </c>
      <c r="I1555" s="28" t="s">
        <v>4385</v>
      </c>
      <c r="J1555" s="28" t="s">
        <v>4907</v>
      </c>
      <c r="K1555" s="28" t="s">
        <v>11484</v>
      </c>
      <c r="L1555" s="28" t="s">
        <v>5463</v>
      </c>
      <c r="M1555" s="28" t="s">
        <v>4939</v>
      </c>
      <c r="N1555" s="28" t="s">
        <v>11485</v>
      </c>
      <c r="O1555" s="28" t="s">
        <v>4866</v>
      </c>
      <c r="P1555" s="28" t="s">
        <v>4882</v>
      </c>
      <c r="Q1555" s="27" t="s">
        <v>4868</v>
      </c>
      <c r="R1555" s="56">
        <v>449.5</v>
      </c>
      <c r="S1555" s="56">
        <v>447.3</v>
      </c>
      <c r="T1555" s="58">
        <v>327.9</v>
      </c>
    </row>
    <row r="1556" spans="1:20" x14ac:dyDescent="0.25">
      <c r="A1556" s="27" t="s">
        <v>1407</v>
      </c>
      <c r="B1556" s="28" t="s">
        <v>1408</v>
      </c>
      <c r="C1556" s="28" t="s">
        <v>11486</v>
      </c>
      <c r="D1556" s="28" t="s">
        <v>11487</v>
      </c>
      <c r="E1556" s="28" t="s">
        <v>2400</v>
      </c>
      <c r="F1556" s="28" t="s">
        <v>4859</v>
      </c>
      <c r="G1556" s="28" t="s">
        <v>4860</v>
      </c>
      <c r="H1556" s="28" t="s">
        <v>4906</v>
      </c>
      <c r="I1556" s="28" t="s">
        <v>4386</v>
      </c>
      <c r="J1556" s="28" t="s">
        <v>4907</v>
      </c>
      <c r="K1556" s="28" t="s">
        <v>11236</v>
      </c>
      <c r="L1556" s="28" t="s">
        <v>6579</v>
      </c>
      <c r="M1556" s="28" t="s">
        <v>4939</v>
      </c>
      <c r="N1556" s="28" t="s">
        <v>11488</v>
      </c>
      <c r="O1556" s="28" t="s">
        <v>4866</v>
      </c>
      <c r="P1556" s="28" t="s">
        <v>4882</v>
      </c>
      <c r="Q1556" s="27" t="s">
        <v>4868</v>
      </c>
      <c r="R1556" s="56">
        <v>372.3</v>
      </c>
      <c r="S1556" s="56">
        <v>374.7</v>
      </c>
      <c r="T1556" s="58">
        <v>262.8</v>
      </c>
    </row>
    <row r="1557" spans="1:20" x14ac:dyDescent="0.25">
      <c r="A1557" s="27" t="s">
        <v>3728</v>
      </c>
      <c r="B1557" s="28" t="s">
        <v>4353</v>
      </c>
      <c r="C1557" s="28" t="s">
        <v>11489</v>
      </c>
      <c r="D1557" s="28" t="s">
        <v>11490</v>
      </c>
      <c r="E1557" s="28" t="s">
        <v>3729</v>
      </c>
      <c r="F1557" s="28" t="s">
        <v>4859</v>
      </c>
      <c r="G1557" s="28" t="s">
        <v>4860</v>
      </c>
      <c r="H1557" s="28" t="s">
        <v>4601</v>
      </c>
      <c r="I1557" s="28" t="s">
        <v>4373</v>
      </c>
      <c r="J1557" s="28" t="s">
        <v>4861</v>
      </c>
      <c r="K1557" s="28" t="s">
        <v>11491</v>
      </c>
      <c r="L1557" s="28" t="s">
        <v>11341</v>
      </c>
      <c r="M1557" s="28" t="s">
        <v>11342</v>
      </c>
      <c r="N1557" s="28" t="s">
        <v>11492</v>
      </c>
      <c r="O1557" s="28" t="s">
        <v>4866</v>
      </c>
      <c r="P1557" s="28" t="s">
        <v>4882</v>
      </c>
      <c r="Q1557" s="27" t="s">
        <v>4883</v>
      </c>
      <c r="R1557" s="56">
        <v>468</v>
      </c>
      <c r="S1557" s="56">
        <v>468</v>
      </c>
      <c r="T1557" s="58">
        <v>353</v>
      </c>
    </row>
    <row r="1558" spans="1:20" x14ac:dyDescent="0.25">
      <c r="A1558" s="27" t="s">
        <v>1409</v>
      </c>
      <c r="B1558" s="28" t="s">
        <v>1410</v>
      </c>
      <c r="C1558" s="28" t="s">
        <v>11493</v>
      </c>
      <c r="D1558" s="28" t="s">
        <v>11494</v>
      </c>
      <c r="E1558" s="28" t="s">
        <v>1738</v>
      </c>
      <c r="F1558" s="28" t="s">
        <v>4859</v>
      </c>
      <c r="G1558" s="28" t="s">
        <v>4860</v>
      </c>
      <c r="H1558" s="28" t="s">
        <v>4906</v>
      </c>
      <c r="I1558" s="28" t="s">
        <v>4389</v>
      </c>
      <c r="J1558" s="28" t="s">
        <v>4907</v>
      </c>
      <c r="K1558" s="28" t="s">
        <v>11180</v>
      </c>
      <c r="L1558" s="28" t="s">
        <v>9933</v>
      </c>
      <c r="M1558" s="28" t="s">
        <v>4939</v>
      </c>
      <c r="N1558" s="28" t="s">
        <v>11495</v>
      </c>
      <c r="O1558" s="28" t="s">
        <v>4866</v>
      </c>
      <c r="P1558" s="28" t="s">
        <v>4882</v>
      </c>
      <c r="Q1558" s="27" t="s">
        <v>4868</v>
      </c>
      <c r="R1558" s="56">
        <v>441.2</v>
      </c>
      <c r="S1558" s="56">
        <v>436.4</v>
      </c>
      <c r="T1558" s="58">
        <v>310</v>
      </c>
    </row>
    <row r="1559" spans="1:20" x14ac:dyDescent="0.25">
      <c r="A1559" s="27" t="s">
        <v>1411</v>
      </c>
      <c r="B1559" s="28" t="s">
        <v>1412</v>
      </c>
      <c r="C1559" s="28" t="s">
        <v>11496</v>
      </c>
      <c r="D1559" s="28" t="s">
        <v>11497</v>
      </c>
      <c r="E1559" s="28" t="s">
        <v>2245</v>
      </c>
      <c r="F1559" s="28" t="s">
        <v>4859</v>
      </c>
      <c r="G1559" s="28" t="s">
        <v>4860</v>
      </c>
      <c r="H1559" s="28" t="s">
        <v>4906</v>
      </c>
      <c r="I1559" s="28" t="s">
        <v>4379</v>
      </c>
      <c r="J1559" s="28" t="s">
        <v>4893</v>
      </c>
      <c r="K1559" s="28" t="s">
        <v>11498</v>
      </c>
      <c r="L1559" s="28" t="s">
        <v>11499</v>
      </c>
      <c r="M1559" s="28" t="s">
        <v>11500</v>
      </c>
      <c r="N1559" s="28" t="s">
        <v>11501</v>
      </c>
      <c r="O1559" s="28" t="s">
        <v>4866</v>
      </c>
      <c r="P1559" s="28" t="s">
        <v>4882</v>
      </c>
      <c r="Q1559" s="27" t="s">
        <v>4868</v>
      </c>
      <c r="R1559" s="56">
        <v>554.5</v>
      </c>
      <c r="S1559" s="56">
        <v>539</v>
      </c>
      <c r="T1559" s="58">
        <v>434</v>
      </c>
    </row>
    <row r="1560" spans="1:20" x14ac:dyDescent="0.25">
      <c r="A1560" s="27" t="s">
        <v>1413</v>
      </c>
      <c r="B1560" s="28" t="s">
        <v>1414</v>
      </c>
      <c r="C1560" s="28" t="s">
        <v>11502</v>
      </c>
      <c r="D1560" s="28" t="s">
        <v>11503</v>
      </c>
      <c r="E1560" s="28" t="s">
        <v>2327</v>
      </c>
      <c r="F1560" s="28" t="s">
        <v>4859</v>
      </c>
      <c r="G1560" s="28" t="s">
        <v>4860</v>
      </c>
      <c r="H1560" s="28" t="s">
        <v>4600</v>
      </c>
      <c r="I1560" s="28" t="s">
        <v>4383</v>
      </c>
      <c r="J1560" s="28" t="s">
        <v>4960</v>
      </c>
      <c r="K1560" s="28" t="s">
        <v>11445</v>
      </c>
      <c r="L1560" s="28" t="s">
        <v>11504</v>
      </c>
      <c r="M1560" s="28" t="s">
        <v>11505</v>
      </c>
      <c r="N1560" s="28" t="s">
        <v>11506</v>
      </c>
      <c r="O1560" s="28" t="s">
        <v>4866</v>
      </c>
      <c r="P1560" s="28" t="s">
        <v>4882</v>
      </c>
      <c r="Q1560" s="27" t="s">
        <v>4868</v>
      </c>
      <c r="R1560" s="56">
        <v>401.5</v>
      </c>
      <c r="S1560" s="56">
        <v>401.7</v>
      </c>
      <c r="T1560" s="58">
        <v>259</v>
      </c>
    </row>
    <row r="1561" spans="1:20" x14ac:dyDescent="0.25">
      <c r="A1561" s="27" t="s">
        <v>1415</v>
      </c>
      <c r="B1561" s="28" t="s">
        <v>1416</v>
      </c>
      <c r="C1561" s="28" t="s">
        <v>11507</v>
      </c>
      <c r="D1561" s="28" t="s">
        <v>11508</v>
      </c>
      <c r="E1561" s="28" t="s">
        <v>2401</v>
      </c>
      <c r="F1561" s="28" t="s">
        <v>4859</v>
      </c>
      <c r="G1561" s="28" t="s">
        <v>4860</v>
      </c>
      <c r="H1561" s="28" t="s">
        <v>4906</v>
      </c>
      <c r="I1561" s="28" t="s">
        <v>4389</v>
      </c>
      <c r="J1561" s="28" t="s">
        <v>4907</v>
      </c>
      <c r="K1561" s="28" t="s">
        <v>11509</v>
      </c>
      <c r="L1561" s="28" t="s">
        <v>9376</v>
      </c>
      <c r="M1561" s="28" t="s">
        <v>4939</v>
      </c>
      <c r="N1561" s="28" t="s">
        <v>11510</v>
      </c>
      <c r="O1561" s="28" t="s">
        <v>4866</v>
      </c>
      <c r="P1561" s="28" t="s">
        <v>4882</v>
      </c>
      <c r="Q1561" s="27" t="s">
        <v>4868</v>
      </c>
      <c r="R1561" s="56">
        <v>920.6</v>
      </c>
      <c r="S1561" s="56">
        <v>958.5</v>
      </c>
      <c r="T1561" s="58">
        <v>689.5</v>
      </c>
    </row>
    <row r="1562" spans="1:20" x14ac:dyDescent="0.25">
      <c r="A1562" s="27" t="s">
        <v>3720</v>
      </c>
      <c r="B1562" s="28" t="s">
        <v>4354</v>
      </c>
      <c r="C1562" s="28" t="s">
        <v>11511</v>
      </c>
      <c r="D1562" s="28" t="s">
        <v>11512</v>
      </c>
      <c r="E1562" s="28" t="s">
        <v>3721</v>
      </c>
      <c r="F1562" s="28" t="s">
        <v>4859</v>
      </c>
      <c r="G1562" s="28" t="s">
        <v>4860</v>
      </c>
      <c r="H1562" s="28" t="s">
        <v>4601</v>
      </c>
      <c r="I1562" s="28" t="s">
        <v>4374</v>
      </c>
      <c r="J1562" s="28" t="s">
        <v>4861</v>
      </c>
      <c r="K1562" s="28" t="s">
        <v>11513</v>
      </c>
      <c r="L1562" s="28" t="s">
        <v>6412</v>
      </c>
      <c r="M1562" s="28" t="s">
        <v>4888</v>
      </c>
      <c r="N1562" s="28" t="s">
        <v>11514</v>
      </c>
      <c r="O1562" s="28" t="s">
        <v>4866</v>
      </c>
      <c r="P1562" s="28" t="s">
        <v>4882</v>
      </c>
      <c r="Q1562" s="27" t="s">
        <v>4868</v>
      </c>
      <c r="R1562" s="56">
        <v>507.1</v>
      </c>
      <c r="S1562" s="56">
        <v>493</v>
      </c>
      <c r="T1562" s="58">
        <v>375</v>
      </c>
    </row>
    <row r="1563" spans="1:20" x14ac:dyDescent="0.25">
      <c r="A1563" s="27" t="s">
        <v>1417</v>
      </c>
      <c r="B1563" s="28" t="s">
        <v>1418</v>
      </c>
      <c r="C1563" s="28" t="s">
        <v>11515</v>
      </c>
      <c r="D1563" s="28" t="s">
        <v>11516</v>
      </c>
      <c r="E1563" s="28" t="s">
        <v>1818</v>
      </c>
      <c r="F1563" s="28" t="s">
        <v>4859</v>
      </c>
      <c r="G1563" s="28" t="s">
        <v>4860</v>
      </c>
      <c r="H1563" s="28" t="s">
        <v>4600</v>
      </c>
      <c r="I1563" s="28" t="s">
        <v>4391</v>
      </c>
      <c r="J1563" s="28" t="s">
        <v>4893</v>
      </c>
      <c r="K1563" s="28" t="s">
        <v>11517</v>
      </c>
      <c r="L1563" s="28" t="s">
        <v>8013</v>
      </c>
      <c r="M1563" s="28" t="s">
        <v>6109</v>
      </c>
      <c r="N1563" s="28" t="s">
        <v>11518</v>
      </c>
      <c r="O1563" s="28" t="s">
        <v>4866</v>
      </c>
      <c r="P1563" s="28" t="s">
        <v>4882</v>
      </c>
      <c r="Q1563" s="27" t="s">
        <v>4868</v>
      </c>
      <c r="R1563" s="56">
        <v>604.5</v>
      </c>
      <c r="S1563" s="56">
        <v>617</v>
      </c>
      <c r="T1563" s="58">
        <v>428</v>
      </c>
    </row>
    <row r="1564" spans="1:20" x14ac:dyDescent="0.25">
      <c r="A1564" s="27" t="s">
        <v>1419</v>
      </c>
      <c r="B1564" s="28" t="s">
        <v>1420</v>
      </c>
      <c r="C1564" s="28" t="s">
        <v>3333</v>
      </c>
      <c r="D1564" s="28" t="s">
        <v>11519</v>
      </c>
      <c r="E1564" s="28" t="s">
        <v>2031</v>
      </c>
      <c r="F1564" s="28" t="s">
        <v>4859</v>
      </c>
      <c r="G1564" s="28" t="s">
        <v>4860</v>
      </c>
      <c r="H1564" s="28" t="s">
        <v>4601</v>
      </c>
      <c r="I1564" s="28" t="s">
        <v>4384</v>
      </c>
      <c r="J1564" s="28" t="s">
        <v>4987</v>
      </c>
      <c r="K1564" s="28" t="s">
        <v>9886</v>
      </c>
      <c r="L1564" s="28" t="s">
        <v>11520</v>
      </c>
      <c r="M1564" s="28" t="s">
        <v>11521</v>
      </c>
      <c r="N1564" s="28" t="s">
        <v>11522</v>
      </c>
      <c r="O1564" s="28" t="s">
        <v>4866</v>
      </c>
      <c r="P1564" s="28" t="s">
        <v>4882</v>
      </c>
      <c r="Q1564" s="27" t="s">
        <v>4868</v>
      </c>
      <c r="R1564" s="56">
        <v>454.9</v>
      </c>
      <c r="S1564" s="56">
        <v>436.1</v>
      </c>
      <c r="T1564" s="58">
        <v>333.2</v>
      </c>
    </row>
    <row r="1565" spans="1:20" x14ac:dyDescent="0.25">
      <c r="A1565" s="27" t="s">
        <v>1421</v>
      </c>
      <c r="B1565" s="28" t="s">
        <v>1422</v>
      </c>
      <c r="C1565" s="28" t="s">
        <v>11523</v>
      </c>
      <c r="D1565" s="28" t="s">
        <v>11524</v>
      </c>
      <c r="E1565" s="28" t="s">
        <v>2168</v>
      </c>
      <c r="F1565" s="28" t="s">
        <v>4859</v>
      </c>
      <c r="G1565" s="28" t="s">
        <v>4860</v>
      </c>
      <c r="H1565" s="28" t="s">
        <v>4600</v>
      </c>
      <c r="I1565" s="28" t="s">
        <v>4570</v>
      </c>
      <c r="J1565" s="28" t="s">
        <v>4877</v>
      </c>
      <c r="K1565" s="28" t="s">
        <v>11525</v>
      </c>
      <c r="L1565" s="28" t="s">
        <v>11526</v>
      </c>
      <c r="M1565" s="28" t="s">
        <v>11527</v>
      </c>
      <c r="N1565" s="28" t="s">
        <v>11528</v>
      </c>
      <c r="O1565" s="28" t="s">
        <v>4866</v>
      </c>
      <c r="P1565" s="28" t="s">
        <v>4882</v>
      </c>
      <c r="Q1565" s="27" t="s">
        <v>4868</v>
      </c>
      <c r="R1565" s="56">
        <v>411.9</v>
      </c>
      <c r="S1565" s="56">
        <v>420.7</v>
      </c>
      <c r="T1565" s="58">
        <v>286.10000000000002</v>
      </c>
    </row>
    <row r="1566" spans="1:20" x14ac:dyDescent="0.25">
      <c r="A1566" s="27" t="s">
        <v>1423</v>
      </c>
      <c r="B1566" s="28" t="s">
        <v>1424</v>
      </c>
      <c r="C1566" s="28" t="s">
        <v>11529</v>
      </c>
      <c r="D1566" s="28" t="s">
        <v>11530</v>
      </c>
      <c r="E1566" s="28" t="s">
        <v>2402</v>
      </c>
      <c r="F1566" s="28" t="s">
        <v>4859</v>
      </c>
      <c r="G1566" s="28" t="s">
        <v>4860</v>
      </c>
      <c r="H1566" s="28" t="s">
        <v>4906</v>
      </c>
      <c r="I1566" s="28" t="s">
        <v>4389</v>
      </c>
      <c r="J1566" s="28" t="s">
        <v>4907</v>
      </c>
      <c r="K1566" s="28" t="s">
        <v>11236</v>
      </c>
      <c r="L1566" s="28" t="s">
        <v>6574</v>
      </c>
      <c r="M1566" s="28" t="s">
        <v>4939</v>
      </c>
      <c r="N1566" s="28" t="s">
        <v>11531</v>
      </c>
      <c r="O1566" s="28" t="s">
        <v>4866</v>
      </c>
      <c r="P1566" s="28" t="s">
        <v>4882</v>
      </c>
      <c r="Q1566" s="27" t="s">
        <v>4868</v>
      </c>
      <c r="R1566" s="56">
        <v>420.8</v>
      </c>
      <c r="S1566" s="56">
        <v>419.2</v>
      </c>
      <c r="T1566" s="58">
        <v>299.5</v>
      </c>
    </row>
    <row r="1567" spans="1:20" x14ac:dyDescent="0.25">
      <c r="A1567" s="27" t="s">
        <v>1425</v>
      </c>
      <c r="B1567" s="28" t="s">
        <v>1426</v>
      </c>
      <c r="C1567" s="28" t="s">
        <v>11532</v>
      </c>
      <c r="D1567" s="28" t="s">
        <v>11533</v>
      </c>
      <c r="E1567" s="28" t="s">
        <v>1892</v>
      </c>
      <c r="F1567" s="28" t="s">
        <v>4859</v>
      </c>
      <c r="G1567" s="28" t="s">
        <v>4860</v>
      </c>
      <c r="H1567" s="28" t="s">
        <v>4601</v>
      </c>
      <c r="I1567" s="28" t="s">
        <v>4378</v>
      </c>
      <c r="J1567" s="28" t="s">
        <v>4893</v>
      </c>
      <c r="K1567" s="28" t="s">
        <v>11180</v>
      </c>
      <c r="L1567" s="28" t="s">
        <v>6474</v>
      </c>
      <c r="M1567" s="28" t="s">
        <v>11534</v>
      </c>
      <c r="N1567" s="28" t="s">
        <v>11535</v>
      </c>
      <c r="O1567" s="28" t="s">
        <v>4866</v>
      </c>
      <c r="P1567" s="28" t="s">
        <v>4882</v>
      </c>
      <c r="Q1567" s="27" t="s">
        <v>4868</v>
      </c>
      <c r="R1567" s="56">
        <v>302.89999999999998</v>
      </c>
      <c r="S1567" s="56">
        <v>372</v>
      </c>
      <c r="T1567" s="58">
        <v>251</v>
      </c>
    </row>
    <row r="1568" spans="1:20" x14ac:dyDescent="0.25">
      <c r="A1568" s="27" t="s">
        <v>1427</v>
      </c>
      <c r="B1568" s="28" t="s">
        <v>1428</v>
      </c>
      <c r="C1568" s="28" t="s">
        <v>11536</v>
      </c>
      <c r="D1568" s="28" t="s">
        <v>11537</v>
      </c>
      <c r="E1568" s="28" t="s">
        <v>2403</v>
      </c>
      <c r="F1568" s="28" t="s">
        <v>4859</v>
      </c>
      <c r="G1568" s="28" t="s">
        <v>4860</v>
      </c>
      <c r="H1568" s="28" t="s">
        <v>4906</v>
      </c>
      <c r="I1568" s="28" t="s">
        <v>4389</v>
      </c>
      <c r="J1568" s="28" t="s">
        <v>4907</v>
      </c>
      <c r="K1568" s="28" t="s">
        <v>11538</v>
      </c>
      <c r="L1568" s="28" t="s">
        <v>6368</v>
      </c>
      <c r="M1568" s="28" t="s">
        <v>4939</v>
      </c>
      <c r="N1568" s="28" t="s">
        <v>11539</v>
      </c>
      <c r="O1568" s="28" t="s">
        <v>4866</v>
      </c>
      <c r="P1568" s="28" t="s">
        <v>4882</v>
      </c>
      <c r="Q1568" s="27" t="s">
        <v>4868</v>
      </c>
      <c r="R1568" s="56">
        <v>668.2</v>
      </c>
      <c r="S1568" s="56">
        <v>679.1</v>
      </c>
      <c r="T1568" s="58">
        <v>497</v>
      </c>
    </row>
    <row r="1569" spans="1:20" x14ac:dyDescent="0.25">
      <c r="A1569" s="27" t="s">
        <v>1429</v>
      </c>
      <c r="B1569" s="28" t="s">
        <v>1430</v>
      </c>
      <c r="C1569" s="28" t="s">
        <v>11540</v>
      </c>
      <c r="D1569" s="28" t="s">
        <v>11541</v>
      </c>
      <c r="E1569" s="28" t="s">
        <v>1665</v>
      </c>
      <c r="F1569" s="28" t="s">
        <v>4859</v>
      </c>
      <c r="G1569" s="28" t="s">
        <v>4860</v>
      </c>
      <c r="H1569" s="28" t="s">
        <v>4600</v>
      </c>
      <c r="I1569" s="28" t="s">
        <v>4892</v>
      </c>
      <c r="J1569" s="28" t="s">
        <v>4893</v>
      </c>
      <c r="K1569" s="28" t="s">
        <v>11236</v>
      </c>
      <c r="L1569" s="28" t="s">
        <v>5734</v>
      </c>
      <c r="M1569" s="28" t="s">
        <v>5735</v>
      </c>
      <c r="N1569" s="28" t="s">
        <v>11542</v>
      </c>
      <c r="O1569" s="28" t="s">
        <v>4866</v>
      </c>
      <c r="P1569" s="28" t="s">
        <v>4882</v>
      </c>
      <c r="Q1569" s="27" t="s">
        <v>4868</v>
      </c>
      <c r="R1569" s="56">
        <v>483.9</v>
      </c>
      <c r="S1569" s="56">
        <v>486</v>
      </c>
      <c r="T1569" s="58">
        <v>371</v>
      </c>
    </row>
    <row r="1570" spans="1:20" x14ac:dyDescent="0.25">
      <c r="A1570" s="27" t="s">
        <v>1431</v>
      </c>
      <c r="B1570" s="28" t="s">
        <v>1432</v>
      </c>
      <c r="C1570" s="28" t="s">
        <v>11543</v>
      </c>
      <c r="D1570" s="28" t="s">
        <v>11544</v>
      </c>
      <c r="E1570" s="28" t="s">
        <v>1893</v>
      </c>
      <c r="F1570" s="28" t="s">
        <v>4859</v>
      </c>
      <c r="G1570" s="28" t="s">
        <v>4860</v>
      </c>
      <c r="H1570" s="28" t="s">
        <v>4601</v>
      </c>
      <c r="I1570" s="28" t="s">
        <v>4378</v>
      </c>
      <c r="J1570" s="28" t="s">
        <v>4893</v>
      </c>
      <c r="K1570" s="28" t="s">
        <v>11545</v>
      </c>
      <c r="L1570" s="28" t="s">
        <v>11546</v>
      </c>
      <c r="M1570" s="28" t="s">
        <v>5028</v>
      </c>
      <c r="N1570" s="28" t="s">
        <v>11547</v>
      </c>
      <c r="O1570" s="28" t="s">
        <v>4866</v>
      </c>
      <c r="P1570" s="28" t="s">
        <v>4882</v>
      </c>
      <c r="Q1570" s="27" t="s">
        <v>4868</v>
      </c>
      <c r="R1570" s="56">
        <v>313.2</v>
      </c>
      <c r="S1570" s="56">
        <v>382.6</v>
      </c>
      <c r="T1570" s="58">
        <v>251</v>
      </c>
    </row>
    <row r="1571" spans="1:20" x14ac:dyDescent="0.25">
      <c r="A1571" s="27" t="s">
        <v>1433</v>
      </c>
      <c r="B1571" s="28" t="s">
        <v>1434</v>
      </c>
      <c r="C1571" s="28" t="s">
        <v>11548</v>
      </c>
      <c r="D1571" s="28" t="s">
        <v>11549</v>
      </c>
      <c r="E1571" s="28" t="s">
        <v>1666</v>
      </c>
      <c r="F1571" s="28" t="s">
        <v>4859</v>
      </c>
      <c r="G1571" s="28" t="s">
        <v>4860</v>
      </c>
      <c r="H1571" s="28" t="s">
        <v>4600</v>
      </c>
      <c r="I1571" s="28" t="s">
        <v>4892</v>
      </c>
      <c r="J1571" s="28" t="s">
        <v>4893</v>
      </c>
      <c r="K1571" s="28" t="s">
        <v>11498</v>
      </c>
      <c r="L1571" s="28" t="s">
        <v>11550</v>
      </c>
      <c r="M1571" s="28" t="s">
        <v>11551</v>
      </c>
      <c r="N1571" s="28" t="s">
        <v>11552</v>
      </c>
      <c r="O1571" s="28" t="s">
        <v>4866</v>
      </c>
      <c r="P1571" s="28" t="s">
        <v>4882</v>
      </c>
      <c r="Q1571" s="27" t="s">
        <v>4868</v>
      </c>
      <c r="R1571" s="56">
        <v>546</v>
      </c>
      <c r="S1571" s="56">
        <v>516</v>
      </c>
      <c r="T1571" s="58">
        <v>399</v>
      </c>
    </row>
    <row r="1572" spans="1:20" x14ac:dyDescent="0.25">
      <c r="A1572" s="27" t="s">
        <v>1435</v>
      </c>
      <c r="B1572" s="28" t="s">
        <v>1436</v>
      </c>
      <c r="C1572" s="28" t="s">
        <v>11553</v>
      </c>
      <c r="D1572" s="28" t="s">
        <v>11554</v>
      </c>
      <c r="E1572" s="28" t="s">
        <v>2169</v>
      </c>
      <c r="F1572" s="28" t="s">
        <v>4859</v>
      </c>
      <c r="G1572" s="28" t="s">
        <v>4860</v>
      </c>
      <c r="H1572" s="28" t="s">
        <v>4600</v>
      </c>
      <c r="I1572" s="28" t="s">
        <v>4570</v>
      </c>
      <c r="J1572" s="28" t="s">
        <v>4877</v>
      </c>
      <c r="K1572" s="28" t="s">
        <v>9557</v>
      </c>
      <c r="L1572" s="28" t="s">
        <v>4915</v>
      </c>
      <c r="M1572" s="28" t="s">
        <v>4916</v>
      </c>
      <c r="N1572" s="28" t="s">
        <v>11555</v>
      </c>
      <c r="O1572" s="28" t="s">
        <v>4866</v>
      </c>
      <c r="P1572" s="28" t="s">
        <v>4882</v>
      </c>
      <c r="Q1572" s="27" t="s">
        <v>4868</v>
      </c>
      <c r="R1572" s="56">
        <v>548</v>
      </c>
      <c r="S1572" s="56">
        <v>544.4</v>
      </c>
      <c r="T1572" s="58">
        <v>386.5</v>
      </c>
    </row>
    <row r="1573" spans="1:20" x14ac:dyDescent="0.25">
      <c r="A1573" s="27" t="s">
        <v>1437</v>
      </c>
      <c r="B1573" s="28" t="s">
        <v>1438</v>
      </c>
      <c r="C1573" s="28" t="s">
        <v>11556</v>
      </c>
      <c r="D1573" s="28" t="s">
        <v>11557</v>
      </c>
      <c r="E1573" s="28" t="s">
        <v>1819</v>
      </c>
      <c r="F1573" s="28" t="s">
        <v>4859</v>
      </c>
      <c r="G1573" s="28" t="s">
        <v>4860</v>
      </c>
      <c r="H1573" s="28" t="s">
        <v>4600</v>
      </c>
      <c r="I1573" s="28" t="s">
        <v>4391</v>
      </c>
      <c r="J1573" s="28" t="s">
        <v>4893</v>
      </c>
      <c r="K1573" s="28" t="s">
        <v>11180</v>
      </c>
      <c r="L1573" s="28" t="s">
        <v>6108</v>
      </c>
      <c r="M1573" s="28" t="s">
        <v>6109</v>
      </c>
      <c r="N1573" s="28" t="s">
        <v>11558</v>
      </c>
      <c r="O1573" s="28" t="s">
        <v>4866</v>
      </c>
      <c r="P1573" s="28" t="s">
        <v>4882</v>
      </c>
      <c r="Q1573" s="27" t="s">
        <v>4868</v>
      </c>
      <c r="R1573" s="56">
        <v>581</v>
      </c>
      <c r="S1573" s="56">
        <v>571.1</v>
      </c>
      <c r="T1573" s="58">
        <v>414</v>
      </c>
    </row>
    <row r="1574" spans="1:20" x14ac:dyDescent="0.25">
      <c r="A1574" s="27" t="s">
        <v>1439</v>
      </c>
      <c r="B1574" s="28" t="s">
        <v>1440</v>
      </c>
      <c r="C1574" s="28" t="s">
        <v>11559</v>
      </c>
      <c r="D1574" s="28" t="s">
        <v>11560</v>
      </c>
      <c r="E1574" s="28" t="s">
        <v>1591</v>
      </c>
      <c r="F1574" s="28" t="s">
        <v>4859</v>
      </c>
      <c r="G1574" s="28" t="s">
        <v>4860</v>
      </c>
      <c r="H1574" s="28" t="s">
        <v>4906</v>
      </c>
      <c r="I1574" s="28" t="s">
        <v>4380</v>
      </c>
      <c r="J1574" s="28" t="s">
        <v>4907</v>
      </c>
      <c r="K1574" s="28" t="s">
        <v>11395</v>
      </c>
      <c r="L1574" s="28" t="s">
        <v>5611</v>
      </c>
      <c r="M1574" s="28" t="s">
        <v>10927</v>
      </c>
      <c r="N1574" s="28" t="s">
        <v>11561</v>
      </c>
      <c r="O1574" s="28" t="s">
        <v>4866</v>
      </c>
      <c r="P1574" s="28" t="s">
        <v>4882</v>
      </c>
      <c r="Q1574" s="27" t="s">
        <v>4868</v>
      </c>
      <c r="R1574" s="56">
        <v>961.7</v>
      </c>
      <c r="S1574" s="56">
        <v>951</v>
      </c>
      <c r="T1574" s="58">
        <v>713</v>
      </c>
    </row>
    <row r="1575" spans="1:20" x14ac:dyDescent="0.25">
      <c r="A1575" s="27" t="s">
        <v>1441</v>
      </c>
      <c r="B1575" s="28" t="s">
        <v>1442</v>
      </c>
      <c r="C1575" s="28" t="s">
        <v>11562</v>
      </c>
      <c r="D1575" s="28" t="s">
        <v>11563</v>
      </c>
      <c r="E1575" s="28" t="s">
        <v>2032</v>
      </c>
      <c r="F1575" s="28" t="s">
        <v>4859</v>
      </c>
      <c r="G1575" s="28" t="s">
        <v>4860</v>
      </c>
      <c r="H1575" s="28" t="s">
        <v>4601</v>
      </c>
      <c r="I1575" s="28" t="s">
        <v>4384</v>
      </c>
      <c r="J1575" s="28" t="s">
        <v>4987</v>
      </c>
      <c r="K1575" s="28" t="s">
        <v>11564</v>
      </c>
      <c r="L1575" s="28" t="s">
        <v>5958</v>
      </c>
      <c r="M1575" s="28" t="s">
        <v>5959</v>
      </c>
      <c r="N1575" s="28" t="s">
        <v>11565</v>
      </c>
      <c r="O1575" s="28" t="s">
        <v>4866</v>
      </c>
      <c r="P1575" s="28" t="s">
        <v>4882</v>
      </c>
      <c r="Q1575" s="27" t="s">
        <v>4868</v>
      </c>
      <c r="R1575" s="56">
        <v>395</v>
      </c>
      <c r="S1575" s="56">
        <v>381</v>
      </c>
      <c r="T1575" s="58">
        <v>267</v>
      </c>
    </row>
    <row r="1576" spans="1:20" x14ac:dyDescent="0.25">
      <c r="A1576" s="27" t="s">
        <v>3724</v>
      </c>
      <c r="B1576" s="28" t="s">
        <v>4355</v>
      </c>
      <c r="C1576" s="28" t="s">
        <v>11566</v>
      </c>
      <c r="D1576" s="28" t="s">
        <v>11567</v>
      </c>
      <c r="E1576" s="28" t="s">
        <v>3725</v>
      </c>
      <c r="F1576" s="28" t="s">
        <v>4859</v>
      </c>
      <c r="G1576" s="28" t="s">
        <v>4860</v>
      </c>
      <c r="H1576" s="28" t="s">
        <v>4601</v>
      </c>
      <c r="I1576" s="28" t="s">
        <v>4373</v>
      </c>
      <c r="J1576" s="28" t="s">
        <v>4861</v>
      </c>
      <c r="K1576" s="28" t="s">
        <v>11564</v>
      </c>
      <c r="L1576" s="28" t="s">
        <v>10455</v>
      </c>
      <c r="M1576" s="28" t="s">
        <v>5095</v>
      </c>
      <c r="N1576" s="28" t="s">
        <v>11568</v>
      </c>
      <c r="O1576" s="28" t="s">
        <v>4866</v>
      </c>
      <c r="P1576" s="28" t="s">
        <v>4882</v>
      </c>
      <c r="Q1576" s="27" t="s">
        <v>4868</v>
      </c>
      <c r="R1576" s="56">
        <v>550.20000000000005</v>
      </c>
      <c r="S1576" s="56">
        <v>540</v>
      </c>
      <c r="T1576" s="58">
        <v>420</v>
      </c>
    </row>
    <row r="1577" spans="1:20" x14ac:dyDescent="0.25">
      <c r="A1577" s="27" t="s">
        <v>1443</v>
      </c>
      <c r="B1577" s="28" t="s">
        <v>1444</v>
      </c>
      <c r="C1577" s="28" t="s">
        <v>11569</v>
      </c>
      <c r="D1577" s="28" t="s">
        <v>11570</v>
      </c>
      <c r="E1577" s="28" t="s">
        <v>2605</v>
      </c>
      <c r="F1577" s="28" t="s">
        <v>4859</v>
      </c>
      <c r="G1577" s="28" t="s">
        <v>4860</v>
      </c>
      <c r="H1577" s="28" t="s">
        <v>4600</v>
      </c>
      <c r="I1577" s="28" t="s">
        <v>4390</v>
      </c>
      <c r="J1577" s="28" t="s">
        <v>4907</v>
      </c>
      <c r="K1577" s="28" t="s">
        <v>11571</v>
      </c>
      <c r="L1577" s="28" t="s">
        <v>6932</v>
      </c>
      <c r="M1577" s="28" t="s">
        <v>4939</v>
      </c>
      <c r="N1577" s="28" t="s">
        <v>11572</v>
      </c>
      <c r="O1577" s="28" t="s">
        <v>4866</v>
      </c>
      <c r="P1577" s="28" t="s">
        <v>4882</v>
      </c>
      <c r="Q1577" s="27" t="s">
        <v>4868</v>
      </c>
      <c r="R1577" s="56">
        <v>861.9</v>
      </c>
      <c r="S1577" s="56">
        <v>862.2</v>
      </c>
      <c r="T1577" s="58">
        <v>676.2</v>
      </c>
    </row>
    <row r="1578" spans="1:20" x14ac:dyDescent="0.25">
      <c r="A1578" s="27" t="s">
        <v>1445</v>
      </c>
      <c r="B1578" s="28" t="s">
        <v>1446</v>
      </c>
      <c r="C1578" s="28" t="s">
        <v>11573</v>
      </c>
      <c r="D1578" s="28" t="s">
        <v>11574</v>
      </c>
      <c r="E1578" s="28" t="s">
        <v>2530</v>
      </c>
      <c r="F1578" s="28" t="s">
        <v>4859</v>
      </c>
      <c r="G1578" s="28" t="s">
        <v>4860</v>
      </c>
      <c r="H1578" s="28" t="s">
        <v>4906</v>
      </c>
      <c r="I1578" s="28" t="s">
        <v>4381</v>
      </c>
      <c r="J1578" s="28" t="s">
        <v>4907</v>
      </c>
      <c r="K1578" s="28" t="s">
        <v>11236</v>
      </c>
      <c r="L1578" s="28" t="s">
        <v>5164</v>
      </c>
      <c r="M1578" s="28" t="s">
        <v>5165</v>
      </c>
      <c r="N1578" s="28" t="s">
        <v>11575</v>
      </c>
      <c r="O1578" s="28" t="s">
        <v>4866</v>
      </c>
      <c r="P1578" s="28" t="s">
        <v>4882</v>
      </c>
      <c r="Q1578" s="27" t="s">
        <v>4868</v>
      </c>
      <c r="R1578" s="56">
        <v>594.6</v>
      </c>
      <c r="S1578" s="56">
        <v>535.70000000000005</v>
      </c>
      <c r="T1578" s="58">
        <v>405</v>
      </c>
    </row>
    <row r="1579" spans="1:20" x14ac:dyDescent="0.25">
      <c r="A1579" s="27" t="s">
        <v>1447</v>
      </c>
      <c r="B1579" s="28" t="s">
        <v>1448</v>
      </c>
      <c r="C1579" s="28" t="s">
        <v>11576</v>
      </c>
      <c r="D1579" s="28" t="s">
        <v>11577</v>
      </c>
      <c r="E1579" s="28" t="s">
        <v>1592</v>
      </c>
      <c r="F1579" s="28" t="s">
        <v>4859</v>
      </c>
      <c r="G1579" s="28" t="s">
        <v>4860</v>
      </c>
      <c r="H1579" s="28" t="s">
        <v>4906</v>
      </c>
      <c r="I1579" s="28" t="s">
        <v>4380</v>
      </c>
      <c r="J1579" s="28" t="s">
        <v>4907</v>
      </c>
      <c r="K1579" s="28" t="s">
        <v>11578</v>
      </c>
      <c r="L1579" s="28" t="s">
        <v>9816</v>
      </c>
      <c r="M1579" s="28" t="s">
        <v>4939</v>
      </c>
      <c r="N1579" s="28" t="s">
        <v>11579</v>
      </c>
      <c r="O1579" s="28" t="s">
        <v>4866</v>
      </c>
      <c r="P1579" s="28" t="s">
        <v>4882</v>
      </c>
      <c r="Q1579" s="27" t="s">
        <v>4868</v>
      </c>
      <c r="R1579" s="56">
        <v>455.3</v>
      </c>
      <c r="S1579" s="56">
        <v>464</v>
      </c>
      <c r="T1579" s="58">
        <v>348</v>
      </c>
    </row>
    <row r="1580" spans="1:20" x14ac:dyDescent="0.25">
      <c r="A1580" s="27" t="s">
        <v>1449</v>
      </c>
      <c r="B1580" s="28" t="s">
        <v>1450</v>
      </c>
      <c r="C1580" s="28" t="s">
        <v>11580</v>
      </c>
      <c r="D1580" s="28" t="s">
        <v>11581</v>
      </c>
      <c r="E1580" s="28" t="s">
        <v>2328</v>
      </c>
      <c r="F1580" s="28" t="s">
        <v>4859</v>
      </c>
      <c r="G1580" s="28" t="s">
        <v>4860</v>
      </c>
      <c r="H1580" s="28" t="s">
        <v>4600</v>
      </c>
      <c r="I1580" s="28" t="s">
        <v>4383</v>
      </c>
      <c r="J1580" s="28" t="s">
        <v>4960</v>
      </c>
      <c r="K1580" s="28" t="s">
        <v>11582</v>
      </c>
      <c r="L1580" s="28" t="s">
        <v>5316</v>
      </c>
      <c r="M1580" s="28" t="s">
        <v>4963</v>
      </c>
      <c r="N1580" s="28" t="s">
        <v>11583</v>
      </c>
      <c r="O1580" s="28" t="s">
        <v>4866</v>
      </c>
      <c r="P1580" s="28" t="s">
        <v>4882</v>
      </c>
      <c r="Q1580" s="27" t="s">
        <v>4868</v>
      </c>
      <c r="R1580" s="56">
        <v>503</v>
      </c>
      <c r="S1580" s="56">
        <v>522.20000000000005</v>
      </c>
      <c r="T1580" s="58">
        <v>380.1</v>
      </c>
    </row>
    <row r="1581" spans="1:20" x14ac:dyDescent="0.25">
      <c r="A1581" s="27" t="s">
        <v>1451</v>
      </c>
      <c r="B1581" s="28" t="s">
        <v>1452</v>
      </c>
      <c r="C1581" s="28" t="s">
        <v>11584</v>
      </c>
      <c r="D1581" s="28" t="s">
        <v>11585</v>
      </c>
      <c r="E1581" s="28" t="s">
        <v>2404</v>
      </c>
      <c r="F1581" s="28" t="s">
        <v>4859</v>
      </c>
      <c r="G1581" s="28" t="s">
        <v>4860</v>
      </c>
      <c r="H1581" s="28" t="s">
        <v>4906</v>
      </c>
      <c r="I1581" s="28" t="s">
        <v>4386</v>
      </c>
      <c r="J1581" s="28" t="s">
        <v>4893</v>
      </c>
      <c r="K1581" s="28" t="s">
        <v>11586</v>
      </c>
      <c r="L1581" s="28" t="s">
        <v>9250</v>
      </c>
      <c r="M1581" s="28" t="s">
        <v>11587</v>
      </c>
      <c r="N1581" s="28" t="s">
        <v>11588</v>
      </c>
      <c r="O1581" s="28" t="s">
        <v>4866</v>
      </c>
      <c r="P1581" s="28" t="s">
        <v>4882</v>
      </c>
      <c r="Q1581" s="27" t="s">
        <v>4868</v>
      </c>
      <c r="R1581" s="56">
        <v>794.4</v>
      </c>
      <c r="S1581" s="56">
        <v>825.3</v>
      </c>
      <c r="T1581" s="58">
        <v>636.20000000000005</v>
      </c>
    </row>
    <row r="1582" spans="1:20" x14ac:dyDescent="0.25">
      <c r="A1582" s="27" t="s">
        <v>1453</v>
      </c>
      <c r="B1582" s="28" t="s">
        <v>1454</v>
      </c>
      <c r="C1582" s="28" t="s">
        <v>11589</v>
      </c>
      <c r="D1582" s="28" t="s">
        <v>11590</v>
      </c>
      <c r="E1582" s="28" t="s">
        <v>1894</v>
      </c>
      <c r="F1582" s="28" t="s">
        <v>4859</v>
      </c>
      <c r="G1582" s="28" t="s">
        <v>4860</v>
      </c>
      <c r="H1582" s="28" t="s">
        <v>4601</v>
      </c>
      <c r="I1582" s="28" t="s">
        <v>4378</v>
      </c>
      <c r="J1582" s="28" t="s">
        <v>4893</v>
      </c>
      <c r="K1582" s="28" t="s">
        <v>11571</v>
      </c>
      <c r="L1582" s="28" t="s">
        <v>9801</v>
      </c>
      <c r="M1582" s="28" t="s">
        <v>11534</v>
      </c>
      <c r="N1582" s="28" t="s">
        <v>11591</v>
      </c>
      <c r="O1582" s="28" t="s">
        <v>4866</v>
      </c>
      <c r="P1582" s="28" t="s">
        <v>4882</v>
      </c>
      <c r="Q1582" s="27" t="s">
        <v>4868</v>
      </c>
      <c r="R1582" s="56">
        <v>612.20000000000005</v>
      </c>
      <c r="S1582" s="56">
        <v>591.70000000000005</v>
      </c>
      <c r="T1582" s="58">
        <v>446</v>
      </c>
    </row>
    <row r="1583" spans="1:20" x14ac:dyDescent="0.25">
      <c r="A1583" s="27" t="s">
        <v>1455</v>
      </c>
      <c r="B1583" s="28" t="s">
        <v>1456</v>
      </c>
      <c r="C1583" s="28" t="s">
        <v>11592</v>
      </c>
      <c r="D1583" s="28" t="s">
        <v>11593</v>
      </c>
      <c r="E1583" s="28" t="s">
        <v>2102</v>
      </c>
      <c r="F1583" s="28" t="s">
        <v>4859</v>
      </c>
      <c r="G1583" s="28" t="s">
        <v>4860</v>
      </c>
      <c r="H1583" s="28" t="s">
        <v>4906</v>
      </c>
      <c r="I1583" s="28" t="s">
        <v>4389</v>
      </c>
      <c r="J1583" s="28" t="s">
        <v>4907</v>
      </c>
      <c r="K1583" s="28" t="s">
        <v>9588</v>
      </c>
      <c r="L1583" s="28" t="s">
        <v>5290</v>
      </c>
      <c r="M1583" s="28" t="s">
        <v>4939</v>
      </c>
      <c r="N1583" s="28" t="s">
        <v>11594</v>
      </c>
      <c r="O1583" s="28" t="s">
        <v>4866</v>
      </c>
      <c r="P1583" s="28" t="s">
        <v>4882</v>
      </c>
      <c r="Q1583" s="27" t="s">
        <v>4868</v>
      </c>
      <c r="R1583" s="56">
        <v>866.7</v>
      </c>
      <c r="S1583" s="56">
        <v>876.7</v>
      </c>
      <c r="T1583" s="58">
        <v>626.9</v>
      </c>
    </row>
    <row r="1584" spans="1:20" x14ac:dyDescent="0.25">
      <c r="A1584" s="27" t="s">
        <v>1457</v>
      </c>
      <c r="B1584" s="28" t="s">
        <v>1458</v>
      </c>
      <c r="C1584" s="28" t="s">
        <v>11595</v>
      </c>
      <c r="D1584" s="28" t="s">
        <v>11596</v>
      </c>
      <c r="E1584" s="28" t="s">
        <v>1820</v>
      </c>
      <c r="F1584" s="28" t="s">
        <v>4859</v>
      </c>
      <c r="G1584" s="28" t="s">
        <v>4860</v>
      </c>
      <c r="H1584" s="28" t="s">
        <v>4600</v>
      </c>
      <c r="I1584" s="28" t="s">
        <v>4391</v>
      </c>
      <c r="J1584" s="28" t="s">
        <v>4893</v>
      </c>
      <c r="K1584" s="28" t="s">
        <v>11236</v>
      </c>
      <c r="L1584" s="28" t="s">
        <v>11597</v>
      </c>
      <c r="M1584" s="28" t="s">
        <v>11598</v>
      </c>
      <c r="N1584" s="28" t="s">
        <v>11599</v>
      </c>
      <c r="O1584" s="28" t="s">
        <v>4866</v>
      </c>
      <c r="P1584" s="28" t="s">
        <v>4882</v>
      </c>
      <c r="Q1584" s="27" t="s">
        <v>4868</v>
      </c>
      <c r="R1584" s="56">
        <v>444</v>
      </c>
      <c r="S1584" s="56">
        <v>444</v>
      </c>
      <c r="T1584" s="58">
        <v>316</v>
      </c>
    </row>
    <row r="1585" spans="1:20" x14ac:dyDescent="0.25">
      <c r="A1585" s="27" t="s">
        <v>1459</v>
      </c>
      <c r="B1585" s="28" t="s">
        <v>1460</v>
      </c>
      <c r="C1585" s="28" t="s">
        <v>11600</v>
      </c>
      <c r="D1585" s="28" t="s">
        <v>11601</v>
      </c>
      <c r="E1585" s="28" t="s">
        <v>1739</v>
      </c>
      <c r="F1585" s="28" t="s">
        <v>4859</v>
      </c>
      <c r="G1585" s="28" t="s">
        <v>4860</v>
      </c>
      <c r="H1585" s="28" t="s">
        <v>4906</v>
      </c>
      <c r="I1585" s="28" t="s">
        <v>4388</v>
      </c>
      <c r="J1585" s="28" t="s">
        <v>4907</v>
      </c>
      <c r="K1585" s="28" t="s">
        <v>11236</v>
      </c>
      <c r="L1585" s="28" t="s">
        <v>9796</v>
      </c>
      <c r="M1585" s="28" t="s">
        <v>4939</v>
      </c>
      <c r="N1585" s="28" t="s">
        <v>11602</v>
      </c>
      <c r="O1585" s="28" t="s">
        <v>4866</v>
      </c>
      <c r="P1585" s="28" t="s">
        <v>4882</v>
      </c>
      <c r="Q1585" s="27" t="s">
        <v>4868</v>
      </c>
      <c r="R1585" s="56">
        <v>570</v>
      </c>
      <c r="S1585" s="56">
        <v>566.29999999999995</v>
      </c>
      <c r="T1585" s="58">
        <v>414</v>
      </c>
    </row>
    <row r="1586" spans="1:20" x14ac:dyDescent="0.25">
      <c r="A1586" s="27" t="s">
        <v>1461</v>
      </c>
      <c r="B1586" s="28" t="s">
        <v>1462</v>
      </c>
      <c r="C1586" s="28" t="s">
        <v>11603</v>
      </c>
      <c r="D1586" s="28" t="s">
        <v>11604</v>
      </c>
      <c r="E1586" s="28" t="s">
        <v>1895</v>
      </c>
      <c r="F1586" s="28" t="s">
        <v>4859</v>
      </c>
      <c r="G1586" s="28" t="s">
        <v>4860</v>
      </c>
      <c r="H1586" s="28" t="s">
        <v>4601</v>
      </c>
      <c r="I1586" s="28" t="s">
        <v>4378</v>
      </c>
      <c r="J1586" s="28" t="s">
        <v>4893</v>
      </c>
      <c r="K1586" s="28" t="s">
        <v>11236</v>
      </c>
      <c r="L1586" s="28" t="s">
        <v>11605</v>
      </c>
      <c r="M1586" s="28" t="s">
        <v>5227</v>
      </c>
      <c r="N1586" s="28" t="s">
        <v>11606</v>
      </c>
      <c r="O1586" s="28" t="s">
        <v>4866</v>
      </c>
      <c r="P1586" s="28" t="s">
        <v>4882</v>
      </c>
      <c r="Q1586" s="27" t="s">
        <v>4868</v>
      </c>
      <c r="R1586" s="56">
        <v>648.9</v>
      </c>
      <c r="S1586" s="56">
        <v>613</v>
      </c>
      <c r="T1586" s="58">
        <v>486</v>
      </c>
    </row>
    <row r="1587" spans="1:20" x14ac:dyDescent="0.25">
      <c r="A1587" s="27" t="s">
        <v>1463</v>
      </c>
      <c r="B1587" s="28" t="s">
        <v>1464</v>
      </c>
      <c r="C1587" s="28" t="s">
        <v>11607</v>
      </c>
      <c r="D1587" s="28" t="s">
        <v>11608</v>
      </c>
      <c r="E1587" s="28" t="s">
        <v>2170</v>
      </c>
      <c r="F1587" s="28" t="s">
        <v>4859</v>
      </c>
      <c r="G1587" s="28" t="s">
        <v>4860</v>
      </c>
      <c r="H1587" s="28" t="s">
        <v>4600</v>
      </c>
      <c r="I1587" s="28" t="s">
        <v>4570</v>
      </c>
      <c r="J1587" s="28" t="s">
        <v>4877</v>
      </c>
      <c r="K1587" s="28" t="s">
        <v>11236</v>
      </c>
      <c r="L1587" s="28" t="s">
        <v>4927</v>
      </c>
      <c r="M1587" s="28" t="s">
        <v>4928</v>
      </c>
      <c r="N1587" s="28" t="s">
        <v>11609</v>
      </c>
      <c r="O1587" s="28" t="s">
        <v>4866</v>
      </c>
      <c r="P1587" s="28" t="s">
        <v>4882</v>
      </c>
      <c r="Q1587" s="27" t="s">
        <v>4868</v>
      </c>
      <c r="R1587" s="56">
        <v>554.4</v>
      </c>
      <c r="S1587" s="56">
        <v>516.9</v>
      </c>
      <c r="T1587" s="58">
        <v>357</v>
      </c>
    </row>
    <row r="1588" spans="1:20" x14ac:dyDescent="0.25">
      <c r="A1588" s="27" t="s">
        <v>1465</v>
      </c>
      <c r="B1588" s="28" t="s">
        <v>1466</v>
      </c>
      <c r="C1588" s="28" t="s">
        <v>11610</v>
      </c>
      <c r="D1588" s="28" t="s">
        <v>11611</v>
      </c>
      <c r="E1588" s="28" t="s">
        <v>1960</v>
      </c>
      <c r="F1588" s="28" t="s">
        <v>4859</v>
      </c>
      <c r="G1588" s="28" t="s">
        <v>4860</v>
      </c>
      <c r="H1588" s="28" t="s">
        <v>4601</v>
      </c>
      <c r="I1588" s="28" t="s">
        <v>4382</v>
      </c>
      <c r="J1588" s="28" t="s">
        <v>4967</v>
      </c>
      <c r="K1588" s="28" t="s">
        <v>11126</v>
      </c>
      <c r="L1588" s="28" t="s">
        <v>5335</v>
      </c>
      <c r="M1588" s="28" t="s">
        <v>4969</v>
      </c>
      <c r="N1588" s="28" t="s">
        <v>11612</v>
      </c>
      <c r="O1588" s="28" t="s">
        <v>4866</v>
      </c>
      <c r="P1588" s="28" t="s">
        <v>4882</v>
      </c>
      <c r="Q1588" s="27" t="s">
        <v>4868</v>
      </c>
      <c r="R1588" s="56">
        <v>353.8</v>
      </c>
      <c r="S1588" s="56">
        <v>412.5</v>
      </c>
      <c r="T1588" s="58">
        <v>278.39999999999998</v>
      </c>
    </row>
    <row r="1589" spans="1:20" x14ac:dyDescent="0.25">
      <c r="A1589" s="27" t="s">
        <v>1467</v>
      </c>
      <c r="B1589" s="28" t="s">
        <v>1468</v>
      </c>
      <c r="C1589" s="28" t="s">
        <v>11613</v>
      </c>
      <c r="D1589" s="28" t="s">
        <v>11614</v>
      </c>
      <c r="E1589" s="28" t="s">
        <v>2103</v>
      </c>
      <c r="F1589" s="28" t="s">
        <v>4859</v>
      </c>
      <c r="G1589" s="28" t="s">
        <v>4860</v>
      </c>
      <c r="H1589" s="28" t="s">
        <v>4906</v>
      </c>
      <c r="I1589" s="28" t="s">
        <v>4389</v>
      </c>
      <c r="J1589" s="28" t="s">
        <v>4907</v>
      </c>
      <c r="K1589" s="28" t="s">
        <v>11491</v>
      </c>
      <c r="L1589" s="28" t="s">
        <v>5925</v>
      </c>
      <c r="M1589" s="28" t="s">
        <v>4939</v>
      </c>
      <c r="N1589" s="28" t="s">
        <v>11615</v>
      </c>
      <c r="O1589" s="28" t="s">
        <v>4866</v>
      </c>
      <c r="P1589" s="28" t="s">
        <v>4882</v>
      </c>
      <c r="Q1589" s="27" t="s">
        <v>4868</v>
      </c>
      <c r="R1589" s="56">
        <v>555</v>
      </c>
      <c r="S1589" s="56">
        <v>552.1</v>
      </c>
      <c r="T1589" s="58">
        <v>440</v>
      </c>
    </row>
    <row r="1590" spans="1:20" x14ac:dyDescent="0.25">
      <c r="A1590" s="27" t="s">
        <v>1469</v>
      </c>
      <c r="B1590" s="28" t="s">
        <v>1470</v>
      </c>
      <c r="C1590" s="28" t="s">
        <v>11616</v>
      </c>
      <c r="D1590" s="28" t="s">
        <v>11617</v>
      </c>
      <c r="E1590" s="28" t="s">
        <v>2104</v>
      </c>
      <c r="F1590" s="28" t="s">
        <v>4859</v>
      </c>
      <c r="G1590" s="28" t="s">
        <v>4860</v>
      </c>
      <c r="H1590" s="28" t="s">
        <v>4906</v>
      </c>
      <c r="I1590" s="28" t="s">
        <v>4385</v>
      </c>
      <c r="J1590" s="28" t="s">
        <v>4907</v>
      </c>
      <c r="K1590" s="28" t="s">
        <v>9588</v>
      </c>
      <c r="L1590" s="28" t="s">
        <v>6393</v>
      </c>
      <c r="M1590" s="28" t="s">
        <v>4939</v>
      </c>
      <c r="N1590" s="28" t="s">
        <v>11618</v>
      </c>
      <c r="O1590" s="28" t="s">
        <v>4866</v>
      </c>
      <c r="P1590" s="28" t="s">
        <v>4882</v>
      </c>
      <c r="Q1590" s="27" t="s">
        <v>4868</v>
      </c>
      <c r="R1590" s="56">
        <v>667.4</v>
      </c>
      <c r="S1590" s="56">
        <v>598</v>
      </c>
      <c r="T1590" s="58">
        <v>461</v>
      </c>
    </row>
    <row r="1591" spans="1:20" x14ac:dyDescent="0.25">
      <c r="A1591" s="27" t="s">
        <v>1471</v>
      </c>
      <c r="B1591" s="28" t="s">
        <v>1472</v>
      </c>
      <c r="C1591" s="28" t="s">
        <v>11619</v>
      </c>
      <c r="D1591" s="28" t="s">
        <v>11620</v>
      </c>
      <c r="E1591" s="28" t="s">
        <v>1593</v>
      </c>
      <c r="F1591" s="28" t="s">
        <v>4859</v>
      </c>
      <c r="G1591" s="28" t="s">
        <v>4860</v>
      </c>
      <c r="H1591" s="28" t="s">
        <v>4906</v>
      </c>
      <c r="I1591" s="28" t="s">
        <v>4380</v>
      </c>
      <c r="J1591" s="28" t="s">
        <v>4907</v>
      </c>
      <c r="K1591" s="28" t="s">
        <v>11621</v>
      </c>
      <c r="L1591" s="28" t="s">
        <v>11622</v>
      </c>
      <c r="M1591" s="28" t="s">
        <v>11623</v>
      </c>
      <c r="N1591" s="28" t="s">
        <v>11624</v>
      </c>
      <c r="O1591" s="28" t="s">
        <v>4866</v>
      </c>
      <c r="P1591" s="28" t="s">
        <v>4882</v>
      </c>
      <c r="Q1591" s="27" t="s">
        <v>4868</v>
      </c>
      <c r="R1591" s="56">
        <v>579</v>
      </c>
      <c r="S1591" s="56">
        <v>570</v>
      </c>
      <c r="T1591" s="58">
        <v>445</v>
      </c>
    </row>
    <row r="1592" spans="1:20" x14ac:dyDescent="0.25">
      <c r="A1592" s="27" t="s">
        <v>1473</v>
      </c>
      <c r="B1592" s="28" t="s">
        <v>1474</v>
      </c>
      <c r="C1592" s="28" t="s">
        <v>11625</v>
      </c>
      <c r="D1592" s="28" t="s">
        <v>11626</v>
      </c>
      <c r="E1592" s="28" t="s">
        <v>2329</v>
      </c>
      <c r="F1592" s="28" t="s">
        <v>4859</v>
      </c>
      <c r="G1592" s="28" t="s">
        <v>4860</v>
      </c>
      <c r="H1592" s="28" t="s">
        <v>4600</v>
      </c>
      <c r="I1592" s="28" t="s">
        <v>4383</v>
      </c>
      <c r="J1592" s="28" t="s">
        <v>4960</v>
      </c>
      <c r="K1592" s="28" t="s">
        <v>11236</v>
      </c>
      <c r="L1592" s="28" t="s">
        <v>11627</v>
      </c>
      <c r="M1592" s="28" t="s">
        <v>11628</v>
      </c>
      <c r="N1592" s="28" t="s">
        <v>11629</v>
      </c>
      <c r="O1592" s="28" t="s">
        <v>4866</v>
      </c>
      <c r="P1592" s="28" t="s">
        <v>4882</v>
      </c>
      <c r="Q1592" s="27" t="s">
        <v>4868</v>
      </c>
      <c r="R1592" s="56">
        <v>402.4</v>
      </c>
      <c r="S1592" s="56">
        <v>404.2</v>
      </c>
      <c r="T1592" s="58">
        <v>255</v>
      </c>
    </row>
    <row r="1593" spans="1:20" x14ac:dyDescent="0.25">
      <c r="A1593" s="27" t="s">
        <v>1475</v>
      </c>
      <c r="B1593" s="28" t="s">
        <v>1476</v>
      </c>
      <c r="C1593" s="28" t="s">
        <v>11630</v>
      </c>
      <c r="D1593" s="28" t="s">
        <v>11631</v>
      </c>
      <c r="E1593" s="28" t="s">
        <v>1961</v>
      </c>
      <c r="F1593" s="28" t="s">
        <v>4859</v>
      </c>
      <c r="G1593" s="28" t="s">
        <v>4860</v>
      </c>
      <c r="H1593" s="28" t="s">
        <v>4601</v>
      </c>
      <c r="I1593" s="28" t="s">
        <v>4382</v>
      </c>
      <c r="J1593" s="28" t="s">
        <v>4967</v>
      </c>
      <c r="K1593" s="28" t="s">
        <v>9681</v>
      </c>
      <c r="L1593" s="28" t="s">
        <v>9323</v>
      </c>
      <c r="M1593" s="28" t="s">
        <v>9324</v>
      </c>
      <c r="N1593" s="28" t="s">
        <v>11632</v>
      </c>
      <c r="O1593" s="28" t="s">
        <v>4866</v>
      </c>
      <c r="P1593" s="28" t="s">
        <v>4882</v>
      </c>
      <c r="Q1593" s="27" t="s">
        <v>4868</v>
      </c>
      <c r="R1593" s="56">
        <v>448</v>
      </c>
      <c r="S1593" s="56">
        <v>460</v>
      </c>
      <c r="T1593" s="58">
        <v>306.10000000000002</v>
      </c>
    </row>
    <row r="1594" spans="1:20" x14ac:dyDescent="0.25">
      <c r="A1594" s="27" t="s">
        <v>1477</v>
      </c>
      <c r="B1594" s="28" t="s">
        <v>1478</v>
      </c>
      <c r="C1594" s="28" t="s">
        <v>11633</v>
      </c>
      <c r="D1594" s="28" t="s">
        <v>11634</v>
      </c>
      <c r="E1594" s="28" t="s">
        <v>1667</v>
      </c>
      <c r="F1594" s="28" t="s">
        <v>4859</v>
      </c>
      <c r="G1594" s="28" t="s">
        <v>4860</v>
      </c>
      <c r="H1594" s="28" t="s">
        <v>4600</v>
      </c>
      <c r="I1594" s="28" t="s">
        <v>4892</v>
      </c>
      <c r="J1594" s="28" t="s">
        <v>4893</v>
      </c>
      <c r="K1594" s="28" t="s">
        <v>9584</v>
      </c>
      <c r="L1594" s="28" t="s">
        <v>11635</v>
      </c>
      <c r="M1594" s="28" t="s">
        <v>11636</v>
      </c>
      <c r="N1594" s="28" t="s">
        <v>11637</v>
      </c>
      <c r="O1594" s="28" t="s">
        <v>4866</v>
      </c>
      <c r="P1594" s="28" t="s">
        <v>4882</v>
      </c>
      <c r="Q1594" s="27" t="s">
        <v>4868</v>
      </c>
      <c r="R1594" s="56">
        <v>500</v>
      </c>
      <c r="S1594" s="56">
        <v>496</v>
      </c>
      <c r="T1594" s="58">
        <v>373</v>
      </c>
    </row>
    <row r="1595" spans="1:20" x14ac:dyDescent="0.25">
      <c r="A1595" s="27" t="s">
        <v>1479</v>
      </c>
      <c r="B1595" s="28" t="s">
        <v>1480</v>
      </c>
      <c r="C1595" s="28" t="s">
        <v>11638</v>
      </c>
      <c r="D1595" s="28" t="s">
        <v>11639</v>
      </c>
      <c r="E1595" s="28" t="s">
        <v>2606</v>
      </c>
      <c r="F1595" s="28" t="s">
        <v>4859</v>
      </c>
      <c r="G1595" s="28" t="s">
        <v>4860</v>
      </c>
      <c r="H1595" s="28" t="s">
        <v>4600</v>
      </c>
      <c r="I1595" s="28" t="s">
        <v>4390</v>
      </c>
      <c r="J1595" s="28" t="s">
        <v>4893</v>
      </c>
      <c r="K1595" s="28" t="s">
        <v>11640</v>
      </c>
      <c r="L1595" s="28" t="s">
        <v>7089</v>
      </c>
      <c r="M1595" s="28" t="s">
        <v>7090</v>
      </c>
      <c r="N1595" s="28" t="s">
        <v>11641</v>
      </c>
      <c r="O1595" s="28" t="s">
        <v>4866</v>
      </c>
      <c r="P1595" s="28" t="s">
        <v>4882</v>
      </c>
      <c r="Q1595" s="27" t="s">
        <v>4868</v>
      </c>
      <c r="R1595" s="56">
        <v>950.5</v>
      </c>
      <c r="S1595" s="56">
        <v>953</v>
      </c>
      <c r="T1595" s="58">
        <v>624.20000000000005</v>
      </c>
    </row>
    <row r="1596" spans="1:20" x14ac:dyDescent="0.25">
      <c r="A1596" s="27" t="s">
        <v>1481</v>
      </c>
      <c r="B1596" s="28" t="s">
        <v>1482</v>
      </c>
      <c r="C1596" s="28" t="s">
        <v>11642</v>
      </c>
      <c r="D1596" s="28" t="s">
        <v>11643</v>
      </c>
      <c r="E1596" s="28" t="s">
        <v>2607</v>
      </c>
      <c r="F1596" s="28" t="s">
        <v>4859</v>
      </c>
      <c r="G1596" s="28" t="s">
        <v>4860</v>
      </c>
      <c r="H1596" s="28" t="s">
        <v>4600</v>
      </c>
      <c r="I1596" s="28" t="s">
        <v>4390</v>
      </c>
      <c r="J1596" s="28" t="s">
        <v>4907</v>
      </c>
      <c r="K1596" s="28" t="s">
        <v>11491</v>
      </c>
      <c r="L1596" s="28" t="s">
        <v>7099</v>
      </c>
      <c r="M1596" s="28" t="s">
        <v>5895</v>
      </c>
      <c r="N1596" s="28" t="s">
        <v>11644</v>
      </c>
      <c r="O1596" s="28" t="s">
        <v>4866</v>
      </c>
      <c r="P1596" s="28" t="s">
        <v>4882</v>
      </c>
      <c r="Q1596" s="27" t="s">
        <v>4868</v>
      </c>
      <c r="R1596" s="56">
        <v>458</v>
      </c>
      <c r="S1596" s="56">
        <v>416.1</v>
      </c>
      <c r="T1596" s="58">
        <v>282.7</v>
      </c>
    </row>
    <row r="1597" spans="1:20" x14ac:dyDescent="0.25">
      <c r="A1597" s="27" t="s">
        <v>1483</v>
      </c>
      <c r="B1597" s="28" t="s">
        <v>1484</v>
      </c>
      <c r="C1597" s="28" t="s">
        <v>11645</v>
      </c>
      <c r="D1597" s="28" t="s">
        <v>11646</v>
      </c>
      <c r="E1597" s="28" t="s">
        <v>2033</v>
      </c>
      <c r="F1597" s="28" t="s">
        <v>4859</v>
      </c>
      <c r="G1597" s="28" t="s">
        <v>4860</v>
      </c>
      <c r="H1597" s="28" t="s">
        <v>4601</v>
      </c>
      <c r="I1597" s="28" t="s">
        <v>4384</v>
      </c>
      <c r="J1597" s="28" t="s">
        <v>4987</v>
      </c>
      <c r="K1597" s="28" t="s">
        <v>11647</v>
      </c>
      <c r="L1597" s="28" t="s">
        <v>5159</v>
      </c>
      <c r="M1597" s="28" t="s">
        <v>5039</v>
      </c>
      <c r="N1597" s="28" t="s">
        <v>11648</v>
      </c>
      <c r="O1597" s="28" t="s">
        <v>4866</v>
      </c>
      <c r="P1597" s="28" t="s">
        <v>4882</v>
      </c>
      <c r="Q1597" s="27" t="s">
        <v>4868</v>
      </c>
      <c r="R1597" s="56">
        <v>468.4</v>
      </c>
      <c r="S1597" s="56">
        <v>461.2</v>
      </c>
      <c r="T1597" s="58">
        <v>342.1</v>
      </c>
    </row>
    <row r="1598" spans="1:20" x14ac:dyDescent="0.25">
      <c r="A1598" s="27" t="s">
        <v>1485</v>
      </c>
      <c r="B1598" s="28" t="s">
        <v>1486</v>
      </c>
      <c r="C1598" s="28" t="s">
        <v>11649</v>
      </c>
      <c r="D1598" s="28" t="s">
        <v>11650</v>
      </c>
      <c r="E1598" s="28" t="s">
        <v>2246</v>
      </c>
      <c r="F1598" s="28" t="s">
        <v>4859</v>
      </c>
      <c r="G1598" s="28" t="s">
        <v>4860</v>
      </c>
      <c r="H1598" s="28" t="s">
        <v>4906</v>
      </c>
      <c r="I1598" s="28" t="s">
        <v>4379</v>
      </c>
      <c r="J1598" s="28" t="s">
        <v>4907</v>
      </c>
      <c r="K1598" s="28" t="s">
        <v>11651</v>
      </c>
      <c r="L1598" s="28" t="s">
        <v>5258</v>
      </c>
      <c r="M1598" s="28" t="s">
        <v>6363</v>
      </c>
      <c r="N1598" s="28" t="s">
        <v>11652</v>
      </c>
      <c r="O1598" s="28" t="s">
        <v>4866</v>
      </c>
      <c r="P1598" s="28" t="s">
        <v>4882</v>
      </c>
      <c r="Q1598" s="27" t="s">
        <v>4868</v>
      </c>
      <c r="R1598" s="56">
        <v>600.29999999999995</v>
      </c>
      <c r="S1598" s="56">
        <v>594</v>
      </c>
      <c r="T1598" s="58">
        <v>417</v>
      </c>
    </row>
    <row r="1599" spans="1:20" x14ac:dyDescent="0.25">
      <c r="A1599" s="27" t="s">
        <v>3734</v>
      </c>
      <c r="B1599" s="28" t="s">
        <v>4356</v>
      </c>
      <c r="C1599" s="28" t="s">
        <v>11653</v>
      </c>
      <c r="D1599" s="28" t="s">
        <v>11654</v>
      </c>
      <c r="E1599" s="28" t="s">
        <v>3735</v>
      </c>
      <c r="F1599" s="28" t="s">
        <v>4859</v>
      </c>
      <c r="G1599" s="28" t="s">
        <v>4860</v>
      </c>
      <c r="H1599" s="28" t="s">
        <v>4601</v>
      </c>
      <c r="I1599" s="28" t="s">
        <v>4374</v>
      </c>
      <c r="J1599" s="28" t="s">
        <v>4861</v>
      </c>
      <c r="K1599" s="28" t="s">
        <v>11655</v>
      </c>
      <c r="L1599" s="28" t="s">
        <v>10181</v>
      </c>
      <c r="M1599" s="28" t="s">
        <v>4864</v>
      </c>
      <c r="N1599" s="28" t="s">
        <v>11656</v>
      </c>
      <c r="O1599" s="28" t="s">
        <v>4866</v>
      </c>
      <c r="P1599" s="28" t="s">
        <v>11657</v>
      </c>
      <c r="Q1599" s="27" t="s">
        <v>4868</v>
      </c>
      <c r="R1599" s="56">
        <v>642</v>
      </c>
      <c r="S1599" s="56">
        <v>642</v>
      </c>
      <c r="T1599" s="58">
        <v>430</v>
      </c>
    </row>
    <row r="1600" spans="1:20" x14ac:dyDescent="0.25">
      <c r="A1600" s="27" t="s">
        <v>1487</v>
      </c>
      <c r="B1600" s="28" t="s">
        <v>1488</v>
      </c>
      <c r="C1600" s="28" t="s">
        <v>11658</v>
      </c>
      <c r="D1600" s="28" t="s">
        <v>11659</v>
      </c>
      <c r="E1600" s="28" t="s">
        <v>1740</v>
      </c>
      <c r="F1600" s="28" t="s">
        <v>4859</v>
      </c>
      <c r="G1600" s="28" t="s">
        <v>4860</v>
      </c>
      <c r="H1600" s="28" t="s">
        <v>4906</v>
      </c>
      <c r="I1600" s="28" t="s">
        <v>4388</v>
      </c>
      <c r="J1600" s="28" t="s">
        <v>4907</v>
      </c>
      <c r="K1600" s="28" t="s">
        <v>9240</v>
      </c>
      <c r="L1600" s="28" t="s">
        <v>6529</v>
      </c>
      <c r="M1600" s="28" t="s">
        <v>4939</v>
      </c>
      <c r="N1600" s="28" t="s">
        <v>11660</v>
      </c>
      <c r="O1600" s="28" t="s">
        <v>4866</v>
      </c>
      <c r="P1600" s="28" t="s">
        <v>4882</v>
      </c>
      <c r="Q1600" s="27" t="s">
        <v>4868</v>
      </c>
      <c r="R1600" s="56">
        <v>417.8</v>
      </c>
      <c r="S1600" s="56">
        <v>432</v>
      </c>
      <c r="T1600" s="58">
        <v>280</v>
      </c>
    </row>
    <row r="1601" spans="1:20" x14ac:dyDescent="0.25">
      <c r="A1601" s="27" t="s">
        <v>3732</v>
      </c>
      <c r="B1601" s="28" t="s">
        <v>4357</v>
      </c>
      <c r="C1601" s="28" t="s">
        <v>11661</v>
      </c>
      <c r="D1601" s="28" t="s">
        <v>11662</v>
      </c>
      <c r="E1601" s="28" t="s">
        <v>3733</v>
      </c>
      <c r="F1601" s="28" t="s">
        <v>4859</v>
      </c>
      <c r="G1601" s="28" t="s">
        <v>4860</v>
      </c>
      <c r="H1601" s="28" t="s">
        <v>4601</v>
      </c>
      <c r="I1601" s="28" t="s">
        <v>4377</v>
      </c>
      <c r="J1601" s="28" t="s">
        <v>4861</v>
      </c>
      <c r="K1601" s="28" t="s">
        <v>9571</v>
      </c>
      <c r="L1601" s="28" t="s">
        <v>8936</v>
      </c>
      <c r="M1601" s="28" t="s">
        <v>4864</v>
      </c>
      <c r="N1601" s="28" t="s">
        <v>11663</v>
      </c>
      <c r="O1601" s="28" t="s">
        <v>4866</v>
      </c>
      <c r="P1601" s="28" t="s">
        <v>4882</v>
      </c>
      <c r="Q1601" s="27" t="s">
        <v>4868</v>
      </c>
      <c r="R1601" s="56">
        <v>819.1</v>
      </c>
      <c r="S1601" s="56">
        <v>569</v>
      </c>
      <c r="T1601" s="58">
        <v>421</v>
      </c>
    </row>
    <row r="1602" spans="1:20" x14ac:dyDescent="0.25">
      <c r="A1602" s="27" t="s">
        <v>1489</v>
      </c>
      <c r="B1602" s="27" t="s">
        <v>1490</v>
      </c>
      <c r="C1602" s="27" t="s">
        <v>11664</v>
      </c>
      <c r="D1602" s="27" t="s">
        <v>11665</v>
      </c>
      <c r="E1602" s="27" t="s">
        <v>2460</v>
      </c>
      <c r="F1602" s="27" t="s">
        <v>4859</v>
      </c>
      <c r="G1602" s="27" t="s">
        <v>4860</v>
      </c>
      <c r="H1602" s="27" t="s">
        <v>4601</v>
      </c>
      <c r="I1602" s="27" t="s">
        <v>4387</v>
      </c>
      <c r="J1602" s="27" t="s">
        <v>4967</v>
      </c>
      <c r="K1602" s="27" t="s">
        <v>11666</v>
      </c>
      <c r="L1602" s="27" t="s">
        <v>8004</v>
      </c>
      <c r="M1602" s="27" t="s">
        <v>8005</v>
      </c>
      <c r="N1602" s="27" t="s">
        <v>11667</v>
      </c>
      <c r="O1602" s="27" t="s">
        <v>4866</v>
      </c>
      <c r="P1602" s="27" t="s">
        <v>4882</v>
      </c>
      <c r="Q1602" s="27" t="s">
        <v>4868</v>
      </c>
      <c r="R1602" s="57">
        <v>635</v>
      </c>
      <c r="S1602" s="57">
        <v>630</v>
      </c>
      <c r="T1602" s="59">
        <v>425</v>
      </c>
    </row>
  </sheetData>
  <pageMargins left="0.7" right="0.7" top="0.75" bottom="0.75" header="0.3" footer="0.3"/>
  <customProperties>
    <customPr name="_pios_id" r:id="rId1"/>
    <customPr name="CofWorksheetType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2.4.2.67253</Revision>
</Application>
</file>

<file path=customXml/itemProps1.xml><?xml version="1.0" encoding="utf-8"?>
<ds:datastoreItem xmlns:ds="http://schemas.openxmlformats.org/officeDocument/2006/customXml" ds:itemID="{2BC4E12C-4CA6-4C37-BFBE-DD406F7431BA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2</vt:i4>
      </vt:variant>
    </vt:vector>
  </HeadingPairs>
  <TitlesOfParts>
    <vt:vector size="9" baseType="lpstr">
      <vt:lpstr>Май</vt:lpstr>
      <vt:lpstr>Апрель</vt:lpstr>
      <vt:lpstr>Март</vt:lpstr>
      <vt:lpstr>Report РТО</vt:lpstr>
      <vt:lpstr>Развитие</vt:lpstr>
      <vt:lpstr>коэф</vt:lpstr>
      <vt:lpstr>MD01</vt:lpstr>
      <vt:lpstr>SAPCrosstab1</vt:lpstr>
      <vt:lpstr>SAPCrosstab2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Olga.Tikhomirova</dc:creator>
  <cp:lastModifiedBy>X5</cp:lastModifiedBy>
  <dcterms:created xsi:type="dcterms:W3CDTF">2016-07-13T09:42:05Z</dcterms:created>
  <dcterms:modified xsi:type="dcterms:W3CDTF">2021-06-03T09:50:08Z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Мотив_ РТО_декабрь 17_прогноз.xlsx</vt:lpwstr>
  </property>
</Properties>
</file>